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il\Dropbox\AI\GesssAI-Excel\"/>
    </mc:Choice>
  </mc:AlternateContent>
  <xr:revisionPtr revIDLastSave="0" documentId="13_ncr:1_{1E99853A-EA12-4F9C-8BFD-FE26F87F7314}" xr6:coauthVersionLast="47" xr6:coauthVersionMax="47" xr10:uidLastSave="{00000000-0000-0000-0000-000000000000}"/>
  <bookViews>
    <workbookView xWindow="-96" yWindow="-96" windowWidth="23232" windowHeight="13152" xr2:uid="{0D85357E-A2D8-4823-B84C-D25D582DC2BE}"/>
  </bookViews>
  <sheets>
    <sheet name="Palinsesto" sheetId="1" r:id="rId1"/>
    <sheet name="Partite" sheetId="3" r:id="rId2"/>
    <sheet name="Classifica" sheetId="2" r:id="rId3"/>
  </sheets>
  <definedNames>
    <definedName name="DatiEsterni_1" localSheetId="2" hidden="1">Classifica!$A$1:$Q$131</definedName>
    <definedName name="DatiEsterni_1" localSheetId="1" hidden="1">Partite!$B$1:$O$2999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  2_d01cc061-f7bf-410f-ae5c-267abd44ab07" name="Sheet1  2" connection="Query - Sheet1 (2)"/>
          <x15:modelTable id="Risultati1_9fe866b7-4ad5-48ca-aabd-d37a377ba126" name="Risultati1" connection="Query - Risultati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3" l="1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V896" i="3"/>
  <c r="V897" i="3"/>
  <c r="V898" i="3"/>
  <c r="V899" i="3"/>
  <c r="V900" i="3"/>
  <c r="V901" i="3"/>
  <c r="V902" i="3"/>
  <c r="V903" i="3"/>
  <c r="V904" i="3"/>
  <c r="V905" i="3"/>
  <c r="V906" i="3"/>
  <c r="V907" i="3"/>
  <c r="V908" i="3"/>
  <c r="V909" i="3"/>
  <c r="V910" i="3"/>
  <c r="V911" i="3"/>
  <c r="V912" i="3"/>
  <c r="V913" i="3"/>
  <c r="V914" i="3"/>
  <c r="V915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V936" i="3"/>
  <c r="V937" i="3"/>
  <c r="V938" i="3"/>
  <c r="V939" i="3"/>
  <c r="V940" i="3"/>
  <c r="V941" i="3"/>
  <c r="V942" i="3"/>
  <c r="V943" i="3"/>
  <c r="V944" i="3"/>
  <c r="V945" i="3"/>
  <c r="V946" i="3"/>
  <c r="V947" i="3"/>
  <c r="V948" i="3"/>
  <c r="V949" i="3"/>
  <c r="V950" i="3"/>
  <c r="V951" i="3"/>
  <c r="V952" i="3"/>
  <c r="V953" i="3"/>
  <c r="V954" i="3"/>
  <c r="V955" i="3"/>
  <c r="V956" i="3"/>
  <c r="V957" i="3"/>
  <c r="V958" i="3"/>
  <c r="V959" i="3"/>
  <c r="V960" i="3"/>
  <c r="V961" i="3"/>
  <c r="V962" i="3"/>
  <c r="V963" i="3"/>
  <c r="V964" i="3"/>
  <c r="V965" i="3"/>
  <c r="V966" i="3"/>
  <c r="V967" i="3"/>
  <c r="V968" i="3"/>
  <c r="V969" i="3"/>
  <c r="V970" i="3"/>
  <c r="V971" i="3"/>
  <c r="V972" i="3"/>
  <c r="V973" i="3"/>
  <c r="V974" i="3"/>
  <c r="V975" i="3"/>
  <c r="V976" i="3"/>
  <c r="V977" i="3"/>
  <c r="V978" i="3"/>
  <c r="V979" i="3"/>
  <c r="V980" i="3"/>
  <c r="V981" i="3"/>
  <c r="V982" i="3"/>
  <c r="V983" i="3"/>
  <c r="V984" i="3"/>
  <c r="V985" i="3"/>
  <c r="V986" i="3"/>
  <c r="V987" i="3"/>
  <c r="V988" i="3"/>
  <c r="V989" i="3"/>
  <c r="V990" i="3"/>
  <c r="V991" i="3"/>
  <c r="V992" i="3"/>
  <c r="V993" i="3"/>
  <c r="V994" i="3"/>
  <c r="V995" i="3"/>
  <c r="V996" i="3"/>
  <c r="V997" i="3"/>
  <c r="V998" i="3"/>
  <c r="V999" i="3"/>
  <c r="V1000" i="3"/>
  <c r="V1001" i="3"/>
  <c r="V1002" i="3"/>
  <c r="V1003" i="3"/>
  <c r="V1004" i="3"/>
  <c r="V1005" i="3"/>
  <c r="V1006" i="3"/>
  <c r="V1007" i="3"/>
  <c r="V1008" i="3"/>
  <c r="V1009" i="3"/>
  <c r="V1010" i="3"/>
  <c r="V1011" i="3"/>
  <c r="V1012" i="3"/>
  <c r="V1013" i="3"/>
  <c r="V1014" i="3"/>
  <c r="V1015" i="3"/>
  <c r="V1016" i="3"/>
  <c r="V1017" i="3"/>
  <c r="V1018" i="3"/>
  <c r="V1019" i="3"/>
  <c r="V1020" i="3"/>
  <c r="V1021" i="3"/>
  <c r="V1022" i="3"/>
  <c r="V1023" i="3"/>
  <c r="V1024" i="3"/>
  <c r="V1025" i="3"/>
  <c r="V1026" i="3"/>
  <c r="V1027" i="3"/>
  <c r="V1028" i="3"/>
  <c r="V1029" i="3"/>
  <c r="V1030" i="3"/>
  <c r="V1031" i="3"/>
  <c r="V1032" i="3"/>
  <c r="V1033" i="3"/>
  <c r="V1034" i="3"/>
  <c r="V1035" i="3"/>
  <c r="V1036" i="3"/>
  <c r="V1037" i="3"/>
  <c r="V1038" i="3"/>
  <c r="V1039" i="3"/>
  <c r="V1040" i="3"/>
  <c r="V1041" i="3"/>
  <c r="V1042" i="3"/>
  <c r="V1043" i="3"/>
  <c r="V1044" i="3"/>
  <c r="V1045" i="3"/>
  <c r="V1046" i="3"/>
  <c r="V1047" i="3"/>
  <c r="V1048" i="3"/>
  <c r="V1049" i="3"/>
  <c r="V1050" i="3"/>
  <c r="V1051" i="3"/>
  <c r="V1052" i="3"/>
  <c r="V1053" i="3"/>
  <c r="V1054" i="3"/>
  <c r="V1055" i="3"/>
  <c r="V1056" i="3"/>
  <c r="V1057" i="3"/>
  <c r="V1058" i="3"/>
  <c r="V1059" i="3"/>
  <c r="V1060" i="3"/>
  <c r="V1061" i="3"/>
  <c r="V1062" i="3"/>
  <c r="V1063" i="3"/>
  <c r="V1064" i="3"/>
  <c r="V1065" i="3"/>
  <c r="V1066" i="3"/>
  <c r="V1067" i="3"/>
  <c r="V1068" i="3"/>
  <c r="V1069" i="3"/>
  <c r="V1070" i="3"/>
  <c r="V1071" i="3"/>
  <c r="V1072" i="3"/>
  <c r="V1073" i="3"/>
  <c r="V1074" i="3"/>
  <c r="V1075" i="3"/>
  <c r="V1076" i="3"/>
  <c r="V1077" i="3"/>
  <c r="V1078" i="3"/>
  <c r="V1079" i="3"/>
  <c r="V1080" i="3"/>
  <c r="V1081" i="3"/>
  <c r="V1082" i="3"/>
  <c r="V1083" i="3"/>
  <c r="V1084" i="3"/>
  <c r="V1085" i="3"/>
  <c r="V1086" i="3"/>
  <c r="V1087" i="3"/>
  <c r="V1088" i="3"/>
  <c r="V1089" i="3"/>
  <c r="V1090" i="3"/>
  <c r="V1091" i="3"/>
  <c r="V1092" i="3"/>
  <c r="V1093" i="3"/>
  <c r="V1094" i="3"/>
  <c r="V1095" i="3"/>
  <c r="V1096" i="3"/>
  <c r="V1097" i="3"/>
  <c r="V1098" i="3"/>
  <c r="V1099" i="3"/>
  <c r="V1100" i="3"/>
  <c r="V1101" i="3"/>
  <c r="V1102" i="3"/>
  <c r="V1103" i="3"/>
  <c r="V1104" i="3"/>
  <c r="V1105" i="3"/>
  <c r="V1106" i="3"/>
  <c r="V1107" i="3"/>
  <c r="V1108" i="3"/>
  <c r="V1109" i="3"/>
  <c r="V1110" i="3"/>
  <c r="V1111" i="3"/>
  <c r="V1112" i="3"/>
  <c r="V1113" i="3"/>
  <c r="V1114" i="3"/>
  <c r="V1115" i="3"/>
  <c r="V1116" i="3"/>
  <c r="V1117" i="3"/>
  <c r="V1118" i="3"/>
  <c r="V1119" i="3"/>
  <c r="V1120" i="3"/>
  <c r="V1121" i="3"/>
  <c r="V1122" i="3"/>
  <c r="V1123" i="3"/>
  <c r="V1124" i="3"/>
  <c r="V1125" i="3"/>
  <c r="V1126" i="3"/>
  <c r="V1127" i="3"/>
  <c r="V1128" i="3"/>
  <c r="V1129" i="3"/>
  <c r="V1130" i="3"/>
  <c r="V1131" i="3"/>
  <c r="V1132" i="3"/>
  <c r="V1133" i="3"/>
  <c r="V1134" i="3"/>
  <c r="V1135" i="3"/>
  <c r="V1136" i="3"/>
  <c r="V1137" i="3"/>
  <c r="V1138" i="3"/>
  <c r="V1139" i="3"/>
  <c r="V1140" i="3"/>
  <c r="V1141" i="3"/>
  <c r="V1142" i="3"/>
  <c r="V1143" i="3"/>
  <c r="V1144" i="3"/>
  <c r="V1145" i="3"/>
  <c r="V1146" i="3"/>
  <c r="V1147" i="3"/>
  <c r="V1148" i="3"/>
  <c r="V1149" i="3"/>
  <c r="V1150" i="3"/>
  <c r="V1151" i="3"/>
  <c r="V1152" i="3"/>
  <c r="V1153" i="3"/>
  <c r="V1154" i="3"/>
  <c r="V1155" i="3"/>
  <c r="V1156" i="3"/>
  <c r="V1157" i="3"/>
  <c r="V1158" i="3"/>
  <c r="V1159" i="3"/>
  <c r="V1160" i="3"/>
  <c r="V1161" i="3"/>
  <c r="V1162" i="3"/>
  <c r="V1163" i="3"/>
  <c r="V1164" i="3"/>
  <c r="V1165" i="3"/>
  <c r="V1166" i="3"/>
  <c r="V1167" i="3"/>
  <c r="V1168" i="3"/>
  <c r="V1169" i="3"/>
  <c r="V1170" i="3"/>
  <c r="V1171" i="3"/>
  <c r="V1172" i="3"/>
  <c r="V1173" i="3"/>
  <c r="V1174" i="3"/>
  <c r="V1175" i="3"/>
  <c r="V1176" i="3"/>
  <c r="V1177" i="3"/>
  <c r="V1178" i="3"/>
  <c r="V1179" i="3"/>
  <c r="V1180" i="3"/>
  <c r="V1181" i="3"/>
  <c r="V1182" i="3"/>
  <c r="V1183" i="3"/>
  <c r="V1184" i="3"/>
  <c r="V1185" i="3"/>
  <c r="V1186" i="3"/>
  <c r="V1187" i="3"/>
  <c r="V1188" i="3"/>
  <c r="V1189" i="3"/>
  <c r="V1190" i="3"/>
  <c r="V1191" i="3"/>
  <c r="V1192" i="3"/>
  <c r="V1193" i="3"/>
  <c r="V1194" i="3"/>
  <c r="V1195" i="3"/>
  <c r="V1196" i="3"/>
  <c r="V1197" i="3"/>
  <c r="V1198" i="3"/>
  <c r="V1199" i="3"/>
  <c r="V1200" i="3"/>
  <c r="V1201" i="3"/>
  <c r="V1202" i="3"/>
  <c r="V1203" i="3"/>
  <c r="V1204" i="3"/>
  <c r="V1205" i="3"/>
  <c r="V1206" i="3"/>
  <c r="V1207" i="3"/>
  <c r="V1208" i="3"/>
  <c r="V1209" i="3"/>
  <c r="V1210" i="3"/>
  <c r="V1211" i="3"/>
  <c r="V1212" i="3"/>
  <c r="V1213" i="3"/>
  <c r="V1214" i="3"/>
  <c r="V1215" i="3"/>
  <c r="V1216" i="3"/>
  <c r="V1217" i="3"/>
  <c r="V1218" i="3"/>
  <c r="V1219" i="3"/>
  <c r="V1220" i="3"/>
  <c r="V1221" i="3"/>
  <c r="V1222" i="3"/>
  <c r="V1223" i="3"/>
  <c r="V1224" i="3"/>
  <c r="V1225" i="3"/>
  <c r="V1226" i="3"/>
  <c r="V1227" i="3"/>
  <c r="V1228" i="3"/>
  <c r="V1229" i="3"/>
  <c r="V1230" i="3"/>
  <c r="V1231" i="3"/>
  <c r="V1232" i="3"/>
  <c r="V1233" i="3"/>
  <c r="V1234" i="3"/>
  <c r="V1235" i="3"/>
  <c r="V1236" i="3"/>
  <c r="V1237" i="3"/>
  <c r="V1238" i="3"/>
  <c r="V1239" i="3"/>
  <c r="V1240" i="3"/>
  <c r="V1241" i="3"/>
  <c r="V1242" i="3"/>
  <c r="V1243" i="3"/>
  <c r="V1244" i="3"/>
  <c r="V1245" i="3"/>
  <c r="V1246" i="3"/>
  <c r="V1247" i="3"/>
  <c r="V1248" i="3"/>
  <c r="V1249" i="3"/>
  <c r="V1250" i="3"/>
  <c r="V1251" i="3"/>
  <c r="V1252" i="3"/>
  <c r="V1253" i="3"/>
  <c r="V1254" i="3"/>
  <c r="V1255" i="3"/>
  <c r="V1256" i="3"/>
  <c r="V1257" i="3"/>
  <c r="V1258" i="3"/>
  <c r="V1259" i="3"/>
  <c r="V1260" i="3"/>
  <c r="V1261" i="3"/>
  <c r="V1262" i="3"/>
  <c r="V1263" i="3"/>
  <c r="V1264" i="3"/>
  <c r="V1265" i="3"/>
  <c r="V1266" i="3"/>
  <c r="V1267" i="3"/>
  <c r="V1268" i="3"/>
  <c r="V1269" i="3"/>
  <c r="V1270" i="3"/>
  <c r="V1271" i="3"/>
  <c r="V1272" i="3"/>
  <c r="V1273" i="3"/>
  <c r="V1274" i="3"/>
  <c r="V1275" i="3"/>
  <c r="V1276" i="3"/>
  <c r="V1277" i="3"/>
  <c r="V1278" i="3"/>
  <c r="V1279" i="3"/>
  <c r="V1280" i="3"/>
  <c r="V1281" i="3"/>
  <c r="V1282" i="3"/>
  <c r="V1283" i="3"/>
  <c r="V1284" i="3"/>
  <c r="V1285" i="3"/>
  <c r="V1286" i="3"/>
  <c r="V1287" i="3"/>
  <c r="V1288" i="3"/>
  <c r="V1289" i="3"/>
  <c r="V1290" i="3"/>
  <c r="V1291" i="3"/>
  <c r="V1292" i="3"/>
  <c r="V1293" i="3"/>
  <c r="V1294" i="3"/>
  <c r="V1295" i="3"/>
  <c r="V1296" i="3"/>
  <c r="V1297" i="3"/>
  <c r="V1298" i="3"/>
  <c r="V1299" i="3"/>
  <c r="V1300" i="3"/>
  <c r="V1301" i="3"/>
  <c r="V1302" i="3"/>
  <c r="V1303" i="3"/>
  <c r="V1304" i="3"/>
  <c r="V1305" i="3"/>
  <c r="V1306" i="3"/>
  <c r="V1307" i="3"/>
  <c r="V1308" i="3"/>
  <c r="V1309" i="3"/>
  <c r="V1310" i="3"/>
  <c r="V1311" i="3"/>
  <c r="V1312" i="3"/>
  <c r="V1313" i="3"/>
  <c r="V1314" i="3"/>
  <c r="V1315" i="3"/>
  <c r="V1316" i="3"/>
  <c r="V1317" i="3"/>
  <c r="V1318" i="3"/>
  <c r="V1319" i="3"/>
  <c r="V1320" i="3"/>
  <c r="V1321" i="3"/>
  <c r="V1322" i="3"/>
  <c r="V1323" i="3"/>
  <c r="V1324" i="3"/>
  <c r="V1325" i="3"/>
  <c r="V1326" i="3"/>
  <c r="V1327" i="3"/>
  <c r="V1328" i="3"/>
  <c r="V1329" i="3"/>
  <c r="V1330" i="3"/>
  <c r="V1331" i="3"/>
  <c r="V1332" i="3"/>
  <c r="V1333" i="3"/>
  <c r="V1334" i="3"/>
  <c r="V1335" i="3"/>
  <c r="V1336" i="3"/>
  <c r="V1337" i="3"/>
  <c r="V1338" i="3"/>
  <c r="V1339" i="3"/>
  <c r="V1340" i="3"/>
  <c r="V1341" i="3"/>
  <c r="V1342" i="3"/>
  <c r="V1343" i="3"/>
  <c r="V1344" i="3"/>
  <c r="V1345" i="3"/>
  <c r="V1346" i="3"/>
  <c r="V1347" i="3"/>
  <c r="V1348" i="3"/>
  <c r="V1349" i="3"/>
  <c r="V1350" i="3"/>
  <c r="V1351" i="3"/>
  <c r="V1352" i="3"/>
  <c r="V1353" i="3"/>
  <c r="V1354" i="3"/>
  <c r="V1355" i="3"/>
  <c r="V1356" i="3"/>
  <c r="V1357" i="3"/>
  <c r="V1358" i="3"/>
  <c r="V1359" i="3"/>
  <c r="V1360" i="3"/>
  <c r="V1361" i="3"/>
  <c r="V1362" i="3"/>
  <c r="V1363" i="3"/>
  <c r="V1364" i="3"/>
  <c r="V1365" i="3"/>
  <c r="V1366" i="3"/>
  <c r="V1367" i="3"/>
  <c r="V1368" i="3"/>
  <c r="V1369" i="3"/>
  <c r="V1370" i="3"/>
  <c r="V1371" i="3"/>
  <c r="V1372" i="3"/>
  <c r="V1373" i="3"/>
  <c r="V1374" i="3"/>
  <c r="V1375" i="3"/>
  <c r="V1376" i="3"/>
  <c r="V1377" i="3"/>
  <c r="V1378" i="3"/>
  <c r="V1379" i="3"/>
  <c r="V1380" i="3"/>
  <c r="V1381" i="3"/>
  <c r="V1382" i="3"/>
  <c r="V1383" i="3"/>
  <c r="V1384" i="3"/>
  <c r="V1385" i="3"/>
  <c r="V1386" i="3"/>
  <c r="V1387" i="3"/>
  <c r="V1388" i="3"/>
  <c r="V1389" i="3"/>
  <c r="V1390" i="3"/>
  <c r="V1391" i="3"/>
  <c r="V1392" i="3"/>
  <c r="V1393" i="3"/>
  <c r="V1394" i="3"/>
  <c r="V1395" i="3"/>
  <c r="V1396" i="3"/>
  <c r="V1397" i="3"/>
  <c r="V1398" i="3"/>
  <c r="V1399" i="3"/>
  <c r="V1400" i="3"/>
  <c r="V1401" i="3"/>
  <c r="V1402" i="3"/>
  <c r="V1403" i="3"/>
  <c r="V1404" i="3"/>
  <c r="V1405" i="3"/>
  <c r="V1406" i="3"/>
  <c r="V1407" i="3"/>
  <c r="V1408" i="3"/>
  <c r="V1409" i="3"/>
  <c r="V1410" i="3"/>
  <c r="V1411" i="3"/>
  <c r="V1412" i="3"/>
  <c r="V1413" i="3"/>
  <c r="V1414" i="3"/>
  <c r="V1415" i="3"/>
  <c r="V1416" i="3"/>
  <c r="V1417" i="3"/>
  <c r="V1418" i="3"/>
  <c r="V1419" i="3"/>
  <c r="V1420" i="3"/>
  <c r="V1421" i="3"/>
  <c r="V1422" i="3"/>
  <c r="V1423" i="3"/>
  <c r="V1424" i="3"/>
  <c r="V1425" i="3"/>
  <c r="V1426" i="3"/>
  <c r="V1427" i="3"/>
  <c r="V1428" i="3"/>
  <c r="V1429" i="3"/>
  <c r="V1430" i="3"/>
  <c r="V1431" i="3"/>
  <c r="V1432" i="3"/>
  <c r="V1433" i="3"/>
  <c r="V1434" i="3"/>
  <c r="V1435" i="3"/>
  <c r="V1436" i="3"/>
  <c r="V1437" i="3"/>
  <c r="V1438" i="3"/>
  <c r="V1439" i="3"/>
  <c r="V1440" i="3"/>
  <c r="V1441" i="3"/>
  <c r="V1442" i="3"/>
  <c r="V1443" i="3"/>
  <c r="V1444" i="3"/>
  <c r="V1445" i="3"/>
  <c r="V1446" i="3"/>
  <c r="V1447" i="3"/>
  <c r="V1448" i="3"/>
  <c r="V1449" i="3"/>
  <c r="V1450" i="3"/>
  <c r="V1451" i="3"/>
  <c r="V1452" i="3"/>
  <c r="V1453" i="3"/>
  <c r="V1454" i="3"/>
  <c r="V1455" i="3"/>
  <c r="V1456" i="3"/>
  <c r="V1457" i="3"/>
  <c r="V1458" i="3"/>
  <c r="V1459" i="3"/>
  <c r="V1460" i="3"/>
  <c r="V1461" i="3"/>
  <c r="V1462" i="3"/>
  <c r="V1463" i="3"/>
  <c r="V1464" i="3"/>
  <c r="V1465" i="3"/>
  <c r="V1466" i="3"/>
  <c r="V1467" i="3"/>
  <c r="V1468" i="3"/>
  <c r="V1469" i="3"/>
  <c r="V1470" i="3"/>
  <c r="V1471" i="3"/>
  <c r="V1472" i="3"/>
  <c r="V1473" i="3"/>
  <c r="V1474" i="3"/>
  <c r="V1475" i="3"/>
  <c r="V1476" i="3"/>
  <c r="V1477" i="3"/>
  <c r="V1478" i="3"/>
  <c r="V1479" i="3"/>
  <c r="V1480" i="3"/>
  <c r="V1481" i="3"/>
  <c r="V1482" i="3"/>
  <c r="V1483" i="3"/>
  <c r="V1484" i="3"/>
  <c r="V1485" i="3"/>
  <c r="V1486" i="3"/>
  <c r="V1487" i="3"/>
  <c r="V1488" i="3"/>
  <c r="V1489" i="3"/>
  <c r="V1490" i="3"/>
  <c r="V1491" i="3"/>
  <c r="V1492" i="3"/>
  <c r="V1493" i="3"/>
  <c r="V1494" i="3"/>
  <c r="V1495" i="3"/>
  <c r="V1496" i="3"/>
  <c r="V1497" i="3"/>
  <c r="V1498" i="3"/>
  <c r="V1499" i="3"/>
  <c r="V1500" i="3"/>
  <c r="V1501" i="3"/>
  <c r="V1502" i="3"/>
  <c r="V1503" i="3"/>
  <c r="V1504" i="3"/>
  <c r="V1505" i="3"/>
  <c r="V1506" i="3"/>
  <c r="V1507" i="3"/>
  <c r="V1508" i="3"/>
  <c r="V1509" i="3"/>
  <c r="V1510" i="3"/>
  <c r="V1511" i="3"/>
  <c r="V1512" i="3"/>
  <c r="V1513" i="3"/>
  <c r="V1514" i="3"/>
  <c r="V1515" i="3"/>
  <c r="V1516" i="3"/>
  <c r="V1517" i="3"/>
  <c r="V1518" i="3"/>
  <c r="V1519" i="3"/>
  <c r="V1520" i="3"/>
  <c r="V1521" i="3"/>
  <c r="V1522" i="3"/>
  <c r="V1523" i="3"/>
  <c r="V1524" i="3"/>
  <c r="V1525" i="3"/>
  <c r="V1526" i="3"/>
  <c r="V1527" i="3"/>
  <c r="V1528" i="3"/>
  <c r="V1529" i="3"/>
  <c r="V1530" i="3"/>
  <c r="V1531" i="3"/>
  <c r="V1532" i="3"/>
  <c r="V1533" i="3"/>
  <c r="V1534" i="3"/>
  <c r="V1535" i="3"/>
  <c r="V1536" i="3"/>
  <c r="V1537" i="3"/>
  <c r="V1538" i="3"/>
  <c r="V1539" i="3"/>
  <c r="V1540" i="3"/>
  <c r="V1541" i="3"/>
  <c r="V1542" i="3"/>
  <c r="V1543" i="3"/>
  <c r="V1544" i="3"/>
  <c r="V1545" i="3"/>
  <c r="V1546" i="3"/>
  <c r="V1547" i="3"/>
  <c r="V1548" i="3"/>
  <c r="V1549" i="3"/>
  <c r="V1550" i="3"/>
  <c r="V1551" i="3"/>
  <c r="V1552" i="3"/>
  <c r="V1553" i="3"/>
  <c r="V1554" i="3"/>
  <c r="V1555" i="3"/>
  <c r="V1556" i="3"/>
  <c r="V1557" i="3"/>
  <c r="V1558" i="3"/>
  <c r="V1559" i="3"/>
  <c r="V1560" i="3"/>
  <c r="V1561" i="3"/>
  <c r="V1562" i="3"/>
  <c r="V1563" i="3"/>
  <c r="V1564" i="3"/>
  <c r="V1565" i="3"/>
  <c r="V1566" i="3"/>
  <c r="V1567" i="3"/>
  <c r="V1568" i="3"/>
  <c r="V1569" i="3"/>
  <c r="V1570" i="3"/>
  <c r="V1571" i="3"/>
  <c r="V1572" i="3"/>
  <c r="V1573" i="3"/>
  <c r="V1574" i="3"/>
  <c r="V1575" i="3"/>
  <c r="V1576" i="3"/>
  <c r="V1577" i="3"/>
  <c r="V1578" i="3"/>
  <c r="V1579" i="3"/>
  <c r="V1580" i="3"/>
  <c r="V1581" i="3"/>
  <c r="V1582" i="3"/>
  <c r="V1583" i="3"/>
  <c r="V1584" i="3"/>
  <c r="V1585" i="3"/>
  <c r="V1586" i="3"/>
  <c r="V1587" i="3"/>
  <c r="V1588" i="3"/>
  <c r="V1589" i="3"/>
  <c r="V1590" i="3"/>
  <c r="V1591" i="3"/>
  <c r="V1592" i="3"/>
  <c r="V1593" i="3"/>
  <c r="V1594" i="3"/>
  <c r="V1595" i="3"/>
  <c r="V1596" i="3"/>
  <c r="V1597" i="3"/>
  <c r="V1598" i="3"/>
  <c r="V1599" i="3"/>
  <c r="V1600" i="3"/>
  <c r="V1601" i="3"/>
  <c r="V1602" i="3"/>
  <c r="V1603" i="3"/>
  <c r="V1604" i="3"/>
  <c r="V1605" i="3"/>
  <c r="V1606" i="3"/>
  <c r="V1607" i="3"/>
  <c r="V1608" i="3"/>
  <c r="V1609" i="3"/>
  <c r="V1610" i="3"/>
  <c r="V1611" i="3"/>
  <c r="V1612" i="3"/>
  <c r="V1613" i="3"/>
  <c r="V1614" i="3"/>
  <c r="V1615" i="3"/>
  <c r="V1616" i="3"/>
  <c r="V1617" i="3"/>
  <c r="V1618" i="3"/>
  <c r="V1619" i="3"/>
  <c r="V1620" i="3"/>
  <c r="V1621" i="3"/>
  <c r="V1622" i="3"/>
  <c r="V1623" i="3"/>
  <c r="V1624" i="3"/>
  <c r="V1625" i="3"/>
  <c r="V1626" i="3"/>
  <c r="V1627" i="3"/>
  <c r="V1628" i="3"/>
  <c r="V1629" i="3"/>
  <c r="V1630" i="3"/>
  <c r="V1631" i="3"/>
  <c r="V1632" i="3"/>
  <c r="V1633" i="3"/>
  <c r="V1634" i="3"/>
  <c r="V1635" i="3"/>
  <c r="V1636" i="3"/>
  <c r="V1637" i="3"/>
  <c r="V1638" i="3"/>
  <c r="V1639" i="3"/>
  <c r="V1640" i="3"/>
  <c r="V1641" i="3"/>
  <c r="V1642" i="3"/>
  <c r="V1643" i="3"/>
  <c r="V1644" i="3"/>
  <c r="V1645" i="3"/>
  <c r="V1646" i="3"/>
  <c r="V1647" i="3"/>
  <c r="V1648" i="3"/>
  <c r="V1649" i="3"/>
  <c r="V1650" i="3"/>
  <c r="V1651" i="3"/>
  <c r="V1652" i="3"/>
  <c r="V1653" i="3"/>
  <c r="V1654" i="3"/>
  <c r="V1655" i="3"/>
  <c r="V1656" i="3"/>
  <c r="V1657" i="3"/>
  <c r="V1658" i="3"/>
  <c r="V1659" i="3"/>
  <c r="V1660" i="3"/>
  <c r="V1661" i="3"/>
  <c r="V1662" i="3"/>
  <c r="V1663" i="3"/>
  <c r="V1664" i="3"/>
  <c r="V1665" i="3"/>
  <c r="V1666" i="3"/>
  <c r="V1667" i="3"/>
  <c r="V1668" i="3"/>
  <c r="V1669" i="3"/>
  <c r="V1670" i="3"/>
  <c r="V1671" i="3"/>
  <c r="V1672" i="3"/>
  <c r="V1673" i="3"/>
  <c r="V1674" i="3"/>
  <c r="V1675" i="3"/>
  <c r="V1676" i="3"/>
  <c r="V1677" i="3"/>
  <c r="V1678" i="3"/>
  <c r="V1679" i="3"/>
  <c r="V1680" i="3"/>
  <c r="V1681" i="3"/>
  <c r="V1682" i="3"/>
  <c r="V1683" i="3"/>
  <c r="V1684" i="3"/>
  <c r="V1685" i="3"/>
  <c r="V1686" i="3"/>
  <c r="V1687" i="3"/>
  <c r="V1688" i="3"/>
  <c r="V1689" i="3"/>
  <c r="V1690" i="3"/>
  <c r="V1691" i="3"/>
  <c r="V1692" i="3"/>
  <c r="V1693" i="3"/>
  <c r="V1694" i="3"/>
  <c r="V1695" i="3"/>
  <c r="V1696" i="3"/>
  <c r="V1697" i="3"/>
  <c r="V1698" i="3"/>
  <c r="V1699" i="3"/>
  <c r="V1700" i="3"/>
  <c r="V1701" i="3"/>
  <c r="V1702" i="3"/>
  <c r="V1703" i="3"/>
  <c r="V1704" i="3"/>
  <c r="V1705" i="3"/>
  <c r="V1706" i="3"/>
  <c r="V1707" i="3"/>
  <c r="V1708" i="3"/>
  <c r="V1709" i="3"/>
  <c r="V1710" i="3"/>
  <c r="V1711" i="3"/>
  <c r="V1712" i="3"/>
  <c r="V1713" i="3"/>
  <c r="V1714" i="3"/>
  <c r="V1715" i="3"/>
  <c r="V1716" i="3"/>
  <c r="V1717" i="3"/>
  <c r="V1718" i="3"/>
  <c r="V1719" i="3"/>
  <c r="V1720" i="3"/>
  <c r="V1721" i="3"/>
  <c r="V1722" i="3"/>
  <c r="V1723" i="3"/>
  <c r="V1724" i="3"/>
  <c r="V1725" i="3"/>
  <c r="V1726" i="3"/>
  <c r="V1727" i="3"/>
  <c r="V1728" i="3"/>
  <c r="V1729" i="3"/>
  <c r="V1730" i="3"/>
  <c r="V1731" i="3"/>
  <c r="V1732" i="3"/>
  <c r="V1733" i="3"/>
  <c r="V1734" i="3"/>
  <c r="V1735" i="3"/>
  <c r="V1736" i="3"/>
  <c r="V1737" i="3"/>
  <c r="V1738" i="3"/>
  <c r="V1739" i="3"/>
  <c r="V1740" i="3"/>
  <c r="V1741" i="3"/>
  <c r="V1742" i="3"/>
  <c r="V1743" i="3"/>
  <c r="V1744" i="3"/>
  <c r="V1745" i="3"/>
  <c r="V1746" i="3"/>
  <c r="V1747" i="3"/>
  <c r="V1748" i="3"/>
  <c r="V1749" i="3"/>
  <c r="V1750" i="3"/>
  <c r="V1751" i="3"/>
  <c r="V1752" i="3"/>
  <c r="V1753" i="3"/>
  <c r="V1754" i="3"/>
  <c r="V1755" i="3"/>
  <c r="V1756" i="3"/>
  <c r="V1757" i="3"/>
  <c r="V1758" i="3"/>
  <c r="V1759" i="3"/>
  <c r="V1760" i="3"/>
  <c r="V1761" i="3"/>
  <c r="V1762" i="3"/>
  <c r="V1763" i="3"/>
  <c r="V1764" i="3"/>
  <c r="V1765" i="3"/>
  <c r="V1766" i="3"/>
  <c r="V1767" i="3"/>
  <c r="V1768" i="3"/>
  <c r="V1769" i="3"/>
  <c r="V1770" i="3"/>
  <c r="V1771" i="3"/>
  <c r="V1772" i="3"/>
  <c r="V1773" i="3"/>
  <c r="V1774" i="3"/>
  <c r="V1775" i="3"/>
  <c r="V1776" i="3"/>
  <c r="V1777" i="3"/>
  <c r="V1778" i="3"/>
  <c r="V1779" i="3"/>
  <c r="V1780" i="3"/>
  <c r="V1781" i="3"/>
  <c r="V1782" i="3"/>
  <c r="V1783" i="3"/>
  <c r="V1784" i="3"/>
  <c r="V1785" i="3"/>
  <c r="V1786" i="3"/>
  <c r="V1787" i="3"/>
  <c r="V1788" i="3"/>
  <c r="V1789" i="3"/>
  <c r="V1790" i="3"/>
  <c r="V1791" i="3"/>
  <c r="V1792" i="3"/>
  <c r="V1793" i="3"/>
  <c r="V1794" i="3"/>
  <c r="V1795" i="3"/>
  <c r="V1796" i="3"/>
  <c r="V1797" i="3"/>
  <c r="V1798" i="3"/>
  <c r="V1799" i="3"/>
  <c r="V1800" i="3"/>
  <c r="V1801" i="3"/>
  <c r="V1802" i="3"/>
  <c r="V1803" i="3"/>
  <c r="V1804" i="3"/>
  <c r="V1805" i="3"/>
  <c r="V1806" i="3"/>
  <c r="V1807" i="3"/>
  <c r="V1808" i="3"/>
  <c r="V1809" i="3"/>
  <c r="V1810" i="3"/>
  <c r="V1811" i="3"/>
  <c r="V1812" i="3"/>
  <c r="V1813" i="3"/>
  <c r="V1814" i="3"/>
  <c r="V1815" i="3"/>
  <c r="V1816" i="3"/>
  <c r="V1817" i="3"/>
  <c r="V1818" i="3"/>
  <c r="V1819" i="3"/>
  <c r="V1820" i="3"/>
  <c r="V1821" i="3"/>
  <c r="V1822" i="3"/>
  <c r="V1823" i="3"/>
  <c r="V1824" i="3"/>
  <c r="V1825" i="3"/>
  <c r="V1826" i="3"/>
  <c r="V1827" i="3"/>
  <c r="V1828" i="3"/>
  <c r="V1829" i="3"/>
  <c r="V1830" i="3"/>
  <c r="V1831" i="3"/>
  <c r="V1832" i="3"/>
  <c r="V1833" i="3"/>
  <c r="V1834" i="3"/>
  <c r="V1835" i="3"/>
  <c r="V1836" i="3"/>
  <c r="V1837" i="3"/>
  <c r="V1838" i="3"/>
  <c r="V1839" i="3"/>
  <c r="V1840" i="3"/>
  <c r="V1841" i="3"/>
  <c r="V1842" i="3"/>
  <c r="V1843" i="3"/>
  <c r="V1844" i="3"/>
  <c r="V1845" i="3"/>
  <c r="V1846" i="3"/>
  <c r="V1847" i="3"/>
  <c r="V1848" i="3"/>
  <c r="V1849" i="3"/>
  <c r="V1850" i="3"/>
  <c r="V1851" i="3"/>
  <c r="V1852" i="3"/>
  <c r="V1853" i="3"/>
  <c r="V1854" i="3"/>
  <c r="V1855" i="3"/>
  <c r="V1856" i="3"/>
  <c r="V1857" i="3"/>
  <c r="V1858" i="3"/>
  <c r="V1859" i="3"/>
  <c r="V1860" i="3"/>
  <c r="V1861" i="3"/>
  <c r="V1862" i="3"/>
  <c r="V1863" i="3"/>
  <c r="V1864" i="3"/>
  <c r="V1865" i="3"/>
  <c r="V1866" i="3"/>
  <c r="V1867" i="3"/>
  <c r="V1868" i="3"/>
  <c r="V1869" i="3"/>
  <c r="V1870" i="3"/>
  <c r="V1871" i="3"/>
  <c r="V1872" i="3"/>
  <c r="V1873" i="3"/>
  <c r="V1874" i="3"/>
  <c r="V1875" i="3"/>
  <c r="V1876" i="3"/>
  <c r="V1877" i="3"/>
  <c r="V1878" i="3"/>
  <c r="V1879" i="3"/>
  <c r="V1880" i="3"/>
  <c r="V1881" i="3"/>
  <c r="V1882" i="3"/>
  <c r="V1883" i="3"/>
  <c r="V1884" i="3"/>
  <c r="V1885" i="3"/>
  <c r="V1886" i="3"/>
  <c r="V1887" i="3"/>
  <c r="V1888" i="3"/>
  <c r="V1889" i="3"/>
  <c r="V1890" i="3"/>
  <c r="V1891" i="3"/>
  <c r="V1892" i="3"/>
  <c r="V1893" i="3"/>
  <c r="V1894" i="3"/>
  <c r="V1895" i="3"/>
  <c r="V1896" i="3"/>
  <c r="V1897" i="3"/>
  <c r="V1898" i="3"/>
  <c r="V1899" i="3"/>
  <c r="V1900" i="3"/>
  <c r="V1901" i="3"/>
  <c r="V1902" i="3"/>
  <c r="V1903" i="3"/>
  <c r="V1904" i="3"/>
  <c r="V1905" i="3"/>
  <c r="V1906" i="3"/>
  <c r="V1907" i="3"/>
  <c r="V1908" i="3"/>
  <c r="V1909" i="3"/>
  <c r="V1910" i="3"/>
  <c r="V1911" i="3"/>
  <c r="V1912" i="3"/>
  <c r="V1913" i="3"/>
  <c r="V1914" i="3"/>
  <c r="V1915" i="3"/>
  <c r="V1916" i="3"/>
  <c r="V1917" i="3"/>
  <c r="V1918" i="3"/>
  <c r="V1919" i="3"/>
  <c r="V1920" i="3"/>
  <c r="V1921" i="3"/>
  <c r="V1922" i="3"/>
  <c r="V1923" i="3"/>
  <c r="V1924" i="3"/>
  <c r="V1925" i="3"/>
  <c r="V1926" i="3"/>
  <c r="V1927" i="3"/>
  <c r="V1928" i="3"/>
  <c r="V1929" i="3"/>
  <c r="V1930" i="3"/>
  <c r="V1931" i="3"/>
  <c r="V1932" i="3"/>
  <c r="V1933" i="3"/>
  <c r="V1934" i="3"/>
  <c r="V1935" i="3"/>
  <c r="V1936" i="3"/>
  <c r="V1937" i="3"/>
  <c r="V1938" i="3"/>
  <c r="V1939" i="3"/>
  <c r="V1940" i="3"/>
  <c r="V1941" i="3"/>
  <c r="V1942" i="3"/>
  <c r="V1943" i="3"/>
  <c r="V1944" i="3"/>
  <c r="V1945" i="3"/>
  <c r="V1946" i="3"/>
  <c r="V1947" i="3"/>
  <c r="V1948" i="3"/>
  <c r="V1949" i="3"/>
  <c r="V1950" i="3"/>
  <c r="V1951" i="3"/>
  <c r="V1952" i="3"/>
  <c r="V1953" i="3"/>
  <c r="V1954" i="3"/>
  <c r="V1955" i="3"/>
  <c r="V1956" i="3"/>
  <c r="V1957" i="3"/>
  <c r="V1958" i="3"/>
  <c r="V1959" i="3"/>
  <c r="V1960" i="3"/>
  <c r="V1961" i="3"/>
  <c r="V1962" i="3"/>
  <c r="V1963" i="3"/>
  <c r="V1964" i="3"/>
  <c r="V1965" i="3"/>
  <c r="V1966" i="3"/>
  <c r="V1967" i="3"/>
  <c r="V1968" i="3"/>
  <c r="V1969" i="3"/>
  <c r="V1970" i="3"/>
  <c r="V1971" i="3"/>
  <c r="V1972" i="3"/>
  <c r="V1973" i="3"/>
  <c r="V1974" i="3"/>
  <c r="V1975" i="3"/>
  <c r="V1976" i="3"/>
  <c r="V1977" i="3"/>
  <c r="V1978" i="3"/>
  <c r="V1979" i="3"/>
  <c r="V1980" i="3"/>
  <c r="V1981" i="3"/>
  <c r="V1982" i="3"/>
  <c r="V1983" i="3"/>
  <c r="V1984" i="3"/>
  <c r="V1985" i="3"/>
  <c r="V1986" i="3"/>
  <c r="V1987" i="3"/>
  <c r="V1988" i="3"/>
  <c r="V1989" i="3"/>
  <c r="V1990" i="3"/>
  <c r="V1991" i="3"/>
  <c r="V1992" i="3"/>
  <c r="V1993" i="3"/>
  <c r="V1994" i="3"/>
  <c r="V1995" i="3"/>
  <c r="V1996" i="3"/>
  <c r="V1997" i="3"/>
  <c r="V1998" i="3"/>
  <c r="V1999" i="3"/>
  <c r="V2000" i="3"/>
  <c r="V2001" i="3"/>
  <c r="V2002" i="3"/>
  <c r="V2003" i="3"/>
  <c r="V2004" i="3"/>
  <c r="V2005" i="3"/>
  <c r="V2006" i="3"/>
  <c r="V2007" i="3"/>
  <c r="V2008" i="3"/>
  <c r="V2009" i="3"/>
  <c r="V2010" i="3"/>
  <c r="V2011" i="3"/>
  <c r="V2012" i="3"/>
  <c r="V2013" i="3"/>
  <c r="V2014" i="3"/>
  <c r="V2015" i="3"/>
  <c r="V2016" i="3"/>
  <c r="V2017" i="3"/>
  <c r="V2018" i="3"/>
  <c r="V2019" i="3"/>
  <c r="V2020" i="3"/>
  <c r="V2021" i="3"/>
  <c r="V2022" i="3"/>
  <c r="V2023" i="3"/>
  <c r="V2024" i="3"/>
  <c r="V2025" i="3"/>
  <c r="V2026" i="3"/>
  <c r="V2027" i="3"/>
  <c r="V2028" i="3"/>
  <c r="V2029" i="3"/>
  <c r="V2030" i="3"/>
  <c r="V2031" i="3"/>
  <c r="V2032" i="3"/>
  <c r="V2033" i="3"/>
  <c r="V2034" i="3"/>
  <c r="V2035" i="3"/>
  <c r="V2036" i="3"/>
  <c r="V2037" i="3"/>
  <c r="V2038" i="3"/>
  <c r="V2039" i="3"/>
  <c r="V2040" i="3"/>
  <c r="V2041" i="3"/>
  <c r="V2042" i="3"/>
  <c r="V2043" i="3"/>
  <c r="V2044" i="3"/>
  <c r="V2045" i="3"/>
  <c r="V2046" i="3"/>
  <c r="V2047" i="3"/>
  <c r="V2048" i="3"/>
  <c r="V2049" i="3"/>
  <c r="V2050" i="3"/>
  <c r="V2051" i="3"/>
  <c r="V2052" i="3"/>
  <c r="V2053" i="3"/>
  <c r="V2054" i="3"/>
  <c r="V2055" i="3"/>
  <c r="V2056" i="3"/>
  <c r="V2057" i="3"/>
  <c r="V2058" i="3"/>
  <c r="V2059" i="3"/>
  <c r="V2060" i="3"/>
  <c r="V2061" i="3"/>
  <c r="V2062" i="3"/>
  <c r="V2063" i="3"/>
  <c r="V2064" i="3"/>
  <c r="V2065" i="3"/>
  <c r="V2066" i="3"/>
  <c r="V2067" i="3"/>
  <c r="V2068" i="3"/>
  <c r="V2069" i="3"/>
  <c r="V2070" i="3"/>
  <c r="V2071" i="3"/>
  <c r="V2072" i="3"/>
  <c r="V2073" i="3"/>
  <c r="V2074" i="3"/>
  <c r="V2075" i="3"/>
  <c r="V2076" i="3"/>
  <c r="V2077" i="3"/>
  <c r="V2078" i="3"/>
  <c r="V2079" i="3"/>
  <c r="V2080" i="3"/>
  <c r="V2081" i="3"/>
  <c r="V2082" i="3"/>
  <c r="V2083" i="3"/>
  <c r="V2084" i="3"/>
  <c r="V2085" i="3"/>
  <c r="V2086" i="3"/>
  <c r="V2087" i="3"/>
  <c r="V2088" i="3"/>
  <c r="V2089" i="3"/>
  <c r="V2090" i="3"/>
  <c r="V2091" i="3"/>
  <c r="V2092" i="3"/>
  <c r="V2093" i="3"/>
  <c r="V2094" i="3"/>
  <c r="V2095" i="3"/>
  <c r="V2096" i="3"/>
  <c r="V2097" i="3"/>
  <c r="V2098" i="3"/>
  <c r="V2099" i="3"/>
  <c r="V2100" i="3"/>
  <c r="V2101" i="3"/>
  <c r="V2102" i="3"/>
  <c r="V2103" i="3"/>
  <c r="V2104" i="3"/>
  <c r="V2105" i="3"/>
  <c r="V2106" i="3"/>
  <c r="V2107" i="3"/>
  <c r="V2108" i="3"/>
  <c r="V2109" i="3"/>
  <c r="V2110" i="3"/>
  <c r="V2111" i="3"/>
  <c r="V2112" i="3"/>
  <c r="V2113" i="3"/>
  <c r="V2114" i="3"/>
  <c r="V2115" i="3"/>
  <c r="V2116" i="3"/>
  <c r="V2117" i="3"/>
  <c r="V2118" i="3"/>
  <c r="V2119" i="3"/>
  <c r="V2120" i="3"/>
  <c r="V2121" i="3"/>
  <c r="V2122" i="3"/>
  <c r="V2123" i="3"/>
  <c r="V2124" i="3"/>
  <c r="V2125" i="3"/>
  <c r="V2126" i="3"/>
  <c r="V2127" i="3"/>
  <c r="V2128" i="3"/>
  <c r="V2129" i="3"/>
  <c r="V2130" i="3"/>
  <c r="V2131" i="3"/>
  <c r="V2132" i="3"/>
  <c r="V2133" i="3"/>
  <c r="V2134" i="3"/>
  <c r="V2135" i="3"/>
  <c r="V2136" i="3"/>
  <c r="V2137" i="3"/>
  <c r="V2138" i="3"/>
  <c r="V2139" i="3"/>
  <c r="V2140" i="3"/>
  <c r="V2141" i="3"/>
  <c r="V2142" i="3"/>
  <c r="V2143" i="3"/>
  <c r="V2144" i="3"/>
  <c r="V2145" i="3"/>
  <c r="V2146" i="3"/>
  <c r="V2147" i="3"/>
  <c r="V2148" i="3"/>
  <c r="V2149" i="3"/>
  <c r="V2150" i="3"/>
  <c r="V2151" i="3"/>
  <c r="V2152" i="3"/>
  <c r="V2153" i="3"/>
  <c r="V2154" i="3"/>
  <c r="V2155" i="3"/>
  <c r="V2156" i="3"/>
  <c r="V2157" i="3"/>
  <c r="V2158" i="3"/>
  <c r="V2159" i="3"/>
  <c r="V2160" i="3"/>
  <c r="V2161" i="3"/>
  <c r="V2162" i="3"/>
  <c r="V2163" i="3"/>
  <c r="V2164" i="3"/>
  <c r="V2165" i="3"/>
  <c r="V2166" i="3"/>
  <c r="V2167" i="3"/>
  <c r="V2168" i="3"/>
  <c r="V2169" i="3"/>
  <c r="V2170" i="3"/>
  <c r="V2171" i="3"/>
  <c r="V2172" i="3"/>
  <c r="V2173" i="3"/>
  <c r="V2174" i="3"/>
  <c r="V2175" i="3"/>
  <c r="V2176" i="3"/>
  <c r="V2177" i="3"/>
  <c r="V2178" i="3"/>
  <c r="V2179" i="3"/>
  <c r="V2180" i="3"/>
  <c r="V2181" i="3"/>
  <c r="V2182" i="3"/>
  <c r="V2183" i="3"/>
  <c r="V2184" i="3"/>
  <c r="V2185" i="3"/>
  <c r="V2186" i="3"/>
  <c r="V2187" i="3"/>
  <c r="V2188" i="3"/>
  <c r="V2189" i="3"/>
  <c r="V2190" i="3"/>
  <c r="V2191" i="3"/>
  <c r="V2192" i="3"/>
  <c r="V2193" i="3"/>
  <c r="V2194" i="3"/>
  <c r="V2195" i="3"/>
  <c r="V2196" i="3"/>
  <c r="V2197" i="3"/>
  <c r="V2198" i="3"/>
  <c r="V2199" i="3"/>
  <c r="V2200" i="3"/>
  <c r="V2201" i="3"/>
  <c r="V2202" i="3"/>
  <c r="V2203" i="3"/>
  <c r="V2204" i="3"/>
  <c r="V2205" i="3"/>
  <c r="V2206" i="3"/>
  <c r="V2207" i="3"/>
  <c r="V2208" i="3"/>
  <c r="V2209" i="3"/>
  <c r="V2210" i="3"/>
  <c r="V2211" i="3"/>
  <c r="V2212" i="3"/>
  <c r="V2213" i="3"/>
  <c r="V2214" i="3"/>
  <c r="V2215" i="3"/>
  <c r="V2216" i="3"/>
  <c r="V2217" i="3"/>
  <c r="V2218" i="3"/>
  <c r="V2219" i="3"/>
  <c r="V2220" i="3"/>
  <c r="V2221" i="3"/>
  <c r="V2222" i="3"/>
  <c r="V2223" i="3"/>
  <c r="V2224" i="3"/>
  <c r="V2225" i="3"/>
  <c r="V2226" i="3"/>
  <c r="V2227" i="3"/>
  <c r="V2228" i="3"/>
  <c r="V2229" i="3"/>
  <c r="V2230" i="3"/>
  <c r="V2231" i="3"/>
  <c r="V2232" i="3"/>
  <c r="V2233" i="3"/>
  <c r="V2234" i="3"/>
  <c r="V2235" i="3"/>
  <c r="V2236" i="3"/>
  <c r="V2237" i="3"/>
  <c r="V2238" i="3"/>
  <c r="V2239" i="3"/>
  <c r="V2240" i="3"/>
  <c r="V2241" i="3"/>
  <c r="V2242" i="3"/>
  <c r="V2243" i="3"/>
  <c r="V2244" i="3"/>
  <c r="V2245" i="3"/>
  <c r="V2246" i="3"/>
  <c r="V2247" i="3"/>
  <c r="V2248" i="3"/>
  <c r="V2249" i="3"/>
  <c r="V2250" i="3"/>
  <c r="V2251" i="3"/>
  <c r="V2252" i="3"/>
  <c r="V2253" i="3"/>
  <c r="V2254" i="3"/>
  <c r="V2255" i="3"/>
  <c r="V2256" i="3"/>
  <c r="V2257" i="3"/>
  <c r="V2258" i="3"/>
  <c r="V2259" i="3"/>
  <c r="V2260" i="3"/>
  <c r="V2261" i="3"/>
  <c r="V2262" i="3"/>
  <c r="V2263" i="3"/>
  <c r="V2264" i="3"/>
  <c r="V2265" i="3"/>
  <c r="V2266" i="3"/>
  <c r="V2267" i="3"/>
  <c r="V2268" i="3"/>
  <c r="V2269" i="3"/>
  <c r="V2270" i="3"/>
  <c r="V2271" i="3"/>
  <c r="V2272" i="3"/>
  <c r="V2273" i="3"/>
  <c r="V2274" i="3"/>
  <c r="V2275" i="3"/>
  <c r="V2276" i="3"/>
  <c r="V2277" i="3"/>
  <c r="V2278" i="3"/>
  <c r="V2279" i="3"/>
  <c r="V2280" i="3"/>
  <c r="V2281" i="3"/>
  <c r="V2282" i="3"/>
  <c r="V2283" i="3"/>
  <c r="V2284" i="3"/>
  <c r="V2285" i="3"/>
  <c r="V2286" i="3"/>
  <c r="V2287" i="3"/>
  <c r="V2288" i="3"/>
  <c r="V2289" i="3"/>
  <c r="V2290" i="3"/>
  <c r="V2291" i="3"/>
  <c r="V2292" i="3"/>
  <c r="V2293" i="3"/>
  <c r="V2294" i="3"/>
  <c r="V2295" i="3"/>
  <c r="V2296" i="3"/>
  <c r="V2297" i="3"/>
  <c r="V2298" i="3"/>
  <c r="V2299" i="3"/>
  <c r="V2300" i="3"/>
  <c r="V2301" i="3"/>
  <c r="V2302" i="3"/>
  <c r="V2303" i="3"/>
  <c r="V2304" i="3"/>
  <c r="V2305" i="3"/>
  <c r="V2306" i="3"/>
  <c r="V2307" i="3"/>
  <c r="V2308" i="3"/>
  <c r="V2309" i="3"/>
  <c r="V2310" i="3"/>
  <c r="V2311" i="3"/>
  <c r="V2312" i="3"/>
  <c r="V2313" i="3"/>
  <c r="V2314" i="3"/>
  <c r="V2315" i="3"/>
  <c r="V2316" i="3"/>
  <c r="V2317" i="3"/>
  <c r="V2318" i="3"/>
  <c r="V2319" i="3"/>
  <c r="V2320" i="3"/>
  <c r="V2321" i="3"/>
  <c r="V2322" i="3"/>
  <c r="V2323" i="3"/>
  <c r="V2324" i="3"/>
  <c r="V2325" i="3"/>
  <c r="V2326" i="3"/>
  <c r="V2327" i="3"/>
  <c r="V2328" i="3"/>
  <c r="V2329" i="3"/>
  <c r="V2330" i="3"/>
  <c r="V2331" i="3"/>
  <c r="V2332" i="3"/>
  <c r="V2333" i="3"/>
  <c r="V2334" i="3"/>
  <c r="V2335" i="3"/>
  <c r="V2336" i="3"/>
  <c r="V2337" i="3"/>
  <c r="V2338" i="3"/>
  <c r="V2339" i="3"/>
  <c r="V2340" i="3"/>
  <c r="V2341" i="3"/>
  <c r="V2342" i="3"/>
  <c r="V2343" i="3"/>
  <c r="V2344" i="3"/>
  <c r="V2345" i="3"/>
  <c r="V2346" i="3"/>
  <c r="V2347" i="3"/>
  <c r="V2348" i="3"/>
  <c r="V2349" i="3"/>
  <c r="V2350" i="3"/>
  <c r="V2351" i="3"/>
  <c r="V2352" i="3"/>
  <c r="V2353" i="3"/>
  <c r="V2354" i="3"/>
  <c r="V2355" i="3"/>
  <c r="V2356" i="3"/>
  <c r="V2357" i="3"/>
  <c r="V2358" i="3"/>
  <c r="V2359" i="3"/>
  <c r="V2360" i="3"/>
  <c r="V2361" i="3"/>
  <c r="V2362" i="3"/>
  <c r="V2363" i="3"/>
  <c r="V2364" i="3"/>
  <c r="V2365" i="3"/>
  <c r="V2366" i="3"/>
  <c r="V2367" i="3"/>
  <c r="V2368" i="3"/>
  <c r="V2369" i="3"/>
  <c r="V2370" i="3"/>
  <c r="V2371" i="3"/>
  <c r="V2372" i="3"/>
  <c r="V2373" i="3"/>
  <c r="V2374" i="3"/>
  <c r="V2375" i="3"/>
  <c r="V2376" i="3"/>
  <c r="V2377" i="3"/>
  <c r="V2378" i="3"/>
  <c r="V2379" i="3"/>
  <c r="V2380" i="3"/>
  <c r="V2381" i="3"/>
  <c r="V2382" i="3"/>
  <c r="V2383" i="3"/>
  <c r="V2384" i="3"/>
  <c r="V2385" i="3"/>
  <c r="V2386" i="3"/>
  <c r="V2387" i="3"/>
  <c r="V2388" i="3"/>
  <c r="V2389" i="3"/>
  <c r="V2390" i="3"/>
  <c r="V2391" i="3"/>
  <c r="V2392" i="3"/>
  <c r="V2393" i="3"/>
  <c r="V2394" i="3"/>
  <c r="V2395" i="3"/>
  <c r="V2396" i="3"/>
  <c r="V2397" i="3"/>
  <c r="V2398" i="3"/>
  <c r="V2399" i="3"/>
  <c r="V2400" i="3"/>
  <c r="V2401" i="3"/>
  <c r="V2402" i="3"/>
  <c r="V2403" i="3"/>
  <c r="V2404" i="3"/>
  <c r="V2405" i="3"/>
  <c r="V2406" i="3"/>
  <c r="V2407" i="3"/>
  <c r="V2408" i="3"/>
  <c r="V2409" i="3"/>
  <c r="V2410" i="3"/>
  <c r="V2411" i="3"/>
  <c r="V2412" i="3"/>
  <c r="V2413" i="3"/>
  <c r="V2414" i="3"/>
  <c r="V2415" i="3"/>
  <c r="V2416" i="3"/>
  <c r="V2417" i="3"/>
  <c r="V2418" i="3"/>
  <c r="V2419" i="3"/>
  <c r="V2420" i="3"/>
  <c r="V2421" i="3"/>
  <c r="V2422" i="3"/>
  <c r="V2423" i="3"/>
  <c r="V2424" i="3"/>
  <c r="V2425" i="3"/>
  <c r="V2426" i="3"/>
  <c r="V2427" i="3"/>
  <c r="V2428" i="3"/>
  <c r="V2429" i="3"/>
  <c r="V2430" i="3"/>
  <c r="V2431" i="3"/>
  <c r="V2432" i="3"/>
  <c r="V2433" i="3"/>
  <c r="V2434" i="3"/>
  <c r="V2435" i="3"/>
  <c r="V2436" i="3"/>
  <c r="V2437" i="3"/>
  <c r="V2438" i="3"/>
  <c r="V2439" i="3"/>
  <c r="V2440" i="3"/>
  <c r="V2441" i="3"/>
  <c r="V2442" i="3"/>
  <c r="V2443" i="3"/>
  <c r="V2444" i="3"/>
  <c r="V2445" i="3"/>
  <c r="V2446" i="3"/>
  <c r="V2447" i="3"/>
  <c r="V2448" i="3"/>
  <c r="V2449" i="3"/>
  <c r="V2450" i="3"/>
  <c r="V2451" i="3"/>
  <c r="V2452" i="3"/>
  <c r="V2453" i="3"/>
  <c r="V2454" i="3"/>
  <c r="V2455" i="3"/>
  <c r="V2456" i="3"/>
  <c r="V2457" i="3"/>
  <c r="V2458" i="3"/>
  <c r="V2459" i="3"/>
  <c r="V2460" i="3"/>
  <c r="V2461" i="3"/>
  <c r="V2462" i="3"/>
  <c r="V2463" i="3"/>
  <c r="V2464" i="3"/>
  <c r="V2465" i="3"/>
  <c r="V2466" i="3"/>
  <c r="V2467" i="3"/>
  <c r="V2468" i="3"/>
  <c r="V2469" i="3"/>
  <c r="V2470" i="3"/>
  <c r="V2471" i="3"/>
  <c r="V2472" i="3"/>
  <c r="V2473" i="3"/>
  <c r="V2474" i="3"/>
  <c r="V2475" i="3"/>
  <c r="V2476" i="3"/>
  <c r="V2477" i="3"/>
  <c r="V2478" i="3"/>
  <c r="V2479" i="3"/>
  <c r="V2480" i="3"/>
  <c r="V2481" i="3"/>
  <c r="V2482" i="3"/>
  <c r="V2483" i="3"/>
  <c r="V2484" i="3"/>
  <c r="V2485" i="3"/>
  <c r="V2486" i="3"/>
  <c r="V2487" i="3"/>
  <c r="V2488" i="3"/>
  <c r="V2489" i="3"/>
  <c r="V2490" i="3"/>
  <c r="V2491" i="3"/>
  <c r="V2492" i="3"/>
  <c r="V2493" i="3"/>
  <c r="V2494" i="3"/>
  <c r="V2495" i="3"/>
  <c r="V2496" i="3"/>
  <c r="V2497" i="3"/>
  <c r="V2498" i="3"/>
  <c r="V2499" i="3"/>
  <c r="V2500" i="3"/>
  <c r="V2501" i="3"/>
  <c r="V2502" i="3"/>
  <c r="V2503" i="3"/>
  <c r="V2504" i="3"/>
  <c r="V2505" i="3"/>
  <c r="V2506" i="3"/>
  <c r="V2507" i="3"/>
  <c r="V2508" i="3"/>
  <c r="V2509" i="3"/>
  <c r="V2510" i="3"/>
  <c r="V2511" i="3"/>
  <c r="V2512" i="3"/>
  <c r="V2513" i="3"/>
  <c r="V2514" i="3"/>
  <c r="V2515" i="3"/>
  <c r="V2516" i="3"/>
  <c r="V2517" i="3"/>
  <c r="V2518" i="3"/>
  <c r="V2519" i="3"/>
  <c r="V2520" i="3"/>
  <c r="V2521" i="3"/>
  <c r="V2522" i="3"/>
  <c r="V2523" i="3"/>
  <c r="V2524" i="3"/>
  <c r="V2525" i="3"/>
  <c r="V2526" i="3"/>
  <c r="V2527" i="3"/>
  <c r="V2528" i="3"/>
  <c r="V2529" i="3"/>
  <c r="V2530" i="3"/>
  <c r="V2531" i="3"/>
  <c r="V2532" i="3"/>
  <c r="V2533" i="3"/>
  <c r="V2534" i="3"/>
  <c r="V2535" i="3"/>
  <c r="V2536" i="3"/>
  <c r="V2537" i="3"/>
  <c r="V2538" i="3"/>
  <c r="V2539" i="3"/>
  <c r="V2540" i="3"/>
  <c r="V2541" i="3"/>
  <c r="V2542" i="3"/>
  <c r="V2543" i="3"/>
  <c r="V2544" i="3"/>
  <c r="V2545" i="3"/>
  <c r="V2546" i="3"/>
  <c r="V2547" i="3"/>
  <c r="V2548" i="3"/>
  <c r="V2549" i="3"/>
  <c r="V2550" i="3"/>
  <c r="V2551" i="3"/>
  <c r="V2552" i="3"/>
  <c r="V2553" i="3"/>
  <c r="V2554" i="3"/>
  <c r="V2555" i="3"/>
  <c r="V2556" i="3"/>
  <c r="V2557" i="3"/>
  <c r="V2558" i="3"/>
  <c r="V2559" i="3"/>
  <c r="V2560" i="3"/>
  <c r="V2561" i="3"/>
  <c r="V2562" i="3"/>
  <c r="V2563" i="3"/>
  <c r="V2564" i="3"/>
  <c r="V2565" i="3"/>
  <c r="V2566" i="3"/>
  <c r="V2567" i="3"/>
  <c r="V2568" i="3"/>
  <c r="V2569" i="3"/>
  <c r="V2570" i="3"/>
  <c r="V2571" i="3"/>
  <c r="V2572" i="3"/>
  <c r="V2573" i="3"/>
  <c r="V2574" i="3"/>
  <c r="V2575" i="3"/>
  <c r="V2576" i="3"/>
  <c r="V2577" i="3"/>
  <c r="V2578" i="3"/>
  <c r="V2579" i="3"/>
  <c r="V2580" i="3"/>
  <c r="V2581" i="3"/>
  <c r="V2582" i="3"/>
  <c r="V2583" i="3"/>
  <c r="V2584" i="3"/>
  <c r="V2585" i="3"/>
  <c r="V2586" i="3"/>
  <c r="V2587" i="3"/>
  <c r="V2588" i="3"/>
  <c r="V2589" i="3"/>
  <c r="V2590" i="3"/>
  <c r="V2591" i="3"/>
  <c r="V2592" i="3"/>
  <c r="V2593" i="3"/>
  <c r="V2594" i="3"/>
  <c r="V2595" i="3"/>
  <c r="V2596" i="3"/>
  <c r="V2597" i="3"/>
  <c r="V2598" i="3"/>
  <c r="V2599" i="3"/>
  <c r="V2600" i="3"/>
  <c r="V2601" i="3"/>
  <c r="V2602" i="3"/>
  <c r="V2603" i="3"/>
  <c r="V2604" i="3"/>
  <c r="V2605" i="3"/>
  <c r="V2606" i="3"/>
  <c r="V2607" i="3"/>
  <c r="V2608" i="3"/>
  <c r="V2609" i="3"/>
  <c r="V2610" i="3"/>
  <c r="V2611" i="3"/>
  <c r="V2612" i="3"/>
  <c r="V2613" i="3"/>
  <c r="V2614" i="3"/>
  <c r="V2615" i="3"/>
  <c r="V2616" i="3"/>
  <c r="V2617" i="3"/>
  <c r="V2618" i="3"/>
  <c r="V2619" i="3"/>
  <c r="V2620" i="3"/>
  <c r="V2621" i="3"/>
  <c r="V2622" i="3"/>
  <c r="V2623" i="3"/>
  <c r="V2624" i="3"/>
  <c r="V2625" i="3"/>
  <c r="V2626" i="3"/>
  <c r="V2627" i="3"/>
  <c r="V2628" i="3"/>
  <c r="V2629" i="3"/>
  <c r="V2630" i="3"/>
  <c r="V2631" i="3"/>
  <c r="V2632" i="3"/>
  <c r="V2633" i="3"/>
  <c r="V2634" i="3"/>
  <c r="V2635" i="3"/>
  <c r="V2636" i="3"/>
  <c r="V2637" i="3"/>
  <c r="V2638" i="3"/>
  <c r="V2639" i="3"/>
  <c r="V2640" i="3"/>
  <c r="V2641" i="3"/>
  <c r="V2642" i="3"/>
  <c r="V2643" i="3"/>
  <c r="V2644" i="3"/>
  <c r="V2645" i="3"/>
  <c r="V2646" i="3"/>
  <c r="V2647" i="3"/>
  <c r="V2648" i="3"/>
  <c r="V2649" i="3"/>
  <c r="V2650" i="3"/>
  <c r="V2651" i="3"/>
  <c r="V2652" i="3"/>
  <c r="V2653" i="3"/>
  <c r="V2654" i="3"/>
  <c r="V2655" i="3"/>
  <c r="V2656" i="3"/>
  <c r="V2657" i="3"/>
  <c r="V2658" i="3"/>
  <c r="V2659" i="3"/>
  <c r="V2660" i="3"/>
  <c r="V2661" i="3"/>
  <c r="V2662" i="3"/>
  <c r="V2663" i="3"/>
  <c r="V2664" i="3"/>
  <c r="V2665" i="3"/>
  <c r="V2666" i="3"/>
  <c r="V2667" i="3"/>
  <c r="V2668" i="3"/>
  <c r="V2669" i="3"/>
  <c r="V2670" i="3"/>
  <c r="V2671" i="3"/>
  <c r="V2672" i="3"/>
  <c r="V2673" i="3"/>
  <c r="V2674" i="3"/>
  <c r="V2675" i="3"/>
  <c r="V2676" i="3"/>
  <c r="V2677" i="3"/>
  <c r="V2678" i="3"/>
  <c r="V2679" i="3"/>
  <c r="V2680" i="3"/>
  <c r="V2681" i="3"/>
  <c r="V2682" i="3"/>
  <c r="V2683" i="3"/>
  <c r="V2684" i="3"/>
  <c r="V2685" i="3"/>
  <c r="V2686" i="3"/>
  <c r="V2687" i="3"/>
  <c r="V2688" i="3"/>
  <c r="V2689" i="3"/>
  <c r="V2690" i="3"/>
  <c r="V2691" i="3"/>
  <c r="V2692" i="3"/>
  <c r="V2693" i="3"/>
  <c r="V2694" i="3"/>
  <c r="V2695" i="3"/>
  <c r="V2696" i="3"/>
  <c r="V2697" i="3"/>
  <c r="V2698" i="3"/>
  <c r="V2699" i="3"/>
  <c r="V2700" i="3"/>
  <c r="V2701" i="3"/>
  <c r="V2702" i="3"/>
  <c r="V2703" i="3"/>
  <c r="V2704" i="3"/>
  <c r="V2705" i="3"/>
  <c r="V2706" i="3"/>
  <c r="V2707" i="3"/>
  <c r="V2708" i="3"/>
  <c r="V2709" i="3"/>
  <c r="V2710" i="3"/>
  <c r="V2711" i="3"/>
  <c r="V2712" i="3"/>
  <c r="V2713" i="3"/>
  <c r="V2714" i="3"/>
  <c r="V2715" i="3"/>
  <c r="V2716" i="3"/>
  <c r="V2717" i="3"/>
  <c r="V2718" i="3"/>
  <c r="V2719" i="3"/>
  <c r="V2720" i="3"/>
  <c r="V2721" i="3"/>
  <c r="V2722" i="3"/>
  <c r="V2723" i="3"/>
  <c r="V2724" i="3"/>
  <c r="V2725" i="3"/>
  <c r="V2726" i="3"/>
  <c r="V2727" i="3"/>
  <c r="V2728" i="3"/>
  <c r="V2729" i="3"/>
  <c r="V2730" i="3"/>
  <c r="V2731" i="3"/>
  <c r="V2732" i="3"/>
  <c r="V2733" i="3"/>
  <c r="V2734" i="3"/>
  <c r="V2735" i="3"/>
  <c r="V2736" i="3"/>
  <c r="V2737" i="3"/>
  <c r="V2738" i="3"/>
  <c r="V2739" i="3"/>
  <c r="V2740" i="3"/>
  <c r="V2741" i="3"/>
  <c r="V2742" i="3"/>
  <c r="V2743" i="3"/>
  <c r="V2744" i="3"/>
  <c r="V2745" i="3"/>
  <c r="V2746" i="3"/>
  <c r="V2747" i="3"/>
  <c r="V2748" i="3"/>
  <c r="V2749" i="3"/>
  <c r="V2750" i="3"/>
  <c r="V2751" i="3"/>
  <c r="V2752" i="3"/>
  <c r="V2753" i="3"/>
  <c r="V2754" i="3"/>
  <c r="V2755" i="3"/>
  <c r="V2756" i="3"/>
  <c r="V2757" i="3"/>
  <c r="V2758" i="3"/>
  <c r="V2759" i="3"/>
  <c r="V2760" i="3"/>
  <c r="V2761" i="3"/>
  <c r="V2762" i="3"/>
  <c r="V2763" i="3"/>
  <c r="V2764" i="3"/>
  <c r="V2765" i="3"/>
  <c r="V2766" i="3"/>
  <c r="V2767" i="3"/>
  <c r="V2768" i="3"/>
  <c r="V2769" i="3"/>
  <c r="V2770" i="3"/>
  <c r="V2771" i="3"/>
  <c r="V2772" i="3"/>
  <c r="V2773" i="3"/>
  <c r="V2774" i="3"/>
  <c r="V2775" i="3"/>
  <c r="V2776" i="3"/>
  <c r="V2777" i="3"/>
  <c r="V2778" i="3"/>
  <c r="V2779" i="3"/>
  <c r="V2780" i="3"/>
  <c r="V2781" i="3"/>
  <c r="V2782" i="3"/>
  <c r="V2783" i="3"/>
  <c r="V2784" i="3"/>
  <c r="V2785" i="3"/>
  <c r="V2786" i="3"/>
  <c r="V2787" i="3"/>
  <c r="V2788" i="3"/>
  <c r="V2789" i="3"/>
  <c r="V2790" i="3"/>
  <c r="V2791" i="3"/>
  <c r="V2792" i="3"/>
  <c r="V2793" i="3"/>
  <c r="V2794" i="3"/>
  <c r="V2795" i="3"/>
  <c r="V2796" i="3"/>
  <c r="V2797" i="3"/>
  <c r="V2798" i="3"/>
  <c r="V2799" i="3"/>
  <c r="V2800" i="3"/>
  <c r="V2801" i="3"/>
  <c r="V2802" i="3"/>
  <c r="V2803" i="3"/>
  <c r="V2804" i="3"/>
  <c r="V2805" i="3"/>
  <c r="V2806" i="3"/>
  <c r="V2807" i="3"/>
  <c r="V2808" i="3"/>
  <c r="V2809" i="3"/>
  <c r="V2810" i="3"/>
  <c r="V2811" i="3"/>
  <c r="V2812" i="3"/>
  <c r="V2813" i="3"/>
  <c r="V2814" i="3"/>
  <c r="V2815" i="3"/>
  <c r="V2816" i="3"/>
  <c r="V2817" i="3"/>
  <c r="V2818" i="3"/>
  <c r="V2819" i="3"/>
  <c r="V2820" i="3"/>
  <c r="V2821" i="3"/>
  <c r="V2822" i="3"/>
  <c r="V2823" i="3"/>
  <c r="V2824" i="3"/>
  <c r="V2825" i="3"/>
  <c r="V2826" i="3"/>
  <c r="V2827" i="3"/>
  <c r="V2828" i="3"/>
  <c r="V2829" i="3"/>
  <c r="V2830" i="3"/>
  <c r="V2831" i="3"/>
  <c r="V2832" i="3"/>
  <c r="V2833" i="3"/>
  <c r="V2834" i="3"/>
  <c r="V2835" i="3"/>
  <c r="V2836" i="3"/>
  <c r="V2837" i="3"/>
  <c r="V2838" i="3"/>
  <c r="V2839" i="3"/>
  <c r="V2840" i="3"/>
  <c r="V2841" i="3"/>
  <c r="V2842" i="3"/>
  <c r="V2843" i="3"/>
  <c r="V2844" i="3"/>
  <c r="V2845" i="3"/>
  <c r="V2846" i="3"/>
  <c r="V2847" i="3"/>
  <c r="V2848" i="3"/>
  <c r="V2849" i="3"/>
  <c r="V2850" i="3"/>
  <c r="V2851" i="3"/>
  <c r="V2852" i="3"/>
  <c r="V2853" i="3"/>
  <c r="V2854" i="3"/>
  <c r="V2855" i="3"/>
  <c r="V2856" i="3"/>
  <c r="V2857" i="3"/>
  <c r="V2858" i="3"/>
  <c r="V2859" i="3"/>
  <c r="V2860" i="3"/>
  <c r="V2861" i="3"/>
  <c r="V2862" i="3"/>
  <c r="V2863" i="3"/>
  <c r="V2864" i="3"/>
  <c r="V2865" i="3"/>
  <c r="V2866" i="3"/>
  <c r="V2867" i="3"/>
  <c r="V2868" i="3"/>
  <c r="V2869" i="3"/>
  <c r="V2870" i="3"/>
  <c r="V2871" i="3"/>
  <c r="V2872" i="3"/>
  <c r="V2873" i="3"/>
  <c r="V2874" i="3"/>
  <c r="V2875" i="3"/>
  <c r="V2876" i="3"/>
  <c r="V2877" i="3"/>
  <c r="V2878" i="3"/>
  <c r="V2879" i="3"/>
  <c r="V2880" i="3"/>
  <c r="V2881" i="3"/>
  <c r="V2882" i="3"/>
  <c r="V2883" i="3"/>
  <c r="V2884" i="3"/>
  <c r="V2885" i="3"/>
  <c r="V2886" i="3"/>
  <c r="V2887" i="3"/>
  <c r="V2888" i="3"/>
  <c r="V2889" i="3"/>
  <c r="V2890" i="3"/>
  <c r="V2891" i="3"/>
  <c r="V2892" i="3"/>
  <c r="V2893" i="3"/>
  <c r="V2894" i="3"/>
  <c r="V2895" i="3"/>
  <c r="V2896" i="3"/>
  <c r="V2897" i="3"/>
  <c r="V2898" i="3"/>
  <c r="V2899" i="3"/>
  <c r="V2900" i="3"/>
  <c r="V2901" i="3"/>
  <c r="V2902" i="3"/>
  <c r="V2903" i="3"/>
  <c r="V2904" i="3"/>
  <c r="V2905" i="3"/>
  <c r="V2906" i="3"/>
  <c r="V2907" i="3"/>
  <c r="V2908" i="3"/>
  <c r="V2909" i="3"/>
  <c r="V2910" i="3"/>
  <c r="V2911" i="3"/>
  <c r="V2912" i="3"/>
  <c r="V2913" i="3"/>
  <c r="V2914" i="3"/>
  <c r="V2915" i="3"/>
  <c r="V2916" i="3"/>
  <c r="V2917" i="3"/>
  <c r="V2918" i="3"/>
  <c r="V2919" i="3"/>
  <c r="V2920" i="3"/>
  <c r="V2921" i="3"/>
  <c r="V2922" i="3"/>
  <c r="V2923" i="3"/>
  <c r="V2924" i="3"/>
  <c r="V2925" i="3"/>
  <c r="V2926" i="3"/>
  <c r="V2927" i="3"/>
  <c r="V2928" i="3"/>
  <c r="V2929" i="3"/>
  <c r="V2930" i="3"/>
  <c r="V2931" i="3"/>
  <c r="V2932" i="3"/>
  <c r="V2933" i="3"/>
  <c r="V2934" i="3"/>
  <c r="V2935" i="3"/>
  <c r="V2936" i="3"/>
  <c r="V2937" i="3"/>
  <c r="V2938" i="3"/>
  <c r="V2939" i="3"/>
  <c r="V2940" i="3"/>
  <c r="V2941" i="3"/>
  <c r="V2942" i="3"/>
  <c r="V2943" i="3"/>
  <c r="V2944" i="3"/>
  <c r="V2945" i="3"/>
  <c r="V2946" i="3"/>
  <c r="V2947" i="3"/>
  <c r="V2948" i="3"/>
  <c r="V2949" i="3"/>
  <c r="V2950" i="3"/>
  <c r="V2951" i="3"/>
  <c r="V2952" i="3"/>
  <c r="V2953" i="3"/>
  <c r="V2954" i="3"/>
  <c r="V2955" i="3"/>
  <c r="V2956" i="3"/>
  <c r="V2957" i="3"/>
  <c r="V2958" i="3"/>
  <c r="V2959" i="3"/>
  <c r="V2960" i="3"/>
  <c r="V2961" i="3"/>
  <c r="V2962" i="3"/>
  <c r="V2963" i="3"/>
  <c r="V2964" i="3"/>
  <c r="V2965" i="3"/>
  <c r="V2966" i="3"/>
  <c r="V2967" i="3"/>
  <c r="V2968" i="3"/>
  <c r="V2969" i="3"/>
  <c r="V2970" i="3"/>
  <c r="V2971" i="3"/>
  <c r="V2972" i="3"/>
  <c r="V2973" i="3"/>
  <c r="V2974" i="3"/>
  <c r="V2975" i="3"/>
  <c r="V2976" i="3"/>
  <c r="V2977" i="3"/>
  <c r="V2978" i="3"/>
  <c r="V2979" i="3"/>
  <c r="V2980" i="3"/>
  <c r="V2981" i="3"/>
  <c r="V2982" i="3"/>
  <c r="V2983" i="3"/>
  <c r="V2984" i="3"/>
  <c r="V2985" i="3"/>
  <c r="V2986" i="3"/>
  <c r="V2987" i="3"/>
  <c r="V2988" i="3"/>
  <c r="V2989" i="3"/>
  <c r="V2990" i="3"/>
  <c r="V2991" i="3"/>
  <c r="V2992" i="3"/>
  <c r="V2993" i="3"/>
  <c r="V2994" i="3"/>
  <c r="V2995" i="3"/>
  <c r="V2996" i="3"/>
  <c r="V2997" i="3"/>
  <c r="V2998" i="3"/>
  <c r="V2999" i="3"/>
  <c r="D2" i="1"/>
  <c r="B2" i="1" s="1"/>
  <c r="R1076" i="3"/>
  <c r="Q1076" i="3"/>
  <c r="P1076" i="3"/>
  <c r="R1071" i="3"/>
  <c r="Q1071" i="3"/>
  <c r="P1071" i="3"/>
  <c r="R1064" i="3"/>
  <c r="Q1064" i="3"/>
  <c r="P1064" i="3"/>
  <c r="R1058" i="3"/>
  <c r="Q1058" i="3"/>
  <c r="P1058" i="3"/>
  <c r="R1040" i="3"/>
  <c r="Q1040" i="3"/>
  <c r="P1040" i="3"/>
  <c r="R1039" i="3"/>
  <c r="Q1039" i="3"/>
  <c r="P1039" i="3"/>
  <c r="R1015" i="3"/>
  <c r="Q1015" i="3"/>
  <c r="P1015" i="3"/>
  <c r="R1014" i="3"/>
  <c r="Q1014" i="3"/>
  <c r="P1014" i="3"/>
  <c r="R999" i="3"/>
  <c r="Q999" i="3"/>
  <c r="P999" i="3"/>
  <c r="R995" i="3"/>
  <c r="Q995" i="3"/>
  <c r="P995" i="3"/>
  <c r="R993" i="3"/>
  <c r="Q993" i="3"/>
  <c r="P993" i="3"/>
  <c r="R992" i="3"/>
  <c r="Q992" i="3"/>
  <c r="P992" i="3"/>
  <c r="R991" i="3"/>
  <c r="Q991" i="3"/>
  <c r="P991" i="3"/>
  <c r="R939" i="3"/>
  <c r="Q939" i="3"/>
  <c r="P939" i="3"/>
  <c r="R915" i="3"/>
  <c r="Q915" i="3"/>
  <c r="P915" i="3"/>
  <c r="R895" i="3"/>
  <c r="Q895" i="3"/>
  <c r="P895" i="3"/>
  <c r="R882" i="3"/>
  <c r="Q882" i="3"/>
  <c r="P882" i="3"/>
  <c r="R881" i="3"/>
  <c r="Q881" i="3"/>
  <c r="P881" i="3"/>
  <c r="R880" i="3"/>
  <c r="Q880" i="3"/>
  <c r="P880" i="3"/>
  <c r="R879" i="3"/>
  <c r="Q879" i="3"/>
  <c r="P879" i="3"/>
  <c r="R862" i="3"/>
  <c r="Q862" i="3"/>
  <c r="P862" i="3"/>
  <c r="R852" i="3"/>
  <c r="Q852" i="3"/>
  <c r="P852" i="3"/>
  <c r="R845" i="3"/>
  <c r="Q845" i="3"/>
  <c r="P845" i="3"/>
  <c r="R834" i="3"/>
  <c r="Q834" i="3"/>
  <c r="P834" i="3"/>
  <c r="R833" i="3"/>
  <c r="Q833" i="3"/>
  <c r="P833" i="3"/>
  <c r="R826" i="3"/>
  <c r="Q826" i="3"/>
  <c r="P826" i="3"/>
  <c r="R818" i="3"/>
  <c r="Q818" i="3"/>
  <c r="P818" i="3"/>
  <c r="R817" i="3"/>
  <c r="Q817" i="3"/>
  <c r="P817" i="3"/>
  <c r="R781" i="3"/>
  <c r="Q781" i="3"/>
  <c r="P781" i="3"/>
  <c r="R780" i="3"/>
  <c r="Q780" i="3"/>
  <c r="P780" i="3"/>
  <c r="R779" i="3"/>
  <c r="Q779" i="3"/>
  <c r="P779" i="3"/>
  <c r="R743" i="3"/>
  <c r="Q743" i="3"/>
  <c r="P743" i="3"/>
  <c r="R739" i="3"/>
  <c r="Q739" i="3"/>
  <c r="P739" i="3"/>
  <c r="R738" i="3"/>
  <c r="Q738" i="3"/>
  <c r="P738" i="3"/>
  <c r="R737" i="3"/>
  <c r="Q737" i="3"/>
  <c r="P737" i="3"/>
  <c r="R728" i="3"/>
  <c r="Q728" i="3"/>
  <c r="P728" i="3"/>
  <c r="R727" i="3"/>
  <c r="Q727" i="3"/>
  <c r="P727" i="3"/>
  <c r="R719" i="3"/>
  <c r="Q719" i="3"/>
  <c r="P719" i="3"/>
  <c r="R718" i="3"/>
  <c r="Q718" i="3"/>
  <c r="P718" i="3"/>
  <c r="R717" i="3"/>
  <c r="Q717" i="3"/>
  <c r="P717" i="3"/>
  <c r="R710" i="3"/>
  <c r="Q710" i="3"/>
  <c r="P710" i="3"/>
  <c r="R694" i="3"/>
  <c r="Q694" i="3"/>
  <c r="P694" i="3"/>
  <c r="R693" i="3"/>
  <c r="Q693" i="3"/>
  <c r="P693" i="3"/>
  <c r="R680" i="3"/>
  <c r="Q680" i="3"/>
  <c r="P680" i="3"/>
  <c r="R675" i="3"/>
  <c r="Q675" i="3"/>
  <c r="P675" i="3"/>
  <c r="R674" i="3"/>
  <c r="Q674" i="3"/>
  <c r="P674" i="3"/>
  <c r="R673" i="3"/>
  <c r="Q673" i="3"/>
  <c r="P673" i="3"/>
  <c r="R657" i="3"/>
  <c r="Q657" i="3"/>
  <c r="P657" i="3"/>
  <c r="R646" i="3"/>
  <c r="Q646" i="3"/>
  <c r="P646" i="3"/>
  <c r="R639" i="3"/>
  <c r="Q639" i="3"/>
  <c r="P639" i="3"/>
  <c r="R635" i="3"/>
  <c r="Q635" i="3"/>
  <c r="P635" i="3"/>
  <c r="R634" i="3"/>
  <c r="Q634" i="3"/>
  <c r="P634" i="3"/>
  <c r="R616" i="3"/>
  <c r="Q616" i="3"/>
  <c r="P616" i="3"/>
  <c r="R607" i="3"/>
  <c r="Q607" i="3"/>
  <c r="P607" i="3"/>
  <c r="R606" i="3"/>
  <c r="Q606" i="3"/>
  <c r="P606" i="3"/>
  <c r="R605" i="3"/>
  <c r="Q605" i="3"/>
  <c r="P605" i="3"/>
  <c r="R587" i="3"/>
  <c r="Q587" i="3"/>
  <c r="P587" i="3"/>
  <c r="R575" i="3"/>
  <c r="Q575" i="3"/>
  <c r="P575" i="3"/>
  <c r="R570" i="3"/>
  <c r="Q570" i="3"/>
  <c r="P570" i="3"/>
  <c r="R569" i="3"/>
  <c r="Q569" i="3"/>
  <c r="P569" i="3"/>
  <c r="R568" i="3"/>
  <c r="Q568" i="3"/>
  <c r="P568" i="3"/>
  <c r="R557" i="3"/>
  <c r="Q557" i="3"/>
  <c r="P557" i="3"/>
  <c r="R531" i="3"/>
  <c r="Q531" i="3"/>
  <c r="P531" i="3"/>
  <c r="R530" i="3"/>
  <c r="Q530" i="3"/>
  <c r="P530" i="3"/>
  <c r="R517" i="3"/>
  <c r="Q517" i="3"/>
  <c r="P517" i="3"/>
  <c r="R516" i="3"/>
  <c r="Q516" i="3"/>
  <c r="P516" i="3"/>
  <c r="R493" i="3"/>
  <c r="Q493" i="3"/>
  <c r="P493" i="3"/>
  <c r="R486" i="3"/>
  <c r="Q486" i="3"/>
  <c r="P486" i="3"/>
  <c r="R477" i="3"/>
  <c r="Q477" i="3"/>
  <c r="P477" i="3"/>
  <c r="R476" i="3"/>
  <c r="Q476" i="3"/>
  <c r="P476" i="3"/>
  <c r="R475" i="3"/>
  <c r="Q475" i="3"/>
  <c r="P475" i="3"/>
  <c r="R467" i="3"/>
  <c r="Q467" i="3"/>
  <c r="P467" i="3"/>
  <c r="R456" i="3"/>
  <c r="Q456" i="3"/>
  <c r="P456" i="3"/>
  <c r="R450" i="3"/>
  <c r="Q450" i="3"/>
  <c r="P450" i="3"/>
  <c r="R449" i="3"/>
  <c r="Q449" i="3"/>
  <c r="P449" i="3"/>
  <c r="R438" i="3"/>
  <c r="Q438" i="3"/>
  <c r="P438" i="3"/>
  <c r="R437" i="3"/>
  <c r="Q437" i="3"/>
  <c r="P437" i="3"/>
  <c r="R423" i="3"/>
  <c r="Q423" i="3"/>
  <c r="P423" i="3"/>
  <c r="R419" i="3"/>
  <c r="Q419" i="3"/>
  <c r="P419" i="3"/>
  <c r="R406" i="3"/>
  <c r="Q406" i="3"/>
  <c r="P406" i="3"/>
  <c r="R402" i="3"/>
  <c r="Q402" i="3"/>
  <c r="P402" i="3"/>
  <c r="R394" i="3"/>
  <c r="Q394" i="3"/>
  <c r="P394" i="3"/>
  <c r="R393" i="3"/>
  <c r="Q393" i="3"/>
  <c r="P393" i="3"/>
  <c r="R392" i="3"/>
  <c r="Q392" i="3"/>
  <c r="P392" i="3"/>
  <c r="R384" i="3"/>
  <c r="Q384" i="3"/>
  <c r="P384" i="3"/>
  <c r="R381" i="3"/>
  <c r="Q381" i="3"/>
  <c r="P381" i="3"/>
  <c r="R361" i="3"/>
  <c r="Q361" i="3"/>
  <c r="P361" i="3"/>
  <c r="R357" i="3"/>
  <c r="Q357" i="3"/>
  <c r="P357" i="3"/>
  <c r="R349" i="3"/>
  <c r="Q349" i="3"/>
  <c r="P349" i="3"/>
  <c r="R341" i="3"/>
  <c r="Q341" i="3"/>
  <c r="P341" i="3"/>
  <c r="R330" i="3"/>
  <c r="Q330" i="3"/>
  <c r="P330" i="3"/>
  <c r="R329" i="3"/>
  <c r="Q329" i="3"/>
  <c r="P329" i="3"/>
  <c r="R328" i="3"/>
  <c r="Q328" i="3"/>
  <c r="P328" i="3"/>
  <c r="R311" i="3"/>
  <c r="Q311" i="3"/>
  <c r="P311" i="3"/>
  <c r="R301" i="3"/>
  <c r="Q301" i="3"/>
  <c r="P301" i="3"/>
  <c r="R286" i="3"/>
  <c r="Q286" i="3"/>
  <c r="P286" i="3"/>
  <c r="R285" i="3"/>
  <c r="Q285" i="3"/>
  <c r="P285" i="3"/>
  <c r="R283" i="3"/>
  <c r="Q283" i="3"/>
  <c r="P283" i="3"/>
  <c r="R282" i="3"/>
  <c r="Q282" i="3"/>
  <c r="P282" i="3"/>
  <c r="R281" i="3"/>
  <c r="Q281" i="3"/>
  <c r="P281" i="3"/>
  <c r="R272" i="3"/>
  <c r="Q272" i="3"/>
  <c r="P272" i="3"/>
  <c r="R260" i="3"/>
  <c r="Q260" i="3"/>
  <c r="P260" i="3"/>
  <c r="R259" i="3"/>
  <c r="Q259" i="3"/>
  <c r="P259" i="3"/>
  <c r="R217" i="3"/>
  <c r="Q217" i="3"/>
  <c r="P217" i="3"/>
  <c r="R206" i="3"/>
  <c r="Q206" i="3"/>
  <c r="P206" i="3"/>
  <c r="R194" i="3"/>
  <c r="Q194" i="3"/>
  <c r="P194" i="3"/>
  <c r="R190" i="3"/>
  <c r="Q190" i="3"/>
  <c r="P190" i="3"/>
  <c r="R179" i="3"/>
  <c r="Q179" i="3"/>
  <c r="P179" i="3"/>
  <c r="R165" i="3"/>
  <c r="Q165" i="3"/>
  <c r="P165" i="3"/>
  <c r="R155" i="3"/>
  <c r="Q155" i="3"/>
  <c r="P155" i="3"/>
  <c r="R154" i="3"/>
  <c r="Q154" i="3"/>
  <c r="P154" i="3"/>
  <c r="R121" i="3"/>
  <c r="Q121" i="3"/>
  <c r="P121" i="3"/>
  <c r="R120" i="3"/>
  <c r="Q120" i="3"/>
  <c r="P120" i="3"/>
  <c r="R113" i="3"/>
  <c r="Q113" i="3"/>
  <c r="P113" i="3"/>
  <c r="R112" i="3"/>
  <c r="Q112" i="3"/>
  <c r="P112" i="3"/>
  <c r="R98" i="3"/>
  <c r="Q98" i="3"/>
  <c r="P98" i="3"/>
  <c r="R91" i="3"/>
  <c r="Q91" i="3"/>
  <c r="P91" i="3"/>
  <c r="R79" i="3"/>
  <c r="Q79" i="3"/>
  <c r="P79" i="3"/>
  <c r="R60" i="3"/>
  <c r="Q60" i="3"/>
  <c r="P60" i="3"/>
  <c r="R59" i="3"/>
  <c r="Q59" i="3"/>
  <c r="P59" i="3"/>
  <c r="R58" i="3"/>
  <c r="Q58" i="3"/>
  <c r="P58" i="3"/>
  <c r="R48" i="3"/>
  <c r="Q48" i="3"/>
  <c r="P48" i="3"/>
  <c r="R41" i="3"/>
  <c r="Q41" i="3"/>
  <c r="P41" i="3"/>
  <c r="R35" i="3"/>
  <c r="Q35" i="3"/>
  <c r="P35" i="3"/>
  <c r="R31" i="3"/>
  <c r="Q31" i="3"/>
  <c r="P31" i="3"/>
  <c r="R30" i="3"/>
  <c r="Q30" i="3"/>
  <c r="P30" i="3"/>
  <c r="R20" i="3"/>
  <c r="Q20" i="3"/>
  <c r="P20" i="3"/>
  <c r="R19" i="3"/>
  <c r="Q19" i="3"/>
  <c r="P19" i="3"/>
  <c r="R9" i="3"/>
  <c r="Q9" i="3"/>
  <c r="P9" i="3"/>
  <c r="R962" i="3"/>
  <c r="Q962" i="3"/>
  <c r="P962" i="3"/>
  <c r="R961" i="3"/>
  <c r="Q961" i="3"/>
  <c r="P961" i="3"/>
  <c r="R945" i="3"/>
  <c r="Q945" i="3"/>
  <c r="P945" i="3"/>
  <c r="R944" i="3"/>
  <c r="Q944" i="3"/>
  <c r="P944" i="3"/>
  <c r="R926" i="3"/>
  <c r="Q926" i="3"/>
  <c r="P926" i="3"/>
  <c r="R909" i="3"/>
  <c r="Q909" i="3"/>
  <c r="P909" i="3"/>
  <c r="R829" i="3"/>
  <c r="Q829" i="3"/>
  <c r="P829" i="3"/>
  <c r="R816" i="3"/>
  <c r="Q816" i="3"/>
  <c r="P816" i="3"/>
  <c r="R778" i="3"/>
  <c r="Q778" i="3"/>
  <c r="P778" i="3"/>
  <c r="R765" i="3"/>
  <c r="Q765" i="3"/>
  <c r="P765" i="3"/>
  <c r="R709" i="3"/>
  <c r="Q709" i="3"/>
  <c r="P709" i="3"/>
  <c r="R682" i="3"/>
  <c r="Q682" i="3"/>
  <c r="P682" i="3"/>
  <c r="R672" i="3"/>
  <c r="Q672" i="3"/>
  <c r="P672" i="3"/>
  <c r="R645" i="3"/>
  <c r="Q645" i="3"/>
  <c r="P645" i="3"/>
  <c r="R644" i="3"/>
  <c r="Q644" i="3"/>
  <c r="P644" i="3"/>
  <c r="R604" i="3"/>
  <c r="Q604" i="3"/>
  <c r="P604" i="3"/>
  <c r="R509" i="3"/>
  <c r="Q509" i="3"/>
  <c r="P509" i="3"/>
  <c r="R1068" i="3"/>
  <c r="Q1068" i="3"/>
  <c r="P1068" i="3"/>
  <c r="R1063" i="3"/>
  <c r="Q1063" i="3"/>
  <c r="P1063" i="3"/>
  <c r="R1062" i="3"/>
  <c r="Q1062" i="3"/>
  <c r="P1062" i="3"/>
  <c r="R1013" i="3"/>
  <c r="Q1013" i="3"/>
  <c r="P1013" i="3"/>
  <c r="R985" i="3"/>
  <c r="Q985" i="3"/>
  <c r="P985" i="3"/>
  <c r="R894" i="3"/>
  <c r="Q894" i="3"/>
  <c r="P894" i="3"/>
  <c r="R844" i="3"/>
  <c r="Q844" i="3"/>
  <c r="P844" i="3"/>
  <c r="R815" i="3"/>
  <c r="Q815" i="3"/>
  <c r="P815" i="3"/>
  <c r="R753" i="3"/>
  <c r="Q753" i="3"/>
  <c r="P753" i="3"/>
  <c r="R752" i="3"/>
  <c r="Q752" i="3"/>
  <c r="P752" i="3"/>
  <c r="R742" i="3"/>
  <c r="Q742" i="3"/>
  <c r="P742" i="3"/>
  <c r="R726" i="3"/>
  <c r="Q726" i="3"/>
  <c r="P726" i="3"/>
  <c r="R671" i="3"/>
  <c r="Q671" i="3"/>
  <c r="P671" i="3"/>
  <c r="R586" i="3"/>
  <c r="Q586" i="3"/>
  <c r="P586" i="3"/>
  <c r="R508" i="3"/>
  <c r="Q508" i="3"/>
  <c r="P508" i="3"/>
  <c r="R461" i="3"/>
  <c r="Q461" i="3"/>
  <c r="P461" i="3"/>
  <c r="R380" i="3"/>
  <c r="Q380" i="3"/>
  <c r="P380" i="3"/>
  <c r="R371" i="3"/>
  <c r="Q371" i="3"/>
  <c r="P371" i="3"/>
  <c r="R258" i="3"/>
  <c r="Q258" i="3"/>
  <c r="P258" i="3"/>
  <c r="R187" i="3"/>
  <c r="Q187" i="3"/>
  <c r="P187" i="3"/>
  <c r="R143" i="3"/>
  <c r="Q143" i="3"/>
  <c r="P143" i="3"/>
  <c r="R47" i="3"/>
  <c r="Q47" i="3"/>
  <c r="P47" i="3"/>
  <c r="R1070" i="3"/>
  <c r="Q1070" i="3"/>
  <c r="P1070" i="3"/>
  <c r="R1057" i="3"/>
  <c r="Q1057" i="3"/>
  <c r="P1057" i="3"/>
  <c r="R1030" i="3"/>
  <c r="Q1030" i="3"/>
  <c r="P1030" i="3"/>
  <c r="R1012" i="3"/>
  <c r="Q1012" i="3"/>
  <c r="P1012" i="3"/>
  <c r="R998" i="3"/>
  <c r="Q998" i="3"/>
  <c r="P998" i="3"/>
  <c r="R990" i="3"/>
  <c r="Q990" i="3"/>
  <c r="P990" i="3"/>
  <c r="R989" i="3"/>
  <c r="Q989" i="3"/>
  <c r="P989" i="3"/>
  <c r="R984" i="3"/>
  <c r="Q984" i="3"/>
  <c r="P984" i="3"/>
  <c r="R971" i="3"/>
  <c r="Q971" i="3"/>
  <c r="P971" i="3"/>
  <c r="R960" i="3"/>
  <c r="Q960" i="3"/>
  <c r="P960" i="3"/>
  <c r="R937" i="3"/>
  <c r="Q937" i="3"/>
  <c r="P937" i="3"/>
  <c r="R931" i="3"/>
  <c r="Q931" i="3"/>
  <c r="P931" i="3"/>
  <c r="R930" i="3"/>
  <c r="Q930" i="3"/>
  <c r="P930" i="3"/>
  <c r="R893" i="3"/>
  <c r="Q893" i="3"/>
  <c r="P893" i="3"/>
  <c r="R878" i="3"/>
  <c r="Q878" i="3"/>
  <c r="P878" i="3"/>
  <c r="R872" i="3"/>
  <c r="Q872" i="3"/>
  <c r="P872" i="3"/>
  <c r="R871" i="3"/>
  <c r="Q871" i="3"/>
  <c r="P871" i="3"/>
  <c r="R870" i="3"/>
  <c r="Q870" i="3"/>
  <c r="P870" i="3"/>
  <c r="R861" i="3"/>
  <c r="Q861" i="3"/>
  <c r="P861" i="3"/>
  <c r="R851" i="3"/>
  <c r="Q851" i="3"/>
  <c r="P851" i="3"/>
  <c r="R850" i="3"/>
  <c r="Q850" i="3"/>
  <c r="P850" i="3"/>
  <c r="R843" i="3"/>
  <c r="Q843" i="3"/>
  <c r="P843" i="3"/>
  <c r="R832" i="3"/>
  <c r="Q832" i="3"/>
  <c r="P832" i="3"/>
  <c r="R825" i="3"/>
  <c r="Q825" i="3"/>
  <c r="P825" i="3"/>
  <c r="R814" i="3"/>
  <c r="Q814" i="3"/>
  <c r="P814" i="3"/>
  <c r="R797" i="3"/>
  <c r="Q797" i="3"/>
  <c r="P797" i="3"/>
  <c r="R777" i="3"/>
  <c r="Q777" i="3"/>
  <c r="P777" i="3"/>
  <c r="R776" i="3"/>
  <c r="Q776" i="3"/>
  <c r="P776" i="3"/>
  <c r="R741" i="3"/>
  <c r="Q741" i="3"/>
  <c r="P741" i="3"/>
  <c r="R736" i="3"/>
  <c r="Q736" i="3"/>
  <c r="P736" i="3"/>
  <c r="R670" i="3"/>
  <c r="Q670" i="3"/>
  <c r="P670" i="3"/>
  <c r="R656" i="3"/>
  <c r="Q656" i="3"/>
  <c r="P656" i="3"/>
  <c r="R655" i="3"/>
  <c r="Q655" i="3"/>
  <c r="P655" i="3"/>
  <c r="R633" i="3"/>
  <c r="Q633" i="3"/>
  <c r="P633" i="3"/>
  <c r="R624" i="3"/>
  <c r="Q624" i="3"/>
  <c r="P624" i="3"/>
  <c r="R623" i="3"/>
  <c r="Q623" i="3"/>
  <c r="P623" i="3"/>
  <c r="R622" i="3"/>
  <c r="Q622" i="3"/>
  <c r="P622" i="3"/>
  <c r="R585" i="3"/>
  <c r="Q585" i="3"/>
  <c r="P585" i="3"/>
  <c r="R567" i="3"/>
  <c r="Q567" i="3"/>
  <c r="P567" i="3"/>
  <c r="R556" i="3"/>
  <c r="Q556" i="3"/>
  <c r="P556" i="3"/>
  <c r="R533" i="3"/>
  <c r="Q533" i="3"/>
  <c r="P533" i="3"/>
  <c r="R507" i="3"/>
  <c r="Q507" i="3"/>
  <c r="P507" i="3"/>
  <c r="R485" i="3"/>
  <c r="Q485" i="3"/>
  <c r="P485" i="3"/>
  <c r="R448" i="3"/>
  <c r="Q448" i="3"/>
  <c r="P448" i="3"/>
  <c r="R447" i="3"/>
  <c r="Q447" i="3"/>
  <c r="P447" i="3"/>
  <c r="R430" i="3"/>
  <c r="Q430" i="3"/>
  <c r="P430" i="3"/>
  <c r="R418" i="3"/>
  <c r="Q418" i="3"/>
  <c r="P418" i="3"/>
  <c r="R401" i="3"/>
  <c r="Q401" i="3"/>
  <c r="P401" i="3"/>
  <c r="R399" i="3"/>
  <c r="Q399" i="3"/>
  <c r="P399" i="3"/>
  <c r="R379" i="3"/>
  <c r="Q379" i="3"/>
  <c r="P379" i="3"/>
  <c r="R370" i="3"/>
  <c r="Q370" i="3"/>
  <c r="P370" i="3"/>
  <c r="R340" i="3"/>
  <c r="Q340" i="3"/>
  <c r="P340" i="3"/>
  <c r="R321" i="3"/>
  <c r="Q321" i="3"/>
  <c r="P321" i="3"/>
  <c r="R317" i="3"/>
  <c r="Q317" i="3"/>
  <c r="P317" i="3"/>
  <c r="R310" i="3"/>
  <c r="Q310" i="3"/>
  <c r="P310" i="3"/>
  <c r="R271" i="3"/>
  <c r="Q271" i="3"/>
  <c r="P271" i="3"/>
  <c r="R250" i="3"/>
  <c r="Q250" i="3"/>
  <c r="P250" i="3"/>
  <c r="R244" i="3"/>
  <c r="Q244" i="3"/>
  <c r="P244" i="3"/>
  <c r="R238" i="3"/>
  <c r="Q238" i="3"/>
  <c r="P238" i="3"/>
  <c r="R216" i="3"/>
  <c r="Q216" i="3"/>
  <c r="P216" i="3"/>
  <c r="R215" i="3"/>
  <c r="Q215" i="3"/>
  <c r="P215" i="3"/>
  <c r="R205" i="3"/>
  <c r="Q205" i="3"/>
  <c r="P205" i="3"/>
  <c r="R193" i="3"/>
  <c r="Q193" i="3"/>
  <c r="P193" i="3"/>
  <c r="R186" i="3"/>
  <c r="Q186" i="3"/>
  <c r="P186" i="3"/>
  <c r="R169" i="3"/>
  <c r="Q169" i="3"/>
  <c r="P169" i="3"/>
  <c r="R145" i="3"/>
  <c r="Q145" i="3"/>
  <c r="P145" i="3"/>
  <c r="R129" i="3"/>
  <c r="Q129" i="3"/>
  <c r="P129" i="3"/>
  <c r="R128" i="3"/>
  <c r="Q128" i="3"/>
  <c r="P128" i="3"/>
  <c r="R111" i="3"/>
  <c r="Q111" i="3"/>
  <c r="P111" i="3"/>
  <c r="R104" i="3"/>
  <c r="Q104" i="3"/>
  <c r="P104" i="3"/>
  <c r="R57" i="3"/>
  <c r="Q57" i="3"/>
  <c r="P57" i="3"/>
  <c r="R56" i="3"/>
  <c r="Q56" i="3"/>
  <c r="P56" i="3"/>
  <c r="R40" i="3"/>
  <c r="Q40" i="3"/>
  <c r="P40" i="3"/>
  <c r="R29" i="3"/>
  <c r="Q29" i="3"/>
  <c r="P29" i="3"/>
  <c r="R18" i="3"/>
  <c r="Q18" i="3"/>
  <c r="P18" i="3"/>
  <c r="R11" i="3"/>
  <c r="Q11" i="3"/>
  <c r="P11" i="3"/>
  <c r="R1056" i="3"/>
  <c r="Q1056" i="3"/>
  <c r="P1056" i="3"/>
  <c r="R1038" i="3"/>
  <c r="Q1038" i="3"/>
  <c r="P1038" i="3"/>
  <c r="R1029" i="3"/>
  <c r="Q1029" i="3"/>
  <c r="P1029" i="3"/>
  <c r="R1028" i="3"/>
  <c r="Q1028" i="3"/>
  <c r="P1028" i="3"/>
  <c r="R988" i="3"/>
  <c r="Q988" i="3"/>
  <c r="P988" i="3"/>
  <c r="R959" i="3"/>
  <c r="Q959" i="3"/>
  <c r="P959" i="3"/>
  <c r="R958" i="3"/>
  <c r="Q958" i="3"/>
  <c r="P958" i="3"/>
  <c r="R914" i="3"/>
  <c r="Q914" i="3"/>
  <c r="P914" i="3"/>
  <c r="R908" i="3"/>
  <c r="Q908" i="3"/>
  <c r="T908" i="3" s="1"/>
  <c r="P908" i="3"/>
  <c r="R892" i="3"/>
  <c r="Q892" i="3"/>
  <c r="P892" i="3"/>
  <c r="R824" i="3"/>
  <c r="Q824" i="3"/>
  <c r="P824" i="3"/>
  <c r="R823" i="3"/>
  <c r="Q823" i="3"/>
  <c r="P823" i="3"/>
  <c r="R813" i="3"/>
  <c r="Q813" i="3"/>
  <c r="P813" i="3"/>
  <c r="R812" i="3"/>
  <c r="Q812" i="3"/>
  <c r="P812" i="3"/>
  <c r="R796" i="3"/>
  <c r="Q796" i="3"/>
  <c r="P796" i="3"/>
  <c r="R795" i="3"/>
  <c r="Q795" i="3"/>
  <c r="P795" i="3"/>
  <c r="R775" i="3"/>
  <c r="Q775" i="3"/>
  <c r="P775" i="3"/>
  <c r="R751" i="3"/>
  <c r="Q751" i="3"/>
  <c r="P751" i="3"/>
  <c r="R750" i="3"/>
  <c r="Q750" i="3"/>
  <c r="P750" i="3"/>
  <c r="S716" i="3"/>
  <c r="R716" i="3"/>
  <c r="Q716" i="3"/>
  <c r="P716" i="3"/>
  <c r="R692" i="3"/>
  <c r="Q692" i="3"/>
  <c r="P692" i="3"/>
  <c r="R691" i="3"/>
  <c r="Q691" i="3"/>
  <c r="P691" i="3"/>
  <c r="R690" i="3"/>
  <c r="Q690" i="3"/>
  <c r="P690" i="3"/>
  <c r="R669" i="3"/>
  <c r="Q669" i="3"/>
  <c r="P669" i="3"/>
  <c r="R668" i="3"/>
  <c r="Q668" i="3"/>
  <c r="P668" i="3"/>
  <c r="R654" i="3"/>
  <c r="Q654" i="3"/>
  <c r="P654" i="3"/>
  <c r="R643" i="3"/>
  <c r="Q643" i="3"/>
  <c r="P643" i="3"/>
  <c r="R632" i="3"/>
  <c r="Q632" i="3"/>
  <c r="P632" i="3"/>
  <c r="R615" i="3"/>
  <c r="Q615" i="3"/>
  <c r="P615" i="3"/>
  <c r="R555" i="3"/>
  <c r="Q555" i="3"/>
  <c r="P555" i="3"/>
  <c r="R554" i="3"/>
  <c r="Q554" i="3"/>
  <c r="P554" i="3"/>
  <c r="R506" i="3"/>
  <c r="Q506" i="3"/>
  <c r="P506" i="3"/>
  <c r="R505" i="3"/>
  <c r="Q505" i="3"/>
  <c r="P505" i="3"/>
  <c r="R504" i="3"/>
  <c r="Q504" i="3"/>
  <c r="P504" i="3"/>
  <c r="R487" i="3"/>
  <c r="Q487" i="3"/>
  <c r="P487" i="3"/>
  <c r="R474" i="3"/>
  <c r="Q474" i="3"/>
  <c r="P474" i="3"/>
  <c r="R466" i="3"/>
  <c r="Q466" i="3"/>
  <c r="P466" i="3"/>
  <c r="R455" i="3"/>
  <c r="Q455" i="3"/>
  <c r="P455" i="3"/>
  <c r="R446" i="3"/>
  <c r="Q446" i="3"/>
  <c r="P446" i="3"/>
  <c r="R436" i="3"/>
  <c r="Q436" i="3"/>
  <c r="P436" i="3"/>
  <c r="R435" i="3"/>
  <c r="Q435" i="3"/>
  <c r="Y435" i="3" s="1"/>
  <c r="P435" i="3"/>
  <c r="R429" i="3"/>
  <c r="Q429" i="3"/>
  <c r="P429" i="3"/>
  <c r="R411" i="3"/>
  <c r="Q411" i="3"/>
  <c r="P411" i="3"/>
  <c r="R405" i="3"/>
  <c r="Q405" i="3"/>
  <c r="P405" i="3"/>
  <c r="R398" i="3"/>
  <c r="Q398" i="3"/>
  <c r="P398" i="3"/>
  <c r="R378" i="3"/>
  <c r="Q378" i="3"/>
  <c r="P378" i="3"/>
  <c r="R377" i="3"/>
  <c r="Q377" i="3"/>
  <c r="P377" i="3"/>
  <c r="R369" i="3"/>
  <c r="Q369" i="3"/>
  <c r="P369" i="3"/>
  <c r="R368" i="3"/>
  <c r="Q368" i="3"/>
  <c r="P368" i="3"/>
  <c r="R356" i="3"/>
  <c r="Q356" i="3"/>
  <c r="P356" i="3"/>
  <c r="R351" i="3"/>
  <c r="Q351" i="3"/>
  <c r="P351" i="3"/>
  <c r="R348" i="3"/>
  <c r="Q348" i="3"/>
  <c r="P348" i="3"/>
  <c r="R339" i="3"/>
  <c r="Q339" i="3"/>
  <c r="P339" i="3"/>
  <c r="R327" i="3"/>
  <c r="Q327" i="3"/>
  <c r="P327" i="3"/>
  <c r="R326" i="3"/>
  <c r="Q326" i="3"/>
  <c r="P326" i="3"/>
  <c r="R325" i="3"/>
  <c r="Q325" i="3"/>
  <c r="P325" i="3"/>
  <c r="R320" i="3"/>
  <c r="Q320" i="3"/>
  <c r="P320" i="3"/>
  <c r="R316" i="3"/>
  <c r="Q316" i="3"/>
  <c r="P316" i="3"/>
  <c r="R309" i="3"/>
  <c r="Q309" i="3"/>
  <c r="P309" i="3"/>
  <c r="R300" i="3"/>
  <c r="Q300" i="3"/>
  <c r="P300" i="3"/>
  <c r="R293" i="3"/>
  <c r="Q293" i="3"/>
  <c r="P293" i="3"/>
  <c r="R292" i="3"/>
  <c r="Q292" i="3"/>
  <c r="P292" i="3"/>
  <c r="R280" i="3"/>
  <c r="Q280" i="3"/>
  <c r="P280" i="3"/>
  <c r="R276" i="3"/>
  <c r="Q276" i="3"/>
  <c r="P276" i="3"/>
  <c r="R270" i="3"/>
  <c r="Q270" i="3"/>
  <c r="P270" i="3"/>
  <c r="R257" i="3"/>
  <c r="Q257" i="3"/>
  <c r="P257" i="3"/>
  <c r="R256" i="3"/>
  <c r="Q256" i="3"/>
  <c r="P256" i="3"/>
  <c r="R243" i="3"/>
  <c r="Q243" i="3"/>
  <c r="P243" i="3"/>
  <c r="R229" i="3"/>
  <c r="Q229" i="3"/>
  <c r="P229" i="3"/>
  <c r="R220" i="3"/>
  <c r="Q220" i="3"/>
  <c r="P220" i="3"/>
  <c r="R219" i="3"/>
  <c r="Q219" i="3"/>
  <c r="P219" i="3"/>
  <c r="R199" i="3"/>
  <c r="Q199" i="3"/>
  <c r="P199" i="3"/>
  <c r="R178" i="3"/>
  <c r="Q178" i="3"/>
  <c r="P178" i="3"/>
  <c r="R164" i="3"/>
  <c r="Q164" i="3"/>
  <c r="P164" i="3"/>
  <c r="R153" i="3"/>
  <c r="Q153" i="3"/>
  <c r="P153" i="3"/>
  <c r="R148" i="3"/>
  <c r="Q148" i="3"/>
  <c r="P148" i="3"/>
  <c r="R147" i="3"/>
  <c r="Q147" i="3"/>
  <c r="P147" i="3"/>
  <c r="R142" i="3"/>
  <c r="Q142" i="3"/>
  <c r="P142" i="3"/>
  <c r="R137" i="3"/>
  <c r="Q137" i="3"/>
  <c r="P137" i="3"/>
  <c r="R119" i="3"/>
  <c r="Q119" i="3"/>
  <c r="P119" i="3"/>
  <c r="R118" i="3"/>
  <c r="Q118" i="3"/>
  <c r="P118" i="3"/>
  <c r="R117" i="3"/>
  <c r="Q117" i="3"/>
  <c r="P117" i="3"/>
  <c r="R110" i="3"/>
  <c r="Q110" i="3"/>
  <c r="P110" i="3"/>
  <c r="R97" i="3"/>
  <c r="Q97" i="3"/>
  <c r="P97" i="3"/>
  <c r="R89" i="3"/>
  <c r="Q89" i="3"/>
  <c r="P89" i="3"/>
  <c r="R88" i="3"/>
  <c r="Q88" i="3"/>
  <c r="P88" i="3"/>
  <c r="R87" i="3"/>
  <c r="Q87" i="3"/>
  <c r="P87" i="3"/>
  <c r="R78" i="3"/>
  <c r="Q78" i="3"/>
  <c r="P78" i="3"/>
  <c r="R69" i="3"/>
  <c r="Q69" i="3"/>
  <c r="P69" i="3"/>
  <c r="R68" i="3"/>
  <c r="Q68" i="3"/>
  <c r="P68" i="3"/>
  <c r="R67" i="3"/>
  <c r="Q67" i="3"/>
  <c r="P67" i="3"/>
  <c r="R53" i="3"/>
  <c r="Q53" i="3"/>
  <c r="P53" i="3"/>
  <c r="R52" i="3"/>
  <c r="Q52" i="3"/>
  <c r="P52" i="3"/>
  <c r="R46" i="3"/>
  <c r="Q46" i="3"/>
  <c r="P46" i="3"/>
  <c r="R45" i="3"/>
  <c r="Q45" i="3"/>
  <c r="P45" i="3"/>
  <c r="R39" i="3"/>
  <c r="Q39" i="3"/>
  <c r="P39" i="3"/>
  <c r="R21" i="3"/>
  <c r="Q21" i="3"/>
  <c r="P21" i="3"/>
  <c r="R17" i="3"/>
  <c r="Q17" i="3"/>
  <c r="P17" i="3"/>
  <c r="R8" i="3"/>
  <c r="Q8" i="3"/>
  <c r="P8" i="3"/>
  <c r="R997" i="3"/>
  <c r="Q997" i="3"/>
  <c r="P997" i="3"/>
  <c r="R983" i="3"/>
  <c r="Q983" i="3"/>
  <c r="P983" i="3"/>
  <c r="R929" i="3"/>
  <c r="Q929" i="3"/>
  <c r="P929" i="3"/>
  <c r="R925" i="3"/>
  <c r="Q925" i="3"/>
  <c r="P925" i="3"/>
  <c r="R907" i="3"/>
  <c r="Q907" i="3"/>
  <c r="P907" i="3"/>
  <c r="R906" i="3"/>
  <c r="Q906" i="3"/>
  <c r="P906" i="3"/>
  <c r="R811" i="3"/>
  <c r="Q811" i="3"/>
  <c r="P811" i="3"/>
  <c r="R749" i="3"/>
  <c r="Q749" i="3"/>
  <c r="P749" i="3"/>
  <c r="R748" i="3"/>
  <c r="Q748" i="3"/>
  <c r="P748" i="3"/>
  <c r="R725" i="3"/>
  <c r="Q725" i="3"/>
  <c r="P725" i="3"/>
  <c r="R653" i="3"/>
  <c r="Q653" i="3"/>
  <c r="P653" i="3"/>
  <c r="R603" i="3"/>
  <c r="Q603" i="3"/>
  <c r="P603" i="3"/>
  <c r="R553" i="3"/>
  <c r="Q553" i="3"/>
  <c r="P553" i="3"/>
  <c r="R1055" i="3"/>
  <c r="Q1055" i="3"/>
  <c r="P1055" i="3"/>
  <c r="R1054" i="3"/>
  <c r="Q1054" i="3"/>
  <c r="P1054" i="3"/>
  <c r="R1053" i="3"/>
  <c r="Q1053" i="3"/>
  <c r="P1053" i="3"/>
  <c r="R1052" i="3"/>
  <c r="Q1052" i="3"/>
  <c r="P1052" i="3"/>
  <c r="R1037" i="3"/>
  <c r="Q1037" i="3"/>
  <c r="P1037" i="3"/>
  <c r="R1027" i="3"/>
  <c r="Q1027" i="3"/>
  <c r="P1027" i="3"/>
  <c r="R982" i="3"/>
  <c r="Q982" i="3"/>
  <c r="P982" i="3"/>
  <c r="R981" i="3"/>
  <c r="Q981" i="3"/>
  <c r="P981" i="3"/>
  <c r="R970" i="3"/>
  <c r="Q970" i="3"/>
  <c r="P970" i="3"/>
  <c r="R969" i="3"/>
  <c r="Q969" i="3"/>
  <c r="P969" i="3"/>
  <c r="R936" i="3"/>
  <c r="Q936" i="3"/>
  <c r="P936" i="3"/>
  <c r="R932" i="3"/>
  <c r="Q932" i="3"/>
  <c r="P932" i="3"/>
  <c r="R920" i="3"/>
  <c r="Q920" i="3"/>
  <c r="P920" i="3"/>
  <c r="R913" i="3"/>
  <c r="Q913" i="3"/>
  <c r="P913" i="3"/>
  <c r="R905" i="3"/>
  <c r="Q905" i="3"/>
  <c r="P905" i="3"/>
  <c r="R891" i="3"/>
  <c r="Q891" i="3"/>
  <c r="P891" i="3"/>
  <c r="R890" i="3"/>
  <c r="Q890" i="3"/>
  <c r="P890" i="3"/>
  <c r="R877" i="3"/>
  <c r="Q877" i="3"/>
  <c r="P877" i="3"/>
  <c r="R869" i="3"/>
  <c r="Q869" i="3"/>
  <c r="P869" i="3"/>
  <c r="R860" i="3"/>
  <c r="Q860" i="3"/>
  <c r="P860" i="3"/>
  <c r="R859" i="3"/>
  <c r="Q859" i="3"/>
  <c r="P859" i="3"/>
  <c r="R858" i="3"/>
  <c r="Q858" i="3"/>
  <c r="P858" i="3"/>
  <c r="R849" i="3"/>
  <c r="Q849" i="3"/>
  <c r="P849" i="3"/>
  <c r="R848" i="3"/>
  <c r="Q848" i="3"/>
  <c r="P848" i="3"/>
  <c r="R842" i="3"/>
  <c r="Q842" i="3"/>
  <c r="P842" i="3"/>
  <c r="R841" i="3"/>
  <c r="Q841" i="3"/>
  <c r="P841" i="3"/>
  <c r="R828" i="3"/>
  <c r="Q828" i="3"/>
  <c r="P828" i="3"/>
  <c r="R810" i="3"/>
  <c r="Q810" i="3"/>
  <c r="P810" i="3"/>
  <c r="R809" i="3"/>
  <c r="Q809" i="3"/>
  <c r="P809" i="3"/>
  <c r="R794" i="3"/>
  <c r="Q794" i="3"/>
  <c r="P794" i="3"/>
  <c r="R788" i="3"/>
  <c r="Q788" i="3"/>
  <c r="P788" i="3"/>
  <c r="R764" i="3"/>
  <c r="Q764" i="3"/>
  <c r="P764" i="3"/>
  <c r="R763" i="3"/>
  <c r="Q763" i="3"/>
  <c r="P763" i="3"/>
  <c r="R708" i="3"/>
  <c r="Q708" i="3"/>
  <c r="P708" i="3"/>
  <c r="R679" i="3"/>
  <c r="Q679" i="3"/>
  <c r="P679" i="3"/>
  <c r="R667" i="3"/>
  <c r="Q667" i="3"/>
  <c r="P667" i="3"/>
  <c r="R652" i="3"/>
  <c r="Q652" i="3"/>
  <c r="P652" i="3"/>
  <c r="R638" i="3"/>
  <c r="Q638" i="3"/>
  <c r="P638" i="3"/>
  <c r="R631" i="3"/>
  <c r="Q631" i="3"/>
  <c r="P631" i="3"/>
  <c r="R621" i="3"/>
  <c r="Q621" i="3"/>
  <c r="P621" i="3"/>
  <c r="R614" i="3"/>
  <c r="Q614" i="3"/>
  <c r="P614" i="3"/>
  <c r="R602" i="3"/>
  <c r="Q602" i="3"/>
  <c r="P602" i="3"/>
  <c r="R584" i="3"/>
  <c r="Q584" i="3"/>
  <c r="P584" i="3"/>
  <c r="R583" i="3"/>
  <c r="Q583" i="3"/>
  <c r="P583" i="3"/>
  <c r="R566" i="3"/>
  <c r="Q566" i="3"/>
  <c r="P566" i="3"/>
  <c r="R552" i="3"/>
  <c r="Q552" i="3"/>
  <c r="P552" i="3"/>
  <c r="R551" i="3"/>
  <c r="Q551" i="3"/>
  <c r="P551" i="3"/>
  <c r="R540" i="3"/>
  <c r="Q540" i="3"/>
  <c r="P540" i="3"/>
  <c r="R515" i="3"/>
  <c r="Q515" i="3"/>
  <c r="P515" i="3"/>
  <c r="R514" i="3"/>
  <c r="Q514" i="3"/>
  <c r="P514" i="3"/>
  <c r="R503" i="3"/>
  <c r="Q503" i="3"/>
  <c r="P503" i="3"/>
  <c r="R502" i="3"/>
  <c r="Q502" i="3"/>
  <c r="P502" i="3"/>
  <c r="R492" i="3"/>
  <c r="Q492" i="3"/>
  <c r="P492" i="3"/>
  <c r="R460" i="3"/>
  <c r="Q460" i="3"/>
  <c r="P460" i="3"/>
  <c r="R445" i="3"/>
  <c r="Q445" i="3"/>
  <c r="P445" i="3"/>
  <c r="R434" i="3"/>
  <c r="Q434" i="3"/>
  <c r="P434" i="3"/>
  <c r="R433" i="3"/>
  <c r="Q433" i="3"/>
  <c r="P433" i="3"/>
  <c r="R422" i="3"/>
  <c r="Q422" i="3"/>
  <c r="P422" i="3"/>
  <c r="R383" i="3"/>
  <c r="Q383" i="3"/>
  <c r="P383" i="3"/>
  <c r="R376" i="3"/>
  <c r="Q376" i="3"/>
  <c r="P376" i="3"/>
  <c r="R375" i="3"/>
  <c r="Q375" i="3"/>
  <c r="P375" i="3"/>
  <c r="R355" i="3"/>
  <c r="Q355" i="3"/>
  <c r="P355" i="3"/>
  <c r="R324" i="3"/>
  <c r="Q324" i="3"/>
  <c r="P324" i="3"/>
  <c r="R323" i="3"/>
  <c r="Q323" i="3"/>
  <c r="P323" i="3"/>
  <c r="R315" i="3"/>
  <c r="Q315" i="3"/>
  <c r="P315" i="3"/>
  <c r="R279" i="3"/>
  <c r="Q279" i="3"/>
  <c r="P279" i="3"/>
  <c r="R261" i="3"/>
  <c r="Q261" i="3"/>
  <c r="P261" i="3"/>
  <c r="R255" i="3"/>
  <c r="Q255" i="3"/>
  <c r="P255" i="3"/>
  <c r="R237" i="3"/>
  <c r="Q237" i="3"/>
  <c r="P237" i="3"/>
  <c r="R228" i="3"/>
  <c r="Q228" i="3"/>
  <c r="P228" i="3"/>
  <c r="R227" i="3"/>
  <c r="Q227" i="3"/>
  <c r="P227" i="3"/>
  <c r="R214" i="3"/>
  <c r="Q214" i="3"/>
  <c r="P214" i="3"/>
  <c r="R204" i="3"/>
  <c r="Q204" i="3"/>
  <c r="P204" i="3"/>
  <c r="R203" i="3"/>
  <c r="Q203" i="3"/>
  <c r="P203" i="3"/>
  <c r="R198" i="3"/>
  <c r="Q198" i="3"/>
  <c r="P198" i="3"/>
  <c r="R189" i="3"/>
  <c r="Q189" i="3"/>
  <c r="P189" i="3"/>
  <c r="R177" i="3"/>
  <c r="Q177" i="3"/>
  <c r="P177" i="3"/>
  <c r="R171" i="3"/>
  <c r="Q171" i="3"/>
  <c r="P171" i="3"/>
  <c r="R167" i="3"/>
  <c r="Q167" i="3"/>
  <c r="P167" i="3"/>
  <c r="R163" i="3"/>
  <c r="Q163" i="3"/>
  <c r="P163" i="3"/>
  <c r="R157" i="3"/>
  <c r="Q157" i="3"/>
  <c r="P157" i="3"/>
  <c r="R152" i="3"/>
  <c r="Q152" i="3"/>
  <c r="P152" i="3"/>
  <c r="R136" i="3"/>
  <c r="Q136" i="3"/>
  <c r="P136" i="3"/>
  <c r="R127" i="3"/>
  <c r="Q127" i="3"/>
  <c r="P127" i="3"/>
  <c r="R116" i="3"/>
  <c r="Q116" i="3"/>
  <c r="P116" i="3"/>
  <c r="R109" i="3"/>
  <c r="Q109" i="3"/>
  <c r="P109" i="3"/>
  <c r="R103" i="3"/>
  <c r="Q103" i="3"/>
  <c r="P103" i="3"/>
  <c r="R102" i="3"/>
  <c r="Q102" i="3"/>
  <c r="P102" i="3"/>
  <c r="R96" i="3"/>
  <c r="Q96" i="3"/>
  <c r="P96" i="3"/>
  <c r="R86" i="3"/>
  <c r="Q86" i="3"/>
  <c r="P86" i="3"/>
  <c r="R85" i="3"/>
  <c r="Q85" i="3"/>
  <c r="P85" i="3"/>
  <c r="R77" i="3"/>
  <c r="Q77" i="3"/>
  <c r="P77" i="3"/>
  <c r="R76" i="3"/>
  <c r="Q76" i="3"/>
  <c r="P76" i="3"/>
  <c r="R66" i="3"/>
  <c r="Q66" i="3"/>
  <c r="P66" i="3"/>
  <c r="R51" i="3"/>
  <c r="Q51" i="3"/>
  <c r="P51" i="3"/>
  <c r="R28" i="3"/>
  <c r="Q28" i="3"/>
  <c r="P28" i="3"/>
  <c r="R27" i="3"/>
  <c r="Q27" i="3"/>
  <c r="P27" i="3"/>
  <c r="R26" i="3"/>
  <c r="Q26" i="3"/>
  <c r="P26" i="3"/>
  <c r="R16" i="3"/>
  <c r="Q16" i="3"/>
  <c r="P16" i="3"/>
  <c r="R1067" i="3"/>
  <c r="Q1067" i="3"/>
  <c r="P1067" i="3"/>
  <c r="R1051" i="3"/>
  <c r="Q1051" i="3"/>
  <c r="P1051" i="3"/>
  <c r="R1036" i="3"/>
  <c r="Q1036" i="3"/>
  <c r="P1036" i="3"/>
  <c r="R1026" i="3"/>
  <c r="Q1026" i="3"/>
  <c r="P1026" i="3"/>
  <c r="R1011" i="3"/>
  <c r="Q1011" i="3"/>
  <c r="P1011" i="3"/>
  <c r="R980" i="3"/>
  <c r="Q980" i="3"/>
  <c r="P980" i="3"/>
  <c r="R957" i="3"/>
  <c r="Q957" i="3"/>
  <c r="P957" i="3"/>
  <c r="R956" i="3"/>
  <c r="Q956" i="3"/>
  <c r="P956" i="3"/>
  <c r="R935" i="3"/>
  <c r="Q935" i="3"/>
  <c r="P935" i="3"/>
  <c r="R912" i="3"/>
  <c r="Q912" i="3"/>
  <c r="P912" i="3"/>
  <c r="R904" i="3"/>
  <c r="Q904" i="3"/>
  <c r="P904" i="3"/>
  <c r="R889" i="3"/>
  <c r="Q889" i="3"/>
  <c r="P889" i="3"/>
  <c r="R888" i="3"/>
  <c r="Q888" i="3"/>
  <c r="P888" i="3"/>
  <c r="R887" i="3"/>
  <c r="Q887" i="3"/>
  <c r="P887" i="3"/>
  <c r="R840" i="3"/>
  <c r="Q840" i="3"/>
  <c r="P840" i="3"/>
  <c r="R808" i="3"/>
  <c r="Q808" i="3"/>
  <c r="P808" i="3"/>
  <c r="R807" i="3"/>
  <c r="Q807" i="3"/>
  <c r="P807" i="3"/>
  <c r="R793" i="3"/>
  <c r="Q793" i="3"/>
  <c r="P793" i="3"/>
  <c r="R792" i="3"/>
  <c r="Q792" i="3"/>
  <c r="P792" i="3"/>
  <c r="R787" i="3"/>
  <c r="Q787" i="3"/>
  <c r="P787" i="3"/>
  <c r="R774" i="3"/>
  <c r="Q774" i="3"/>
  <c r="P774" i="3"/>
  <c r="R762" i="3"/>
  <c r="Q762" i="3"/>
  <c r="P762" i="3"/>
  <c r="R724" i="3"/>
  <c r="Q724" i="3"/>
  <c r="P724" i="3"/>
  <c r="R715" i="3"/>
  <c r="Q715" i="3"/>
  <c r="P715" i="3"/>
  <c r="R707" i="3"/>
  <c r="Q707" i="3"/>
  <c r="P707" i="3"/>
  <c r="R689" i="3"/>
  <c r="Q689" i="3"/>
  <c r="P689" i="3"/>
  <c r="R688" i="3"/>
  <c r="Q688" i="3"/>
  <c r="P688" i="3"/>
  <c r="R678" i="3"/>
  <c r="Q678" i="3"/>
  <c r="P678" i="3"/>
  <c r="R666" i="3"/>
  <c r="Q666" i="3"/>
  <c r="P666" i="3"/>
  <c r="R601" i="3"/>
  <c r="Q601" i="3"/>
  <c r="P601" i="3"/>
  <c r="R600" i="3"/>
  <c r="Q600" i="3"/>
  <c r="P600" i="3"/>
  <c r="R572" i="3"/>
  <c r="Q572" i="3"/>
  <c r="P572" i="3"/>
  <c r="R565" i="3"/>
  <c r="Q565" i="3"/>
  <c r="P565" i="3"/>
  <c r="R550" i="3"/>
  <c r="Q550" i="3"/>
  <c r="P550" i="3"/>
  <c r="R539" i="3"/>
  <c r="Q539" i="3"/>
  <c r="P539" i="3"/>
  <c r="R529" i="3"/>
  <c r="Q529" i="3"/>
  <c r="P529" i="3"/>
  <c r="R465" i="3"/>
  <c r="Q465" i="3"/>
  <c r="P465" i="3"/>
  <c r="R424" i="3"/>
  <c r="Q424" i="3"/>
  <c r="P424" i="3"/>
  <c r="R410" i="3"/>
  <c r="Q410" i="3"/>
  <c r="P410" i="3"/>
  <c r="R387" i="3"/>
  <c r="Q387" i="3"/>
  <c r="P387" i="3"/>
  <c r="R350" i="3"/>
  <c r="Q350" i="3"/>
  <c r="P350" i="3"/>
  <c r="R338" i="3"/>
  <c r="Q338" i="3"/>
  <c r="P338" i="3"/>
  <c r="R254" i="3"/>
  <c r="Q254" i="3"/>
  <c r="P254" i="3"/>
  <c r="R239" i="3"/>
  <c r="Q239" i="3"/>
  <c r="P239" i="3"/>
  <c r="R192" i="3"/>
  <c r="Q192" i="3"/>
  <c r="P192" i="3"/>
  <c r="R176" i="3"/>
  <c r="Q176" i="3"/>
  <c r="P176" i="3"/>
  <c r="R175" i="3"/>
  <c r="Q175" i="3"/>
  <c r="P175" i="3"/>
  <c r="R168" i="3"/>
  <c r="Q168" i="3"/>
  <c r="P168" i="3"/>
  <c r="R151" i="3"/>
  <c r="Q151" i="3"/>
  <c r="P151" i="3"/>
  <c r="R84" i="3"/>
  <c r="Q84" i="3"/>
  <c r="P84" i="3"/>
  <c r="R75" i="3"/>
  <c r="Q75" i="3"/>
  <c r="P75" i="3"/>
  <c r="R65" i="3"/>
  <c r="Q65" i="3"/>
  <c r="P65" i="3"/>
  <c r="R44" i="3"/>
  <c r="Q44" i="3"/>
  <c r="P44" i="3"/>
  <c r="R38" i="3"/>
  <c r="Q38" i="3"/>
  <c r="P38" i="3"/>
  <c r="R15" i="3"/>
  <c r="Q15" i="3"/>
  <c r="P15" i="3"/>
  <c r="R1050" i="3"/>
  <c r="Q1050" i="3"/>
  <c r="P1050" i="3"/>
  <c r="R1049" i="3"/>
  <c r="Q1049" i="3"/>
  <c r="P1049" i="3"/>
  <c r="R1048" i="3"/>
  <c r="Q1048" i="3"/>
  <c r="P1048" i="3"/>
  <c r="R1025" i="3"/>
  <c r="Q1025" i="3"/>
  <c r="P1025" i="3"/>
  <c r="R1024" i="3"/>
  <c r="Q1024" i="3"/>
  <c r="P1024" i="3"/>
  <c r="R1010" i="3"/>
  <c r="Q1010" i="3"/>
  <c r="P1010" i="3"/>
  <c r="R979" i="3"/>
  <c r="Q979" i="3"/>
  <c r="P979" i="3"/>
  <c r="R950" i="3"/>
  <c r="Q950" i="3"/>
  <c r="P950" i="3"/>
  <c r="R949" i="3"/>
  <c r="Q949" i="3"/>
  <c r="P949" i="3"/>
  <c r="R934" i="3"/>
  <c r="Q934" i="3"/>
  <c r="P934" i="3"/>
  <c r="R919" i="3"/>
  <c r="Q919" i="3"/>
  <c r="P919" i="3"/>
  <c r="R876" i="3"/>
  <c r="Q876" i="3"/>
  <c r="P876" i="3"/>
  <c r="R875" i="3"/>
  <c r="Q875" i="3"/>
  <c r="P875" i="3"/>
  <c r="R874" i="3"/>
  <c r="Q874" i="3"/>
  <c r="P874" i="3"/>
  <c r="R857" i="3"/>
  <c r="Q857" i="3"/>
  <c r="P857" i="3"/>
  <c r="R856" i="3"/>
  <c r="Q856" i="3"/>
  <c r="P856" i="3"/>
  <c r="R855" i="3"/>
  <c r="Q855" i="3"/>
  <c r="P855" i="3"/>
  <c r="R839" i="3"/>
  <c r="Q839" i="3"/>
  <c r="P839" i="3"/>
  <c r="R822" i="3"/>
  <c r="Q822" i="3"/>
  <c r="P822" i="3"/>
  <c r="R821" i="3"/>
  <c r="Q821" i="3"/>
  <c r="P821" i="3"/>
  <c r="R785" i="3"/>
  <c r="Q785" i="3"/>
  <c r="P785" i="3"/>
  <c r="R782" i="3"/>
  <c r="Q782" i="3"/>
  <c r="P782" i="3"/>
  <c r="R773" i="3"/>
  <c r="Q773" i="3"/>
  <c r="P773" i="3"/>
  <c r="R772" i="3"/>
  <c r="Q772" i="3"/>
  <c r="P772" i="3"/>
  <c r="R771" i="3"/>
  <c r="Q771" i="3"/>
  <c r="P771" i="3"/>
  <c r="R770" i="3"/>
  <c r="Q770" i="3"/>
  <c r="P770" i="3"/>
  <c r="R761" i="3"/>
  <c r="Q761" i="3"/>
  <c r="P761" i="3"/>
  <c r="R747" i="3"/>
  <c r="Q747" i="3"/>
  <c r="P747" i="3"/>
  <c r="R735" i="3"/>
  <c r="Q735" i="3"/>
  <c r="P735" i="3"/>
  <c r="R706" i="3"/>
  <c r="Q706" i="3"/>
  <c r="P706" i="3"/>
  <c r="R677" i="3"/>
  <c r="Q677" i="3"/>
  <c r="P677" i="3"/>
  <c r="R651" i="3"/>
  <c r="Q651" i="3"/>
  <c r="P651" i="3"/>
  <c r="R630" i="3"/>
  <c r="Q630" i="3"/>
  <c r="P630" i="3"/>
  <c r="R620" i="3"/>
  <c r="Q620" i="3"/>
  <c r="P620" i="3"/>
  <c r="R613" i="3"/>
  <c r="Q613" i="3"/>
  <c r="P613" i="3"/>
  <c r="R599" i="3"/>
  <c r="Q599" i="3"/>
  <c r="P599" i="3"/>
  <c r="R598" i="3"/>
  <c r="Q598" i="3"/>
  <c r="P598" i="3"/>
  <c r="R582" i="3"/>
  <c r="Q582" i="3"/>
  <c r="P582" i="3"/>
  <c r="R571" i="3"/>
  <c r="Q571" i="3"/>
  <c r="P571" i="3"/>
  <c r="R549" i="3"/>
  <c r="Q549" i="3"/>
  <c r="P549" i="3"/>
  <c r="R528" i="3"/>
  <c r="Q528" i="3"/>
  <c r="P528" i="3"/>
  <c r="R527" i="3"/>
  <c r="Q527" i="3"/>
  <c r="P527" i="3"/>
  <c r="R526" i="3"/>
  <c r="Q526" i="3"/>
  <c r="P526" i="3"/>
  <c r="R501" i="3"/>
  <c r="Q501" i="3"/>
  <c r="P501" i="3"/>
  <c r="R464" i="3"/>
  <c r="Q464" i="3"/>
  <c r="P464" i="3"/>
  <c r="R432" i="3"/>
  <c r="Q432" i="3"/>
  <c r="P432" i="3"/>
  <c r="R421" i="3"/>
  <c r="Q421" i="3"/>
  <c r="P421" i="3"/>
  <c r="R391" i="3"/>
  <c r="Q391" i="3"/>
  <c r="P391" i="3"/>
  <c r="R386" i="3"/>
  <c r="Q386" i="3"/>
  <c r="P386" i="3"/>
  <c r="R374" i="3"/>
  <c r="Q374" i="3"/>
  <c r="P374" i="3"/>
  <c r="R347" i="3"/>
  <c r="Q347" i="3"/>
  <c r="P347" i="3"/>
  <c r="R346" i="3"/>
  <c r="Q346" i="3"/>
  <c r="P346" i="3"/>
  <c r="R299" i="3"/>
  <c r="Q299" i="3"/>
  <c r="P299" i="3"/>
  <c r="R249" i="3"/>
  <c r="Q249" i="3"/>
  <c r="P249" i="3"/>
  <c r="R248" i="3"/>
  <c r="Q248" i="3"/>
  <c r="P248" i="3"/>
  <c r="R236" i="3"/>
  <c r="Q236" i="3"/>
  <c r="P236" i="3"/>
  <c r="R208" i="3"/>
  <c r="Q208" i="3"/>
  <c r="P208" i="3"/>
  <c r="R170" i="3"/>
  <c r="Q170" i="3"/>
  <c r="P170" i="3"/>
  <c r="R166" i="3"/>
  <c r="Q166" i="3"/>
  <c r="P166" i="3"/>
  <c r="R146" i="3"/>
  <c r="Q146" i="3"/>
  <c r="P146" i="3"/>
  <c r="R141" i="3"/>
  <c r="Q141" i="3"/>
  <c r="P141" i="3"/>
  <c r="R135" i="3"/>
  <c r="Q135" i="3"/>
  <c r="P135" i="3"/>
  <c r="R134" i="3"/>
  <c r="Q134" i="3"/>
  <c r="P134" i="3"/>
  <c r="R95" i="3"/>
  <c r="Q95" i="3"/>
  <c r="P95" i="3"/>
  <c r="R94" i="3"/>
  <c r="Q94" i="3"/>
  <c r="P94" i="3"/>
  <c r="R83" i="3"/>
  <c r="Q83" i="3"/>
  <c r="P83" i="3"/>
  <c r="R74" i="3"/>
  <c r="Q74" i="3"/>
  <c r="P74" i="3"/>
  <c r="R73" i="3"/>
  <c r="Q73" i="3"/>
  <c r="P73" i="3"/>
  <c r="R55" i="3"/>
  <c r="Q55" i="3"/>
  <c r="P55" i="3"/>
  <c r="R50" i="3"/>
  <c r="Q50" i="3"/>
  <c r="P50" i="3"/>
  <c r="R34" i="3"/>
  <c r="Q34" i="3"/>
  <c r="P34" i="3"/>
  <c r="R25" i="3"/>
  <c r="Q25" i="3"/>
  <c r="P25" i="3"/>
  <c r="R14" i="3"/>
  <c r="Q14" i="3"/>
  <c r="P14" i="3"/>
  <c r="R7" i="3"/>
  <c r="Q7" i="3"/>
  <c r="P7" i="3"/>
  <c r="R1023" i="3"/>
  <c r="Q1023" i="3"/>
  <c r="P1023" i="3"/>
  <c r="R978" i="3"/>
  <c r="Q978" i="3"/>
  <c r="P978" i="3"/>
  <c r="R918" i="3"/>
  <c r="Q918" i="3"/>
  <c r="P918" i="3"/>
  <c r="R868" i="3"/>
  <c r="Q868" i="3"/>
  <c r="P868" i="3"/>
  <c r="R854" i="3"/>
  <c r="Q854" i="3"/>
  <c r="P854" i="3"/>
  <c r="R831" i="3"/>
  <c r="Q831" i="3"/>
  <c r="P831" i="3"/>
  <c r="R820" i="3"/>
  <c r="Q820" i="3"/>
  <c r="P820" i="3"/>
  <c r="R791" i="3"/>
  <c r="Q791" i="3"/>
  <c r="P791" i="3"/>
  <c r="R784" i="3"/>
  <c r="Q784" i="3"/>
  <c r="P784" i="3"/>
  <c r="R783" i="3"/>
  <c r="Q783" i="3"/>
  <c r="P783" i="3"/>
  <c r="R760" i="3"/>
  <c r="Q760" i="3"/>
  <c r="P760" i="3"/>
  <c r="R759" i="3"/>
  <c r="Q759" i="3"/>
  <c r="P759" i="3"/>
  <c r="R734" i="3"/>
  <c r="Q734" i="3"/>
  <c r="P734" i="3"/>
  <c r="R733" i="3"/>
  <c r="Q733" i="3"/>
  <c r="P733" i="3"/>
  <c r="R723" i="3"/>
  <c r="Q723" i="3"/>
  <c r="P723" i="3"/>
  <c r="R705" i="3"/>
  <c r="Q705" i="3"/>
  <c r="P705" i="3"/>
  <c r="R704" i="3"/>
  <c r="Q704" i="3"/>
  <c r="P704" i="3"/>
  <c r="R703" i="3"/>
  <c r="Q703" i="3"/>
  <c r="P703" i="3"/>
  <c r="R702" i="3"/>
  <c r="Q702" i="3"/>
  <c r="P702" i="3"/>
  <c r="R676" i="3"/>
  <c r="Q676" i="3"/>
  <c r="P676" i="3"/>
  <c r="R629" i="3"/>
  <c r="Q629" i="3"/>
  <c r="P629" i="3"/>
  <c r="R628" i="3"/>
  <c r="Q628" i="3"/>
  <c r="P628" i="3"/>
  <c r="R619" i="3"/>
  <c r="Q619" i="3"/>
  <c r="P619" i="3"/>
  <c r="R612" i="3"/>
  <c r="Q612" i="3"/>
  <c r="P612" i="3"/>
  <c r="R611" i="3"/>
  <c r="Q611" i="3"/>
  <c r="P611" i="3"/>
  <c r="R597" i="3"/>
  <c r="Q597" i="3"/>
  <c r="P597" i="3"/>
  <c r="R581" i="3"/>
  <c r="Q581" i="3"/>
  <c r="P581" i="3"/>
  <c r="R580" i="3"/>
  <c r="Q580" i="3"/>
  <c r="P580" i="3"/>
  <c r="R579" i="3"/>
  <c r="Q579" i="3"/>
  <c r="P579" i="3"/>
  <c r="R564" i="3"/>
  <c r="Q564" i="3"/>
  <c r="P564" i="3"/>
  <c r="R548" i="3"/>
  <c r="Q548" i="3"/>
  <c r="P548" i="3"/>
  <c r="R547" i="3"/>
  <c r="Q547" i="3"/>
  <c r="P547" i="3"/>
  <c r="R546" i="3"/>
  <c r="Q546" i="3"/>
  <c r="P546" i="3"/>
  <c r="R525" i="3"/>
  <c r="Q525" i="3"/>
  <c r="P525" i="3"/>
  <c r="R524" i="3"/>
  <c r="Q524" i="3"/>
  <c r="P524" i="3"/>
  <c r="R523" i="3"/>
  <c r="Q523" i="3"/>
  <c r="P523" i="3"/>
  <c r="R513" i="3"/>
  <c r="Q513" i="3"/>
  <c r="P513" i="3"/>
  <c r="R512" i="3"/>
  <c r="Q512" i="3"/>
  <c r="P512" i="3"/>
  <c r="R500" i="3"/>
  <c r="Q500" i="3"/>
  <c r="P500" i="3"/>
  <c r="R484" i="3"/>
  <c r="Q484" i="3"/>
  <c r="P484" i="3"/>
  <c r="R473" i="3"/>
  <c r="Q473" i="3"/>
  <c r="P473" i="3"/>
  <c r="R472" i="3"/>
  <c r="Q472" i="3"/>
  <c r="P472" i="3"/>
  <c r="R459" i="3"/>
  <c r="Q459" i="3"/>
  <c r="P459" i="3"/>
  <c r="R409" i="3"/>
  <c r="Q409" i="3"/>
  <c r="P409" i="3"/>
  <c r="R390" i="3"/>
  <c r="Q390" i="3"/>
  <c r="P390" i="3"/>
  <c r="R382" i="3"/>
  <c r="Q382" i="3"/>
  <c r="P382" i="3"/>
  <c r="R367" i="3"/>
  <c r="Q367" i="3"/>
  <c r="P367" i="3"/>
  <c r="R366" i="3"/>
  <c r="Q366" i="3"/>
  <c r="P366" i="3"/>
  <c r="R365" i="3"/>
  <c r="Q365" i="3"/>
  <c r="P365" i="3"/>
  <c r="R360" i="3"/>
  <c r="Q360" i="3"/>
  <c r="P360" i="3"/>
  <c r="R322" i="3"/>
  <c r="Q322" i="3"/>
  <c r="P322" i="3"/>
  <c r="R298" i="3"/>
  <c r="Q298" i="3"/>
  <c r="P298" i="3"/>
  <c r="R297" i="3"/>
  <c r="Q297" i="3"/>
  <c r="P297" i="3"/>
  <c r="R296" i="3"/>
  <c r="Q296" i="3"/>
  <c r="P296" i="3"/>
  <c r="R291" i="3"/>
  <c r="Q291" i="3"/>
  <c r="P291" i="3"/>
  <c r="R290" i="3"/>
  <c r="Q290" i="3"/>
  <c r="P290" i="3"/>
  <c r="R263" i="3"/>
  <c r="Q263" i="3"/>
  <c r="P263" i="3"/>
  <c r="R253" i="3"/>
  <c r="Q253" i="3"/>
  <c r="P253" i="3"/>
  <c r="R247" i="3"/>
  <c r="Q247" i="3"/>
  <c r="P247" i="3"/>
  <c r="R235" i="3"/>
  <c r="Q235" i="3"/>
  <c r="P235" i="3"/>
  <c r="R226" i="3"/>
  <c r="Q226" i="3"/>
  <c r="P226" i="3"/>
  <c r="R225" i="3"/>
  <c r="Q225" i="3"/>
  <c r="P225" i="3"/>
  <c r="R224" i="3"/>
  <c r="Q224" i="3"/>
  <c r="P224" i="3"/>
  <c r="R202" i="3"/>
  <c r="Q202" i="3"/>
  <c r="P202" i="3"/>
  <c r="R197" i="3"/>
  <c r="Q197" i="3"/>
  <c r="P197" i="3"/>
  <c r="R191" i="3"/>
  <c r="Q191" i="3"/>
  <c r="P191" i="3"/>
  <c r="R185" i="3"/>
  <c r="Q185" i="3"/>
  <c r="P185" i="3"/>
  <c r="R162" i="3"/>
  <c r="Q162" i="3"/>
  <c r="P162" i="3"/>
  <c r="R150" i="3"/>
  <c r="Q150" i="3"/>
  <c r="P150" i="3"/>
  <c r="R144" i="3"/>
  <c r="Q144" i="3"/>
  <c r="P144" i="3"/>
  <c r="R140" i="3"/>
  <c r="Q140" i="3"/>
  <c r="P140" i="3"/>
  <c r="R139" i="3"/>
  <c r="Q139" i="3"/>
  <c r="P139" i="3"/>
  <c r="R126" i="3"/>
  <c r="Q126" i="3"/>
  <c r="P126" i="3"/>
  <c r="R125" i="3"/>
  <c r="Q125" i="3"/>
  <c r="P125" i="3"/>
  <c r="R115" i="3"/>
  <c r="Q115" i="3"/>
  <c r="P115" i="3"/>
  <c r="R108" i="3"/>
  <c r="Q108" i="3"/>
  <c r="P108" i="3"/>
  <c r="R93" i="3"/>
  <c r="Q93" i="3"/>
  <c r="P93" i="3"/>
  <c r="R92" i="3"/>
  <c r="Q92" i="3"/>
  <c r="P92" i="3"/>
  <c r="R82" i="3"/>
  <c r="Q82" i="3"/>
  <c r="P82" i="3"/>
  <c r="R72" i="3"/>
  <c r="Q72" i="3"/>
  <c r="P72" i="3"/>
  <c r="R71" i="3"/>
  <c r="Q71" i="3"/>
  <c r="P71" i="3"/>
  <c r="R70" i="3"/>
  <c r="Q70" i="3"/>
  <c r="P70" i="3"/>
  <c r="R49" i="3"/>
  <c r="Q49" i="3"/>
  <c r="P49" i="3"/>
  <c r="R37" i="3"/>
  <c r="Q37" i="3"/>
  <c r="P37" i="3"/>
  <c r="R33" i="3"/>
  <c r="Q33" i="3"/>
  <c r="P33" i="3"/>
  <c r="R32" i="3"/>
  <c r="Q32" i="3"/>
  <c r="P32" i="3"/>
  <c r="R24" i="3"/>
  <c r="Q24" i="3"/>
  <c r="P24" i="3"/>
  <c r="R13" i="3"/>
  <c r="Q13" i="3"/>
  <c r="P13" i="3"/>
  <c r="R10" i="3"/>
  <c r="Q10" i="3"/>
  <c r="P10" i="3"/>
  <c r="R6" i="3"/>
  <c r="Q6" i="3"/>
  <c r="P6" i="3"/>
  <c r="R5" i="3"/>
  <c r="Q5" i="3"/>
  <c r="P5" i="3"/>
  <c r="R1066" i="3"/>
  <c r="Q1066" i="3"/>
  <c r="P1066" i="3"/>
  <c r="R1061" i="3"/>
  <c r="Q1061" i="3"/>
  <c r="P1061" i="3"/>
  <c r="R1047" i="3"/>
  <c r="Q1047" i="3"/>
  <c r="P1047" i="3"/>
  <c r="R1046" i="3"/>
  <c r="Q1046" i="3"/>
  <c r="P1046" i="3"/>
  <c r="R1045" i="3"/>
  <c r="Q1045" i="3"/>
  <c r="P1045" i="3"/>
  <c r="R1044" i="3"/>
  <c r="Q1044" i="3"/>
  <c r="P1044" i="3"/>
  <c r="R1022" i="3"/>
  <c r="Q1022" i="3"/>
  <c r="P1022" i="3"/>
  <c r="R1009" i="3"/>
  <c r="Q1009" i="3"/>
  <c r="P1009" i="3"/>
  <c r="R1008" i="3"/>
  <c r="Q1008" i="3"/>
  <c r="P1008" i="3"/>
  <c r="R968" i="3"/>
  <c r="Q968" i="3"/>
  <c r="P968" i="3"/>
  <c r="R955" i="3"/>
  <c r="Q955" i="3"/>
  <c r="P955" i="3"/>
  <c r="R954" i="3"/>
  <c r="Q954" i="3"/>
  <c r="P954" i="3"/>
  <c r="R943" i="3"/>
  <c r="Q943" i="3"/>
  <c r="P943" i="3"/>
  <c r="R938" i="3"/>
  <c r="Q938" i="3"/>
  <c r="P938" i="3"/>
  <c r="R933" i="3"/>
  <c r="Q933" i="3"/>
  <c r="P933" i="3"/>
  <c r="R924" i="3"/>
  <c r="Q924" i="3"/>
  <c r="P924" i="3"/>
  <c r="R903" i="3"/>
  <c r="Q903" i="3"/>
  <c r="P903" i="3"/>
  <c r="R902" i="3"/>
  <c r="Q902" i="3"/>
  <c r="P902" i="3"/>
  <c r="R769" i="3"/>
  <c r="Q769" i="3"/>
  <c r="P769" i="3"/>
  <c r="R758" i="3"/>
  <c r="Q758" i="3"/>
  <c r="P758" i="3"/>
  <c r="R757" i="3"/>
  <c r="Q757" i="3"/>
  <c r="P757" i="3"/>
  <c r="R701" i="3"/>
  <c r="Q701" i="3"/>
  <c r="P701" i="3"/>
  <c r="R665" i="3"/>
  <c r="Q665" i="3"/>
  <c r="P665" i="3"/>
  <c r="R664" i="3"/>
  <c r="Q664" i="3"/>
  <c r="P664" i="3"/>
  <c r="R650" i="3"/>
  <c r="Q650" i="3"/>
  <c r="P650" i="3"/>
  <c r="R618" i="3"/>
  <c r="Q618" i="3"/>
  <c r="P618" i="3"/>
  <c r="R610" i="3"/>
  <c r="Q610" i="3"/>
  <c r="P610" i="3"/>
  <c r="R596" i="3"/>
  <c r="Q596" i="3"/>
  <c r="P596" i="3"/>
  <c r="R595" i="3"/>
  <c r="Q595" i="3"/>
  <c r="P595" i="3"/>
  <c r="R578" i="3"/>
  <c r="Q578" i="3"/>
  <c r="P578" i="3"/>
  <c r="R563" i="3"/>
  <c r="Q563" i="3"/>
  <c r="P563" i="3"/>
  <c r="R562" i="3"/>
  <c r="Q562" i="3"/>
  <c r="P562" i="3"/>
  <c r="R545" i="3"/>
  <c r="Q545" i="3"/>
  <c r="P545" i="3"/>
  <c r="R544" i="3"/>
  <c r="Q544" i="3"/>
  <c r="P544" i="3"/>
  <c r="R543" i="3"/>
  <c r="Q543" i="3"/>
  <c r="P543" i="3"/>
  <c r="R522" i="3"/>
  <c r="Q522" i="3"/>
  <c r="P522" i="3"/>
  <c r="R499" i="3"/>
  <c r="Q499" i="3"/>
  <c r="P499" i="3"/>
  <c r="R483" i="3"/>
  <c r="Q483" i="3"/>
  <c r="P483" i="3"/>
  <c r="R482" i="3"/>
  <c r="Q482" i="3"/>
  <c r="P482" i="3"/>
  <c r="R463" i="3"/>
  <c r="Q463" i="3"/>
  <c r="P463" i="3"/>
  <c r="R458" i="3"/>
  <c r="Q458" i="3"/>
  <c r="P458" i="3"/>
  <c r="R428" i="3"/>
  <c r="Q428" i="3"/>
  <c r="P428" i="3"/>
  <c r="R420" i="3"/>
  <c r="Q420" i="3"/>
  <c r="P420" i="3"/>
  <c r="R359" i="3"/>
  <c r="Q359" i="3"/>
  <c r="P359" i="3"/>
  <c r="R345" i="3"/>
  <c r="Q345" i="3"/>
  <c r="P345" i="3"/>
  <c r="R314" i="3"/>
  <c r="Q314" i="3"/>
  <c r="P314" i="3"/>
  <c r="R289" i="3"/>
  <c r="Q289" i="3"/>
  <c r="P289" i="3"/>
  <c r="R273" i="3"/>
  <c r="Q273" i="3"/>
  <c r="P273" i="3"/>
  <c r="R269" i="3"/>
  <c r="Q269" i="3"/>
  <c r="P269" i="3"/>
  <c r="R246" i="3"/>
  <c r="Q246" i="3"/>
  <c r="P246" i="3"/>
  <c r="R234" i="3"/>
  <c r="Q234" i="3"/>
  <c r="P234" i="3"/>
  <c r="R218" i="3"/>
  <c r="Q218" i="3"/>
  <c r="P218" i="3"/>
  <c r="R213" i="3"/>
  <c r="Q213" i="3"/>
  <c r="P213" i="3"/>
  <c r="R210" i="3"/>
  <c r="Q210" i="3"/>
  <c r="P210" i="3"/>
  <c r="R207" i="3"/>
  <c r="Q207" i="3"/>
  <c r="P207" i="3"/>
  <c r="R196" i="3"/>
  <c r="Q196" i="3"/>
  <c r="P196" i="3"/>
  <c r="R184" i="3"/>
  <c r="Q184" i="3"/>
  <c r="P184" i="3"/>
  <c r="R174" i="3"/>
  <c r="Q174" i="3"/>
  <c r="P174" i="3"/>
  <c r="R161" i="3"/>
  <c r="Q161" i="3"/>
  <c r="P161" i="3"/>
  <c r="R156" i="3"/>
  <c r="Q156" i="3"/>
  <c r="P156" i="3"/>
  <c r="R149" i="3"/>
  <c r="Q149" i="3"/>
  <c r="P149" i="3"/>
  <c r="R133" i="3"/>
  <c r="Q133" i="3"/>
  <c r="P133" i="3"/>
  <c r="R124" i="3"/>
  <c r="Q124" i="3"/>
  <c r="P124" i="3"/>
  <c r="R123" i="3"/>
  <c r="Q123" i="3"/>
  <c r="P123" i="3"/>
  <c r="R100" i="3"/>
  <c r="Q100" i="3"/>
  <c r="P100" i="3"/>
  <c r="R64" i="3"/>
  <c r="Q64" i="3"/>
  <c r="P64" i="3"/>
  <c r="R43" i="3"/>
  <c r="Q43" i="3"/>
  <c r="P43" i="3"/>
  <c r="R36" i="3"/>
  <c r="Q36" i="3"/>
  <c r="P36" i="3"/>
  <c r="R1075" i="3"/>
  <c r="Q1075" i="3"/>
  <c r="P1075" i="3"/>
  <c r="R1043" i="3"/>
  <c r="Q1043" i="3"/>
  <c r="P1043" i="3"/>
  <c r="R1031" i="3"/>
  <c r="Q1031" i="3"/>
  <c r="P1031" i="3"/>
  <c r="R1021" i="3"/>
  <c r="Q1021" i="3"/>
  <c r="P1021" i="3"/>
  <c r="R1007" i="3"/>
  <c r="Q1007" i="3"/>
  <c r="P1007" i="3"/>
  <c r="R1006" i="3"/>
  <c r="Q1006" i="3"/>
  <c r="P1006" i="3"/>
  <c r="R987" i="3"/>
  <c r="Q987" i="3"/>
  <c r="P987" i="3"/>
  <c r="R977" i="3"/>
  <c r="Q977" i="3"/>
  <c r="P977" i="3"/>
  <c r="R976" i="3"/>
  <c r="Q976" i="3"/>
  <c r="P976" i="3"/>
  <c r="R975" i="3"/>
  <c r="Q975" i="3"/>
  <c r="P975" i="3"/>
  <c r="R967" i="3"/>
  <c r="Q967" i="3"/>
  <c r="P967" i="3"/>
  <c r="R964" i="3"/>
  <c r="Q964" i="3"/>
  <c r="P964" i="3"/>
  <c r="R948" i="3"/>
  <c r="Q948" i="3"/>
  <c r="P948" i="3"/>
  <c r="R901" i="3"/>
  <c r="Q901" i="3"/>
  <c r="P901" i="3"/>
  <c r="R886" i="3"/>
  <c r="Q886" i="3"/>
  <c r="P886" i="3"/>
  <c r="R867" i="3"/>
  <c r="Q867" i="3"/>
  <c r="P867" i="3"/>
  <c r="R853" i="3"/>
  <c r="Q853" i="3"/>
  <c r="P853" i="3"/>
  <c r="R838" i="3"/>
  <c r="Q838" i="3"/>
  <c r="P838" i="3"/>
  <c r="R806" i="3"/>
  <c r="Q806" i="3"/>
  <c r="P806" i="3"/>
  <c r="R805" i="3"/>
  <c r="Q805" i="3"/>
  <c r="P805" i="3"/>
  <c r="R768" i="3"/>
  <c r="Q768" i="3"/>
  <c r="P768" i="3"/>
  <c r="R756" i="3"/>
  <c r="Q756" i="3"/>
  <c r="P756" i="3"/>
  <c r="R740" i="3"/>
  <c r="Q740" i="3"/>
  <c r="P740" i="3"/>
  <c r="R714" i="3"/>
  <c r="Q714" i="3"/>
  <c r="P714" i="3"/>
  <c r="R700" i="3"/>
  <c r="Q700" i="3"/>
  <c r="P700" i="3"/>
  <c r="R699" i="3"/>
  <c r="Q699" i="3"/>
  <c r="P699" i="3"/>
  <c r="R687" i="3"/>
  <c r="Q687" i="3"/>
  <c r="P687" i="3"/>
  <c r="R663" i="3"/>
  <c r="Q663" i="3"/>
  <c r="P663" i="3"/>
  <c r="R642" i="3"/>
  <c r="Q642" i="3"/>
  <c r="P642" i="3"/>
  <c r="R617" i="3"/>
  <c r="Q617" i="3"/>
  <c r="P617" i="3"/>
  <c r="R594" i="3"/>
  <c r="Q594" i="3"/>
  <c r="P594" i="3"/>
  <c r="R593" i="3"/>
  <c r="Q593" i="3"/>
  <c r="P593" i="3"/>
  <c r="R592" i="3"/>
  <c r="Q592" i="3"/>
  <c r="P592" i="3"/>
  <c r="R561" i="3"/>
  <c r="Q561" i="3"/>
  <c r="P561" i="3"/>
  <c r="R542" i="3"/>
  <c r="Q542" i="3"/>
  <c r="P542" i="3"/>
  <c r="R538" i="3"/>
  <c r="Q538" i="3"/>
  <c r="P538" i="3"/>
  <c r="R537" i="3"/>
  <c r="Q537" i="3"/>
  <c r="P537" i="3"/>
  <c r="R498" i="3"/>
  <c r="Q498" i="3"/>
  <c r="P498" i="3"/>
  <c r="R497" i="3"/>
  <c r="Q497" i="3"/>
  <c r="P497" i="3"/>
  <c r="R496" i="3"/>
  <c r="Q496" i="3"/>
  <c r="P496" i="3"/>
  <c r="R481" i="3"/>
  <c r="Q481" i="3"/>
  <c r="P481" i="3"/>
  <c r="R471" i="3"/>
  <c r="Q471" i="3"/>
  <c r="P471" i="3"/>
  <c r="R417" i="3"/>
  <c r="Q417" i="3"/>
  <c r="P417" i="3"/>
  <c r="R416" i="3"/>
  <c r="Q416" i="3"/>
  <c r="P416" i="3"/>
  <c r="R400" i="3"/>
  <c r="Q400" i="3"/>
  <c r="P400" i="3"/>
  <c r="R364" i="3"/>
  <c r="Q364" i="3"/>
  <c r="P364" i="3"/>
  <c r="R363" i="3"/>
  <c r="Q363" i="3"/>
  <c r="P363" i="3"/>
  <c r="R354" i="3"/>
  <c r="Q354" i="3"/>
  <c r="P354" i="3"/>
  <c r="R344" i="3"/>
  <c r="Q344" i="3"/>
  <c r="P344" i="3"/>
  <c r="R343" i="3"/>
  <c r="Q343" i="3"/>
  <c r="P343" i="3"/>
  <c r="R308" i="3"/>
  <c r="Q308" i="3"/>
  <c r="P308" i="3"/>
  <c r="R307" i="3"/>
  <c r="Q307" i="3"/>
  <c r="P307" i="3"/>
  <c r="R295" i="3"/>
  <c r="Q295" i="3"/>
  <c r="P295" i="3"/>
  <c r="R288" i="3"/>
  <c r="Q288" i="3"/>
  <c r="P288" i="3"/>
  <c r="R262" i="3"/>
  <c r="Q262" i="3"/>
  <c r="P262" i="3"/>
  <c r="R252" i="3"/>
  <c r="Q252" i="3"/>
  <c r="P252" i="3"/>
  <c r="R251" i="3"/>
  <c r="Q251" i="3"/>
  <c r="P251" i="3"/>
  <c r="R233" i="3"/>
  <c r="Q233" i="3"/>
  <c r="P233" i="3"/>
  <c r="R223" i="3"/>
  <c r="Q223" i="3"/>
  <c r="P223" i="3"/>
  <c r="R212" i="3"/>
  <c r="Q212" i="3"/>
  <c r="P212" i="3"/>
  <c r="R209" i="3"/>
  <c r="Q209" i="3"/>
  <c r="P209" i="3"/>
  <c r="R183" i="3"/>
  <c r="Q183" i="3"/>
  <c r="P183" i="3"/>
  <c r="R182" i="3"/>
  <c r="Q182" i="3"/>
  <c r="P182" i="3"/>
  <c r="R173" i="3"/>
  <c r="Q173" i="3"/>
  <c r="P173" i="3"/>
  <c r="R160" i="3"/>
  <c r="Q160" i="3"/>
  <c r="P160" i="3"/>
  <c r="R114" i="3"/>
  <c r="Q114" i="3"/>
  <c r="P114" i="3"/>
  <c r="R107" i="3"/>
  <c r="Q107" i="3"/>
  <c r="P107" i="3"/>
  <c r="R106" i="3"/>
  <c r="Q106" i="3"/>
  <c r="P106" i="3"/>
  <c r="R63" i="3"/>
  <c r="Q63" i="3"/>
  <c r="P63" i="3"/>
  <c r="R23" i="3"/>
  <c r="Q23" i="3"/>
  <c r="P23" i="3"/>
  <c r="R1060" i="3"/>
  <c r="Q1060" i="3"/>
  <c r="P1060" i="3"/>
  <c r="R1020" i="3"/>
  <c r="Q1020" i="3"/>
  <c r="P1020" i="3"/>
  <c r="R1005" i="3"/>
  <c r="Q1005" i="3"/>
  <c r="P1005" i="3"/>
  <c r="R974" i="3"/>
  <c r="Q974" i="3"/>
  <c r="P974" i="3"/>
  <c r="R917" i="3"/>
  <c r="Q917" i="3"/>
  <c r="P917" i="3"/>
  <c r="R804" i="3"/>
  <c r="Q804" i="3"/>
  <c r="P804" i="3"/>
  <c r="R732" i="3"/>
  <c r="Q732" i="3"/>
  <c r="P732" i="3"/>
  <c r="R713" i="3"/>
  <c r="Q713" i="3"/>
  <c r="P713" i="3"/>
  <c r="R712" i="3"/>
  <c r="Q712" i="3"/>
  <c r="P712" i="3"/>
  <c r="R686" i="3"/>
  <c r="Q686" i="3"/>
  <c r="P686" i="3"/>
  <c r="R649" i="3"/>
  <c r="Q649" i="3"/>
  <c r="P649" i="3"/>
  <c r="R648" i="3"/>
  <c r="Q648" i="3"/>
  <c r="P648" i="3"/>
  <c r="R609" i="3"/>
  <c r="Q609" i="3"/>
  <c r="P609" i="3"/>
  <c r="R470" i="3"/>
  <c r="Q470" i="3"/>
  <c r="P470" i="3"/>
  <c r="R444" i="3"/>
  <c r="Q444" i="3"/>
  <c r="P444" i="3"/>
  <c r="R397" i="3"/>
  <c r="Q397" i="3"/>
  <c r="P397" i="3"/>
  <c r="R373" i="3"/>
  <c r="Q373" i="3"/>
  <c r="P373" i="3"/>
  <c r="R337" i="3"/>
  <c r="Q337" i="3"/>
  <c r="P337" i="3"/>
  <c r="R306" i="3"/>
  <c r="Q306" i="3"/>
  <c r="P306" i="3"/>
  <c r="R222" i="3"/>
  <c r="Q222" i="3"/>
  <c r="P222" i="3"/>
  <c r="R132" i="3"/>
  <c r="Q132" i="3"/>
  <c r="P132" i="3"/>
  <c r="R12" i="3"/>
  <c r="Q12" i="3"/>
  <c r="P12" i="3"/>
  <c r="R4" i="3"/>
  <c r="Q4" i="3"/>
  <c r="P4" i="3"/>
  <c r="R1069" i="3"/>
  <c r="Q1069" i="3"/>
  <c r="P1069" i="3"/>
  <c r="R1065" i="3"/>
  <c r="Q1065" i="3"/>
  <c r="P1065" i="3"/>
  <c r="R1059" i="3"/>
  <c r="Q1059" i="3"/>
  <c r="P1059" i="3"/>
  <c r="R1042" i="3"/>
  <c r="Q1042" i="3"/>
  <c r="P1042" i="3"/>
  <c r="R1035" i="3"/>
  <c r="Q1035" i="3"/>
  <c r="P1035" i="3"/>
  <c r="R1019" i="3"/>
  <c r="Q1019" i="3"/>
  <c r="P1019" i="3"/>
  <c r="R1018" i="3"/>
  <c r="Q1018" i="3"/>
  <c r="P1018" i="3"/>
  <c r="R942" i="3"/>
  <c r="Q942" i="3"/>
  <c r="P942" i="3"/>
  <c r="R923" i="3"/>
  <c r="Q923" i="3"/>
  <c r="P923" i="3"/>
  <c r="R885" i="3"/>
  <c r="Q885" i="3"/>
  <c r="P885" i="3"/>
  <c r="R873" i="3"/>
  <c r="Q873" i="3"/>
  <c r="P873" i="3"/>
  <c r="R847" i="3"/>
  <c r="Q847" i="3"/>
  <c r="P847" i="3"/>
  <c r="R837" i="3"/>
  <c r="Q837" i="3"/>
  <c r="P837" i="3"/>
  <c r="R786" i="3"/>
  <c r="Q786" i="3"/>
  <c r="P786" i="3"/>
  <c r="R755" i="3"/>
  <c r="Q755" i="3"/>
  <c r="P755" i="3"/>
  <c r="R746" i="3"/>
  <c r="Q746" i="3"/>
  <c r="P746" i="3"/>
  <c r="R745" i="3"/>
  <c r="Q745" i="3"/>
  <c r="P745" i="3"/>
  <c r="R731" i="3"/>
  <c r="Q731" i="3"/>
  <c r="P731" i="3"/>
  <c r="R730" i="3"/>
  <c r="Q730" i="3"/>
  <c r="P730" i="3"/>
  <c r="R637" i="3"/>
  <c r="Q637" i="3"/>
  <c r="P637" i="3"/>
  <c r="R627" i="3"/>
  <c r="Q627" i="3"/>
  <c r="P627" i="3"/>
  <c r="R591" i="3"/>
  <c r="Q591" i="3"/>
  <c r="P591" i="3"/>
  <c r="R577" i="3"/>
  <c r="Q577" i="3"/>
  <c r="P577" i="3"/>
  <c r="R576" i="3"/>
  <c r="Q576" i="3"/>
  <c r="P576" i="3"/>
  <c r="R574" i="3"/>
  <c r="Q574" i="3"/>
  <c r="P574" i="3"/>
  <c r="R536" i="3"/>
  <c r="Q536" i="3"/>
  <c r="P536" i="3"/>
  <c r="R521" i="3"/>
  <c r="Q521" i="3"/>
  <c r="P521" i="3"/>
  <c r="R495" i="3"/>
  <c r="Q495" i="3"/>
  <c r="P495" i="3"/>
  <c r="R491" i="3"/>
  <c r="Q491" i="3"/>
  <c r="P491" i="3"/>
  <c r="R480" i="3"/>
  <c r="Q480" i="3"/>
  <c r="P480" i="3"/>
  <c r="R479" i="3"/>
  <c r="Q479" i="3"/>
  <c r="P479" i="3"/>
  <c r="R457" i="3"/>
  <c r="Q457" i="3"/>
  <c r="P457" i="3"/>
  <c r="R454" i="3"/>
  <c r="Q454" i="3"/>
  <c r="P454" i="3"/>
  <c r="R453" i="3"/>
  <c r="Q453" i="3"/>
  <c r="P453" i="3"/>
  <c r="R452" i="3"/>
  <c r="Q452" i="3"/>
  <c r="P452" i="3"/>
  <c r="R431" i="3"/>
  <c r="Q431" i="3"/>
  <c r="P431" i="3"/>
  <c r="R415" i="3"/>
  <c r="Q415" i="3"/>
  <c r="P415" i="3"/>
  <c r="R404" i="3"/>
  <c r="Q404" i="3"/>
  <c r="P404" i="3"/>
  <c r="R389" i="3"/>
  <c r="Q389" i="3"/>
  <c r="P389" i="3"/>
  <c r="R385" i="3"/>
  <c r="Q385" i="3"/>
  <c r="P385" i="3"/>
  <c r="R362" i="3"/>
  <c r="Q362" i="3"/>
  <c r="P362" i="3"/>
  <c r="R353" i="3"/>
  <c r="Q353" i="3"/>
  <c r="P353" i="3"/>
  <c r="R342" i="3"/>
  <c r="Q342" i="3"/>
  <c r="P342" i="3"/>
  <c r="R336" i="3"/>
  <c r="Q336" i="3"/>
  <c r="P336" i="3"/>
  <c r="R333" i="3"/>
  <c r="Q333" i="3"/>
  <c r="P333" i="3"/>
  <c r="R332" i="3"/>
  <c r="Q332" i="3"/>
  <c r="P332" i="3"/>
  <c r="R331" i="3"/>
  <c r="Q331" i="3"/>
  <c r="P331" i="3"/>
  <c r="R313" i="3"/>
  <c r="Q313" i="3"/>
  <c r="P313" i="3"/>
  <c r="R305" i="3"/>
  <c r="Q305" i="3"/>
  <c r="P305" i="3"/>
  <c r="R304" i="3"/>
  <c r="Q304" i="3"/>
  <c r="P304" i="3"/>
  <c r="R303" i="3"/>
  <c r="Q303" i="3"/>
  <c r="P303" i="3"/>
  <c r="R302" i="3"/>
  <c r="Q302" i="3"/>
  <c r="P302" i="3"/>
  <c r="R284" i="3"/>
  <c r="Q284" i="3"/>
  <c r="P284" i="3"/>
  <c r="R275" i="3"/>
  <c r="Q275" i="3"/>
  <c r="P275" i="3"/>
  <c r="R268" i="3"/>
  <c r="Q268" i="3"/>
  <c r="P268" i="3"/>
  <c r="R267" i="3"/>
  <c r="Q267" i="3"/>
  <c r="P267" i="3"/>
  <c r="R245" i="3"/>
  <c r="Q245" i="3"/>
  <c r="P245" i="3"/>
  <c r="R241" i="3"/>
  <c r="Q241" i="3"/>
  <c r="P241" i="3"/>
  <c r="R221" i="3"/>
  <c r="Q221" i="3"/>
  <c r="P221" i="3"/>
  <c r="R211" i="3"/>
  <c r="Q211" i="3"/>
  <c r="P211" i="3"/>
  <c r="R195" i="3"/>
  <c r="Q195" i="3"/>
  <c r="P195" i="3"/>
  <c r="R181" i="3"/>
  <c r="Q181" i="3"/>
  <c r="P181" i="3"/>
  <c r="R180" i="3"/>
  <c r="Q180" i="3"/>
  <c r="P180" i="3"/>
  <c r="R138" i="3"/>
  <c r="Q138" i="3"/>
  <c r="P138" i="3"/>
  <c r="R122" i="3"/>
  <c r="Q122" i="3"/>
  <c r="P122" i="3"/>
  <c r="R105" i="3"/>
  <c r="Q105" i="3"/>
  <c r="P105" i="3"/>
  <c r="R99" i="3"/>
  <c r="Q99" i="3"/>
  <c r="P99" i="3"/>
  <c r="R80" i="3"/>
  <c r="Q80" i="3"/>
  <c r="P80" i="3"/>
  <c r="R62" i="3"/>
  <c r="Q62" i="3"/>
  <c r="P62" i="3"/>
  <c r="R54" i="3"/>
  <c r="Q54" i="3"/>
  <c r="P54" i="3"/>
  <c r="R42" i="3"/>
  <c r="Q42" i="3"/>
  <c r="P42" i="3"/>
  <c r="R22" i="3"/>
  <c r="Q22" i="3"/>
  <c r="P22" i="3"/>
  <c r="R3" i="3"/>
  <c r="Q3" i="3"/>
  <c r="P3" i="3"/>
  <c r="R1074" i="3"/>
  <c r="Q1074" i="3"/>
  <c r="P1074" i="3"/>
  <c r="R1041" i="3"/>
  <c r="Q1041" i="3"/>
  <c r="P1041" i="3"/>
  <c r="R1032" i="3"/>
  <c r="Q1032" i="3"/>
  <c r="P1032" i="3"/>
  <c r="R1004" i="3"/>
  <c r="Q1004" i="3"/>
  <c r="P1004" i="3"/>
  <c r="R986" i="3"/>
  <c r="Q986" i="3"/>
  <c r="P986" i="3"/>
  <c r="R973" i="3"/>
  <c r="Q973" i="3"/>
  <c r="P973" i="3"/>
  <c r="R972" i="3"/>
  <c r="Q972" i="3"/>
  <c r="P972" i="3"/>
  <c r="R963" i="3"/>
  <c r="Q963" i="3"/>
  <c r="P963" i="3"/>
  <c r="R953" i="3"/>
  <c r="Q953" i="3"/>
  <c r="P953" i="3"/>
  <c r="R952" i="3"/>
  <c r="Q952" i="3"/>
  <c r="P952" i="3"/>
  <c r="R947" i="3"/>
  <c r="Q947" i="3"/>
  <c r="P947" i="3"/>
  <c r="R928" i="3"/>
  <c r="Q928" i="3"/>
  <c r="P928" i="3"/>
  <c r="R922" i="3"/>
  <c r="Q922" i="3"/>
  <c r="P922" i="3"/>
  <c r="R916" i="3"/>
  <c r="Q916" i="3"/>
  <c r="P916" i="3"/>
  <c r="R911" i="3"/>
  <c r="Q911" i="3"/>
  <c r="P911" i="3"/>
  <c r="R900" i="3"/>
  <c r="Q900" i="3"/>
  <c r="P900" i="3"/>
  <c r="R899" i="3"/>
  <c r="Q899" i="3"/>
  <c r="P899" i="3"/>
  <c r="R898" i="3"/>
  <c r="Q898" i="3"/>
  <c r="P898" i="3"/>
  <c r="R897" i="3"/>
  <c r="Q897" i="3"/>
  <c r="P897" i="3"/>
  <c r="R884" i="3"/>
  <c r="Q884" i="3"/>
  <c r="P884" i="3"/>
  <c r="R866" i="3"/>
  <c r="Q866" i="3"/>
  <c r="P866" i="3"/>
  <c r="R865" i="3"/>
  <c r="Q865" i="3"/>
  <c r="P865" i="3"/>
  <c r="R864" i="3"/>
  <c r="Q864" i="3"/>
  <c r="P864" i="3"/>
  <c r="R836" i="3"/>
  <c r="Q836" i="3"/>
  <c r="P836" i="3"/>
  <c r="R835" i="3"/>
  <c r="Q835" i="3"/>
  <c r="P835" i="3"/>
  <c r="R827" i="3"/>
  <c r="Q827" i="3"/>
  <c r="P827" i="3"/>
  <c r="R819" i="3"/>
  <c r="Q819" i="3"/>
  <c r="P819" i="3"/>
  <c r="R803" i="3"/>
  <c r="Q803" i="3"/>
  <c r="P803" i="3"/>
  <c r="R802" i="3"/>
  <c r="Q802" i="3"/>
  <c r="P802" i="3"/>
  <c r="R801" i="3"/>
  <c r="Q801" i="3"/>
  <c r="P801" i="3"/>
  <c r="R800" i="3"/>
  <c r="Q800" i="3"/>
  <c r="P800" i="3"/>
  <c r="R799" i="3"/>
  <c r="Q799" i="3"/>
  <c r="P799" i="3"/>
  <c r="R790" i="3"/>
  <c r="Q790" i="3"/>
  <c r="P790" i="3"/>
  <c r="R767" i="3"/>
  <c r="Q767" i="3"/>
  <c r="P767" i="3"/>
  <c r="R754" i="3"/>
  <c r="Q754" i="3"/>
  <c r="P754" i="3"/>
  <c r="R744" i="3"/>
  <c r="Q744" i="3"/>
  <c r="P744" i="3"/>
  <c r="R729" i="3"/>
  <c r="Q729" i="3"/>
  <c r="P729" i="3"/>
  <c r="R722" i="3"/>
  <c r="Q722" i="3"/>
  <c r="P722" i="3"/>
  <c r="R711" i="3"/>
  <c r="Q711" i="3"/>
  <c r="P711" i="3"/>
  <c r="R698" i="3"/>
  <c r="Q698" i="3"/>
  <c r="P698" i="3"/>
  <c r="R697" i="3"/>
  <c r="Q697" i="3"/>
  <c r="P697" i="3"/>
  <c r="R696" i="3"/>
  <c r="Q696" i="3"/>
  <c r="P696" i="3"/>
  <c r="R685" i="3"/>
  <c r="Q685" i="3"/>
  <c r="P685" i="3"/>
  <c r="R683" i="3"/>
  <c r="Q683" i="3"/>
  <c r="P683" i="3"/>
  <c r="R681" i="3"/>
  <c r="Q681" i="3"/>
  <c r="P681" i="3"/>
  <c r="R662" i="3"/>
  <c r="Q662" i="3"/>
  <c r="P662" i="3"/>
  <c r="R661" i="3"/>
  <c r="Q661" i="3"/>
  <c r="P661" i="3"/>
  <c r="R660" i="3"/>
  <c r="Q660" i="3"/>
  <c r="P660" i="3"/>
  <c r="R641" i="3"/>
  <c r="Q641" i="3"/>
  <c r="P641" i="3"/>
  <c r="R636" i="3"/>
  <c r="Q636" i="3"/>
  <c r="P636" i="3"/>
  <c r="R626" i="3"/>
  <c r="Q626" i="3"/>
  <c r="P626" i="3"/>
  <c r="R590" i="3"/>
  <c r="Q590" i="3"/>
  <c r="P590" i="3"/>
  <c r="R589" i="3"/>
  <c r="Q589" i="3"/>
  <c r="P589" i="3"/>
  <c r="R573" i="3"/>
  <c r="Q573" i="3"/>
  <c r="P573" i="3"/>
  <c r="R560" i="3"/>
  <c r="Q560" i="3"/>
  <c r="P560" i="3"/>
  <c r="R559" i="3"/>
  <c r="Q559" i="3"/>
  <c r="P559" i="3"/>
  <c r="R541" i="3"/>
  <c r="Q541" i="3"/>
  <c r="P541" i="3"/>
  <c r="R532" i="3"/>
  <c r="Q532" i="3"/>
  <c r="P532" i="3"/>
  <c r="R520" i="3"/>
  <c r="Q520" i="3"/>
  <c r="P520" i="3"/>
  <c r="R519" i="3"/>
  <c r="Q519" i="3"/>
  <c r="P519" i="3"/>
  <c r="R511" i="3"/>
  <c r="Q511" i="3"/>
  <c r="P511" i="3"/>
  <c r="R490" i="3"/>
  <c r="Q490" i="3"/>
  <c r="P490" i="3"/>
  <c r="R489" i="3"/>
  <c r="Q489" i="3"/>
  <c r="P489" i="3"/>
  <c r="R478" i="3"/>
  <c r="Q478" i="3"/>
  <c r="P478" i="3"/>
  <c r="R469" i="3"/>
  <c r="Q469" i="3"/>
  <c r="P469" i="3"/>
  <c r="R462" i="3"/>
  <c r="Q462" i="3"/>
  <c r="P462" i="3"/>
  <c r="R443" i="3"/>
  <c r="Q443" i="3"/>
  <c r="P443" i="3"/>
  <c r="R442" i="3"/>
  <c r="Q442" i="3"/>
  <c r="P442" i="3"/>
  <c r="R427" i="3"/>
  <c r="Q427" i="3"/>
  <c r="P427" i="3"/>
  <c r="R426" i="3"/>
  <c r="Q426" i="3"/>
  <c r="P426" i="3"/>
  <c r="R425" i="3"/>
  <c r="Q425" i="3"/>
  <c r="P425" i="3"/>
  <c r="R414" i="3"/>
  <c r="Q414" i="3"/>
  <c r="P414" i="3"/>
  <c r="R408" i="3"/>
  <c r="Q408" i="3"/>
  <c r="P408" i="3"/>
  <c r="R403" i="3"/>
  <c r="Q403" i="3"/>
  <c r="P403" i="3"/>
  <c r="R396" i="3"/>
  <c r="Q396" i="3"/>
  <c r="P396" i="3"/>
  <c r="R372" i="3"/>
  <c r="Q372" i="3"/>
  <c r="P372" i="3"/>
  <c r="R358" i="3"/>
  <c r="Q358" i="3"/>
  <c r="P358" i="3"/>
  <c r="R335" i="3"/>
  <c r="Q335" i="3"/>
  <c r="P335" i="3"/>
  <c r="R319" i="3"/>
  <c r="Q319" i="3"/>
  <c r="P319" i="3"/>
  <c r="R274" i="3"/>
  <c r="Q274" i="3"/>
  <c r="P274" i="3"/>
  <c r="R266" i="3"/>
  <c r="Q266" i="3"/>
  <c r="P266" i="3"/>
  <c r="R240" i="3"/>
  <c r="Q240" i="3"/>
  <c r="P240" i="3"/>
  <c r="R232" i="3"/>
  <c r="Q232" i="3"/>
  <c r="P232" i="3"/>
  <c r="R231" i="3"/>
  <c r="Q231" i="3"/>
  <c r="P231" i="3"/>
  <c r="R201" i="3"/>
  <c r="Q201" i="3"/>
  <c r="P201" i="3"/>
  <c r="R172" i="3"/>
  <c r="Q172" i="3"/>
  <c r="P172" i="3"/>
  <c r="R159" i="3"/>
  <c r="Q159" i="3"/>
  <c r="P159" i="3"/>
  <c r="R158" i="3"/>
  <c r="Q158" i="3"/>
  <c r="P158" i="3"/>
  <c r="R131" i="3"/>
  <c r="Q131" i="3"/>
  <c r="P131" i="3"/>
  <c r="R130" i="3"/>
  <c r="Q130" i="3"/>
  <c r="P130" i="3"/>
  <c r="R101" i="3"/>
  <c r="Q101" i="3"/>
  <c r="P101" i="3"/>
  <c r="R1034" i="3"/>
  <c r="Q1034" i="3"/>
  <c r="P1034" i="3"/>
  <c r="R1033" i="3"/>
  <c r="Q1033" i="3"/>
  <c r="P1033" i="3"/>
  <c r="R1003" i="3"/>
  <c r="Q1003" i="3"/>
  <c r="P1003" i="3"/>
  <c r="R1002" i="3"/>
  <c r="Q1002" i="3"/>
  <c r="P1002" i="3"/>
  <c r="R996" i="3"/>
  <c r="Q996" i="3"/>
  <c r="P996" i="3"/>
  <c r="R994" i="3"/>
  <c r="Q994" i="3"/>
  <c r="P994" i="3"/>
  <c r="R966" i="3"/>
  <c r="Q966" i="3"/>
  <c r="P966" i="3"/>
  <c r="R965" i="3"/>
  <c r="Q965" i="3"/>
  <c r="P965" i="3"/>
  <c r="R951" i="3"/>
  <c r="Q951" i="3"/>
  <c r="P951" i="3"/>
  <c r="R946" i="3"/>
  <c r="Q946" i="3"/>
  <c r="P946" i="3"/>
  <c r="R941" i="3"/>
  <c r="Q941" i="3"/>
  <c r="P941" i="3"/>
  <c r="R940" i="3"/>
  <c r="Q940" i="3"/>
  <c r="P940" i="3"/>
  <c r="R927" i="3"/>
  <c r="Q927" i="3"/>
  <c r="P927" i="3"/>
  <c r="R921" i="3"/>
  <c r="Q921" i="3"/>
  <c r="P921" i="3"/>
  <c r="R910" i="3"/>
  <c r="Q910" i="3"/>
  <c r="P910" i="3"/>
  <c r="R896" i="3"/>
  <c r="Q896" i="3"/>
  <c r="P896" i="3"/>
  <c r="R883" i="3"/>
  <c r="Q883" i="3"/>
  <c r="P883" i="3"/>
  <c r="R863" i="3"/>
  <c r="Q863" i="3"/>
  <c r="P863" i="3"/>
  <c r="R846" i="3"/>
  <c r="Q846" i="3"/>
  <c r="P846" i="3"/>
  <c r="R798" i="3"/>
  <c r="Q798" i="3"/>
  <c r="P798" i="3"/>
  <c r="R789" i="3"/>
  <c r="Q789" i="3"/>
  <c r="P789" i="3"/>
  <c r="R766" i="3"/>
  <c r="Q766" i="3"/>
  <c r="P766" i="3"/>
  <c r="R721" i="3"/>
  <c r="Q721" i="3"/>
  <c r="P721" i="3"/>
  <c r="R720" i="3"/>
  <c r="Q720" i="3"/>
  <c r="P720" i="3"/>
  <c r="R695" i="3"/>
  <c r="Q695" i="3"/>
  <c r="P695" i="3"/>
  <c r="R659" i="3"/>
  <c r="Q659" i="3"/>
  <c r="P659" i="3"/>
  <c r="R658" i="3"/>
  <c r="Q658" i="3"/>
  <c r="P658" i="3"/>
  <c r="R647" i="3"/>
  <c r="Q647" i="3"/>
  <c r="P647" i="3"/>
  <c r="R640" i="3"/>
  <c r="Q640" i="3"/>
  <c r="P640" i="3"/>
  <c r="R625" i="3"/>
  <c r="Q625" i="3"/>
  <c r="P625" i="3"/>
  <c r="R608" i="3"/>
  <c r="Q608" i="3"/>
  <c r="P608" i="3"/>
  <c r="R588" i="3"/>
  <c r="Q588" i="3"/>
  <c r="P588" i="3"/>
  <c r="R558" i="3"/>
  <c r="Q558" i="3"/>
  <c r="P558" i="3"/>
  <c r="R518" i="3"/>
  <c r="Q518" i="3"/>
  <c r="P518" i="3"/>
  <c r="R510" i="3"/>
  <c r="Q510" i="3"/>
  <c r="P510" i="3"/>
  <c r="R494" i="3"/>
  <c r="Q494" i="3"/>
  <c r="P494" i="3"/>
  <c r="R488" i="3"/>
  <c r="Q488" i="3"/>
  <c r="P488" i="3"/>
  <c r="R468" i="3"/>
  <c r="Q468" i="3"/>
  <c r="P468" i="3"/>
  <c r="R451" i="3"/>
  <c r="Q451" i="3"/>
  <c r="P451" i="3"/>
  <c r="R413" i="3"/>
  <c r="Q413" i="3"/>
  <c r="P413" i="3"/>
  <c r="R407" i="3"/>
  <c r="Q407" i="3"/>
  <c r="P407" i="3"/>
  <c r="R395" i="3"/>
  <c r="Q395" i="3"/>
  <c r="P395" i="3"/>
  <c r="R352" i="3"/>
  <c r="Q352" i="3"/>
  <c r="P352" i="3"/>
  <c r="R334" i="3"/>
  <c r="Q334" i="3"/>
  <c r="P334" i="3"/>
  <c r="R318" i="3"/>
  <c r="Q318" i="3"/>
  <c r="P318" i="3"/>
  <c r="R312" i="3"/>
  <c r="Q312" i="3"/>
  <c r="P312" i="3"/>
  <c r="R294" i="3"/>
  <c r="Q294" i="3"/>
  <c r="P294" i="3"/>
  <c r="R287" i="3"/>
  <c r="Q287" i="3"/>
  <c r="P287" i="3"/>
  <c r="R278" i="3"/>
  <c r="Q278" i="3"/>
  <c r="P278" i="3"/>
  <c r="R277" i="3"/>
  <c r="Q277" i="3"/>
  <c r="P277" i="3"/>
  <c r="R265" i="3"/>
  <c r="Q265" i="3"/>
  <c r="P265" i="3"/>
  <c r="R264" i="3"/>
  <c r="Q264" i="3"/>
  <c r="P264" i="3"/>
  <c r="R242" i="3"/>
  <c r="Q242" i="3"/>
  <c r="P242" i="3"/>
  <c r="R230" i="3"/>
  <c r="Q230" i="3"/>
  <c r="P230" i="3"/>
  <c r="R200" i="3"/>
  <c r="Q200" i="3"/>
  <c r="P200" i="3"/>
  <c r="R188" i="3"/>
  <c r="Q188" i="3"/>
  <c r="P188" i="3"/>
  <c r="R90" i="3"/>
  <c r="Q90" i="3"/>
  <c r="P90" i="3"/>
  <c r="R81" i="3"/>
  <c r="Q81" i="3"/>
  <c r="P81" i="3"/>
  <c r="R61" i="3"/>
  <c r="Q61" i="3"/>
  <c r="P61" i="3"/>
  <c r="R2" i="3"/>
  <c r="Q2" i="3"/>
  <c r="P2" i="3"/>
  <c r="R1073" i="3"/>
  <c r="Q1073" i="3"/>
  <c r="P1073" i="3"/>
  <c r="R1072" i="3"/>
  <c r="Q1072" i="3"/>
  <c r="P1072" i="3"/>
  <c r="R830" i="3"/>
  <c r="Q830" i="3"/>
  <c r="P830" i="3"/>
  <c r="R684" i="3"/>
  <c r="Q684" i="3"/>
  <c r="P684" i="3"/>
  <c r="R535" i="3"/>
  <c r="Q535" i="3"/>
  <c r="P535" i="3"/>
  <c r="R534" i="3"/>
  <c r="Q534" i="3"/>
  <c r="P534" i="3"/>
  <c r="R441" i="3"/>
  <c r="Q441" i="3"/>
  <c r="P441" i="3"/>
  <c r="R440" i="3"/>
  <c r="Q440" i="3"/>
  <c r="P440" i="3"/>
  <c r="R439" i="3"/>
  <c r="Q439" i="3"/>
  <c r="P439" i="3"/>
  <c r="R412" i="3"/>
  <c r="Q412" i="3"/>
  <c r="P412" i="3"/>
  <c r="R388" i="3"/>
  <c r="Q388" i="3"/>
  <c r="P388" i="3"/>
  <c r="R2077" i="3"/>
  <c r="Q2077" i="3"/>
  <c r="P2077" i="3"/>
  <c r="R2076" i="3"/>
  <c r="Q2076" i="3"/>
  <c r="P2076" i="3"/>
  <c r="R2075" i="3"/>
  <c r="Q2075" i="3"/>
  <c r="P2075" i="3"/>
  <c r="R2074" i="3"/>
  <c r="Q2074" i="3"/>
  <c r="P2074" i="3"/>
  <c r="R2073" i="3"/>
  <c r="Q2073" i="3"/>
  <c r="P2073" i="3"/>
  <c r="R2072" i="3"/>
  <c r="Q2072" i="3"/>
  <c r="P2072" i="3"/>
  <c r="R2071" i="3"/>
  <c r="Q2071" i="3"/>
  <c r="P2071" i="3"/>
  <c r="R2070" i="3"/>
  <c r="Q2070" i="3"/>
  <c r="P2070" i="3"/>
  <c r="R2069" i="3"/>
  <c r="Q2069" i="3"/>
  <c r="P2069" i="3"/>
  <c r="R2068" i="3"/>
  <c r="Q2068" i="3"/>
  <c r="P2068" i="3"/>
  <c r="R2067" i="3"/>
  <c r="Q2067" i="3"/>
  <c r="P2067" i="3"/>
  <c r="R2066" i="3"/>
  <c r="Q2066" i="3"/>
  <c r="P2066" i="3"/>
  <c r="R2065" i="3"/>
  <c r="Q2065" i="3"/>
  <c r="P2065" i="3"/>
  <c r="R2064" i="3"/>
  <c r="Q2064" i="3"/>
  <c r="P2064" i="3"/>
  <c r="R2063" i="3"/>
  <c r="Q2063" i="3"/>
  <c r="P2063" i="3"/>
  <c r="R2062" i="3"/>
  <c r="Q2062" i="3"/>
  <c r="P2062" i="3"/>
  <c r="R2061" i="3"/>
  <c r="Q2061" i="3"/>
  <c r="P2061" i="3"/>
  <c r="R2060" i="3"/>
  <c r="Q2060" i="3"/>
  <c r="P2060" i="3"/>
  <c r="R2059" i="3"/>
  <c r="Q2059" i="3"/>
  <c r="P2059" i="3"/>
  <c r="R2058" i="3"/>
  <c r="Q2058" i="3"/>
  <c r="P2058" i="3"/>
  <c r="R2057" i="3"/>
  <c r="Q2057" i="3"/>
  <c r="P2057" i="3"/>
  <c r="R2056" i="3"/>
  <c r="Q2056" i="3"/>
  <c r="P2056" i="3"/>
  <c r="R2055" i="3"/>
  <c r="Q2055" i="3"/>
  <c r="P2055" i="3"/>
  <c r="R2054" i="3"/>
  <c r="Q2054" i="3"/>
  <c r="P2054" i="3"/>
  <c r="R2053" i="3"/>
  <c r="Q2053" i="3"/>
  <c r="P2053" i="3"/>
  <c r="R2052" i="3"/>
  <c r="Q2052" i="3"/>
  <c r="P2052" i="3"/>
  <c r="R2051" i="3"/>
  <c r="Q2051" i="3"/>
  <c r="P2051" i="3"/>
  <c r="R2050" i="3"/>
  <c r="Q2050" i="3"/>
  <c r="P2050" i="3"/>
  <c r="R2049" i="3"/>
  <c r="Q2049" i="3"/>
  <c r="P2049" i="3"/>
  <c r="R2048" i="3"/>
  <c r="Q2048" i="3"/>
  <c r="P2048" i="3"/>
  <c r="R2047" i="3"/>
  <c r="Q2047" i="3"/>
  <c r="P2047" i="3"/>
  <c r="R2046" i="3"/>
  <c r="Q2046" i="3"/>
  <c r="P2046" i="3"/>
  <c r="R2045" i="3"/>
  <c r="Q2045" i="3"/>
  <c r="P2045" i="3"/>
  <c r="R2044" i="3"/>
  <c r="Q2044" i="3"/>
  <c r="P2044" i="3"/>
  <c r="R2043" i="3"/>
  <c r="Q2043" i="3"/>
  <c r="P2043" i="3"/>
  <c r="R2042" i="3"/>
  <c r="Q2042" i="3"/>
  <c r="P2042" i="3"/>
  <c r="R2041" i="3"/>
  <c r="Q2041" i="3"/>
  <c r="P2041" i="3"/>
  <c r="R2040" i="3"/>
  <c r="Q2040" i="3"/>
  <c r="P2040" i="3"/>
  <c r="R2039" i="3"/>
  <c r="Q2039" i="3"/>
  <c r="P2039" i="3"/>
  <c r="R2038" i="3"/>
  <c r="Q2038" i="3"/>
  <c r="P2038" i="3"/>
  <c r="R2037" i="3"/>
  <c r="Q2037" i="3"/>
  <c r="P2037" i="3"/>
  <c r="R2036" i="3"/>
  <c r="Q2036" i="3"/>
  <c r="P2036" i="3"/>
  <c r="R2035" i="3"/>
  <c r="Q2035" i="3"/>
  <c r="P2035" i="3"/>
  <c r="R2034" i="3"/>
  <c r="Q2034" i="3"/>
  <c r="P2034" i="3"/>
  <c r="R2033" i="3"/>
  <c r="Q2033" i="3"/>
  <c r="P2033" i="3"/>
  <c r="R2032" i="3"/>
  <c r="Q2032" i="3"/>
  <c r="P2032" i="3"/>
  <c r="R2031" i="3"/>
  <c r="Q2031" i="3"/>
  <c r="P2031" i="3"/>
  <c r="R2030" i="3"/>
  <c r="Q2030" i="3"/>
  <c r="P2030" i="3"/>
  <c r="R2029" i="3"/>
  <c r="Q2029" i="3"/>
  <c r="P2029" i="3"/>
  <c r="R2028" i="3"/>
  <c r="Q2028" i="3"/>
  <c r="P2028" i="3"/>
  <c r="R2027" i="3"/>
  <c r="Q2027" i="3"/>
  <c r="P2027" i="3"/>
  <c r="R2026" i="3"/>
  <c r="Q2026" i="3"/>
  <c r="P2026" i="3"/>
  <c r="R2025" i="3"/>
  <c r="Q2025" i="3"/>
  <c r="P2025" i="3"/>
  <c r="R2024" i="3"/>
  <c r="Q2024" i="3"/>
  <c r="P2024" i="3"/>
  <c r="R2023" i="3"/>
  <c r="Q2023" i="3"/>
  <c r="P2023" i="3"/>
  <c r="R2022" i="3"/>
  <c r="Q2022" i="3"/>
  <c r="P2022" i="3"/>
  <c r="R2021" i="3"/>
  <c r="Q2021" i="3"/>
  <c r="P2021" i="3"/>
  <c r="R2020" i="3"/>
  <c r="Q2020" i="3"/>
  <c r="P2020" i="3"/>
  <c r="R2019" i="3"/>
  <c r="Q2019" i="3"/>
  <c r="P2019" i="3"/>
  <c r="R2018" i="3"/>
  <c r="Q2018" i="3"/>
  <c r="P2018" i="3"/>
  <c r="R2017" i="3"/>
  <c r="Q2017" i="3"/>
  <c r="P2017" i="3"/>
  <c r="R2016" i="3"/>
  <c r="Q2016" i="3"/>
  <c r="P2016" i="3"/>
  <c r="R2015" i="3"/>
  <c r="Q2015" i="3"/>
  <c r="P2015" i="3"/>
  <c r="R2014" i="3"/>
  <c r="Q2014" i="3"/>
  <c r="P2014" i="3"/>
  <c r="R2013" i="3"/>
  <c r="Q2013" i="3"/>
  <c r="P2013" i="3"/>
  <c r="R2012" i="3"/>
  <c r="Q2012" i="3"/>
  <c r="P2012" i="3"/>
  <c r="R2011" i="3"/>
  <c r="Q2011" i="3"/>
  <c r="P2011" i="3"/>
  <c r="R2010" i="3"/>
  <c r="Q2010" i="3"/>
  <c r="P2010" i="3"/>
  <c r="R2009" i="3"/>
  <c r="Q2009" i="3"/>
  <c r="P2009" i="3"/>
  <c r="R2008" i="3"/>
  <c r="Q2008" i="3"/>
  <c r="P2008" i="3"/>
  <c r="R1911" i="3"/>
  <c r="Q1911" i="3"/>
  <c r="P1911" i="3"/>
  <c r="R1910" i="3"/>
  <c r="Q1910" i="3"/>
  <c r="P1910" i="3"/>
  <c r="R1909" i="3"/>
  <c r="Q1909" i="3"/>
  <c r="P1909" i="3"/>
  <c r="R1908" i="3"/>
  <c r="Q1908" i="3"/>
  <c r="P1908" i="3"/>
  <c r="R1907" i="3"/>
  <c r="Q1907" i="3"/>
  <c r="P1907" i="3"/>
  <c r="R1906" i="3"/>
  <c r="Q1906" i="3"/>
  <c r="P1906" i="3"/>
  <c r="R1905" i="3"/>
  <c r="Q1905" i="3"/>
  <c r="P1905" i="3"/>
  <c r="R1904" i="3"/>
  <c r="Q1904" i="3"/>
  <c r="P1904" i="3"/>
  <c r="R1891" i="3"/>
  <c r="Q1891" i="3"/>
  <c r="P1891" i="3"/>
  <c r="R1890" i="3"/>
  <c r="Q1890" i="3"/>
  <c r="P1890" i="3"/>
  <c r="R1889" i="3"/>
  <c r="Q1889" i="3"/>
  <c r="P1889" i="3"/>
  <c r="R1888" i="3"/>
  <c r="Q1888" i="3"/>
  <c r="P1888" i="3"/>
  <c r="R1887" i="3"/>
  <c r="Q1887" i="3"/>
  <c r="P1887" i="3"/>
  <c r="R1886" i="3"/>
  <c r="Q1886" i="3"/>
  <c r="P1886" i="3"/>
  <c r="R1885" i="3"/>
  <c r="Q1885" i="3"/>
  <c r="P1885" i="3"/>
  <c r="R1884" i="3"/>
  <c r="Q1884" i="3"/>
  <c r="P1884" i="3"/>
  <c r="R1865" i="3"/>
  <c r="Q1865" i="3"/>
  <c r="P1865" i="3"/>
  <c r="R1864" i="3"/>
  <c r="Q1864" i="3"/>
  <c r="P1864" i="3"/>
  <c r="R1863" i="3"/>
  <c r="Q1863" i="3"/>
  <c r="P1863" i="3"/>
  <c r="R1862" i="3"/>
  <c r="Q1862" i="3"/>
  <c r="P1862" i="3"/>
  <c r="R1861" i="3"/>
  <c r="Q1861" i="3"/>
  <c r="P1861" i="3"/>
  <c r="R1860" i="3"/>
  <c r="Q1860" i="3"/>
  <c r="P1860" i="3"/>
  <c r="R1859" i="3"/>
  <c r="Q1859" i="3"/>
  <c r="P1859" i="3"/>
  <c r="R1858" i="3"/>
  <c r="Q1858" i="3"/>
  <c r="P1858" i="3"/>
  <c r="R1831" i="3"/>
  <c r="Q1831" i="3"/>
  <c r="P1831" i="3"/>
  <c r="R1830" i="3"/>
  <c r="Q1830" i="3"/>
  <c r="P1830" i="3"/>
  <c r="R1829" i="3"/>
  <c r="Q1829" i="3"/>
  <c r="P1829" i="3"/>
  <c r="R1828" i="3"/>
  <c r="Q1828" i="3"/>
  <c r="P1828" i="3"/>
  <c r="R1827" i="3"/>
  <c r="Q1827" i="3"/>
  <c r="P1827" i="3"/>
  <c r="R1826" i="3"/>
  <c r="Q1826" i="3"/>
  <c r="P1826" i="3"/>
  <c r="R1825" i="3"/>
  <c r="Q1825" i="3"/>
  <c r="P1825" i="3"/>
  <c r="R1824" i="3"/>
  <c r="Q1824" i="3"/>
  <c r="P1824" i="3"/>
  <c r="R1797" i="3"/>
  <c r="Q1797" i="3"/>
  <c r="P1797" i="3"/>
  <c r="R1796" i="3"/>
  <c r="Q1796" i="3"/>
  <c r="P1796" i="3"/>
  <c r="R1795" i="3"/>
  <c r="Q1795" i="3"/>
  <c r="P1795" i="3"/>
  <c r="R1794" i="3"/>
  <c r="Q1794" i="3"/>
  <c r="P1794" i="3"/>
  <c r="R1793" i="3"/>
  <c r="Q1793" i="3"/>
  <c r="P1793" i="3"/>
  <c r="R1792" i="3"/>
  <c r="Q1792" i="3"/>
  <c r="P1792" i="3"/>
  <c r="R1791" i="3"/>
  <c r="Q1791" i="3"/>
  <c r="P1791" i="3"/>
  <c r="R1790" i="3"/>
  <c r="Q1790" i="3"/>
  <c r="P1790" i="3"/>
  <c r="R1755" i="3"/>
  <c r="Q1755" i="3"/>
  <c r="P1755" i="3"/>
  <c r="R1754" i="3"/>
  <c r="Q1754" i="3"/>
  <c r="P1754" i="3"/>
  <c r="R1753" i="3"/>
  <c r="Q1753" i="3"/>
  <c r="P1753" i="3"/>
  <c r="R1752" i="3"/>
  <c r="Q1752" i="3"/>
  <c r="P1752" i="3"/>
  <c r="R1751" i="3"/>
  <c r="Q1751" i="3"/>
  <c r="P1751" i="3"/>
  <c r="R1750" i="3"/>
  <c r="Q1750" i="3"/>
  <c r="P1750" i="3"/>
  <c r="R1749" i="3"/>
  <c r="Q1749" i="3"/>
  <c r="P1749" i="3"/>
  <c r="R1748" i="3"/>
  <c r="Q1748" i="3"/>
  <c r="P1748" i="3"/>
  <c r="R1708" i="3"/>
  <c r="Q1708" i="3"/>
  <c r="P1708" i="3"/>
  <c r="R1707" i="3"/>
  <c r="Q1707" i="3"/>
  <c r="P1707" i="3"/>
  <c r="R1706" i="3"/>
  <c r="Q1706" i="3"/>
  <c r="P1706" i="3"/>
  <c r="R1705" i="3"/>
  <c r="Q1705" i="3"/>
  <c r="P1705" i="3"/>
  <c r="R1704" i="3"/>
  <c r="Q1704" i="3"/>
  <c r="P1704" i="3"/>
  <c r="R1703" i="3"/>
  <c r="Q1703" i="3"/>
  <c r="P1703" i="3"/>
  <c r="R1702" i="3"/>
  <c r="Q1702" i="3"/>
  <c r="P1702" i="3"/>
  <c r="R1701" i="3"/>
  <c r="Q1701" i="3"/>
  <c r="P1701" i="3"/>
  <c r="R1655" i="3"/>
  <c r="Q1655" i="3"/>
  <c r="P1655" i="3"/>
  <c r="R1654" i="3"/>
  <c r="Q1654" i="3"/>
  <c r="P1654" i="3"/>
  <c r="R1653" i="3"/>
  <c r="Q1653" i="3"/>
  <c r="P1653" i="3"/>
  <c r="R1652" i="3"/>
  <c r="Q1652" i="3"/>
  <c r="P1652" i="3"/>
  <c r="R1651" i="3"/>
  <c r="Q1651" i="3"/>
  <c r="P1651" i="3"/>
  <c r="R1650" i="3"/>
  <c r="Q1650" i="3"/>
  <c r="P1650" i="3"/>
  <c r="R1649" i="3"/>
  <c r="Q1649" i="3"/>
  <c r="P1649" i="3"/>
  <c r="R1648" i="3"/>
  <c r="Q1648" i="3"/>
  <c r="P1648" i="3"/>
  <c r="R1606" i="3"/>
  <c r="Q1606" i="3"/>
  <c r="P1606" i="3"/>
  <c r="R1605" i="3"/>
  <c r="Q1605" i="3"/>
  <c r="P1605" i="3"/>
  <c r="R1604" i="3"/>
  <c r="Q1604" i="3"/>
  <c r="P1604" i="3"/>
  <c r="R1603" i="3"/>
  <c r="Q1603" i="3"/>
  <c r="P1603" i="3"/>
  <c r="R1602" i="3"/>
  <c r="Q1602" i="3"/>
  <c r="P1602" i="3"/>
  <c r="R1601" i="3"/>
  <c r="Q1601" i="3"/>
  <c r="P1601" i="3"/>
  <c r="R1600" i="3"/>
  <c r="Q1600" i="3"/>
  <c r="P1600" i="3"/>
  <c r="R1599" i="3"/>
  <c r="Q1599" i="3"/>
  <c r="P1599" i="3"/>
  <c r="R1553" i="3"/>
  <c r="Q1553" i="3"/>
  <c r="P1553" i="3"/>
  <c r="R1552" i="3"/>
  <c r="Q1552" i="3"/>
  <c r="P1552" i="3"/>
  <c r="R1551" i="3"/>
  <c r="Q1551" i="3"/>
  <c r="P1551" i="3"/>
  <c r="R1505" i="3"/>
  <c r="Q1505" i="3"/>
  <c r="P1505" i="3"/>
  <c r="R1504" i="3"/>
  <c r="Q1504" i="3"/>
  <c r="P1504" i="3"/>
  <c r="R1503" i="3"/>
  <c r="Q1503" i="3"/>
  <c r="P1503" i="3"/>
  <c r="R1502" i="3"/>
  <c r="Q1502" i="3"/>
  <c r="P1502" i="3"/>
  <c r="R1451" i="3"/>
  <c r="Q1451" i="3"/>
  <c r="P1451" i="3"/>
  <c r="R1390" i="3"/>
  <c r="Q1390" i="3"/>
  <c r="P1390" i="3"/>
  <c r="R1389" i="3"/>
  <c r="Q1389" i="3"/>
  <c r="P1389" i="3"/>
  <c r="R1388" i="3"/>
  <c r="Q1388" i="3"/>
  <c r="P1388" i="3"/>
  <c r="R1387" i="3"/>
  <c r="Q1387" i="3"/>
  <c r="P1387" i="3"/>
  <c r="R1282" i="3"/>
  <c r="Q1282" i="3"/>
  <c r="P1282" i="3"/>
  <c r="R1281" i="3"/>
  <c r="Q1281" i="3"/>
  <c r="P1281" i="3"/>
  <c r="R1280" i="3"/>
  <c r="Q1280" i="3"/>
  <c r="P1280" i="3"/>
  <c r="R1235" i="3"/>
  <c r="Q1235" i="3"/>
  <c r="P1235" i="3"/>
  <c r="R1179" i="3"/>
  <c r="Q1179" i="3"/>
  <c r="P1179" i="3"/>
  <c r="R1178" i="3"/>
  <c r="Q1178" i="3"/>
  <c r="P1178" i="3"/>
  <c r="R1177" i="3"/>
  <c r="Q1177" i="3"/>
  <c r="P1177" i="3"/>
  <c r="R1123" i="3"/>
  <c r="Q1123" i="3"/>
  <c r="P1123" i="3"/>
  <c r="R1122" i="3"/>
  <c r="Q1122" i="3"/>
  <c r="P1122" i="3"/>
  <c r="R1121" i="3"/>
  <c r="Q1121" i="3"/>
  <c r="P1121" i="3"/>
  <c r="R1386" i="3"/>
  <c r="Q1386" i="3"/>
  <c r="P1386" i="3"/>
  <c r="R1385" i="3"/>
  <c r="Q1385" i="3"/>
  <c r="P1385" i="3"/>
  <c r="R1333" i="3"/>
  <c r="Q1333" i="3"/>
  <c r="P1333" i="3"/>
  <c r="R1279" i="3"/>
  <c r="Q1279" i="3"/>
  <c r="P1279" i="3"/>
  <c r="R1278" i="3"/>
  <c r="Q1278" i="3"/>
  <c r="P1278" i="3"/>
  <c r="R1234" i="3"/>
  <c r="Q1234" i="3"/>
  <c r="P1234" i="3"/>
  <c r="R1233" i="3"/>
  <c r="Q1233" i="3"/>
  <c r="P1233" i="3"/>
  <c r="R1176" i="3"/>
  <c r="Q1176" i="3"/>
  <c r="P1176" i="3"/>
  <c r="R1175" i="3"/>
  <c r="Q1175" i="3"/>
  <c r="P1175" i="3"/>
  <c r="R1789" i="3"/>
  <c r="Q1789" i="3"/>
  <c r="P1789" i="3"/>
  <c r="R1788" i="3"/>
  <c r="Q1788" i="3"/>
  <c r="P1788" i="3"/>
  <c r="R1787" i="3"/>
  <c r="Q1787" i="3"/>
  <c r="P1787" i="3"/>
  <c r="R1786" i="3"/>
  <c r="Q1786" i="3"/>
  <c r="P1786" i="3"/>
  <c r="R1785" i="3"/>
  <c r="Q1785" i="3"/>
  <c r="P1785" i="3"/>
  <c r="R1784" i="3"/>
  <c r="Q1784" i="3"/>
  <c r="P1784" i="3"/>
  <c r="R1783" i="3"/>
  <c r="Q1783" i="3"/>
  <c r="P1783" i="3"/>
  <c r="R1782" i="3"/>
  <c r="Q1782" i="3"/>
  <c r="P1782" i="3"/>
  <c r="R1647" i="3"/>
  <c r="Q1647" i="3"/>
  <c r="P1647" i="3"/>
  <c r="R1646" i="3"/>
  <c r="Q1646" i="3"/>
  <c r="P1646" i="3"/>
  <c r="R1645" i="3"/>
  <c r="Q1645" i="3"/>
  <c r="P1645" i="3"/>
  <c r="R1644" i="3"/>
  <c r="Q1644" i="3"/>
  <c r="P1644" i="3"/>
  <c r="R1643" i="3"/>
  <c r="Q1643" i="3"/>
  <c r="P1643" i="3"/>
  <c r="R1642" i="3"/>
  <c r="Q1642" i="3"/>
  <c r="P1642" i="3"/>
  <c r="R1641" i="3"/>
  <c r="Q1641" i="3"/>
  <c r="P1641" i="3"/>
  <c r="R1598" i="3"/>
  <c r="Q1598" i="3"/>
  <c r="P1598" i="3"/>
  <c r="R1597" i="3"/>
  <c r="Q1597" i="3"/>
  <c r="P1597" i="3"/>
  <c r="R1596" i="3"/>
  <c r="Q1596" i="3"/>
  <c r="P1596" i="3"/>
  <c r="R1595" i="3"/>
  <c r="Q1595" i="3"/>
  <c r="P1595" i="3"/>
  <c r="R1594" i="3"/>
  <c r="Q1594" i="3"/>
  <c r="P1594" i="3"/>
  <c r="R1593" i="3"/>
  <c r="Q1593" i="3"/>
  <c r="P1593" i="3"/>
  <c r="R1592" i="3"/>
  <c r="Q1592" i="3"/>
  <c r="P1592" i="3"/>
  <c r="R1591" i="3"/>
  <c r="Q1591" i="3"/>
  <c r="P1591" i="3"/>
  <c r="R1590" i="3"/>
  <c r="Q1590" i="3"/>
  <c r="P1590" i="3"/>
  <c r="R1555" i="3"/>
  <c r="Q1555" i="3"/>
  <c r="P1555" i="3"/>
  <c r="R1550" i="3"/>
  <c r="Q1550" i="3"/>
  <c r="P1550" i="3"/>
  <c r="R1549" i="3"/>
  <c r="Q1549" i="3"/>
  <c r="P1549" i="3"/>
  <c r="R1548" i="3"/>
  <c r="Q1548" i="3"/>
  <c r="P1548" i="3"/>
  <c r="R1547" i="3"/>
  <c r="Q1547" i="3"/>
  <c r="P1547" i="3"/>
  <c r="R1546" i="3"/>
  <c r="Q1546" i="3"/>
  <c r="P1546" i="3"/>
  <c r="R1545" i="3"/>
  <c r="Q1545" i="3"/>
  <c r="P1545" i="3"/>
  <c r="R1544" i="3"/>
  <c r="Q1544" i="3"/>
  <c r="P1544" i="3"/>
  <c r="R1543" i="3"/>
  <c r="Q1543" i="3"/>
  <c r="P1543" i="3"/>
  <c r="R1542" i="3"/>
  <c r="Q1542" i="3"/>
  <c r="P1542" i="3"/>
  <c r="R1541" i="3"/>
  <c r="Q1541" i="3"/>
  <c r="P1541" i="3"/>
  <c r="R1540" i="3"/>
  <c r="Q1540" i="3"/>
  <c r="P1540" i="3"/>
  <c r="R1539" i="3"/>
  <c r="Q1539" i="3"/>
  <c r="P1539" i="3"/>
  <c r="R1538" i="3"/>
  <c r="Q1538" i="3"/>
  <c r="P1538" i="3"/>
  <c r="R1537" i="3"/>
  <c r="Q1537" i="3"/>
  <c r="P1537" i="3"/>
  <c r="R1501" i="3"/>
  <c r="Q1501" i="3"/>
  <c r="P1501" i="3"/>
  <c r="R1500" i="3"/>
  <c r="Q1500" i="3"/>
  <c r="P1500" i="3"/>
  <c r="R1499" i="3"/>
  <c r="Q1499" i="3"/>
  <c r="P1499" i="3"/>
  <c r="R1498" i="3"/>
  <c r="Q1498" i="3"/>
  <c r="P1498" i="3"/>
  <c r="R1497" i="3"/>
  <c r="Q1497" i="3"/>
  <c r="P1497" i="3"/>
  <c r="R1496" i="3"/>
  <c r="Q1496" i="3"/>
  <c r="P1496" i="3"/>
  <c r="R1495" i="3"/>
  <c r="Q1495" i="3"/>
  <c r="P1495" i="3"/>
  <c r="R1494" i="3"/>
  <c r="Q1494" i="3"/>
  <c r="P1494" i="3"/>
  <c r="R1493" i="3"/>
  <c r="Q1493" i="3"/>
  <c r="P1493" i="3"/>
  <c r="R1492" i="3"/>
  <c r="Q1492" i="3"/>
  <c r="P1492" i="3"/>
  <c r="R1450" i="3"/>
  <c r="Q1450" i="3"/>
  <c r="P1450" i="3"/>
  <c r="R1449" i="3"/>
  <c r="Q1449" i="3"/>
  <c r="P1449" i="3"/>
  <c r="R1448" i="3"/>
  <c r="Q1448" i="3"/>
  <c r="P1448" i="3"/>
  <c r="R1447" i="3"/>
  <c r="Q1447" i="3"/>
  <c r="P1447" i="3"/>
  <c r="R1446" i="3"/>
  <c r="Q1446" i="3"/>
  <c r="P1446" i="3"/>
  <c r="R1445" i="3"/>
  <c r="Q1445" i="3"/>
  <c r="P1445" i="3"/>
  <c r="R1444" i="3"/>
  <c r="Q1444" i="3"/>
  <c r="P1444" i="3"/>
  <c r="R1443" i="3"/>
  <c r="Q1443" i="3"/>
  <c r="P1443" i="3"/>
  <c r="R1442" i="3"/>
  <c r="Q1442" i="3"/>
  <c r="P1442" i="3"/>
  <c r="R1441" i="3"/>
  <c r="Q1441" i="3"/>
  <c r="P1441" i="3"/>
  <c r="R1440" i="3"/>
  <c r="Q1440" i="3"/>
  <c r="P1440" i="3"/>
  <c r="R1439" i="3"/>
  <c r="Q1439" i="3"/>
  <c r="P1439" i="3"/>
  <c r="R1438" i="3"/>
  <c r="Q1438" i="3"/>
  <c r="P1438" i="3"/>
  <c r="R1437" i="3"/>
  <c r="Q1437" i="3"/>
  <c r="P1437" i="3"/>
  <c r="R1436" i="3"/>
  <c r="Q1436" i="3"/>
  <c r="P1436" i="3"/>
  <c r="R1384" i="3"/>
  <c r="Q1384" i="3"/>
  <c r="P1384" i="3"/>
  <c r="R1383" i="3"/>
  <c r="Q1383" i="3"/>
  <c r="P1383" i="3"/>
  <c r="R1382" i="3"/>
  <c r="Q1382" i="3"/>
  <c r="P1382" i="3"/>
  <c r="R1381" i="3"/>
  <c r="Q1381" i="3"/>
  <c r="P1381" i="3"/>
  <c r="R1380" i="3"/>
  <c r="Q1380" i="3"/>
  <c r="P1380" i="3"/>
  <c r="R1379" i="3"/>
  <c r="Q1379" i="3"/>
  <c r="P1379" i="3"/>
  <c r="R1378" i="3"/>
  <c r="Q1378" i="3"/>
  <c r="P1378" i="3"/>
  <c r="R1377" i="3"/>
  <c r="Q1377" i="3"/>
  <c r="P1377" i="3"/>
  <c r="R1376" i="3"/>
  <c r="Q1376" i="3"/>
  <c r="P1376" i="3"/>
  <c r="R1375" i="3"/>
  <c r="Q1375" i="3"/>
  <c r="P1375" i="3"/>
  <c r="R1374" i="3"/>
  <c r="Q1374" i="3"/>
  <c r="P1374" i="3"/>
  <c r="R1373" i="3"/>
  <c r="Q1373" i="3"/>
  <c r="P1373" i="3"/>
  <c r="R1372" i="3"/>
  <c r="Q1372" i="3"/>
  <c r="P1372" i="3"/>
  <c r="R1371" i="3"/>
  <c r="Q1371" i="3"/>
  <c r="P1371" i="3"/>
  <c r="R1370" i="3"/>
  <c r="Q1370" i="3"/>
  <c r="P1370" i="3"/>
  <c r="R1369" i="3"/>
  <c r="Q1369" i="3"/>
  <c r="P1369" i="3"/>
  <c r="R1332" i="3"/>
  <c r="Q1332" i="3"/>
  <c r="P1332" i="3"/>
  <c r="R1331" i="3"/>
  <c r="Q1331" i="3"/>
  <c r="P1331" i="3"/>
  <c r="R1330" i="3"/>
  <c r="Q1330" i="3"/>
  <c r="P1330" i="3"/>
  <c r="R1329" i="3"/>
  <c r="Q1329" i="3"/>
  <c r="P1329" i="3"/>
  <c r="R1328" i="3"/>
  <c r="Q1328" i="3"/>
  <c r="P1328" i="3"/>
  <c r="R1327" i="3"/>
  <c r="Q1327" i="3"/>
  <c r="P1327" i="3"/>
  <c r="R1326" i="3"/>
  <c r="Q1326" i="3"/>
  <c r="P1326" i="3"/>
  <c r="R1325" i="3"/>
  <c r="Q1325" i="3"/>
  <c r="P1325" i="3"/>
  <c r="R1324" i="3"/>
  <c r="Q1324" i="3"/>
  <c r="P1324" i="3"/>
  <c r="R1323" i="3"/>
  <c r="Q1323" i="3"/>
  <c r="P1323" i="3"/>
  <c r="R1322" i="3"/>
  <c r="Q1322" i="3"/>
  <c r="P1322" i="3"/>
  <c r="R1321" i="3"/>
  <c r="Q1321" i="3"/>
  <c r="P1321" i="3"/>
  <c r="R1320" i="3"/>
  <c r="Q1320" i="3"/>
  <c r="P1320" i="3"/>
  <c r="R1319" i="3"/>
  <c r="Q1319" i="3"/>
  <c r="P1319" i="3"/>
  <c r="R1318" i="3"/>
  <c r="Q1318" i="3"/>
  <c r="P1318" i="3"/>
  <c r="R1317" i="3"/>
  <c r="Q1317" i="3"/>
  <c r="P1317" i="3"/>
  <c r="R1316" i="3"/>
  <c r="Q1316" i="3"/>
  <c r="P1316" i="3"/>
  <c r="R1315" i="3"/>
  <c r="Q1315" i="3"/>
  <c r="P1315" i="3"/>
  <c r="R1277" i="3"/>
  <c r="Q1277" i="3"/>
  <c r="P1277" i="3"/>
  <c r="R1276" i="3"/>
  <c r="Q1276" i="3"/>
  <c r="P1276" i="3"/>
  <c r="R1275" i="3"/>
  <c r="Q1275" i="3"/>
  <c r="P1275" i="3"/>
  <c r="R1274" i="3"/>
  <c r="Q1274" i="3"/>
  <c r="P1274" i="3"/>
  <c r="R1273" i="3"/>
  <c r="Q1273" i="3"/>
  <c r="P1273" i="3"/>
  <c r="R1272" i="3"/>
  <c r="Q1272" i="3"/>
  <c r="P1272" i="3"/>
  <c r="R1271" i="3"/>
  <c r="Q1271" i="3"/>
  <c r="P1271" i="3"/>
  <c r="R1270" i="3"/>
  <c r="Q1270" i="3"/>
  <c r="P1270" i="3"/>
  <c r="R1269" i="3"/>
  <c r="Q1269" i="3"/>
  <c r="P1269" i="3"/>
  <c r="R1268" i="3"/>
  <c r="Q1268" i="3"/>
  <c r="P1268" i="3"/>
  <c r="R1267" i="3"/>
  <c r="Q1267" i="3"/>
  <c r="P1267" i="3"/>
  <c r="R1266" i="3"/>
  <c r="Q1266" i="3"/>
  <c r="P1266" i="3"/>
  <c r="R1265" i="3"/>
  <c r="Q1265" i="3"/>
  <c r="P1265" i="3"/>
  <c r="R1264" i="3"/>
  <c r="Q1264" i="3"/>
  <c r="P1264" i="3"/>
  <c r="R1263" i="3"/>
  <c r="Q1263" i="3"/>
  <c r="P1263" i="3"/>
  <c r="R1262" i="3"/>
  <c r="Q1262" i="3"/>
  <c r="P1262" i="3"/>
  <c r="R1232" i="3"/>
  <c r="Q1232" i="3"/>
  <c r="P1232" i="3"/>
  <c r="R1231" i="3"/>
  <c r="Q1231" i="3"/>
  <c r="P1231" i="3"/>
  <c r="R1230" i="3"/>
  <c r="Q1230" i="3"/>
  <c r="P1230" i="3"/>
  <c r="R1229" i="3"/>
  <c r="Q1229" i="3"/>
  <c r="P1229" i="3"/>
  <c r="R1228" i="3"/>
  <c r="Q1228" i="3"/>
  <c r="P1228" i="3"/>
  <c r="R1227" i="3"/>
  <c r="Q1227" i="3"/>
  <c r="P1227" i="3"/>
  <c r="R1226" i="3"/>
  <c r="Q1226" i="3"/>
  <c r="P1226" i="3"/>
  <c r="R1225" i="3"/>
  <c r="Q1225" i="3"/>
  <c r="P1225" i="3"/>
  <c r="R1224" i="3"/>
  <c r="Q1224" i="3"/>
  <c r="P1224" i="3"/>
  <c r="R1223" i="3"/>
  <c r="Q1223" i="3"/>
  <c r="P1223" i="3"/>
  <c r="R1222" i="3"/>
  <c r="Q1222" i="3"/>
  <c r="P1222" i="3"/>
  <c r="R1221" i="3"/>
  <c r="Q1221" i="3"/>
  <c r="P1221" i="3"/>
  <c r="R1220" i="3"/>
  <c r="Q1220" i="3"/>
  <c r="P1220" i="3"/>
  <c r="R1219" i="3"/>
  <c r="Q1219" i="3"/>
  <c r="P1219" i="3"/>
  <c r="R1218" i="3"/>
  <c r="Q1218" i="3"/>
  <c r="P1218" i="3"/>
  <c r="R1174" i="3"/>
  <c r="Q1174" i="3"/>
  <c r="P1174" i="3"/>
  <c r="R1173" i="3"/>
  <c r="Q1173" i="3"/>
  <c r="P1173" i="3"/>
  <c r="R1172" i="3"/>
  <c r="Q1172" i="3"/>
  <c r="P1172" i="3"/>
  <c r="R1171" i="3"/>
  <c r="Q1171" i="3"/>
  <c r="P1171" i="3"/>
  <c r="R1170" i="3"/>
  <c r="Q1170" i="3"/>
  <c r="P1170" i="3"/>
  <c r="R1169" i="3"/>
  <c r="Q1169" i="3"/>
  <c r="P1169" i="3"/>
  <c r="R1168" i="3"/>
  <c r="Q1168" i="3"/>
  <c r="P1168" i="3"/>
  <c r="R1167" i="3"/>
  <c r="Q1167" i="3"/>
  <c r="P1167" i="3"/>
  <c r="R1166" i="3"/>
  <c r="Q1166" i="3"/>
  <c r="P1166" i="3"/>
  <c r="R1165" i="3"/>
  <c r="Q1165" i="3"/>
  <c r="P1165" i="3"/>
  <c r="R1164" i="3"/>
  <c r="Q1164" i="3"/>
  <c r="P1164" i="3"/>
  <c r="R1163" i="3"/>
  <c r="Q1163" i="3"/>
  <c r="P1163" i="3"/>
  <c r="R1162" i="3"/>
  <c r="Q1162" i="3"/>
  <c r="P1162" i="3"/>
  <c r="R1161" i="3"/>
  <c r="Q1161" i="3"/>
  <c r="P1161" i="3"/>
  <c r="R1160" i="3"/>
  <c r="Q1160" i="3"/>
  <c r="P1160" i="3"/>
  <c r="R1159" i="3"/>
  <c r="Q1159" i="3"/>
  <c r="P1159" i="3"/>
  <c r="R1158" i="3"/>
  <c r="Q1158" i="3"/>
  <c r="P1158" i="3"/>
  <c r="R1157" i="3"/>
  <c r="Q1157" i="3"/>
  <c r="P1157" i="3"/>
  <c r="R1156" i="3"/>
  <c r="Q1156" i="3"/>
  <c r="P1156" i="3"/>
  <c r="R1155" i="3"/>
  <c r="Q1155" i="3"/>
  <c r="P1155" i="3"/>
  <c r="R1154" i="3"/>
  <c r="Q1154" i="3"/>
  <c r="P1154" i="3"/>
  <c r="R1153" i="3"/>
  <c r="Q1153" i="3"/>
  <c r="P1153" i="3"/>
  <c r="R1120" i="3"/>
  <c r="Q1120" i="3"/>
  <c r="P1120" i="3"/>
  <c r="R1119" i="3"/>
  <c r="Q1119" i="3"/>
  <c r="P1119" i="3"/>
  <c r="R1118" i="3"/>
  <c r="Q1118" i="3"/>
  <c r="P1118" i="3"/>
  <c r="R1117" i="3"/>
  <c r="Q1117" i="3"/>
  <c r="P1117" i="3"/>
  <c r="R1116" i="3"/>
  <c r="Q1116" i="3"/>
  <c r="P1116" i="3"/>
  <c r="R1115" i="3"/>
  <c r="Q1115" i="3"/>
  <c r="P1115" i="3"/>
  <c r="R1114" i="3"/>
  <c r="Q1114" i="3"/>
  <c r="P1114" i="3"/>
  <c r="R1113" i="3"/>
  <c r="Q1113" i="3"/>
  <c r="P1113" i="3"/>
  <c r="R1112" i="3"/>
  <c r="Q1112" i="3"/>
  <c r="P1112" i="3"/>
  <c r="R1111" i="3"/>
  <c r="Q1111" i="3"/>
  <c r="P1111" i="3"/>
  <c r="R1110" i="3"/>
  <c r="Q1110" i="3"/>
  <c r="P1110" i="3"/>
  <c r="R1109" i="3"/>
  <c r="Q1109" i="3"/>
  <c r="P1109" i="3"/>
  <c r="R1108" i="3"/>
  <c r="Q1108" i="3"/>
  <c r="P1108" i="3"/>
  <c r="R1107" i="3"/>
  <c r="Q1107" i="3"/>
  <c r="P1107" i="3"/>
  <c r="R1106" i="3"/>
  <c r="Q1106" i="3"/>
  <c r="P1106" i="3"/>
  <c r="R1105" i="3"/>
  <c r="Q1105" i="3"/>
  <c r="P1105" i="3"/>
  <c r="R1104" i="3"/>
  <c r="Q1104" i="3"/>
  <c r="P1104" i="3"/>
  <c r="R1103" i="3"/>
  <c r="Q1103" i="3"/>
  <c r="P1103" i="3"/>
  <c r="R1102" i="3"/>
  <c r="Q1102" i="3"/>
  <c r="P1102" i="3"/>
  <c r="R1101" i="3"/>
  <c r="Q1101" i="3"/>
  <c r="P1101" i="3"/>
  <c r="R1100" i="3"/>
  <c r="Q1100" i="3"/>
  <c r="P1100" i="3"/>
  <c r="R1099" i="3"/>
  <c r="Q1099" i="3"/>
  <c r="P1099" i="3"/>
  <c r="R1098" i="3"/>
  <c r="Q1098" i="3"/>
  <c r="P1098" i="3"/>
  <c r="R1686" i="3"/>
  <c r="Q1686" i="3"/>
  <c r="P1686" i="3"/>
  <c r="R1685" i="3"/>
  <c r="Q1685" i="3"/>
  <c r="P1685" i="3"/>
  <c r="R1684" i="3"/>
  <c r="Q1684" i="3"/>
  <c r="P1684" i="3"/>
  <c r="R1683" i="3"/>
  <c r="Q1683" i="3"/>
  <c r="P1683" i="3"/>
  <c r="R1682" i="3"/>
  <c r="Q1682" i="3"/>
  <c r="P1682" i="3"/>
  <c r="R1681" i="3"/>
  <c r="Q1681" i="3"/>
  <c r="P1681" i="3"/>
  <c r="R1680" i="3"/>
  <c r="Q1680" i="3"/>
  <c r="P1680" i="3"/>
  <c r="R1679" i="3"/>
  <c r="Q1679" i="3"/>
  <c r="P1679" i="3"/>
  <c r="R1678" i="3"/>
  <c r="Q1678" i="3"/>
  <c r="P1678" i="3"/>
  <c r="R1677" i="3"/>
  <c r="Q1677" i="3"/>
  <c r="P1677" i="3"/>
  <c r="R1676" i="3"/>
  <c r="Q1676" i="3"/>
  <c r="P1676" i="3"/>
  <c r="R1675" i="3"/>
  <c r="Q1675" i="3"/>
  <c r="P1675" i="3"/>
  <c r="R1674" i="3"/>
  <c r="Q1674" i="3"/>
  <c r="P1674" i="3"/>
  <c r="R1673" i="3"/>
  <c r="Q1673" i="3"/>
  <c r="P1673" i="3"/>
  <c r="R1626" i="3"/>
  <c r="Q1626" i="3"/>
  <c r="P1626" i="3"/>
  <c r="R1625" i="3"/>
  <c r="Q1625" i="3"/>
  <c r="P1625" i="3"/>
  <c r="R1624" i="3"/>
  <c r="Q1624" i="3"/>
  <c r="P1624" i="3"/>
  <c r="R1623" i="3"/>
  <c r="Q1623" i="3"/>
  <c r="P1623" i="3"/>
  <c r="R1622" i="3"/>
  <c r="Q1622" i="3"/>
  <c r="P1622" i="3"/>
  <c r="R1621" i="3"/>
  <c r="Q1621" i="3"/>
  <c r="P1621" i="3"/>
  <c r="R1620" i="3"/>
  <c r="Q1620" i="3"/>
  <c r="P1620" i="3"/>
  <c r="R1583" i="3"/>
  <c r="Q1583" i="3"/>
  <c r="P1583" i="3"/>
  <c r="R1582" i="3"/>
  <c r="Q1582" i="3"/>
  <c r="P1582" i="3"/>
  <c r="R1581" i="3"/>
  <c r="Q1581" i="3"/>
  <c r="P1581" i="3"/>
  <c r="R1580" i="3"/>
  <c r="Q1580" i="3"/>
  <c r="P1580" i="3"/>
  <c r="R1579" i="3"/>
  <c r="Q1579" i="3"/>
  <c r="P1579" i="3"/>
  <c r="R1578" i="3"/>
  <c r="Q1578" i="3"/>
  <c r="P1578" i="3"/>
  <c r="R1577" i="3"/>
  <c r="Q1577" i="3"/>
  <c r="P1577" i="3"/>
  <c r="R1576" i="3"/>
  <c r="Q1576" i="3"/>
  <c r="P1576" i="3"/>
  <c r="R1530" i="3"/>
  <c r="Q1530" i="3"/>
  <c r="P1530" i="3"/>
  <c r="R1529" i="3"/>
  <c r="Q1529" i="3"/>
  <c r="P1529" i="3"/>
  <c r="R1528" i="3"/>
  <c r="Q1528" i="3"/>
  <c r="P1528" i="3"/>
  <c r="R1527" i="3"/>
  <c r="Q1527" i="3"/>
  <c r="P1527" i="3"/>
  <c r="R1526" i="3"/>
  <c r="Q1526" i="3"/>
  <c r="P1526" i="3"/>
  <c r="R1525" i="3"/>
  <c r="Q1525" i="3"/>
  <c r="P1525" i="3"/>
  <c r="R1524" i="3"/>
  <c r="Q1524" i="3"/>
  <c r="P1524" i="3"/>
  <c r="R1523" i="3"/>
  <c r="Q1523" i="3"/>
  <c r="P1523" i="3"/>
  <c r="R1485" i="3"/>
  <c r="Q1485" i="3"/>
  <c r="P1485" i="3"/>
  <c r="R1484" i="3"/>
  <c r="Q1484" i="3"/>
  <c r="P1484" i="3"/>
  <c r="R1483" i="3"/>
  <c r="Q1483" i="3"/>
  <c r="P1483" i="3"/>
  <c r="R1482" i="3"/>
  <c r="Q1482" i="3"/>
  <c r="P1482" i="3"/>
  <c r="R1481" i="3"/>
  <c r="Q1481" i="3"/>
  <c r="P1481" i="3"/>
  <c r="R1480" i="3"/>
  <c r="Q1480" i="3"/>
  <c r="P1480" i="3"/>
  <c r="R1479" i="3"/>
  <c r="Q1479" i="3"/>
  <c r="P1479" i="3"/>
  <c r="R1478" i="3"/>
  <c r="Q1478" i="3"/>
  <c r="P1478" i="3"/>
  <c r="R1435" i="3"/>
  <c r="Q1435" i="3"/>
  <c r="P1435" i="3"/>
  <c r="R1434" i="3"/>
  <c r="Q1434" i="3"/>
  <c r="P1434" i="3"/>
  <c r="R1433" i="3"/>
  <c r="Q1433" i="3"/>
  <c r="P1433" i="3"/>
  <c r="R1432" i="3"/>
  <c r="Q1432" i="3"/>
  <c r="P1432" i="3"/>
  <c r="R1431" i="3"/>
  <c r="Q1431" i="3"/>
  <c r="P1431" i="3"/>
  <c r="R1430" i="3"/>
  <c r="Q1430" i="3"/>
  <c r="P1430" i="3"/>
  <c r="R1429" i="3"/>
  <c r="Q1429" i="3"/>
  <c r="P1429" i="3"/>
  <c r="R1428" i="3"/>
  <c r="Q1428" i="3"/>
  <c r="P1428" i="3"/>
  <c r="R1427" i="3"/>
  <c r="Q1427" i="3"/>
  <c r="P1427" i="3"/>
  <c r="R1426" i="3"/>
  <c r="Q1426" i="3"/>
  <c r="P1426" i="3"/>
  <c r="R1425" i="3"/>
  <c r="Q1425" i="3"/>
  <c r="P1425" i="3"/>
  <c r="R1424" i="3"/>
  <c r="Q1424" i="3"/>
  <c r="P1424" i="3"/>
  <c r="R1423" i="3"/>
  <c r="Q1423" i="3"/>
  <c r="P1423" i="3"/>
  <c r="R1422" i="3"/>
  <c r="Q1422" i="3"/>
  <c r="P1422" i="3"/>
  <c r="R1421" i="3"/>
  <c r="Q1421" i="3"/>
  <c r="P1421" i="3"/>
  <c r="R1368" i="3"/>
  <c r="Q1368" i="3"/>
  <c r="P1368" i="3"/>
  <c r="R1367" i="3"/>
  <c r="Q1367" i="3"/>
  <c r="P1367" i="3"/>
  <c r="R1366" i="3"/>
  <c r="Q1366" i="3"/>
  <c r="P1366" i="3"/>
  <c r="R1365" i="3"/>
  <c r="Q1365" i="3"/>
  <c r="P1365" i="3"/>
  <c r="R1364" i="3"/>
  <c r="Q1364" i="3"/>
  <c r="P1364" i="3"/>
  <c r="R1363" i="3"/>
  <c r="Q1363" i="3"/>
  <c r="P1363" i="3"/>
  <c r="R1362" i="3"/>
  <c r="Q1362" i="3"/>
  <c r="P1362" i="3"/>
  <c r="R1361" i="3"/>
  <c r="Q1361" i="3"/>
  <c r="P1361" i="3"/>
  <c r="R1360" i="3"/>
  <c r="Q1360" i="3"/>
  <c r="P1360" i="3"/>
  <c r="R1359" i="3"/>
  <c r="Q1359" i="3"/>
  <c r="P1359" i="3"/>
  <c r="R1358" i="3"/>
  <c r="Q1358" i="3"/>
  <c r="P1358" i="3"/>
  <c r="R1357" i="3"/>
  <c r="Q1357" i="3"/>
  <c r="P1357" i="3"/>
  <c r="R1356" i="3"/>
  <c r="Q1356" i="3"/>
  <c r="P1356" i="3"/>
  <c r="R1355" i="3"/>
  <c r="Q1355" i="3"/>
  <c r="P1355" i="3"/>
  <c r="R1354" i="3"/>
  <c r="Q1354" i="3"/>
  <c r="P1354" i="3"/>
  <c r="R1314" i="3"/>
  <c r="Q1314" i="3"/>
  <c r="P1314" i="3"/>
  <c r="R1313" i="3"/>
  <c r="Q1313" i="3"/>
  <c r="P1313" i="3"/>
  <c r="R1312" i="3"/>
  <c r="Q1312" i="3"/>
  <c r="P1312" i="3"/>
  <c r="R1311" i="3"/>
  <c r="Q1311" i="3"/>
  <c r="P1311" i="3"/>
  <c r="R1310" i="3"/>
  <c r="Q1310" i="3"/>
  <c r="P1310" i="3"/>
  <c r="R1309" i="3"/>
  <c r="Q1309" i="3"/>
  <c r="P1309" i="3"/>
  <c r="R1308" i="3"/>
  <c r="Q1308" i="3"/>
  <c r="P1308" i="3"/>
  <c r="R1307" i="3"/>
  <c r="Q1307" i="3"/>
  <c r="P1307" i="3"/>
  <c r="R1306" i="3"/>
  <c r="Q1306" i="3"/>
  <c r="P1306" i="3"/>
  <c r="R1305" i="3"/>
  <c r="Q1305" i="3"/>
  <c r="P1305" i="3"/>
  <c r="R1304" i="3"/>
  <c r="Q1304" i="3"/>
  <c r="P1304" i="3"/>
  <c r="R1303" i="3"/>
  <c r="Q1303" i="3"/>
  <c r="P1303" i="3"/>
  <c r="R1302" i="3"/>
  <c r="Q1302" i="3"/>
  <c r="P1302" i="3"/>
  <c r="R1301" i="3"/>
  <c r="Q1301" i="3"/>
  <c r="P1301" i="3"/>
  <c r="R1261" i="3"/>
  <c r="Q1261" i="3"/>
  <c r="P1261" i="3"/>
  <c r="R1260" i="3"/>
  <c r="Q1260" i="3"/>
  <c r="P1260" i="3"/>
  <c r="R1259" i="3"/>
  <c r="Q1259" i="3"/>
  <c r="P1259" i="3"/>
  <c r="R1258" i="3"/>
  <c r="Q1258" i="3"/>
  <c r="P1258" i="3"/>
  <c r="R1257" i="3"/>
  <c r="Q1257" i="3"/>
  <c r="P1257" i="3"/>
  <c r="R1256" i="3"/>
  <c r="Q1256" i="3"/>
  <c r="P1256" i="3"/>
  <c r="R1255" i="3"/>
  <c r="Q1255" i="3"/>
  <c r="P1255" i="3"/>
  <c r="R1254" i="3"/>
  <c r="Q1254" i="3"/>
  <c r="P1254" i="3"/>
  <c r="R1253" i="3"/>
  <c r="Q1253" i="3"/>
  <c r="P1253" i="3"/>
  <c r="R1252" i="3"/>
  <c r="Q1252" i="3"/>
  <c r="P1252" i="3"/>
  <c r="R1251" i="3"/>
  <c r="Q1251" i="3"/>
  <c r="P1251" i="3"/>
  <c r="R1250" i="3"/>
  <c r="Q1250" i="3"/>
  <c r="P1250" i="3"/>
  <c r="R1217" i="3"/>
  <c r="Q1217" i="3"/>
  <c r="P1217" i="3"/>
  <c r="R1216" i="3"/>
  <c r="Q1216" i="3"/>
  <c r="P1216" i="3"/>
  <c r="R1215" i="3"/>
  <c r="Q1215" i="3"/>
  <c r="P1215" i="3"/>
  <c r="R1214" i="3"/>
  <c r="Q1214" i="3"/>
  <c r="P1214" i="3"/>
  <c r="R1213" i="3"/>
  <c r="Q1213" i="3"/>
  <c r="P1213" i="3"/>
  <c r="R1212" i="3"/>
  <c r="Q1212" i="3"/>
  <c r="P1212" i="3"/>
  <c r="R1211" i="3"/>
  <c r="Q1211" i="3"/>
  <c r="P1211" i="3"/>
  <c r="R1210" i="3"/>
  <c r="Q1210" i="3"/>
  <c r="P1210" i="3"/>
  <c r="R1209" i="3"/>
  <c r="Q1209" i="3"/>
  <c r="P1209" i="3"/>
  <c r="R1208" i="3"/>
  <c r="Q1208" i="3"/>
  <c r="P1208" i="3"/>
  <c r="R1207" i="3"/>
  <c r="Q1207" i="3"/>
  <c r="P1207" i="3"/>
  <c r="R1206" i="3"/>
  <c r="Q1206" i="3"/>
  <c r="P1206" i="3"/>
  <c r="R1205" i="3"/>
  <c r="Q1205" i="3"/>
  <c r="P1205" i="3"/>
  <c r="R1204" i="3"/>
  <c r="Q1204" i="3"/>
  <c r="P1204" i="3"/>
  <c r="R1203" i="3"/>
  <c r="Q1203" i="3"/>
  <c r="P1203" i="3"/>
  <c r="R1202" i="3"/>
  <c r="Q1202" i="3"/>
  <c r="P1202" i="3"/>
  <c r="R1152" i="3"/>
  <c r="Q1152" i="3"/>
  <c r="P1152" i="3"/>
  <c r="R1151" i="3"/>
  <c r="Q1151" i="3"/>
  <c r="P1151" i="3"/>
  <c r="R1150" i="3"/>
  <c r="Q1150" i="3"/>
  <c r="P1150" i="3"/>
  <c r="R1149" i="3"/>
  <c r="Q1149" i="3"/>
  <c r="P1149" i="3"/>
  <c r="R1148" i="3"/>
  <c r="Q1148" i="3"/>
  <c r="P1148" i="3"/>
  <c r="R1147" i="3"/>
  <c r="Q1147" i="3"/>
  <c r="P1147" i="3"/>
  <c r="R1146" i="3"/>
  <c r="Q1146" i="3"/>
  <c r="P1146" i="3"/>
  <c r="R1145" i="3"/>
  <c r="Q1145" i="3"/>
  <c r="P1145" i="3"/>
  <c r="R1144" i="3"/>
  <c r="Q1144" i="3"/>
  <c r="P1144" i="3"/>
  <c r="R1143" i="3"/>
  <c r="Q1143" i="3"/>
  <c r="P1143" i="3"/>
  <c r="R1142" i="3"/>
  <c r="Q1142" i="3"/>
  <c r="P1142" i="3"/>
  <c r="R1141" i="3"/>
  <c r="Q1141" i="3"/>
  <c r="P1141" i="3"/>
  <c r="R1140" i="3"/>
  <c r="Q1140" i="3"/>
  <c r="P1140" i="3"/>
  <c r="R1139" i="3"/>
  <c r="Q1139" i="3"/>
  <c r="P1139" i="3"/>
  <c r="R1097" i="3"/>
  <c r="Q1097" i="3"/>
  <c r="P1097" i="3"/>
  <c r="R1096" i="3"/>
  <c r="Q1096" i="3"/>
  <c r="P1096" i="3"/>
  <c r="R1095" i="3"/>
  <c r="Q1095" i="3"/>
  <c r="P1095" i="3"/>
  <c r="R1094" i="3"/>
  <c r="Q1094" i="3"/>
  <c r="P1094" i="3"/>
  <c r="R1093" i="3"/>
  <c r="Q1093" i="3"/>
  <c r="P1093" i="3"/>
  <c r="R1092" i="3"/>
  <c r="Q1092" i="3"/>
  <c r="P1092" i="3"/>
  <c r="R1091" i="3"/>
  <c r="Q1091" i="3"/>
  <c r="P1091" i="3"/>
  <c r="R1090" i="3"/>
  <c r="Q1090" i="3"/>
  <c r="P1090" i="3"/>
  <c r="R1089" i="3"/>
  <c r="Q1089" i="3"/>
  <c r="P1089" i="3"/>
  <c r="R1088" i="3"/>
  <c r="Q1088" i="3"/>
  <c r="P1088" i="3"/>
  <c r="R1087" i="3"/>
  <c r="Q1087" i="3"/>
  <c r="P1087" i="3"/>
  <c r="R1086" i="3"/>
  <c r="Q1086" i="3"/>
  <c r="P1086" i="3"/>
  <c r="R1575" i="3"/>
  <c r="Q1575" i="3"/>
  <c r="P1575" i="3"/>
  <c r="R1574" i="3"/>
  <c r="Q1574" i="3"/>
  <c r="P1574" i="3"/>
  <c r="R1573" i="3"/>
  <c r="Q1573" i="3"/>
  <c r="P1573" i="3"/>
  <c r="R1522" i="3"/>
  <c r="Q1522" i="3"/>
  <c r="P1522" i="3"/>
  <c r="R1521" i="3"/>
  <c r="Q1521" i="3"/>
  <c r="P1521" i="3"/>
  <c r="R1520" i="3"/>
  <c r="Q1520" i="3"/>
  <c r="P1520" i="3"/>
  <c r="R1477" i="3"/>
  <c r="Q1477" i="3"/>
  <c r="P1477" i="3"/>
  <c r="R1476" i="3"/>
  <c r="Q1476" i="3"/>
  <c r="P1476" i="3"/>
  <c r="R1475" i="3"/>
  <c r="Q1475" i="3"/>
  <c r="P1475" i="3"/>
  <c r="R1420" i="3"/>
  <c r="Q1420" i="3"/>
  <c r="P1420" i="3"/>
  <c r="R1419" i="3"/>
  <c r="Q1419" i="3"/>
  <c r="P1419" i="3"/>
  <c r="R1418" i="3"/>
  <c r="Q1418" i="3"/>
  <c r="P1418" i="3"/>
  <c r="R1353" i="3"/>
  <c r="Q1353" i="3"/>
  <c r="P1353" i="3"/>
  <c r="R1352" i="3"/>
  <c r="Q1352" i="3"/>
  <c r="P1352" i="3"/>
  <c r="R1351" i="3"/>
  <c r="Q1351" i="3"/>
  <c r="P1351" i="3"/>
  <c r="R1300" i="3"/>
  <c r="Q1300" i="3"/>
  <c r="P1300" i="3"/>
  <c r="R1299" i="3"/>
  <c r="Q1299" i="3"/>
  <c r="P1299" i="3"/>
  <c r="R1298" i="3"/>
  <c r="Q1298" i="3"/>
  <c r="P1298" i="3"/>
  <c r="R1297" i="3"/>
  <c r="Q1297" i="3"/>
  <c r="P1297" i="3"/>
  <c r="R1296" i="3"/>
  <c r="Q1296" i="3"/>
  <c r="P1296" i="3"/>
  <c r="R1295" i="3"/>
  <c r="Q1295" i="3"/>
  <c r="P1295" i="3"/>
  <c r="R1249" i="3"/>
  <c r="Q1249" i="3"/>
  <c r="P1249" i="3"/>
  <c r="R1248" i="3"/>
  <c r="Q1248" i="3"/>
  <c r="P1248" i="3"/>
  <c r="R1247" i="3"/>
  <c r="Q1247" i="3"/>
  <c r="P1247" i="3"/>
  <c r="R1201" i="3"/>
  <c r="Q1201" i="3"/>
  <c r="P1201" i="3"/>
  <c r="R1200" i="3"/>
  <c r="Q1200" i="3"/>
  <c r="P1200" i="3"/>
  <c r="R1199" i="3"/>
  <c r="Q1199" i="3"/>
  <c r="P1199" i="3"/>
  <c r="R1198" i="3"/>
  <c r="Q1198" i="3"/>
  <c r="P1198" i="3"/>
  <c r="R1197" i="3"/>
  <c r="Q1197" i="3"/>
  <c r="P1197" i="3"/>
  <c r="R1196" i="3"/>
  <c r="Q1196" i="3"/>
  <c r="P1196" i="3"/>
  <c r="R1195" i="3"/>
  <c r="Q1195" i="3"/>
  <c r="P1195" i="3"/>
  <c r="R1194" i="3"/>
  <c r="Q1194" i="3"/>
  <c r="P1194" i="3"/>
  <c r="R1138" i="3"/>
  <c r="Q1138" i="3"/>
  <c r="P1138" i="3"/>
  <c r="R1137" i="3"/>
  <c r="Q1137" i="3"/>
  <c r="P1137" i="3"/>
  <c r="R1136" i="3"/>
  <c r="Q1136" i="3"/>
  <c r="P1136" i="3"/>
  <c r="R1135" i="3"/>
  <c r="Q1135" i="3"/>
  <c r="P1135" i="3"/>
  <c r="R1134" i="3"/>
  <c r="Q1134" i="3"/>
  <c r="P1134" i="3"/>
  <c r="R1133" i="3"/>
  <c r="Q1133" i="3"/>
  <c r="P1133" i="3"/>
  <c r="R1085" i="3"/>
  <c r="Q1085" i="3"/>
  <c r="P1085" i="3"/>
  <c r="R1084" i="3"/>
  <c r="Q1084" i="3"/>
  <c r="P1084" i="3"/>
  <c r="R1083" i="3"/>
  <c r="Q1083" i="3"/>
  <c r="P1083" i="3"/>
  <c r="R1082" i="3"/>
  <c r="Q1082" i="3"/>
  <c r="P1082" i="3"/>
  <c r="R1081" i="3"/>
  <c r="Q1081" i="3"/>
  <c r="P1081" i="3"/>
  <c r="R1721" i="3"/>
  <c r="Q1721" i="3"/>
  <c r="P1721" i="3"/>
  <c r="R1720" i="3"/>
  <c r="Q1720" i="3"/>
  <c r="P1720" i="3"/>
  <c r="R1719" i="3"/>
  <c r="Q1719" i="3"/>
  <c r="P1719" i="3"/>
  <c r="R1718" i="3"/>
  <c r="Q1718" i="3"/>
  <c r="P1718" i="3"/>
  <c r="R1717" i="3"/>
  <c r="Q1717" i="3"/>
  <c r="P1717" i="3"/>
  <c r="R1660" i="3"/>
  <c r="Q1660" i="3"/>
  <c r="P1660" i="3"/>
  <c r="R1659" i="3"/>
  <c r="Q1659" i="3"/>
  <c r="P1659" i="3"/>
  <c r="R1658" i="3"/>
  <c r="Q1658" i="3"/>
  <c r="P1658" i="3"/>
  <c r="R1657" i="3"/>
  <c r="Q1657" i="3"/>
  <c r="P1657" i="3"/>
  <c r="R1656" i="3"/>
  <c r="Q1656" i="3"/>
  <c r="P1656" i="3"/>
  <c r="R1613" i="3"/>
  <c r="Q1613" i="3"/>
  <c r="P1613" i="3"/>
  <c r="R1612" i="3"/>
  <c r="Q1612" i="3"/>
  <c r="P1612" i="3"/>
  <c r="R1611" i="3"/>
  <c r="Q1611" i="3"/>
  <c r="P1611" i="3"/>
  <c r="R1610" i="3"/>
  <c r="Q1610" i="3"/>
  <c r="P1610" i="3"/>
  <c r="R1609" i="3"/>
  <c r="Q1609" i="3"/>
  <c r="P1609" i="3"/>
  <c r="R1566" i="3"/>
  <c r="Q1566" i="3"/>
  <c r="P1566" i="3"/>
  <c r="R1565" i="3"/>
  <c r="Q1565" i="3"/>
  <c r="P1565" i="3"/>
  <c r="R1564" i="3"/>
  <c r="Q1564" i="3"/>
  <c r="P1564" i="3"/>
  <c r="R1563" i="3"/>
  <c r="Q1563" i="3"/>
  <c r="P1563" i="3"/>
  <c r="R1562" i="3"/>
  <c r="Q1562" i="3"/>
  <c r="P1562" i="3"/>
  <c r="R1561" i="3"/>
  <c r="Q1561" i="3"/>
  <c r="P1561" i="3"/>
  <c r="R1560" i="3"/>
  <c r="Q1560" i="3"/>
  <c r="P1560" i="3"/>
  <c r="R1559" i="3"/>
  <c r="Q1559" i="3"/>
  <c r="P1559" i="3"/>
  <c r="R1558" i="3"/>
  <c r="Q1558" i="3"/>
  <c r="P1558" i="3"/>
  <c r="R1557" i="3"/>
  <c r="Q1557" i="3"/>
  <c r="P1557" i="3"/>
  <c r="R1556" i="3"/>
  <c r="Q1556" i="3"/>
  <c r="P1556" i="3"/>
  <c r="R1554" i="3"/>
  <c r="Q1554" i="3"/>
  <c r="P1554" i="3"/>
  <c r="R1513" i="3"/>
  <c r="Q1513" i="3"/>
  <c r="P1513" i="3"/>
  <c r="R1512" i="3"/>
  <c r="Q1512" i="3"/>
  <c r="P1512" i="3"/>
  <c r="R1511" i="3"/>
  <c r="Q1511" i="3"/>
  <c r="P1511" i="3"/>
  <c r="R1510" i="3"/>
  <c r="Q1510" i="3"/>
  <c r="P1510" i="3"/>
  <c r="R1509" i="3"/>
  <c r="Q1509" i="3"/>
  <c r="P1509" i="3"/>
  <c r="R1468" i="3"/>
  <c r="Q1468" i="3"/>
  <c r="P1468" i="3"/>
  <c r="R1467" i="3"/>
  <c r="Q1467" i="3"/>
  <c r="P1467" i="3"/>
  <c r="R1466" i="3"/>
  <c r="Q1466" i="3"/>
  <c r="P1466" i="3"/>
  <c r="R1465" i="3"/>
  <c r="Q1465" i="3"/>
  <c r="P1465" i="3"/>
  <c r="R1464" i="3"/>
  <c r="Q1464" i="3"/>
  <c r="P1464" i="3"/>
  <c r="R1463" i="3"/>
  <c r="Q1463" i="3"/>
  <c r="P1463" i="3"/>
  <c r="R1417" i="3"/>
  <c r="Q1417" i="3"/>
  <c r="P1417" i="3"/>
  <c r="R1416" i="3"/>
  <c r="Q1416" i="3"/>
  <c r="P1416" i="3"/>
  <c r="R1415" i="3"/>
  <c r="Q1415" i="3"/>
  <c r="P1415" i="3"/>
  <c r="R1414" i="3"/>
  <c r="Q1414" i="3"/>
  <c r="P1414" i="3"/>
  <c r="R1413" i="3"/>
  <c r="Q1413" i="3"/>
  <c r="P1413" i="3"/>
  <c r="R1412" i="3"/>
  <c r="Q1412" i="3"/>
  <c r="P1412" i="3"/>
  <c r="R1411" i="3"/>
  <c r="Q1411" i="3"/>
  <c r="P1411" i="3"/>
  <c r="R1410" i="3"/>
  <c r="Q1410" i="3"/>
  <c r="P1410" i="3"/>
  <c r="R1350" i="3"/>
  <c r="Q1350" i="3"/>
  <c r="P1350" i="3"/>
  <c r="R1349" i="3"/>
  <c r="Q1349" i="3"/>
  <c r="P1349" i="3"/>
  <c r="R1348" i="3"/>
  <c r="Q1348" i="3"/>
  <c r="P1348" i="3"/>
  <c r="R1347" i="3"/>
  <c r="Q1347" i="3"/>
  <c r="P1347" i="3"/>
  <c r="R1346" i="3"/>
  <c r="Q1346" i="3"/>
  <c r="P1346" i="3"/>
  <c r="R1345" i="3"/>
  <c r="Q1345" i="3"/>
  <c r="P1345" i="3"/>
  <c r="R1344" i="3"/>
  <c r="Q1344" i="3"/>
  <c r="P1344" i="3"/>
  <c r="R1343" i="3"/>
  <c r="Q1343" i="3"/>
  <c r="P1343" i="3"/>
  <c r="R1342" i="3"/>
  <c r="Q1342" i="3"/>
  <c r="P1342" i="3"/>
  <c r="R1293" i="3"/>
  <c r="Q1293" i="3"/>
  <c r="P1293" i="3"/>
  <c r="R1292" i="3"/>
  <c r="Q1292" i="3"/>
  <c r="P1292" i="3"/>
  <c r="R1291" i="3"/>
  <c r="Q1291" i="3"/>
  <c r="P1291" i="3"/>
  <c r="R1290" i="3"/>
  <c r="Q1290" i="3"/>
  <c r="P1290" i="3"/>
  <c r="R1289" i="3"/>
  <c r="Q1289" i="3"/>
  <c r="P1289" i="3"/>
  <c r="R1288" i="3"/>
  <c r="Q1288" i="3"/>
  <c r="P1288" i="3"/>
  <c r="R1287" i="3"/>
  <c r="Q1287" i="3"/>
  <c r="P1287" i="3"/>
  <c r="R1286" i="3"/>
  <c r="Q1286" i="3"/>
  <c r="P1286" i="3"/>
  <c r="R1246" i="3"/>
  <c r="Q1246" i="3"/>
  <c r="P1246" i="3"/>
  <c r="R1245" i="3"/>
  <c r="Q1245" i="3"/>
  <c r="P1245" i="3"/>
  <c r="R1244" i="3"/>
  <c r="Q1244" i="3"/>
  <c r="P1244" i="3"/>
  <c r="R1243" i="3"/>
  <c r="Q1243" i="3"/>
  <c r="P1243" i="3"/>
  <c r="R1242" i="3"/>
  <c r="Q1242" i="3"/>
  <c r="P1242" i="3"/>
  <c r="R1241" i="3"/>
  <c r="Q1241" i="3"/>
  <c r="P1241" i="3"/>
  <c r="R1240" i="3"/>
  <c r="Q1240" i="3"/>
  <c r="P1240" i="3"/>
  <c r="R1239" i="3"/>
  <c r="Q1239" i="3"/>
  <c r="P1239" i="3"/>
  <c r="R1193" i="3"/>
  <c r="Q1193" i="3"/>
  <c r="P1193" i="3"/>
  <c r="R1192" i="3"/>
  <c r="Q1192" i="3"/>
  <c r="P1192" i="3"/>
  <c r="R1191" i="3"/>
  <c r="Q1191" i="3"/>
  <c r="P1191" i="3"/>
  <c r="R1190" i="3"/>
  <c r="Q1190" i="3"/>
  <c r="P1190" i="3"/>
  <c r="R1189" i="3"/>
  <c r="Q1189" i="3"/>
  <c r="P1189" i="3"/>
  <c r="R1188" i="3"/>
  <c r="Q1188" i="3"/>
  <c r="P1188" i="3"/>
  <c r="R1187" i="3"/>
  <c r="Q1187" i="3"/>
  <c r="P1187" i="3"/>
  <c r="R1186" i="3"/>
  <c r="Q1186" i="3"/>
  <c r="P1186" i="3"/>
  <c r="R1185" i="3"/>
  <c r="Q1185" i="3"/>
  <c r="P1185" i="3"/>
  <c r="R1184" i="3"/>
  <c r="Q1184" i="3"/>
  <c r="P1184" i="3"/>
  <c r="R1132" i="3"/>
  <c r="Q1132" i="3"/>
  <c r="P1132" i="3"/>
  <c r="R1131" i="3"/>
  <c r="Q1131" i="3"/>
  <c r="P1131" i="3"/>
  <c r="R1130" i="3"/>
  <c r="Q1130" i="3"/>
  <c r="P1130" i="3"/>
  <c r="R1129" i="3"/>
  <c r="Q1129" i="3"/>
  <c r="P1129" i="3"/>
  <c r="R1128" i="3"/>
  <c r="Q1128" i="3"/>
  <c r="P1128" i="3"/>
  <c r="R1127" i="3"/>
  <c r="Q1127" i="3"/>
  <c r="P1127" i="3"/>
  <c r="R1080" i="3"/>
  <c r="Q1080" i="3"/>
  <c r="P1080" i="3"/>
  <c r="R1079" i="3"/>
  <c r="Q1079" i="3"/>
  <c r="P1079" i="3"/>
  <c r="R1078" i="3"/>
  <c r="Q1078" i="3"/>
  <c r="P1078" i="3"/>
  <c r="R1077" i="3"/>
  <c r="Q1077" i="3"/>
  <c r="P1077" i="3"/>
  <c r="R1608" i="3"/>
  <c r="Q1608" i="3"/>
  <c r="P1608" i="3"/>
  <c r="R1607" i="3"/>
  <c r="Q1607" i="3"/>
  <c r="P1607" i="3"/>
  <c r="R1508" i="3"/>
  <c r="Q1508" i="3"/>
  <c r="P1508" i="3"/>
  <c r="R1507" i="3"/>
  <c r="Q1507" i="3"/>
  <c r="P1507" i="3"/>
  <c r="R1506" i="3"/>
  <c r="Q1506" i="3"/>
  <c r="P1506" i="3"/>
  <c r="R1462" i="3"/>
  <c r="Q1462" i="3"/>
  <c r="P1462" i="3"/>
  <c r="R1461" i="3"/>
  <c r="Q1461" i="3"/>
  <c r="P1461" i="3"/>
  <c r="R1460" i="3"/>
  <c r="Q1460" i="3"/>
  <c r="P1460" i="3"/>
  <c r="R1459" i="3"/>
  <c r="Q1459" i="3"/>
  <c r="P1459" i="3"/>
  <c r="R1458" i="3"/>
  <c r="Q1458" i="3"/>
  <c r="P1458" i="3"/>
  <c r="R1457" i="3"/>
  <c r="Q1457" i="3"/>
  <c r="P1457" i="3"/>
  <c r="R1456" i="3"/>
  <c r="Q1456" i="3"/>
  <c r="P1456" i="3"/>
  <c r="R1455" i="3"/>
  <c r="Q1455" i="3"/>
  <c r="P1455" i="3"/>
  <c r="R1454" i="3"/>
  <c r="Q1454" i="3"/>
  <c r="P1454" i="3"/>
  <c r="R1453" i="3"/>
  <c r="Q1453" i="3"/>
  <c r="P1453" i="3"/>
  <c r="R1452" i="3"/>
  <c r="Q1452" i="3"/>
  <c r="P1452" i="3"/>
  <c r="R1409" i="3"/>
  <c r="Q1409" i="3"/>
  <c r="P1409" i="3"/>
  <c r="R1408" i="3"/>
  <c r="Q1408" i="3"/>
  <c r="P1408" i="3"/>
  <c r="R1407" i="3"/>
  <c r="Q1407" i="3"/>
  <c r="P1407" i="3"/>
  <c r="R1406" i="3"/>
  <c r="Q1406" i="3"/>
  <c r="P1406" i="3"/>
  <c r="R1405" i="3"/>
  <c r="Q1405" i="3"/>
  <c r="P1405" i="3"/>
  <c r="R1404" i="3"/>
  <c r="Q1404" i="3"/>
  <c r="P1404" i="3"/>
  <c r="R1403" i="3"/>
  <c r="Q1403" i="3"/>
  <c r="P1403" i="3"/>
  <c r="R1402" i="3"/>
  <c r="Q1402" i="3"/>
  <c r="P1402" i="3"/>
  <c r="R1401" i="3"/>
  <c r="Q1401" i="3"/>
  <c r="P1401" i="3"/>
  <c r="R1400" i="3"/>
  <c r="Q1400" i="3"/>
  <c r="P1400" i="3"/>
  <c r="R1399" i="3"/>
  <c r="Q1399" i="3"/>
  <c r="P1399" i="3"/>
  <c r="R1398" i="3"/>
  <c r="Q1398" i="3"/>
  <c r="P1398" i="3"/>
  <c r="R1397" i="3"/>
  <c r="Q1397" i="3"/>
  <c r="P1397" i="3"/>
  <c r="R1396" i="3"/>
  <c r="Q1396" i="3"/>
  <c r="P1396" i="3"/>
  <c r="R1395" i="3"/>
  <c r="Q1395" i="3"/>
  <c r="P1395" i="3"/>
  <c r="R1394" i="3"/>
  <c r="Q1394" i="3"/>
  <c r="P1394" i="3"/>
  <c r="R1393" i="3"/>
  <c r="Q1393" i="3"/>
  <c r="P1393" i="3"/>
  <c r="R1392" i="3"/>
  <c r="Q1392" i="3"/>
  <c r="P1392" i="3"/>
  <c r="R1391" i="3"/>
  <c r="Q1391" i="3"/>
  <c r="P1391" i="3"/>
  <c r="R1341" i="3"/>
  <c r="Q1341" i="3"/>
  <c r="P1341" i="3"/>
  <c r="R1340" i="3"/>
  <c r="Q1340" i="3"/>
  <c r="P1340" i="3"/>
  <c r="R1339" i="3"/>
  <c r="Q1339" i="3"/>
  <c r="P1339" i="3"/>
  <c r="R1338" i="3"/>
  <c r="Q1338" i="3"/>
  <c r="P1338" i="3"/>
  <c r="R1337" i="3"/>
  <c r="Q1337" i="3"/>
  <c r="P1337" i="3"/>
  <c r="R1336" i="3"/>
  <c r="Q1336" i="3"/>
  <c r="P1336" i="3"/>
  <c r="R1335" i="3"/>
  <c r="Q1335" i="3"/>
  <c r="P1335" i="3"/>
  <c r="R1334" i="3"/>
  <c r="Q1334" i="3"/>
  <c r="P1334" i="3"/>
  <c r="R1285" i="3"/>
  <c r="Q1285" i="3"/>
  <c r="P1285" i="3"/>
  <c r="R1284" i="3"/>
  <c r="Q1284" i="3"/>
  <c r="P1284" i="3"/>
  <c r="R1283" i="3"/>
  <c r="Q1283" i="3"/>
  <c r="P1283" i="3"/>
  <c r="R1238" i="3"/>
  <c r="Q1238" i="3"/>
  <c r="P1238" i="3"/>
  <c r="R1237" i="3"/>
  <c r="Q1237" i="3"/>
  <c r="P1237" i="3"/>
  <c r="R1236" i="3"/>
  <c r="Q1236" i="3"/>
  <c r="P1236" i="3"/>
  <c r="R1183" i="3"/>
  <c r="Q1183" i="3"/>
  <c r="P1183" i="3"/>
  <c r="R1182" i="3"/>
  <c r="Q1182" i="3"/>
  <c r="P1182" i="3"/>
  <c r="R1181" i="3"/>
  <c r="Q1181" i="3"/>
  <c r="P1181" i="3"/>
  <c r="R1180" i="3"/>
  <c r="Q1180" i="3"/>
  <c r="P1180" i="3"/>
  <c r="R1126" i="3"/>
  <c r="Q1126" i="3"/>
  <c r="P1126" i="3"/>
  <c r="R1125" i="3"/>
  <c r="Q1125" i="3"/>
  <c r="P1125" i="3"/>
  <c r="R1124" i="3"/>
  <c r="Q1124" i="3"/>
  <c r="P1124" i="3"/>
  <c r="R1017" i="3"/>
  <c r="Q1017" i="3"/>
  <c r="P1017" i="3"/>
  <c r="R1016" i="3"/>
  <c r="Q1016" i="3"/>
  <c r="P1016" i="3"/>
  <c r="R1001" i="3"/>
  <c r="Q1001" i="3"/>
  <c r="P1001" i="3"/>
  <c r="R1000" i="3"/>
  <c r="Q1000" i="3"/>
  <c r="P1000" i="3"/>
  <c r="R1294" i="3"/>
  <c r="Q1294" i="3"/>
  <c r="P1294" i="3"/>
  <c r="R1761" i="3"/>
  <c r="Q1761" i="3"/>
  <c r="P1761" i="3"/>
  <c r="R1760" i="3"/>
  <c r="Q1760" i="3"/>
  <c r="P1760" i="3"/>
  <c r="R1759" i="3"/>
  <c r="Q1759" i="3"/>
  <c r="P1759" i="3"/>
  <c r="R1758" i="3"/>
  <c r="Q1758" i="3"/>
  <c r="P1758" i="3"/>
  <c r="R1757" i="3"/>
  <c r="Q1757" i="3"/>
  <c r="P1757" i="3"/>
  <c r="R1756" i="3"/>
  <c r="Q1756" i="3"/>
  <c r="P1756" i="3"/>
  <c r="R1716" i="3"/>
  <c r="Q1716" i="3"/>
  <c r="P1716" i="3"/>
  <c r="R1715" i="3"/>
  <c r="Q1715" i="3"/>
  <c r="P1715" i="3"/>
  <c r="R1714" i="3"/>
  <c r="Q1714" i="3"/>
  <c r="P1714" i="3"/>
  <c r="R1713" i="3"/>
  <c r="Q1713" i="3"/>
  <c r="P1713" i="3"/>
  <c r="R1712" i="3"/>
  <c r="Q1712" i="3"/>
  <c r="P1712" i="3"/>
  <c r="R1711" i="3"/>
  <c r="Q1711" i="3"/>
  <c r="P1711" i="3"/>
  <c r="R1710" i="3"/>
  <c r="Q1710" i="3"/>
  <c r="P1710" i="3"/>
  <c r="R1709" i="3"/>
  <c r="Q1709" i="3"/>
  <c r="P1709" i="3"/>
  <c r="R2007" i="3"/>
  <c r="Q2007" i="3"/>
  <c r="P2007" i="3"/>
  <c r="R2006" i="3"/>
  <c r="Q2006" i="3"/>
  <c r="P2006" i="3"/>
  <c r="R2005" i="3"/>
  <c r="Q2005" i="3"/>
  <c r="P2005" i="3"/>
  <c r="R2004" i="3"/>
  <c r="Q2004" i="3"/>
  <c r="P2004" i="3"/>
  <c r="R2003" i="3"/>
  <c r="Q2003" i="3"/>
  <c r="P2003" i="3"/>
  <c r="R2002" i="3"/>
  <c r="Q2002" i="3"/>
  <c r="P2002" i="3"/>
  <c r="R2001" i="3"/>
  <c r="Q2001" i="3"/>
  <c r="P2001" i="3"/>
  <c r="R2000" i="3"/>
  <c r="Q2000" i="3"/>
  <c r="P2000" i="3"/>
  <c r="R1999" i="3"/>
  <c r="Q1999" i="3"/>
  <c r="P1999" i="3"/>
  <c r="R1998" i="3"/>
  <c r="Q1998" i="3"/>
  <c r="P1998" i="3"/>
  <c r="R1997" i="3"/>
  <c r="Q1997" i="3"/>
  <c r="P1997" i="3"/>
  <c r="R1996" i="3"/>
  <c r="Q1996" i="3"/>
  <c r="P1996" i="3"/>
  <c r="R1995" i="3"/>
  <c r="Q1995" i="3"/>
  <c r="P1995" i="3"/>
  <c r="R1994" i="3"/>
  <c r="Q1994" i="3"/>
  <c r="P1994" i="3"/>
  <c r="R1993" i="3"/>
  <c r="Q1993" i="3"/>
  <c r="P1993" i="3"/>
  <c r="R1992" i="3"/>
  <c r="Q1992" i="3"/>
  <c r="P1992" i="3"/>
  <c r="R1991" i="3"/>
  <c r="Q1991" i="3"/>
  <c r="P1991" i="3"/>
  <c r="R1990" i="3"/>
  <c r="Q1990" i="3"/>
  <c r="P1990" i="3"/>
  <c r="R1989" i="3"/>
  <c r="Q1989" i="3"/>
  <c r="P1989" i="3"/>
  <c r="R1988" i="3"/>
  <c r="Q1988" i="3"/>
  <c r="P1988" i="3"/>
  <c r="R1987" i="3"/>
  <c r="Q1987" i="3"/>
  <c r="P1987" i="3"/>
  <c r="R1986" i="3"/>
  <c r="Q1986" i="3"/>
  <c r="P1986" i="3"/>
  <c r="R1985" i="3"/>
  <c r="Q1985" i="3"/>
  <c r="P1985" i="3"/>
  <c r="R1984" i="3"/>
  <c r="Q1984" i="3"/>
  <c r="P1984" i="3"/>
  <c r="R1977" i="3"/>
  <c r="Q1977" i="3"/>
  <c r="P1977" i="3"/>
  <c r="R1976" i="3"/>
  <c r="Q1976" i="3"/>
  <c r="P1976" i="3"/>
  <c r="R1975" i="3"/>
  <c r="Q1975" i="3"/>
  <c r="P1975" i="3"/>
  <c r="R1974" i="3"/>
  <c r="Q1974" i="3"/>
  <c r="P1974" i="3"/>
  <c r="R1973" i="3"/>
  <c r="Q1973" i="3"/>
  <c r="P1973" i="3"/>
  <c r="R1972" i="3"/>
  <c r="Q1972" i="3"/>
  <c r="P1972" i="3"/>
  <c r="R1883" i="3"/>
  <c r="Q1883" i="3"/>
  <c r="P1883" i="3"/>
  <c r="R1882" i="3"/>
  <c r="Q1882" i="3"/>
  <c r="P1882" i="3"/>
  <c r="R1881" i="3"/>
  <c r="Q1881" i="3"/>
  <c r="P1881" i="3"/>
  <c r="R1880" i="3"/>
  <c r="Q1880" i="3"/>
  <c r="P1880" i="3"/>
  <c r="R1879" i="3"/>
  <c r="Q1879" i="3"/>
  <c r="P1879" i="3"/>
  <c r="R1878" i="3"/>
  <c r="Q1878" i="3"/>
  <c r="P1878" i="3"/>
  <c r="R1857" i="3"/>
  <c r="Q1857" i="3"/>
  <c r="P1857" i="3"/>
  <c r="R1856" i="3"/>
  <c r="Q1856" i="3"/>
  <c r="P1856" i="3"/>
  <c r="R1855" i="3"/>
  <c r="Q1855" i="3"/>
  <c r="P1855" i="3"/>
  <c r="R1854" i="3"/>
  <c r="Q1854" i="3"/>
  <c r="P1854" i="3"/>
  <c r="R1853" i="3"/>
  <c r="Q1853" i="3"/>
  <c r="P1853" i="3"/>
  <c r="R1852" i="3"/>
  <c r="Q1852" i="3"/>
  <c r="P1852" i="3"/>
  <c r="R1851" i="3"/>
  <c r="Q1851" i="3"/>
  <c r="P1851" i="3"/>
  <c r="R1850" i="3"/>
  <c r="Q1850" i="3"/>
  <c r="P1850" i="3"/>
  <c r="R1849" i="3"/>
  <c r="Q1849" i="3"/>
  <c r="P1849" i="3"/>
  <c r="R1848" i="3"/>
  <c r="Q1848" i="3"/>
  <c r="P1848" i="3"/>
  <c r="R1847" i="3"/>
  <c r="Q1847" i="3"/>
  <c r="P1847" i="3"/>
  <c r="R1846" i="3"/>
  <c r="Q1846" i="3"/>
  <c r="P1846" i="3"/>
  <c r="R1845" i="3"/>
  <c r="Q1845" i="3"/>
  <c r="P1845" i="3"/>
  <c r="R1844" i="3"/>
  <c r="Q1844" i="3"/>
  <c r="P1844" i="3"/>
  <c r="R1823" i="3"/>
  <c r="Q1823" i="3"/>
  <c r="P1823" i="3"/>
  <c r="R1822" i="3"/>
  <c r="Q1822" i="3"/>
  <c r="P1822" i="3"/>
  <c r="R1821" i="3"/>
  <c r="Q1821" i="3"/>
  <c r="P1821" i="3"/>
  <c r="R1820" i="3"/>
  <c r="Q1820" i="3"/>
  <c r="P1820" i="3"/>
  <c r="R1819" i="3"/>
  <c r="Q1819" i="3"/>
  <c r="P1819" i="3"/>
  <c r="R1818" i="3"/>
  <c r="Q1818" i="3"/>
  <c r="P1818" i="3"/>
  <c r="R1817" i="3"/>
  <c r="Q1817" i="3"/>
  <c r="P1817" i="3"/>
  <c r="R1816" i="3"/>
  <c r="Q1816" i="3"/>
  <c r="P1816" i="3"/>
  <c r="R1815" i="3"/>
  <c r="Q1815" i="3"/>
  <c r="P1815" i="3"/>
  <c r="R1814" i="3"/>
  <c r="Q1814" i="3"/>
  <c r="P1814" i="3"/>
  <c r="R1813" i="3"/>
  <c r="Q1813" i="3"/>
  <c r="P1813" i="3"/>
  <c r="R1812" i="3"/>
  <c r="Q1812" i="3"/>
  <c r="P1812" i="3"/>
  <c r="R1811" i="3"/>
  <c r="Q1811" i="3"/>
  <c r="P1811" i="3"/>
  <c r="R1810" i="3"/>
  <c r="Q1810" i="3"/>
  <c r="P1810" i="3"/>
  <c r="R1781" i="3"/>
  <c r="Q1781" i="3"/>
  <c r="P1781" i="3"/>
  <c r="R1780" i="3"/>
  <c r="Q1780" i="3"/>
  <c r="P1780" i="3"/>
  <c r="R1779" i="3"/>
  <c r="Q1779" i="3"/>
  <c r="P1779" i="3"/>
  <c r="R1778" i="3"/>
  <c r="Q1778" i="3"/>
  <c r="P1778" i="3"/>
  <c r="R1777" i="3"/>
  <c r="Q1777" i="3"/>
  <c r="P1777" i="3"/>
  <c r="R1776" i="3"/>
  <c r="Q1776" i="3"/>
  <c r="P1776" i="3"/>
  <c r="R1775" i="3"/>
  <c r="Q1775" i="3"/>
  <c r="P1775" i="3"/>
  <c r="R1774" i="3"/>
  <c r="Q1774" i="3"/>
  <c r="P1774" i="3"/>
  <c r="R1773" i="3"/>
  <c r="Q1773" i="3"/>
  <c r="P1773" i="3"/>
  <c r="R1772" i="3"/>
  <c r="Q1772" i="3"/>
  <c r="P1772" i="3"/>
  <c r="R1771" i="3"/>
  <c r="Q1771" i="3"/>
  <c r="P1771" i="3"/>
  <c r="R1770" i="3"/>
  <c r="Q1770" i="3"/>
  <c r="P1770" i="3"/>
  <c r="R1769" i="3"/>
  <c r="Q1769" i="3"/>
  <c r="P1769" i="3"/>
  <c r="R1768" i="3"/>
  <c r="Q1768" i="3"/>
  <c r="Z1768" i="3" s="1"/>
  <c r="P1768" i="3"/>
  <c r="R1747" i="3"/>
  <c r="Q1747" i="3"/>
  <c r="P1747" i="3"/>
  <c r="R1746" i="3"/>
  <c r="Q1746" i="3"/>
  <c r="P1746" i="3"/>
  <c r="R1745" i="3"/>
  <c r="Q1745" i="3"/>
  <c r="P1745" i="3"/>
  <c r="R1744" i="3"/>
  <c r="Q1744" i="3"/>
  <c r="P1744" i="3"/>
  <c r="R1743" i="3"/>
  <c r="Q1743" i="3"/>
  <c r="P1743" i="3"/>
  <c r="R1742" i="3"/>
  <c r="Q1742" i="3"/>
  <c r="P1742" i="3"/>
  <c r="R1741" i="3"/>
  <c r="Q1741" i="3"/>
  <c r="P1741" i="3"/>
  <c r="R1740" i="3"/>
  <c r="Q1740" i="3"/>
  <c r="P1740" i="3"/>
  <c r="R1739" i="3"/>
  <c r="Q1739" i="3"/>
  <c r="P1739" i="3"/>
  <c r="R1738" i="3"/>
  <c r="Q1738" i="3"/>
  <c r="P1738" i="3"/>
  <c r="R1737" i="3"/>
  <c r="Q1737" i="3"/>
  <c r="P1737" i="3"/>
  <c r="R1736" i="3"/>
  <c r="Q1736" i="3"/>
  <c r="P1736" i="3"/>
  <c r="R1735" i="3"/>
  <c r="Q1735" i="3"/>
  <c r="P1735" i="3"/>
  <c r="R1734" i="3"/>
  <c r="Q1734" i="3"/>
  <c r="P1734" i="3"/>
  <c r="R1700" i="3"/>
  <c r="Q1700" i="3"/>
  <c r="P1700" i="3"/>
  <c r="R1699" i="3"/>
  <c r="Q1699" i="3"/>
  <c r="P1699" i="3"/>
  <c r="R1698" i="3"/>
  <c r="Q1698" i="3"/>
  <c r="P1698" i="3"/>
  <c r="R1697" i="3"/>
  <c r="Q1697" i="3"/>
  <c r="P1697" i="3"/>
  <c r="R1696" i="3"/>
  <c r="Q1696" i="3"/>
  <c r="P1696" i="3"/>
  <c r="R1695" i="3"/>
  <c r="Q1695" i="3"/>
  <c r="P1695" i="3"/>
  <c r="R1694" i="3"/>
  <c r="Q1694" i="3"/>
  <c r="P1694" i="3"/>
  <c r="R1693" i="3"/>
  <c r="Q1693" i="3"/>
  <c r="P1693" i="3"/>
  <c r="R1692" i="3"/>
  <c r="Q1692" i="3"/>
  <c r="P1692" i="3"/>
  <c r="R1691" i="3"/>
  <c r="Q1691" i="3"/>
  <c r="P1691" i="3"/>
  <c r="R1690" i="3"/>
  <c r="Q1690" i="3"/>
  <c r="P1690" i="3"/>
  <c r="R1689" i="3"/>
  <c r="Q1689" i="3"/>
  <c r="P1689" i="3"/>
  <c r="R1688" i="3"/>
  <c r="Q1688" i="3"/>
  <c r="P1688" i="3"/>
  <c r="R1687" i="3"/>
  <c r="Q1687" i="3"/>
  <c r="P1687" i="3"/>
  <c r="R1640" i="3"/>
  <c r="Q1640" i="3"/>
  <c r="P1640" i="3"/>
  <c r="R1639" i="3"/>
  <c r="Q1639" i="3"/>
  <c r="P1639" i="3"/>
  <c r="R1638" i="3"/>
  <c r="Q1638" i="3"/>
  <c r="P1638" i="3"/>
  <c r="R1637" i="3"/>
  <c r="Q1637" i="3"/>
  <c r="P1637" i="3"/>
  <c r="R1636" i="3"/>
  <c r="Q1636" i="3"/>
  <c r="P1636" i="3"/>
  <c r="R1635" i="3"/>
  <c r="Q1635" i="3"/>
  <c r="P1635" i="3"/>
  <c r="R1634" i="3"/>
  <c r="Q1634" i="3"/>
  <c r="P1634" i="3"/>
  <c r="R1633" i="3"/>
  <c r="Q1633" i="3"/>
  <c r="P1633" i="3"/>
  <c r="R1632" i="3"/>
  <c r="Q1632" i="3"/>
  <c r="P1632" i="3"/>
  <c r="R1631" i="3"/>
  <c r="Q1631" i="3"/>
  <c r="P1631" i="3"/>
  <c r="R1630" i="3"/>
  <c r="Q1630" i="3"/>
  <c r="P1630" i="3"/>
  <c r="R1629" i="3"/>
  <c r="Q1629" i="3"/>
  <c r="P1629" i="3"/>
  <c r="R1628" i="3"/>
  <c r="Q1628" i="3"/>
  <c r="P1628" i="3"/>
  <c r="R1627" i="3"/>
  <c r="Q1627" i="3"/>
  <c r="P1627" i="3"/>
  <c r="R1589" i="3"/>
  <c r="Q1589" i="3"/>
  <c r="P1589" i="3"/>
  <c r="R1588" i="3"/>
  <c r="Q1588" i="3"/>
  <c r="P1588" i="3"/>
  <c r="R1587" i="3"/>
  <c r="Q1587" i="3"/>
  <c r="P1587" i="3"/>
  <c r="R1586" i="3"/>
  <c r="Q1586" i="3"/>
  <c r="P1586" i="3"/>
  <c r="R1585" i="3"/>
  <c r="Q1585" i="3"/>
  <c r="P1585" i="3"/>
  <c r="R1584" i="3"/>
  <c r="Q1584" i="3"/>
  <c r="P1584" i="3"/>
  <c r="R1536" i="3"/>
  <c r="Q1536" i="3"/>
  <c r="P1536" i="3"/>
  <c r="R1535" i="3"/>
  <c r="Q1535" i="3"/>
  <c r="P1535" i="3"/>
  <c r="R1534" i="3"/>
  <c r="Q1534" i="3"/>
  <c r="P1534" i="3"/>
  <c r="R1533" i="3"/>
  <c r="Q1533" i="3"/>
  <c r="P1533" i="3"/>
  <c r="R1532" i="3"/>
  <c r="Q1532" i="3"/>
  <c r="P1532" i="3"/>
  <c r="R1531" i="3"/>
  <c r="Q1531" i="3"/>
  <c r="P1531" i="3"/>
  <c r="R1491" i="3"/>
  <c r="Q1491" i="3"/>
  <c r="P1491" i="3"/>
  <c r="R1490" i="3"/>
  <c r="Q1490" i="3"/>
  <c r="P1490" i="3"/>
  <c r="R1489" i="3"/>
  <c r="Q1489" i="3"/>
  <c r="P1489" i="3"/>
  <c r="R1488" i="3"/>
  <c r="Q1488" i="3"/>
  <c r="P1488" i="3"/>
  <c r="R1487" i="3"/>
  <c r="Q1487" i="3"/>
  <c r="P1487" i="3"/>
  <c r="R1486" i="3"/>
  <c r="Q1486" i="3"/>
  <c r="P1486" i="3"/>
  <c r="R1959" i="3"/>
  <c r="Q1959" i="3"/>
  <c r="P1959" i="3"/>
  <c r="R1958" i="3"/>
  <c r="Q1958" i="3"/>
  <c r="P1958" i="3"/>
  <c r="R1957" i="3"/>
  <c r="Q1957" i="3"/>
  <c r="P1957" i="3"/>
  <c r="R1956" i="3"/>
  <c r="Q1956" i="3"/>
  <c r="P1956" i="3"/>
  <c r="R1955" i="3"/>
  <c r="Q1955" i="3"/>
  <c r="P1955" i="3"/>
  <c r="R1954" i="3"/>
  <c r="Q1954" i="3"/>
  <c r="P1954" i="3"/>
  <c r="R1947" i="3"/>
  <c r="Q1947" i="3"/>
  <c r="P1947" i="3"/>
  <c r="R1946" i="3"/>
  <c r="Q1946" i="3"/>
  <c r="P1946" i="3"/>
  <c r="R1945" i="3"/>
  <c r="Q1945" i="3"/>
  <c r="P1945" i="3"/>
  <c r="R1944" i="3"/>
  <c r="Q1944" i="3"/>
  <c r="P1944" i="3"/>
  <c r="R1943" i="3"/>
  <c r="Q1943" i="3"/>
  <c r="P1943" i="3"/>
  <c r="R1942" i="3"/>
  <c r="Q1942" i="3"/>
  <c r="P1942" i="3"/>
  <c r="R1935" i="3"/>
  <c r="Q1935" i="3"/>
  <c r="P1935" i="3"/>
  <c r="R1934" i="3"/>
  <c r="Q1934" i="3"/>
  <c r="P1934" i="3"/>
  <c r="R1933" i="3"/>
  <c r="Q1933" i="3"/>
  <c r="P1933" i="3"/>
  <c r="R1932" i="3"/>
  <c r="Q1932" i="3"/>
  <c r="P1932" i="3"/>
  <c r="R1931" i="3"/>
  <c r="Q1931" i="3"/>
  <c r="P1931" i="3"/>
  <c r="R1930" i="3"/>
  <c r="Q1930" i="3"/>
  <c r="P1930" i="3"/>
  <c r="R1923" i="3"/>
  <c r="Q1923" i="3"/>
  <c r="P1923" i="3"/>
  <c r="R1922" i="3"/>
  <c r="Q1922" i="3"/>
  <c r="P1922" i="3"/>
  <c r="R1921" i="3"/>
  <c r="Q1921" i="3"/>
  <c r="P1921" i="3"/>
  <c r="R1920" i="3"/>
  <c r="Q1920" i="3"/>
  <c r="P1920" i="3"/>
  <c r="R1919" i="3"/>
  <c r="Q1919" i="3"/>
  <c r="P1919" i="3"/>
  <c r="R1918" i="3"/>
  <c r="Q1918" i="3"/>
  <c r="P1918" i="3"/>
  <c r="R1917" i="3"/>
  <c r="Q1917" i="3"/>
  <c r="P1917" i="3"/>
  <c r="R1916" i="3"/>
  <c r="Q1916" i="3"/>
  <c r="P1916" i="3"/>
  <c r="R1915" i="3"/>
  <c r="Q1915" i="3"/>
  <c r="P1915" i="3"/>
  <c r="R1914" i="3"/>
  <c r="Q1914" i="3"/>
  <c r="P1914" i="3"/>
  <c r="R1913" i="3"/>
  <c r="Q1913" i="3"/>
  <c r="P1913" i="3"/>
  <c r="R1912" i="3"/>
  <c r="Q1912" i="3"/>
  <c r="P1912" i="3"/>
  <c r="R1903" i="3"/>
  <c r="Q1903" i="3"/>
  <c r="P1903" i="3"/>
  <c r="R1902" i="3"/>
  <c r="Q1902" i="3"/>
  <c r="P1902" i="3"/>
  <c r="R1901" i="3"/>
  <c r="Q1901" i="3"/>
  <c r="P1901" i="3"/>
  <c r="R1900" i="3"/>
  <c r="Q1900" i="3"/>
  <c r="P1900" i="3"/>
  <c r="R1899" i="3"/>
  <c r="Q1899" i="3"/>
  <c r="P1899" i="3"/>
  <c r="R1898" i="3"/>
  <c r="Q1898" i="3"/>
  <c r="P1898" i="3"/>
  <c r="R1877" i="3"/>
  <c r="Q1877" i="3"/>
  <c r="P1877" i="3"/>
  <c r="R1876" i="3"/>
  <c r="Q1876" i="3"/>
  <c r="P1876" i="3"/>
  <c r="R1875" i="3"/>
  <c r="Q1875" i="3"/>
  <c r="P1875" i="3"/>
  <c r="R1874" i="3"/>
  <c r="Q1874" i="3"/>
  <c r="P1874" i="3"/>
  <c r="R1873" i="3"/>
  <c r="Q1873" i="3"/>
  <c r="P1873" i="3"/>
  <c r="R1872" i="3"/>
  <c r="Q1872" i="3"/>
  <c r="P1872" i="3"/>
  <c r="R1843" i="3"/>
  <c r="Q1843" i="3"/>
  <c r="P1843" i="3"/>
  <c r="R1842" i="3"/>
  <c r="Q1842" i="3"/>
  <c r="P1842" i="3"/>
  <c r="R1841" i="3"/>
  <c r="Q1841" i="3"/>
  <c r="P1841" i="3"/>
  <c r="R1840" i="3"/>
  <c r="Q1840" i="3"/>
  <c r="P1840" i="3"/>
  <c r="R1839" i="3"/>
  <c r="Q1839" i="3"/>
  <c r="P1839" i="3"/>
  <c r="R1838" i="3"/>
  <c r="Q1838" i="3"/>
  <c r="P1838" i="3"/>
  <c r="R1809" i="3"/>
  <c r="Q1809" i="3"/>
  <c r="P1809" i="3"/>
  <c r="R1808" i="3"/>
  <c r="Q1808" i="3"/>
  <c r="P1808" i="3"/>
  <c r="R1807" i="3"/>
  <c r="Q1807" i="3"/>
  <c r="P1807" i="3"/>
  <c r="R1806" i="3"/>
  <c r="Q1806" i="3"/>
  <c r="P1806" i="3"/>
  <c r="R1805" i="3"/>
  <c r="Q1805" i="3"/>
  <c r="P1805" i="3"/>
  <c r="R1804" i="3"/>
  <c r="Q1804" i="3"/>
  <c r="P1804" i="3"/>
  <c r="R1767" i="3"/>
  <c r="Q1767" i="3"/>
  <c r="P1767" i="3"/>
  <c r="R1766" i="3"/>
  <c r="Q1766" i="3"/>
  <c r="P1766" i="3"/>
  <c r="R1765" i="3"/>
  <c r="Q1765" i="3"/>
  <c r="P1765" i="3"/>
  <c r="R1764" i="3"/>
  <c r="Q1764" i="3"/>
  <c r="P1764" i="3"/>
  <c r="R1763" i="3"/>
  <c r="Q1763" i="3"/>
  <c r="P1763" i="3"/>
  <c r="R1762" i="3"/>
  <c r="Q1762" i="3"/>
  <c r="P1762" i="3"/>
  <c r="R1733" i="3"/>
  <c r="Q1733" i="3"/>
  <c r="P1733" i="3"/>
  <c r="R1732" i="3"/>
  <c r="Q1732" i="3"/>
  <c r="P1732" i="3"/>
  <c r="R1731" i="3"/>
  <c r="Q1731" i="3"/>
  <c r="P1731" i="3"/>
  <c r="R1730" i="3"/>
  <c r="Q1730" i="3"/>
  <c r="P1730" i="3"/>
  <c r="R1729" i="3"/>
  <c r="Q1729" i="3"/>
  <c r="P1729" i="3"/>
  <c r="R1728" i="3"/>
  <c r="Q1728" i="3"/>
  <c r="P1728" i="3"/>
  <c r="R1672" i="3"/>
  <c r="Q1672" i="3"/>
  <c r="P1672" i="3"/>
  <c r="R1671" i="3"/>
  <c r="Q1671" i="3"/>
  <c r="P1671" i="3"/>
  <c r="R1670" i="3"/>
  <c r="Q1670" i="3"/>
  <c r="P1670" i="3"/>
  <c r="R1669" i="3"/>
  <c r="Q1669" i="3"/>
  <c r="P1669" i="3"/>
  <c r="R1668" i="3"/>
  <c r="Q1668" i="3"/>
  <c r="P1668" i="3"/>
  <c r="R1667" i="3"/>
  <c r="Q1667" i="3"/>
  <c r="P1667" i="3"/>
  <c r="R1983" i="3"/>
  <c r="Q1983" i="3"/>
  <c r="P1983" i="3"/>
  <c r="R1982" i="3"/>
  <c r="Q1982" i="3"/>
  <c r="P1982" i="3"/>
  <c r="R1981" i="3"/>
  <c r="Q1981" i="3"/>
  <c r="P1981" i="3"/>
  <c r="R1980" i="3"/>
  <c r="Q1980" i="3"/>
  <c r="P1980" i="3"/>
  <c r="R1979" i="3"/>
  <c r="Q1979" i="3"/>
  <c r="P1979" i="3"/>
  <c r="R1978" i="3"/>
  <c r="Q1978" i="3"/>
  <c r="P1978" i="3"/>
  <c r="R1971" i="3"/>
  <c r="Q1971" i="3"/>
  <c r="P1971" i="3"/>
  <c r="R1970" i="3"/>
  <c r="Q1970" i="3"/>
  <c r="P1970" i="3"/>
  <c r="R1969" i="3"/>
  <c r="Q1969" i="3"/>
  <c r="P1969" i="3"/>
  <c r="R1968" i="3"/>
  <c r="Q1968" i="3"/>
  <c r="P1968" i="3"/>
  <c r="R1967" i="3"/>
  <c r="Q1967" i="3"/>
  <c r="P1967" i="3"/>
  <c r="R1966" i="3"/>
  <c r="Q1966" i="3"/>
  <c r="P1966" i="3"/>
  <c r="R1965" i="3"/>
  <c r="Q1965" i="3"/>
  <c r="P1965" i="3"/>
  <c r="R1964" i="3"/>
  <c r="Q1964" i="3"/>
  <c r="P1964" i="3"/>
  <c r="R1963" i="3"/>
  <c r="Q1963" i="3"/>
  <c r="P1963" i="3"/>
  <c r="R1962" i="3"/>
  <c r="Q1962" i="3"/>
  <c r="P1962" i="3"/>
  <c r="R1961" i="3"/>
  <c r="Q1961" i="3"/>
  <c r="P1961" i="3"/>
  <c r="R1960" i="3"/>
  <c r="Q1960" i="3"/>
  <c r="P1960" i="3"/>
  <c r="R1953" i="3"/>
  <c r="Q1953" i="3"/>
  <c r="P1953" i="3"/>
  <c r="R1952" i="3"/>
  <c r="Q1952" i="3"/>
  <c r="P1952" i="3"/>
  <c r="R1951" i="3"/>
  <c r="Q1951" i="3"/>
  <c r="P1951" i="3"/>
  <c r="R1950" i="3"/>
  <c r="Q1950" i="3"/>
  <c r="P1950" i="3"/>
  <c r="R1949" i="3"/>
  <c r="Q1949" i="3"/>
  <c r="P1949" i="3"/>
  <c r="R1948" i="3"/>
  <c r="Q1948" i="3"/>
  <c r="P1948" i="3"/>
  <c r="R1941" i="3"/>
  <c r="Q1941" i="3"/>
  <c r="P1941" i="3"/>
  <c r="R1940" i="3"/>
  <c r="Q1940" i="3"/>
  <c r="P1940" i="3"/>
  <c r="R1939" i="3"/>
  <c r="Q1939" i="3"/>
  <c r="P1939" i="3"/>
  <c r="R1938" i="3"/>
  <c r="Q1938" i="3"/>
  <c r="P1938" i="3"/>
  <c r="R1937" i="3"/>
  <c r="Q1937" i="3"/>
  <c r="P1937" i="3"/>
  <c r="R1936" i="3"/>
  <c r="Q1936" i="3"/>
  <c r="P1936" i="3"/>
  <c r="R1929" i="3"/>
  <c r="Q1929" i="3"/>
  <c r="P1929" i="3"/>
  <c r="R1928" i="3"/>
  <c r="Q1928" i="3"/>
  <c r="P1928" i="3"/>
  <c r="R1927" i="3"/>
  <c r="Q1927" i="3"/>
  <c r="P1927" i="3"/>
  <c r="R1926" i="3"/>
  <c r="Q1926" i="3"/>
  <c r="P1926" i="3"/>
  <c r="R1925" i="3"/>
  <c r="Q1925" i="3"/>
  <c r="P1925" i="3"/>
  <c r="R1924" i="3"/>
  <c r="Q1924" i="3"/>
  <c r="P1924" i="3"/>
  <c r="R1897" i="3"/>
  <c r="Q1897" i="3"/>
  <c r="P1897" i="3"/>
  <c r="R1896" i="3"/>
  <c r="Q1896" i="3"/>
  <c r="P1896" i="3"/>
  <c r="R1895" i="3"/>
  <c r="Q1895" i="3"/>
  <c r="P1895" i="3"/>
  <c r="R1894" i="3"/>
  <c r="Q1894" i="3"/>
  <c r="P1894" i="3"/>
  <c r="R1893" i="3"/>
  <c r="Q1893" i="3"/>
  <c r="P1893" i="3"/>
  <c r="R1892" i="3"/>
  <c r="Q1892" i="3"/>
  <c r="P1892" i="3"/>
  <c r="R1871" i="3"/>
  <c r="Q1871" i="3"/>
  <c r="P1871" i="3"/>
  <c r="R1870" i="3"/>
  <c r="Q1870" i="3"/>
  <c r="P1870" i="3"/>
  <c r="R1869" i="3"/>
  <c r="Q1869" i="3"/>
  <c r="P1869" i="3"/>
  <c r="R1868" i="3"/>
  <c r="Q1868" i="3"/>
  <c r="P1868" i="3"/>
  <c r="R1867" i="3"/>
  <c r="Q1867" i="3"/>
  <c r="P1867" i="3"/>
  <c r="R1866" i="3"/>
  <c r="Q1866" i="3"/>
  <c r="P1866" i="3"/>
  <c r="R1837" i="3"/>
  <c r="Q1837" i="3"/>
  <c r="P1837" i="3"/>
  <c r="R1836" i="3"/>
  <c r="Q1836" i="3"/>
  <c r="P1836" i="3"/>
  <c r="R1835" i="3"/>
  <c r="Q1835" i="3"/>
  <c r="P1835" i="3"/>
  <c r="R1834" i="3"/>
  <c r="Q1834" i="3"/>
  <c r="P1834" i="3"/>
  <c r="R1833" i="3"/>
  <c r="Q1833" i="3"/>
  <c r="P1833" i="3"/>
  <c r="R1832" i="3"/>
  <c r="Q1832" i="3"/>
  <c r="P1832" i="3"/>
  <c r="R1803" i="3"/>
  <c r="Q1803" i="3"/>
  <c r="P1803" i="3"/>
  <c r="R1802" i="3"/>
  <c r="Q1802" i="3"/>
  <c r="P1802" i="3"/>
  <c r="R1801" i="3"/>
  <c r="Q1801" i="3"/>
  <c r="P1801" i="3"/>
  <c r="R1800" i="3"/>
  <c r="Q1800" i="3"/>
  <c r="P1800" i="3"/>
  <c r="R1799" i="3"/>
  <c r="Q1799" i="3"/>
  <c r="P1799" i="3"/>
  <c r="R1798" i="3"/>
  <c r="Q1798" i="3"/>
  <c r="P1798" i="3"/>
  <c r="R1727" i="3"/>
  <c r="Q1727" i="3"/>
  <c r="P1727" i="3"/>
  <c r="R1726" i="3"/>
  <c r="Q1726" i="3"/>
  <c r="P1726" i="3"/>
  <c r="R1725" i="3"/>
  <c r="Q1725" i="3"/>
  <c r="P1725" i="3"/>
  <c r="R1724" i="3"/>
  <c r="Q1724" i="3"/>
  <c r="P1724" i="3"/>
  <c r="R1723" i="3"/>
  <c r="Q1723" i="3"/>
  <c r="P1723" i="3"/>
  <c r="R1722" i="3"/>
  <c r="Q1722" i="3"/>
  <c r="P1722" i="3"/>
  <c r="R1666" i="3"/>
  <c r="Q1666" i="3"/>
  <c r="P1666" i="3"/>
  <c r="R1665" i="3"/>
  <c r="Q1665" i="3"/>
  <c r="P1665" i="3"/>
  <c r="R1664" i="3"/>
  <c r="Q1664" i="3"/>
  <c r="P1664" i="3"/>
  <c r="R1663" i="3"/>
  <c r="Q1663" i="3"/>
  <c r="P1663" i="3"/>
  <c r="R1662" i="3"/>
  <c r="Q1662" i="3"/>
  <c r="P1662" i="3"/>
  <c r="R1661" i="3"/>
  <c r="Q1661" i="3"/>
  <c r="P1661" i="3"/>
  <c r="R1619" i="3"/>
  <c r="Q1619" i="3"/>
  <c r="P1619" i="3"/>
  <c r="R1618" i="3"/>
  <c r="Q1618" i="3"/>
  <c r="P1618" i="3"/>
  <c r="R1617" i="3"/>
  <c r="Q1617" i="3"/>
  <c r="P1617" i="3"/>
  <c r="R1616" i="3"/>
  <c r="Q1616" i="3"/>
  <c r="P1616" i="3"/>
  <c r="R1615" i="3"/>
  <c r="Q1615" i="3"/>
  <c r="P1615" i="3"/>
  <c r="R1614" i="3"/>
  <c r="Q1614" i="3"/>
  <c r="P1614" i="3"/>
  <c r="R1572" i="3"/>
  <c r="Q1572" i="3"/>
  <c r="P1572" i="3"/>
  <c r="R1571" i="3"/>
  <c r="Q1571" i="3"/>
  <c r="P1571" i="3"/>
  <c r="R1570" i="3"/>
  <c r="Q1570" i="3"/>
  <c r="P1570" i="3"/>
  <c r="R1569" i="3"/>
  <c r="Q1569" i="3"/>
  <c r="P1569" i="3"/>
  <c r="R1568" i="3"/>
  <c r="Q1568" i="3"/>
  <c r="P1568" i="3"/>
  <c r="R1567" i="3"/>
  <c r="Q1567" i="3"/>
  <c r="P1567" i="3"/>
  <c r="R1519" i="3"/>
  <c r="Q1519" i="3"/>
  <c r="P1519" i="3"/>
  <c r="R1518" i="3"/>
  <c r="Q1518" i="3"/>
  <c r="P1518" i="3"/>
  <c r="R1517" i="3"/>
  <c r="Q1517" i="3"/>
  <c r="P1517" i="3"/>
  <c r="R1516" i="3"/>
  <c r="Q1516" i="3"/>
  <c r="P1516" i="3"/>
  <c r="R1515" i="3"/>
  <c r="Q1515" i="3"/>
  <c r="P1515" i="3"/>
  <c r="R1514" i="3"/>
  <c r="Q1514" i="3"/>
  <c r="P1514" i="3"/>
  <c r="R1474" i="3"/>
  <c r="Q1474" i="3"/>
  <c r="P1474" i="3"/>
  <c r="R1473" i="3"/>
  <c r="Q1473" i="3"/>
  <c r="P1473" i="3"/>
  <c r="R1472" i="3"/>
  <c r="Q1472" i="3"/>
  <c r="P1472" i="3"/>
  <c r="R1471" i="3"/>
  <c r="Q1471" i="3"/>
  <c r="P1471" i="3"/>
  <c r="R1470" i="3"/>
  <c r="Q1470" i="3"/>
  <c r="P1470" i="3"/>
  <c r="R1469" i="3"/>
  <c r="Q1469" i="3"/>
  <c r="P1469" i="3"/>
  <c r="A2" i="3"/>
  <c r="A3" i="3" s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A1501" i="3" s="1"/>
  <c r="A1502" i="3" s="1"/>
  <c r="A1503" i="3" s="1"/>
  <c r="A1504" i="3" s="1"/>
  <c r="A1505" i="3" s="1"/>
  <c r="A1506" i="3" s="1"/>
  <c r="A1507" i="3" s="1"/>
  <c r="A1508" i="3" s="1"/>
  <c r="A1509" i="3" s="1"/>
  <c r="A1510" i="3" s="1"/>
  <c r="A1511" i="3" s="1"/>
  <c r="A1512" i="3" s="1"/>
  <c r="A1513" i="3" s="1"/>
  <c r="A1514" i="3" s="1"/>
  <c r="A1515" i="3" s="1"/>
  <c r="A1516" i="3" s="1"/>
  <c r="A1517" i="3" s="1"/>
  <c r="A1518" i="3" s="1"/>
  <c r="A1519" i="3" s="1"/>
  <c r="A1520" i="3" s="1"/>
  <c r="A1521" i="3" s="1"/>
  <c r="A1522" i="3" s="1"/>
  <c r="A1523" i="3" s="1"/>
  <c r="A1524" i="3" s="1"/>
  <c r="A1525" i="3" s="1"/>
  <c r="A1526" i="3" s="1"/>
  <c r="A1527" i="3" s="1"/>
  <c r="A1528" i="3" s="1"/>
  <c r="A1529" i="3" s="1"/>
  <c r="A1530" i="3" s="1"/>
  <c r="A1531" i="3" s="1"/>
  <c r="A1532" i="3" s="1"/>
  <c r="A1533" i="3" s="1"/>
  <c r="A1534" i="3" s="1"/>
  <c r="A1535" i="3" s="1"/>
  <c r="A1536" i="3" s="1"/>
  <c r="A1537" i="3" s="1"/>
  <c r="A1538" i="3" s="1"/>
  <c r="A1539" i="3" s="1"/>
  <c r="A1540" i="3" s="1"/>
  <c r="A1541" i="3" s="1"/>
  <c r="A1542" i="3" s="1"/>
  <c r="A1543" i="3" s="1"/>
  <c r="A1544" i="3" s="1"/>
  <c r="A1545" i="3" s="1"/>
  <c r="A1546" i="3" s="1"/>
  <c r="A1547" i="3" s="1"/>
  <c r="A1548" i="3" s="1"/>
  <c r="A1549" i="3" s="1"/>
  <c r="A1550" i="3" s="1"/>
  <c r="A1551" i="3" s="1"/>
  <c r="A1552" i="3" s="1"/>
  <c r="A1553" i="3" s="1"/>
  <c r="A1554" i="3" s="1"/>
  <c r="A1555" i="3" s="1"/>
  <c r="A1556" i="3" s="1"/>
  <c r="A1557" i="3" s="1"/>
  <c r="A1558" i="3" s="1"/>
  <c r="A1559" i="3" s="1"/>
  <c r="A1560" i="3" s="1"/>
  <c r="A1561" i="3" s="1"/>
  <c r="A1562" i="3" s="1"/>
  <c r="A1563" i="3" s="1"/>
  <c r="A1564" i="3" s="1"/>
  <c r="A1565" i="3" s="1"/>
  <c r="A1566" i="3" s="1"/>
  <c r="A1567" i="3" s="1"/>
  <c r="A1568" i="3" s="1"/>
  <c r="A1569" i="3" s="1"/>
  <c r="A1570" i="3" s="1"/>
  <c r="A1571" i="3" s="1"/>
  <c r="A1572" i="3" s="1"/>
  <c r="A1573" i="3" s="1"/>
  <c r="A1574" i="3" s="1"/>
  <c r="A1575" i="3" s="1"/>
  <c r="A1576" i="3" s="1"/>
  <c r="A1577" i="3" s="1"/>
  <c r="A1578" i="3" s="1"/>
  <c r="A1579" i="3" s="1"/>
  <c r="A1580" i="3" s="1"/>
  <c r="A1581" i="3" s="1"/>
  <c r="A1582" i="3" s="1"/>
  <c r="A1583" i="3" s="1"/>
  <c r="A1584" i="3" s="1"/>
  <c r="A1585" i="3" s="1"/>
  <c r="A1586" i="3" s="1"/>
  <c r="A1587" i="3" s="1"/>
  <c r="A1588" i="3" s="1"/>
  <c r="A1589" i="3" s="1"/>
  <c r="A1590" i="3" s="1"/>
  <c r="A1591" i="3" s="1"/>
  <c r="A1592" i="3" s="1"/>
  <c r="A1593" i="3" s="1"/>
  <c r="A1594" i="3" s="1"/>
  <c r="A1595" i="3" s="1"/>
  <c r="A1596" i="3" s="1"/>
  <c r="A1597" i="3" s="1"/>
  <c r="A1598" i="3" s="1"/>
  <c r="A1599" i="3" s="1"/>
  <c r="A1600" i="3" s="1"/>
  <c r="A1601" i="3" s="1"/>
  <c r="A1602" i="3" s="1"/>
  <c r="A1603" i="3" s="1"/>
  <c r="A1604" i="3" s="1"/>
  <c r="A1605" i="3" s="1"/>
  <c r="A1606" i="3" s="1"/>
  <c r="A1607" i="3" s="1"/>
  <c r="A1608" i="3" s="1"/>
  <c r="A1609" i="3" s="1"/>
  <c r="A1610" i="3" s="1"/>
  <c r="A1611" i="3" s="1"/>
  <c r="A1612" i="3" s="1"/>
  <c r="A1613" i="3" s="1"/>
  <c r="A1614" i="3" s="1"/>
  <c r="A1615" i="3" s="1"/>
  <c r="A1616" i="3" s="1"/>
  <c r="A1617" i="3" s="1"/>
  <c r="A1618" i="3" s="1"/>
  <c r="A1619" i="3" s="1"/>
  <c r="A1620" i="3" s="1"/>
  <c r="A1621" i="3" s="1"/>
  <c r="A1622" i="3" s="1"/>
  <c r="A1623" i="3" s="1"/>
  <c r="A1624" i="3" s="1"/>
  <c r="A1625" i="3" s="1"/>
  <c r="A1626" i="3" s="1"/>
  <c r="A1627" i="3" s="1"/>
  <c r="A1628" i="3" s="1"/>
  <c r="A1629" i="3" s="1"/>
  <c r="A1630" i="3" s="1"/>
  <c r="A1631" i="3" s="1"/>
  <c r="A1632" i="3" s="1"/>
  <c r="A1633" i="3" s="1"/>
  <c r="A1634" i="3" s="1"/>
  <c r="A1635" i="3" s="1"/>
  <c r="A1636" i="3" s="1"/>
  <c r="A1637" i="3" s="1"/>
  <c r="A1638" i="3" s="1"/>
  <c r="A1639" i="3" s="1"/>
  <c r="A1640" i="3" s="1"/>
  <c r="A1641" i="3" s="1"/>
  <c r="A1642" i="3" s="1"/>
  <c r="A1643" i="3" s="1"/>
  <c r="A1644" i="3" s="1"/>
  <c r="A1645" i="3" s="1"/>
  <c r="A1646" i="3" s="1"/>
  <c r="A1647" i="3" s="1"/>
  <c r="A1648" i="3" s="1"/>
  <c r="A1649" i="3" s="1"/>
  <c r="A1650" i="3" s="1"/>
  <c r="A1651" i="3" s="1"/>
  <c r="A1652" i="3" s="1"/>
  <c r="A1653" i="3" s="1"/>
  <c r="A1654" i="3" s="1"/>
  <c r="A1655" i="3" s="1"/>
  <c r="A1656" i="3" s="1"/>
  <c r="A1657" i="3" s="1"/>
  <c r="A1658" i="3" s="1"/>
  <c r="A1659" i="3" s="1"/>
  <c r="A1660" i="3" s="1"/>
  <c r="A1661" i="3" s="1"/>
  <c r="A1662" i="3" s="1"/>
  <c r="A1663" i="3" s="1"/>
  <c r="A1664" i="3" s="1"/>
  <c r="A1665" i="3" s="1"/>
  <c r="A1666" i="3" s="1"/>
  <c r="A1667" i="3" s="1"/>
  <c r="A1668" i="3" s="1"/>
  <c r="A1669" i="3" s="1"/>
  <c r="A1670" i="3" s="1"/>
  <c r="A1671" i="3" s="1"/>
  <c r="A1672" i="3" s="1"/>
  <c r="A1673" i="3" s="1"/>
  <c r="A1674" i="3" s="1"/>
  <c r="A1675" i="3" s="1"/>
  <c r="A1676" i="3" s="1"/>
  <c r="A1677" i="3" s="1"/>
  <c r="A1678" i="3" s="1"/>
  <c r="A1679" i="3" s="1"/>
  <c r="A1680" i="3" s="1"/>
  <c r="A1681" i="3" s="1"/>
  <c r="A1682" i="3" s="1"/>
  <c r="A1683" i="3" s="1"/>
  <c r="A1684" i="3" s="1"/>
  <c r="A1685" i="3" s="1"/>
  <c r="A1686" i="3" s="1"/>
  <c r="A1687" i="3" s="1"/>
  <c r="A1688" i="3" s="1"/>
  <c r="A1689" i="3" s="1"/>
  <c r="A1690" i="3" s="1"/>
  <c r="A1691" i="3" s="1"/>
  <c r="A1692" i="3" s="1"/>
  <c r="A1693" i="3" s="1"/>
  <c r="A1694" i="3" s="1"/>
  <c r="A1695" i="3" s="1"/>
  <c r="A1696" i="3" s="1"/>
  <c r="A1697" i="3" s="1"/>
  <c r="A1698" i="3" s="1"/>
  <c r="A1699" i="3" s="1"/>
  <c r="A1700" i="3" s="1"/>
  <c r="A1701" i="3" s="1"/>
  <c r="A1702" i="3" s="1"/>
  <c r="A1703" i="3" s="1"/>
  <c r="A1704" i="3" s="1"/>
  <c r="A1705" i="3" s="1"/>
  <c r="A1706" i="3" s="1"/>
  <c r="A1707" i="3" s="1"/>
  <c r="A1708" i="3" s="1"/>
  <c r="A1709" i="3" s="1"/>
  <c r="A1710" i="3" s="1"/>
  <c r="A1711" i="3" s="1"/>
  <c r="A1712" i="3" s="1"/>
  <c r="A1713" i="3" s="1"/>
  <c r="A1714" i="3" s="1"/>
  <c r="A1715" i="3" s="1"/>
  <c r="A1716" i="3" s="1"/>
  <c r="A1717" i="3" s="1"/>
  <c r="A1718" i="3" s="1"/>
  <c r="A1719" i="3" s="1"/>
  <c r="A1720" i="3" s="1"/>
  <c r="A1721" i="3" s="1"/>
  <c r="A1722" i="3" s="1"/>
  <c r="A1723" i="3" s="1"/>
  <c r="A1724" i="3" s="1"/>
  <c r="A1725" i="3" s="1"/>
  <c r="A1726" i="3" s="1"/>
  <c r="A1727" i="3" s="1"/>
  <c r="A1728" i="3" s="1"/>
  <c r="A1729" i="3" s="1"/>
  <c r="A1730" i="3" s="1"/>
  <c r="A1731" i="3" s="1"/>
  <c r="A1732" i="3" s="1"/>
  <c r="A1733" i="3" s="1"/>
  <c r="A1734" i="3" s="1"/>
  <c r="A1735" i="3" s="1"/>
  <c r="A1736" i="3" s="1"/>
  <c r="A1737" i="3" s="1"/>
  <c r="A1738" i="3" s="1"/>
  <c r="A1739" i="3" s="1"/>
  <c r="A1740" i="3" s="1"/>
  <c r="A1741" i="3" s="1"/>
  <c r="A1742" i="3" s="1"/>
  <c r="A1743" i="3" s="1"/>
  <c r="A1744" i="3" s="1"/>
  <c r="A1745" i="3" s="1"/>
  <c r="A1746" i="3" s="1"/>
  <c r="A1747" i="3" s="1"/>
  <c r="A1748" i="3" s="1"/>
  <c r="A1749" i="3" s="1"/>
  <c r="A1750" i="3" s="1"/>
  <c r="A1751" i="3" s="1"/>
  <c r="A1752" i="3" s="1"/>
  <c r="A1753" i="3" s="1"/>
  <c r="A1754" i="3" s="1"/>
  <c r="A1755" i="3" s="1"/>
  <c r="A1756" i="3" s="1"/>
  <c r="A1757" i="3" s="1"/>
  <c r="A1758" i="3" s="1"/>
  <c r="A1759" i="3" s="1"/>
  <c r="A1760" i="3" s="1"/>
  <c r="A1761" i="3" s="1"/>
  <c r="A1762" i="3" s="1"/>
  <c r="A1763" i="3" s="1"/>
  <c r="A1764" i="3" s="1"/>
  <c r="A1765" i="3" s="1"/>
  <c r="A1766" i="3" s="1"/>
  <c r="A1767" i="3" s="1"/>
  <c r="A1768" i="3" s="1"/>
  <c r="A1769" i="3" s="1"/>
  <c r="A1770" i="3" s="1"/>
  <c r="A1771" i="3" s="1"/>
  <c r="A1772" i="3" s="1"/>
  <c r="A1773" i="3" s="1"/>
  <c r="A1774" i="3" s="1"/>
  <c r="A1775" i="3" s="1"/>
  <c r="A1776" i="3" s="1"/>
  <c r="A1777" i="3" s="1"/>
  <c r="A1778" i="3" s="1"/>
  <c r="A1779" i="3" s="1"/>
  <c r="A1780" i="3" s="1"/>
  <c r="A1781" i="3" s="1"/>
  <c r="A1782" i="3" s="1"/>
  <c r="A1783" i="3" s="1"/>
  <c r="A1784" i="3" s="1"/>
  <c r="A1785" i="3" s="1"/>
  <c r="A1786" i="3" s="1"/>
  <c r="A1787" i="3" s="1"/>
  <c r="A1788" i="3" s="1"/>
  <c r="A1789" i="3" s="1"/>
  <c r="A1790" i="3" s="1"/>
  <c r="A1791" i="3" s="1"/>
  <c r="A1792" i="3" s="1"/>
  <c r="A1793" i="3" s="1"/>
  <c r="A1794" i="3" s="1"/>
  <c r="A1795" i="3" s="1"/>
  <c r="A1796" i="3" s="1"/>
  <c r="A1797" i="3" s="1"/>
  <c r="A1798" i="3" s="1"/>
  <c r="A1799" i="3" s="1"/>
  <c r="A1800" i="3" s="1"/>
  <c r="A1801" i="3" s="1"/>
  <c r="A1802" i="3" s="1"/>
  <c r="A1803" i="3" s="1"/>
  <c r="A1804" i="3" s="1"/>
  <c r="A1805" i="3" s="1"/>
  <c r="A1806" i="3" s="1"/>
  <c r="A1807" i="3" s="1"/>
  <c r="A1808" i="3" s="1"/>
  <c r="A1809" i="3" s="1"/>
  <c r="A1810" i="3" s="1"/>
  <c r="A1811" i="3" s="1"/>
  <c r="A1812" i="3" s="1"/>
  <c r="A1813" i="3" s="1"/>
  <c r="A1814" i="3" s="1"/>
  <c r="A1815" i="3" s="1"/>
  <c r="A1816" i="3" s="1"/>
  <c r="A1817" i="3" s="1"/>
  <c r="A1818" i="3" s="1"/>
  <c r="A1819" i="3" s="1"/>
  <c r="A1820" i="3" s="1"/>
  <c r="A1821" i="3" s="1"/>
  <c r="A1822" i="3" s="1"/>
  <c r="A1823" i="3" s="1"/>
  <c r="A1824" i="3" s="1"/>
  <c r="A1825" i="3" s="1"/>
  <c r="A1826" i="3" s="1"/>
  <c r="A1827" i="3" s="1"/>
  <c r="A1828" i="3" s="1"/>
  <c r="A1829" i="3" s="1"/>
  <c r="A1830" i="3" s="1"/>
  <c r="A1831" i="3" s="1"/>
  <c r="A1832" i="3" s="1"/>
  <c r="A1833" i="3" s="1"/>
  <c r="A1834" i="3" s="1"/>
  <c r="A1835" i="3" s="1"/>
  <c r="A1836" i="3" s="1"/>
  <c r="A1837" i="3" s="1"/>
  <c r="A1838" i="3" s="1"/>
  <c r="A1839" i="3" s="1"/>
  <c r="A1840" i="3" s="1"/>
  <c r="A1841" i="3" s="1"/>
  <c r="A1842" i="3" s="1"/>
  <c r="A1843" i="3" s="1"/>
  <c r="A1844" i="3" s="1"/>
  <c r="A1845" i="3" s="1"/>
  <c r="A1846" i="3" s="1"/>
  <c r="A1847" i="3" s="1"/>
  <c r="A1848" i="3" s="1"/>
  <c r="A1849" i="3" s="1"/>
  <c r="A1850" i="3" s="1"/>
  <c r="A1851" i="3" s="1"/>
  <c r="A1852" i="3" s="1"/>
  <c r="A1853" i="3" s="1"/>
  <c r="A1854" i="3" s="1"/>
  <c r="A1855" i="3" s="1"/>
  <c r="A1856" i="3" s="1"/>
  <c r="A1857" i="3" s="1"/>
  <c r="A1858" i="3" s="1"/>
  <c r="A1859" i="3" s="1"/>
  <c r="A1860" i="3" s="1"/>
  <c r="A1861" i="3" s="1"/>
  <c r="A1862" i="3" s="1"/>
  <c r="A1863" i="3" s="1"/>
  <c r="A1864" i="3" s="1"/>
  <c r="A1865" i="3" s="1"/>
  <c r="A1866" i="3" s="1"/>
  <c r="A1867" i="3" s="1"/>
  <c r="A1868" i="3" s="1"/>
  <c r="A1869" i="3" s="1"/>
  <c r="A1870" i="3" s="1"/>
  <c r="A1871" i="3" s="1"/>
  <c r="A1872" i="3" s="1"/>
  <c r="A1873" i="3" s="1"/>
  <c r="A1874" i="3" s="1"/>
  <c r="A1875" i="3" s="1"/>
  <c r="A1876" i="3" s="1"/>
  <c r="A1877" i="3" s="1"/>
  <c r="A1878" i="3" s="1"/>
  <c r="A1879" i="3" s="1"/>
  <c r="A1880" i="3" s="1"/>
  <c r="A1881" i="3" s="1"/>
  <c r="A1882" i="3" s="1"/>
  <c r="A1883" i="3" s="1"/>
  <c r="A1884" i="3" s="1"/>
  <c r="A1885" i="3" s="1"/>
  <c r="A1886" i="3" s="1"/>
  <c r="A1887" i="3" s="1"/>
  <c r="A1888" i="3" s="1"/>
  <c r="A1889" i="3" s="1"/>
  <c r="A1890" i="3" s="1"/>
  <c r="A1891" i="3" s="1"/>
  <c r="A1892" i="3" s="1"/>
  <c r="A1893" i="3" s="1"/>
  <c r="A1894" i="3" s="1"/>
  <c r="A1895" i="3" s="1"/>
  <c r="A1896" i="3" s="1"/>
  <c r="A1897" i="3" s="1"/>
  <c r="A1898" i="3" s="1"/>
  <c r="A1899" i="3" s="1"/>
  <c r="A1900" i="3" s="1"/>
  <c r="A1901" i="3" s="1"/>
  <c r="A1902" i="3" s="1"/>
  <c r="A1903" i="3" s="1"/>
  <c r="A1904" i="3" s="1"/>
  <c r="A1905" i="3" s="1"/>
  <c r="A1906" i="3" s="1"/>
  <c r="A1907" i="3" s="1"/>
  <c r="A1908" i="3" s="1"/>
  <c r="A1909" i="3" s="1"/>
  <c r="A1910" i="3" s="1"/>
  <c r="A1911" i="3" s="1"/>
  <c r="A1912" i="3" s="1"/>
  <c r="A1913" i="3" s="1"/>
  <c r="A1914" i="3" s="1"/>
  <c r="A1915" i="3" s="1"/>
  <c r="A1916" i="3" s="1"/>
  <c r="A1917" i="3" s="1"/>
  <c r="A1918" i="3" s="1"/>
  <c r="A1919" i="3" s="1"/>
  <c r="A1920" i="3" s="1"/>
  <c r="A1921" i="3" s="1"/>
  <c r="A1922" i="3" s="1"/>
  <c r="A1923" i="3" s="1"/>
  <c r="A1924" i="3" s="1"/>
  <c r="A1925" i="3" s="1"/>
  <c r="A1926" i="3" s="1"/>
  <c r="A1927" i="3" s="1"/>
  <c r="A1928" i="3" s="1"/>
  <c r="A1929" i="3" s="1"/>
  <c r="A1930" i="3" s="1"/>
  <c r="A1931" i="3" s="1"/>
  <c r="A1932" i="3" s="1"/>
  <c r="A1933" i="3" s="1"/>
  <c r="A1934" i="3" s="1"/>
  <c r="A1935" i="3" s="1"/>
  <c r="A1936" i="3" s="1"/>
  <c r="A1937" i="3" s="1"/>
  <c r="A1938" i="3" s="1"/>
  <c r="A1939" i="3" s="1"/>
  <c r="A1940" i="3" s="1"/>
  <c r="A1941" i="3" s="1"/>
  <c r="A1942" i="3" s="1"/>
  <c r="A1943" i="3" s="1"/>
  <c r="A1944" i="3" s="1"/>
  <c r="A1945" i="3" s="1"/>
  <c r="A1946" i="3" s="1"/>
  <c r="A1947" i="3" s="1"/>
  <c r="A1948" i="3" s="1"/>
  <c r="A1949" i="3" s="1"/>
  <c r="A1950" i="3" s="1"/>
  <c r="A1951" i="3" s="1"/>
  <c r="A1952" i="3" s="1"/>
  <c r="A1953" i="3" s="1"/>
  <c r="A1954" i="3" s="1"/>
  <c r="A1955" i="3" s="1"/>
  <c r="A1956" i="3" s="1"/>
  <c r="A1957" i="3" s="1"/>
  <c r="A1958" i="3" s="1"/>
  <c r="A1959" i="3" s="1"/>
  <c r="A1960" i="3" s="1"/>
  <c r="A1961" i="3" s="1"/>
  <c r="A1962" i="3" s="1"/>
  <c r="A1963" i="3" s="1"/>
  <c r="A1964" i="3" s="1"/>
  <c r="A1965" i="3" s="1"/>
  <c r="A1966" i="3" s="1"/>
  <c r="A1967" i="3" s="1"/>
  <c r="A1968" i="3" s="1"/>
  <c r="A1969" i="3" s="1"/>
  <c r="A1970" i="3" s="1"/>
  <c r="A1971" i="3" s="1"/>
  <c r="A1972" i="3" s="1"/>
  <c r="A1973" i="3" s="1"/>
  <c r="A1974" i="3" s="1"/>
  <c r="A1975" i="3" s="1"/>
  <c r="A1976" i="3" s="1"/>
  <c r="A1977" i="3" s="1"/>
  <c r="A1978" i="3" s="1"/>
  <c r="A1979" i="3" s="1"/>
  <c r="A1980" i="3" s="1"/>
  <c r="A1981" i="3" s="1"/>
  <c r="A1982" i="3" s="1"/>
  <c r="A1983" i="3" s="1"/>
  <c r="A1984" i="3" s="1"/>
  <c r="A1985" i="3" s="1"/>
  <c r="A1986" i="3" s="1"/>
  <c r="A1987" i="3" s="1"/>
  <c r="A1988" i="3" s="1"/>
  <c r="A1989" i="3" s="1"/>
  <c r="A1990" i="3" s="1"/>
  <c r="A1991" i="3" s="1"/>
  <c r="A1992" i="3" s="1"/>
  <c r="A1993" i="3" s="1"/>
  <c r="A1994" i="3" s="1"/>
  <c r="A1995" i="3" s="1"/>
  <c r="A1996" i="3" s="1"/>
  <c r="A1997" i="3" s="1"/>
  <c r="A1998" i="3" s="1"/>
  <c r="A1999" i="3" s="1"/>
  <c r="A2000" i="3" s="1"/>
  <c r="A2001" i="3" s="1"/>
  <c r="A2002" i="3" s="1"/>
  <c r="A2003" i="3" s="1"/>
  <c r="A2004" i="3" s="1"/>
  <c r="A2005" i="3" s="1"/>
  <c r="A2006" i="3" s="1"/>
  <c r="A2007" i="3" s="1"/>
  <c r="A2008" i="3" s="1"/>
  <c r="A2009" i="3" s="1"/>
  <c r="A2010" i="3" s="1"/>
  <c r="A2011" i="3" s="1"/>
  <c r="A2012" i="3" s="1"/>
  <c r="A2013" i="3" s="1"/>
  <c r="A2014" i="3" s="1"/>
  <c r="A2015" i="3" s="1"/>
  <c r="A2016" i="3" s="1"/>
  <c r="A2017" i="3" s="1"/>
  <c r="A2018" i="3" s="1"/>
  <c r="A2019" i="3" s="1"/>
  <c r="A2020" i="3" s="1"/>
  <c r="A2021" i="3" s="1"/>
  <c r="A2022" i="3" s="1"/>
  <c r="A2023" i="3" s="1"/>
  <c r="A2024" i="3" s="1"/>
  <c r="A2025" i="3" s="1"/>
  <c r="A2026" i="3" s="1"/>
  <c r="A2027" i="3" s="1"/>
  <c r="A2028" i="3" s="1"/>
  <c r="A2029" i="3" s="1"/>
  <c r="A2030" i="3" s="1"/>
  <c r="A2031" i="3" s="1"/>
  <c r="A2032" i="3" s="1"/>
  <c r="A2033" i="3" s="1"/>
  <c r="A2034" i="3" s="1"/>
  <c r="A2035" i="3" s="1"/>
  <c r="A2036" i="3" s="1"/>
  <c r="A2037" i="3" s="1"/>
  <c r="A2038" i="3" s="1"/>
  <c r="A2039" i="3" s="1"/>
  <c r="A2040" i="3" s="1"/>
  <c r="A2041" i="3" s="1"/>
  <c r="A2042" i="3" s="1"/>
  <c r="A2043" i="3" s="1"/>
  <c r="A2044" i="3" s="1"/>
  <c r="A2045" i="3" s="1"/>
  <c r="A2046" i="3" s="1"/>
  <c r="A2047" i="3" s="1"/>
  <c r="A2048" i="3" s="1"/>
  <c r="A2049" i="3" s="1"/>
  <c r="A2050" i="3" s="1"/>
  <c r="A2051" i="3" s="1"/>
  <c r="A2052" i="3" s="1"/>
  <c r="A2053" i="3" s="1"/>
  <c r="A2054" i="3" s="1"/>
  <c r="A2055" i="3" s="1"/>
  <c r="A2056" i="3" s="1"/>
  <c r="A2057" i="3" s="1"/>
  <c r="A2058" i="3" s="1"/>
  <c r="A2059" i="3" s="1"/>
  <c r="A2060" i="3" s="1"/>
  <c r="A2061" i="3" s="1"/>
  <c r="A2062" i="3" s="1"/>
  <c r="A2063" i="3" s="1"/>
  <c r="A2064" i="3" s="1"/>
  <c r="A2065" i="3" s="1"/>
  <c r="A2066" i="3" s="1"/>
  <c r="A2067" i="3" s="1"/>
  <c r="A2068" i="3" s="1"/>
  <c r="A2069" i="3" s="1"/>
  <c r="A2070" i="3" s="1"/>
  <c r="A2071" i="3" s="1"/>
  <c r="A2072" i="3" s="1"/>
  <c r="A2073" i="3" s="1"/>
  <c r="A2074" i="3" s="1"/>
  <c r="A2075" i="3" s="1"/>
  <c r="A2076" i="3" s="1"/>
  <c r="A2077" i="3" s="1"/>
  <c r="A2078" i="3" s="1"/>
  <c r="A2079" i="3" s="1"/>
  <c r="A2080" i="3" s="1"/>
  <c r="A2081" i="3" s="1"/>
  <c r="A2082" i="3" s="1"/>
  <c r="A2083" i="3" s="1"/>
  <c r="A2084" i="3" s="1"/>
  <c r="A2085" i="3" s="1"/>
  <c r="A2086" i="3" s="1"/>
  <c r="A2087" i="3" s="1"/>
  <c r="A2088" i="3" s="1"/>
  <c r="A2089" i="3" s="1"/>
  <c r="A2090" i="3" s="1"/>
  <c r="A2091" i="3" s="1"/>
  <c r="A2092" i="3" s="1"/>
  <c r="A2093" i="3" s="1"/>
  <c r="A2094" i="3" s="1"/>
  <c r="A2095" i="3" s="1"/>
  <c r="A2096" i="3" s="1"/>
  <c r="A2097" i="3" s="1"/>
  <c r="A2098" i="3" s="1"/>
  <c r="A2099" i="3" s="1"/>
  <c r="A2100" i="3" s="1"/>
  <c r="A2101" i="3" s="1"/>
  <c r="A2102" i="3" s="1"/>
  <c r="A2103" i="3" s="1"/>
  <c r="A2104" i="3" s="1"/>
  <c r="A2105" i="3" s="1"/>
  <c r="A2106" i="3" s="1"/>
  <c r="A2107" i="3" s="1"/>
  <c r="A2108" i="3" s="1"/>
  <c r="A2109" i="3" s="1"/>
  <c r="A2110" i="3" s="1"/>
  <c r="A2111" i="3" s="1"/>
  <c r="A2112" i="3" s="1"/>
  <c r="A2113" i="3" s="1"/>
  <c r="A2114" i="3" s="1"/>
  <c r="A2115" i="3" s="1"/>
  <c r="A2116" i="3" s="1"/>
  <c r="A2117" i="3" s="1"/>
  <c r="A2118" i="3" s="1"/>
  <c r="A2119" i="3" s="1"/>
  <c r="A2120" i="3" s="1"/>
  <c r="A2121" i="3" s="1"/>
  <c r="A2122" i="3" s="1"/>
  <c r="A2123" i="3" s="1"/>
  <c r="A2124" i="3" s="1"/>
  <c r="A2125" i="3" s="1"/>
  <c r="A2126" i="3" s="1"/>
  <c r="A2127" i="3" s="1"/>
  <c r="A2128" i="3" s="1"/>
  <c r="A2129" i="3" s="1"/>
  <c r="A2130" i="3" s="1"/>
  <c r="A2131" i="3" s="1"/>
  <c r="A2132" i="3" s="1"/>
  <c r="A2133" i="3" s="1"/>
  <c r="A2134" i="3" s="1"/>
  <c r="A2135" i="3" s="1"/>
  <c r="A2136" i="3" s="1"/>
  <c r="A2137" i="3" s="1"/>
  <c r="A2138" i="3" s="1"/>
  <c r="A2139" i="3" s="1"/>
  <c r="A2140" i="3" s="1"/>
  <c r="A2141" i="3" s="1"/>
  <c r="A2142" i="3" s="1"/>
  <c r="A2143" i="3" s="1"/>
  <c r="A2144" i="3" s="1"/>
  <c r="A2145" i="3" s="1"/>
  <c r="A2146" i="3" s="1"/>
  <c r="A2147" i="3" s="1"/>
  <c r="A2148" i="3" s="1"/>
  <c r="A2149" i="3" s="1"/>
  <c r="A2150" i="3" s="1"/>
  <c r="A2151" i="3" s="1"/>
  <c r="A2152" i="3" s="1"/>
  <c r="A2153" i="3" s="1"/>
  <c r="A2154" i="3" s="1"/>
  <c r="A2155" i="3" s="1"/>
  <c r="A2156" i="3" s="1"/>
  <c r="A2157" i="3" s="1"/>
  <c r="A2158" i="3" s="1"/>
  <c r="A2159" i="3" s="1"/>
  <c r="A2160" i="3" s="1"/>
  <c r="A2161" i="3" s="1"/>
  <c r="A2162" i="3" s="1"/>
  <c r="A2163" i="3" s="1"/>
  <c r="A2164" i="3" s="1"/>
  <c r="A2165" i="3" s="1"/>
  <c r="A2166" i="3" s="1"/>
  <c r="A2167" i="3" s="1"/>
  <c r="A2168" i="3" s="1"/>
  <c r="A2169" i="3" s="1"/>
  <c r="A2170" i="3" s="1"/>
  <c r="A2171" i="3" s="1"/>
  <c r="A2172" i="3" s="1"/>
  <c r="A2173" i="3" s="1"/>
  <c r="A2174" i="3" s="1"/>
  <c r="A2175" i="3" s="1"/>
  <c r="A2176" i="3" s="1"/>
  <c r="A2177" i="3" s="1"/>
  <c r="A2178" i="3" s="1"/>
  <c r="A2179" i="3" s="1"/>
  <c r="A2180" i="3" s="1"/>
  <c r="A2181" i="3" s="1"/>
  <c r="A2182" i="3" s="1"/>
  <c r="A2183" i="3" s="1"/>
  <c r="A2184" i="3" s="1"/>
  <c r="A2185" i="3" s="1"/>
  <c r="A2186" i="3" s="1"/>
  <c r="A2187" i="3" s="1"/>
  <c r="A2188" i="3" s="1"/>
  <c r="A2189" i="3" s="1"/>
  <c r="A2190" i="3" s="1"/>
  <c r="A2191" i="3" s="1"/>
  <c r="A2192" i="3" s="1"/>
  <c r="A2193" i="3" s="1"/>
  <c r="A2194" i="3" s="1"/>
  <c r="A2195" i="3" s="1"/>
  <c r="A2196" i="3" s="1"/>
  <c r="A2197" i="3" s="1"/>
  <c r="A2198" i="3" s="1"/>
  <c r="A2199" i="3" s="1"/>
  <c r="A2200" i="3" s="1"/>
  <c r="A2201" i="3" s="1"/>
  <c r="A2202" i="3" s="1"/>
  <c r="A2203" i="3" s="1"/>
  <c r="A2204" i="3" s="1"/>
  <c r="A2205" i="3" s="1"/>
  <c r="A2206" i="3" s="1"/>
  <c r="A2207" i="3" s="1"/>
  <c r="A2208" i="3" s="1"/>
  <c r="A2209" i="3" s="1"/>
  <c r="A2210" i="3" s="1"/>
  <c r="A2211" i="3" s="1"/>
  <c r="A2212" i="3" s="1"/>
  <c r="A2213" i="3" s="1"/>
  <c r="A2214" i="3" s="1"/>
  <c r="A2215" i="3" s="1"/>
  <c r="A2216" i="3" s="1"/>
  <c r="A2217" i="3" s="1"/>
  <c r="A2218" i="3" s="1"/>
  <c r="A2219" i="3" s="1"/>
  <c r="A2220" i="3" s="1"/>
  <c r="A2221" i="3" s="1"/>
  <c r="A2222" i="3" s="1"/>
  <c r="A2223" i="3" s="1"/>
  <c r="A2224" i="3" s="1"/>
  <c r="A2225" i="3" s="1"/>
  <c r="A2226" i="3" s="1"/>
  <c r="A2227" i="3" s="1"/>
  <c r="A2228" i="3" s="1"/>
  <c r="A2229" i="3" s="1"/>
  <c r="A2230" i="3" s="1"/>
  <c r="A2231" i="3" s="1"/>
  <c r="A2232" i="3" s="1"/>
  <c r="A2233" i="3" s="1"/>
  <c r="A2234" i="3" s="1"/>
  <c r="A2235" i="3" s="1"/>
  <c r="A2236" i="3" s="1"/>
  <c r="A2237" i="3" s="1"/>
  <c r="A2238" i="3" s="1"/>
  <c r="A2239" i="3" s="1"/>
  <c r="A2240" i="3" s="1"/>
  <c r="A2241" i="3" s="1"/>
  <c r="A2242" i="3" s="1"/>
  <c r="A2243" i="3" s="1"/>
  <c r="A2244" i="3" s="1"/>
  <c r="A2245" i="3" s="1"/>
  <c r="A2246" i="3" s="1"/>
  <c r="A2247" i="3" s="1"/>
  <c r="A2248" i="3" s="1"/>
  <c r="A2249" i="3" s="1"/>
  <c r="A2250" i="3" s="1"/>
  <c r="A2251" i="3" s="1"/>
  <c r="A2252" i="3" s="1"/>
  <c r="A2253" i="3" s="1"/>
  <c r="A2254" i="3" s="1"/>
  <c r="A2255" i="3" s="1"/>
  <c r="A2256" i="3" s="1"/>
  <c r="A2257" i="3" s="1"/>
  <c r="A2258" i="3" s="1"/>
  <c r="A2259" i="3" s="1"/>
  <c r="A2260" i="3" s="1"/>
  <c r="A2261" i="3" s="1"/>
  <c r="A2262" i="3" s="1"/>
  <c r="A2263" i="3" s="1"/>
  <c r="A2264" i="3" s="1"/>
  <c r="A2265" i="3" s="1"/>
  <c r="A2266" i="3" s="1"/>
  <c r="A2267" i="3" s="1"/>
  <c r="A2268" i="3" s="1"/>
  <c r="A2269" i="3" s="1"/>
  <c r="A2270" i="3" s="1"/>
  <c r="A2271" i="3" s="1"/>
  <c r="A2272" i="3" s="1"/>
  <c r="A2273" i="3" s="1"/>
  <c r="A2274" i="3" s="1"/>
  <c r="A2275" i="3" s="1"/>
  <c r="A2276" i="3" s="1"/>
  <c r="A2277" i="3" s="1"/>
  <c r="A2278" i="3" s="1"/>
  <c r="A2279" i="3" s="1"/>
  <c r="A2280" i="3" s="1"/>
  <c r="A2281" i="3" s="1"/>
  <c r="A2282" i="3" s="1"/>
  <c r="A2283" i="3" s="1"/>
  <c r="A2284" i="3" s="1"/>
  <c r="A2285" i="3" s="1"/>
  <c r="A2286" i="3" s="1"/>
  <c r="A2287" i="3" s="1"/>
  <c r="A2288" i="3" s="1"/>
  <c r="A2289" i="3" s="1"/>
  <c r="A2290" i="3" s="1"/>
  <c r="A2291" i="3" s="1"/>
  <c r="A2292" i="3" s="1"/>
  <c r="A2293" i="3" s="1"/>
  <c r="A2294" i="3" s="1"/>
  <c r="A2295" i="3" s="1"/>
  <c r="A2296" i="3" s="1"/>
  <c r="A2297" i="3" s="1"/>
  <c r="A2298" i="3" s="1"/>
  <c r="A2299" i="3" s="1"/>
  <c r="A2300" i="3" s="1"/>
  <c r="A2301" i="3" s="1"/>
  <c r="A2302" i="3" s="1"/>
  <c r="A2303" i="3" s="1"/>
  <c r="A2304" i="3" s="1"/>
  <c r="A2305" i="3" s="1"/>
  <c r="A2306" i="3" s="1"/>
  <c r="A2307" i="3" s="1"/>
  <c r="A2308" i="3" s="1"/>
  <c r="A2309" i="3" s="1"/>
  <c r="A2310" i="3" s="1"/>
  <c r="A2311" i="3" s="1"/>
  <c r="A2312" i="3" s="1"/>
  <c r="A2313" i="3" s="1"/>
  <c r="A2314" i="3" s="1"/>
  <c r="A2315" i="3" s="1"/>
  <c r="A2316" i="3" s="1"/>
  <c r="A2317" i="3" s="1"/>
  <c r="A2318" i="3" s="1"/>
  <c r="A2319" i="3" s="1"/>
  <c r="A2320" i="3" s="1"/>
  <c r="A2321" i="3" s="1"/>
  <c r="A2322" i="3" s="1"/>
  <c r="A2323" i="3" s="1"/>
  <c r="A2324" i="3" s="1"/>
  <c r="A2325" i="3" s="1"/>
  <c r="A2326" i="3" s="1"/>
  <c r="A2327" i="3" s="1"/>
  <c r="A2328" i="3" s="1"/>
  <c r="A2329" i="3" s="1"/>
  <c r="A2330" i="3" s="1"/>
  <c r="A2331" i="3" s="1"/>
  <c r="A2332" i="3" s="1"/>
  <c r="A2333" i="3" s="1"/>
  <c r="A2334" i="3" s="1"/>
  <c r="A2335" i="3" s="1"/>
  <c r="A2336" i="3" s="1"/>
  <c r="A2337" i="3" s="1"/>
  <c r="A2338" i="3" s="1"/>
  <c r="A2339" i="3" s="1"/>
  <c r="A2340" i="3" s="1"/>
  <c r="A2341" i="3" s="1"/>
  <c r="A2342" i="3" s="1"/>
  <c r="A2343" i="3" s="1"/>
  <c r="A2344" i="3" s="1"/>
  <c r="A2345" i="3" s="1"/>
  <c r="A2346" i="3" s="1"/>
  <c r="A2347" i="3" s="1"/>
  <c r="A2348" i="3" s="1"/>
  <c r="A2349" i="3" s="1"/>
  <c r="A2350" i="3" s="1"/>
  <c r="A2351" i="3" s="1"/>
  <c r="A2352" i="3" s="1"/>
  <c r="A2353" i="3" s="1"/>
  <c r="A2354" i="3" s="1"/>
  <c r="A2355" i="3" s="1"/>
  <c r="A2356" i="3" s="1"/>
  <c r="A2357" i="3" s="1"/>
  <c r="A2358" i="3" s="1"/>
  <c r="A2359" i="3" s="1"/>
  <c r="A2360" i="3" s="1"/>
  <c r="A2361" i="3" s="1"/>
  <c r="A2362" i="3" s="1"/>
  <c r="A2363" i="3" s="1"/>
  <c r="A2364" i="3" s="1"/>
  <c r="A2365" i="3" s="1"/>
  <c r="A2366" i="3" s="1"/>
  <c r="A2367" i="3" s="1"/>
  <c r="A2368" i="3" s="1"/>
  <c r="A2369" i="3" s="1"/>
  <c r="A2370" i="3" s="1"/>
  <c r="A2371" i="3" s="1"/>
  <c r="A2372" i="3" s="1"/>
  <c r="A2373" i="3" s="1"/>
  <c r="A2374" i="3" s="1"/>
  <c r="A2375" i="3" s="1"/>
  <c r="A2376" i="3" s="1"/>
  <c r="A2377" i="3" s="1"/>
  <c r="A2378" i="3" s="1"/>
  <c r="A2379" i="3" s="1"/>
  <c r="A2380" i="3" s="1"/>
  <c r="A2381" i="3" s="1"/>
  <c r="A2382" i="3" s="1"/>
  <c r="A2383" i="3" s="1"/>
  <c r="A2384" i="3" s="1"/>
  <c r="A2385" i="3" s="1"/>
  <c r="A2386" i="3" s="1"/>
  <c r="A2387" i="3" s="1"/>
  <c r="A2388" i="3" s="1"/>
  <c r="A2389" i="3" s="1"/>
  <c r="A2390" i="3" s="1"/>
  <c r="A2391" i="3" s="1"/>
  <c r="A2392" i="3" s="1"/>
  <c r="A2393" i="3" s="1"/>
  <c r="A2394" i="3" s="1"/>
  <c r="A2395" i="3" s="1"/>
  <c r="A2396" i="3" s="1"/>
  <c r="A2397" i="3" s="1"/>
  <c r="A2398" i="3" s="1"/>
  <c r="A2399" i="3" s="1"/>
  <c r="A2400" i="3" s="1"/>
  <c r="A2401" i="3" s="1"/>
  <c r="A2402" i="3" s="1"/>
  <c r="A2403" i="3" s="1"/>
  <c r="A2404" i="3" s="1"/>
  <c r="A2405" i="3" s="1"/>
  <c r="A2406" i="3" s="1"/>
  <c r="A2407" i="3" s="1"/>
  <c r="A2408" i="3" s="1"/>
  <c r="A2409" i="3" s="1"/>
  <c r="A2410" i="3" s="1"/>
  <c r="A2411" i="3" s="1"/>
  <c r="A2412" i="3" s="1"/>
  <c r="A2413" i="3" s="1"/>
  <c r="A2414" i="3" s="1"/>
  <c r="A2415" i="3" s="1"/>
  <c r="A2416" i="3" s="1"/>
  <c r="A2417" i="3" s="1"/>
  <c r="A2418" i="3" s="1"/>
  <c r="A2419" i="3" s="1"/>
  <c r="A2420" i="3" s="1"/>
  <c r="A2421" i="3" s="1"/>
  <c r="A2422" i="3" s="1"/>
  <c r="A2423" i="3" s="1"/>
  <c r="A2424" i="3" s="1"/>
  <c r="A2425" i="3" s="1"/>
  <c r="A2426" i="3" s="1"/>
  <c r="A2427" i="3" s="1"/>
  <c r="A2428" i="3" s="1"/>
  <c r="A2429" i="3" s="1"/>
  <c r="A2430" i="3" s="1"/>
  <c r="A2431" i="3" s="1"/>
  <c r="A2432" i="3" s="1"/>
  <c r="A2433" i="3" s="1"/>
  <c r="A2434" i="3" s="1"/>
  <c r="A2435" i="3" s="1"/>
  <c r="A2436" i="3" s="1"/>
  <c r="A2437" i="3" s="1"/>
  <c r="A2438" i="3" s="1"/>
  <c r="A2439" i="3" s="1"/>
  <c r="A2440" i="3" s="1"/>
  <c r="A2441" i="3" s="1"/>
  <c r="A2442" i="3" s="1"/>
  <c r="A2443" i="3" s="1"/>
  <c r="A2444" i="3" s="1"/>
  <c r="A2445" i="3" s="1"/>
  <c r="A2446" i="3" s="1"/>
  <c r="A2447" i="3" s="1"/>
  <c r="A2448" i="3" s="1"/>
  <c r="A2449" i="3" s="1"/>
  <c r="A2450" i="3" s="1"/>
  <c r="A2451" i="3" s="1"/>
  <c r="A2452" i="3" s="1"/>
  <c r="A2453" i="3" s="1"/>
  <c r="A2454" i="3" s="1"/>
  <c r="A2455" i="3" s="1"/>
  <c r="A2456" i="3" s="1"/>
  <c r="A2457" i="3" s="1"/>
  <c r="A2458" i="3" s="1"/>
  <c r="A2459" i="3" s="1"/>
  <c r="A2460" i="3" s="1"/>
  <c r="A2461" i="3" s="1"/>
  <c r="A2462" i="3" s="1"/>
  <c r="A2463" i="3" s="1"/>
  <c r="A2464" i="3" s="1"/>
  <c r="A2465" i="3" s="1"/>
  <c r="A2466" i="3" s="1"/>
  <c r="A2467" i="3" s="1"/>
  <c r="A2468" i="3" s="1"/>
  <c r="A2469" i="3" s="1"/>
  <c r="A2470" i="3" s="1"/>
  <c r="A2471" i="3" s="1"/>
  <c r="A2472" i="3" s="1"/>
  <c r="A2473" i="3" s="1"/>
  <c r="A2474" i="3" s="1"/>
  <c r="A2475" i="3" s="1"/>
  <c r="A2476" i="3" s="1"/>
  <c r="A2477" i="3" s="1"/>
  <c r="A2478" i="3" s="1"/>
  <c r="A2479" i="3" s="1"/>
  <c r="A2480" i="3" s="1"/>
  <c r="A2481" i="3" s="1"/>
  <c r="A2482" i="3" s="1"/>
  <c r="A2483" i="3" s="1"/>
  <c r="A2484" i="3" s="1"/>
  <c r="A2485" i="3" s="1"/>
  <c r="A2486" i="3" s="1"/>
  <c r="A2487" i="3" s="1"/>
  <c r="A2488" i="3" s="1"/>
  <c r="A2489" i="3" s="1"/>
  <c r="A2490" i="3" s="1"/>
  <c r="A2491" i="3" s="1"/>
  <c r="A2492" i="3" s="1"/>
  <c r="A2493" i="3" s="1"/>
  <c r="A2494" i="3" s="1"/>
  <c r="A2495" i="3" s="1"/>
  <c r="A2496" i="3" s="1"/>
  <c r="A2497" i="3" s="1"/>
  <c r="A2498" i="3" s="1"/>
  <c r="A2499" i="3" s="1"/>
  <c r="A2500" i="3" s="1"/>
  <c r="A2501" i="3" s="1"/>
  <c r="A2502" i="3" s="1"/>
  <c r="A2503" i="3" s="1"/>
  <c r="A2504" i="3" s="1"/>
  <c r="A2505" i="3" s="1"/>
  <c r="A2506" i="3" s="1"/>
  <c r="A2507" i="3" s="1"/>
  <c r="A2508" i="3" s="1"/>
  <c r="A2509" i="3" s="1"/>
  <c r="A2510" i="3" s="1"/>
  <c r="A2511" i="3" s="1"/>
  <c r="A2512" i="3" s="1"/>
  <c r="A2513" i="3" s="1"/>
  <c r="A2514" i="3" s="1"/>
  <c r="A2515" i="3" s="1"/>
  <c r="A2516" i="3" s="1"/>
  <c r="A2517" i="3" s="1"/>
  <c r="A2518" i="3" s="1"/>
  <c r="A2519" i="3" s="1"/>
  <c r="A2520" i="3" s="1"/>
  <c r="A2521" i="3" s="1"/>
  <c r="A2522" i="3" s="1"/>
  <c r="A2523" i="3" s="1"/>
  <c r="A2524" i="3" s="1"/>
  <c r="A2525" i="3" s="1"/>
  <c r="A2526" i="3" s="1"/>
  <c r="A2527" i="3" s="1"/>
  <c r="A2528" i="3" s="1"/>
  <c r="A2529" i="3" s="1"/>
  <c r="A2530" i="3" s="1"/>
  <c r="A2531" i="3" s="1"/>
  <c r="A2532" i="3" s="1"/>
  <c r="A2533" i="3" s="1"/>
  <c r="A2534" i="3" s="1"/>
  <c r="A2535" i="3" s="1"/>
  <c r="A2536" i="3" s="1"/>
  <c r="A2537" i="3" s="1"/>
  <c r="A2538" i="3" s="1"/>
  <c r="A2539" i="3" s="1"/>
  <c r="A2540" i="3" s="1"/>
  <c r="A2541" i="3" s="1"/>
  <c r="A2542" i="3" s="1"/>
  <c r="A2543" i="3" s="1"/>
  <c r="A2544" i="3" s="1"/>
  <c r="A2545" i="3" s="1"/>
  <c r="A2546" i="3" s="1"/>
  <c r="A2547" i="3" s="1"/>
  <c r="A2548" i="3" s="1"/>
  <c r="A2549" i="3" s="1"/>
  <c r="A2550" i="3" s="1"/>
  <c r="A2551" i="3" s="1"/>
  <c r="A2552" i="3" s="1"/>
  <c r="A2553" i="3" s="1"/>
  <c r="A2554" i="3" s="1"/>
  <c r="A2555" i="3" s="1"/>
  <c r="A2556" i="3" s="1"/>
  <c r="A2557" i="3" s="1"/>
  <c r="A2558" i="3" s="1"/>
  <c r="A2559" i="3" s="1"/>
  <c r="A2560" i="3" s="1"/>
  <c r="A2561" i="3" s="1"/>
  <c r="A2562" i="3" s="1"/>
  <c r="A2563" i="3" s="1"/>
  <c r="A2564" i="3" s="1"/>
  <c r="A2565" i="3" s="1"/>
  <c r="A2566" i="3" s="1"/>
  <c r="A2567" i="3" s="1"/>
  <c r="A2568" i="3" s="1"/>
  <c r="A2569" i="3" s="1"/>
  <c r="A2570" i="3" s="1"/>
  <c r="A2571" i="3" s="1"/>
  <c r="A2572" i="3" s="1"/>
  <c r="A2573" i="3" s="1"/>
  <c r="A2574" i="3" s="1"/>
  <c r="A2575" i="3" s="1"/>
  <c r="A2576" i="3" s="1"/>
  <c r="A2577" i="3" s="1"/>
  <c r="A2578" i="3" s="1"/>
  <c r="A2579" i="3" s="1"/>
  <c r="A2580" i="3" s="1"/>
  <c r="A2581" i="3" s="1"/>
  <c r="A2582" i="3" s="1"/>
  <c r="A2583" i="3" s="1"/>
  <c r="A2584" i="3" s="1"/>
  <c r="A2585" i="3" s="1"/>
  <c r="A2586" i="3" s="1"/>
  <c r="A2587" i="3" s="1"/>
  <c r="A2588" i="3" s="1"/>
  <c r="A2589" i="3" s="1"/>
  <c r="A2590" i="3" s="1"/>
  <c r="A2591" i="3" s="1"/>
  <c r="A2592" i="3" s="1"/>
  <c r="A2593" i="3" s="1"/>
  <c r="A2594" i="3" s="1"/>
  <c r="A2595" i="3" s="1"/>
  <c r="A2596" i="3" s="1"/>
  <c r="A2597" i="3" s="1"/>
  <c r="A2598" i="3" s="1"/>
  <c r="A2599" i="3" s="1"/>
  <c r="A2600" i="3" s="1"/>
  <c r="A2601" i="3" s="1"/>
  <c r="A2602" i="3" s="1"/>
  <c r="A2603" i="3" s="1"/>
  <c r="A2604" i="3" s="1"/>
  <c r="A2605" i="3" s="1"/>
  <c r="A2606" i="3" s="1"/>
  <c r="A2607" i="3" s="1"/>
  <c r="A2608" i="3" s="1"/>
  <c r="A2609" i="3" s="1"/>
  <c r="A2610" i="3" s="1"/>
  <c r="A2611" i="3" s="1"/>
  <c r="A2612" i="3" s="1"/>
  <c r="A2613" i="3" s="1"/>
  <c r="A2614" i="3" s="1"/>
  <c r="A2615" i="3" s="1"/>
  <c r="A2616" i="3" s="1"/>
  <c r="A2617" i="3" s="1"/>
  <c r="A2618" i="3" s="1"/>
  <c r="A2619" i="3" s="1"/>
  <c r="A2620" i="3" s="1"/>
  <c r="A2621" i="3" s="1"/>
  <c r="A2622" i="3" s="1"/>
  <c r="A2623" i="3" s="1"/>
  <c r="A2624" i="3" s="1"/>
  <c r="A2625" i="3" s="1"/>
  <c r="A2626" i="3" s="1"/>
  <c r="A2627" i="3" s="1"/>
  <c r="A2628" i="3" s="1"/>
  <c r="A2629" i="3" s="1"/>
  <c r="A2630" i="3" s="1"/>
  <c r="A2631" i="3" s="1"/>
  <c r="A2632" i="3" s="1"/>
  <c r="A2633" i="3" s="1"/>
  <c r="A2634" i="3" s="1"/>
  <c r="A2635" i="3" s="1"/>
  <c r="A2636" i="3" s="1"/>
  <c r="A2637" i="3" s="1"/>
  <c r="A2638" i="3" s="1"/>
  <c r="A2639" i="3" s="1"/>
  <c r="A2640" i="3" s="1"/>
  <c r="A2641" i="3" s="1"/>
  <c r="A2642" i="3" s="1"/>
  <c r="A2643" i="3" s="1"/>
  <c r="A2644" i="3" s="1"/>
  <c r="A2645" i="3" s="1"/>
  <c r="A2646" i="3" s="1"/>
  <c r="A2647" i="3" s="1"/>
  <c r="A2648" i="3" s="1"/>
  <c r="A2649" i="3" s="1"/>
  <c r="A2650" i="3" s="1"/>
  <c r="A2651" i="3" s="1"/>
  <c r="A2652" i="3" s="1"/>
  <c r="A2653" i="3" s="1"/>
  <c r="A2654" i="3" s="1"/>
  <c r="A2655" i="3" s="1"/>
  <c r="A2656" i="3" s="1"/>
  <c r="A2657" i="3" s="1"/>
  <c r="A2658" i="3" s="1"/>
  <c r="A2659" i="3" s="1"/>
  <c r="A2660" i="3" s="1"/>
  <c r="A2661" i="3" s="1"/>
  <c r="A2662" i="3" s="1"/>
  <c r="A2663" i="3" s="1"/>
  <c r="A2664" i="3" s="1"/>
  <c r="A2665" i="3" s="1"/>
  <c r="A2666" i="3" s="1"/>
  <c r="A2667" i="3" s="1"/>
  <c r="A2668" i="3" s="1"/>
  <c r="A2669" i="3" s="1"/>
  <c r="A2670" i="3" s="1"/>
  <c r="A2671" i="3" s="1"/>
  <c r="A2672" i="3" s="1"/>
  <c r="A2673" i="3" s="1"/>
  <c r="A2674" i="3" s="1"/>
  <c r="A2675" i="3" s="1"/>
  <c r="A2676" i="3" s="1"/>
  <c r="A2677" i="3" s="1"/>
  <c r="A2678" i="3" s="1"/>
  <c r="A2679" i="3" s="1"/>
  <c r="A2680" i="3" s="1"/>
  <c r="A2681" i="3" s="1"/>
  <c r="A2682" i="3" s="1"/>
  <c r="A2683" i="3" s="1"/>
  <c r="A2684" i="3" s="1"/>
  <c r="A2685" i="3" s="1"/>
  <c r="A2686" i="3" s="1"/>
  <c r="A2687" i="3" s="1"/>
  <c r="A2688" i="3" s="1"/>
  <c r="A2689" i="3" s="1"/>
  <c r="A2690" i="3" s="1"/>
  <c r="A2691" i="3" s="1"/>
  <c r="A2692" i="3" s="1"/>
  <c r="A2693" i="3" s="1"/>
  <c r="A2694" i="3" s="1"/>
  <c r="A2695" i="3" s="1"/>
  <c r="A2696" i="3" s="1"/>
  <c r="A2697" i="3" s="1"/>
  <c r="A2698" i="3" s="1"/>
  <c r="A2699" i="3" s="1"/>
  <c r="A2700" i="3" s="1"/>
  <c r="A2701" i="3" s="1"/>
  <c r="A2702" i="3" s="1"/>
  <c r="A2703" i="3" s="1"/>
  <c r="A2704" i="3" s="1"/>
  <c r="A2705" i="3" s="1"/>
  <c r="A2706" i="3" s="1"/>
  <c r="A2707" i="3" s="1"/>
  <c r="A2708" i="3" s="1"/>
  <c r="A2709" i="3" s="1"/>
  <c r="A2710" i="3" s="1"/>
  <c r="A2711" i="3" s="1"/>
  <c r="A2712" i="3" s="1"/>
  <c r="A2713" i="3" s="1"/>
  <c r="A2714" i="3" s="1"/>
  <c r="A2715" i="3" s="1"/>
  <c r="A2716" i="3" s="1"/>
  <c r="A2717" i="3" s="1"/>
  <c r="A2718" i="3" s="1"/>
  <c r="A2719" i="3" s="1"/>
  <c r="A2720" i="3" s="1"/>
  <c r="A2721" i="3" s="1"/>
  <c r="A2722" i="3" s="1"/>
  <c r="A2723" i="3" s="1"/>
  <c r="A2724" i="3" s="1"/>
  <c r="A2725" i="3" s="1"/>
  <c r="A2726" i="3" s="1"/>
  <c r="A2727" i="3" s="1"/>
  <c r="A2728" i="3" s="1"/>
  <c r="A2729" i="3" s="1"/>
  <c r="A2730" i="3" s="1"/>
  <c r="A2731" i="3" s="1"/>
  <c r="A2732" i="3" s="1"/>
  <c r="A2733" i="3" s="1"/>
  <c r="A2734" i="3" s="1"/>
  <c r="A2735" i="3" s="1"/>
  <c r="A2736" i="3" s="1"/>
  <c r="A2737" i="3" s="1"/>
  <c r="A2738" i="3" s="1"/>
  <c r="A2739" i="3" s="1"/>
  <c r="A2740" i="3" s="1"/>
  <c r="A2741" i="3" s="1"/>
  <c r="A2742" i="3" s="1"/>
  <c r="A2743" i="3" s="1"/>
  <c r="A2744" i="3" s="1"/>
  <c r="A2745" i="3" s="1"/>
  <c r="A2746" i="3" s="1"/>
  <c r="A2747" i="3" s="1"/>
  <c r="A2748" i="3" s="1"/>
  <c r="A2749" i="3" s="1"/>
  <c r="A2750" i="3" s="1"/>
  <c r="A2751" i="3" s="1"/>
  <c r="A2752" i="3" s="1"/>
  <c r="A2753" i="3" s="1"/>
  <c r="A2754" i="3" s="1"/>
  <c r="A2755" i="3" s="1"/>
  <c r="A2756" i="3" s="1"/>
  <c r="A2757" i="3" s="1"/>
  <c r="A2758" i="3" s="1"/>
  <c r="A2759" i="3" s="1"/>
  <c r="A2760" i="3" s="1"/>
  <c r="A2761" i="3" s="1"/>
  <c r="A2762" i="3" s="1"/>
  <c r="A2763" i="3" s="1"/>
  <c r="A2764" i="3" s="1"/>
  <c r="A2765" i="3" s="1"/>
  <c r="A2766" i="3" s="1"/>
  <c r="A2767" i="3" s="1"/>
  <c r="A2768" i="3" s="1"/>
  <c r="A2769" i="3" s="1"/>
  <c r="A2770" i="3" s="1"/>
  <c r="A2771" i="3" s="1"/>
  <c r="A2772" i="3" s="1"/>
  <c r="A2773" i="3" s="1"/>
  <c r="A2774" i="3" s="1"/>
  <c r="A2775" i="3" s="1"/>
  <c r="A2776" i="3" s="1"/>
  <c r="A2777" i="3" s="1"/>
  <c r="A2778" i="3" s="1"/>
  <c r="A2779" i="3" s="1"/>
  <c r="A2780" i="3" s="1"/>
  <c r="A2781" i="3" s="1"/>
  <c r="A2782" i="3" s="1"/>
  <c r="A2783" i="3" s="1"/>
  <c r="A2784" i="3" s="1"/>
  <c r="A2785" i="3" s="1"/>
  <c r="A2786" i="3" s="1"/>
  <c r="A2787" i="3" s="1"/>
  <c r="A2788" i="3" s="1"/>
  <c r="A2789" i="3" s="1"/>
  <c r="A2790" i="3" s="1"/>
  <c r="A2791" i="3" s="1"/>
  <c r="A2792" i="3" s="1"/>
  <c r="A2793" i="3" s="1"/>
  <c r="A2794" i="3" s="1"/>
  <c r="A2795" i="3" s="1"/>
  <c r="A2796" i="3" s="1"/>
  <c r="A2797" i="3" s="1"/>
  <c r="A2798" i="3" s="1"/>
  <c r="A2799" i="3" s="1"/>
  <c r="A2800" i="3" s="1"/>
  <c r="A2801" i="3" s="1"/>
  <c r="A2802" i="3" s="1"/>
  <c r="A2803" i="3" s="1"/>
  <c r="A2804" i="3" s="1"/>
  <c r="A2805" i="3" s="1"/>
  <c r="A2806" i="3" s="1"/>
  <c r="A2807" i="3" s="1"/>
  <c r="A2808" i="3" s="1"/>
  <c r="A2809" i="3" s="1"/>
  <c r="A2810" i="3" s="1"/>
  <c r="A2811" i="3" s="1"/>
  <c r="A2812" i="3" s="1"/>
  <c r="A2813" i="3" s="1"/>
  <c r="A2814" i="3" s="1"/>
  <c r="A2815" i="3" s="1"/>
  <c r="A2816" i="3" s="1"/>
  <c r="A2817" i="3" s="1"/>
  <c r="A2818" i="3" s="1"/>
  <c r="A2819" i="3" s="1"/>
  <c r="A2820" i="3" s="1"/>
  <c r="A2821" i="3" s="1"/>
  <c r="A2822" i="3" s="1"/>
  <c r="A2823" i="3" s="1"/>
  <c r="A2824" i="3" s="1"/>
  <c r="A2825" i="3" s="1"/>
  <c r="A2826" i="3" s="1"/>
  <c r="A2827" i="3" s="1"/>
  <c r="A2828" i="3" s="1"/>
  <c r="A2829" i="3" s="1"/>
  <c r="A2830" i="3" s="1"/>
  <c r="A2831" i="3" s="1"/>
  <c r="A2832" i="3" s="1"/>
  <c r="A2833" i="3" s="1"/>
  <c r="A2834" i="3" s="1"/>
  <c r="A2835" i="3" s="1"/>
  <c r="A2836" i="3" s="1"/>
  <c r="A2837" i="3" s="1"/>
  <c r="A2838" i="3" s="1"/>
  <c r="A2839" i="3" s="1"/>
  <c r="A2840" i="3" s="1"/>
  <c r="A2841" i="3" s="1"/>
  <c r="A2842" i="3" s="1"/>
  <c r="A2843" i="3" s="1"/>
  <c r="A2844" i="3" s="1"/>
  <c r="A2845" i="3" s="1"/>
  <c r="A2846" i="3" s="1"/>
  <c r="A2847" i="3" s="1"/>
  <c r="A2848" i="3" s="1"/>
  <c r="A2849" i="3" s="1"/>
  <c r="A2850" i="3" s="1"/>
  <c r="A2851" i="3" s="1"/>
  <c r="A2852" i="3" s="1"/>
  <c r="A2853" i="3" s="1"/>
  <c r="A2854" i="3" s="1"/>
  <c r="A2855" i="3" s="1"/>
  <c r="A2856" i="3" s="1"/>
  <c r="A2857" i="3" s="1"/>
  <c r="A2858" i="3" s="1"/>
  <c r="A2859" i="3" s="1"/>
  <c r="A2860" i="3" s="1"/>
  <c r="A2861" i="3" s="1"/>
  <c r="A2862" i="3" s="1"/>
  <c r="A2863" i="3" s="1"/>
  <c r="A2864" i="3" s="1"/>
  <c r="A2865" i="3" s="1"/>
  <c r="A2866" i="3" s="1"/>
  <c r="A2867" i="3" s="1"/>
  <c r="A2868" i="3" s="1"/>
  <c r="A2869" i="3" s="1"/>
  <c r="A2870" i="3" s="1"/>
  <c r="A2871" i="3" s="1"/>
  <c r="A2872" i="3" s="1"/>
  <c r="A2873" i="3" s="1"/>
  <c r="A2874" i="3" s="1"/>
  <c r="A2875" i="3" s="1"/>
  <c r="A2876" i="3" s="1"/>
  <c r="A2877" i="3" s="1"/>
  <c r="A2878" i="3" s="1"/>
  <c r="A2879" i="3" s="1"/>
  <c r="A2880" i="3" s="1"/>
  <c r="A2881" i="3" s="1"/>
  <c r="A2882" i="3" s="1"/>
  <c r="A2883" i="3" s="1"/>
  <c r="A2884" i="3" s="1"/>
  <c r="A2885" i="3" s="1"/>
  <c r="A2886" i="3" s="1"/>
  <c r="A2887" i="3" s="1"/>
  <c r="A2888" i="3" s="1"/>
  <c r="A2889" i="3" s="1"/>
  <c r="A2890" i="3" s="1"/>
  <c r="A2891" i="3" s="1"/>
  <c r="A2892" i="3" s="1"/>
  <c r="A2893" i="3" s="1"/>
  <c r="A2894" i="3" s="1"/>
  <c r="A2895" i="3" s="1"/>
  <c r="A2896" i="3" s="1"/>
  <c r="A2897" i="3" s="1"/>
  <c r="A2898" i="3" s="1"/>
  <c r="A2899" i="3" s="1"/>
  <c r="A2900" i="3" s="1"/>
  <c r="A2901" i="3" s="1"/>
  <c r="A2902" i="3" s="1"/>
  <c r="A2903" i="3" s="1"/>
  <c r="A2904" i="3" s="1"/>
  <c r="A2905" i="3" s="1"/>
  <c r="A2906" i="3" s="1"/>
  <c r="A2907" i="3" s="1"/>
  <c r="A2908" i="3" s="1"/>
  <c r="A2909" i="3" s="1"/>
  <c r="A2910" i="3" s="1"/>
  <c r="A2911" i="3" s="1"/>
  <c r="A2912" i="3" s="1"/>
  <c r="A2913" i="3" s="1"/>
  <c r="A2914" i="3" s="1"/>
  <c r="A2915" i="3" s="1"/>
  <c r="A2916" i="3" s="1"/>
  <c r="A2917" i="3" s="1"/>
  <c r="A2918" i="3" s="1"/>
  <c r="A2919" i="3" s="1"/>
  <c r="A2920" i="3" s="1"/>
  <c r="A2921" i="3" s="1"/>
  <c r="A2922" i="3" s="1"/>
  <c r="A2923" i="3" s="1"/>
  <c r="A2924" i="3" s="1"/>
  <c r="A2925" i="3" s="1"/>
  <c r="A2926" i="3" s="1"/>
  <c r="A2927" i="3" s="1"/>
  <c r="A2928" i="3" s="1"/>
  <c r="A2929" i="3" s="1"/>
  <c r="A2930" i="3" s="1"/>
  <c r="A2931" i="3" s="1"/>
  <c r="A2932" i="3" s="1"/>
  <c r="A2933" i="3" s="1"/>
  <c r="A2934" i="3" s="1"/>
  <c r="A2935" i="3" s="1"/>
  <c r="A2936" i="3" s="1"/>
  <c r="A2937" i="3" s="1"/>
  <c r="A2938" i="3" s="1"/>
  <c r="A2939" i="3" s="1"/>
  <c r="A2940" i="3" s="1"/>
  <c r="A2941" i="3" s="1"/>
  <c r="A2942" i="3" s="1"/>
  <c r="A2943" i="3" s="1"/>
  <c r="A2944" i="3" s="1"/>
  <c r="A2945" i="3" s="1"/>
  <c r="A2946" i="3" s="1"/>
  <c r="A2947" i="3" s="1"/>
  <c r="A2948" i="3" s="1"/>
  <c r="A2949" i="3" s="1"/>
  <c r="A2950" i="3" s="1"/>
  <c r="A2951" i="3" s="1"/>
  <c r="A2952" i="3" s="1"/>
  <c r="A2953" i="3" s="1"/>
  <c r="A2954" i="3" s="1"/>
  <c r="A2955" i="3" s="1"/>
  <c r="A2956" i="3" s="1"/>
  <c r="A2957" i="3" s="1"/>
  <c r="A2958" i="3" s="1"/>
  <c r="A2959" i="3" s="1"/>
  <c r="A2960" i="3" s="1"/>
  <c r="A2961" i="3" s="1"/>
  <c r="A2962" i="3" s="1"/>
  <c r="A2963" i="3" s="1"/>
  <c r="A2964" i="3" s="1"/>
  <c r="A2965" i="3" s="1"/>
  <c r="A2966" i="3" s="1"/>
  <c r="A2967" i="3" s="1"/>
  <c r="A2968" i="3" s="1"/>
  <c r="A2969" i="3" s="1"/>
  <c r="A2970" i="3" s="1"/>
  <c r="A2971" i="3" s="1"/>
  <c r="A2972" i="3" s="1"/>
  <c r="A2973" i="3" s="1"/>
  <c r="A2974" i="3" s="1"/>
  <c r="A2975" i="3" s="1"/>
  <c r="A2976" i="3" s="1"/>
  <c r="A2977" i="3" s="1"/>
  <c r="A2978" i="3" s="1"/>
  <c r="A2979" i="3" s="1"/>
  <c r="A2980" i="3" s="1"/>
  <c r="A2981" i="3" s="1"/>
  <c r="A2982" i="3" s="1"/>
  <c r="A2983" i="3" s="1"/>
  <c r="A2984" i="3" s="1"/>
  <c r="A2985" i="3" s="1"/>
  <c r="A2986" i="3" s="1"/>
  <c r="A2987" i="3" s="1"/>
  <c r="A2988" i="3" s="1"/>
  <c r="A2989" i="3" s="1"/>
  <c r="A2990" i="3" s="1"/>
  <c r="A2991" i="3" s="1"/>
  <c r="A2992" i="3" s="1"/>
  <c r="A2993" i="3" s="1"/>
  <c r="A2994" i="3" s="1"/>
  <c r="A2995" i="3" s="1"/>
  <c r="A2996" i="3" s="1"/>
  <c r="A2997" i="3" s="1"/>
  <c r="A2998" i="3" s="1"/>
  <c r="A2999" i="3" s="1"/>
  <c r="B9" i="1"/>
  <c r="B12" i="1" s="1"/>
  <c r="B15" i="1" s="1"/>
  <c r="B18" i="1" s="1"/>
  <c r="B21" i="1" s="1"/>
  <c r="B24" i="1" s="1"/>
  <c r="B27" i="1" s="1"/>
  <c r="B30" i="1" s="1"/>
  <c r="B33" i="1" s="1"/>
  <c r="B36" i="1" s="1"/>
  <c r="B39" i="1" s="1"/>
  <c r="B42" i="1" s="1"/>
  <c r="B45" i="1" s="1"/>
  <c r="B48" i="1" s="1"/>
  <c r="B51" i="1" s="1"/>
  <c r="B54" i="1" s="1"/>
  <c r="B57" i="1" s="1"/>
  <c r="B60" i="1" s="1"/>
  <c r="B63" i="1" s="1"/>
  <c r="G64" i="1" l="1"/>
  <c r="G63" i="1"/>
  <c r="F63" i="1"/>
  <c r="E63" i="1"/>
  <c r="D63" i="1"/>
  <c r="C63" i="1"/>
  <c r="G61" i="1"/>
  <c r="G60" i="1"/>
  <c r="F60" i="1"/>
  <c r="E60" i="1"/>
  <c r="D60" i="1"/>
  <c r="C60" i="1"/>
  <c r="G58" i="1"/>
  <c r="G57" i="1"/>
  <c r="F57" i="1"/>
  <c r="E57" i="1"/>
  <c r="D57" i="1"/>
  <c r="C57" i="1"/>
  <c r="G55" i="1"/>
  <c r="G54" i="1"/>
  <c r="F54" i="1"/>
  <c r="E54" i="1"/>
  <c r="D54" i="1"/>
  <c r="C54" i="1"/>
  <c r="G52" i="1"/>
  <c r="G51" i="1"/>
  <c r="F51" i="1"/>
  <c r="E51" i="1"/>
  <c r="D51" i="1"/>
  <c r="C51" i="1"/>
  <c r="G49" i="1"/>
  <c r="G48" i="1"/>
  <c r="F48" i="1"/>
  <c r="E48" i="1"/>
  <c r="D48" i="1"/>
  <c r="C48" i="1"/>
  <c r="G46" i="1"/>
  <c r="D45" i="1"/>
  <c r="F45" i="1"/>
  <c r="C45" i="1"/>
  <c r="E45" i="1"/>
  <c r="G45" i="1"/>
  <c r="G43" i="1"/>
  <c r="F42" i="1"/>
  <c r="E42" i="1"/>
  <c r="D42" i="1"/>
  <c r="C42" i="1"/>
  <c r="G42" i="1"/>
  <c r="G40" i="1"/>
  <c r="E39" i="1"/>
  <c r="C39" i="1"/>
  <c r="D39" i="1"/>
  <c r="G39" i="1"/>
  <c r="F39" i="1"/>
  <c r="G37" i="1"/>
  <c r="G36" i="1"/>
  <c r="F36" i="1"/>
  <c r="E36" i="1"/>
  <c r="D36" i="1"/>
  <c r="C36" i="1"/>
  <c r="G34" i="1"/>
  <c r="G33" i="1"/>
  <c r="F33" i="1"/>
  <c r="E33" i="1"/>
  <c r="D33" i="1"/>
  <c r="C33" i="1"/>
  <c r="G31" i="1"/>
  <c r="G30" i="1"/>
  <c r="E30" i="1"/>
  <c r="C30" i="1"/>
  <c r="F30" i="1"/>
  <c r="D30" i="1"/>
  <c r="G28" i="1"/>
  <c r="G27" i="1"/>
  <c r="F27" i="1"/>
  <c r="E27" i="1"/>
  <c r="D27" i="1"/>
  <c r="C27" i="1"/>
  <c r="G25" i="1"/>
  <c r="F24" i="1"/>
  <c r="E24" i="1"/>
  <c r="C24" i="1"/>
  <c r="D24" i="1"/>
  <c r="G24" i="1"/>
  <c r="G22" i="1"/>
  <c r="F21" i="1"/>
  <c r="E21" i="1"/>
  <c r="C21" i="1"/>
  <c r="D21" i="1"/>
  <c r="G21" i="1"/>
  <c r="G19" i="1"/>
  <c r="G18" i="1"/>
  <c r="F18" i="1"/>
  <c r="E18" i="1"/>
  <c r="D18" i="1"/>
  <c r="C18" i="1"/>
  <c r="G16" i="1"/>
  <c r="G15" i="1"/>
  <c r="E15" i="1"/>
  <c r="C15" i="1"/>
  <c r="F15" i="1"/>
  <c r="D15" i="1"/>
  <c r="G13" i="1"/>
  <c r="G12" i="1"/>
  <c r="F12" i="1"/>
  <c r="E12" i="1"/>
  <c r="D12" i="1"/>
  <c r="C12" i="1"/>
  <c r="E9" i="1"/>
  <c r="C9" i="1"/>
  <c r="G9" i="1"/>
  <c r="G10" i="1"/>
  <c r="F9" i="1"/>
  <c r="D9" i="1"/>
  <c r="G6" i="1"/>
  <c r="AA6" i="1" s="1"/>
  <c r="G7" i="1"/>
  <c r="AA7" i="1" s="1"/>
  <c r="E6" i="1"/>
  <c r="F6" i="1"/>
  <c r="C6" i="1"/>
  <c r="D6" i="1"/>
  <c r="S871" i="3"/>
  <c r="Y871" i="3"/>
  <c r="Z871" i="3"/>
  <c r="X871" i="3"/>
  <c r="T871" i="3"/>
  <c r="Z913" i="3"/>
  <c r="Y913" i="3"/>
  <c r="Y911" i="3"/>
  <c r="Z911" i="3"/>
  <c r="X911" i="3"/>
  <c r="Z2040" i="3"/>
  <c r="Y2040" i="3"/>
  <c r="Z1290" i="3"/>
  <c r="Y1290" i="3"/>
  <c r="X1290" i="3"/>
  <c r="Z1076" i="3"/>
  <c r="T1076" i="3"/>
  <c r="S1076" i="3"/>
  <c r="X1076" i="3"/>
  <c r="Y1076" i="3"/>
  <c r="Z1071" i="3"/>
  <c r="S1071" i="3"/>
  <c r="Y1071" i="3"/>
  <c r="T1071" i="3"/>
  <c r="X1071" i="3"/>
  <c r="T1064" i="3"/>
  <c r="Y1064" i="3"/>
  <c r="S1064" i="3"/>
  <c r="Z1064" i="3"/>
  <c r="X1064" i="3"/>
  <c r="S1058" i="3"/>
  <c r="X1058" i="3"/>
  <c r="T1058" i="3"/>
  <c r="Y1058" i="3"/>
  <c r="Z1058" i="3"/>
  <c r="S1040" i="3"/>
  <c r="Y1040" i="3"/>
  <c r="T1040" i="3"/>
  <c r="Z1040" i="3"/>
  <c r="X1040" i="3"/>
  <c r="X1039" i="3"/>
  <c r="Y1039" i="3"/>
  <c r="T1039" i="3"/>
  <c r="Z1039" i="3"/>
  <c r="S1039" i="3"/>
  <c r="Y1015" i="3"/>
  <c r="T1015" i="3"/>
  <c r="X1015" i="3"/>
  <c r="S1015" i="3"/>
  <c r="Z1015" i="3"/>
  <c r="S1014" i="3"/>
  <c r="Z1014" i="3"/>
  <c r="Y1014" i="3"/>
  <c r="X1014" i="3"/>
  <c r="T1014" i="3"/>
  <c r="Y999" i="3"/>
  <c r="T999" i="3"/>
  <c r="Z999" i="3"/>
  <c r="X999" i="3"/>
  <c r="S999" i="3"/>
  <c r="S995" i="3"/>
  <c r="X995" i="3"/>
  <c r="Y995" i="3"/>
  <c r="T995" i="3"/>
  <c r="Z995" i="3"/>
  <c r="Z993" i="3"/>
  <c r="T993" i="3"/>
  <c r="Y993" i="3"/>
  <c r="S993" i="3"/>
  <c r="X993" i="3"/>
  <c r="T992" i="3"/>
  <c r="X992" i="3"/>
  <c r="Z992" i="3"/>
  <c r="S992" i="3"/>
  <c r="Y992" i="3"/>
  <c r="S991" i="3"/>
  <c r="Z991" i="3"/>
  <c r="X991" i="3"/>
  <c r="T991" i="3"/>
  <c r="Y991" i="3"/>
  <c r="S939" i="3"/>
  <c r="X939" i="3"/>
  <c r="Z939" i="3"/>
  <c r="Y939" i="3"/>
  <c r="T939" i="3"/>
  <c r="S915" i="3"/>
  <c r="Z915" i="3"/>
  <c r="X915" i="3"/>
  <c r="T915" i="3"/>
  <c r="Y915" i="3"/>
  <c r="Y895" i="3"/>
  <c r="Z895" i="3"/>
  <c r="X895" i="3"/>
  <c r="T895" i="3"/>
  <c r="S895" i="3"/>
  <c r="Z882" i="3"/>
  <c r="T882" i="3"/>
  <c r="X882" i="3"/>
  <c r="S882" i="3"/>
  <c r="Y882" i="3"/>
  <c r="S881" i="3"/>
  <c r="X881" i="3"/>
  <c r="Z881" i="3"/>
  <c r="Y881" i="3"/>
  <c r="T881" i="3"/>
  <c r="Z880" i="3"/>
  <c r="Y880" i="3"/>
  <c r="S880" i="3"/>
  <c r="X880" i="3"/>
  <c r="T880" i="3"/>
  <c r="T879" i="3"/>
  <c r="X879" i="3"/>
  <c r="Z879" i="3"/>
  <c r="S879" i="3"/>
  <c r="Y879" i="3"/>
  <c r="Y862" i="3"/>
  <c r="T862" i="3"/>
  <c r="X862" i="3"/>
  <c r="Z862" i="3"/>
  <c r="S862" i="3"/>
  <c r="T852" i="3"/>
  <c r="X852" i="3"/>
  <c r="Z852" i="3"/>
  <c r="S852" i="3"/>
  <c r="Y852" i="3"/>
  <c r="T845" i="3"/>
  <c r="S845" i="3"/>
  <c r="Z845" i="3"/>
  <c r="Y845" i="3"/>
  <c r="X845" i="3"/>
  <c r="Y834" i="3"/>
  <c r="S834" i="3"/>
  <c r="T834" i="3"/>
  <c r="Z834" i="3"/>
  <c r="X834" i="3"/>
  <c r="Z833" i="3"/>
  <c r="S833" i="3"/>
  <c r="X833" i="3"/>
  <c r="T833" i="3"/>
  <c r="Y833" i="3"/>
  <c r="Y826" i="3"/>
  <c r="T826" i="3"/>
  <c r="X826" i="3"/>
  <c r="Z826" i="3"/>
  <c r="S826" i="3"/>
  <c r="T818" i="3"/>
  <c r="X818" i="3"/>
  <c r="Y818" i="3"/>
  <c r="S818" i="3"/>
  <c r="Z818" i="3"/>
  <c r="Y817" i="3"/>
  <c r="X817" i="3"/>
  <c r="Z817" i="3"/>
  <c r="S817" i="3"/>
  <c r="T817" i="3"/>
  <c r="X781" i="3"/>
  <c r="S781" i="3"/>
  <c r="Z781" i="3"/>
  <c r="Y781" i="3"/>
  <c r="T781" i="3"/>
  <c r="T780" i="3"/>
  <c r="Y780" i="3"/>
  <c r="X780" i="3"/>
  <c r="S780" i="3"/>
  <c r="Z780" i="3"/>
  <c r="Y779" i="3"/>
  <c r="T779" i="3"/>
  <c r="Z779" i="3"/>
  <c r="X779" i="3"/>
  <c r="S779" i="3"/>
  <c r="Z743" i="3"/>
  <c r="S743" i="3"/>
  <c r="Y743" i="3"/>
  <c r="X743" i="3"/>
  <c r="T743" i="3"/>
  <c r="T739" i="3"/>
  <c r="X739" i="3"/>
  <c r="Z739" i="3"/>
  <c r="S739" i="3"/>
  <c r="Y739" i="3"/>
  <c r="X738" i="3"/>
  <c r="T738" i="3"/>
  <c r="Z738" i="3"/>
  <c r="Y738" i="3"/>
  <c r="S738" i="3"/>
  <c r="T737" i="3"/>
  <c r="Z737" i="3"/>
  <c r="S737" i="3"/>
  <c r="X737" i="3"/>
  <c r="Y737" i="3"/>
  <c r="T728" i="3"/>
  <c r="Z728" i="3"/>
  <c r="X728" i="3"/>
  <c r="Y728" i="3"/>
  <c r="S728" i="3"/>
  <c r="S727" i="3"/>
  <c r="Y727" i="3"/>
  <c r="X727" i="3"/>
  <c r="T727" i="3"/>
  <c r="Z727" i="3"/>
  <c r="S719" i="3"/>
  <c r="Y719" i="3"/>
  <c r="Z719" i="3"/>
  <c r="X719" i="3"/>
  <c r="T719" i="3"/>
  <c r="T718" i="3"/>
  <c r="Z718" i="3"/>
  <c r="Y718" i="3"/>
  <c r="S718" i="3"/>
  <c r="X718" i="3"/>
  <c r="X717" i="3"/>
  <c r="Z717" i="3"/>
  <c r="S717" i="3"/>
  <c r="T717" i="3"/>
  <c r="Y717" i="3"/>
  <c r="Z710" i="3"/>
  <c r="X710" i="3"/>
  <c r="T710" i="3"/>
  <c r="S710" i="3"/>
  <c r="Y710" i="3"/>
  <c r="X694" i="3"/>
  <c r="Y694" i="3"/>
  <c r="Z694" i="3"/>
  <c r="S694" i="3"/>
  <c r="T694" i="3"/>
  <c r="S693" i="3"/>
  <c r="Z693" i="3"/>
  <c r="X693" i="3"/>
  <c r="T693" i="3"/>
  <c r="Y693" i="3"/>
  <c r="X680" i="3"/>
  <c r="T680" i="3"/>
  <c r="S680" i="3"/>
  <c r="Z680" i="3"/>
  <c r="Y680" i="3"/>
  <c r="Z675" i="3"/>
  <c r="Y675" i="3"/>
  <c r="T675" i="3"/>
  <c r="X675" i="3"/>
  <c r="S675" i="3"/>
  <c r="X674" i="3"/>
  <c r="Y674" i="3"/>
  <c r="S674" i="3"/>
  <c r="Z674" i="3"/>
  <c r="T674" i="3"/>
  <c r="S673" i="3"/>
  <c r="Z673" i="3"/>
  <c r="X673" i="3"/>
  <c r="T673" i="3"/>
  <c r="Y673" i="3"/>
  <c r="Y657" i="3"/>
  <c r="S657" i="3"/>
  <c r="Z657" i="3"/>
  <c r="X657" i="3"/>
  <c r="T657" i="3"/>
  <c r="S646" i="3"/>
  <c r="Z646" i="3"/>
  <c r="Y646" i="3"/>
  <c r="X646" i="3"/>
  <c r="T646" i="3"/>
  <c r="Y639" i="3"/>
  <c r="S639" i="3"/>
  <c r="X639" i="3"/>
  <c r="T639" i="3"/>
  <c r="Z639" i="3"/>
  <c r="T635" i="3"/>
  <c r="S635" i="3"/>
  <c r="X635" i="3"/>
  <c r="Y635" i="3"/>
  <c r="Z635" i="3"/>
  <c r="S634" i="3"/>
  <c r="T634" i="3"/>
  <c r="X634" i="3"/>
  <c r="Z634" i="3"/>
  <c r="Y634" i="3"/>
  <c r="S616" i="3"/>
  <c r="Z616" i="3"/>
  <c r="X616" i="3"/>
  <c r="T616" i="3"/>
  <c r="Y616" i="3"/>
  <c r="T607" i="3"/>
  <c r="X607" i="3"/>
  <c r="Y607" i="3"/>
  <c r="S607" i="3"/>
  <c r="Z607" i="3"/>
  <c r="T606" i="3"/>
  <c r="X606" i="3"/>
  <c r="Y606" i="3"/>
  <c r="Z606" i="3"/>
  <c r="S606" i="3"/>
  <c r="S605" i="3"/>
  <c r="Y605" i="3"/>
  <c r="X605" i="3"/>
  <c r="T605" i="3"/>
  <c r="Z605" i="3"/>
  <c r="Y587" i="3"/>
  <c r="X587" i="3"/>
  <c r="T587" i="3"/>
  <c r="Z587" i="3"/>
  <c r="S587" i="3"/>
  <c r="Y575" i="3"/>
  <c r="X575" i="3"/>
  <c r="Z575" i="3"/>
  <c r="S575" i="3"/>
  <c r="T575" i="3"/>
  <c r="S570" i="3"/>
  <c r="Z570" i="3"/>
  <c r="T570" i="3"/>
  <c r="Y570" i="3"/>
  <c r="X570" i="3"/>
  <c r="S569" i="3"/>
  <c r="X569" i="3"/>
  <c r="Z569" i="3"/>
  <c r="T569" i="3"/>
  <c r="Y569" i="3"/>
  <c r="Z568" i="3"/>
  <c r="T568" i="3"/>
  <c r="Y568" i="3"/>
  <c r="S568" i="3"/>
  <c r="X568" i="3"/>
  <c r="T557" i="3"/>
  <c r="Y557" i="3"/>
  <c r="Z557" i="3"/>
  <c r="S557" i="3"/>
  <c r="X557" i="3"/>
  <c r="S531" i="3"/>
  <c r="Y531" i="3"/>
  <c r="T531" i="3"/>
  <c r="Z531" i="3"/>
  <c r="X531" i="3"/>
  <c r="Y530" i="3"/>
  <c r="T530" i="3"/>
  <c r="S530" i="3"/>
  <c r="X530" i="3"/>
  <c r="Z530" i="3"/>
  <c r="Y517" i="3"/>
  <c r="T517" i="3"/>
  <c r="X517" i="3"/>
  <c r="Z517" i="3"/>
  <c r="S517" i="3"/>
  <c r="X516" i="3"/>
  <c r="Y516" i="3"/>
  <c r="Z516" i="3"/>
  <c r="T516" i="3"/>
  <c r="S516" i="3"/>
  <c r="X493" i="3"/>
  <c r="T493" i="3"/>
  <c r="S493" i="3"/>
  <c r="Z493" i="3"/>
  <c r="Y493" i="3"/>
  <c r="T486" i="3"/>
  <c r="Z486" i="3"/>
  <c r="X486" i="3"/>
  <c r="Y486" i="3"/>
  <c r="S486" i="3"/>
  <c r="Y477" i="3"/>
  <c r="T477" i="3"/>
  <c r="X477" i="3"/>
  <c r="Z477" i="3"/>
  <c r="S477" i="3"/>
  <c r="X476" i="3"/>
  <c r="Z476" i="3"/>
  <c r="Y476" i="3"/>
  <c r="S476" i="3"/>
  <c r="T476" i="3"/>
  <c r="Y475" i="3"/>
  <c r="X475" i="3"/>
  <c r="S475" i="3"/>
  <c r="T475" i="3"/>
  <c r="Z475" i="3"/>
  <c r="Z467" i="3"/>
  <c r="T467" i="3"/>
  <c r="X467" i="3"/>
  <c r="Y467" i="3"/>
  <c r="S467" i="3"/>
  <c r="S456" i="3"/>
  <c r="Z456" i="3"/>
  <c r="X456" i="3"/>
  <c r="Y456" i="3"/>
  <c r="T456" i="3"/>
  <c r="X450" i="3"/>
  <c r="Z450" i="3"/>
  <c r="S450" i="3"/>
  <c r="T450" i="3"/>
  <c r="Y450" i="3"/>
  <c r="S449" i="3"/>
  <c r="Z449" i="3"/>
  <c r="T449" i="3"/>
  <c r="X449" i="3"/>
  <c r="Y449" i="3"/>
  <c r="Z438" i="3"/>
  <c r="S438" i="3"/>
  <c r="T438" i="3"/>
  <c r="Y438" i="3"/>
  <c r="X438" i="3"/>
  <c r="T437" i="3"/>
  <c r="Z437" i="3"/>
  <c r="Y437" i="3"/>
  <c r="X437" i="3"/>
  <c r="S437" i="3"/>
  <c r="Z423" i="3"/>
  <c r="T423" i="3"/>
  <c r="S423" i="3"/>
  <c r="X423" i="3"/>
  <c r="Y423" i="3"/>
  <c r="S419" i="3"/>
  <c r="Y419" i="3"/>
  <c r="T419" i="3"/>
  <c r="X419" i="3"/>
  <c r="Z419" i="3"/>
  <c r="Y406" i="3"/>
  <c r="T406" i="3"/>
  <c r="X406" i="3"/>
  <c r="Z406" i="3"/>
  <c r="S406" i="3"/>
  <c r="T402" i="3"/>
  <c r="S402" i="3"/>
  <c r="X402" i="3"/>
  <c r="Z402" i="3"/>
  <c r="Y402" i="3"/>
  <c r="X394" i="3"/>
  <c r="T394" i="3"/>
  <c r="S394" i="3"/>
  <c r="Y394" i="3"/>
  <c r="Z394" i="3"/>
  <c r="X393" i="3"/>
  <c r="T393" i="3"/>
  <c r="Z393" i="3"/>
  <c r="Y393" i="3"/>
  <c r="S393" i="3"/>
  <c r="Z392" i="3"/>
  <c r="S392" i="3"/>
  <c r="X392" i="3"/>
  <c r="T392" i="3"/>
  <c r="Y392" i="3"/>
  <c r="X384" i="3"/>
  <c r="Z384" i="3"/>
  <c r="T384" i="3"/>
  <c r="Y384" i="3"/>
  <c r="S384" i="3"/>
  <c r="X381" i="3"/>
  <c r="Z381" i="3"/>
  <c r="T381" i="3"/>
  <c r="Y381" i="3"/>
  <c r="S381" i="3"/>
  <c r="T361" i="3"/>
  <c r="Y361" i="3"/>
  <c r="S361" i="3"/>
  <c r="X361" i="3"/>
  <c r="Z361" i="3"/>
  <c r="S357" i="3"/>
  <c r="T357" i="3"/>
  <c r="Y357" i="3"/>
  <c r="Z357" i="3"/>
  <c r="X357" i="3"/>
  <c r="S349" i="3"/>
  <c r="Z349" i="3"/>
  <c r="Y349" i="3"/>
  <c r="T349" i="3"/>
  <c r="X349" i="3"/>
  <c r="T341" i="3"/>
  <c r="Z341" i="3"/>
  <c r="Y341" i="3"/>
  <c r="S341" i="3"/>
  <c r="X341" i="3"/>
  <c r="Z330" i="3"/>
  <c r="T330" i="3"/>
  <c r="Y330" i="3"/>
  <c r="X330" i="3"/>
  <c r="S330" i="3"/>
  <c r="X329" i="3"/>
  <c r="T329" i="3"/>
  <c r="Y329" i="3"/>
  <c r="S329" i="3"/>
  <c r="Z329" i="3"/>
  <c r="Z328" i="3"/>
  <c r="S328" i="3"/>
  <c r="X328" i="3"/>
  <c r="Y328" i="3"/>
  <c r="T328" i="3"/>
  <c r="S311" i="3"/>
  <c r="Z311" i="3"/>
  <c r="T311" i="3"/>
  <c r="X311" i="3"/>
  <c r="Y311" i="3"/>
  <c r="T301" i="3"/>
  <c r="Z301" i="3"/>
  <c r="X301" i="3"/>
  <c r="S301" i="3"/>
  <c r="Y301" i="3"/>
  <c r="S286" i="3"/>
  <c r="Y286" i="3"/>
  <c r="Z286" i="3"/>
  <c r="X286" i="3"/>
  <c r="T286" i="3"/>
  <c r="Y285" i="3"/>
  <c r="X285" i="3"/>
  <c r="S285" i="3"/>
  <c r="Z285" i="3"/>
  <c r="T285" i="3"/>
  <c r="S283" i="3"/>
  <c r="Z283" i="3"/>
  <c r="X283" i="3"/>
  <c r="T283" i="3"/>
  <c r="Y283" i="3"/>
  <c r="X282" i="3"/>
  <c r="S282" i="3"/>
  <c r="T282" i="3"/>
  <c r="Y282" i="3"/>
  <c r="Z282" i="3"/>
  <c r="Y281" i="3"/>
  <c r="Z281" i="3"/>
  <c r="X281" i="3"/>
  <c r="T281" i="3"/>
  <c r="S281" i="3"/>
  <c r="Z272" i="3"/>
  <c r="T272" i="3"/>
  <c r="Y272" i="3"/>
  <c r="X272" i="3"/>
  <c r="S272" i="3"/>
  <c r="Z260" i="3"/>
  <c r="Y260" i="3"/>
  <c r="T260" i="3"/>
  <c r="X260" i="3"/>
  <c r="S260" i="3"/>
  <c r="X259" i="3"/>
  <c r="S259" i="3"/>
  <c r="Y259" i="3"/>
  <c r="T259" i="3"/>
  <c r="Z259" i="3"/>
  <c r="Y217" i="3"/>
  <c r="T217" i="3"/>
  <c r="S217" i="3"/>
  <c r="Z217" i="3"/>
  <c r="X217" i="3"/>
  <c r="Z206" i="3"/>
  <c r="S206" i="3"/>
  <c r="T206" i="3"/>
  <c r="X206" i="3"/>
  <c r="Y206" i="3"/>
  <c r="Y194" i="3"/>
  <c r="X194" i="3"/>
  <c r="T194" i="3"/>
  <c r="S194" i="3"/>
  <c r="Z194" i="3"/>
  <c r="T190" i="3"/>
  <c r="Z190" i="3"/>
  <c r="X190" i="3"/>
  <c r="Y190" i="3"/>
  <c r="S190" i="3"/>
  <c r="T179" i="3"/>
  <c r="X179" i="3"/>
  <c r="S179" i="3"/>
  <c r="Y179" i="3"/>
  <c r="Z179" i="3"/>
  <c r="X165" i="3"/>
  <c r="S165" i="3"/>
  <c r="Z165" i="3"/>
  <c r="Y165" i="3"/>
  <c r="T165" i="3"/>
  <c r="Z155" i="3"/>
  <c r="Y155" i="3"/>
  <c r="S155" i="3"/>
  <c r="X155" i="3"/>
  <c r="T155" i="3"/>
  <c r="S154" i="3"/>
  <c r="Z154" i="3"/>
  <c r="X154" i="3"/>
  <c r="T154" i="3"/>
  <c r="Y154" i="3"/>
  <c r="X121" i="3"/>
  <c r="S121" i="3"/>
  <c r="Z121" i="3"/>
  <c r="Y121" i="3"/>
  <c r="T121" i="3"/>
  <c r="X120" i="3"/>
  <c r="S120" i="3"/>
  <c r="Y120" i="3"/>
  <c r="T120" i="3"/>
  <c r="Z120" i="3"/>
  <c r="X113" i="3"/>
  <c r="Y113" i="3"/>
  <c r="Z113" i="3"/>
  <c r="T113" i="3"/>
  <c r="S113" i="3"/>
  <c r="S112" i="3"/>
  <c r="X112" i="3"/>
  <c r="T112" i="3"/>
  <c r="Z112" i="3"/>
  <c r="Y112" i="3"/>
  <c r="Y98" i="3"/>
  <c r="S98" i="3"/>
  <c r="Z98" i="3"/>
  <c r="X98" i="3"/>
  <c r="T98" i="3"/>
  <c r="X91" i="3"/>
  <c r="Y91" i="3"/>
  <c r="Z91" i="3"/>
  <c r="T91" i="3"/>
  <c r="S91" i="3"/>
  <c r="T79" i="3"/>
  <c r="Z79" i="3"/>
  <c r="S79" i="3"/>
  <c r="X79" i="3"/>
  <c r="Y79" i="3"/>
  <c r="Z60" i="3"/>
  <c r="T60" i="3"/>
  <c r="Y60" i="3"/>
  <c r="S60" i="3"/>
  <c r="X60" i="3"/>
  <c r="X59" i="3"/>
  <c r="Z59" i="3"/>
  <c r="T59" i="3"/>
  <c r="S59" i="3"/>
  <c r="Y59" i="3"/>
  <c r="Z58" i="3"/>
  <c r="Y58" i="3"/>
  <c r="T58" i="3"/>
  <c r="X58" i="3"/>
  <c r="S58" i="3"/>
  <c r="S48" i="3"/>
  <c r="T48" i="3"/>
  <c r="Y48" i="3"/>
  <c r="Z48" i="3"/>
  <c r="X48" i="3"/>
  <c r="T41" i="3"/>
  <c r="Y41" i="3"/>
  <c r="Z41" i="3"/>
  <c r="X41" i="3"/>
  <c r="S41" i="3"/>
  <c r="X35" i="3"/>
  <c r="T35" i="3"/>
  <c r="S35" i="3"/>
  <c r="Z35" i="3"/>
  <c r="Y35" i="3"/>
  <c r="S31" i="3"/>
  <c r="Z31" i="3"/>
  <c r="T31" i="3"/>
  <c r="X31" i="3"/>
  <c r="Y31" i="3"/>
  <c r="X30" i="3"/>
  <c r="Y30" i="3"/>
  <c r="T30" i="3"/>
  <c r="S30" i="3"/>
  <c r="Z30" i="3"/>
  <c r="Z20" i="3"/>
  <c r="Y20" i="3"/>
  <c r="T20" i="3"/>
  <c r="X20" i="3"/>
  <c r="S20" i="3"/>
  <c r="T19" i="3"/>
  <c r="X19" i="3"/>
  <c r="Y19" i="3"/>
  <c r="S19" i="3"/>
  <c r="Z19" i="3"/>
  <c r="T9" i="3"/>
  <c r="Z9" i="3"/>
  <c r="X9" i="3"/>
  <c r="S9" i="3"/>
  <c r="Y9" i="3"/>
  <c r="T962" i="3"/>
  <c r="Y962" i="3"/>
  <c r="X962" i="3"/>
  <c r="Z962" i="3"/>
  <c r="S962" i="3"/>
  <c r="Y961" i="3"/>
  <c r="T961" i="3"/>
  <c r="X961" i="3"/>
  <c r="Z961" i="3"/>
  <c r="S961" i="3"/>
  <c r="T945" i="3"/>
  <c r="X945" i="3"/>
  <c r="Y945" i="3"/>
  <c r="Z945" i="3"/>
  <c r="S945" i="3"/>
  <c r="S944" i="3"/>
  <c r="Z944" i="3"/>
  <c r="T944" i="3"/>
  <c r="X944" i="3"/>
  <c r="Y944" i="3"/>
  <c r="S926" i="3"/>
  <c r="X926" i="3"/>
  <c r="Y926" i="3"/>
  <c r="T926" i="3"/>
  <c r="Z926" i="3"/>
  <c r="S909" i="3"/>
  <c r="T909" i="3"/>
  <c r="X909" i="3"/>
  <c r="Z909" i="3"/>
  <c r="Y909" i="3"/>
  <c r="Z829" i="3"/>
  <c r="T829" i="3"/>
  <c r="S829" i="3"/>
  <c r="X829" i="3"/>
  <c r="Y829" i="3"/>
  <c r="S816" i="3"/>
  <c r="Y816" i="3"/>
  <c r="T816" i="3"/>
  <c r="Z816" i="3"/>
  <c r="X816" i="3"/>
  <c r="Z778" i="3"/>
  <c r="S778" i="3"/>
  <c r="T778" i="3"/>
  <c r="Y778" i="3"/>
  <c r="X778" i="3"/>
  <c r="S765" i="3"/>
  <c r="Y765" i="3"/>
  <c r="T765" i="3"/>
  <c r="X765" i="3"/>
  <c r="Z765" i="3"/>
  <c r="X709" i="3"/>
  <c r="S709" i="3"/>
  <c r="Z709" i="3"/>
  <c r="T709" i="3"/>
  <c r="Y709" i="3"/>
  <c r="Y682" i="3"/>
  <c r="Z682" i="3"/>
  <c r="S682" i="3"/>
  <c r="X682" i="3"/>
  <c r="T682" i="3"/>
  <c r="X672" i="3"/>
  <c r="T672" i="3"/>
  <c r="Z672" i="3"/>
  <c r="S672" i="3"/>
  <c r="Y672" i="3"/>
  <c r="T645" i="3"/>
  <c r="S645" i="3"/>
  <c r="Z645" i="3"/>
  <c r="Y645" i="3"/>
  <c r="X645" i="3"/>
  <c r="Y644" i="3"/>
  <c r="S644" i="3"/>
  <c r="Z644" i="3"/>
  <c r="X644" i="3"/>
  <c r="T644" i="3"/>
  <c r="T604" i="3"/>
  <c r="Z604" i="3"/>
  <c r="Y604" i="3"/>
  <c r="X604" i="3"/>
  <c r="S604" i="3"/>
  <c r="S509" i="3"/>
  <c r="Y509" i="3"/>
  <c r="Z509" i="3"/>
  <c r="T509" i="3"/>
  <c r="X509" i="3"/>
  <c r="S1068" i="3"/>
  <c r="Y1068" i="3"/>
  <c r="T1068" i="3"/>
  <c r="X1068" i="3"/>
  <c r="Z1068" i="3"/>
  <c r="T1063" i="3"/>
  <c r="Y1063" i="3"/>
  <c r="X1063" i="3"/>
  <c r="Z1063" i="3"/>
  <c r="S1063" i="3"/>
  <c r="X1062" i="3"/>
  <c r="S1062" i="3"/>
  <c r="Y1062" i="3"/>
  <c r="Z1062" i="3"/>
  <c r="T1062" i="3"/>
  <c r="S1013" i="3"/>
  <c r="X1013" i="3"/>
  <c r="Y1013" i="3"/>
  <c r="T1013" i="3"/>
  <c r="Z1013" i="3"/>
  <c r="T985" i="3"/>
  <c r="X985" i="3"/>
  <c r="S985" i="3"/>
  <c r="Y985" i="3"/>
  <c r="Z985" i="3"/>
  <c r="S894" i="3"/>
  <c r="Y894" i="3"/>
  <c r="Z894" i="3"/>
  <c r="T894" i="3"/>
  <c r="X894" i="3"/>
  <c r="Y844" i="3"/>
  <c r="T844" i="3"/>
  <c r="Z844" i="3"/>
  <c r="S844" i="3"/>
  <c r="X844" i="3"/>
  <c r="X815" i="3"/>
  <c r="S815" i="3"/>
  <c r="Y815" i="3"/>
  <c r="T815" i="3"/>
  <c r="Z815" i="3"/>
  <c r="S753" i="3"/>
  <c r="X753" i="3"/>
  <c r="T753" i="3"/>
  <c r="Z753" i="3"/>
  <c r="Y753" i="3"/>
  <c r="Y752" i="3"/>
  <c r="T752" i="3"/>
  <c r="S752" i="3"/>
  <c r="Z752" i="3"/>
  <c r="X752" i="3"/>
  <c r="X742" i="3"/>
  <c r="T742" i="3"/>
  <c r="Y742" i="3"/>
  <c r="S742" i="3"/>
  <c r="Z742" i="3"/>
  <c r="T726" i="3"/>
  <c r="Y726" i="3"/>
  <c r="S726" i="3"/>
  <c r="Z726" i="3"/>
  <c r="X726" i="3"/>
  <c r="S671" i="3"/>
  <c r="T671" i="3"/>
  <c r="Z671" i="3"/>
  <c r="X671" i="3"/>
  <c r="Y671" i="3"/>
  <c r="Y586" i="3"/>
  <c r="T586" i="3"/>
  <c r="Z586" i="3"/>
  <c r="X586" i="3"/>
  <c r="S586" i="3"/>
  <c r="S508" i="3"/>
  <c r="Z508" i="3"/>
  <c r="T508" i="3"/>
  <c r="X508" i="3"/>
  <c r="Y508" i="3"/>
  <c r="X461" i="3"/>
  <c r="T461" i="3"/>
  <c r="S461" i="3"/>
  <c r="Z461" i="3"/>
  <c r="Y461" i="3"/>
  <c r="Y380" i="3"/>
  <c r="Z380" i="3"/>
  <c r="T380" i="3"/>
  <c r="S380" i="3"/>
  <c r="X380" i="3"/>
  <c r="X371" i="3"/>
  <c r="Y371" i="3"/>
  <c r="S371" i="3"/>
  <c r="T371" i="3"/>
  <c r="Z371" i="3"/>
  <c r="S258" i="3"/>
  <c r="Y258" i="3"/>
  <c r="X258" i="3"/>
  <c r="Z258" i="3"/>
  <c r="T258" i="3"/>
  <c r="Z187" i="3"/>
  <c r="Y187" i="3"/>
  <c r="S187" i="3"/>
  <c r="T187" i="3"/>
  <c r="X187" i="3"/>
  <c r="T143" i="3"/>
  <c r="Z143" i="3"/>
  <c r="S143" i="3"/>
  <c r="Y143" i="3"/>
  <c r="X143" i="3"/>
  <c r="Z47" i="3"/>
  <c r="T47" i="3"/>
  <c r="X47" i="3"/>
  <c r="S47" i="3"/>
  <c r="Y47" i="3"/>
  <c r="T1070" i="3"/>
  <c r="Y1070" i="3"/>
  <c r="S1070" i="3"/>
  <c r="Z1070" i="3"/>
  <c r="X1070" i="3"/>
  <c r="Y1057" i="3"/>
  <c r="T1057" i="3"/>
  <c r="X1057" i="3"/>
  <c r="Z1057" i="3"/>
  <c r="S1057" i="3"/>
  <c r="X1030" i="3"/>
  <c r="S1030" i="3"/>
  <c r="Z1030" i="3"/>
  <c r="Y1030" i="3"/>
  <c r="T1030" i="3"/>
  <c r="T1012" i="3"/>
  <c r="X1012" i="3"/>
  <c r="Y1012" i="3"/>
  <c r="Z1012" i="3"/>
  <c r="S1012" i="3"/>
  <c r="Z998" i="3"/>
  <c r="Y998" i="3"/>
  <c r="T998" i="3"/>
  <c r="S998" i="3"/>
  <c r="X998" i="3"/>
  <c r="X990" i="3"/>
  <c r="Z990" i="3"/>
  <c r="S990" i="3"/>
  <c r="Y990" i="3"/>
  <c r="T990" i="3"/>
  <c r="Z989" i="3"/>
  <c r="Y989" i="3"/>
  <c r="S989" i="3"/>
  <c r="T989" i="3"/>
  <c r="X989" i="3"/>
  <c r="Z984" i="3"/>
  <c r="T984" i="3"/>
  <c r="X984" i="3"/>
  <c r="S984" i="3"/>
  <c r="Y984" i="3"/>
  <c r="Y971" i="3"/>
  <c r="X971" i="3"/>
  <c r="Z971" i="3"/>
  <c r="S971" i="3"/>
  <c r="T971" i="3"/>
  <c r="Z960" i="3"/>
  <c r="S960" i="3"/>
  <c r="T960" i="3"/>
  <c r="Y960" i="3"/>
  <c r="X960" i="3"/>
  <c r="S937" i="3"/>
  <c r="Y937" i="3"/>
  <c r="Z937" i="3"/>
  <c r="T937" i="3"/>
  <c r="X937" i="3"/>
  <c r="S931" i="3"/>
  <c r="Z931" i="3"/>
  <c r="X931" i="3"/>
  <c r="Y931" i="3"/>
  <c r="T931" i="3"/>
  <c r="Z930" i="3"/>
  <c r="X930" i="3"/>
  <c r="T930" i="3"/>
  <c r="Y930" i="3"/>
  <c r="S930" i="3"/>
  <c r="S893" i="3"/>
  <c r="Z893" i="3"/>
  <c r="T893" i="3"/>
  <c r="Y893" i="3"/>
  <c r="X893" i="3"/>
  <c r="Y878" i="3"/>
  <c r="T878" i="3"/>
  <c r="X878" i="3"/>
  <c r="S878" i="3"/>
  <c r="Z878" i="3"/>
  <c r="Y872" i="3"/>
  <c r="S872" i="3"/>
  <c r="T872" i="3"/>
  <c r="Z872" i="3"/>
  <c r="X872" i="3"/>
  <c r="AB871" i="3"/>
  <c r="W871" i="3"/>
  <c r="AD871" i="3"/>
  <c r="U871" i="3"/>
  <c r="AA871" i="3"/>
  <c r="AC871" i="3"/>
  <c r="AE871" i="3"/>
  <c r="Z870" i="3"/>
  <c r="S870" i="3"/>
  <c r="T870" i="3"/>
  <c r="X870" i="3"/>
  <c r="Y870" i="3"/>
  <c r="S861" i="3"/>
  <c r="X861" i="3"/>
  <c r="Y861" i="3"/>
  <c r="Z861" i="3"/>
  <c r="T861" i="3"/>
  <c r="T851" i="3"/>
  <c r="S851" i="3"/>
  <c r="Y851" i="3"/>
  <c r="Z851" i="3"/>
  <c r="X851" i="3"/>
  <c r="T850" i="3"/>
  <c r="X850" i="3"/>
  <c r="S850" i="3"/>
  <c r="Y850" i="3"/>
  <c r="Z850" i="3"/>
  <c r="T843" i="3"/>
  <c r="S843" i="3"/>
  <c r="X843" i="3"/>
  <c r="Y843" i="3"/>
  <c r="Z843" i="3"/>
  <c r="Z832" i="3"/>
  <c r="X832" i="3"/>
  <c r="T832" i="3"/>
  <c r="S832" i="3"/>
  <c r="Y832" i="3"/>
  <c r="T825" i="3"/>
  <c r="Z825" i="3"/>
  <c r="Y825" i="3"/>
  <c r="S825" i="3"/>
  <c r="X825" i="3"/>
  <c r="Z814" i="3"/>
  <c r="Y814" i="3"/>
  <c r="X814" i="3"/>
  <c r="T814" i="3"/>
  <c r="S814" i="3"/>
  <c r="Y797" i="3"/>
  <c r="X797" i="3"/>
  <c r="T797" i="3"/>
  <c r="S797" i="3"/>
  <c r="Z797" i="3"/>
  <c r="Z777" i="3"/>
  <c r="Y777" i="3"/>
  <c r="T777" i="3"/>
  <c r="S777" i="3"/>
  <c r="X777" i="3"/>
  <c r="S776" i="3"/>
  <c r="T776" i="3"/>
  <c r="X776" i="3"/>
  <c r="Y776" i="3"/>
  <c r="Z776" i="3"/>
  <c r="T741" i="3"/>
  <c r="X741" i="3"/>
  <c r="Y741" i="3"/>
  <c r="Z741" i="3"/>
  <c r="S741" i="3"/>
  <c r="Z736" i="3"/>
  <c r="S736" i="3"/>
  <c r="T736" i="3"/>
  <c r="X736" i="3"/>
  <c r="Y736" i="3"/>
  <c r="S670" i="3"/>
  <c r="T670" i="3"/>
  <c r="X670" i="3"/>
  <c r="Y670" i="3"/>
  <c r="Z670" i="3"/>
  <c r="S656" i="3"/>
  <c r="T656" i="3"/>
  <c r="X656" i="3"/>
  <c r="Y656" i="3"/>
  <c r="Z656" i="3"/>
  <c r="X655" i="3"/>
  <c r="T655" i="3"/>
  <c r="S655" i="3"/>
  <c r="Z655" i="3"/>
  <c r="Y655" i="3"/>
  <c r="Z633" i="3"/>
  <c r="X633" i="3"/>
  <c r="Y633" i="3"/>
  <c r="S633" i="3"/>
  <c r="T633" i="3"/>
  <c r="X624" i="3"/>
  <c r="Z624" i="3"/>
  <c r="Y624" i="3"/>
  <c r="T624" i="3"/>
  <c r="S624" i="3"/>
  <c r="X623" i="3"/>
  <c r="Z623" i="3"/>
  <c r="Y623" i="3"/>
  <c r="T623" i="3"/>
  <c r="S623" i="3"/>
  <c r="Z622" i="3"/>
  <c r="Y622" i="3"/>
  <c r="T622" i="3"/>
  <c r="X622" i="3"/>
  <c r="S622" i="3"/>
  <c r="S585" i="3"/>
  <c r="T585" i="3"/>
  <c r="X585" i="3"/>
  <c r="Y585" i="3"/>
  <c r="Z585" i="3"/>
  <c r="Z567" i="3"/>
  <c r="T567" i="3"/>
  <c r="Y567" i="3"/>
  <c r="S567" i="3"/>
  <c r="X567" i="3"/>
  <c r="S556" i="3"/>
  <c r="X556" i="3"/>
  <c r="Z556" i="3"/>
  <c r="Y556" i="3"/>
  <c r="T556" i="3"/>
  <c r="T533" i="3"/>
  <c r="S533" i="3"/>
  <c r="X533" i="3"/>
  <c r="Y533" i="3"/>
  <c r="Z533" i="3"/>
  <c r="S507" i="3"/>
  <c r="T507" i="3"/>
  <c r="X507" i="3"/>
  <c r="Y507" i="3"/>
  <c r="Z507" i="3"/>
  <c r="Y485" i="3"/>
  <c r="Z485" i="3"/>
  <c r="S485" i="3"/>
  <c r="T485" i="3"/>
  <c r="X485" i="3"/>
  <c r="T448" i="3"/>
  <c r="S448" i="3"/>
  <c r="Z448" i="3"/>
  <c r="Y448" i="3"/>
  <c r="X448" i="3"/>
  <c r="Z447" i="3"/>
  <c r="Y447" i="3"/>
  <c r="X447" i="3"/>
  <c r="T447" i="3"/>
  <c r="S447" i="3"/>
  <c r="Z430" i="3"/>
  <c r="T430" i="3"/>
  <c r="S430" i="3"/>
  <c r="X430" i="3"/>
  <c r="Y430" i="3"/>
  <c r="T418" i="3"/>
  <c r="S418" i="3"/>
  <c r="Y418" i="3"/>
  <c r="Z418" i="3"/>
  <c r="X418" i="3"/>
  <c r="S401" i="3"/>
  <c r="T401" i="3"/>
  <c r="X401" i="3"/>
  <c r="Z401" i="3"/>
  <c r="Y401" i="3"/>
  <c r="Z399" i="3"/>
  <c r="Y399" i="3"/>
  <c r="X399" i="3"/>
  <c r="S399" i="3"/>
  <c r="T399" i="3"/>
  <c r="Z379" i="3"/>
  <c r="Y379" i="3"/>
  <c r="X379" i="3"/>
  <c r="T379" i="3"/>
  <c r="S379" i="3"/>
  <c r="Z370" i="3"/>
  <c r="Y370" i="3"/>
  <c r="X370" i="3"/>
  <c r="T370" i="3"/>
  <c r="S370" i="3"/>
  <c r="T340" i="3"/>
  <c r="S340" i="3"/>
  <c r="Y340" i="3"/>
  <c r="Z340" i="3"/>
  <c r="X340" i="3"/>
  <c r="X321" i="3"/>
  <c r="Z321" i="3"/>
  <c r="Y321" i="3"/>
  <c r="S321" i="3"/>
  <c r="T321" i="3"/>
  <c r="Y317" i="3"/>
  <c r="X317" i="3"/>
  <c r="T317" i="3"/>
  <c r="S317" i="3"/>
  <c r="Z317" i="3"/>
  <c r="Z310" i="3"/>
  <c r="Y310" i="3"/>
  <c r="X310" i="3"/>
  <c r="T310" i="3"/>
  <c r="S310" i="3"/>
  <c r="Z271" i="3"/>
  <c r="Y271" i="3"/>
  <c r="X271" i="3"/>
  <c r="T271" i="3"/>
  <c r="S271" i="3"/>
  <c r="Y250" i="3"/>
  <c r="Z250" i="3"/>
  <c r="T250" i="3"/>
  <c r="X250" i="3"/>
  <c r="S250" i="3"/>
  <c r="T244" i="3"/>
  <c r="Y244" i="3"/>
  <c r="Z244" i="3"/>
  <c r="X244" i="3"/>
  <c r="S244" i="3"/>
  <c r="Y238" i="3"/>
  <c r="T238" i="3"/>
  <c r="Z238" i="3"/>
  <c r="X238" i="3"/>
  <c r="S238" i="3"/>
  <c r="X216" i="3"/>
  <c r="Y216" i="3"/>
  <c r="Z216" i="3"/>
  <c r="S216" i="3"/>
  <c r="T216" i="3"/>
  <c r="T215" i="3"/>
  <c r="Z215" i="3"/>
  <c r="X215" i="3"/>
  <c r="S215" i="3"/>
  <c r="Y215" i="3"/>
  <c r="Y205" i="3"/>
  <c r="X205" i="3"/>
  <c r="T205" i="3"/>
  <c r="Z205" i="3"/>
  <c r="S205" i="3"/>
  <c r="Z193" i="3"/>
  <c r="S193" i="3"/>
  <c r="Y193" i="3"/>
  <c r="T193" i="3"/>
  <c r="X193" i="3"/>
  <c r="Y186" i="3"/>
  <c r="T186" i="3"/>
  <c r="S186" i="3"/>
  <c r="X186" i="3"/>
  <c r="Z186" i="3"/>
  <c r="Z169" i="3"/>
  <c r="X169" i="3"/>
  <c r="T169" i="3"/>
  <c r="Y169" i="3"/>
  <c r="S169" i="3"/>
  <c r="T145" i="3"/>
  <c r="Y145" i="3"/>
  <c r="X145" i="3"/>
  <c r="Z145" i="3"/>
  <c r="S145" i="3"/>
  <c r="S129" i="3"/>
  <c r="Y129" i="3"/>
  <c r="X129" i="3"/>
  <c r="Z129" i="3"/>
  <c r="T129" i="3"/>
  <c r="Z128" i="3"/>
  <c r="S128" i="3"/>
  <c r="Y128" i="3"/>
  <c r="T128" i="3"/>
  <c r="X128" i="3"/>
  <c r="S111" i="3"/>
  <c r="Y111" i="3"/>
  <c r="Z111" i="3"/>
  <c r="X111" i="3"/>
  <c r="T111" i="3"/>
  <c r="Z104" i="3"/>
  <c r="X104" i="3"/>
  <c r="T104" i="3"/>
  <c r="S104" i="3"/>
  <c r="Y104" i="3"/>
  <c r="Y57" i="3"/>
  <c r="T57" i="3"/>
  <c r="X57" i="3"/>
  <c r="Z57" i="3"/>
  <c r="S57" i="3"/>
  <c r="Y56" i="3"/>
  <c r="S56" i="3"/>
  <c r="X56" i="3"/>
  <c r="T56" i="3"/>
  <c r="Z56" i="3"/>
  <c r="Y40" i="3"/>
  <c r="S40" i="3"/>
  <c r="X40" i="3"/>
  <c r="T40" i="3"/>
  <c r="Z40" i="3"/>
  <c r="X29" i="3"/>
  <c r="T29" i="3"/>
  <c r="Y29" i="3"/>
  <c r="S29" i="3"/>
  <c r="Z29" i="3"/>
  <c r="Y18" i="3"/>
  <c r="Z18" i="3"/>
  <c r="S18" i="3"/>
  <c r="T18" i="3"/>
  <c r="X18" i="3"/>
  <c r="Y11" i="3"/>
  <c r="T11" i="3"/>
  <c r="S11" i="3"/>
  <c r="X11" i="3"/>
  <c r="Z11" i="3"/>
  <c r="S1056" i="3"/>
  <c r="X1056" i="3"/>
  <c r="Z1056" i="3"/>
  <c r="T1056" i="3"/>
  <c r="Y1056" i="3"/>
  <c r="S1038" i="3"/>
  <c r="Y1038" i="3"/>
  <c r="T1038" i="3"/>
  <c r="X1038" i="3"/>
  <c r="Z1038" i="3"/>
  <c r="X1029" i="3"/>
  <c r="Z1029" i="3"/>
  <c r="Y1029" i="3"/>
  <c r="T1029" i="3"/>
  <c r="S1029" i="3"/>
  <c r="X1028" i="3"/>
  <c r="Z1028" i="3"/>
  <c r="T1028" i="3"/>
  <c r="S1028" i="3"/>
  <c r="Y1028" i="3"/>
  <c r="S988" i="3"/>
  <c r="X988" i="3"/>
  <c r="Z988" i="3"/>
  <c r="Y988" i="3"/>
  <c r="T988" i="3"/>
  <c r="T959" i="3"/>
  <c r="S959" i="3"/>
  <c r="Z959" i="3"/>
  <c r="X959" i="3"/>
  <c r="Y959" i="3"/>
  <c r="Y958" i="3"/>
  <c r="T958" i="3"/>
  <c r="X958" i="3"/>
  <c r="S958" i="3"/>
  <c r="Z958" i="3"/>
  <c r="T914" i="3"/>
  <c r="X914" i="3"/>
  <c r="S914" i="3"/>
  <c r="Y914" i="3"/>
  <c r="Z914" i="3"/>
  <c r="S908" i="3"/>
  <c r="X908" i="3"/>
  <c r="Z908" i="3"/>
  <c r="Y908" i="3"/>
  <c r="Z892" i="3"/>
  <c r="Y892" i="3"/>
  <c r="S892" i="3"/>
  <c r="X892" i="3"/>
  <c r="T892" i="3"/>
  <c r="Z824" i="3"/>
  <c r="T824" i="3"/>
  <c r="X824" i="3"/>
  <c r="S824" i="3"/>
  <c r="Y824" i="3"/>
  <c r="X823" i="3"/>
  <c r="Y823" i="3"/>
  <c r="S823" i="3"/>
  <c r="Z823" i="3"/>
  <c r="T823" i="3"/>
  <c r="S813" i="3"/>
  <c r="X813" i="3"/>
  <c r="Y813" i="3"/>
  <c r="Z813" i="3"/>
  <c r="T813" i="3"/>
  <c r="X812" i="3"/>
  <c r="Z812" i="3"/>
  <c r="T812" i="3"/>
  <c r="S812" i="3"/>
  <c r="Y812" i="3"/>
  <c r="Y796" i="3"/>
  <c r="S796" i="3"/>
  <c r="X796" i="3"/>
  <c r="T796" i="3"/>
  <c r="Z796" i="3"/>
  <c r="Z795" i="3"/>
  <c r="Y795" i="3"/>
  <c r="S795" i="3"/>
  <c r="X795" i="3"/>
  <c r="T795" i="3"/>
  <c r="X775" i="3"/>
  <c r="T775" i="3"/>
  <c r="S775" i="3"/>
  <c r="Z775" i="3"/>
  <c r="Y775" i="3"/>
  <c r="Z751" i="3"/>
  <c r="T751" i="3"/>
  <c r="S751" i="3"/>
  <c r="X751" i="3"/>
  <c r="Y751" i="3"/>
  <c r="T750" i="3"/>
  <c r="Y750" i="3"/>
  <c r="X750" i="3"/>
  <c r="Z750" i="3"/>
  <c r="S750" i="3"/>
  <c r="AC716" i="3"/>
  <c r="AA716" i="3"/>
  <c r="AD716" i="3"/>
  <c r="W716" i="3"/>
  <c r="AE716" i="3"/>
  <c r="AB716" i="3"/>
  <c r="U716" i="3"/>
  <c r="Z716" i="3"/>
  <c r="Y716" i="3"/>
  <c r="T716" i="3"/>
  <c r="X716" i="3"/>
  <c r="Z692" i="3"/>
  <c r="X692" i="3"/>
  <c r="T692" i="3"/>
  <c r="S692" i="3"/>
  <c r="Y692" i="3"/>
  <c r="Y691" i="3"/>
  <c r="T691" i="3"/>
  <c r="X691" i="3"/>
  <c r="Z691" i="3"/>
  <c r="S691" i="3"/>
  <c r="Z690" i="3"/>
  <c r="Y690" i="3"/>
  <c r="T690" i="3"/>
  <c r="S690" i="3"/>
  <c r="X690" i="3"/>
  <c r="S669" i="3"/>
  <c r="Z669" i="3"/>
  <c r="Y669" i="3"/>
  <c r="X669" i="3"/>
  <c r="T669" i="3"/>
  <c r="Y668" i="3"/>
  <c r="S668" i="3"/>
  <c r="T668" i="3"/>
  <c r="X668" i="3"/>
  <c r="Z668" i="3"/>
  <c r="S654" i="3"/>
  <c r="Z654" i="3"/>
  <c r="T654" i="3"/>
  <c r="X654" i="3"/>
  <c r="Y654" i="3"/>
  <c r="Y643" i="3"/>
  <c r="Z643" i="3"/>
  <c r="S643" i="3"/>
  <c r="T643" i="3"/>
  <c r="X643" i="3"/>
  <c r="T632" i="3"/>
  <c r="Y632" i="3"/>
  <c r="S632" i="3"/>
  <c r="X632" i="3"/>
  <c r="Z632" i="3"/>
  <c r="S615" i="3"/>
  <c r="Z615" i="3"/>
  <c r="X615" i="3"/>
  <c r="T615" i="3"/>
  <c r="Y615" i="3"/>
  <c r="S555" i="3"/>
  <c r="Z555" i="3"/>
  <c r="Y555" i="3"/>
  <c r="X555" i="3"/>
  <c r="T555" i="3"/>
  <c r="Y554" i="3"/>
  <c r="Z554" i="3"/>
  <c r="S554" i="3"/>
  <c r="X554" i="3"/>
  <c r="T554" i="3"/>
  <c r="X506" i="3"/>
  <c r="T506" i="3"/>
  <c r="Z506" i="3"/>
  <c r="Y506" i="3"/>
  <c r="S506" i="3"/>
  <c r="X505" i="3"/>
  <c r="Z505" i="3"/>
  <c r="S505" i="3"/>
  <c r="Y505" i="3"/>
  <c r="T505" i="3"/>
  <c r="Y504" i="3"/>
  <c r="Z504" i="3"/>
  <c r="T504" i="3"/>
  <c r="X504" i="3"/>
  <c r="S504" i="3"/>
  <c r="T487" i="3"/>
  <c r="Y487" i="3"/>
  <c r="X487" i="3"/>
  <c r="S487" i="3"/>
  <c r="Z487" i="3"/>
  <c r="S474" i="3"/>
  <c r="Y474" i="3"/>
  <c r="T474" i="3"/>
  <c r="Z474" i="3"/>
  <c r="X474" i="3"/>
  <c r="X466" i="3"/>
  <c r="S466" i="3"/>
  <c r="Y466" i="3"/>
  <c r="T466" i="3"/>
  <c r="Z466" i="3"/>
  <c r="S455" i="3"/>
  <c r="T455" i="3"/>
  <c r="Y455" i="3"/>
  <c r="Z455" i="3"/>
  <c r="X455" i="3"/>
  <c r="X446" i="3"/>
  <c r="T446" i="3"/>
  <c r="Z446" i="3"/>
  <c r="S446" i="3"/>
  <c r="Y446" i="3"/>
  <c r="X436" i="3"/>
  <c r="T436" i="3"/>
  <c r="Y436" i="3"/>
  <c r="Z436" i="3"/>
  <c r="S436" i="3"/>
  <c r="T435" i="3"/>
  <c r="X435" i="3"/>
  <c r="Z435" i="3"/>
  <c r="S435" i="3"/>
  <c r="Z429" i="3"/>
  <c r="Y429" i="3"/>
  <c r="X429" i="3"/>
  <c r="S429" i="3"/>
  <c r="T429" i="3"/>
  <c r="Y411" i="3"/>
  <c r="X411" i="3"/>
  <c r="Z411" i="3"/>
  <c r="S411" i="3"/>
  <c r="T411" i="3"/>
  <c r="Z405" i="3"/>
  <c r="S405" i="3"/>
  <c r="X405" i="3"/>
  <c r="T405" i="3"/>
  <c r="Y405" i="3"/>
  <c r="Y398" i="3"/>
  <c r="T398" i="3"/>
  <c r="S398" i="3"/>
  <c r="X398" i="3"/>
  <c r="Z398" i="3"/>
  <c r="S378" i="3"/>
  <c r="Y378" i="3"/>
  <c r="T378" i="3"/>
  <c r="Z378" i="3"/>
  <c r="X378" i="3"/>
  <c r="Z377" i="3"/>
  <c r="S377" i="3"/>
  <c r="Y377" i="3"/>
  <c r="X377" i="3"/>
  <c r="T377" i="3"/>
  <c r="Y369" i="3"/>
  <c r="S369" i="3"/>
  <c r="T369" i="3"/>
  <c r="X369" i="3"/>
  <c r="Z369" i="3"/>
  <c r="X368" i="3"/>
  <c r="Z368" i="3"/>
  <c r="T368" i="3"/>
  <c r="S368" i="3"/>
  <c r="Y368" i="3"/>
  <c r="Y356" i="3"/>
  <c r="T356" i="3"/>
  <c r="X356" i="3"/>
  <c r="Z356" i="3"/>
  <c r="S356" i="3"/>
  <c r="X351" i="3"/>
  <c r="T351" i="3"/>
  <c r="Y351" i="3"/>
  <c r="Z351" i="3"/>
  <c r="S351" i="3"/>
  <c r="X348" i="3"/>
  <c r="T348" i="3"/>
  <c r="Y348" i="3"/>
  <c r="S348" i="3"/>
  <c r="Z348" i="3"/>
  <c r="S339" i="3"/>
  <c r="X339" i="3"/>
  <c r="T339" i="3"/>
  <c r="Y339" i="3"/>
  <c r="Z339" i="3"/>
  <c r="S327" i="3"/>
  <c r="Y327" i="3"/>
  <c r="T327" i="3"/>
  <c r="Z327" i="3"/>
  <c r="X327" i="3"/>
  <c r="S326" i="3"/>
  <c r="Z326" i="3"/>
  <c r="X326" i="3"/>
  <c r="Y326" i="3"/>
  <c r="T326" i="3"/>
  <c r="Y325" i="3"/>
  <c r="Z325" i="3"/>
  <c r="S325" i="3"/>
  <c r="X325" i="3"/>
  <c r="T325" i="3"/>
  <c r="Z320" i="3"/>
  <c r="X320" i="3"/>
  <c r="T320" i="3"/>
  <c r="Y320" i="3"/>
  <c r="S320" i="3"/>
  <c r="Y316" i="3"/>
  <c r="T316" i="3"/>
  <c r="Z316" i="3"/>
  <c r="X316" i="3"/>
  <c r="S316" i="3"/>
  <c r="Z309" i="3"/>
  <c r="X309" i="3"/>
  <c r="S309" i="3"/>
  <c r="T309" i="3"/>
  <c r="Y309" i="3"/>
  <c r="Z300" i="3"/>
  <c r="S300" i="3"/>
  <c r="Y300" i="3"/>
  <c r="X300" i="3"/>
  <c r="T300" i="3"/>
  <c r="S293" i="3"/>
  <c r="X293" i="3"/>
  <c r="T293" i="3"/>
  <c r="Y293" i="3"/>
  <c r="Z293" i="3"/>
  <c r="Y292" i="3"/>
  <c r="S292" i="3"/>
  <c r="T292" i="3"/>
  <c r="X292" i="3"/>
  <c r="Z292" i="3"/>
  <c r="Z280" i="3"/>
  <c r="T280" i="3"/>
  <c r="X280" i="3"/>
  <c r="Y280" i="3"/>
  <c r="S280" i="3"/>
  <c r="Y276" i="3"/>
  <c r="X276" i="3"/>
  <c r="Z276" i="3"/>
  <c r="S276" i="3"/>
  <c r="T276" i="3"/>
  <c r="X270" i="3"/>
  <c r="S270" i="3"/>
  <c r="Y270" i="3"/>
  <c r="T270" i="3"/>
  <c r="Z270" i="3"/>
  <c r="T257" i="3"/>
  <c r="Y257" i="3"/>
  <c r="Z257" i="3"/>
  <c r="X257" i="3"/>
  <c r="S257" i="3"/>
  <c r="X256" i="3"/>
  <c r="T256" i="3"/>
  <c r="Z256" i="3"/>
  <c r="S256" i="3"/>
  <c r="Y256" i="3"/>
  <c r="X243" i="3"/>
  <c r="S243" i="3"/>
  <c r="Y243" i="3"/>
  <c r="Z243" i="3"/>
  <c r="T243" i="3"/>
  <c r="Y229" i="3"/>
  <c r="S229" i="3"/>
  <c r="T229" i="3"/>
  <c r="Z229" i="3"/>
  <c r="X229" i="3"/>
  <c r="S220" i="3"/>
  <c r="Y220" i="3"/>
  <c r="Z220" i="3"/>
  <c r="X220" i="3"/>
  <c r="T220" i="3"/>
  <c r="T219" i="3"/>
  <c r="X219" i="3"/>
  <c r="S219" i="3"/>
  <c r="Z219" i="3"/>
  <c r="Y219" i="3"/>
  <c r="Z199" i="3"/>
  <c r="S199" i="3"/>
  <c r="X199" i="3"/>
  <c r="Y199" i="3"/>
  <c r="T199" i="3"/>
  <c r="S178" i="3"/>
  <c r="X178" i="3"/>
  <c r="Y178" i="3"/>
  <c r="Z178" i="3"/>
  <c r="T178" i="3"/>
  <c r="Y164" i="3"/>
  <c r="S164" i="3"/>
  <c r="Z164" i="3"/>
  <c r="X164" i="3"/>
  <c r="T164" i="3"/>
  <c r="S153" i="3"/>
  <c r="Y153" i="3"/>
  <c r="X153" i="3"/>
  <c r="Z153" i="3"/>
  <c r="T153" i="3"/>
  <c r="Y148" i="3"/>
  <c r="S148" i="3"/>
  <c r="X148" i="3"/>
  <c r="T148" i="3"/>
  <c r="Z148" i="3"/>
  <c r="X147" i="3"/>
  <c r="Y147" i="3"/>
  <c r="S147" i="3"/>
  <c r="Z147" i="3"/>
  <c r="T147" i="3"/>
  <c r="T142" i="3"/>
  <c r="Z142" i="3"/>
  <c r="X142" i="3"/>
  <c r="S142" i="3"/>
  <c r="Y142" i="3"/>
  <c r="Y137" i="3"/>
  <c r="T137" i="3"/>
  <c r="S137" i="3"/>
  <c r="X137" i="3"/>
  <c r="Z137" i="3"/>
  <c r="X119" i="3"/>
  <c r="Y119" i="3"/>
  <c r="Z119" i="3"/>
  <c r="S119" i="3"/>
  <c r="T119" i="3"/>
  <c r="Y118" i="3"/>
  <c r="S118" i="3"/>
  <c r="Z118" i="3"/>
  <c r="X118" i="3"/>
  <c r="T118" i="3"/>
  <c r="Y117" i="3"/>
  <c r="Z117" i="3"/>
  <c r="S117" i="3"/>
  <c r="T117" i="3"/>
  <c r="X117" i="3"/>
  <c r="X110" i="3"/>
  <c r="S110" i="3"/>
  <c r="Z110" i="3"/>
  <c r="T110" i="3"/>
  <c r="Y110" i="3"/>
  <c r="X97" i="3"/>
  <c r="Z97" i="3"/>
  <c r="S97" i="3"/>
  <c r="Y97" i="3"/>
  <c r="T97" i="3"/>
  <c r="S89" i="3"/>
  <c r="X89" i="3"/>
  <c r="Y89" i="3"/>
  <c r="T89" i="3"/>
  <c r="Z89" i="3"/>
  <c r="S88" i="3"/>
  <c r="Y88" i="3"/>
  <c r="T88" i="3"/>
  <c r="Z88" i="3"/>
  <c r="X88" i="3"/>
  <c r="X87" i="3"/>
  <c r="S87" i="3"/>
  <c r="Y87" i="3"/>
  <c r="Z87" i="3"/>
  <c r="T87" i="3"/>
  <c r="S78" i="3"/>
  <c r="Y78" i="3"/>
  <c r="T78" i="3"/>
  <c r="X78" i="3"/>
  <c r="Z78" i="3"/>
  <c r="S69" i="3"/>
  <c r="X69" i="3"/>
  <c r="Y69" i="3"/>
  <c r="T69" i="3"/>
  <c r="Z69" i="3"/>
  <c r="X68" i="3"/>
  <c r="T68" i="3"/>
  <c r="S68" i="3"/>
  <c r="Y68" i="3"/>
  <c r="Z68" i="3"/>
  <c r="Z67" i="3"/>
  <c r="X67" i="3"/>
  <c r="T67" i="3"/>
  <c r="S67" i="3"/>
  <c r="Y67" i="3"/>
  <c r="Z53" i="3"/>
  <c r="T53" i="3"/>
  <c r="S53" i="3"/>
  <c r="X53" i="3"/>
  <c r="Y53" i="3"/>
  <c r="T52" i="3"/>
  <c r="Y52" i="3"/>
  <c r="X52" i="3"/>
  <c r="S52" i="3"/>
  <c r="Z52" i="3"/>
  <c r="T46" i="3"/>
  <c r="Z46" i="3"/>
  <c r="Y46" i="3"/>
  <c r="S46" i="3"/>
  <c r="X46" i="3"/>
  <c r="T45" i="3"/>
  <c r="Y45" i="3"/>
  <c r="X45" i="3"/>
  <c r="S45" i="3"/>
  <c r="Z45" i="3"/>
  <c r="Y39" i="3"/>
  <c r="Z39" i="3"/>
  <c r="S39" i="3"/>
  <c r="X39" i="3"/>
  <c r="T39" i="3"/>
  <c r="Y21" i="3"/>
  <c r="T21" i="3"/>
  <c r="Z21" i="3"/>
  <c r="X21" i="3"/>
  <c r="S21" i="3"/>
  <c r="X17" i="3"/>
  <c r="Z17" i="3"/>
  <c r="S17" i="3"/>
  <c r="T17" i="3"/>
  <c r="Y17" i="3"/>
  <c r="X8" i="3"/>
  <c r="T8" i="3"/>
  <c r="S8" i="3"/>
  <c r="Z8" i="3"/>
  <c r="Y8" i="3"/>
  <c r="X997" i="3"/>
  <c r="T997" i="3"/>
  <c r="Z997" i="3"/>
  <c r="Y997" i="3"/>
  <c r="S997" i="3"/>
  <c r="Z983" i="3"/>
  <c r="T983" i="3"/>
  <c r="Y983" i="3"/>
  <c r="X983" i="3"/>
  <c r="S983" i="3"/>
  <c r="Y929" i="3"/>
  <c r="S929" i="3"/>
  <c r="Z929" i="3"/>
  <c r="X929" i="3"/>
  <c r="T929" i="3"/>
  <c r="T925" i="3"/>
  <c r="Y925" i="3"/>
  <c r="X925" i="3"/>
  <c r="S925" i="3"/>
  <c r="Z925" i="3"/>
  <c r="T907" i="3"/>
  <c r="Y907" i="3"/>
  <c r="S907" i="3"/>
  <c r="Z907" i="3"/>
  <c r="X907" i="3"/>
  <c r="Z906" i="3"/>
  <c r="T906" i="3"/>
  <c r="S906" i="3"/>
  <c r="X906" i="3"/>
  <c r="Y906" i="3"/>
  <c r="T811" i="3"/>
  <c r="X811" i="3"/>
  <c r="S811" i="3"/>
  <c r="Z811" i="3"/>
  <c r="Y811" i="3"/>
  <c r="X749" i="3"/>
  <c r="T749" i="3"/>
  <c r="Z749" i="3"/>
  <c r="Y749" i="3"/>
  <c r="S749" i="3"/>
  <c r="T748" i="3"/>
  <c r="Z748" i="3"/>
  <c r="Y748" i="3"/>
  <c r="S748" i="3"/>
  <c r="X748" i="3"/>
  <c r="Y725" i="3"/>
  <c r="T725" i="3"/>
  <c r="S725" i="3"/>
  <c r="Z725" i="3"/>
  <c r="X725" i="3"/>
  <c r="T653" i="3"/>
  <c r="S653" i="3"/>
  <c r="Z653" i="3"/>
  <c r="X653" i="3"/>
  <c r="Y653" i="3"/>
  <c r="T603" i="3"/>
  <c r="X603" i="3"/>
  <c r="S603" i="3"/>
  <c r="Z603" i="3"/>
  <c r="Y603" i="3"/>
  <c r="X553" i="3"/>
  <c r="T553" i="3"/>
  <c r="Z553" i="3"/>
  <c r="S553" i="3"/>
  <c r="Y553" i="3"/>
  <c r="Z1055" i="3"/>
  <c r="S1055" i="3"/>
  <c r="T1055" i="3"/>
  <c r="Y1055" i="3"/>
  <c r="X1055" i="3"/>
  <c r="T1054" i="3"/>
  <c r="Z1054" i="3"/>
  <c r="S1054" i="3"/>
  <c r="X1054" i="3"/>
  <c r="Y1054" i="3"/>
  <c r="S1053" i="3"/>
  <c r="T1053" i="3"/>
  <c r="X1053" i="3"/>
  <c r="Z1053" i="3"/>
  <c r="Y1053" i="3"/>
  <c r="T1052" i="3"/>
  <c r="X1052" i="3"/>
  <c r="Y1052" i="3"/>
  <c r="Z1052" i="3"/>
  <c r="S1052" i="3"/>
  <c r="X1037" i="3"/>
  <c r="Z1037" i="3"/>
  <c r="T1037" i="3"/>
  <c r="Y1037" i="3"/>
  <c r="S1037" i="3"/>
  <c r="Y1027" i="3"/>
  <c r="X1027" i="3"/>
  <c r="T1027" i="3"/>
  <c r="Z1027" i="3"/>
  <c r="S1027" i="3"/>
  <c r="Z982" i="3"/>
  <c r="T982" i="3"/>
  <c r="S982" i="3"/>
  <c r="X982" i="3"/>
  <c r="Y982" i="3"/>
  <c r="T981" i="3"/>
  <c r="Y981" i="3"/>
  <c r="S981" i="3"/>
  <c r="X981" i="3"/>
  <c r="Z981" i="3"/>
  <c r="T970" i="3"/>
  <c r="Y970" i="3"/>
  <c r="X970" i="3"/>
  <c r="S970" i="3"/>
  <c r="Z970" i="3"/>
  <c r="Z969" i="3"/>
  <c r="S969" i="3"/>
  <c r="X969" i="3"/>
  <c r="T969" i="3"/>
  <c r="Y969" i="3"/>
  <c r="T936" i="3"/>
  <c r="S936" i="3"/>
  <c r="Y936" i="3"/>
  <c r="Z936" i="3"/>
  <c r="X936" i="3"/>
  <c r="S932" i="3"/>
  <c r="Z932" i="3"/>
  <c r="T932" i="3"/>
  <c r="X932" i="3"/>
  <c r="Y932" i="3"/>
  <c r="Z920" i="3"/>
  <c r="Y920" i="3"/>
  <c r="X920" i="3"/>
  <c r="S920" i="3"/>
  <c r="T920" i="3"/>
  <c r="S913" i="3"/>
  <c r="T913" i="3"/>
  <c r="X913" i="3"/>
  <c r="S905" i="3"/>
  <c r="T905" i="3"/>
  <c r="X905" i="3"/>
  <c r="Y905" i="3"/>
  <c r="Z905" i="3"/>
  <c r="X891" i="3"/>
  <c r="T891" i="3"/>
  <c r="S891" i="3"/>
  <c r="Z891" i="3"/>
  <c r="Y891" i="3"/>
  <c r="Z890" i="3"/>
  <c r="Y890" i="3"/>
  <c r="S890" i="3"/>
  <c r="T890" i="3"/>
  <c r="X890" i="3"/>
  <c r="S877" i="3"/>
  <c r="T877" i="3"/>
  <c r="X877" i="3"/>
  <c r="Y877" i="3"/>
  <c r="Z877" i="3"/>
  <c r="X869" i="3"/>
  <c r="T869" i="3"/>
  <c r="S869" i="3"/>
  <c r="Z869" i="3"/>
  <c r="Y869" i="3"/>
  <c r="Z860" i="3"/>
  <c r="Y860" i="3"/>
  <c r="X860" i="3"/>
  <c r="T860" i="3"/>
  <c r="S860" i="3"/>
  <c r="S859" i="3"/>
  <c r="T859" i="3"/>
  <c r="Y859" i="3"/>
  <c r="X859" i="3"/>
  <c r="Z859" i="3"/>
  <c r="T858" i="3"/>
  <c r="S858" i="3"/>
  <c r="X858" i="3"/>
  <c r="Y858" i="3"/>
  <c r="Z858" i="3"/>
  <c r="S849" i="3"/>
  <c r="Y849" i="3"/>
  <c r="Z849" i="3"/>
  <c r="X849" i="3"/>
  <c r="T849" i="3"/>
  <c r="Y848" i="3"/>
  <c r="X848" i="3"/>
  <c r="T848" i="3"/>
  <c r="S848" i="3"/>
  <c r="Z848" i="3"/>
  <c r="Y842" i="3"/>
  <c r="S842" i="3"/>
  <c r="X842" i="3"/>
  <c r="T842" i="3"/>
  <c r="Z842" i="3"/>
  <c r="Z841" i="3"/>
  <c r="Y841" i="3"/>
  <c r="X841" i="3"/>
  <c r="T841" i="3"/>
  <c r="S841" i="3"/>
  <c r="Z828" i="3"/>
  <c r="Y828" i="3"/>
  <c r="X828" i="3"/>
  <c r="S828" i="3"/>
  <c r="T828" i="3"/>
  <c r="S810" i="3"/>
  <c r="T810" i="3"/>
  <c r="X810" i="3"/>
  <c r="Y810" i="3"/>
  <c r="Z810" i="3"/>
  <c r="Z809" i="3"/>
  <c r="Y809" i="3"/>
  <c r="S809" i="3"/>
  <c r="T809" i="3"/>
  <c r="X809" i="3"/>
  <c r="T794" i="3"/>
  <c r="S794" i="3"/>
  <c r="Z794" i="3"/>
  <c r="Y794" i="3"/>
  <c r="X794" i="3"/>
  <c r="Z788" i="3"/>
  <c r="Y788" i="3"/>
  <c r="S788" i="3"/>
  <c r="X788" i="3"/>
  <c r="T788" i="3"/>
  <c r="S764" i="3"/>
  <c r="T764" i="3"/>
  <c r="Y764" i="3"/>
  <c r="X764" i="3"/>
  <c r="Z764" i="3"/>
  <c r="T763" i="3"/>
  <c r="S763" i="3"/>
  <c r="Z763" i="3"/>
  <c r="Y763" i="3"/>
  <c r="X763" i="3"/>
  <c r="X708" i="3"/>
  <c r="Y708" i="3"/>
  <c r="S708" i="3"/>
  <c r="Z708" i="3"/>
  <c r="T708" i="3"/>
  <c r="S679" i="3"/>
  <c r="T679" i="3"/>
  <c r="X679" i="3"/>
  <c r="Y679" i="3"/>
  <c r="Z679" i="3"/>
  <c r="S667" i="3"/>
  <c r="T667" i="3"/>
  <c r="X667" i="3"/>
  <c r="Y667" i="3"/>
  <c r="Z667" i="3"/>
  <c r="S652" i="3"/>
  <c r="T652" i="3"/>
  <c r="X652" i="3"/>
  <c r="Y652" i="3"/>
  <c r="Z652" i="3"/>
  <c r="Z638" i="3"/>
  <c r="Y638" i="3"/>
  <c r="X638" i="3"/>
  <c r="T638" i="3"/>
  <c r="S638" i="3"/>
  <c r="X631" i="3"/>
  <c r="T631" i="3"/>
  <c r="S631" i="3"/>
  <c r="Z631" i="3"/>
  <c r="Y631" i="3"/>
  <c r="Y621" i="3"/>
  <c r="S621" i="3"/>
  <c r="T621" i="3"/>
  <c r="X621" i="3"/>
  <c r="Z621" i="3"/>
  <c r="Z614" i="3"/>
  <c r="Y614" i="3"/>
  <c r="X614" i="3"/>
  <c r="T614" i="3"/>
  <c r="S614" i="3"/>
  <c r="Z602" i="3"/>
  <c r="Y602" i="3"/>
  <c r="X602" i="3"/>
  <c r="T602" i="3"/>
  <c r="S602" i="3"/>
  <c r="Y584" i="3"/>
  <c r="Z584" i="3"/>
  <c r="X584" i="3"/>
  <c r="T584" i="3"/>
  <c r="S584" i="3"/>
  <c r="T583" i="3"/>
  <c r="Z583" i="3"/>
  <c r="Y583" i="3"/>
  <c r="X583" i="3"/>
  <c r="S583" i="3"/>
  <c r="Z566" i="3"/>
  <c r="Y566" i="3"/>
  <c r="X566" i="3"/>
  <c r="T566" i="3"/>
  <c r="S566" i="3"/>
  <c r="S552" i="3"/>
  <c r="T552" i="3"/>
  <c r="X552" i="3"/>
  <c r="Y552" i="3"/>
  <c r="Z552" i="3"/>
  <c r="S551" i="3"/>
  <c r="T551" i="3"/>
  <c r="X551" i="3"/>
  <c r="Y551" i="3"/>
  <c r="Z551" i="3"/>
  <c r="T540" i="3"/>
  <c r="X540" i="3"/>
  <c r="Y540" i="3"/>
  <c r="Z540" i="3"/>
  <c r="S540" i="3"/>
  <c r="Z515" i="3"/>
  <c r="Y515" i="3"/>
  <c r="S515" i="3"/>
  <c r="T515" i="3"/>
  <c r="X515" i="3"/>
  <c r="Z514" i="3"/>
  <c r="T514" i="3"/>
  <c r="S514" i="3"/>
  <c r="Y514" i="3"/>
  <c r="X514" i="3"/>
  <c r="X503" i="3"/>
  <c r="T503" i="3"/>
  <c r="S503" i="3"/>
  <c r="Z503" i="3"/>
  <c r="Y503" i="3"/>
  <c r="Z502" i="3"/>
  <c r="Y502" i="3"/>
  <c r="X502" i="3"/>
  <c r="T502" i="3"/>
  <c r="S502" i="3"/>
  <c r="Z492" i="3"/>
  <c r="Y492" i="3"/>
  <c r="X492" i="3"/>
  <c r="T492" i="3"/>
  <c r="S492" i="3"/>
  <c r="S460" i="3"/>
  <c r="Z460" i="3"/>
  <c r="Y460" i="3"/>
  <c r="X460" i="3"/>
  <c r="T460" i="3"/>
  <c r="Z445" i="3"/>
  <c r="X445" i="3"/>
  <c r="T445" i="3"/>
  <c r="Y445" i="3"/>
  <c r="S445" i="3"/>
  <c r="S434" i="3"/>
  <c r="T434" i="3"/>
  <c r="X434" i="3"/>
  <c r="Y434" i="3"/>
  <c r="Z434" i="3"/>
  <c r="S433" i="3"/>
  <c r="T433" i="3"/>
  <c r="X433" i="3"/>
  <c r="Y433" i="3"/>
  <c r="Z433" i="3"/>
  <c r="Y422" i="3"/>
  <c r="X422" i="3"/>
  <c r="T422" i="3"/>
  <c r="S422" i="3"/>
  <c r="Z422" i="3"/>
  <c r="Z383" i="3"/>
  <c r="Y383" i="3"/>
  <c r="T383" i="3"/>
  <c r="S383" i="3"/>
  <c r="X383" i="3"/>
  <c r="Y376" i="3"/>
  <c r="Z376" i="3"/>
  <c r="X376" i="3"/>
  <c r="T376" i="3"/>
  <c r="S376" i="3"/>
  <c r="X375" i="3"/>
  <c r="S375" i="3"/>
  <c r="T375" i="3"/>
  <c r="Z375" i="3"/>
  <c r="Y375" i="3"/>
  <c r="S355" i="3"/>
  <c r="Z355" i="3"/>
  <c r="Y355" i="3"/>
  <c r="X355" i="3"/>
  <c r="T355" i="3"/>
  <c r="Y324" i="3"/>
  <c r="Z324" i="3"/>
  <c r="S324" i="3"/>
  <c r="T324" i="3"/>
  <c r="X324" i="3"/>
  <c r="X323" i="3"/>
  <c r="T323" i="3"/>
  <c r="Z323" i="3"/>
  <c r="Y323" i="3"/>
  <c r="S323" i="3"/>
  <c r="X315" i="3"/>
  <c r="T315" i="3"/>
  <c r="S315" i="3"/>
  <c r="Z315" i="3"/>
  <c r="Y315" i="3"/>
  <c r="S279" i="3"/>
  <c r="T279" i="3"/>
  <c r="X279" i="3"/>
  <c r="Z279" i="3"/>
  <c r="Y279" i="3"/>
  <c r="S261" i="3"/>
  <c r="T261" i="3"/>
  <c r="X261" i="3"/>
  <c r="Z261" i="3"/>
  <c r="Y261" i="3"/>
  <c r="Z255" i="3"/>
  <c r="Y255" i="3"/>
  <c r="X255" i="3"/>
  <c r="T255" i="3"/>
  <c r="S255" i="3"/>
  <c r="S237" i="3"/>
  <c r="Z237" i="3"/>
  <c r="Y237" i="3"/>
  <c r="X237" i="3"/>
  <c r="T237" i="3"/>
  <c r="X228" i="3"/>
  <c r="Z228" i="3"/>
  <c r="T228" i="3"/>
  <c r="S228" i="3"/>
  <c r="Y228" i="3"/>
  <c r="Z227" i="3"/>
  <c r="S227" i="3"/>
  <c r="Y227" i="3"/>
  <c r="X227" i="3"/>
  <c r="T227" i="3"/>
  <c r="Z214" i="3"/>
  <c r="Y214" i="3"/>
  <c r="X214" i="3"/>
  <c r="T214" i="3"/>
  <c r="S214" i="3"/>
  <c r="S204" i="3"/>
  <c r="Y204" i="3"/>
  <c r="X204" i="3"/>
  <c r="Z204" i="3"/>
  <c r="T204" i="3"/>
  <c r="S203" i="3"/>
  <c r="T203" i="3"/>
  <c r="X203" i="3"/>
  <c r="Z203" i="3"/>
  <c r="Y203" i="3"/>
  <c r="Z198" i="3"/>
  <c r="S198" i="3"/>
  <c r="T198" i="3"/>
  <c r="X198" i="3"/>
  <c r="Y198" i="3"/>
  <c r="Z189" i="3"/>
  <c r="S189" i="3"/>
  <c r="T189" i="3"/>
  <c r="X189" i="3"/>
  <c r="Y189" i="3"/>
  <c r="T177" i="3"/>
  <c r="S177" i="3"/>
  <c r="X177" i="3"/>
  <c r="Y177" i="3"/>
  <c r="Z177" i="3"/>
  <c r="X171" i="3"/>
  <c r="S171" i="3"/>
  <c r="T171" i="3"/>
  <c r="Z171" i="3"/>
  <c r="Y171" i="3"/>
  <c r="S167" i="3"/>
  <c r="T167" i="3"/>
  <c r="X167" i="3"/>
  <c r="Y167" i="3"/>
  <c r="Z167" i="3"/>
  <c r="Y163" i="3"/>
  <c r="Z163" i="3"/>
  <c r="X163" i="3"/>
  <c r="S163" i="3"/>
  <c r="T163" i="3"/>
  <c r="X157" i="3"/>
  <c r="S157" i="3"/>
  <c r="T157" i="3"/>
  <c r="Y157" i="3"/>
  <c r="Z157" i="3"/>
  <c r="X152" i="3"/>
  <c r="S152" i="3"/>
  <c r="Y152" i="3"/>
  <c r="T152" i="3"/>
  <c r="Z152" i="3"/>
  <c r="T136" i="3"/>
  <c r="X136" i="3"/>
  <c r="Z136" i="3"/>
  <c r="Y136" i="3"/>
  <c r="S136" i="3"/>
  <c r="X127" i="3"/>
  <c r="Y127" i="3"/>
  <c r="Z127" i="3"/>
  <c r="T127" i="3"/>
  <c r="S127" i="3"/>
  <c r="S116" i="3"/>
  <c r="T116" i="3"/>
  <c r="X116" i="3"/>
  <c r="Y116" i="3"/>
  <c r="Z116" i="3"/>
  <c r="Y109" i="3"/>
  <c r="Z109" i="3"/>
  <c r="S109" i="3"/>
  <c r="X109" i="3"/>
  <c r="T109" i="3"/>
  <c r="Z103" i="3"/>
  <c r="X103" i="3"/>
  <c r="Y103" i="3"/>
  <c r="S103" i="3"/>
  <c r="T103" i="3"/>
  <c r="Z102" i="3"/>
  <c r="Y102" i="3"/>
  <c r="X102" i="3"/>
  <c r="T102" i="3"/>
  <c r="S102" i="3"/>
  <c r="Z96" i="3"/>
  <c r="Y96" i="3"/>
  <c r="X96" i="3"/>
  <c r="T96" i="3"/>
  <c r="S96" i="3"/>
  <c r="Y86" i="3"/>
  <c r="X86" i="3"/>
  <c r="T86" i="3"/>
  <c r="S86" i="3"/>
  <c r="Z86" i="3"/>
  <c r="Z85" i="3"/>
  <c r="Y85" i="3"/>
  <c r="X85" i="3"/>
  <c r="T85" i="3"/>
  <c r="S85" i="3"/>
  <c r="X77" i="3"/>
  <c r="Z77" i="3"/>
  <c r="Y77" i="3"/>
  <c r="T77" i="3"/>
  <c r="S77" i="3"/>
  <c r="T76" i="3"/>
  <c r="S76" i="3"/>
  <c r="Z76" i="3"/>
  <c r="Y76" i="3"/>
  <c r="X76" i="3"/>
  <c r="Y66" i="3"/>
  <c r="X66" i="3"/>
  <c r="T66" i="3"/>
  <c r="S66" i="3"/>
  <c r="Z66" i="3"/>
  <c r="Z51" i="3"/>
  <c r="Y51" i="3"/>
  <c r="X51" i="3"/>
  <c r="T51" i="3"/>
  <c r="S51" i="3"/>
  <c r="S28" i="3"/>
  <c r="Z28" i="3"/>
  <c r="Y28" i="3"/>
  <c r="X28" i="3"/>
  <c r="T28" i="3"/>
  <c r="X27" i="3"/>
  <c r="T27" i="3"/>
  <c r="S27" i="3"/>
  <c r="Z27" i="3"/>
  <c r="Y27" i="3"/>
  <c r="T26" i="3"/>
  <c r="S26" i="3"/>
  <c r="X26" i="3"/>
  <c r="Y26" i="3"/>
  <c r="Z26" i="3"/>
  <c r="T16" i="3"/>
  <c r="X16" i="3"/>
  <c r="Y16" i="3"/>
  <c r="Z16" i="3"/>
  <c r="S16" i="3"/>
  <c r="Z1067" i="3"/>
  <c r="T1067" i="3"/>
  <c r="Y1067" i="3"/>
  <c r="X1067" i="3"/>
  <c r="S1067" i="3"/>
  <c r="X1051" i="3"/>
  <c r="T1051" i="3"/>
  <c r="S1051" i="3"/>
  <c r="Y1051" i="3"/>
  <c r="Z1051" i="3"/>
  <c r="Z1036" i="3"/>
  <c r="Y1036" i="3"/>
  <c r="X1036" i="3"/>
  <c r="T1036" i="3"/>
  <c r="S1036" i="3"/>
  <c r="S1026" i="3"/>
  <c r="T1026" i="3"/>
  <c r="Z1026" i="3"/>
  <c r="Y1026" i="3"/>
  <c r="X1026" i="3"/>
  <c r="X1011" i="3"/>
  <c r="Y1011" i="3"/>
  <c r="Z1011" i="3"/>
  <c r="S1011" i="3"/>
  <c r="T1011" i="3"/>
  <c r="Z980" i="3"/>
  <c r="Y980" i="3"/>
  <c r="X980" i="3"/>
  <c r="T980" i="3"/>
  <c r="S980" i="3"/>
  <c r="S957" i="3"/>
  <c r="T957" i="3"/>
  <c r="Z957" i="3"/>
  <c r="X957" i="3"/>
  <c r="Y957" i="3"/>
  <c r="X956" i="3"/>
  <c r="Y956" i="3"/>
  <c r="Z956" i="3"/>
  <c r="T956" i="3"/>
  <c r="S956" i="3"/>
  <c r="T935" i="3"/>
  <c r="S935" i="3"/>
  <c r="Z935" i="3"/>
  <c r="Y935" i="3"/>
  <c r="X935" i="3"/>
  <c r="S912" i="3"/>
  <c r="T912" i="3"/>
  <c r="X912" i="3"/>
  <c r="Y912" i="3"/>
  <c r="Z912" i="3"/>
  <c r="S904" i="3"/>
  <c r="T904" i="3"/>
  <c r="X904" i="3"/>
  <c r="Y904" i="3"/>
  <c r="Z904" i="3"/>
  <c r="T889" i="3"/>
  <c r="X889" i="3"/>
  <c r="Y889" i="3"/>
  <c r="Z889" i="3"/>
  <c r="S889" i="3"/>
  <c r="Y888" i="3"/>
  <c r="X888" i="3"/>
  <c r="Z888" i="3"/>
  <c r="S888" i="3"/>
  <c r="T888" i="3"/>
  <c r="Y887" i="3"/>
  <c r="X887" i="3"/>
  <c r="T887" i="3"/>
  <c r="S887" i="3"/>
  <c r="Z887" i="3"/>
  <c r="Y840" i="3"/>
  <c r="X840" i="3"/>
  <c r="T840" i="3"/>
  <c r="S840" i="3"/>
  <c r="Z840" i="3"/>
  <c r="Z808" i="3"/>
  <c r="Y808" i="3"/>
  <c r="X808" i="3"/>
  <c r="T808" i="3"/>
  <c r="S808" i="3"/>
  <c r="X807" i="3"/>
  <c r="Y807" i="3"/>
  <c r="Z807" i="3"/>
  <c r="S807" i="3"/>
  <c r="T807" i="3"/>
  <c r="X793" i="3"/>
  <c r="T793" i="3"/>
  <c r="S793" i="3"/>
  <c r="Z793" i="3"/>
  <c r="Y793" i="3"/>
  <c r="Z792" i="3"/>
  <c r="Y792" i="3"/>
  <c r="X792" i="3"/>
  <c r="T792" i="3"/>
  <c r="S792" i="3"/>
  <c r="Z787" i="3"/>
  <c r="Y787" i="3"/>
  <c r="X787" i="3"/>
  <c r="T787" i="3"/>
  <c r="S787" i="3"/>
  <c r="S774" i="3"/>
  <c r="Z774" i="3"/>
  <c r="Y774" i="3"/>
  <c r="X774" i="3"/>
  <c r="T774" i="3"/>
  <c r="Z762" i="3"/>
  <c r="X762" i="3"/>
  <c r="T762" i="3"/>
  <c r="S762" i="3"/>
  <c r="Y762" i="3"/>
  <c r="S724" i="3"/>
  <c r="T724" i="3"/>
  <c r="X724" i="3"/>
  <c r="Y724" i="3"/>
  <c r="Z724" i="3"/>
  <c r="X715" i="3"/>
  <c r="Z715" i="3"/>
  <c r="S715" i="3"/>
  <c r="T715" i="3"/>
  <c r="Y715" i="3"/>
  <c r="T707" i="3"/>
  <c r="S707" i="3"/>
  <c r="Z707" i="3"/>
  <c r="Y707" i="3"/>
  <c r="X707" i="3"/>
  <c r="X689" i="3"/>
  <c r="Z689" i="3"/>
  <c r="Y689" i="3"/>
  <c r="T689" i="3"/>
  <c r="S689" i="3"/>
  <c r="S688" i="3"/>
  <c r="T688" i="3"/>
  <c r="X688" i="3"/>
  <c r="Y688" i="3"/>
  <c r="Z688" i="3"/>
  <c r="Y678" i="3"/>
  <c r="Z678" i="3"/>
  <c r="S678" i="3"/>
  <c r="T678" i="3"/>
  <c r="X678" i="3"/>
  <c r="X666" i="3"/>
  <c r="T666" i="3"/>
  <c r="Y666" i="3"/>
  <c r="S666" i="3"/>
  <c r="Z666" i="3"/>
  <c r="S601" i="3"/>
  <c r="Y601" i="3"/>
  <c r="X601" i="3"/>
  <c r="Z601" i="3"/>
  <c r="T601" i="3"/>
  <c r="X600" i="3"/>
  <c r="Z600" i="3"/>
  <c r="Y600" i="3"/>
  <c r="T600" i="3"/>
  <c r="S600" i="3"/>
  <c r="Z572" i="3"/>
  <c r="X572" i="3"/>
  <c r="T572" i="3"/>
  <c r="S572" i="3"/>
  <c r="Y572" i="3"/>
  <c r="T565" i="3"/>
  <c r="S565" i="3"/>
  <c r="X565" i="3"/>
  <c r="Z565" i="3"/>
  <c r="Y565" i="3"/>
  <c r="T550" i="3"/>
  <c r="S550" i="3"/>
  <c r="Y550" i="3"/>
  <c r="Z550" i="3"/>
  <c r="X550" i="3"/>
  <c r="X539" i="3"/>
  <c r="T539" i="3"/>
  <c r="Z539" i="3"/>
  <c r="Y539" i="3"/>
  <c r="S539" i="3"/>
  <c r="Y529" i="3"/>
  <c r="S529" i="3"/>
  <c r="X529" i="3"/>
  <c r="T529" i="3"/>
  <c r="Z529" i="3"/>
  <c r="S465" i="3"/>
  <c r="Y465" i="3"/>
  <c r="X465" i="3"/>
  <c r="Z465" i="3"/>
  <c r="T465" i="3"/>
  <c r="S424" i="3"/>
  <c r="Y424" i="3"/>
  <c r="T424" i="3"/>
  <c r="X424" i="3"/>
  <c r="Z424" i="3"/>
  <c r="Y410" i="3"/>
  <c r="T410" i="3"/>
  <c r="Z410" i="3"/>
  <c r="S410" i="3"/>
  <c r="X410" i="3"/>
  <c r="Z387" i="3"/>
  <c r="S387" i="3"/>
  <c r="X387" i="3"/>
  <c r="T387" i="3"/>
  <c r="Y387" i="3"/>
  <c r="S350" i="3"/>
  <c r="X350" i="3"/>
  <c r="Z350" i="3"/>
  <c r="Y350" i="3"/>
  <c r="T350" i="3"/>
  <c r="S338" i="3"/>
  <c r="X338" i="3"/>
  <c r="Y338" i="3"/>
  <c r="Z338" i="3"/>
  <c r="T338" i="3"/>
  <c r="Y254" i="3"/>
  <c r="T254" i="3"/>
  <c r="Z254" i="3"/>
  <c r="S254" i="3"/>
  <c r="X254" i="3"/>
  <c r="S239" i="3"/>
  <c r="Y239" i="3"/>
  <c r="X239" i="3"/>
  <c r="Z239" i="3"/>
  <c r="T239" i="3"/>
  <c r="Y192" i="3"/>
  <c r="X192" i="3"/>
  <c r="T192" i="3"/>
  <c r="S192" i="3"/>
  <c r="Z192" i="3"/>
  <c r="S176" i="3"/>
  <c r="Z176" i="3"/>
  <c r="Y176" i="3"/>
  <c r="T176" i="3"/>
  <c r="X176" i="3"/>
  <c r="S175" i="3"/>
  <c r="Y175" i="3"/>
  <c r="T175" i="3"/>
  <c r="Z175" i="3"/>
  <c r="X175" i="3"/>
  <c r="S168" i="3"/>
  <c r="X168" i="3"/>
  <c r="T168" i="3"/>
  <c r="Z168" i="3"/>
  <c r="Y168" i="3"/>
  <c r="Z151" i="3"/>
  <c r="T151" i="3"/>
  <c r="S151" i="3"/>
  <c r="X151" i="3"/>
  <c r="Y151" i="3"/>
  <c r="Y84" i="3"/>
  <c r="X84" i="3"/>
  <c r="Z84" i="3"/>
  <c r="S84" i="3"/>
  <c r="T84" i="3"/>
  <c r="S75" i="3"/>
  <c r="Z75" i="3"/>
  <c r="Y75" i="3"/>
  <c r="X75" i="3"/>
  <c r="T75" i="3"/>
  <c r="X65" i="3"/>
  <c r="Z65" i="3"/>
  <c r="Y65" i="3"/>
  <c r="S65" i="3"/>
  <c r="T65" i="3"/>
  <c r="T44" i="3"/>
  <c r="X44" i="3"/>
  <c r="S44" i="3"/>
  <c r="Y44" i="3"/>
  <c r="Z44" i="3"/>
  <c r="Z38" i="3"/>
  <c r="Y38" i="3"/>
  <c r="S38" i="3"/>
  <c r="T38" i="3"/>
  <c r="X38" i="3"/>
  <c r="X15" i="3"/>
  <c r="Y15" i="3"/>
  <c r="T15" i="3"/>
  <c r="Z15" i="3"/>
  <c r="S15" i="3"/>
  <c r="S1050" i="3"/>
  <c r="Y1050" i="3"/>
  <c r="Z1050" i="3"/>
  <c r="T1050" i="3"/>
  <c r="X1050" i="3"/>
  <c r="T1049" i="3"/>
  <c r="Y1049" i="3"/>
  <c r="S1049" i="3"/>
  <c r="X1049" i="3"/>
  <c r="Z1049" i="3"/>
  <c r="T1048" i="3"/>
  <c r="Z1048" i="3"/>
  <c r="S1048" i="3"/>
  <c r="X1048" i="3"/>
  <c r="Y1048" i="3"/>
  <c r="X1025" i="3"/>
  <c r="Z1025" i="3"/>
  <c r="T1025" i="3"/>
  <c r="S1025" i="3"/>
  <c r="Y1025" i="3"/>
  <c r="Z1024" i="3"/>
  <c r="S1024" i="3"/>
  <c r="X1024" i="3"/>
  <c r="Y1024" i="3"/>
  <c r="T1024" i="3"/>
  <c r="T1010" i="3"/>
  <c r="Y1010" i="3"/>
  <c r="X1010" i="3"/>
  <c r="S1010" i="3"/>
  <c r="Z1010" i="3"/>
  <c r="S979" i="3"/>
  <c r="Y979" i="3"/>
  <c r="X979" i="3"/>
  <c r="T979" i="3"/>
  <c r="Z979" i="3"/>
  <c r="Y950" i="3"/>
  <c r="X950" i="3"/>
  <c r="T950" i="3"/>
  <c r="Z950" i="3"/>
  <c r="S950" i="3"/>
  <c r="Z949" i="3"/>
  <c r="X949" i="3"/>
  <c r="T949" i="3"/>
  <c r="S949" i="3"/>
  <c r="Y949" i="3"/>
  <c r="S934" i="3"/>
  <c r="T934" i="3"/>
  <c r="Z934" i="3"/>
  <c r="Y934" i="3"/>
  <c r="X934" i="3"/>
  <c r="S919" i="3"/>
  <c r="Y919" i="3"/>
  <c r="T919" i="3"/>
  <c r="Z919" i="3"/>
  <c r="X919" i="3"/>
  <c r="S876" i="3"/>
  <c r="Z876" i="3"/>
  <c r="T876" i="3"/>
  <c r="X876" i="3"/>
  <c r="Y876" i="3"/>
  <c r="Z875" i="3"/>
  <c r="X875" i="3"/>
  <c r="Y875" i="3"/>
  <c r="S875" i="3"/>
  <c r="T875" i="3"/>
  <c r="Y874" i="3"/>
  <c r="Z874" i="3"/>
  <c r="T874" i="3"/>
  <c r="X874" i="3"/>
  <c r="S874" i="3"/>
  <c r="Z857" i="3"/>
  <c r="Y857" i="3"/>
  <c r="S857" i="3"/>
  <c r="T857" i="3"/>
  <c r="X857" i="3"/>
  <c r="S856" i="3"/>
  <c r="Y856" i="3"/>
  <c r="X856" i="3"/>
  <c r="T856" i="3"/>
  <c r="Z856" i="3"/>
  <c r="Z855" i="3"/>
  <c r="X855" i="3"/>
  <c r="Y855" i="3"/>
  <c r="S855" i="3"/>
  <c r="T855" i="3"/>
  <c r="Z839" i="3"/>
  <c r="S839" i="3"/>
  <c r="Y839" i="3"/>
  <c r="X839" i="3"/>
  <c r="T839" i="3"/>
  <c r="Z822" i="3"/>
  <c r="S822" i="3"/>
  <c r="T822" i="3"/>
  <c r="X822" i="3"/>
  <c r="Y822" i="3"/>
  <c r="Z821" i="3"/>
  <c r="X821" i="3"/>
  <c r="S821" i="3"/>
  <c r="T821" i="3"/>
  <c r="Y821" i="3"/>
  <c r="S785" i="3"/>
  <c r="Y785" i="3"/>
  <c r="X785" i="3"/>
  <c r="Z785" i="3"/>
  <c r="T785" i="3"/>
  <c r="S782" i="3"/>
  <c r="X782" i="3"/>
  <c r="T782" i="3"/>
  <c r="Z782" i="3"/>
  <c r="Y782" i="3"/>
  <c r="S773" i="3"/>
  <c r="X773" i="3"/>
  <c r="Z773" i="3"/>
  <c r="Y773" i="3"/>
  <c r="T773" i="3"/>
  <c r="Z772" i="3"/>
  <c r="S772" i="3"/>
  <c r="T772" i="3"/>
  <c r="Y772" i="3"/>
  <c r="X772" i="3"/>
  <c r="X771" i="3"/>
  <c r="Z771" i="3"/>
  <c r="Y771" i="3"/>
  <c r="T771" i="3"/>
  <c r="S771" i="3"/>
  <c r="S770" i="3"/>
  <c r="Y770" i="3"/>
  <c r="Z770" i="3"/>
  <c r="T770" i="3"/>
  <c r="X770" i="3"/>
  <c r="T761" i="3"/>
  <c r="X761" i="3"/>
  <c r="S761" i="3"/>
  <c r="Z761" i="3"/>
  <c r="Y761" i="3"/>
  <c r="S747" i="3"/>
  <c r="Y747" i="3"/>
  <c r="Z747" i="3"/>
  <c r="T747" i="3"/>
  <c r="X747" i="3"/>
  <c r="X735" i="3"/>
  <c r="Y735" i="3"/>
  <c r="S735" i="3"/>
  <c r="Z735" i="3"/>
  <c r="T735" i="3"/>
  <c r="S706" i="3"/>
  <c r="Z706" i="3"/>
  <c r="T706" i="3"/>
  <c r="X706" i="3"/>
  <c r="Y706" i="3"/>
  <c r="X677" i="3"/>
  <c r="T677" i="3"/>
  <c r="Z677" i="3"/>
  <c r="Y677" i="3"/>
  <c r="S677" i="3"/>
  <c r="S651" i="3"/>
  <c r="T651" i="3"/>
  <c r="Y651" i="3"/>
  <c r="X651" i="3"/>
  <c r="Z651" i="3"/>
  <c r="S630" i="3"/>
  <c r="Y630" i="3"/>
  <c r="Z630" i="3"/>
  <c r="T630" i="3"/>
  <c r="X630" i="3"/>
  <c r="S620" i="3"/>
  <c r="Z620" i="3"/>
  <c r="T620" i="3"/>
  <c r="Y620" i="3"/>
  <c r="X620" i="3"/>
  <c r="S613" i="3"/>
  <c r="Y613" i="3"/>
  <c r="Z613" i="3"/>
  <c r="T613" i="3"/>
  <c r="X613" i="3"/>
  <c r="T599" i="3"/>
  <c r="X599" i="3"/>
  <c r="Y599" i="3"/>
  <c r="S599" i="3"/>
  <c r="Z599" i="3"/>
  <c r="T598" i="3"/>
  <c r="S598" i="3"/>
  <c r="Y598" i="3"/>
  <c r="X598" i="3"/>
  <c r="Z598" i="3"/>
  <c r="X582" i="3"/>
  <c r="Y582" i="3"/>
  <c r="Z582" i="3"/>
  <c r="S582" i="3"/>
  <c r="T582" i="3"/>
  <c r="T571" i="3"/>
  <c r="Z571" i="3"/>
  <c r="S571" i="3"/>
  <c r="Y571" i="3"/>
  <c r="X571" i="3"/>
  <c r="X549" i="3"/>
  <c r="Y549" i="3"/>
  <c r="S549" i="3"/>
  <c r="Z549" i="3"/>
  <c r="T549" i="3"/>
  <c r="S528" i="3"/>
  <c r="X528" i="3"/>
  <c r="T528" i="3"/>
  <c r="Y528" i="3"/>
  <c r="Z528" i="3"/>
  <c r="X527" i="3"/>
  <c r="Z527" i="3"/>
  <c r="Y527" i="3"/>
  <c r="T527" i="3"/>
  <c r="S527" i="3"/>
  <c r="X526" i="3"/>
  <c r="Z526" i="3"/>
  <c r="S526" i="3"/>
  <c r="Y526" i="3"/>
  <c r="T526" i="3"/>
  <c r="Z501" i="3"/>
  <c r="S501" i="3"/>
  <c r="Y501" i="3"/>
  <c r="X501" i="3"/>
  <c r="T501" i="3"/>
  <c r="Z464" i="3"/>
  <c r="S464" i="3"/>
  <c r="Y464" i="3"/>
  <c r="X464" i="3"/>
  <c r="T464" i="3"/>
  <c r="S432" i="3"/>
  <c r="T432" i="3"/>
  <c r="X432" i="3"/>
  <c r="Z432" i="3"/>
  <c r="Y432" i="3"/>
  <c r="X421" i="3"/>
  <c r="S421" i="3"/>
  <c r="T421" i="3"/>
  <c r="Y421" i="3"/>
  <c r="Z421" i="3"/>
  <c r="X391" i="3"/>
  <c r="T391" i="3"/>
  <c r="Y391" i="3"/>
  <c r="S391" i="3"/>
  <c r="Z391" i="3"/>
  <c r="Y386" i="3"/>
  <c r="Z386" i="3"/>
  <c r="S386" i="3"/>
  <c r="T386" i="3"/>
  <c r="X386" i="3"/>
  <c r="S374" i="3"/>
  <c r="T374" i="3"/>
  <c r="X374" i="3"/>
  <c r="Y374" i="3"/>
  <c r="Z374" i="3"/>
  <c r="S347" i="3"/>
  <c r="T347" i="3"/>
  <c r="X347" i="3"/>
  <c r="Y347" i="3"/>
  <c r="Z347" i="3"/>
  <c r="T346" i="3"/>
  <c r="X346" i="3"/>
  <c r="Z346" i="3"/>
  <c r="S346" i="3"/>
  <c r="Y346" i="3"/>
  <c r="Z299" i="3"/>
  <c r="Y299" i="3"/>
  <c r="X299" i="3"/>
  <c r="T299" i="3"/>
  <c r="S299" i="3"/>
  <c r="X249" i="3"/>
  <c r="Z249" i="3"/>
  <c r="Y249" i="3"/>
  <c r="T249" i="3"/>
  <c r="S249" i="3"/>
  <c r="Z248" i="3"/>
  <c r="Y248" i="3"/>
  <c r="X248" i="3"/>
  <c r="T248" i="3"/>
  <c r="S248" i="3"/>
  <c r="S236" i="3"/>
  <c r="Z236" i="3"/>
  <c r="Y236" i="3"/>
  <c r="X236" i="3"/>
  <c r="T236" i="3"/>
  <c r="X208" i="3"/>
  <c r="T208" i="3"/>
  <c r="S208" i="3"/>
  <c r="Z208" i="3"/>
  <c r="Y208" i="3"/>
  <c r="Z170" i="3"/>
  <c r="Y170" i="3"/>
  <c r="X170" i="3"/>
  <c r="T170" i="3"/>
  <c r="S170" i="3"/>
  <c r="X166" i="3"/>
  <c r="T166" i="3"/>
  <c r="S166" i="3"/>
  <c r="Z166" i="3"/>
  <c r="Y166" i="3"/>
  <c r="Z146" i="3"/>
  <c r="X146" i="3"/>
  <c r="T146" i="3"/>
  <c r="S146" i="3"/>
  <c r="Y146" i="3"/>
  <c r="Z141" i="3"/>
  <c r="Y141" i="3"/>
  <c r="S141" i="3"/>
  <c r="T141" i="3"/>
  <c r="X141" i="3"/>
  <c r="X135" i="3"/>
  <c r="Z135" i="3"/>
  <c r="Y135" i="3"/>
  <c r="S135" i="3"/>
  <c r="T135" i="3"/>
  <c r="S134" i="3"/>
  <c r="Y134" i="3"/>
  <c r="T134" i="3"/>
  <c r="X134" i="3"/>
  <c r="Z134" i="3"/>
  <c r="S95" i="3"/>
  <c r="T95" i="3"/>
  <c r="X95" i="3"/>
  <c r="Y95" i="3"/>
  <c r="Z95" i="3"/>
  <c r="Y94" i="3"/>
  <c r="X94" i="3"/>
  <c r="T94" i="3"/>
  <c r="Z94" i="3"/>
  <c r="S94" i="3"/>
  <c r="Y83" i="3"/>
  <c r="X83" i="3"/>
  <c r="T83" i="3"/>
  <c r="S83" i="3"/>
  <c r="Z83" i="3"/>
  <c r="Y74" i="3"/>
  <c r="X74" i="3"/>
  <c r="S74" i="3"/>
  <c r="T74" i="3"/>
  <c r="Z74" i="3"/>
  <c r="T73" i="3"/>
  <c r="X73" i="3"/>
  <c r="S73" i="3"/>
  <c r="Z73" i="3"/>
  <c r="Y73" i="3"/>
  <c r="S55" i="3"/>
  <c r="Z55" i="3"/>
  <c r="Y55" i="3"/>
  <c r="X55" i="3"/>
  <c r="T55" i="3"/>
  <c r="S50" i="3"/>
  <c r="Z50" i="3"/>
  <c r="T50" i="3"/>
  <c r="X50" i="3"/>
  <c r="Y50" i="3"/>
  <c r="Z34" i="3"/>
  <c r="X34" i="3"/>
  <c r="T34" i="3"/>
  <c r="S34" i="3"/>
  <c r="Y34" i="3"/>
  <c r="Z25" i="3"/>
  <c r="Y25" i="3"/>
  <c r="X25" i="3"/>
  <c r="T25" i="3"/>
  <c r="S25" i="3"/>
  <c r="Y14" i="3"/>
  <c r="X14" i="3"/>
  <c r="T14" i="3"/>
  <c r="S14" i="3"/>
  <c r="Z14" i="3"/>
  <c r="S7" i="3"/>
  <c r="Z7" i="3"/>
  <c r="Y7" i="3"/>
  <c r="X7" i="3"/>
  <c r="T7" i="3"/>
  <c r="Z1023" i="3"/>
  <c r="Y1023" i="3"/>
  <c r="X1023" i="3"/>
  <c r="T1023" i="3"/>
  <c r="S1023" i="3"/>
  <c r="X978" i="3"/>
  <c r="Z978" i="3"/>
  <c r="Y978" i="3"/>
  <c r="T978" i="3"/>
  <c r="S978" i="3"/>
  <c r="X918" i="3"/>
  <c r="T918" i="3"/>
  <c r="S918" i="3"/>
  <c r="Z918" i="3"/>
  <c r="Y918" i="3"/>
  <c r="X868" i="3"/>
  <c r="T868" i="3"/>
  <c r="S868" i="3"/>
  <c r="Z868" i="3"/>
  <c r="Y868" i="3"/>
  <c r="Z854" i="3"/>
  <c r="Y854" i="3"/>
  <c r="T854" i="3"/>
  <c r="S854" i="3"/>
  <c r="X854" i="3"/>
  <c r="Y831" i="3"/>
  <c r="X831" i="3"/>
  <c r="Z831" i="3"/>
  <c r="T831" i="3"/>
  <c r="S831" i="3"/>
  <c r="Z820" i="3"/>
  <c r="Y820" i="3"/>
  <c r="X820" i="3"/>
  <c r="T820" i="3"/>
  <c r="S820" i="3"/>
  <c r="T791" i="3"/>
  <c r="X791" i="3"/>
  <c r="Z791" i="3"/>
  <c r="Y791" i="3"/>
  <c r="S791" i="3"/>
  <c r="Y784" i="3"/>
  <c r="S784" i="3"/>
  <c r="T784" i="3"/>
  <c r="X784" i="3"/>
  <c r="Z784" i="3"/>
  <c r="S783" i="3"/>
  <c r="T783" i="3"/>
  <c r="X783" i="3"/>
  <c r="Y783" i="3"/>
  <c r="Z783" i="3"/>
  <c r="S760" i="3"/>
  <c r="T760" i="3"/>
  <c r="X760" i="3"/>
  <c r="Y760" i="3"/>
  <c r="Z760" i="3"/>
  <c r="Z759" i="3"/>
  <c r="Y759" i="3"/>
  <c r="S759" i="3"/>
  <c r="T759" i="3"/>
  <c r="X759" i="3"/>
  <c r="S734" i="3"/>
  <c r="T734" i="3"/>
  <c r="X734" i="3"/>
  <c r="Y734" i="3"/>
  <c r="Z734" i="3"/>
  <c r="Y733" i="3"/>
  <c r="Z733" i="3"/>
  <c r="S733" i="3"/>
  <c r="T733" i="3"/>
  <c r="X733" i="3"/>
  <c r="T723" i="3"/>
  <c r="S723" i="3"/>
  <c r="X723" i="3"/>
  <c r="Y723" i="3"/>
  <c r="Z723" i="3"/>
  <c r="T705" i="3"/>
  <c r="S705" i="3"/>
  <c r="X705" i="3"/>
  <c r="Y705" i="3"/>
  <c r="Z705" i="3"/>
  <c r="X704" i="3"/>
  <c r="T704" i="3"/>
  <c r="Z704" i="3"/>
  <c r="S704" i="3"/>
  <c r="Y704" i="3"/>
  <c r="X703" i="3"/>
  <c r="S703" i="3"/>
  <c r="Z703" i="3"/>
  <c r="Y703" i="3"/>
  <c r="T703" i="3"/>
  <c r="Z702" i="3"/>
  <c r="S702" i="3"/>
  <c r="Y702" i="3"/>
  <c r="X702" i="3"/>
  <c r="T702" i="3"/>
  <c r="S676" i="3"/>
  <c r="Y676" i="3"/>
  <c r="Z676" i="3"/>
  <c r="T676" i="3"/>
  <c r="X676" i="3"/>
  <c r="S629" i="3"/>
  <c r="T629" i="3"/>
  <c r="X629" i="3"/>
  <c r="Y629" i="3"/>
  <c r="Z629" i="3"/>
  <c r="X628" i="3"/>
  <c r="S628" i="3"/>
  <c r="Y628" i="3"/>
  <c r="Z628" i="3"/>
  <c r="T628" i="3"/>
  <c r="T619" i="3"/>
  <c r="S619" i="3"/>
  <c r="Z619" i="3"/>
  <c r="Y619" i="3"/>
  <c r="X619" i="3"/>
  <c r="Z612" i="3"/>
  <c r="Y612" i="3"/>
  <c r="X612" i="3"/>
  <c r="T612" i="3"/>
  <c r="S612" i="3"/>
  <c r="Z611" i="3"/>
  <c r="Y611" i="3"/>
  <c r="X611" i="3"/>
  <c r="T611" i="3"/>
  <c r="S611" i="3"/>
  <c r="S597" i="3"/>
  <c r="Z597" i="3"/>
  <c r="Y597" i="3"/>
  <c r="T597" i="3"/>
  <c r="X597" i="3"/>
  <c r="Y581" i="3"/>
  <c r="Z581" i="3"/>
  <c r="T581" i="3"/>
  <c r="S581" i="3"/>
  <c r="X581" i="3"/>
  <c r="Z580" i="3"/>
  <c r="Y580" i="3"/>
  <c r="X580" i="3"/>
  <c r="T580" i="3"/>
  <c r="S580" i="3"/>
  <c r="Y579" i="3"/>
  <c r="X579" i="3"/>
  <c r="T579" i="3"/>
  <c r="S579" i="3"/>
  <c r="Z579" i="3"/>
  <c r="Z564" i="3"/>
  <c r="Y564" i="3"/>
  <c r="X564" i="3"/>
  <c r="T564" i="3"/>
  <c r="S564" i="3"/>
  <c r="X548" i="3"/>
  <c r="Z548" i="3"/>
  <c r="Y548" i="3"/>
  <c r="S548" i="3"/>
  <c r="T548" i="3"/>
  <c r="T547" i="3"/>
  <c r="X547" i="3"/>
  <c r="Y547" i="3"/>
  <c r="Z547" i="3"/>
  <c r="S547" i="3"/>
  <c r="T546" i="3"/>
  <c r="S546" i="3"/>
  <c r="X546" i="3"/>
  <c r="Y546" i="3"/>
  <c r="Z546" i="3"/>
  <c r="S525" i="3"/>
  <c r="Z525" i="3"/>
  <c r="Y525" i="3"/>
  <c r="X525" i="3"/>
  <c r="T525" i="3"/>
  <c r="X524" i="3"/>
  <c r="Z524" i="3"/>
  <c r="S524" i="3"/>
  <c r="T524" i="3"/>
  <c r="Y524" i="3"/>
  <c r="S523" i="3"/>
  <c r="T523" i="3"/>
  <c r="X523" i="3"/>
  <c r="Y523" i="3"/>
  <c r="Z523" i="3"/>
  <c r="S513" i="3"/>
  <c r="X513" i="3"/>
  <c r="T513" i="3"/>
  <c r="Y513" i="3"/>
  <c r="Z513" i="3"/>
  <c r="Y512" i="3"/>
  <c r="Z512" i="3"/>
  <c r="S512" i="3"/>
  <c r="T512" i="3"/>
  <c r="X512" i="3"/>
  <c r="T500" i="3"/>
  <c r="S500" i="3"/>
  <c r="X500" i="3"/>
  <c r="Z500" i="3"/>
  <c r="Y500" i="3"/>
  <c r="T484" i="3"/>
  <c r="S484" i="3"/>
  <c r="X484" i="3"/>
  <c r="Y484" i="3"/>
  <c r="Z484" i="3"/>
  <c r="X473" i="3"/>
  <c r="T473" i="3"/>
  <c r="S473" i="3"/>
  <c r="Z473" i="3"/>
  <c r="Y473" i="3"/>
  <c r="Y472" i="3"/>
  <c r="Z472" i="3"/>
  <c r="X472" i="3"/>
  <c r="T472" i="3"/>
  <c r="S472" i="3"/>
  <c r="X459" i="3"/>
  <c r="S459" i="3"/>
  <c r="T459" i="3"/>
  <c r="Y459" i="3"/>
  <c r="Z459" i="3"/>
  <c r="Y409" i="3"/>
  <c r="Z409" i="3"/>
  <c r="S409" i="3"/>
  <c r="T409" i="3"/>
  <c r="X409" i="3"/>
  <c r="S390" i="3"/>
  <c r="T390" i="3"/>
  <c r="X390" i="3"/>
  <c r="Y390" i="3"/>
  <c r="Z390" i="3"/>
  <c r="S382" i="3"/>
  <c r="T382" i="3"/>
  <c r="X382" i="3"/>
  <c r="Y382" i="3"/>
  <c r="Z382" i="3"/>
  <c r="S367" i="3"/>
  <c r="T367" i="3"/>
  <c r="X367" i="3"/>
  <c r="Y367" i="3"/>
  <c r="Z367" i="3"/>
  <c r="Y366" i="3"/>
  <c r="Z366" i="3"/>
  <c r="X366" i="3"/>
  <c r="T366" i="3"/>
  <c r="S366" i="3"/>
  <c r="T365" i="3"/>
  <c r="S365" i="3"/>
  <c r="Z365" i="3"/>
  <c r="Y365" i="3"/>
  <c r="X365" i="3"/>
  <c r="Y360" i="3"/>
  <c r="Z360" i="3"/>
  <c r="S360" i="3"/>
  <c r="T360" i="3"/>
  <c r="X360" i="3"/>
  <c r="Z322" i="3"/>
  <c r="Y322" i="3"/>
  <c r="X322" i="3"/>
  <c r="S322" i="3"/>
  <c r="T322" i="3"/>
  <c r="Z298" i="3"/>
  <c r="Y298" i="3"/>
  <c r="X298" i="3"/>
  <c r="T298" i="3"/>
  <c r="S298" i="3"/>
  <c r="Z297" i="3"/>
  <c r="Y297" i="3"/>
  <c r="X297" i="3"/>
  <c r="T297" i="3"/>
  <c r="S297" i="3"/>
  <c r="Z296" i="3"/>
  <c r="Y296" i="3"/>
  <c r="X296" i="3"/>
  <c r="T296" i="3"/>
  <c r="S296" i="3"/>
  <c r="S291" i="3"/>
  <c r="Z291" i="3"/>
  <c r="Y291" i="3"/>
  <c r="X291" i="3"/>
  <c r="T291" i="3"/>
  <c r="Z290" i="3"/>
  <c r="Y290" i="3"/>
  <c r="X290" i="3"/>
  <c r="T290" i="3"/>
  <c r="S290" i="3"/>
  <c r="Z263" i="3"/>
  <c r="Y263" i="3"/>
  <c r="X263" i="3"/>
  <c r="T263" i="3"/>
  <c r="S263" i="3"/>
  <c r="Z253" i="3"/>
  <c r="T253" i="3"/>
  <c r="S253" i="3"/>
  <c r="X253" i="3"/>
  <c r="Y253" i="3"/>
  <c r="X247" i="3"/>
  <c r="S247" i="3"/>
  <c r="T247" i="3"/>
  <c r="Y247" i="3"/>
  <c r="Z247" i="3"/>
  <c r="Y235" i="3"/>
  <c r="X235" i="3"/>
  <c r="T235" i="3"/>
  <c r="Z235" i="3"/>
  <c r="S235" i="3"/>
  <c r="Y226" i="3"/>
  <c r="Z226" i="3"/>
  <c r="S226" i="3"/>
  <c r="T226" i="3"/>
  <c r="X226" i="3"/>
  <c r="Z225" i="3"/>
  <c r="Y225" i="3"/>
  <c r="T225" i="3"/>
  <c r="X225" i="3"/>
  <c r="S225" i="3"/>
  <c r="Z224" i="3"/>
  <c r="Y224" i="3"/>
  <c r="X224" i="3"/>
  <c r="T224" i="3"/>
  <c r="S224" i="3"/>
  <c r="Z202" i="3"/>
  <c r="Y202" i="3"/>
  <c r="X202" i="3"/>
  <c r="T202" i="3"/>
  <c r="S202" i="3"/>
  <c r="S197" i="3"/>
  <c r="T197" i="3"/>
  <c r="X197" i="3"/>
  <c r="Z197" i="3"/>
  <c r="Y197" i="3"/>
  <c r="Y191" i="3"/>
  <c r="Z191" i="3"/>
  <c r="S191" i="3"/>
  <c r="T191" i="3"/>
  <c r="X191" i="3"/>
  <c r="S185" i="3"/>
  <c r="T185" i="3"/>
  <c r="X185" i="3"/>
  <c r="Y185" i="3"/>
  <c r="Z185" i="3"/>
  <c r="X162" i="3"/>
  <c r="Z162" i="3"/>
  <c r="Y162" i="3"/>
  <c r="S162" i="3"/>
  <c r="T162" i="3"/>
  <c r="T150" i="3"/>
  <c r="Z150" i="3"/>
  <c r="Y150" i="3"/>
  <c r="X150" i="3"/>
  <c r="S150" i="3"/>
  <c r="T144" i="3"/>
  <c r="S144" i="3"/>
  <c r="Z144" i="3"/>
  <c r="Y144" i="3"/>
  <c r="X144" i="3"/>
  <c r="X140" i="3"/>
  <c r="T140" i="3"/>
  <c r="S140" i="3"/>
  <c r="Y140" i="3"/>
  <c r="Z140" i="3"/>
  <c r="Z139" i="3"/>
  <c r="Y139" i="3"/>
  <c r="X139" i="3"/>
  <c r="T139" i="3"/>
  <c r="S139" i="3"/>
  <c r="Z126" i="3"/>
  <c r="Y126" i="3"/>
  <c r="X126" i="3"/>
  <c r="T126" i="3"/>
  <c r="S126" i="3"/>
  <c r="Z125" i="3"/>
  <c r="Y125" i="3"/>
  <c r="X125" i="3"/>
  <c r="T125" i="3"/>
  <c r="S125" i="3"/>
  <c r="Z115" i="3"/>
  <c r="S115" i="3"/>
  <c r="T115" i="3"/>
  <c r="X115" i="3"/>
  <c r="Y115" i="3"/>
  <c r="S108" i="3"/>
  <c r="T108" i="3"/>
  <c r="X108" i="3"/>
  <c r="Y108" i="3"/>
  <c r="Z108" i="3"/>
  <c r="Y93" i="3"/>
  <c r="X93" i="3"/>
  <c r="T93" i="3"/>
  <c r="S93" i="3"/>
  <c r="Z93" i="3"/>
  <c r="Z92" i="3"/>
  <c r="Y92" i="3"/>
  <c r="T92" i="3"/>
  <c r="S92" i="3"/>
  <c r="X92" i="3"/>
  <c r="T82" i="3"/>
  <c r="Y82" i="3"/>
  <c r="X82" i="3"/>
  <c r="Z82" i="3"/>
  <c r="S82" i="3"/>
  <c r="S72" i="3"/>
  <c r="Y72" i="3"/>
  <c r="X72" i="3"/>
  <c r="Z72" i="3"/>
  <c r="T72" i="3"/>
  <c r="X71" i="3"/>
  <c r="T71" i="3"/>
  <c r="Y71" i="3"/>
  <c r="Z71" i="3"/>
  <c r="S71" i="3"/>
  <c r="Z70" i="3"/>
  <c r="Y70" i="3"/>
  <c r="X70" i="3"/>
  <c r="T70" i="3"/>
  <c r="S70" i="3"/>
  <c r="T49" i="3"/>
  <c r="Y49" i="3"/>
  <c r="Z49" i="3"/>
  <c r="S49" i="3"/>
  <c r="X49" i="3"/>
  <c r="Y37" i="3"/>
  <c r="T37" i="3"/>
  <c r="Z37" i="3"/>
  <c r="X37" i="3"/>
  <c r="S37" i="3"/>
  <c r="S33" i="3"/>
  <c r="T33" i="3"/>
  <c r="Z33" i="3"/>
  <c r="X33" i="3"/>
  <c r="Y33" i="3"/>
  <c r="Y32" i="3"/>
  <c r="T32" i="3"/>
  <c r="X32" i="3"/>
  <c r="Z32" i="3"/>
  <c r="S32" i="3"/>
  <c r="T24" i="3"/>
  <c r="Z24" i="3"/>
  <c r="S24" i="3"/>
  <c r="X24" i="3"/>
  <c r="Y24" i="3"/>
  <c r="S13" i="3"/>
  <c r="T13" i="3"/>
  <c r="X13" i="3"/>
  <c r="Z13" i="3"/>
  <c r="Y13" i="3"/>
  <c r="S10" i="3"/>
  <c r="Y10" i="3"/>
  <c r="Z10" i="3"/>
  <c r="T10" i="3"/>
  <c r="X10" i="3"/>
  <c r="Y6" i="3"/>
  <c r="X6" i="3"/>
  <c r="S6" i="3"/>
  <c r="T6" i="3"/>
  <c r="Z6" i="3"/>
  <c r="Z5" i="3"/>
  <c r="T5" i="3"/>
  <c r="S5" i="3"/>
  <c r="X5" i="3"/>
  <c r="Y5" i="3"/>
  <c r="Z1066" i="3"/>
  <c r="S1066" i="3"/>
  <c r="T1066" i="3"/>
  <c r="X1066" i="3"/>
  <c r="Y1066" i="3"/>
  <c r="Z1061" i="3"/>
  <c r="X1061" i="3"/>
  <c r="Y1061" i="3"/>
  <c r="S1061" i="3"/>
  <c r="T1061" i="3"/>
  <c r="Z1047" i="3"/>
  <c r="S1047" i="3"/>
  <c r="T1047" i="3"/>
  <c r="X1047" i="3"/>
  <c r="Y1047" i="3"/>
  <c r="T1046" i="3"/>
  <c r="Y1046" i="3"/>
  <c r="X1046" i="3"/>
  <c r="S1046" i="3"/>
  <c r="Z1046" i="3"/>
  <c r="X1045" i="3"/>
  <c r="S1045" i="3"/>
  <c r="T1045" i="3"/>
  <c r="Y1045" i="3"/>
  <c r="Z1045" i="3"/>
  <c r="T1044" i="3"/>
  <c r="Y1044" i="3"/>
  <c r="Z1044" i="3"/>
  <c r="S1044" i="3"/>
  <c r="X1044" i="3"/>
  <c r="X1022" i="3"/>
  <c r="T1022" i="3"/>
  <c r="Y1022" i="3"/>
  <c r="Z1022" i="3"/>
  <c r="S1022" i="3"/>
  <c r="X1009" i="3"/>
  <c r="S1009" i="3"/>
  <c r="Z1009" i="3"/>
  <c r="Y1009" i="3"/>
  <c r="T1009" i="3"/>
  <c r="X1008" i="3"/>
  <c r="S1008" i="3"/>
  <c r="T1008" i="3"/>
  <c r="Z1008" i="3"/>
  <c r="Y1008" i="3"/>
  <c r="X968" i="3"/>
  <c r="T968" i="3"/>
  <c r="Y968" i="3"/>
  <c r="S968" i="3"/>
  <c r="Z968" i="3"/>
  <c r="Y955" i="3"/>
  <c r="T955" i="3"/>
  <c r="S955" i="3"/>
  <c r="Z955" i="3"/>
  <c r="X955" i="3"/>
  <c r="X954" i="3"/>
  <c r="S954" i="3"/>
  <c r="Z954" i="3"/>
  <c r="Y954" i="3"/>
  <c r="T954" i="3"/>
  <c r="Z943" i="3"/>
  <c r="S943" i="3"/>
  <c r="X943" i="3"/>
  <c r="T943" i="3"/>
  <c r="Y943" i="3"/>
  <c r="T938" i="3"/>
  <c r="Y938" i="3"/>
  <c r="Z938" i="3"/>
  <c r="S938" i="3"/>
  <c r="X938" i="3"/>
  <c r="Z933" i="3"/>
  <c r="T933" i="3"/>
  <c r="S933" i="3"/>
  <c r="X933" i="3"/>
  <c r="Y933" i="3"/>
  <c r="T924" i="3"/>
  <c r="Z924" i="3"/>
  <c r="X924" i="3"/>
  <c r="Y924" i="3"/>
  <c r="S924" i="3"/>
  <c r="X903" i="3"/>
  <c r="S903" i="3"/>
  <c r="Z903" i="3"/>
  <c r="Y903" i="3"/>
  <c r="T903" i="3"/>
  <c r="Z902" i="3"/>
  <c r="Y902" i="3"/>
  <c r="T902" i="3"/>
  <c r="S902" i="3"/>
  <c r="X902" i="3"/>
  <c r="T769" i="3"/>
  <c r="X769" i="3"/>
  <c r="S769" i="3"/>
  <c r="Z769" i="3"/>
  <c r="Y769" i="3"/>
  <c r="S758" i="3"/>
  <c r="Y758" i="3"/>
  <c r="Z758" i="3"/>
  <c r="T758" i="3"/>
  <c r="X758" i="3"/>
  <c r="X757" i="3"/>
  <c r="T757" i="3"/>
  <c r="S757" i="3"/>
  <c r="Z757" i="3"/>
  <c r="Y757" i="3"/>
  <c r="Y701" i="3"/>
  <c r="S701" i="3"/>
  <c r="Z701" i="3"/>
  <c r="T701" i="3"/>
  <c r="X701" i="3"/>
  <c r="X665" i="3"/>
  <c r="S665" i="3"/>
  <c r="Y665" i="3"/>
  <c r="Z665" i="3"/>
  <c r="T665" i="3"/>
  <c r="Z664" i="3"/>
  <c r="S664" i="3"/>
  <c r="Y664" i="3"/>
  <c r="X664" i="3"/>
  <c r="T664" i="3"/>
  <c r="S650" i="3"/>
  <c r="X650" i="3"/>
  <c r="T650" i="3"/>
  <c r="Z650" i="3"/>
  <c r="Y650" i="3"/>
  <c r="S618" i="3"/>
  <c r="T618" i="3"/>
  <c r="Y618" i="3"/>
  <c r="Z618" i="3"/>
  <c r="X618" i="3"/>
  <c r="Y610" i="3"/>
  <c r="S610" i="3"/>
  <c r="X610" i="3"/>
  <c r="T610" i="3"/>
  <c r="Z610" i="3"/>
  <c r="Y596" i="3"/>
  <c r="T596" i="3"/>
  <c r="X596" i="3"/>
  <c r="Z596" i="3"/>
  <c r="S596" i="3"/>
  <c r="X595" i="3"/>
  <c r="Y595" i="3"/>
  <c r="T595" i="3"/>
  <c r="S595" i="3"/>
  <c r="Z595" i="3"/>
  <c r="Y578" i="3"/>
  <c r="Z578" i="3"/>
  <c r="S578" i="3"/>
  <c r="T578" i="3"/>
  <c r="X578" i="3"/>
  <c r="Y563" i="3"/>
  <c r="X563" i="3"/>
  <c r="S563" i="3"/>
  <c r="Z563" i="3"/>
  <c r="T563" i="3"/>
  <c r="T562" i="3"/>
  <c r="Y562" i="3"/>
  <c r="Z562" i="3"/>
  <c r="X562" i="3"/>
  <c r="S562" i="3"/>
  <c r="Y545" i="3"/>
  <c r="T545" i="3"/>
  <c r="S545" i="3"/>
  <c r="X545" i="3"/>
  <c r="Z545" i="3"/>
  <c r="S544" i="3"/>
  <c r="Z544" i="3"/>
  <c r="T544" i="3"/>
  <c r="Y544" i="3"/>
  <c r="X544" i="3"/>
  <c r="T543" i="3"/>
  <c r="Y543" i="3"/>
  <c r="X543" i="3"/>
  <c r="S543" i="3"/>
  <c r="Z543" i="3"/>
  <c r="S522" i="3"/>
  <c r="T522" i="3"/>
  <c r="Z522" i="3"/>
  <c r="X522" i="3"/>
  <c r="Y522" i="3"/>
  <c r="Z499" i="3"/>
  <c r="T499" i="3"/>
  <c r="Y499" i="3"/>
  <c r="S499" i="3"/>
  <c r="X499" i="3"/>
  <c r="T483" i="3"/>
  <c r="X483" i="3"/>
  <c r="Z483" i="3"/>
  <c r="Y483" i="3"/>
  <c r="S483" i="3"/>
  <c r="Y482" i="3"/>
  <c r="X482" i="3"/>
  <c r="S482" i="3"/>
  <c r="Z482" i="3"/>
  <c r="T482" i="3"/>
  <c r="Z463" i="3"/>
  <c r="T463" i="3"/>
  <c r="Y463" i="3"/>
  <c r="X463" i="3"/>
  <c r="S463" i="3"/>
  <c r="X458" i="3"/>
  <c r="Z458" i="3"/>
  <c r="T458" i="3"/>
  <c r="S458" i="3"/>
  <c r="Y458" i="3"/>
  <c r="T428" i="3"/>
  <c r="Z428" i="3"/>
  <c r="X428" i="3"/>
  <c r="S428" i="3"/>
  <c r="Y428" i="3"/>
  <c r="T420" i="3"/>
  <c r="X420" i="3"/>
  <c r="Y420" i="3"/>
  <c r="Z420" i="3"/>
  <c r="S420" i="3"/>
  <c r="Z359" i="3"/>
  <c r="S359" i="3"/>
  <c r="T359" i="3"/>
  <c r="Y359" i="3"/>
  <c r="X359" i="3"/>
  <c r="Z345" i="3"/>
  <c r="S345" i="3"/>
  <c r="X345" i="3"/>
  <c r="T345" i="3"/>
  <c r="Y345" i="3"/>
  <c r="T314" i="3"/>
  <c r="Z314" i="3"/>
  <c r="X314" i="3"/>
  <c r="S314" i="3"/>
  <c r="Y314" i="3"/>
  <c r="X289" i="3"/>
  <c r="S289" i="3"/>
  <c r="T289" i="3"/>
  <c r="Z289" i="3"/>
  <c r="Y289" i="3"/>
  <c r="Y273" i="3"/>
  <c r="X273" i="3"/>
  <c r="S273" i="3"/>
  <c r="Z273" i="3"/>
  <c r="T273" i="3"/>
  <c r="X269" i="3"/>
  <c r="Z269" i="3"/>
  <c r="Y269" i="3"/>
  <c r="S269" i="3"/>
  <c r="T269" i="3"/>
  <c r="X246" i="3"/>
  <c r="T246" i="3"/>
  <c r="S246" i="3"/>
  <c r="Y246" i="3"/>
  <c r="Z246" i="3"/>
  <c r="X234" i="3"/>
  <c r="Z234" i="3"/>
  <c r="T234" i="3"/>
  <c r="Y234" i="3"/>
  <c r="S234" i="3"/>
  <c r="T218" i="3"/>
  <c r="S218" i="3"/>
  <c r="Z218" i="3"/>
  <c r="X218" i="3"/>
  <c r="Y218" i="3"/>
  <c r="S213" i="3"/>
  <c r="X213" i="3"/>
  <c r="Y213" i="3"/>
  <c r="Z213" i="3"/>
  <c r="T213" i="3"/>
  <c r="Z210" i="3"/>
  <c r="S210" i="3"/>
  <c r="X210" i="3"/>
  <c r="T210" i="3"/>
  <c r="Y210" i="3"/>
  <c r="Z207" i="3"/>
  <c r="S207" i="3"/>
  <c r="X207" i="3"/>
  <c r="Y207" i="3"/>
  <c r="T207" i="3"/>
  <c r="X196" i="3"/>
  <c r="T196" i="3"/>
  <c r="Y196" i="3"/>
  <c r="Z196" i="3"/>
  <c r="S196" i="3"/>
  <c r="X184" i="3"/>
  <c r="S184" i="3"/>
  <c r="Z184" i="3"/>
  <c r="T184" i="3"/>
  <c r="Y184" i="3"/>
  <c r="X174" i="3"/>
  <c r="Y174" i="3"/>
  <c r="Z174" i="3"/>
  <c r="S174" i="3"/>
  <c r="T174" i="3"/>
  <c r="S161" i="3"/>
  <c r="T161" i="3"/>
  <c r="X161" i="3"/>
  <c r="Y161" i="3"/>
  <c r="Z161" i="3"/>
  <c r="S156" i="3"/>
  <c r="X156" i="3"/>
  <c r="Y156" i="3"/>
  <c r="Z156" i="3"/>
  <c r="T156" i="3"/>
  <c r="T149" i="3"/>
  <c r="Y149" i="3"/>
  <c r="S149" i="3"/>
  <c r="X149" i="3"/>
  <c r="Z149" i="3"/>
  <c r="X133" i="3"/>
  <c r="Z133" i="3"/>
  <c r="Y133" i="3"/>
  <c r="T133" i="3"/>
  <c r="S133" i="3"/>
  <c r="X124" i="3"/>
  <c r="Y124" i="3"/>
  <c r="S124" i="3"/>
  <c r="T124" i="3"/>
  <c r="Z124" i="3"/>
  <c r="S123" i="3"/>
  <c r="X123" i="3"/>
  <c r="Z123" i="3"/>
  <c r="Y123" i="3"/>
  <c r="T123" i="3"/>
  <c r="T100" i="3"/>
  <c r="S100" i="3"/>
  <c r="Z100" i="3"/>
  <c r="Y100" i="3"/>
  <c r="X100" i="3"/>
  <c r="Y64" i="3"/>
  <c r="Z64" i="3"/>
  <c r="T64" i="3"/>
  <c r="X64" i="3"/>
  <c r="S64" i="3"/>
  <c r="S43" i="3"/>
  <c r="T43" i="3"/>
  <c r="X43" i="3"/>
  <c r="Y43" i="3"/>
  <c r="Z43" i="3"/>
  <c r="Z36" i="3"/>
  <c r="Y36" i="3"/>
  <c r="X36" i="3"/>
  <c r="T36" i="3"/>
  <c r="S36" i="3"/>
  <c r="Z1075" i="3"/>
  <c r="Y1075" i="3"/>
  <c r="X1075" i="3"/>
  <c r="T1075" i="3"/>
  <c r="S1075" i="3"/>
  <c r="Z1043" i="3"/>
  <c r="Y1043" i="3"/>
  <c r="S1043" i="3"/>
  <c r="T1043" i="3"/>
  <c r="X1043" i="3"/>
  <c r="Z1031" i="3"/>
  <c r="Y1031" i="3"/>
  <c r="T1031" i="3"/>
  <c r="S1031" i="3"/>
  <c r="X1031" i="3"/>
  <c r="Y1021" i="3"/>
  <c r="T1021" i="3"/>
  <c r="S1021" i="3"/>
  <c r="Z1021" i="3"/>
  <c r="X1021" i="3"/>
  <c r="Z1007" i="3"/>
  <c r="Y1007" i="3"/>
  <c r="X1007" i="3"/>
  <c r="S1007" i="3"/>
  <c r="T1007" i="3"/>
  <c r="X1006" i="3"/>
  <c r="T1006" i="3"/>
  <c r="S1006" i="3"/>
  <c r="Z1006" i="3"/>
  <c r="Y1006" i="3"/>
  <c r="S987" i="3"/>
  <c r="T987" i="3"/>
  <c r="X987" i="3"/>
  <c r="Y987" i="3"/>
  <c r="Z987" i="3"/>
  <c r="T977" i="3"/>
  <c r="X977" i="3"/>
  <c r="Y977" i="3"/>
  <c r="Z977" i="3"/>
  <c r="S977" i="3"/>
  <c r="T976" i="3"/>
  <c r="X976" i="3"/>
  <c r="Y976" i="3"/>
  <c r="Z976" i="3"/>
  <c r="S976" i="3"/>
  <c r="X975" i="3"/>
  <c r="T975" i="3"/>
  <c r="Z975" i="3"/>
  <c r="Y975" i="3"/>
  <c r="S975" i="3"/>
  <c r="Z967" i="3"/>
  <c r="Y967" i="3"/>
  <c r="X967" i="3"/>
  <c r="T967" i="3"/>
  <c r="S967" i="3"/>
  <c r="S964" i="3"/>
  <c r="T964" i="3"/>
  <c r="Z964" i="3"/>
  <c r="Y964" i="3"/>
  <c r="X964" i="3"/>
  <c r="Y948" i="3"/>
  <c r="Z948" i="3"/>
  <c r="X948" i="3"/>
  <c r="T948" i="3"/>
  <c r="S948" i="3"/>
  <c r="T901" i="3"/>
  <c r="X901" i="3"/>
  <c r="Y901" i="3"/>
  <c r="Z901" i="3"/>
  <c r="S901" i="3"/>
  <c r="Z886" i="3"/>
  <c r="Y886" i="3"/>
  <c r="X886" i="3"/>
  <c r="T886" i="3"/>
  <c r="S886" i="3"/>
  <c r="Z867" i="3"/>
  <c r="Y867" i="3"/>
  <c r="X867" i="3"/>
  <c r="T867" i="3"/>
  <c r="S867" i="3"/>
  <c r="Z853" i="3"/>
  <c r="S853" i="3"/>
  <c r="X853" i="3"/>
  <c r="Y853" i="3"/>
  <c r="T853" i="3"/>
  <c r="X838" i="3"/>
  <c r="S838" i="3"/>
  <c r="T838" i="3"/>
  <c r="Z838" i="3"/>
  <c r="Y838" i="3"/>
  <c r="Z806" i="3"/>
  <c r="S806" i="3"/>
  <c r="T806" i="3"/>
  <c r="X806" i="3"/>
  <c r="Y806" i="3"/>
  <c r="Y805" i="3"/>
  <c r="Z805" i="3"/>
  <c r="T805" i="3"/>
  <c r="S805" i="3"/>
  <c r="X805" i="3"/>
  <c r="Z768" i="3"/>
  <c r="Y768" i="3"/>
  <c r="X768" i="3"/>
  <c r="T768" i="3"/>
  <c r="S768" i="3"/>
  <c r="Y756" i="3"/>
  <c r="X756" i="3"/>
  <c r="T756" i="3"/>
  <c r="S756" i="3"/>
  <c r="Z756" i="3"/>
  <c r="Z740" i="3"/>
  <c r="X740" i="3"/>
  <c r="S740" i="3"/>
  <c r="Y740" i="3"/>
  <c r="T740" i="3"/>
  <c r="S714" i="3"/>
  <c r="T714" i="3"/>
  <c r="Y714" i="3"/>
  <c r="Z714" i="3"/>
  <c r="X714" i="3"/>
  <c r="Y700" i="3"/>
  <c r="X700" i="3"/>
  <c r="T700" i="3"/>
  <c r="S700" i="3"/>
  <c r="Z700" i="3"/>
  <c r="S699" i="3"/>
  <c r="T699" i="3"/>
  <c r="X699" i="3"/>
  <c r="Y699" i="3"/>
  <c r="Z699" i="3"/>
  <c r="S687" i="3"/>
  <c r="T687" i="3"/>
  <c r="X687" i="3"/>
  <c r="Y687" i="3"/>
  <c r="Z687" i="3"/>
  <c r="X663" i="3"/>
  <c r="T663" i="3"/>
  <c r="S663" i="3"/>
  <c r="Y663" i="3"/>
  <c r="Z663" i="3"/>
  <c r="Z642" i="3"/>
  <c r="Y642" i="3"/>
  <c r="X642" i="3"/>
  <c r="S642" i="3"/>
  <c r="T642" i="3"/>
  <c r="Z617" i="3"/>
  <c r="Y617" i="3"/>
  <c r="X617" i="3"/>
  <c r="T617" i="3"/>
  <c r="S617" i="3"/>
  <c r="Z594" i="3"/>
  <c r="Y594" i="3"/>
  <c r="X594" i="3"/>
  <c r="T594" i="3"/>
  <c r="S594" i="3"/>
  <c r="Z593" i="3"/>
  <c r="Y593" i="3"/>
  <c r="X593" i="3"/>
  <c r="S593" i="3"/>
  <c r="T593" i="3"/>
  <c r="T592" i="3"/>
  <c r="X592" i="3"/>
  <c r="S592" i="3"/>
  <c r="Y592" i="3"/>
  <c r="Z592" i="3"/>
  <c r="Z561" i="3"/>
  <c r="Y561" i="3"/>
  <c r="X561" i="3"/>
  <c r="T561" i="3"/>
  <c r="S561" i="3"/>
  <c r="T542" i="3"/>
  <c r="S542" i="3"/>
  <c r="Z542" i="3"/>
  <c r="Y542" i="3"/>
  <c r="X542" i="3"/>
  <c r="Y538" i="3"/>
  <c r="X538" i="3"/>
  <c r="T538" i="3"/>
  <c r="S538" i="3"/>
  <c r="Z538" i="3"/>
  <c r="T537" i="3"/>
  <c r="S537" i="3"/>
  <c r="Y537" i="3"/>
  <c r="X537" i="3"/>
  <c r="Z537" i="3"/>
  <c r="T498" i="3"/>
  <c r="S498" i="3"/>
  <c r="Z498" i="3"/>
  <c r="Y498" i="3"/>
  <c r="X498" i="3"/>
  <c r="Z497" i="3"/>
  <c r="S497" i="3"/>
  <c r="Y497" i="3"/>
  <c r="X497" i="3"/>
  <c r="T497" i="3"/>
  <c r="T496" i="3"/>
  <c r="S496" i="3"/>
  <c r="X496" i="3"/>
  <c r="Z496" i="3"/>
  <c r="Y496" i="3"/>
  <c r="Z481" i="3"/>
  <c r="Y481" i="3"/>
  <c r="X481" i="3"/>
  <c r="T481" i="3"/>
  <c r="S481" i="3"/>
  <c r="T471" i="3"/>
  <c r="X471" i="3"/>
  <c r="Y471" i="3"/>
  <c r="Z471" i="3"/>
  <c r="S471" i="3"/>
  <c r="Z417" i="3"/>
  <c r="Y417" i="3"/>
  <c r="S417" i="3"/>
  <c r="T417" i="3"/>
  <c r="X417" i="3"/>
  <c r="S416" i="3"/>
  <c r="T416" i="3"/>
  <c r="X416" i="3"/>
  <c r="Y416" i="3"/>
  <c r="Z416" i="3"/>
  <c r="S400" i="3"/>
  <c r="T400" i="3"/>
  <c r="Y400" i="3"/>
  <c r="Z400" i="3"/>
  <c r="X400" i="3"/>
  <c r="Z364" i="3"/>
  <c r="T364" i="3"/>
  <c r="S364" i="3"/>
  <c r="X364" i="3"/>
  <c r="Y364" i="3"/>
  <c r="Z363" i="3"/>
  <c r="S363" i="3"/>
  <c r="T363" i="3"/>
  <c r="X363" i="3"/>
  <c r="Y363" i="3"/>
  <c r="S354" i="3"/>
  <c r="T354" i="3"/>
  <c r="X354" i="3"/>
  <c r="Y354" i="3"/>
  <c r="Z354" i="3"/>
  <c r="Z344" i="3"/>
  <c r="T344" i="3"/>
  <c r="X344" i="3"/>
  <c r="S344" i="3"/>
  <c r="Y344" i="3"/>
  <c r="Z343" i="3"/>
  <c r="S343" i="3"/>
  <c r="T343" i="3"/>
  <c r="X343" i="3"/>
  <c r="Y343" i="3"/>
  <c r="S308" i="3"/>
  <c r="Z308" i="3"/>
  <c r="Y308" i="3"/>
  <c r="X308" i="3"/>
  <c r="T308" i="3"/>
  <c r="Z307" i="3"/>
  <c r="Y307" i="3"/>
  <c r="X307" i="3"/>
  <c r="T307" i="3"/>
  <c r="S307" i="3"/>
  <c r="Y295" i="3"/>
  <c r="X295" i="3"/>
  <c r="T295" i="3"/>
  <c r="S295" i="3"/>
  <c r="Z295" i="3"/>
  <c r="Y288" i="3"/>
  <c r="X288" i="3"/>
  <c r="T288" i="3"/>
  <c r="S288" i="3"/>
  <c r="Z288" i="3"/>
  <c r="Z262" i="3"/>
  <c r="S262" i="3"/>
  <c r="T262" i="3"/>
  <c r="X262" i="3"/>
  <c r="Y262" i="3"/>
  <c r="X252" i="3"/>
  <c r="T252" i="3"/>
  <c r="S252" i="3"/>
  <c r="Y252" i="3"/>
  <c r="Z252" i="3"/>
  <c r="S251" i="3"/>
  <c r="T251" i="3"/>
  <c r="X251" i="3"/>
  <c r="Y251" i="3"/>
  <c r="Z251" i="3"/>
  <c r="Z233" i="3"/>
  <c r="S233" i="3"/>
  <c r="T233" i="3"/>
  <c r="X233" i="3"/>
  <c r="Y233" i="3"/>
  <c r="S223" i="3"/>
  <c r="Y223" i="3"/>
  <c r="T223" i="3"/>
  <c r="X223" i="3"/>
  <c r="Z223" i="3"/>
  <c r="X212" i="3"/>
  <c r="T212" i="3"/>
  <c r="S212" i="3"/>
  <c r="Y212" i="3"/>
  <c r="Z212" i="3"/>
  <c r="Z209" i="3"/>
  <c r="Y209" i="3"/>
  <c r="T209" i="3"/>
  <c r="S209" i="3"/>
  <c r="X209" i="3"/>
  <c r="T183" i="3"/>
  <c r="S183" i="3"/>
  <c r="Z183" i="3"/>
  <c r="X183" i="3"/>
  <c r="Y183" i="3"/>
  <c r="S182" i="3"/>
  <c r="T182" i="3"/>
  <c r="Y182" i="3"/>
  <c r="Z182" i="3"/>
  <c r="X182" i="3"/>
  <c r="S173" i="3"/>
  <c r="T173" i="3"/>
  <c r="Y173" i="3"/>
  <c r="Z173" i="3"/>
  <c r="X173" i="3"/>
  <c r="X160" i="3"/>
  <c r="S160" i="3"/>
  <c r="T160" i="3"/>
  <c r="Z160" i="3"/>
  <c r="Y160" i="3"/>
  <c r="T114" i="3"/>
  <c r="X114" i="3"/>
  <c r="Y114" i="3"/>
  <c r="Z114" i="3"/>
  <c r="S114" i="3"/>
  <c r="S107" i="3"/>
  <c r="X107" i="3"/>
  <c r="Y107" i="3"/>
  <c r="Z107" i="3"/>
  <c r="T107" i="3"/>
  <c r="X106" i="3"/>
  <c r="Y106" i="3"/>
  <c r="Z106" i="3"/>
  <c r="S106" i="3"/>
  <c r="T106" i="3"/>
  <c r="Y63" i="3"/>
  <c r="T63" i="3"/>
  <c r="S63" i="3"/>
  <c r="X63" i="3"/>
  <c r="Z63" i="3"/>
  <c r="Y23" i="3"/>
  <c r="Z23" i="3"/>
  <c r="S23" i="3"/>
  <c r="T23" i="3"/>
  <c r="X23" i="3"/>
  <c r="Y1060" i="3"/>
  <c r="Z1060" i="3"/>
  <c r="S1060" i="3"/>
  <c r="T1060" i="3"/>
  <c r="X1060" i="3"/>
  <c r="T1020" i="3"/>
  <c r="X1020" i="3"/>
  <c r="Y1020" i="3"/>
  <c r="Z1020" i="3"/>
  <c r="S1020" i="3"/>
  <c r="Z1005" i="3"/>
  <c r="Y1005" i="3"/>
  <c r="T1005" i="3"/>
  <c r="X1005" i="3"/>
  <c r="S1005" i="3"/>
  <c r="Z974" i="3"/>
  <c r="Y974" i="3"/>
  <c r="T974" i="3"/>
  <c r="S974" i="3"/>
  <c r="X974" i="3"/>
  <c r="X917" i="3"/>
  <c r="Z917" i="3"/>
  <c r="Y917" i="3"/>
  <c r="S917" i="3"/>
  <c r="T917" i="3"/>
  <c r="S804" i="3"/>
  <c r="T804" i="3"/>
  <c r="Y804" i="3"/>
  <c r="Z804" i="3"/>
  <c r="X804" i="3"/>
  <c r="Z732" i="3"/>
  <c r="X732" i="3"/>
  <c r="S732" i="3"/>
  <c r="Y732" i="3"/>
  <c r="T732" i="3"/>
  <c r="Z713" i="3"/>
  <c r="Y713" i="3"/>
  <c r="X713" i="3"/>
  <c r="S713" i="3"/>
  <c r="T713" i="3"/>
  <c r="X712" i="3"/>
  <c r="Y712" i="3"/>
  <c r="S712" i="3"/>
  <c r="Z712" i="3"/>
  <c r="T712" i="3"/>
  <c r="Y686" i="3"/>
  <c r="S686" i="3"/>
  <c r="T686" i="3"/>
  <c r="X686" i="3"/>
  <c r="Z686" i="3"/>
  <c r="T649" i="3"/>
  <c r="X649" i="3"/>
  <c r="Y649" i="3"/>
  <c r="Z649" i="3"/>
  <c r="S649" i="3"/>
  <c r="Z648" i="3"/>
  <c r="Y648" i="3"/>
  <c r="X648" i="3"/>
  <c r="T648" i="3"/>
  <c r="S648" i="3"/>
  <c r="Z609" i="3"/>
  <c r="Y609" i="3"/>
  <c r="X609" i="3"/>
  <c r="T609" i="3"/>
  <c r="S609" i="3"/>
  <c r="S470" i="3"/>
  <c r="Z470" i="3"/>
  <c r="Y470" i="3"/>
  <c r="X470" i="3"/>
  <c r="T470" i="3"/>
  <c r="X444" i="3"/>
  <c r="Z444" i="3"/>
  <c r="Y444" i="3"/>
  <c r="T444" i="3"/>
  <c r="S444" i="3"/>
  <c r="Z397" i="3"/>
  <c r="Y397" i="3"/>
  <c r="X397" i="3"/>
  <c r="T397" i="3"/>
  <c r="S397" i="3"/>
  <c r="Z373" i="3"/>
  <c r="Y373" i="3"/>
  <c r="X373" i="3"/>
  <c r="S373" i="3"/>
  <c r="T373" i="3"/>
  <c r="Z337" i="3"/>
  <c r="Y337" i="3"/>
  <c r="X337" i="3"/>
  <c r="T337" i="3"/>
  <c r="S337" i="3"/>
  <c r="S306" i="3"/>
  <c r="Z306" i="3"/>
  <c r="T306" i="3"/>
  <c r="Y306" i="3"/>
  <c r="X306" i="3"/>
  <c r="Y222" i="3"/>
  <c r="Z222" i="3"/>
  <c r="S222" i="3"/>
  <c r="T222" i="3"/>
  <c r="X222" i="3"/>
  <c r="Z132" i="3"/>
  <c r="S132" i="3"/>
  <c r="Y132" i="3"/>
  <c r="X132" i="3"/>
  <c r="T132" i="3"/>
  <c r="Y12" i="3"/>
  <c r="X12" i="3"/>
  <c r="T12" i="3"/>
  <c r="Z12" i="3"/>
  <c r="S12" i="3"/>
  <c r="T4" i="3"/>
  <c r="Z4" i="3"/>
  <c r="Y4" i="3"/>
  <c r="X4" i="3"/>
  <c r="S4" i="3"/>
  <c r="Z1069" i="3"/>
  <c r="Y1069" i="3"/>
  <c r="X1069" i="3"/>
  <c r="T1069" i="3"/>
  <c r="S1069" i="3"/>
  <c r="S1065" i="3"/>
  <c r="Z1065" i="3"/>
  <c r="Y1065" i="3"/>
  <c r="T1065" i="3"/>
  <c r="X1065" i="3"/>
  <c r="Z1059" i="3"/>
  <c r="Y1059" i="3"/>
  <c r="X1059" i="3"/>
  <c r="T1059" i="3"/>
  <c r="S1059" i="3"/>
  <c r="Z1042" i="3"/>
  <c r="Y1042" i="3"/>
  <c r="T1042" i="3"/>
  <c r="S1042" i="3"/>
  <c r="X1042" i="3"/>
  <c r="T1035" i="3"/>
  <c r="S1035" i="3"/>
  <c r="X1035" i="3"/>
  <c r="Y1035" i="3"/>
  <c r="Z1035" i="3"/>
  <c r="Y1019" i="3"/>
  <c r="Z1019" i="3"/>
  <c r="T1019" i="3"/>
  <c r="S1019" i="3"/>
  <c r="X1019" i="3"/>
  <c r="Y1018" i="3"/>
  <c r="S1018" i="3"/>
  <c r="T1018" i="3"/>
  <c r="X1018" i="3"/>
  <c r="Z1018" i="3"/>
  <c r="X942" i="3"/>
  <c r="Y942" i="3"/>
  <c r="Z942" i="3"/>
  <c r="S942" i="3"/>
  <c r="T942" i="3"/>
  <c r="X923" i="3"/>
  <c r="T923" i="3"/>
  <c r="Z923" i="3"/>
  <c r="Y923" i="3"/>
  <c r="S923" i="3"/>
  <c r="T885" i="3"/>
  <c r="Y885" i="3"/>
  <c r="X885" i="3"/>
  <c r="Z885" i="3"/>
  <c r="S885" i="3"/>
  <c r="X873" i="3"/>
  <c r="T873" i="3"/>
  <c r="S873" i="3"/>
  <c r="Z873" i="3"/>
  <c r="Y873" i="3"/>
  <c r="Z847" i="3"/>
  <c r="Y847" i="3"/>
  <c r="X847" i="3"/>
  <c r="T847" i="3"/>
  <c r="S847" i="3"/>
  <c r="X837" i="3"/>
  <c r="T837" i="3"/>
  <c r="S837" i="3"/>
  <c r="Z837" i="3"/>
  <c r="Y837" i="3"/>
  <c r="Y786" i="3"/>
  <c r="X786" i="3"/>
  <c r="T786" i="3"/>
  <c r="S786" i="3"/>
  <c r="Z786" i="3"/>
  <c r="Z755" i="3"/>
  <c r="Y755" i="3"/>
  <c r="X755" i="3"/>
  <c r="T755" i="3"/>
  <c r="S755" i="3"/>
  <c r="Z746" i="3"/>
  <c r="Y746" i="3"/>
  <c r="X746" i="3"/>
  <c r="T746" i="3"/>
  <c r="S746" i="3"/>
  <c r="X745" i="3"/>
  <c r="Z745" i="3"/>
  <c r="Y745" i="3"/>
  <c r="T745" i="3"/>
  <c r="S745" i="3"/>
  <c r="X731" i="3"/>
  <c r="T731" i="3"/>
  <c r="S731" i="3"/>
  <c r="Z731" i="3"/>
  <c r="Y731" i="3"/>
  <c r="Y730" i="3"/>
  <c r="X730" i="3"/>
  <c r="T730" i="3"/>
  <c r="S730" i="3"/>
  <c r="Z730" i="3"/>
  <c r="X637" i="3"/>
  <c r="Y637" i="3"/>
  <c r="Z637" i="3"/>
  <c r="T637" i="3"/>
  <c r="S637" i="3"/>
  <c r="S627" i="3"/>
  <c r="T627" i="3"/>
  <c r="X627" i="3"/>
  <c r="Z627" i="3"/>
  <c r="Y627" i="3"/>
  <c r="T591" i="3"/>
  <c r="S591" i="3"/>
  <c r="X591" i="3"/>
  <c r="Y591" i="3"/>
  <c r="Z591" i="3"/>
  <c r="S577" i="3"/>
  <c r="T577" i="3"/>
  <c r="X577" i="3"/>
  <c r="Y577" i="3"/>
  <c r="Z577" i="3"/>
  <c r="Z576" i="3"/>
  <c r="T576" i="3"/>
  <c r="Y576" i="3"/>
  <c r="X576" i="3"/>
  <c r="S576" i="3"/>
  <c r="S574" i="3"/>
  <c r="T574" i="3"/>
  <c r="Z574" i="3"/>
  <c r="Y574" i="3"/>
  <c r="X574" i="3"/>
  <c r="Y536" i="3"/>
  <c r="Z536" i="3"/>
  <c r="S536" i="3"/>
  <c r="T536" i="3"/>
  <c r="X536" i="3"/>
  <c r="Y521" i="3"/>
  <c r="X521" i="3"/>
  <c r="T521" i="3"/>
  <c r="S521" i="3"/>
  <c r="Z521" i="3"/>
  <c r="X495" i="3"/>
  <c r="T495" i="3"/>
  <c r="S495" i="3"/>
  <c r="Z495" i="3"/>
  <c r="Y495" i="3"/>
  <c r="Z491" i="3"/>
  <c r="S491" i="3"/>
  <c r="T491" i="3"/>
  <c r="X491" i="3"/>
  <c r="Y491" i="3"/>
  <c r="T480" i="3"/>
  <c r="X480" i="3"/>
  <c r="Y480" i="3"/>
  <c r="Z480" i="3"/>
  <c r="S480" i="3"/>
  <c r="Y479" i="3"/>
  <c r="Z479" i="3"/>
  <c r="S479" i="3"/>
  <c r="T479" i="3"/>
  <c r="X479" i="3"/>
  <c r="Z457" i="3"/>
  <c r="S457" i="3"/>
  <c r="T457" i="3"/>
  <c r="X457" i="3"/>
  <c r="Y457" i="3"/>
  <c r="X454" i="3"/>
  <c r="Y454" i="3"/>
  <c r="Z454" i="3"/>
  <c r="S454" i="3"/>
  <c r="T454" i="3"/>
  <c r="S453" i="3"/>
  <c r="T453" i="3"/>
  <c r="X453" i="3"/>
  <c r="Y453" i="3"/>
  <c r="Z453" i="3"/>
  <c r="Y452" i="3"/>
  <c r="Z452" i="3"/>
  <c r="S452" i="3"/>
  <c r="T452" i="3"/>
  <c r="X452" i="3"/>
  <c r="Y431" i="3"/>
  <c r="Z431" i="3"/>
  <c r="X431" i="3"/>
  <c r="T431" i="3"/>
  <c r="S431" i="3"/>
  <c r="S415" i="3"/>
  <c r="T415" i="3"/>
  <c r="X415" i="3"/>
  <c r="Z415" i="3"/>
  <c r="Y415" i="3"/>
  <c r="Y404" i="3"/>
  <c r="X404" i="3"/>
  <c r="T404" i="3"/>
  <c r="Z404" i="3"/>
  <c r="S404" i="3"/>
  <c r="Z389" i="3"/>
  <c r="Y389" i="3"/>
  <c r="X389" i="3"/>
  <c r="S389" i="3"/>
  <c r="T389" i="3"/>
  <c r="Z385" i="3"/>
  <c r="Y385" i="3"/>
  <c r="X385" i="3"/>
  <c r="T385" i="3"/>
  <c r="S385" i="3"/>
  <c r="Z362" i="3"/>
  <c r="T362" i="3"/>
  <c r="X362" i="3"/>
  <c r="Y362" i="3"/>
  <c r="S362" i="3"/>
  <c r="S353" i="3"/>
  <c r="T353" i="3"/>
  <c r="X353" i="3"/>
  <c r="Y353" i="3"/>
  <c r="Z353" i="3"/>
  <c r="Z342" i="3"/>
  <c r="S342" i="3"/>
  <c r="T342" i="3"/>
  <c r="X342" i="3"/>
  <c r="Y342" i="3"/>
  <c r="T336" i="3"/>
  <c r="X336" i="3"/>
  <c r="Z336" i="3"/>
  <c r="Y336" i="3"/>
  <c r="S336" i="3"/>
  <c r="S333" i="3"/>
  <c r="T333" i="3"/>
  <c r="X333" i="3"/>
  <c r="Y333" i="3"/>
  <c r="Z333" i="3"/>
  <c r="X332" i="3"/>
  <c r="Y332" i="3"/>
  <c r="Z332" i="3"/>
  <c r="T332" i="3"/>
  <c r="S332" i="3"/>
  <c r="T331" i="3"/>
  <c r="Z331" i="3"/>
  <c r="S331" i="3"/>
  <c r="Y331" i="3"/>
  <c r="X331" i="3"/>
  <c r="Y313" i="3"/>
  <c r="X313" i="3"/>
  <c r="T313" i="3"/>
  <c r="S313" i="3"/>
  <c r="Z313" i="3"/>
  <c r="Y305" i="3"/>
  <c r="Z305" i="3"/>
  <c r="X305" i="3"/>
  <c r="T305" i="3"/>
  <c r="S305" i="3"/>
  <c r="T304" i="3"/>
  <c r="Z304" i="3"/>
  <c r="Y304" i="3"/>
  <c r="S304" i="3"/>
  <c r="X304" i="3"/>
  <c r="X303" i="3"/>
  <c r="Y303" i="3"/>
  <c r="Z303" i="3"/>
  <c r="S303" i="3"/>
  <c r="T303" i="3"/>
  <c r="Y302" i="3"/>
  <c r="Z302" i="3"/>
  <c r="T302" i="3"/>
  <c r="S302" i="3"/>
  <c r="X302" i="3"/>
  <c r="Y284" i="3"/>
  <c r="X284" i="3"/>
  <c r="T284" i="3"/>
  <c r="S284" i="3"/>
  <c r="Z284" i="3"/>
  <c r="Z275" i="3"/>
  <c r="X275" i="3"/>
  <c r="T275" i="3"/>
  <c r="S275" i="3"/>
  <c r="Y275" i="3"/>
  <c r="Z268" i="3"/>
  <c r="Y268" i="3"/>
  <c r="X268" i="3"/>
  <c r="S268" i="3"/>
  <c r="T268" i="3"/>
  <c r="T267" i="3"/>
  <c r="X267" i="3"/>
  <c r="Y267" i="3"/>
  <c r="Z267" i="3"/>
  <c r="S267" i="3"/>
  <c r="S245" i="3"/>
  <c r="T245" i="3"/>
  <c r="X245" i="3"/>
  <c r="Y245" i="3"/>
  <c r="Z245" i="3"/>
  <c r="X241" i="3"/>
  <c r="S241" i="3"/>
  <c r="T241" i="3"/>
  <c r="Y241" i="3"/>
  <c r="Z241" i="3"/>
  <c r="Z221" i="3"/>
  <c r="Y221" i="3"/>
  <c r="X221" i="3"/>
  <c r="T221" i="3"/>
  <c r="S221" i="3"/>
  <c r="S211" i="3"/>
  <c r="T211" i="3"/>
  <c r="Y211" i="3"/>
  <c r="X211" i="3"/>
  <c r="Z211" i="3"/>
  <c r="T195" i="3"/>
  <c r="S195" i="3"/>
  <c r="X195" i="3"/>
  <c r="Y195" i="3"/>
  <c r="Z195" i="3"/>
  <c r="Z181" i="3"/>
  <c r="X181" i="3"/>
  <c r="S181" i="3"/>
  <c r="T181" i="3"/>
  <c r="Y181" i="3"/>
  <c r="X180" i="3"/>
  <c r="S180" i="3"/>
  <c r="T180" i="3"/>
  <c r="Y180" i="3"/>
  <c r="Z180" i="3"/>
  <c r="Z138" i="3"/>
  <c r="Y138" i="3"/>
  <c r="X138" i="3"/>
  <c r="T138" i="3"/>
  <c r="S138" i="3"/>
  <c r="S122" i="3"/>
  <c r="T122" i="3"/>
  <c r="X122" i="3"/>
  <c r="Y122" i="3"/>
  <c r="Z122" i="3"/>
  <c r="Z105" i="3"/>
  <c r="Y105" i="3"/>
  <c r="X105" i="3"/>
  <c r="T105" i="3"/>
  <c r="S105" i="3"/>
  <c r="Z99" i="3"/>
  <c r="S99" i="3"/>
  <c r="T99" i="3"/>
  <c r="X99" i="3"/>
  <c r="Y99" i="3"/>
  <c r="S80" i="3"/>
  <c r="T80" i="3"/>
  <c r="X80" i="3"/>
  <c r="Y80" i="3"/>
  <c r="Z80" i="3"/>
  <c r="X62" i="3"/>
  <c r="T62" i="3"/>
  <c r="S62" i="3"/>
  <c r="Y62" i="3"/>
  <c r="Z62" i="3"/>
  <c r="Z54" i="3"/>
  <c r="Y54" i="3"/>
  <c r="T54" i="3"/>
  <c r="S54" i="3"/>
  <c r="X54" i="3"/>
  <c r="T42" i="3"/>
  <c r="X42" i="3"/>
  <c r="Y42" i="3"/>
  <c r="Z42" i="3"/>
  <c r="S42" i="3"/>
  <c r="X22" i="3"/>
  <c r="Y22" i="3"/>
  <c r="T22" i="3"/>
  <c r="S22" i="3"/>
  <c r="Z22" i="3"/>
  <c r="T3" i="3"/>
  <c r="Y3" i="3"/>
  <c r="S3" i="3"/>
  <c r="X3" i="3"/>
  <c r="Z3" i="3"/>
  <c r="Z1074" i="3"/>
  <c r="Y1074" i="3"/>
  <c r="X1074" i="3"/>
  <c r="T1074" i="3"/>
  <c r="S1074" i="3"/>
  <c r="S1041" i="3"/>
  <c r="Z1041" i="3"/>
  <c r="Y1041" i="3"/>
  <c r="X1041" i="3"/>
  <c r="T1041" i="3"/>
  <c r="S1032" i="3"/>
  <c r="Y1032" i="3"/>
  <c r="T1032" i="3"/>
  <c r="X1032" i="3"/>
  <c r="Z1032" i="3"/>
  <c r="Y1004" i="3"/>
  <c r="Z1004" i="3"/>
  <c r="X1004" i="3"/>
  <c r="T1004" i="3"/>
  <c r="S1004" i="3"/>
  <c r="Z986" i="3"/>
  <c r="Y986" i="3"/>
  <c r="T986" i="3"/>
  <c r="S986" i="3"/>
  <c r="X986" i="3"/>
  <c r="X973" i="3"/>
  <c r="S973" i="3"/>
  <c r="T973" i="3"/>
  <c r="Z973" i="3"/>
  <c r="Y973" i="3"/>
  <c r="S972" i="3"/>
  <c r="T972" i="3"/>
  <c r="Z972" i="3"/>
  <c r="X972" i="3"/>
  <c r="Y972" i="3"/>
  <c r="T963" i="3"/>
  <c r="Z963" i="3"/>
  <c r="Y963" i="3"/>
  <c r="X963" i="3"/>
  <c r="S963" i="3"/>
  <c r="S953" i="3"/>
  <c r="X953" i="3"/>
  <c r="Y953" i="3"/>
  <c r="Z953" i="3"/>
  <c r="T953" i="3"/>
  <c r="Y952" i="3"/>
  <c r="T952" i="3"/>
  <c r="S952" i="3"/>
  <c r="X952" i="3"/>
  <c r="Z952" i="3"/>
  <c r="Y947" i="3"/>
  <c r="X947" i="3"/>
  <c r="S947" i="3"/>
  <c r="Z947" i="3"/>
  <c r="T947" i="3"/>
  <c r="X928" i="3"/>
  <c r="T928" i="3"/>
  <c r="Z928" i="3"/>
  <c r="S928" i="3"/>
  <c r="Y928" i="3"/>
  <c r="S922" i="3"/>
  <c r="T922" i="3"/>
  <c r="Z922" i="3"/>
  <c r="X922" i="3"/>
  <c r="Y922" i="3"/>
  <c r="Y916" i="3"/>
  <c r="S916" i="3"/>
  <c r="T916" i="3"/>
  <c r="Z916" i="3"/>
  <c r="X916" i="3"/>
  <c r="T911" i="3"/>
  <c r="S911" i="3"/>
  <c r="Z900" i="3"/>
  <c r="X900" i="3"/>
  <c r="Y900" i="3"/>
  <c r="S900" i="3"/>
  <c r="T900" i="3"/>
  <c r="Y899" i="3"/>
  <c r="Z899" i="3"/>
  <c r="T899" i="3"/>
  <c r="S899" i="3"/>
  <c r="X899" i="3"/>
  <c r="S898" i="3"/>
  <c r="Z898" i="3"/>
  <c r="Y898" i="3"/>
  <c r="X898" i="3"/>
  <c r="T898" i="3"/>
  <c r="Z897" i="3"/>
  <c r="Y897" i="3"/>
  <c r="X897" i="3"/>
  <c r="S897" i="3"/>
  <c r="T897" i="3"/>
  <c r="S884" i="3"/>
  <c r="T884" i="3"/>
  <c r="X884" i="3"/>
  <c r="Y884" i="3"/>
  <c r="Z884" i="3"/>
  <c r="Y866" i="3"/>
  <c r="X866" i="3"/>
  <c r="T866" i="3"/>
  <c r="S866" i="3"/>
  <c r="Z866" i="3"/>
  <c r="Y865" i="3"/>
  <c r="Z865" i="3"/>
  <c r="T865" i="3"/>
  <c r="S865" i="3"/>
  <c r="X865" i="3"/>
  <c r="S864" i="3"/>
  <c r="Z864" i="3"/>
  <c r="T864" i="3"/>
  <c r="Y864" i="3"/>
  <c r="X864" i="3"/>
  <c r="Z836" i="3"/>
  <c r="S836" i="3"/>
  <c r="T836" i="3"/>
  <c r="X836" i="3"/>
  <c r="Y836" i="3"/>
  <c r="Z835" i="3"/>
  <c r="X835" i="3"/>
  <c r="T835" i="3"/>
  <c r="S835" i="3"/>
  <c r="Y835" i="3"/>
  <c r="X827" i="3"/>
  <c r="Z827" i="3"/>
  <c r="S827" i="3"/>
  <c r="Y827" i="3"/>
  <c r="T827" i="3"/>
  <c r="X819" i="3"/>
  <c r="Z819" i="3"/>
  <c r="T819" i="3"/>
  <c r="S819" i="3"/>
  <c r="Y819" i="3"/>
  <c r="Z803" i="3"/>
  <c r="Y803" i="3"/>
  <c r="X803" i="3"/>
  <c r="T803" i="3"/>
  <c r="S803" i="3"/>
  <c r="Z802" i="3"/>
  <c r="Y802" i="3"/>
  <c r="X802" i="3"/>
  <c r="T802" i="3"/>
  <c r="S802" i="3"/>
  <c r="T801" i="3"/>
  <c r="S801" i="3"/>
  <c r="Z801" i="3"/>
  <c r="Y801" i="3"/>
  <c r="X801" i="3"/>
  <c r="Y800" i="3"/>
  <c r="X800" i="3"/>
  <c r="T800" i="3"/>
  <c r="S800" i="3"/>
  <c r="Z800" i="3"/>
  <c r="Y799" i="3"/>
  <c r="X799" i="3"/>
  <c r="T799" i="3"/>
  <c r="S799" i="3"/>
  <c r="Z799" i="3"/>
  <c r="S790" i="3"/>
  <c r="T790" i="3"/>
  <c r="X790" i="3"/>
  <c r="Y790" i="3"/>
  <c r="Z790" i="3"/>
  <c r="S767" i="3"/>
  <c r="T767" i="3"/>
  <c r="X767" i="3"/>
  <c r="Y767" i="3"/>
  <c r="Z767" i="3"/>
  <c r="S754" i="3"/>
  <c r="X754" i="3"/>
  <c r="Y754" i="3"/>
  <c r="Z754" i="3"/>
  <c r="T754" i="3"/>
  <c r="T744" i="3"/>
  <c r="S744" i="3"/>
  <c r="X744" i="3"/>
  <c r="Y744" i="3"/>
  <c r="Z744" i="3"/>
  <c r="Z729" i="3"/>
  <c r="Y729" i="3"/>
  <c r="X729" i="3"/>
  <c r="T729" i="3"/>
  <c r="S729" i="3"/>
  <c r="T722" i="3"/>
  <c r="X722" i="3"/>
  <c r="Y722" i="3"/>
  <c r="Z722" i="3"/>
  <c r="S722" i="3"/>
  <c r="S711" i="3"/>
  <c r="Y711" i="3"/>
  <c r="Z711" i="3"/>
  <c r="X711" i="3"/>
  <c r="T711" i="3"/>
  <c r="Z698" i="3"/>
  <c r="Y698" i="3"/>
  <c r="X698" i="3"/>
  <c r="T698" i="3"/>
  <c r="S698" i="3"/>
  <c r="T697" i="3"/>
  <c r="S697" i="3"/>
  <c r="Y697" i="3"/>
  <c r="Z697" i="3"/>
  <c r="X697" i="3"/>
  <c r="Z696" i="3"/>
  <c r="Y696" i="3"/>
  <c r="X696" i="3"/>
  <c r="T696" i="3"/>
  <c r="S696" i="3"/>
  <c r="T685" i="3"/>
  <c r="Z685" i="3"/>
  <c r="Y685" i="3"/>
  <c r="X685" i="3"/>
  <c r="S685" i="3"/>
  <c r="Y683" i="3"/>
  <c r="Z683" i="3"/>
  <c r="X683" i="3"/>
  <c r="T683" i="3"/>
  <c r="S683" i="3"/>
  <c r="S681" i="3"/>
  <c r="T681" i="3"/>
  <c r="X681" i="3"/>
  <c r="Z681" i="3"/>
  <c r="Y681" i="3"/>
  <c r="Z662" i="3"/>
  <c r="Y662" i="3"/>
  <c r="X662" i="3"/>
  <c r="T662" i="3"/>
  <c r="S662" i="3"/>
  <c r="S661" i="3"/>
  <c r="Y661" i="3"/>
  <c r="Z661" i="3"/>
  <c r="T661" i="3"/>
  <c r="X661" i="3"/>
  <c r="S660" i="3"/>
  <c r="T660" i="3"/>
  <c r="X660" i="3"/>
  <c r="Y660" i="3"/>
  <c r="Z660" i="3"/>
  <c r="S641" i="3"/>
  <c r="Z641" i="3"/>
  <c r="Y641" i="3"/>
  <c r="X641" i="3"/>
  <c r="T641" i="3"/>
  <c r="Y636" i="3"/>
  <c r="X636" i="3"/>
  <c r="T636" i="3"/>
  <c r="S636" i="3"/>
  <c r="Z636" i="3"/>
  <c r="S626" i="3"/>
  <c r="Z626" i="3"/>
  <c r="Y626" i="3"/>
  <c r="X626" i="3"/>
  <c r="T626" i="3"/>
  <c r="Z590" i="3"/>
  <c r="Y590" i="3"/>
  <c r="X590" i="3"/>
  <c r="T590" i="3"/>
  <c r="S590" i="3"/>
  <c r="Z589" i="3"/>
  <c r="Y589" i="3"/>
  <c r="X589" i="3"/>
  <c r="T589" i="3"/>
  <c r="S589" i="3"/>
  <c r="Z573" i="3"/>
  <c r="Y573" i="3"/>
  <c r="X573" i="3"/>
  <c r="T573" i="3"/>
  <c r="S573" i="3"/>
  <c r="S560" i="3"/>
  <c r="T560" i="3"/>
  <c r="X560" i="3"/>
  <c r="Y560" i="3"/>
  <c r="Z560" i="3"/>
  <c r="Z559" i="3"/>
  <c r="Y559" i="3"/>
  <c r="X559" i="3"/>
  <c r="T559" i="3"/>
  <c r="S559" i="3"/>
  <c r="Z541" i="3"/>
  <c r="Y541" i="3"/>
  <c r="X541" i="3"/>
  <c r="T541" i="3"/>
  <c r="S541" i="3"/>
  <c r="T532" i="3"/>
  <c r="Z532" i="3"/>
  <c r="Y532" i="3"/>
  <c r="S532" i="3"/>
  <c r="X532" i="3"/>
  <c r="T520" i="3"/>
  <c r="S520" i="3"/>
  <c r="X520" i="3"/>
  <c r="Z520" i="3"/>
  <c r="Y520" i="3"/>
  <c r="T519" i="3"/>
  <c r="Z519" i="3"/>
  <c r="Y519" i="3"/>
  <c r="X519" i="3"/>
  <c r="S519" i="3"/>
  <c r="S511" i="3"/>
  <c r="X511" i="3"/>
  <c r="Y511" i="3"/>
  <c r="Z511" i="3"/>
  <c r="T511" i="3"/>
  <c r="Y490" i="3"/>
  <c r="Z490" i="3"/>
  <c r="T490" i="3"/>
  <c r="S490" i="3"/>
  <c r="X490" i="3"/>
  <c r="S489" i="3"/>
  <c r="Z489" i="3"/>
  <c r="Y489" i="3"/>
  <c r="X489" i="3"/>
  <c r="T489" i="3"/>
  <c r="S478" i="3"/>
  <c r="T478" i="3"/>
  <c r="Z478" i="3"/>
  <c r="Y478" i="3"/>
  <c r="X478" i="3"/>
  <c r="Y469" i="3"/>
  <c r="Z469" i="3"/>
  <c r="X469" i="3"/>
  <c r="T469" i="3"/>
  <c r="S469" i="3"/>
  <c r="Y462" i="3"/>
  <c r="X462" i="3"/>
  <c r="T462" i="3"/>
  <c r="S462" i="3"/>
  <c r="Z462" i="3"/>
  <c r="X443" i="3"/>
  <c r="Z443" i="3"/>
  <c r="Y443" i="3"/>
  <c r="S443" i="3"/>
  <c r="T443" i="3"/>
  <c r="S442" i="3"/>
  <c r="T442" i="3"/>
  <c r="X442" i="3"/>
  <c r="Y442" i="3"/>
  <c r="Z442" i="3"/>
  <c r="S427" i="3"/>
  <c r="T427" i="3"/>
  <c r="X427" i="3"/>
  <c r="Y427" i="3"/>
  <c r="Z427" i="3"/>
  <c r="T426" i="3"/>
  <c r="X426" i="3"/>
  <c r="Y426" i="3"/>
  <c r="S426" i="3"/>
  <c r="Z426" i="3"/>
  <c r="X425" i="3"/>
  <c r="T425" i="3"/>
  <c r="S425" i="3"/>
  <c r="Z425" i="3"/>
  <c r="Y425" i="3"/>
  <c r="Z414" i="3"/>
  <c r="Y414" i="3"/>
  <c r="X414" i="3"/>
  <c r="T414" i="3"/>
  <c r="S414" i="3"/>
  <c r="Z408" i="3"/>
  <c r="Y408" i="3"/>
  <c r="X408" i="3"/>
  <c r="T408" i="3"/>
  <c r="S408" i="3"/>
  <c r="T403" i="3"/>
  <c r="S403" i="3"/>
  <c r="X403" i="3"/>
  <c r="Z403" i="3"/>
  <c r="Y403" i="3"/>
  <c r="S396" i="3"/>
  <c r="T396" i="3"/>
  <c r="X396" i="3"/>
  <c r="Y396" i="3"/>
  <c r="Z396" i="3"/>
  <c r="T372" i="3"/>
  <c r="S372" i="3"/>
  <c r="Y372" i="3"/>
  <c r="Z372" i="3"/>
  <c r="X372" i="3"/>
  <c r="X358" i="3"/>
  <c r="T358" i="3"/>
  <c r="S358" i="3"/>
  <c r="Z358" i="3"/>
  <c r="Y358" i="3"/>
  <c r="Y335" i="3"/>
  <c r="Z335" i="3"/>
  <c r="X335" i="3"/>
  <c r="S335" i="3"/>
  <c r="T335" i="3"/>
  <c r="Z319" i="3"/>
  <c r="Y319" i="3"/>
  <c r="X319" i="3"/>
  <c r="T319" i="3"/>
  <c r="S319" i="3"/>
  <c r="Z274" i="3"/>
  <c r="Y274" i="3"/>
  <c r="T274" i="3"/>
  <c r="S274" i="3"/>
  <c r="X274" i="3"/>
  <c r="S266" i="3"/>
  <c r="T266" i="3"/>
  <c r="Z266" i="3"/>
  <c r="Y266" i="3"/>
  <c r="X266" i="3"/>
  <c r="T240" i="3"/>
  <c r="X240" i="3"/>
  <c r="Y240" i="3"/>
  <c r="Z240" i="3"/>
  <c r="S240" i="3"/>
  <c r="X232" i="3"/>
  <c r="T232" i="3"/>
  <c r="S232" i="3"/>
  <c r="Z232" i="3"/>
  <c r="Y232" i="3"/>
  <c r="T231" i="3"/>
  <c r="Z231" i="3"/>
  <c r="Y231" i="3"/>
  <c r="X231" i="3"/>
  <c r="S231" i="3"/>
  <c r="Z201" i="3"/>
  <c r="Y201" i="3"/>
  <c r="X201" i="3"/>
  <c r="T201" i="3"/>
  <c r="S201" i="3"/>
  <c r="Y172" i="3"/>
  <c r="S172" i="3"/>
  <c r="T172" i="3"/>
  <c r="X172" i="3"/>
  <c r="Z172" i="3"/>
  <c r="S159" i="3"/>
  <c r="T159" i="3"/>
  <c r="Y159" i="3"/>
  <c r="Z159" i="3"/>
  <c r="X159" i="3"/>
  <c r="Z158" i="3"/>
  <c r="Y158" i="3"/>
  <c r="X158" i="3"/>
  <c r="T158" i="3"/>
  <c r="S158" i="3"/>
  <c r="S131" i="3"/>
  <c r="Z131" i="3"/>
  <c r="Y131" i="3"/>
  <c r="X131" i="3"/>
  <c r="T131" i="3"/>
  <c r="S130" i="3"/>
  <c r="T130" i="3"/>
  <c r="X130" i="3"/>
  <c r="Z130" i="3"/>
  <c r="Y130" i="3"/>
  <c r="T101" i="3"/>
  <c r="X101" i="3"/>
  <c r="Y101" i="3"/>
  <c r="Z101" i="3"/>
  <c r="S101" i="3"/>
  <c r="X1034" i="3"/>
  <c r="Y1034" i="3"/>
  <c r="Z1034" i="3"/>
  <c r="S1034" i="3"/>
  <c r="T1034" i="3"/>
  <c r="Y1033" i="3"/>
  <c r="X1033" i="3"/>
  <c r="T1033" i="3"/>
  <c r="S1033" i="3"/>
  <c r="Z1033" i="3"/>
  <c r="X1003" i="3"/>
  <c r="T1003" i="3"/>
  <c r="S1003" i="3"/>
  <c r="Y1003" i="3"/>
  <c r="Z1003" i="3"/>
  <c r="Z1002" i="3"/>
  <c r="Y1002" i="3"/>
  <c r="X1002" i="3"/>
  <c r="S1002" i="3"/>
  <c r="T1002" i="3"/>
  <c r="Z996" i="3"/>
  <c r="T996" i="3"/>
  <c r="X996" i="3"/>
  <c r="Y996" i="3"/>
  <c r="S996" i="3"/>
  <c r="Z994" i="3"/>
  <c r="Y994" i="3"/>
  <c r="X994" i="3"/>
  <c r="T994" i="3"/>
  <c r="S994" i="3"/>
  <c r="T966" i="3"/>
  <c r="Y966" i="3"/>
  <c r="X966" i="3"/>
  <c r="S966" i="3"/>
  <c r="Z966" i="3"/>
  <c r="X965" i="3"/>
  <c r="Y965" i="3"/>
  <c r="S965" i="3"/>
  <c r="T965" i="3"/>
  <c r="Z965" i="3"/>
  <c r="X951" i="3"/>
  <c r="Z951" i="3"/>
  <c r="Y951" i="3"/>
  <c r="T951" i="3"/>
  <c r="S951" i="3"/>
  <c r="X946" i="3"/>
  <c r="S946" i="3"/>
  <c r="Z946" i="3"/>
  <c r="Y946" i="3"/>
  <c r="T946" i="3"/>
  <c r="Y941" i="3"/>
  <c r="Z941" i="3"/>
  <c r="X941" i="3"/>
  <c r="T941" i="3"/>
  <c r="S941" i="3"/>
  <c r="X940" i="3"/>
  <c r="T940" i="3"/>
  <c r="Z940" i="3"/>
  <c r="Y940" i="3"/>
  <c r="S940" i="3"/>
  <c r="Y927" i="3"/>
  <c r="X927" i="3"/>
  <c r="T927" i="3"/>
  <c r="S927" i="3"/>
  <c r="Z927" i="3"/>
  <c r="Z921" i="3"/>
  <c r="Y921" i="3"/>
  <c r="X921" i="3"/>
  <c r="T921" i="3"/>
  <c r="S921" i="3"/>
  <c r="Z910" i="3"/>
  <c r="Y910" i="3"/>
  <c r="X910" i="3"/>
  <c r="T910" i="3"/>
  <c r="S910" i="3"/>
  <c r="Z896" i="3"/>
  <c r="Y896" i="3"/>
  <c r="X896" i="3"/>
  <c r="T896" i="3"/>
  <c r="S896" i="3"/>
  <c r="Z883" i="3"/>
  <c r="Y883" i="3"/>
  <c r="X883" i="3"/>
  <c r="T883" i="3"/>
  <c r="S883" i="3"/>
  <c r="Z863" i="3"/>
  <c r="Y863" i="3"/>
  <c r="X863" i="3"/>
  <c r="T863" i="3"/>
  <c r="S863" i="3"/>
  <c r="Z846" i="3"/>
  <c r="Y846" i="3"/>
  <c r="X846" i="3"/>
  <c r="T846" i="3"/>
  <c r="S846" i="3"/>
  <c r="Z798" i="3"/>
  <c r="Y798" i="3"/>
  <c r="X798" i="3"/>
  <c r="T798" i="3"/>
  <c r="S798" i="3"/>
  <c r="Z789" i="3"/>
  <c r="Y789" i="3"/>
  <c r="X789" i="3"/>
  <c r="T789" i="3"/>
  <c r="S789" i="3"/>
  <c r="Z766" i="3"/>
  <c r="Y766" i="3"/>
  <c r="X766" i="3"/>
  <c r="T766" i="3"/>
  <c r="S766" i="3"/>
  <c r="Z721" i="3"/>
  <c r="Y721" i="3"/>
  <c r="X721" i="3"/>
  <c r="T721" i="3"/>
  <c r="S721" i="3"/>
  <c r="Z720" i="3"/>
  <c r="Y720" i="3"/>
  <c r="X720" i="3"/>
  <c r="T720" i="3"/>
  <c r="S720" i="3"/>
  <c r="Z695" i="3"/>
  <c r="Y695" i="3"/>
  <c r="X695" i="3"/>
  <c r="T695" i="3"/>
  <c r="S695" i="3"/>
  <c r="Z659" i="3"/>
  <c r="Y659" i="3"/>
  <c r="X659" i="3"/>
  <c r="T659" i="3"/>
  <c r="S659" i="3"/>
  <c r="Z658" i="3"/>
  <c r="Y658" i="3"/>
  <c r="X658" i="3"/>
  <c r="T658" i="3"/>
  <c r="S658" i="3"/>
  <c r="Z647" i="3"/>
  <c r="Y647" i="3"/>
  <c r="X647" i="3"/>
  <c r="T647" i="3"/>
  <c r="S647" i="3"/>
  <c r="Z640" i="3"/>
  <c r="Y640" i="3"/>
  <c r="X640" i="3"/>
  <c r="T640" i="3"/>
  <c r="S640" i="3"/>
  <c r="Z625" i="3"/>
  <c r="Y625" i="3"/>
  <c r="X625" i="3"/>
  <c r="T625" i="3"/>
  <c r="S625" i="3"/>
  <c r="Z608" i="3"/>
  <c r="Y608" i="3"/>
  <c r="X608" i="3"/>
  <c r="T608" i="3"/>
  <c r="S608" i="3"/>
  <c r="Z588" i="3"/>
  <c r="Y588" i="3"/>
  <c r="X588" i="3"/>
  <c r="S588" i="3"/>
  <c r="T588" i="3"/>
  <c r="T558" i="3"/>
  <c r="S558" i="3"/>
  <c r="X558" i="3"/>
  <c r="Y558" i="3"/>
  <c r="Z558" i="3"/>
  <c r="T518" i="3"/>
  <c r="X518" i="3"/>
  <c r="Y518" i="3"/>
  <c r="Z518" i="3"/>
  <c r="S518" i="3"/>
  <c r="X510" i="3"/>
  <c r="T510" i="3"/>
  <c r="S510" i="3"/>
  <c r="Y510" i="3"/>
  <c r="Z510" i="3"/>
  <c r="S494" i="3"/>
  <c r="T494" i="3"/>
  <c r="X494" i="3"/>
  <c r="Y494" i="3"/>
  <c r="Z494" i="3"/>
  <c r="Z488" i="3"/>
  <c r="Y488" i="3"/>
  <c r="X488" i="3"/>
  <c r="T488" i="3"/>
  <c r="S488" i="3"/>
  <c r="Z468" i="3"/>
  <c r="Y468" i="3"/>
  <c r="X468" i="3"/>
  <c r="T468" i="3"/>
  <c r="S468" i="3"/>
  <c r="S451" i="3"/>
  <c r="Y451" i="3"/>
  <c r="X451" i="3"/>
  <c r="T451" i="3"/>
  <c r="Z451" i="3"/>
  <c r="S413" i="3"/>
  <c r="T413" i="3"/>
  <c r="X413" i="3"/>
  <c r="Y413" i="3"/>
  <c r="Z413" i="3"/>
  <c r="Y407" i="3"/>
  <c r="Z407" i="3"/>
  <c r="S407" i="3"/>
  <c r="T407" i="3"/>
  <c r="X407" i="3"/>
  <c r="T395" i="3"/>
  <c r="S395" i="3"/>
  <c r="X395" i="3"/>
  <c r="Y395" i="3"/>
  <c r="Z395" i="3"/>
  <c r="T352" i="3"/>
  <c r="S352" i="3"/>
  <c r="Z352" i="3"/>
  <c r="Y352" i="3"/>
  <c r="X352" i="3"/>
  <c r="Y334" i="3"/>
  <c r="T334" i="3"/>
  <c r="X334" i="3"/>
  <c r="Z334" i="3"/>
  <c r="S334" i="3"/>
  <c r="T318" i="3"/>
  <c r="Z318" i="3"/>
  <c r="Y318" i="3"/>
  <c r="X318" i="3"/>
  <c r="S318" i="3"/>
  <c r="Z312" i="3"/>
  <c r="Y312" i="3"/>
  <c r="X312" i="3"/>
  <c r="T312" i="3"/>
  <c r="S312" i="3"/>
  <c r="T294" i="3"/>
  <c r="S294" i="3"/>
  <c r="Z294" i="3"/>
  <c r="Y294" i="3"/>
  <c r="X294" i="3"/>
  <c r="Z287" i="3"/>
  <c r="Y287" i="3"/>
  <c r="X287" i="3"/>
  <c r="T287" i="3"/>
  <c r="S287" i="3"/>
  <c r="S278" i="3"/>
  <c r="T278" i="3"/>
  <c r="X278" i="3"/>
  <c r="Z278" i="3"/>
  <c r="Y278" i="3"/>
  <c r="S277" i="3"/>
  <c r="T277" i="3"/>
  <c r="X277" i="3"/>
  <c r="Y277" i="3"/>
  <c r="Z277" i="3"/>
  <c r="Z265" i="3"/>
  <c r="S265" i="3"/>
  <c r="X265" i="3"/>
  <c r="T265" i="3"/>
  <c r="Y265" i="3"/>
  <c r="X264" i="3"/>
  <c r="T264" i="3"/>
  <c r="S264" i="3"/>
  <c r="Z264" i="3"/>
  <c r="Y264" i="3"/>
  <c r="S242" i="3"/>
  <c r="Z242" i="3"/>
  <c r="X242" i="3"/>
  <c r="Y242" i="3"/>
  <c r="T242" i="3"/>
  <c r="Z230" i="3"/>
  <c r="Y230" i="3"/>
  <c r="X230" i="3"/>
  <c r="T230" i="3"/>
  <c r="S230" i="3"/>
  <c r="S200" i="3"/>
  <c r="T200" i="3"/>
  <c r="X200" i="3"/>
  <c r="Y200" i="3"/>
  <c r="Z200" i="3"/>
  <c r="Z188" i="3"/>
  <c r="Y188" i="3"/>
  <c r="X188" i="3"/>
  <c r="T188" i="3"/>
  <c r="S188" i="3"/>
  <c r="Z90" i="3"/>
  <c r="Y90" i="3"/>
  <c r="X90" i="3"/>
  <c r="T90" i="3"/>
  <c r="S90" i="3"/>
  <c r="Z81" i="3"/>
  <c r="S81" i="3"/>
  <c r="T81" i="3"/>
  <c r="Y81" i="3"/>
  <c r="X81" i="3"/>
  <c r="Z61" i="3"/>
  <c r="Y61" i="3"/>
  <c r="X61" i="3"/>
  <c r="S61" i="3"/>
  <c r="T61" i="3"/>
  <c r="X2" i="3"/>
  <c r="T2" i="3"/>
  <c r="S2" i="3"/>
  <c r="Y2" i="3"/>
  <c r="Z2" i="3"/>
  <c r="Y1073" i="3"/>
  <c r="Z1073" i="3"/>
  <c r="X1073" i="3"/>
  <c r="T1073" i="3"/>
  <c r="S1073" i="3"/>
  <c r="X1072" i="3"/>
  <c r="Z1072" i="3"/>
  <c r="Y1072" i="3"/>
  <c r="T1072" i="3"/>
  <c r="S1072" i="3"/>
  <c r="X830" i="3"/>
  <c r="T830" i="3"/>
  <c r="S830" i="3"/>
  <c r="Z830" i="3"/>
  <c r="Y830" i="3"/>
  <c r="Z684" i="3"/>
  <c r="Y684" i="3"/>
  <c r="T684" i="3"/>
  <c r="S684" i="3"/>
  <c r="X684" i="3"/>
  <c r="T535" i="3"/>
  <c r="Z535" i="3"/>
  <c r="Y535" i="3"/>
  <c r="S535" i="3"/>
  <c r="X535" i="3"/>
  <c r="T534" i="3"/>
  <c r="Z534" i="3"/>
  <c r="Y534" i="3"/>
  <c r="X534" i="3"/>
  <c r="S534" i="3"/>
  <c r="X441" i="3"/>
  <c r="Z441" i="3"/>
  <c r="Y441" i="3"/>
  <c r="S441" i="3"/>
  <c r="T441" i="3"/>
  <c r="Y440" i="3"/>
  <c r="X440" i="3"/>
  <c r="T440" i="3"/>
  <c r="Z440" i="3"/>
  <c r="S440" i="3"/>
  <c r="Z439" i="3"/>
  <c r="Y439" i="3"/>
  <c r="X439" i="3"/>
  <c r="T439" i="3"/>
  <c r="S439" i="3"/>
  <c r="S412" i="3"/>
  <c r="X412" i="3"/>
  <c r="Z412" i="3"/>
  <c r="Y412" i="3"/>
  <c r="T412" i="3"/>
  <c r="Y388" i="3"/>
  <c r="X388" i="3"/>
  <c r="T388" i="3"/>
  <c r="S388" i="3"/>
  <c r="Z388" i="3"/>
  <c r="Z2077" i="3"/>
  <c r="X2077" i="3"/>
  <c r="T2077" i="3"/>
  <c r="S2077" i="3"/>
  <c r="Y2077" i="3"/>
  <c r="X2076" i="3"/>
  <c r="Z2076" i="3"/>
  <c r="Y2076" i="3"/>
  <c r="T2076" i="3"/>
  <c r="S2076" i="3"/>
  <c r="Z2075" i="3"/>
  <c r="Y2075" i="3"/>
  <c r="X2075" i="3"/>
  <c r="T2075" i="3"/>
  <c r="S2075" i="3"/>
  <c r="Z2074" i="3"/>
  <c r="Y2074" i="3"/>
  <c r="X2074" i="3"/>
  <c r="T2074" i="3"/>
  <c r="S2074" i="3"/>
  <c r="S2073" i="3"/>
  <c r="T2073" i="3"/>
  <c r="X2073" i="3"/>
  <c r="Y2073" i="3"/>
  <c r="Z2073" i="3"/>
  <c r="Z2072" i="3"/>
  <c r="X2072" i="3"/>
  <c r="T2072" i="3"/>
  <c r="Y2072" i="3"/>
  <c r="S2072" i="3"/>
  <c r="Z2071" i="3"/>
  <c r="Y2071" i="3"/>
  <c r="X2071" i="3"/>
  <c r="S2071" i="3"/>
  <c r="T2071" i="3"/>
  <c r="T2070" i="3"/>
  <c r="S2070" i="3"/>
  <c r="X2070" i="3"/>
  <c r="Y2070" i="3"/>
  <c r="Z2070" i="3"/>
  <c r="Z2069" i="3"/>
  <c r="Y2069" i="3"/>
  <c r="X2069" i="3"/>
  <c r="S2069" i="3"/>
  <c r="T2069" i="3"/>
  <c r="S2068" i="3"/>
  <c r="T2068" i="3"/>
  <c r="X2068" i="3"/>
  <c r="Y2068" i="3"/>
  <c r="Z2068" i="3"/>
  <c r="S2067" i="3"/>
  <c r="T2067" i="3"/>
  <c r="X2067" i="3"/>
  <c r="Y2067" i="3"/>
  <c r="Z2067" i="3"/>
  <c r="Z2066" i="3"/>
  <c r="Y2066" i="3"/>
  <c r="X2066" i="3"/>
  <c r="T2066" i="3"/>
  <c r="S2066" i="3"/>
  <c r="Z2065" i="3"/>
  <c r="Y2065" i="3"/>
  <c r="X2065" i="3"/>
  <c r="T2065" i="3"/>
  <c r="S2065" i="3"/>
  <c r="Z2064" i="3"/>
  <c r="Y2064" i="3"/>
  <c r="X2064" i="3"/>
  <c r="T2064" i="3"/>
  <c r="S2064" i="3"/>
  <c r="Z2063" i="3"/>
  <c r="Y2063" i="3"/>
  <c r="X2063" i="3"/>
  <c r="T2063" i="3"/>
  <c r="S2063" i="3"/>
  <c r="Z2062" i="3"/>
  <c r="Y2062" i="3"/>
  <c r="X2062" i="3"/>
  <c r="T2062" i="3"/>
  <c r="S2062" i="3"/>
  <c r="Z2061" i="3"/>
  <c r="Y2061" i="3"/>
  <c r="X2061" i="3"/>
  <c r="T2061" i="3"/>
  <c r="S2061" i="3"/>
  <c r="Z2060" i="3"/>
  <c r="Y2060" i="3"/>
  <c r="X2060" i="3"/>
  <c r="T2060" i="3"/>
  <c r="S2060" i="3"/>
  <c r="S2059" i="3"/>
  <c r="X2059" i="3"/>
  <c r="T2059" i="3"/>
  <c r="Z2059" i="3"/>
  <c r="Y2059" i="3"/>
  <c r="Z2058" i="3"/>
  <c r="Y2058" i="3"/>
  <c r="X2058" i="3"/>
  <c r="T2058" i="3"/>
  <c r="S2058" i="3"/>
  <c r="Y2057" i="3"/>
  <c r="X2057" i="3"/>
  <c r="T2057" i="3"/>
  <c r="S2057" i="3"/>
  <c r="Z2057" i="3"/>
  <c r="X2056" i="3"/>
  <c r="Y2056" i="3"/>
  <c r="Z2056" i="3"/>
  <c r="S2056" i="3"/>
  <c r="T2056" i="3"/>
  <c r="Y2055" i="3"/>
  <c r="Z2055" i="3"/>
  <c r="S2055" i="3"/>
  <c r="T2055" i="3"/>
  <c r="X2055" i="3"/>
  <c r="S2054" i="3"/>
  <c r="T2054" i="3"/>
  <c r="X2054" i="3"/>
  <c r="Y2054" i="3"/>
  <c r="Z2054" i="3"/>
  <c r="Z2053" i="3"/>
  <c r="T2053" i="3"/>
  <c r="S2053" i="3"/>
  <c r="X2053" i="3"/>
  <c r="Y2053" i="3"/>
  <c r="X2052" i="3"/>
  <c r="Y2052" i="3"/>
  <c r="T2052" i="3"/>
  <c r="S2052" i="3"/>
  <c r="Z2052" i="3"/>
  <c r="T2051" i="3"/>
  <c r="S2051" i="3"/>
  <c r="X2051" i="3"/>
  <c r="Z2051" i="3"/>
  <c r="Y2051" i="3"/>
  <c r="Z2050" i="3"/>
  <c r="X2050" i="3"/>
  <c r="Y2050" i="3"/>
  <c r="T2050" i="3"/>
  <c r="S2050" i="3"/>
  <c r="S2049" i="3"/>
  <c r="Y2049" i="3"/>
  <c r="Z2049" i="3"/>
  <c r="T2049" i="3"/>
  <c r="X2049" i="3"/>
  <c r="S2048" i="3"/>
  <c r="Z2048" i="3"/>
  <c r="T2048" i="3"/>
  <c r="Y2048" i="3"/>
  <c r="X2048" i="3"/>
  <c r="X2047" i="3"/>
  <c r="Y2047" i="3"/>
  <c r="S2047" i="3"/>
  <c r="Z2047" i="3"/>
  <c r="T2047" i="3"/>
  <c r="T2046" i="3"/>
  <c r="Y2046" i="3"/>
  <c r="Z2046" i="3"/>
  <c r="X2046" i="3"/>
  <c r="S2046" i="3"/>
  <c r="Y2045" i="3"/>
  <c r="X2045" i="3"/>
  <c r="Z2045" i="3"/>
  <c r="T2045" i="3"/>
  <c r="S2045" i="3"/>
  <c r="S2044" i="3"/>
  <c r="Z2044" i="3"/>
  <c r="T2044" i="3"/>
  <c r="X2044" i="3"/>
  <c r="Y2044" i="3"/>
  <c r="Y2043" i="3"/>
  <c r="X2043" i="3"/>
  <c r="S2043" i="3"/>
  <c r="Z2043" i="3"/>
  <c r="T2043" i="3"/>
  <c r="S2042" i="3"/>
  <c r="Y2042" i="3"/>
  <c r="Z2042" i="3"/>
  <c r="T2042" i="3"/>
  <c r="X2042" i="3"/>
  <c r="S2041" i="3"/>
  <c r="X2041" i="3"/>
  <c r="Y2041" i="3"/>
  <c r="Z2041" i="3"/>
  <c r="T2041" i="3"/>
  <c r="X2040" i="3"/>
  <c r="S2040" i="3"/>
  <c r="T2040" i="3"/>
  <c r="S2039" i="3"/>
  <c r="Z2039" i="3"/>
  <c r="Y2039" i="3"/>
  <c r="X2039" i="3"/>
  <c r="T2039" i="3"/>
  <c r="Y2038" i="3"/>
  <c r="X2038" i="3"/>
  <c r="T2038" i="3"/>
  <c r="Z2038" i="3"/>
  <c r="S2038" i="3"/>
  <c r="X2037" i="3"/>
  <c r="T2037" i="3"/>
  <c r="S2037" i="3"/>
  <c r="Z2037" i="3"/>
  <c r="Y2037" i="3"/>
  <c r="X2036" i="3"/>
  <c r="Y2036" i="3"/>
  <c r="Z2036" i="3"/>
  <c r="T2036" i="3"/>
  <c r="S2036" i="3"/>
  <c r="T2035" i="3"/>
  <c r="S2035" i="3"/>
  <c r="X2035" i="3"/>
  <c r="Y2035" i="3"/>
  <c r="Z2035" i="3"/>
  <c r="Z2034" i="3"/>
  <c r="Y2034" i="3"/>
  <c r="X2034" i="3"/>
  <c r="T2034" i="3"/>
  <c r="S2034" i="3"/>
  <c r="Y2033" i="3"/>
  <c r="X2033" i="3"/>
  <c r="S2033" i="3"/>
  <c r="Z2033" i="3"/>
  <c r="T2033" i="3"/>
  <c r="S2032" i="3"/>
  <c r="T2032" i="3"/>
  <c r="X2032" i="3"/>
  <c r="Y2032" i="3"/>
  <c r="Z2032" i="3"/>
  <c r="S2031" i="3"/>
  <c r="T2031" i="3"/>
  <c r="X2031" i="3"/>
  <c r="Y2031" i="3"/>
  <c r="Z2031" i="3"/>
  <c r="T2030" i="3"/>
  <c r="S2030" i="3"/>
  <c r="Z2030" i="3"/>
  <c r="Y2030" i="3"/>
  <c r="X2030" i="3"/>
  <c r="Z2029" i="3"/>
  <c r="Y2029" i="3"/>
  <c r="X2029" i="3"/>
  <c r="T2029" i="3"/>
  <c r="S2029" i="3"/>
  <c r="Z2028" i="3"/>
  <c r="X2028" i="3"/>
  <c r="S2028" i="3"/>
  <c r="T2028" i="3"/>
  <c r="Y2028" i="3"/>
  <c r="S2027" i="3"/>
  <c r="T2027" i="3"/>
  <c r="Z2027" i="3"/>
  <c r="Y2027" i="3"/>
  <c r="X2027" i="3"/>
  <c r="T2026" i="3"/>
  <c r="S2026" i="3"/>
  <c r="X2026" i="3"/>
  <c r="Y2026" i="3"/>
  <c r="Z2026" i="3"/>
  <c r="T2025" i="3"/>
  <c r="S2025" i="3"/>
  <c r="Z2025" i="3"/>
  <c r="Y2025" i="3"/>
  <c r="X2025" i="3"/>
  <c r="S2024" i="3"/>
  <c r="T2024" i="3"/>
  <c r="X2024" i="3"/>
  <c r="Y2024" i="3"/>
  <c r="Z2024" i="3"/>
  <c r="Z2023" i="3"/>
  <c r="X2023" i="3"/>
  <c r="Y2023" i="3"/>
  <c r="S2023" i="3"/>
  <c r="T2023" i="3"/>
  <c r="X2022" i="3"/>
  <c r="T2022" i="3"/>
  <c r="S2022" i="3"/>
  <c r="Y2022" i="3"/>
  <c r="Z2022" i="3"/>
  <c r="Z2021" i="3"/>
  <c r="Y2021" i="3"/>
  <c r="T2021" i="3"/>
  <c r="S2021" i="3"/>
  <c r="X2021" i="3"/>
  <c r="Y2020" i="3"/>
  <c r="X2020" i="3"/>
  <c r="T2020" i="3"/>
  <c r="S2020" i="3"/>
  <c r="Z2020" i="3"/>
  <c r="X2019" i="3"/>
  <c r="S2019" i="3"/>
  <c r="T2019" i="3"/>
  <c r="Y2019" i="3"/>
  <c r="Z2019" i="3"/>
  <c r="S2018" i="3"/>
  <c r="T2018" i="3"/>
  <c r="X2018" i="3"/>
  <c r="Y2018" i="3"/>
  <c r="Z2018" i="3"/>
  <c r="S2017" i="3"/>
  <c r="T2017" i="3"/>
  <c r="X2017" i="3"/>
  <c r="Y2017" i="3"/>
  <c r="Z2017" i="3"/>
  <c r="X2016" i="3"/>
  <c r="Z2016" i="3"/>
  <c r="Y2016" i="3"/>
  <c r="S2016" i="3"/>
  <c r="T2016" i="3"/>
  <c r="T2015" i="3"/>
  <c r="X2015" i="3"/>
  <c r="Y2015" i="3"/>
  <c r="Z2015" i="3"/>
  <c r="S2015" i="3"/>
  <c r="Y2014" i="3"/>
  <c r="X2014" i="3"/>
  <c r="T2014" i="3"/>
  <c r="Z2014" i="3"/>
  <c r="S2014" i="3"/>
  <c r="S2013" i="3"/>
  <c r="Z2013" i="3"/>
  <c r="Y2013" i="3"/>
  <c r="X2013" i="3"/>
  <c r="T2013" i="3"/>
  <c r="Z2012" i="3"/>
  <c r="Y2012" i="3"/>
  <c r="X2012" i="3"/>
  <c r="T2012" i="3"/>
  <c r="S2012" i="3"/>
  <c r="Z2011" i="3"/>
  <c r="T2011" i="3"/>
  <c r="S2011" i="3"/>
  <c r="X2011" i="3"/>
  <c r="Y2011" i="3"/>
  <c r="Y2010" i="3"/>
  <c r="Z2010" i="3"/>
  <c r="S2010" i="3"/>
  <c r="T2010" i="3"/>
  <c r="X2010" i="3"/>
  <c r="Z2009" i="3"/>
  <c r="S2009" i="3"/>
  <c r="T2009" i="3"/>
  <c r="X2009" i="3"/>
  <c r="Y2009" i="3"/>
  <c r="Z2008" i="3"/>
  <c r="T2008" i="3"/>
  <c r="X2008" i="3"/>
  <c r="Y2008" i="3"/>
  <c r="S2008" i="3"/>
  <c r="T1911" i="3"/>
  <c r="S1911" i="3"/>
  <c r="Y1911" i="3"/>
  <c r="X1911" i="3"/>
  <c r="Z1911" i="3"/>
  <c r="S1910" i="3"/>
  <c r="T1910" i="3"/>
  <c r="X1910" i="3"/>
  <c r="Y1910" i="3"/>
  <c r="Z1910" i="3"/>
  <c r="S1909" i="3"/>
  <c r="X1909" i="3"/>
  <c r="T1909" i="3"/>
  <c r="Y1909" i="3"/>
  <c r="Z1909" i="3"/>
  <c r="S1908" i="3"/>
  <c r="T1908" i="3"/>
  <c r="Y1908" i="3"/>
  <c r="Z1908" i="3"/>
  <c r="X1908" i="3"/>
  <c r="S1907" i="3"/>
  <c r="X1907" i="3"/>
  <c r="T1907" i="3"/>
  <c r="Z1907" i="3"/>
  <c r="Y1907" i="3"/>
  <c r="X1906" i="3"/>
  <c r="S1906" i="3"/>
  <c r="Z1906" i="3"/>
  <c r="T1906" i="3"/>
  <c r="Y1906" i="3"/>
  <c r="S1905" i="3"/>
  <c r="T1905" i="3"/>
  <c r="X1905" i="3"/>
  <c r="Y1905" i="3"/>
  <c r="Z1905" i="3"/>
  <c r="S1904" i="3"/>
  <c r="T1904" i="3"/>
  <c r="X1904" i="3"/>
  <c r="Y1904" i="3"/>
  <c r="Z1904" i="3"/>
  <c r="Y1891" i="3"/>
  <c r="Z1891" i="3"/>
  <c r="S1891" i="3"/>
  <c r="X1891" i="3"/>
  <c r="T1891" i="3"/>
  <c r="S1890" i="3"/>
  <c r="Z1890" i="3"/>
  <c r="Y1890" i="3"/>
  <c r="X1890" i="3"/>
  <c r="T1890" i="3"/>
  <c r="S1889" i="3"/>
  <c r="X1889" i="3"/>
  <c r="Z1889" i="3"/>
  <c r="Y1889" i="3"/>
  <c r="T1889" i="3"/>
  <c r="Z1888" i="3"/>
  <c r="X1888" i="3"/>
  <c r="T1888" i="3"/>
  <c r="S1888" i="3"/>
  <c r="Y1888" i="3"/>
  <c r="Z1887" i="3"/>
  <c r="Y1887" i="3"/>
  <c r="X1887" i="3"/>
  <c r="T1887" i="3"/>
  <c r="S1887" i="3"/>
  <c r="Z1886" i="3"/>
  <c r="Y1886" i="3"/>
  <c r="S1886" i="3"/>
  <c r="X1886" i="3"/>
  <c r="T1886" i="3"/>
  <c r="Z1885" i="3"/>
  <c r="Y1885" i="3"/>
  <c r="X1885" i="3"/>
  <c r="T1885" i="3"/>
  <c r="S1885" i="3"/>
  <c r="X1884" i="3"/>
  <c r="Z1884" i="3"/>
  <c r="Y1884" i="3"/>
  <c r="T1884" i="3"/>
  <c r="S1884" i="3"/>
  <c r="Z1865" i="3"/>
  <c r="Y1865" i="3"/>
  <c r="X1865" i="3"/>
  <c r="T1865" i="3"/>
  <c r="S1865" i="3"/>
  <c r="Z1864" i="3"/>
  <c r="Y1864" i="3"/>
  <c r="X1864" i="3"/>
  <c r="T1864" i="3"/>
  <c r="S1864" i="3"/>
  <c r="Y1863" i="3"/>
  <c r="T1863" i="3"/>
  <c r="S1863" i="3"/>
  <c r="X1863" i="3"/>
  <c r="Z1863" i="3"/>
  <c r="X1862" i="3"/>
  <c r="S1862" i="3"/>
  <c r="Z1862" i="3"/>
  <c r="Y1862" i="3"/>
  <c r="T1862" i="3"/>
  <c r="Y1861" i="3"/>
  <c r="X1861" i="3"/>
  <c r="T1861" i="3"/>
  <c r="S1861" i="3"/>
  <c r="Z1861" i="3"/>
  <c r="S1860" i="3"/>
  <c r="X1860" i="3"/>
  <c r="Y1860" i="3"/>
  <c r="T1860" i="3"/>
  <c r="Z1860" i="3"/>
  <c r="Z1859" i="3"/>
  <c r="Y1859" i="3"/>
  <c r="S1859" i="3"/>
  <c r="T1859" i="3"/>
  <c r="X1859" i="3"/>
  <c r="S1858" i="3"/>
  <c r="T1858" i="3"/>
  <c r="X1858" i="3"/>
  <c r="Y1858" i="3"/>
  <c r="Z1858" i="3"/>
  <c r="T1831" i="3"/>
  <c r="S1831" i="3"/>
  <c r="X1831" i="3"/>
  <c r="Y1831" i="3"/>
  <c r="Z1831" i="3"/>
  <c r="T1830" i="3"/>
  <c r="X1830" i="3"/>
  <c r="Y1830" i="3"/>
  <c r="Z1830" i="3"/>
  <c r="S1830" i="3"/>
  <c r="Z1829" i="3"/>
  <c r="Y1829" i="3"/>
  <c r="X1829" i="3"/>
  <c r="T1829" i="3"/>
  <c r="S1829" i="3"/>
  <c r="Y1828" i="3"/>
  <c r="T1828" i="3"/>
  <c r="S1828" i="3"/>
  <c r="X1828" i="3"/>
  <c r="Z1828" i="3"/>
  <c r="S1827" i="3"/>
  <c r="T1827" i="3"/>
  <c r="X1827" i="3"/>
  <c r="Y1827" i="3"/>
  <c r="Z1827" i="3"/>
  <c r="S1826" i="3"/>
  <c r="T1826" i="3"/>
  <c r="X1826" i="3"/>
  <c r="Y1826" i="3"/>
  <c r="Z1826" i="3"/>
  <c r="S1825" i="3"/>
  <c r="X1825" i="3"/>
  <c r="Y1825" i="3"/>
  <c r="Z1825" i="3"/>
  <c r="T1825" i="3"/>
  <c r="S1824" i="3"/>
  <c r="T1824" i="3"/>
  <c r="X1824" i="3"/>
  <c r="Y1824" i="3"/>
  <c r="Z1824" i="3"/>
  <c r="X1797" i="3"/>
  <c r="T1797" i="3"/>
  <c r="Y1797" i="3"/>
  <c r="Z1797" i="3"/>
  <c r="S1797" i="3"/>
  <c r="Y1796" i="3"/>
  <c r="X1796" i="3"/>
  <c r="T1796" i="3"/>
  <c r="S1796" i="3"/>
  <c r="Z1796" i="3"/>
  <c r="X1795" i="3"/>
  <c r="Y1795" i="3"/>
  <c r="Z1795" i="3"/>
  <c r="T1795" i="3"/>
  <c r="S1795" i="3"/>
  <c r="Y1794" i="3"/>
  <c r="Z1794" i="3"/>
  <c r="S1794" i="3"/>
  <c r="T1794" i="3"/>
  <c r="X1794" i="3"/>
  <c r="Z1793" i="3"/>
  <c r="Y1793" i="3"/>
  <c r="X1793" i="3"/>
  <c r="T1793" i="3"/>
  <c r="S1793" i="3"/>
  <c r="Z1792" i="3"/>
  <c r="Y1792" i="3"/>
  <c r="X1792" i="3"/>
  <c r="T1792" i="3"/>
  <c r="S1792" i="3"/>
  <c r="Z1791" i="3"/>
  <c r="Y1791" i="3"/>
  <c r="X1791" i="3"/>
  <c r="T1791" i="3"/>
  <c r="S1791" i="3"/>
  <c r="Y1790" i="3"/>
  <c r="Z1790" i="3"/>
  <c r="S1790" i="3"/>
  <c r="T1790" i="3"/>
  <c r="X1790" i="3"/>
  <c r="S1755" i="3"/>
  <c r="T1755" i="3"/>
  <c r="X1755" i="3"/>
  <c r="Z1755" i="3"/>
  <c r="Y1755" i="3"/>
  <c r="S1754" i="3"/>
  <c r="T1754" i="3"/>
  <c r="X1754" i="3"/>
  <c r="Y1754" i="3"/>
  <c r="Z1754" i="3"/>
  <c r="X1753" i="3"/>
  <c r="Y1753" i="3"/>
  <c r="Z1753" i="3"/>
  <c r="S1753" i="3"/>
  <c r="T1753" i="3"/>
  <c r="Z1752" i="3"/>
  <c r="Y1752" i="3"/>
  <c r="T1752" i="3"/>
  <c r="S1752" i="3"/>
  <c r="X1752" i="3"/>
  <c r="Z1751" i="3"/>
  <c r="Y1751" i="3"/>
  <c r="X1751" i="3"/>
  <c r="T1751" i="3"/>
  <c r="S1751" i="3"/>
  <c r="Z1750" i="3"/>
  <c r="Y1750" i="3"/>
  <c r="X1750" i="3"/>
  <c r="T1750" i="3"/>
  <c r="S1750" i="3"/>
  <c r="Z1749" i="3"/>
  <c r="Y1749" i="3"/>
  <c r="X1749" i="3"/>
  <c r="T1749" i="3"/>
  <c r="S1749" i="3"/>
  <c r="Z1748" i="3"/>
  <c r="Y1748" i="3"/>
  <c r="X1748" i="3"/>
  <c r="T1748" i="3"/>
  <c r="S1748" i="3"/>
  <c r="Z1708" i="3"/>
  <c r="Y1708" i="3"/>
  <c r="X1708" i="3"/>
  <c r="T1708" i="3"/>
  <c r="S1708" i="3"/>
  <c r="Z1707" i="3"/>
  <c r="Y1707" i="3"/>
  <c r="X1707" i="3"/>
  <c r="T1707" i="3"/>
  <c r="S1707" i="3"/>
  <c r="T1706" i="3"/>
  <c r="Y1706" i="3"/>
  <c r="Z1706" i="3"/>
  <c r="X1706" i="3"/>
  <c r="S1706" i="3"/>
  <c r="T1705" i="3"/>
  <c r="S1705" i="3"/>
  <c r="Y1705" i="3"/>
  <c r="X1705" i="3"/>
  <c r="Z1705" i="3"/>
  <c r="X1704" i="3"/>
  <c r="S1704" i="3"/>
  <c r="T1704" i="3"/>
  <c r="Y1704" i="3"/>
  <c r="Z1704" i="3"/>
  <c r="T1703" i="3"/>
  <c r="S1703" i="3"/>
  <c r="Y1703" i="3"/>
  <c r="X1703" i="3"/>
  <c r="Z1703" i="3"/>
  <c r="Z1702" i="3"/>
  <c r="Y1702" i="3"/>
  <c r="X1702" i="3"/>
  <c r="S1702" i="3"/>
  <c r="T1702" i="3"/>
  <c r="T1701" i="3"/>
  <c r="Y1701" i="3"/>
  <c r="S1701" i="3"/>
  <c r="X1701" i="3"/>
  <c r="Z1701" i="3"/>
  <c r="T1655" i="3"/>
  <c r="Z1655" i="3"/>
  <c r="Y1655" i="3"/>
  <c r="X1655" i="3"/>
  <c r="S1655" i="3"/>
  <c r="Z1654" i="3"/>
  <c r="Y1654" i="3"/>
  <c r="X1654" i="3"/>
  <c r="S1654" i="3"/>
  <c r="T1654" i="3"/>
  <c r="X1653" i="3"/>
  <c r="T1653" i="3"/>
  <c r="Z1653" i="3"/>
  <c r="S1653" i="3"/>
  <c r="Y1653" i="3"/>
  <c r="S1652" i="3"/>
  <c r="T1652" i="3"/>
  <c r="X1652" i="3"/>
  <c r="Z1652" i="3"/>
  <c r="Y1652" i="3"/>
  <c r="S1651" i="3"/>
  <c r="X1651" i="3"/>
  <c r="Y1651" i="3"/>
  <c r="Z1651" i="3"/>
  <c r="T1651" i="3"/>
  <c r="S1650" i="3"/>
  <c r="X1650" i="3"/>
  <c r="T1650" i="3"/>
  <c r="Y1650" i="3"/>
  <c r="Z1650" i="3"/>
  <c r="X1649" i="3"/>
  <c r="Y1649" i="3"/>
  <c r="Z1649" i="3"/>
  <c r="S1649" i="3"/>
  <c r="T1649" i="3"/>
  <c r="Y1648" i="3"/>
  <c r="S1648" i="3"/>
  <c r="T1648" i="3"/>
  <c r="Z1648" i="3"/>
  <c r="X1648" i="3"/>
  <c r="S1606" i="3"/>
  <c r="T1606" i="3"/>
  <c r="X1606" i="3"/>
  <c r="Y1606" i="3"/>
  <c r="Z1606" i="3"/>
  <c r="S1605" i="3"/>
  <c r="T1605" i="3"/>
  <c r="X1605" i="3"/>
  <c r="Y1605" i="3"/>
  <c r="Z1605" i="3"/>
  <c r="S1604" i="3"/>
  <c r="T1604" i="3"/>
  <c r="X1604" i="3"/>
  <c r="Y1604" i="3"/>
  <c r="Z1604" i="3"/>
  <c r="T1603" i="3"/>
  <c r="Z1603" i="3"/>
  <c r="S1603" i="3"/>
  <c r="X1603" i="3"/>
  <c r="Y1603" i="3"/>
  <c r="T1602" i="3"/>
  <c r="Y1602" i="3"/>
  <c r="X1602" i="3"/>
  <c r="Z1602" i="3"/>
  <c r="S1602" i="3"/>
  <c r="S1601" i="3"/>
  <c r="T1601" i="3"/>
  <c r="X1601" i="3"/>
  <c r="Y1601" i="3"/>
  <c r="Z1601" i="3"/>
  <c r="S1600" i="3"/>
  <c r="X1600" i="3"/>
  <c r="Y1600" i="3"/>
  <c r="T1600" i="3"/>
  <c r="Z1600" i="3"/>
  <c r="S1599" i="3"/>
  <c r="T1599" i="3"/>
  <c r="X1599" i="3"/>
  <c r="Y1599" i="3"/>
  <c r="Z1599" i="3"/>
  <c r="Y1553" i="3"/>
  <c r="X1553" i="3"/>
  <c r="T1553" i="3"/>
  <c r="S1553" i="3"/>
  <c r="Z1553" i="3"/>
  <c r="Z1552" i="3"/>
  <c r="Y1552" i="3"/>
  <c r="X1552" i="3"/>
  <c r="S1552" i="3"/>
  <c r="T1552" i="3"/>
  <c r="Z1551" i="3"/>
  <c r="T1551" i="3"/>
  <c r="X1551" i="3"/>
  <c r="S1551" i="3"/>
  <c r="Y1551" i="3"/>
  <c r="Z1505" i="3"/>
  <c r="Y1505" i="3"/>
  <c r="T1505" i="3"/>
  <c r="X1505" i="3"/>
  <c r="S1505" i="3"/>
  <c r="Z1504" i="3"/>
  <c r="T1504" i="3"/>
  <c r="X1504" i="3"/>
  <c r="S1504" i="3"/>
  <c r="Y1504" i="3"/>
  <c r="Y1503" i="3"/>
  <c r="Z1503" i="3"/>
  <c r="X1503" i="3"/>
  <c r="T1503" i="3"/>
  <c r="S1503" i="3"/>
  <c r="Z1502" i="3"/>
  <c r="S1502" i="3"/>
  <c r="T1502" i="3"/>
  <c r="Y1502" i="3"/>
  <c r="X1502" i="3"/>
  <c r="Z1451" i="3"/>
  <c r="X1451" i="3"/>
  <c r="Y1451" i="3"/>
  <c r="S1451" i="3"/>
  <c r="T1451" i="3"/>
  <c r="Y1390" i="3"/>
  <c r="X1390" i="3"/>
  <c r="T1390" i="3"/>
  <c r="S1390" i="3"/>
  <c r="Z1390" i="3"/>
  <c r="Y1389" i="3"/>
  <c r="Z1389" i="3"/>
  <c r="X1389" i="3"/>
  <c r="S1389" i="3"/>
  <c r="T1389" i="3"/>
  <c r="S1388" i="3"/>
  <c r="T1388" i="3"/>
  <c r="X1388" i="3"/>
  <c r="Y1388" i="3"/>
  <c r="Z1388" i="3"/>
  <c r="T1387" i="3"/>
  <c r="S1387" i="3"/>
  <c r="X1387" i="3"/>
  <c r="Y1387" i="3"/>
  <c r="Z1387" i="3"/>
  <c r="Z1282" i="3"/>
  <c r="Y1282" i="3"/>
  <c r="X1282" i="3"/>
  <c r="T1282" i="3"/>
  <c r="S1282" i="3"/>
  <c r="X1281" i="3"/>
  <c r="T1281" i="3"/>
  <c r="S1281" i="3"/>
  <c r="Y1281" i="3"/>
  <c r="Z1281" i="3"/>
  <c r="Z1280" i="3"/>
  <c r="Y1280" i="3"/>
  <c r="S1280" i="3"/>
  <c r="T1280" i="3"/>
  <c r="X1280" i="3"/>
  <c r="S1235" i="3"/>
  <c r="Z1235" i="3"/>
  <c r="T1235" i="3"/>
  <c r="Y1235" i="3"/>
  <c r="X1235" i="3"/>
  <c r="S1179" i="3"/>
  <c r="T1179" i="3"/>
  <c r="X1179" i="3"/>
  <c r="Y1179" i="3"/>
  <c r="Z1179" i="3"/>
  <c r="Z1178" i="3"/>
  <c r="X1178" i="3"/>
  <c r="T1178" i="3"/>
  <c r="S1178" i="3"/>
  <c r="Y1178" i="3"/>
  <c r="S1177" i="3"/>
  <c r="T1177" i="3"/>
  <c r="X1177" i="3"/>
  <c r="Y1177" i="3"/>
  <c r="Z1177" i="3"/>
  <c r="Z1123" i="3"/>
  <c r="Y1123" i="3"/>
  <c r="X1123" i="3"/>
  <c r="T1123" i="3"/>
  <c r="S1123" i="3"/>
  <c r="Y1122" i="3"/>
  <c r="Z1122" i="3"/>
  <c r="X1122" i="3"/>
  <c r="S1122" i="3"/>
  <c r="T1122" i="3"/>
  <c r="T1121" i="3"/>
  <c r="X1121" i="3"/>
  <c r="Y1121" i="3"/>
  <c r="Z1121" i="3"/>
  <c r="S1121" i="3"/>
  <c r="Z1386" i="3"/>
  <c r="S1386" i="3"/>
  <c r="T1386" i="3"/>
  <c r="X1386" i="3"/>
  <c r="Y1386" i="3"/>
  <c r="S1385" i="3"/>
  <c r="Y1385" i="3"/>
  <c r="X1385" i="3"/>
  <c r="T1385" i="3"/>
  <c r="Z1385" i="3"/>
  <c r="T1333" i="3"/>
  <c r="S1333" i="3"/>
  <c r="X1333" i="3"/>
  <c r="Y1333" i="3"/>
  <c r="Z1333" i="3"/>
  <c r="S1279" i="3"/>
  <c r="T1279" i="3"/>
  <c r="Y1279" i="3"/>
  <c r="Z1279" i="3"/>
  <c r="X1279" i="3"/>
  <c r="S1278" i="3"/>
  <c r="T1278" i="3"/>
  <c r="X1278" i="3"/>
  <c r="Y1278" i="3"/>
  <c r="Z1278" i="3"/>
  <c r="X1234" i="3"/>
  <c r="Y1234" i="3"/>
  <c r="Z1234" i="3"/>
  <c r="S1234" i="3"/>
  <c r="T1234" i="3"/>
  <c r="S1233" i="3"/>
  <c r="T1233" i="3"/>
  <c r="Z1233" i="3"/>
  <c r="Y1233" i="3"/>
  <c r="X1233" i="3"/>
  <c r="S1176" i="3"/>
  <c r="T1176" i="3"/>
  <c r="X1176" i="3"/>
  <c r="Y1176" i="3"/>
  <c r="Z1176" i="3"/>
  <c r="Z1175" i="3"/>
  <c r="Y1175" i="3"/>
  <c r="S1175" i="3"/>
  <c r="T1175" i="3"/>
  <c r="X1175" i="3"/>
  <c r="Y1789" i="3"/>
  <c r="S1789" i="3"/>
  <c r="T1789" i="3"/>
  <c r="X1789" i="3"/>
  <c r="Z1789" i="3"/>
  <c r="Z1788" i="3"/>
  <c r="Y1788" i="3"/>
  <c r="X1788" i="3"/>
  <c r="T1788" i="3"/>
  <c r="S1788" i="3"/>
  <c r="S1787" i="3"/>
  <c r="T1787" i="3"/>
  <c r="X1787" i="3"/>
  <c r="Z1787" i="3"/>
  <c r="Y1787" i="3"/>
  <c r="Y1786" i="3"/>
  <c r="Z1786" i="3"/>
  <c r="T1786" i="3"/>
  <c r="S1786" i="3"/>
  <c r="X1786" i="3"/>
  <c r="X1785" i="3"/>
  <c r="T1785" i="3"/>
  <c r="S1785" i="3"/>
  <c r="Z1785" i="3"/>
  <c r="Y1785" i="3"/>
  <c r="S1784" i="3"/>
  <c r="Z1784" i="3"/>
  <c r="Y1784" i="3"/>
  <c r="X1784" i="3"/>
  <c r="T1784" i="3"/>
  <c r="S1783" i="3"/>
  <c r="T1783" i="3"/>
  <c r="X1783" i="3"/>
  <c r="Y1783" i="3"/>
  <c r="Z1783" i="3"/>
  <c r="T1782" i="3"/>
  <c r="S1782" i="3"/>
  <c r="X1782" i="3"/>
  <c r="Y1782" i="3"/>
  <c r="Z1782" i="3"/>
  <c r="S1647" i="3"/>
  <c r="T1647" i="3"/>
  <c r="X1647" i="3"/>
  <c r="Y1647" i="3"/>
  <c r="Z1647" i="3"/>
  <c r="X1646" i="3"/>
  <c r="Y1646" i="3"/>
  <c r="Z1646" i="3"/>
  <c r="S1646" i="3"/>
  <c r="T1646" i="3"/>
  <c r="Z1645" i="3"/>
  <c r="S1645" i="3"/>
  <c r="T1645" i="3"/>
  <c r="X1645" i="3"/>
  <c r="Y1645" i="3"/>
  <c r="X1644" i="3"/>
  <c r="T1644" i="3"/>
  <c r="S1644" i="3"/>
  <c r="Y1644" i="3"/>
  <c r="Z1644" i="3"/>
  <c r="X1643" i="3"/>
  <c r="S1643" i="3"/>
  <c r="T1643" i="3"/>
  <c r="Y1643" i="3"/>
  <c r="Z1643" i="3"/>
  <c r="X1642" i="3"/>
  <c r="T1642" i="3"/>
  <c r="Z1642" i="3"/>
  <c r="S1642" i="3"/>
  <c r="Y1642" i="3"/>
  <c r="T1641" i="3"/>
  <c r="X1641" i="3"/>
  <c r="Z1641" i="3"/>
  <c r="Y1641" i="3"/>
  <c r="S1641" i="3"/>
  <c r="S1598" i="3"/>
  <c r="T1598" i="3"/>
  <c r="X1598" i="3"/>
  <c r="Y1598" i="3"/>
  <c r="Z1598" i="3"/>
  <c r="Z1597" i="3"/>
  <c r="Y1597" i="3"/>
  <c r="X1597" i="3"/>
  <c r="T1597" i="3"/>
  <c r="S1597" i="3"/>
  <c r="Y1596" i="3"/>
  <c r="T1596" i="3"/>
  <c r="S1596" i="3"/>
  <c r="Z1596" i="3"/>
  <c r="X1596" i="3"/>
  <c r="T1595" i="3"/>
  <c r="X1595" i="3"/>
  <c r="Y1595" i="3"/>
  <c r="Z1595" i="3"/>
  <c r="S1595" i="3"/>
  <c r="S1594" i="3"/>
  <c r="T1594" i="3"/>
  <c r="Y1594" i="3"/>
  <c r="Z1594" i="3"/>
  <c r="X1594" i="3"/>
  <c r="Y1593" i="3"/>
  <c r="T1593" i="3"/>
  <c r="S1593" i="3"/>
  <c r="Z1593" i="3"/>
  <c r="X1593" i="3"/>
  <c r="Z1592" i="3"/>
  <c r="X1592" i="3"/>
  <c r="Y1592" i="3"/>
  <c r="T1592" i="3"/>
  <c r="S1592" i="3"/>
  <c r="T1591" i="3"/>
  <c r="S1591" i="3"/>
  <c r="X1591" i="3"/>
  <c r="Y1591" i="3"/>
  <c r="Z1591" i="3"/>
  <c r="X1590" i="3"/>
  <c r="T1590" i="3"/>
  <c r="S1590" i="3"/>
  <c r="Z1590" i="3"/>
  <c r="Y1590" i="3"/>
  <c r="T1555" i="3"/>
  <c r="Y1555" i="3"/>
  <c r="X1555" i="3"/>
  <c r="Z1555" i="3"/>
  <c r="S1555" i="3"/>
  <c r="S1550" i="3"/>
  <c r="T1550" i="3"/>
  <c r="Z1550" i="3"/>
  <c r="Y1550" i="3"/>
  <c r="X1550" i="3"/>
  <c r="Z1549" i="3"/>
  <c r="Y1549" i="3"/>
  <c r="X1549" i="3"/>
  <c r="T1549" i="3"/>
  <c r="S1549" i="3"/>
  <c r="S1548" i="3"/>
  <c r="Y1548" i="3"/>
  <c r="X1548" i="3"/>
  <c r="T1548" i="3"/>
  <c r="Z1548" i="3"/>
  <c r="Z1547" i="3"/>
  <c r="S1547" i="3"/>
  <c r="T1547" i="3"/>
  <c r="X1547" i="3"/>
  <c r="Y1547" i="3"/>
  <c r="T1546" i="3"/>
  <c r="Y1546" i="3"/>
  <c r="Z1546" i="3"/>
  <c r="X1546" i="3"/>
  <c r="S1546" i="3"/>
  <c r="Y1545" i="3"/>
  <c r="X1545" i="3"/>
  <c r="T1545" i="3"/>
  <c r="S1545" i="3"/>
  <c r="Z1545" i="3"/>
  <c r="Z1544" i="3"/>
  <c r="S1544" i="3"/>
  <c r="X1544" i="3"/>
  <c r="Y1544" i="3"/>
  <c r="T1544" i="3"/>
  <c r="Z1543" i="3"/>
  <c r="S1543" i="3"/>
  <c r="T1543" i="3"/>
  <c r="X1543" i="3"/>
  <c r="Y1543" i="3"/>
  <c r="T1542" i="3"/>
  <c r="Z1542" i="3"/>
  <c r="S1542" i="3"/>
  <c r="X1542" i="3"/>
  <c r="Y1542" i="3"/>
  <c r="S1541" i="3"/>
  <c r="T1541" i="3"/>
  <c r="X1541" i="3"/>
  <c r="Y1541" i="3"/>
  <c r="Z1541" i="3"/>
  <c r="X1540" i="3"/>
  <c r="T1540" i="3"/>
  <c r="Y1540" i="3"/>
  <c r="Z1540" i="3"/>
  <c r="S1540" i="3"/>
  <c r="Z1539" i="3"/>
  <c r="Y1539" i="3"/>
  <c r="X1539" i="3"/>
  <c r="T1539" i="3"/>
  <c r="S1539" i="3"/>
  <c r="Z1538" i="3"/>
  <c r="S1538" i="3"/>
  <c r="T1538" i="3"/>
  <c r="Y1538" i="3"/>
  <c r="X1538" i="3"/>
  <c r="S1537" i="3"/>
  <c r="T1537" i="3"/>
  <c r="X1537" i="3"/>
  <c r="Y1537" i="3"/>
  <c r="Z1537" i="3"/>
  <c r="X1501" i="3"/>
  <c r="Y1501" i="3"/>
  <c r="Z1501" i="3"/>
  <c r="S1501" i="3"/>
  <c r="T1501" i="3"/>
  <c r="X1500" i="3"/>
  <c r="T1500" i="3"/>
  <c r="S1500" i="3"/>
  <c r="Y1500" i="3"/>
  <c r="Z1500" i="3"/>
  <c r="T1499" i="3"/>
  <c r="S1499" i="3"/>
  <c r="Z1499" i="3"/>
  <c r="Y1499" i="3"/>
  <c r="X1499" i="3"/>
  <c r="Z1498" i="3"/>
  <c r="S1498" i="3"/>
  <c r="T1498" i="3"/>
  <c r="X1498" i="3"/>
  <c r="Y1498" i="3"/>
  <c r="S1497" i="3"/>
  <c r="T1497" i="3"/>
  <c r="X1497" i="3"/>
  <c r="Y1497" i="3"/>
  <c r="Z1497" i="3"/>
  <c r="S1496" i="3"/>
  <c r="T1496" i="3"/>
  <c r="X1496" i="3"/>
  <c r="Y1496" i="3"/>
  <c r="Z1496" i="3"/>
  <c r="Z1495" i="3"/>
  <c r="X1495" i="3"/>
  <c r="T1495" i="3"/>
  <c r="S1495" i="3"/>
  <c r="Y1495" i="3"/>
  <c r="Z1494" i="3"/>
  <c r="Y1494" i="3"/>
  <c r="X1494" i="3"/>
  <c r="T1494" i="3"/>
  <c r="S1494" i="3"/>
  <c r="Z1493" i="3"/>
  <c r="Y1493" i="3"/>
  <c r="X1493" i="3"/>
  <c r="T1493" i="3"/>
  <c r="S1493" i="3"/>
  <c r="X1492" i="3"/>
  <c r="T1492" i="3"/>
  <c r="S1492" i="3"/>
  <c r="Z1492" i="3"/>
  <c r="Y1492" i="3"/>
  <c r="Z1450" i="3"/>
  <c r="Y1450" i="3"/>
  <c r="X1450" i="3"/>
  <c r="T1450" i="3"/>
  <c r="S1450" i="3"/>
  <c r="Z1449" i="3"/>
  <c r="S1449" i="3"/>
  <c r="T1449" i="3"/>
  <c r="X1449" i="3"/>
  <c r="Y1449" i="3"/>
  <c r="S1448" i="3"/>
  <c r="X1448" i="3"/>
  <c r="Y1448" i="3"/>
  <c r="T1448" i="3"/>
  <c r="Z1448" i="3"/>
  <c r="X1447" i="3"/>
  <c r="S1447" i="3"/>
  <c r="T1447" i="3"/>
  <c r="Y1447" i="3"/>
  <c r="Z1447" i="3"/>
  <c r="Y1446" i="3"/>
  <c r="Z1446" i="3"/>
  <c r="S1446" i="3"/>
  <c r="T1446" i="3"/>
  <c r="X1446" i="3"/>
  <c r="T1445" i="3"/>
  <c r="X1445" i="3"/>
  <c r="Y1445" i="3"/>
  <c r="Z1445" i="3"/>
  <c r="S1445" i="3"/>
  <c r="S1444" i="3"/>
  <c r="T1444" i="3"/>
  <c r="X1444" i="3"/>
  <c r="Y1444" i="3"/>
  <c r="Z1444" i="3"/>
  <c r="X1443" i="3"/>
  <c r="Y1443" i="3"/>
  <c r="Z1443" i="3"/>
  <c r="S1443" i="3"/>
  <c r="T1443" i="3"/>
  <c r="X1442" i="3"/>
  <c r="Y1442" i="3"/>
  <c r="Z1442" i="3"/>
  <c r="T1442" i="3"/>
  <c r="S1442" i="3"/>
  <c r="T1441" i="3"/>
  <c r="S1441" i="3"/>
  <c r="Y1441" i="3"/>
  <c r="Z1441" i="3"/>
  <c r="X1441" i="3"/>
  <c r="S1440" i="3"/>
  <c r="T1440" i="3"/>
  <c r="X1440" i="3"/>
  <c r="Y1440" i="3"/>
  <c r="Z1440" i="3"/>
  <c r="S1439" i="3"/>
  <c r="T1439" i="3"/>
  <c r="X1439" i="3"/>
  <c r="Y1439" i="3"/>
  <c r="Z1439" i="3"/>
  <c r="Y1438" i="3"/>
  <c r="Z1438" i="3"/>
  <c r="T1438" i="3"/>
  <c r="S1438" i="3"/>
  <c r="X1438" i="3"/>
  <c r="Y1437" i="3"/>
  <c r="X1437" i="3"/>
  <c r="T1437" i="3"/>
  <c r="S1437" i="3"/>
  <c r="Z1437" i="3"/>
  <c r="Y1436" i="3"/>
  <c r="Z1436" i="3"/>
  <c r="S1436" i="3"/>
  <c r="T1436" i="3"/>
  <c r="X1436" i="3"/>
  <c r="Z1384" i="3"/>
  <c r="Y1384" i="3"/>
  <c r="X1384" i="3"/>
  <c r="T1384" i="3"/>
  <c r="S1384" i="3"/>
  <c r="Z1383" i="3"/>
  <c r="T1383" i="3"/>
  <c r="S1383" i="3"/>
  <c r="X1383" i="3"/>
  <c r="Y1383" i="3"/>
  <c r="Y1382" i="3"/>
  <c r="Z1382" i="3"/>
  <c r="S1382" i="3"/>
  <c r="T1382" i="3"/>
  <c r="X1382" i="3"/>
  <c r="X1381" i="3"/>
  <c r="T1381" i="3"/>
  <c r="Y1381" i="3"/>
  <c r="Z1381" i="3"/>
  <c r="S1381" i="3"/>
  <c r="X1380" i="3"/>
  <c r="Y1380" i="3"/>
  <c r="Z1380" i="3"/>
  <c r="S1380" i="3"/>
  <c r="T1380" i="3"/>
  <c r="Y1379" i="3"/>
  <c r="Z1379" i="3"/>
  <c r="S1379" i="3"/>
  <c r="T1379" i="3"/>
  <c r="X1379" i="3"/>
  <c r="Z1378" i="3"/>
  <c r="Y1378" i="3"/>
  <c r="X1378" i="3"/>
  <c r="T1378" i="3"/>
  <c r="S1378" i="3"/>
  <c r="S1377" i="3"/>
  <c r="T1377" i="3"/>
  <c r="Z1377" i="3"/>
  <c r="Y1377" i="3"/>
  <c r="X1377" i="3"/>
  <c r="S1376" i="3"/>
  <c r="T1376" i="3"/>
  <c r="X1376" i="3"/>
  <c r="Y1376" i="3"/>
  <c r="Z1376" i="3"/>
  <c r="Z1375" i="3"/>
  <c r="X1375" i="3"/>
  <c r="Y1375" i="3"/>
  <c r="S1375" i="3"/>
  <c r="T1375" i="3"/>
  <c r="Z1374" i="3"/>
  <c r="Y1374" i="3"/>
  <c r="X1374" i="3"/>
  <c r="T1374" i="3"/>
  <c r="S1374" i="3"/>
  <c r="Z1373" i="3"/>
  <c r="Y1373" i="3"/>
  <c r="X1373" i="3"/>
  <c r="T1373" i="3"/>
  <c r="S1373" i="3"/>
  <c r="Y1372" i="3"/>
  <c r="Z1372" i="3"/>
  <c r="X1372" i="3"/>
  <c r="T1372" i="3"/>
  <c r="S1372" i="3"/>
  <c r="Z1371" i="3"/>
  <c r="Y1371" i="3"/>
  <c r="X1371" i="3"/>
  <c r="T1371" i="3"/>
  <c r="S1371" i="3"/>
  <c r="Y1370" i="3"/>
  <c r="X1370" i="3"/>
  <c r="T1370" i="3"/>
  <c r="S1370" i="3"/>
  <c r="Z1370" i="3"/>
  <c r="T1369" i="3"/>
  <c r="S1369" i="3"/>
  <c r="X1369" i="3"/>
  <c r="Y1369" i="3"/>
  <c r="Z1369" i="3"/>
  <c r="S1332" i="3"/>
  <c r="Z1332" i="3"/>
  <c r="Y1332" i="3"/>
  <c r="X1332" i="3"/>
  <c r="T1332" i="3"/>
  <c r="Z1331" i="3"/>
  <c r="S1331" i="3"/>
  <c r="T1331" i="3"/>
  <c r="Y1331" i="3"/>
  <c r="X1331" i="3"/>
  <c r="S1330" i="3"/>
  <c r="T1330" i="3"/>
  <c r="X1330" i="3"/>
  <c r="Y1330" i="3"/>
  <c r="Z1330" i="3"/>
  <c r="S1329" i="3"/>
  <c r="X1329" i="3"/>
  <c r="T1329" i="3"/>
  <c r="Y1329" i="3"/>
  <c r="Z1329" i="3"/>
  <c r="T1328" i="3"/>
  <c r="X1328" i="3"/>
  <c r="Y1328" i="3"/>
  <c r="Z1328" i="3"/>
  <c r="S1328" i="3"/>
  <c r="Z1327" i="3"/>
  <c r="Y1327" i="3"/>
  <c r="X1327" i="3"/>
  <c r="T1327" i="3"/>
  <c r="S1327" i="3"/>
  <c r="X1326" i="3"/>
  <c r="Z1326" i="3"/>
  <c r="Y1326" i="3"/>
  <c r="S1326" i="3"/>
  <c r="T1326" i="3"/>
  <c r="T1325" i="3"/>
  <c r="X1325" i="3"/>
  <c r="Y1325" i="3"/>
  <c r="Z1325" i="3"/>
  <c r="S1325" i="3"/>
  <c r="X1324" i="3"/>
  <c r="Y1324" i="3"/>
  <c r="Z1324" i="3"/>
  <c r="S1324" i="3"/>
  <c r="T1324" i="3"/>
  <c r="X1323" i="3"/>
  <c r="Y1323" i="3"/>
  <c r="Z1323" i="3"/>
  <c r="S1323" i="3"/>
  <c r="T1323" i="3"/>
  <c r="Y1322" i="3"/>
  <c r="S1322" i="3"/>
  <c r="T1322" i="3"/>
  <c r="X1322" i="3"/>
  <c r="Z1322" i="3"/>
  <c r="T1321" i="3"/>
  <c r="X1321" i="3"/>
  <c r="Y1321" i="3"/>
  <c r="Z1321" i="3"/>
  <c r="S1321" i="3"/>
  <c r="Z1320" i="3"/>
  <c r="Y1320" i="3"/>
  <c r="X1320" i="3"/>
  <c r="T1320" i="3"/>
  <c r="S1320" i="3"/>
  <c r="X1319" i="3"/>
  <c r="Z1319" i="3"/>
  <c r="Y1319" i="3"/>
  <c r="T1319" i="3"/>
  <c r="S1319" i="3"/>
  <c r="Y1318" i="3"/>
  <c r="X1318" i="3"/>
  <c r="T1318" i="3"/>
  <c r="S1318" i="3"/>
  <c r="Z1318" i="3"/>
  <c r="Z1317" i="3"/>
  <c r="X1317" i="3"/>
  <c r="S1317" i="3"/>
  <c r="Y1317" i="3"/>
  <c r="T1317" i="3"/>
  <c r="Z1316" i="3"/>
  <c r="X1316" i="3"/>
  <c r="Y1316" i="3"/>
  <c r="S1316" i="3"/>
  <c r="T1316" i="3"/>
  <c r="Y1315" i="3"/>
  <c r="X1315" i="3"/>
  <c r="T1315" i="3"/>
  <c r="S1315" i="3"/>
  <c r="Z1315" i="3"/>
  <c r="Z1277" i="3"/>
  <c r="T1277" i="3"/>
  <c r="Y1277" i="3"/>
  <c r="X1277" i="3"/>
  <c r="S1277" i="3"/>
  <c r="S1276" i="3"/>
  <c r="T1276" i="3"/>
  <c r="X1276" i="3"/>
  <c r="Y1276" i="3"/>
  <c r="Z1276" i="3"/>
  <c r="S1275" i="3"/>
  <c r="T1275" i="3"/>
  <c r="X1275" i="3"/>
  <c r="Z1275" i="3"/>
  <c r="Y1275" i="3"/>
  <c r="Z1274" i="3"/>
  <c r="S1274" i="3"/>
  <c r="T1274" i="3"/>
  <c r="X1274" i="3"/>
  <c r="Y1274" i="3"/>
  <c r="Z1273" i="3"/>
  <c r="Y1273" i="3"/>
  <c r="T1273" i="3"/>
  <c r="S1273" i="3"/>
  <c r="X1273" i="3"/>
  <c r="Z1272" i="3"/>
  <c r="S1272" i="3"/>
  <c r="T1272" i="3"/>
  <c r="Y1272" i="3"/>
  <c r="X1272" i="3"/>
  <c r="S1271" i="3"/>
  <c r="T1271" i="3"/>
  <c r="X1271" i="3"/>
  <c r="Z1271" i="3"/>
  <c r="Y1271" i="3"/>
  <c r="S1270" i="3"/>
  <c r="T1270" i="3"/>
  <c r="X1270" i="3"/>
  <c r="Y1270" i="3"/>
  <c r="Z1270" i="3"/>
  <c r="Y1269" i="3"/>
  <c r="S1269" i="3"/>
  <c r="Z1269" i="3"/>
  <c r="X1269" i="3"/>
  <c r="T1269" i="3"/>
  <c r="Z1268" i="3"/>
  <c r="S1268" i="3"/>
  <c r="T1268" i="3"/>
  <c r="X1268" i="3"/>
  <c r="Y1268" i="3"/>
  <c r="S1267" i="3"/>
  <c r="T1267" i="3"/>
  <c r="X1267" i="3"/>
  <c r="Y1267" i="3"/>
  <c r="Z1267" i="3"/>
  <c r="S1266" i="3"/>
  <c r="T1266" i="3"/>
  <c r="X1266" i="3"/>
  <c r="Y1266" i="3"/>
  <c r="Z1266" i="3"/>
  <c r="S1265" i="3"/>
  <c r="T1265" i="3"/>
  <c r="Y1265" i="3"/>
  <c r="X1265" i="3"/>
  <c r="Z1265" i="3"/>
  <c r="S1264" i="3"/>
  <c r="T1264" i="3"/>
  <c r="X1264" i="3"/>
  <c r="Z1264" i="3"/>
  <c r="Y1264" i="3"/>
  <c r="Y1263" i="3"/>
  <c r="Z1263" i="3"/>
  <c r="S1263" i="3"/>
  <c r="T1263" i="3"/>
  <c r="X1263" i="3"/>
  <c r="T1262" i="3"/>
  <c r="X1262" i="3"/>
  <c r="Y1262" i="3"/>
  <c r="S1262" i="3"/>
  <c r="Z1262" i="3"/>
  <c r="T1232" i="3"/>
  <c r="X1232" i="3"/>
  <c r="Y1232" i="3"/>
  <c r="Z1232" i="3"/>
  <c r="S1232" i="3"/>
  <c r="X1231" i="3"/>
  <c r="Z1231" i="3"/>
  <c r="Y1231" i="3"/>
  <c r="S1231" i="3"/>
  <c r="T1231" i="3"/>
  <c r="Y1230" i="3"/>
  <c r="X1230" i="3"/>
  <c r="T1230" i="3"/>
  <c r="S1230" i="3"/>
  <c r="Z1230" i="3"/>
  <c r="T1229" i="3"/>
  <c r="S1229" i="3"/>
  <c r="Z1229" i="3"/>
  <c r="Y1229" i="3"/>
  <c r="X1229" i="3"/>
  <c r="Z1228" i="3"/>
  <c r="S1228" i="3"/>
  <c r="T1228" i="3"/>
  <c r="X1228" i="3"/>
  <c r="Y1228" i="3"/>
  <c r="Z1227" i="3"/>
  <c r="S1227" i="3"/>
  <c r="X1227" i="3"/>
  <c r="Y1227" i="3"/>
  <c r="T1227" i="3"/>
  <c r="S1226" i="3"/>
  <c r="T1226" i="3"/>
  <c r="X1226" i="3"/>
  <c r="Y1226" i="3"/>
  <c r="Z1226" i="3"/>
  <c r="Z1225" i="3"/>
  <c r="Y1225" i="3"/>
  <c r="X1225" i="3"/>
  <c r="T1225" i="3"/>
  <c r="S1225" i="3"/>
  <c r="Z1224" i="3"/>
  <c r="Y1224" i="3"/>
  <c r="X1224" i="3"/>
  <c r="T1224" i="3"/>
  <c r="S1224" i="3"/>
  <c r="Z1223" i="3"/>
  <c r="S1223" i="3"/>
  <c r="X1223" i="3"/>
  <c r="T1223" i="3"/>
  <c r="Y1223" i="3"/>
  <c r="Y1222" i="3"/>
  <c r="Z1222" i="3"/>
  <c r="X1222" i="3"/>
  <c r="S1222" i="3"/>
  <c r="T1222" i="3"/>
  <c r="T1221" i="3"/>
  <c r="S1221" i="3"/>
  <c r="Z1221" i="3"/>
  <c r="Y1221" i="3"/>
  <c r="X1221" i="3"/>
  <c r="Z1220" i="3"/>
  <c r="Y1220" i="3"/>
  <c r="S1220" i="3"/>
  <c r="T1220" i="3"/>
  <c r="X1220" i="3"/>
  <c r="X1219" i="3"/>
  <c r="S1219" i="3"/>
  <c r="Z1219" i="3"/>
  <c r="T1219" i="3"/>
  <c r="Y1219" i="3"/>
  <c r="Z1218" i="3"/>
  <c r="S1218" i="3"/>
  <c r="T1218" i="3"/>
  <c r="X1218" i="3"/>
  <c r="Y1218" i="3"/>
  <c r="T1174" i="3"/>
  <c r="X1174" i="3"/>
  <c r="Y1174" i="3"/>
  <c r="Z1174" i="3"/>
  <c r="S1174" i="3"/>
  <c r="Z1173" i="3"/>
  <c r="Y1173" i="3"/>
  <c r="X1173" i="3"/>
  <c r="S1173" i="3"/>
  <c r="T1173" i="3"/>
  <c r="S1172" i="3"/>
  <c r="T1172" i="3"/>
  <c r="Y1172" i="3"/>
  <c r="Z1172" i="3"/>
  <c r="X1172" i="3"/>
  <c r="S1171" i="3"/>
  <c r="T1171" i="3"/>
  <c r="X1171" i="3"/>
  <c r="Y1171" i="3"/>
  <c r="Z1171" i="3"/>
  <c r="Z1170" i="3"/>
  <c r="Y1170" i="3"/>
  <c r="X1170" i="3"/>
  <c r="T1170" i="3"/>
  <c r="S1170" i="3"/>
  <c r="X1169" i="3"/>
  <c r="T1169" i="3"/>
  <c r="S1169" i="3"/>
  <c r="Z1169" i="3"/>
  <c r="Y1169" i="3"/>
  <c r="T1168" i="3"/>
  <c r="Z1168" i="3"/>
  <c r="Y1168" i="3"/>
  <c r="X1168" i="3"/>
  <c r="S1168" i="3"/>
  <c r="X1167" i="3"/>
  <c r="T1167" i="3"/>
  <c r="S1167" i="3"/>
  <c r="Y1167" i="3"/>
  <c r="Z1167" i="3"/>
  <c r="T1166" i="3"/>
  <c r="X1166" i="3"/>
  <c r="S1166" i="3"/>
  <c r="Z1166" i="3"/>
  <c r="Y1166" i="3"/>
  <c r="T1165" i="3"/>
  <c r="X1165" i="3"/>
  <c r="Y1165" i="3"/>
  <c r="Z1165" i="3"/>
  <c r="S1165" i="3"/>
  <c r="Y1164" i="3"/>
  <c r="Z1164" i="3"/>
  <c r="T1164" i="3"/>
  <c r="X1164" i="3"/>
  <c r="S1164" i="3"/>
  <c r="Y1163" i="3"/>
  <c r="X1163" i="3"/>
  <c r="T1163" i="3"/>
  <c r="S1163" i="3"/>
  <c r="Z1163" i="3"/>
  <c r="Y1162" i="3"/>
  <c r="X1162" i="3"/>
  <c r="Z1162" i="3"/>
  <c r="T1162" i="3"/>
  <c r="S1162" i="3"/>
  <c r="Y1161" i="3"/>
  <c r="S1161" i="3"/>
  <c r="X1161" i="3"/>
  <c r="T1161" i="3"/>
  <c r="Z1161" i="3"/>
  <c r="Z1160" i="3"/>
  <c r="Y1160" i="3"/>
  <c r="X1160" i="3"/>
  <c r="T1160" i="3"/>
  <c r="S1160" i="3"/>
  <c r="Z1159" i="3"/>
  <c r="Y1159" i="3"/>
  <c r="X1159" i="3"/>
  <c r="T1159" i="3"/>
  <c r="S1159" i="3"/>
  <c r="T1158" i="3"/>
  <c r="S1158" i="3"/>
  <c r="Z1158" i="3"/>
  <c r="Y1158" i="3"/>
  <c r="X1158" i="3"/>
  <c r="X1157" i="3"/>
  <c r="Y1157" i="3"/>
  <c r="Z1157" i="3"/>
  <c r="S1157" i="3"/>
  <c r="T1157" i="3"/>
  <c r="T1156" i="3"/>
  <c r="Y1156" i="3"/>
  <c r="X1156" i="3"/>
  <c r="S1156" i="3"/>
  <c r="Z1156" i="3"/>
  <c r="X1155" i="3"/>
  <c r="T1155" i="3"/>
  <c r="Y1155" i="3"/>
  <c r="Z1155" i="3"/>
  <c r="S1155" i="3"/>
  <c r="X1154" i="3"/>
  <c r="Z1154" i="3"/>
  <c r="Y1154" i="3"/>
  <c r="T1154" i="3"/>
  <c r="S1154" i="3"/>
  <c r="T1153" i="3"/>
  <c r="S1153" i="3"/>
  <c r="Z1153" i="3"/>
  <c r="Y1153" i="3"/>
  <c r="X1153" i="3"/>
  <c r="Z1120" i="3"/>
  <c r="Y1120" i="3"/>
  <c r="X1120" i="3"/>
  <c r="T1120" i="3"/>
  <c r="S1120" i="3"/>
  <c r="X1119" i="3"/>
  <c r="Y1119" i="3"/>
  <c r="Z1119" i="3"/>
  <c r="T1119" i="3"/>
  <c r="S1119" i="3"/>
  <c r="S1118" i="3"/>
  <c r="T1118" i="3"/>
  <c r="X1118" i="3"/>
  <c r="Y1118" i="3"/>
  <c r="Z1118" i="3"/>
  <c r="X1117" i="3"/>
  <c r="T1117" i="3"/>
  <c r="S1117" i="3"/>
  <c r="Z1117" i="3"/>
  <c r="Y1117" i="3"/>
  <c r="Z1116" i="3"/>
  <c r="Y1116" i="3"/>
  <c r="S1116" i="3"/>
  <c r="T1116" i="3"/>
  <c r="X1116" i="3"/>
  <c r="Y1115" i="3"/>
  <c r="X1115" i="3"/>
  <c r="T1115" i="3"/>
  <c r="S1115" i="3"/>
  <c r="Z1115" i="3"/>
  <c r="Z1114" i="3"/>
  <c r="X1114" i="3"/>
  <c r="T1114" i="3"/>
  <c r="S1114" i="3"/>
  <c r="Y1114" i="3"/>
  <c r="Z1113" i="3"/>
  <c r="Y1113" i="3"/>
  <c r="X1113" i="3"/>
  <c r="S1113" i="3"/>
  <c r="T1113" i="3"/>
  <c r="Y1112" i="3"/>
  <c r="Z1112" i="3"/>
  <c r="S1112" i="3"/>
  <c r="X1112" i="3"/>
  <c r="T1112" i="3"/>
  <c r="S1111" i="3"/>
  <c r="T1111" i="3"/>
  <c r="X1111" i="3"/>
  <c r="Y1111" i="3"/>
  <c r="Z1111" i="3"/>
  <c r="S1110" i="3"/>
  <c r="T1110" i="3"/>
  <c r="Y1110" i="3"/>
  <c r="Z1110" i="3"/>
  <c r="X1110" i="3"/>
  <c r="X1109" i="3"/>
  <c r="Y1109" i="3"/>
  <c r="T1109" i="3"/>
  <c r="Z1109" i="3"/>
  <c r="S1109" i="3"/>
  <c r="S1108" i="3"/>
  <c r="T1108" i="3"/>
  <c r="X1108" i="3"/>
  <c r="Z1108" i="3"/>
  <c r="Y1108" i="3"/>
  <c r="Z1107" i="3"/>
  <c r="S1107" i="3"/>
  <c r="T1107" i="3"/>
  <c r="X1107" i="3"/>
  <c r="Y1107" i="3"/>
  <c r="Z1106" i="3"/>
  <c r="Y1106" i="3"/>
  <c r="X1106" i="3"/>
  <c r="T1106" i="3"/>
  <c r="S1106" i="3"/>
  <c r="S1105" i="3"/>
  <c r="Y1105" i="3"/>
  <c r="T1105" i="3"/>
  <c r="X1105" i="3"/>
  <c r="Z1105" i="3"/>
  <c r="Z1104" i="3"/>
  <c r="Y1104" i="3"/>
  <c r="X1104" i="3"/>
  <c r="T1104" i="3"/>
  <c r="S1104" i="3"/>
  <c r="Z1103" i="3"/>
  <c r="Y1103" i="3"/>
  <c r="X1103" i="3"/>
  <c r="T1103" i="3"/>
  <c r="S1103" i="3"/>
  <c r="Z1102" i="3"/>
  <c r="Y1102" i="3"/>
  <c r="X1102" i="3"/>
  <c r="T1102" i="3"/>
  <c r="S1102" i="3"/>
  <c r="T1101" i="3"/>
  <c r="S1101" i="3"/>
  <c r="Z1101" i="3"/>
  <c r="Y1101" i="3"/>
  <c r="X1101" i="3"/>
  <c r="Y1100" i="3"/>
  <c r="X1100" i="3"/>
  <c r="T1100" i="3"/>
  <c r="S1100" i="3"/>
  <c r="Z1100" i="3"/>
  <c r="T1099" i="3"/>
  <c r="S1099" i="3"/>
  <c r="Z1099" i="3"/>
  <c r="X1099" i="3"/>
  <c r="Y1099" i="3"/>
  <c r="Y1098" i="3"/>
  <c r="Z1098" i="3"/>
  <c r="T1098" i="3"/>
  <c r="S1098" i="3"/>
  <c r="X1098" i="3"/>
  <c r="X1686" i="3"/>
  <c r="Y1686" i="3"/>
  <c r="Z1686" i="3"/>
  <c r="T1686" i="3"/>
  <c r="S1686" i="3"/>
  <c r="S1685" i="3"/>
  <c r="Z1685" i="3"/>
  <c r="Y1685" i="3"/>
  <c r="X1685" i="3"/>
  <c r="T1685" i="3"/>
  <c r="Z1684" i="3"/>
  <c r="Y1684" i="3"/>
  <c r="X1684" i="3"/>
  <c r="T1684" i="3"/>
  <c r="S1684" i="3"/>
  <c r="Z1683" i="3"/>
  <c r="Y1683" i="3"/>
  <c r="X1683" i="3"/>
  <c r="T1683" i="3"/>
  <c r="S1683" i="3"/>
  <c r="Z1682" i="3"/>
  <c r="Y1682" i="3"/>
  <c r="X1682" i="3"/>
  <c r="T1682" i="3"/>
  <c r="S1682" i="3"/>
  <c r="Z1681" i="3"/>
  <c r="Y1681" i="3"/>
  <c r="X1681" i="3"/>
  <c r="T1681" i="3"/>
  <c r="S1681" i="3"/>
  <c r="T1680" i="3"/>
  <c r="Z1680" i="3"/>
  <c r="Y1680" i="3"/>
  <c r="X1680" i="3"/>
  <c r="S1680" i="3"/>
  <c r="X1679" i="3"/>
  <c r="Y1679" i="3"/>
  <c r="Z1679" i="3"/>
  <c r="S1679" i="3"/>
  <c r="T1679" i="3"/>
  <c r="Z1678" i="3"/>
  <c r="Y1678" i="3"/>
  <c r="X1678" i="3"/>
  <c r="T1678" i="3"/>
  <c r="S1678" i="3"/>
  <c r="Z1677" i="3"/>
  <c r="Y1677" i="3"/>
  <c r="X1677" i="3"/>
  <c r="T1677" i="3"/>
  <c r="S1677" i="3"/>
  <c r="Z1676" i="3"/>
  <c r="Y1676" i="3"/>
  <c r="X1676" i="3"/>
  <c r="T1676" i="3"/>
  <c r="S1676" i="3"/>
  <c r="S1675" i="3"/>
  <c r="T1675" i="3"/>
  <c r="Z1675" i="3"/>
  <c r="Y1675" i="3"/>
  <c r="X1675" i="3"/>
  <c r="S1674" i="3"/>
  <c r="X1674" i="3"/>
  <c r="Y1674" i="3"/>
  <c r="Z1674" i="3"/>
  <c r="T1674" i="3"/>
  <c r="X1673" i="3"/>
  <c r="T1673" i="3"/>
  <c r="S1673" i="3"/>
  <c r="Y1673" i="3"/>
  <c r="Z1673" i="3"/>
  <c r="T1626" i="3"/>
  <c r="Z1626" i="3"/>
  <c r="Y1626" i="3"/>
  <c r="X1626" i="3"/>
  <c r="S1626" i="3"/>
  <c r="Z1625" i="3"/>
  <c r="Y1625" i="3"/>
  <c r="X1625" i="3"/>
  <c r="T1625" i="3"/>
  <c r="S1625" i="3"/>
  <c r="Y1624" i="3"/>
  <c r="X1624" i="3"/>
  <c r="T1624" i="3"/>
  <c r="Z1624" i="3"/>
  <c r="S1624" i="3"/>
  <c r="X1623" i="3"/>
  <c r="Y1623" i="3"/>
  <c r="Z1623" i="3"/>
  <c r="S1623" i="3"/>
  <c r="T1623" i="3"/>
  <c r="Y1622" i="3"/>
  <c r="T1622" i="3"/>
  <c r="S1622" i="3"/>
  <c r="X1622" i="3"/>
  <c r="Z1622" i="3"/>
  <c r="Z1621" i="3"/>
  <c r="Y1621" i="3"/>
  <c r="S1621" i="3"/>
  <c r="T1621" i="3"/>
  <c r="X1621" i="3"/>
  <c r="S1620" i="3"/>
  <c r="Z1620" i="3"/>
  <c r="Y1620" i="3"/>
  <c r="X1620" i="3"/>
  <c r="T1620" i="3"/>
  <c r="Z1583" i="3"/>
  <c r="X1583" i="3"/>
  <c r="T1583" i="3"/>
  <c r="S1583" i="3"/>
  <c r="Y1583" i="3"/>
  <c r="Y1582" i="3"/>
  <c r="X1582" i="3"/>
  <c r="S1582" i="3"/>
  <c r="Z1582" i="3"/>
  <c r="T1582" i="3"/>
  <c r="X1581" i="3"/>
  <c r="Z1581" i="3"/>
  <c r="S1581" i="3"/>
  <c r="T1581" i="3"/>
  <c r="Y1581" i="3"/>
  <c r="Y1580" i="3"/>
  <c r="Z1580" i="3"/>
  <c r="T1580" i="3"/>
  <c r="S1580" i="3"/>
  <c r="X1580" i="3"/>
  <c r="S1579" i="3"/>
  <c r="T1579" i="3"/>
  <c r="X1579" i="3"/>
  <c r="Y1579" i="3"/>
  <c r="Z1579" i="3"/>
  <c r="X1578" i="3"/>
  <c r="S1578" i="3"/>
  <c r="T1578" i="3"/>
  <c r="Y1578" i="3"/>
  <c r="Z1578" i="3"/>
  <c r="T1577" i="3"/>
  <c r="S1577" i="3"/>
  <c r="X1577" i="3"/>
  <c r="Y1577" i="3"/>
  <c r="Z1577" i="3"/>
  <c r="Z1576" i="3"/>
  <c r="Y1576" i="3"/>
  <c r="X1576" i="3"/>
  <c r="S1576" i="3"/>
  <c r="T1576" i="3"/>
  <c r="Y1530" i="3"/>
  <c r="Z1530" i="3"/>
  <c r="S1530" i="3"/>
  <c r="T1530" i="3"/>
  <c r="X1530" i="3"/>
  <c r="S1529" i="3"/>
  <c r="T1529" i="3"/>
  <c r="X1529" i="3"/>
  <c r="Z1529" i="3"/>
  <c r="Y1529" i="3"/>
  <c r="X1528" i="3"/>
  <c r="Y1528" i="3"/>
  <c r="Z1528" i="3"/>
  <c r="S1528" i="3"/>
  <c r="T1528" i="3"/>
  <c r="T1527" i="3"/>
  <c r="X1527" i="3"/>
  <c r="Y1527" i="3"/>
  <c r="Z1527" i="3"/>
  <c r="S1527" i="3"/>
  <c r="S1526" i="3"/>
  <c r="Y1526" i="3"/>
  <c r="X1526" i="3"/>
  <c r="T1526" i="3"/>
  <c r="Z1526" i="3"/>
  <c r="Z1525" i="3"/>
  <c r="Y1525" i="3"/>
  <c r="X1525" i="3"/>
  <c r="T1525" i="3"/>
  <c r="S1525" i="3"/>
  <c r="Y1524" i="3"/>
  <c r="Z1524" i="3"/>
  <c r="S1524" i="3"/>
  <c r="X1524" i="3"/>
  <c r="T1524" i="3"/>
  <c r="S1523" i="3"/>
  <c r="X1523" i="3"/>
  <c r="Y1523" i="3"/>
  <c r="T1523" i="3"/>
  <c r="Z1523" i="3"/>
  <c r="S1485" i="3"/>
  <c r="X1485" i="3"/>
  <c r="Y1485" i="3"/>
  <c r="Z1485" i="3"/>
  <c r="T1485" i="3"/>
  <c r="S1484" i="3"/>
  <c r="T1484" i="3"/>
  <c r="Y1484" i="3"/>
  <c r="Z1484" i="3"/>
  <c r="X1484" i="3"/>
  <c r="Z1483" i="3"/>
  <c r="Y1483" i="3"/>
  <c r="T1483" i="3"/>
  <c r="X1483" i="3"/>
  <c r="S1483" i="3"/>
  <c r="S1482" i="3"/>
  <c r="Z1482" i="3"/>
  <c r="Y1482" i="3"/>
  <c r="X1482" i="3"/>
  <c r="T1482" i="3"/>
  <c r="Y1481" i="3"/>
  <c r="X1481" i="3"/>
  <c r="T1481" i="3"/>
  <c r="S1481" i="3"/>
  <c r="Z1481" i="3"/>
  <c r="Y1480" i="3"/>
  <c r="Z1480" i="3"/>
  <c r="X1480" i="3"/>
  <c r="T1480" i="3"/>
  <c r="S1480" i="3"/>
  <c r="T1479" i="3"/>
  <c r="S1479" i="3"/>
  <c r="Z1479" i="3"/>
  <c r="Y1479" i="3"/>
  <c r="X1479" i="3"/>
  <c r="Y1478" i="3"/>
  <c r="X1478" i="3"/>
  <c r="Z1478" i="3"/>
  <c r="T1478" i="3"/>
  <c r="S1478" i="3"/>
  <c r="S1435" i="3"/>
  <c r="T1435" i="3"/>
  <c r="Z1435" i="3"/>
  <c r="Y1435" i="3"/>
  <c r="X1435" i="3"/>
  <c r="Z1434" i="3"/>
  <c r="Y1434" i="3"/>
  <c r="X1434" i="3"/>
  <c r="T1434" i="3"/>
  <c r="S1434" i="3"/>
  <c r="Z1433" i="3"/>
  <c r="T1433" i="3"/>
  <c r="S1433" i="3"/>
  <c r="X1433" i="3"/>
  <c r="Y1433" i="3"/>
  <c r="Y1432" i="3"/>
  <c r="Z1432" i="3"/>
  <c r="S1432" i="3"/>
  <c r="T1432" i="3"/>
  <c r="X1432" i="3"/>
  <c r="S1431" i="3"/>
  <c r="T1431" i="3"/>
  <c r="X1431" i="3"/>
  <c r="Y1431" i="3"/>
  <c r="Z1431" i="3"/>
  <c r="S1430" i="3"/>
  <c r="Y1430" i="3"/>
  <c r="X1430" i="3"/>
  <c r="T1430" i="3"/>
  <c r="Z1430" i="3"/>
  <c r="Z1429" i="3"/>
  <c r="Y1429" i="3"/>
  <c r="X1429" i="3"/>
  <c r="T1429" i="3"/>
  <c r="S1429" i="3"/>
  <c r="Z1428" i="3"/>
  <c r="Y1428" i="3"/>
  <c r="X1428" i="3"/>
  <c r="T1428" i="3"/>
  <c r="S1428" i="3"/>
  <c r="Y1427" i="3"/>
  <c r="X1427" i="3"/>
  <c r="Z1427" i="3"/>
  <c r="S1427" i="3"/>
  <c r="T1427" i="3"/>
  <c r="X1426" i="3"/>
  <c r="Y1426" i="3"/>
  <c r="Z1426" i="3"/>
  <c r="S1426" i="3"/>
  <c r="T1426" i="3"/>
  <c r="X1425" i="3"/>
  <c r="Y1425" i="3"/>
  <c r="T1425" i="3"/>
  <c r="S1425" i="3"/>
  <c r="Z1425" i="3"/>
  <c r="Z1424" i="3"/>
  <c r="Y1424" i="3"/>
  <c r="X1424" i="3"/>
  <c r="T1424" i="3"/>
  <c r="S1424" i="3"/>
  <c r="Z1423" i="3"/>
  <c r="Y1423" i="3"/>
  <c r="X1423" i="3"/>
  <c r="T1423" i="3"/>
  <c r="S1423" i="3"/>
  <c r="S1422" i="3"/>
  <c r="T1422" i="3"/>
  <c r="Y1422" i="3"/>
  <c r="Z1422" i="3"/>
  <c r="X1422" i="3"/>
  <c r="T1421" i="3"/>
  <c r="S1421" i="3"/>
  <c r="Y1421" i="3"/>
  <c r="X1421" i="3"/>
  <c r="Z1421" i="3"/>
  <c r="X1368" i="3"/>
  <c r="S1368" i="3"/>
  <c r="Z1368" i="3"/>
  <c r="Y1368" i="3"/>
  <c r="T1368" i="3"/>
  <c r="Z1367" i="3"/>
  <c r="X1367" i="3"/>
  <c r="S1367" i="3"/>
  <c r="T1367" i="3"/>
  <c r="Y1367" i="3"/>
  <c r="S1366" i="3"/>
  <c r="T1366" i="3"/>
  <c r="X1366" i="3"/>
  <c r="Y1366" i="3"/>
  <c r="Z1366" i="3"/>
  <c r="S1365" i="3"/>
  <c r="T1365" i="3"/>
  <c r="X1365" i="3"/>
  <c r="Y1365" i="3"/>
  <c r="Z1365" i="3"/>
  <c r="S1364" i="3"/>
  <c r="T1364" i="3"/>
  <c r="Y1364" i="3"/>
  <c r="Z1364" i="3"/>
  <c r="X1364" i="3"/>
  <c r="Z1363" i="3"/>
  <c r="X1363" i="3"/>
  <c r="T1363" i="3"/>
  <c r="S1363" i="3"/>
  <c r="Y1363" i="3"/>
  <c r="S1362" i="3"/>
  <c r="T1362" i="3"/>
  <c r="X1362" i="3"/>
  <c r="Y1362" i="3"/>
  <c r="Z1362" i="3"/>
  <c r="T1361" i="3"/>
  <c r="X1361" i="3"/>
  <c r="Y1361" i="3"/>
  <c r="Z1361" i="3"/>
  <c r="S1361" i="3"/>
  <c r="Z1360" i="3"/>
  <c r="Y1360" i="3"/>
  <c r="T1360" i="3"/>
  <c r="S1360" i="3"/>
  <c r="X1360" i="3"/>
  <c r="S1359" i="3"/>
  <c r="T1359" i="3"/>
  <c r="Z1359" i="3"/>
  <c r="Y1359" i="3"/>
  <c r="X1359" i="3"/>
  <c r="Y1358" i="3"/>
  <c r="X1358" i="3"/>
  <c r="Z1358" i="3"/>
  <c r="T1358" i="3"/>
  <c r="S1358" i="3"/>
  <c r="X1357" i="3"/>
  <c r="T1357" i="3"/>
  <c r="S1357" i="3"/>
  <c r="Z1357" i="3"/>
  <c r="Y1357" i="3"/>
  <c r="Z1356" i="3"/>
  <c r="Y1356" i="3"/>
  <c r="X1356" i="3"/>
  <c r="T1356" i="3"/>
  <c r="S1356" i="3"/>
  <c r="Z1355" i="3"/>
  <c r="Y1355" i="3"/>
  <c r="X1355" i="3"/>
  <c r="S1355" i="3"/>
  <c r="T1355" i="3"/>
  <c r="Z1354" i="3"/>
  <c r="S1354" i="3"/>
  <c r="T1354" i="3"/>
  <c r="X1354" i="3"/>
  <c r="Y1354" i="3"/>
  <c r="Z1314" i="3"/>
  <c r="T1314" i="3"/>
  <c r="X1314" i="3"/>
  <c r="S1314" i="3"/>
  <c r="Y1314" i="3"/>
  <c r="S1313" i="3"/>
  <c r="X1313" i="3"/>
  <c r="Z1313" i="3"/>
  <c r="T1313" i="3"/>
  <c r="Y1313" i="3"/>
  <c r="S1312" i="3"/>
  <c r="T1312" i="3"/>
  <c r="Z1312" i="3"/>
  <c r="Y1312" i="3"/>
  <c r="X1312" i="3"/>
  <c r="Z1311" i="3"/>
  <c r="S1311" i="3"/>
  <c r="T1311" i="3"/>
  <c r="X1311" i="3"/>
  <c r="Y1311" i="3"/>
  <c r="T1310" i="3"/>
  <c r="S1310" i="3"/>
  <c r="X1310" i="3"/>
  <c r="Z1310" i="3"/>
  <c r="Y1310" i="3"/>
  <c r="Z1309" i="3"/>
  <c r="X1309" i="3"/>
  <c r="T1309" i="3"/>
  <c r="S1309" i="3"/>
  <c r="Y1309" i="3"/>
  <c r="Y1308" i="3"/>
  <c r="Z1308" i="3"/>
  <c r="S1308" i="3"/>
  <c r="T1308" i="3"/>
  <c r="X1308" i="3"/>
  <c r="T1307" i="3"/>
  <c r="S1307" i="3"/>
  <c r="Y1307" i="3"/>
  <c r="Z1307" i="3"/>
  <c r="X1307" i="3"/>
  <c r="S1306" i="3"/>
  <c r="Z1306" i="3"/>
  <c r="Y1306" i="3"/>
  <c r="X1306" i="3"/>
  <c r="T1306" i="3"/>
  <c r="S1305" i="3"/>
  <c r="T1305" i="3"/>
  <c r="Y1305" i="3"/>
  <c r="X1305" i="3"/>
  <c r="Z1305" i="3"/>
  <c r="S1304" i="3"/>
  <c r="T1304" i="3"/>
  <c r="X1304" i="3"/>
  <c r="Z1304" i="3"/>
  <c r="Y1304" i="3"/>
  <c r="S1303" i="3"/>
  <c r="T1303" i="3"/>
  <c r="X1303" i="3"/>
  <c r="Y1303" i="3"/>
  <c r="Z1303" i="3"/>
  <c r="Z1302" i="3"/>
  <c r="Y1302" i="3"/>
  <c r="X1302" i="3"/>
  <c r="T1302" i="3"/>
  <c r="S1302" i="3"/>
  <c r="Z1301" i="3"/>
  <c r="Y1301" i="3"/>
  <c r="X1301" i="3"/>
  <c r="T1301" i="3"/>
  <c r="S1301" i="3"/>
  <c r="Z1261" i="3"/>
  <c r="Y1261" i="3"/>
  <c r="X1261" i="3"/>
  <c r="S1261" i="3"/>
  <c r="T1261" i="3"/>
  <c r="S1260" i="3"/>
  <c r="Z1260" i="3"/>
  <c r="Y1260" i="3"/>
  <c r="X1260" i="3"/>
  <c r="T1260" i="3"/>
  <c r="Z1259" i="3"/>
  <c r="S1259" i="3"/>
  <c r="T1259" i="3"/>
  <c r="X1259" i="3"/>
  <c r="Y1259" i="3"/>
  <c r="X1258" i="3"/>
  <c r="S1258" i="3"/>
  <c r="T1258" i="3"/>
  <c r="Y1258" i="3"/>
  <c r="Z1258" i="3"/>
  <c r="S1257" i="3"/>
  <c r="T1257" i="3"/>
  <c r="X1257" i="3"/>
  <c r="Y1257" i="3"/>
  <c r="Z1257" i="3"/>
  <c r="Z1256" i="3"/>
  <c r="S1256" i="3"/>
  <c r="T1256" i="3"/>
  <c r="X1256" i="3"/>
  <c r="Y1256" i="3"/>
  <c r="S1255" i="3"/>
  <c r="T1255" i="3"/>
  <c r="Z1255" i="3"/>
  <c r="Y1255" i="3"/>
  <c r="X1255" i="3"/>
  <c r="S1254" i="3"/>
  <c r="T1254" i="3"/>
  <c r="X1254" i="3"/>
  <c r="Y1254" i="3"/>
  <c r="Z1254" i="3"/>
  <c r="Z1253" i="3"/>
  <c r="Y1253" i="3"/>
  <c r="X1253" i="3"/>
  <c r="T1253" i="3"/>
  <c r="S1253" i="3"/>
  <c r="T1252" i="3"/>
  <c r="Z1252" i="3"/>
  <c r="Y1252" i="3"/>
  <c r="S1252" i="3"/>
  <c r="X1252" i="3"/>
  <c r="Z1251" i="3"/>
  <c r="Y1251" i="3"/>
  <c r="X1251" i="3"/>
  <c r="T1251" i="3"/>
  <c r="S1251" i="3"/>
  <c r="Y1250" i="3"/>
  <c r="X1250" i="3"/>
  <c r="T1250" i="3"/>
  <c r="S1250" i="3"/>
  <c r="Z1250" i="3"/>
  <c r="Z1217" i="3"/>
  <c r="Y1217" i="3"/>
  <c r="X1217" i="3"/>
  <c r="T1217" i="3"/>
  <c r="S1217" i="3"/>
  <c r="Z1216" i="3"/>
  <c r="Y1216" i="3"/>
  <c r="S1216" i="3"/>
  <c r="T1216" i="3"/>
  <c r="X1216" i="3"/>
  <c r="X1215" i="3"/>
  <c r="S1215" i="3"/>
  <c r="T1215" i="3"/>
  <c r="Z1215" i="3"/>
  <c r="Y1215" i="3"/>
  <c r="Z1214" i="3"/>
  <c r="Y1214" i="3"/>
  <c r="X1214" i="3"/>
  <c r="T1214" i="3"/>
  <c r="S1214" i="3"/>
  <c r="Z1213" i="3"/>
  <c r="Y1213" i="3"/>
  <c r="X1213" i="3"/>
  <c r="T1213" i="3"/>
  <c r="S1213" i="3"/>
  <c r="S1212" i="3"/>
  <c r="Z1212" i="3"/>
  <c r="Y1212" i="3"/>
  <c r="X1212" i="3"/>
  <c r="T1212" i="3"/>
  <c r="S1211" i="3"/>
  <c r="T1211" i="3"/>
  <c r="X1211" i="3"/>
  <c r="Y1211" i="3"/>
  <c r="Z1211" i="3"/>
  <c r="T1210" i="3"/>
  <c r="X1210" i="3"/>
  <c r="Y1210" i="3"/>
  <c r="Z1210" i="3"/>
  <c r="S1210" i="3"/>
  <c r="S1209" i="3"/>
  <c r="T1209" i="3"/>
  <c r="X1209" i="3"/>
  <c r="Y1209" i="3"/>
  <c r="Z1209" i="3"/>
  <c r="S1208" i="3"/>
  <c r="Z1208" i="3"/>
  <c r="Y1208" i="3"/>
  <c r="X1208" i="3"/>
  <c r="T1208" i="3"/>
  <c r="Z1207" i="3"/>
  <c r="Y1207" i="3"/>
  <c r="X1207" i="3"/>
  <c r="T1207" i="3"/>
  <c r="S1207" i="3"/>
  <c r="S1206" i="3"/>
  <c r="T1206" i="3"/>
  <c r="X1206" i="3"/>
  <c r="Z1206" i="3"/>
  <c r="Y1206" i="3"/>
  <c r="S1205" i="3"/>
  <c r="T1205" i="3"/>
  <c r="X1205" i="3"/>
  <c r="Y1205" i="3"/>
  <c r="Z1205" i="3"/>
  <c r="S1204" i="3"/>
  <c r="T1204" i="3"/>
  <c r="X1204" i="3"/>
  <c r="Y1204" i="3"/>
  <c r="Z1204" i="3"/>
  <c r="S1203" i="3"/>
  <c r="T1203" i="3"/>
  <c r="Z1203" i="3"/>
  <c r="Y1203" i="3"/>
  <c r="X1203" i="3"/>
  <c r="X1202" i="3"/>
  <c r="T1202" i="3"/>
  <c r="S1202" i="3"/>
  <c r="Y1202" i="3"/>
  <c r="Z1202" i="3"/>
  <c r="S1152" i="3"/>
  <c r="T1152" i="3"/>
  <c r="X1152" i="3"/>
  <c r="Y1152" i="3"/>
  <c r="Z1152" i="3"/>
  <c r="S1151" i="3"/>
  <c r="Z1151" i="3"/>
  <c r="T1151" i="3"/>
  <c r="X1151" i="3"/>
  <c r="Y1151" i="3"/>
  <c r="Z1150" i="3"/>
  <c r="Y1150" i="3"/>
  <c r="X1150" i="3"/>
  <c r="T1150" i="3"/>
  <c r="S1150" i="3"/>
  <c r="Y1149" i="3"/>
  <c r="X1149" i="3"/>
  <c r="T1149" i="3"/>
  <c r="Z1149" i="3"/>
  <c r="S1149" i="3"/>
  <c r="S1148" i="3"/>
  <c r="Z1148" i="3"/>
  <c r="Y1148" i="3"/>
  <c r="X1148" i="3"/>
  <c r="T1148" i="3"/>
  <c r="T1147" i="3"/>
  <c r="S1147" i="3"/>
  <c r="Z1147" i="3"/>
  <c r="Y1147" i="3"/>
  <c r="X1147" i="3"/>
  <c r="Z1146" i="3"/>
  <c r="Y1146" i="3"/>
  <c r="T1146" i="3"/>
  <c r="S1146" i="3"/>
  <c r="X1146" i="3"/>
  <c r="S1145" i="3"/>
  <c r="Z1145" i="3"/>
  <c r="Y1145" i="3"/>
  <c r="X1145" i="3"/>
  <c r="T1145" i="3"/>
  <c r="Z1144" i="3"/>
  <c r="S1144" i="3"/>
  <c r="T1144" i="3"/>
  <c r="X1144" i="3"/>
  <c r="Y1144" i="3"/>
  <c r="S1143" i="3"/>
  <c r="T1143" i="3"/>
  <c r="X1143" i="3"/>
  <c r="Y1143" i="3"/>
  <c r="Z1143" i="3"/>
  <c r="T1142" i="3"/>
  <c r="X1142" i="3"/>
  <c r="Y1142" i="3"/>
  <c r="S1142" i="3"/>
  <c r="Z1142" i="3"/>
  <c r="S1141" i="3"/>
  <c r="T1141" i="3"/>
  <c r="X1141" i="3"/>
  <c r="Y1141" i="3"/>
  <c r="Z1141" i="3"/>
  <c r="S1140" i="3"/>
  <c r="T1140" i="3"/>
  <c r="X1140" i="3"/>
  <c r="Y1140" i="3"/>
  <c r="Z1140" i="3"/>
  <c r="S1139" i="3"/>
  <c r="T1139" i="3"/>
  <c r="X1139" i="3"/>
  <c r="Y1139" i="3"/>
  <c r="Z1139" i="3"/>
  <c r="Z1097" i="3"/>
  <c r="T1097" i="3"/>
  <c r="S1097" i="3"/>
  <c r="X1097" i="3"/>
  <c r="Y1097" i="3"/>
  <c r="Z1096" i="3"/>
  <c r="X1096" i="3"/>
  <c r="S1096" i="3"/>
  <c r="Y1096" i="3"/>
  <c r="T1096" i="3"/>
  <c r="S1095" i="3"/>
  <c r="X1095" i="3"/>
  <c r="Z1095" i="3"/>
  <c r="Y1095" i="3"/>
  <c r="T1095" i="3"/>
  <c r="S1094" i="3"/>
  <c r="T1094" i="3"/>
  <c r="X1094" i="3"/>
  <c r="Y1094" i="3"/>
  <c r="Z1094" i="3"/>
  <c r="Y1093" i="3"/>
  <c r="Z1093" i="3"/>
  <c r="S1093" i="3"/>
  <c r="X1093" i="3"/>
  <c r="T1093" i="3"/>
  <c r="Z1092" i="3"/>
  <c r="X1092" i="3"/>
  <c r="S1092" i="3"/>
  <c r="T1092" i="3"/>
  <c r="Y1092" i="3"/>
  <c r="Y1091" i="3"/>
  <c r="X1091" i="3"/>
  <c r="Z1091" i="3"/>
  <c r="T1091" i="3"/>
  <c r="S1091" i="3"/>
  <c r="T1090" i="3"/>
  <c r="Y1090" i="3"/>
  <c r="X1090" i="3"/>
  <c r="S1090" i="3"/>
  <c r="Z1090" i="3"/>
  <c r="X1089" i="3"/>
  <c r="T1089" i="3"/>
  <c r="S1089" i="3"/>
  <c r="Z1089" i="3"/>
  <c r="Y1089" i="3"/>
  <c r="Y1088" i="3"/>
  <c r="X1088" i="3"/>
  <c r="T1088" i="3"/>
  <c r="S1088" i="3"/>
  <c r="Z1088" i="3"/>
  <c r="T1087" i="3"/>
  <c r="X1087" i="3"/>
  <c r="Z1087" i="3"/>
  <c r="Y1087" i="3"/>
  <c r="S1087" i="3"/>
  <c r="Z1086" i="3"/>
  <c r="Y1086" i="3"/>
  <c r="S1086" i="3"/>
  <c r="T1086" i="3"/>
  <c r="X1086" i="3"/>
  <c r="S1575" i="3"/>
  <c r="T1575" i="3"/>
  <c r="X1575" i="3"/>
  <c r="Y1575" i="3"/>
  <c r="Z1575" i="3"/>
  <c r="S1574" i="3"/>
  <c r="T1574" i="3"/>
  <c r="X1574" i="3"/>
  <c r="Z1574" i="3"/>
  <c r="Y1574" i="3"/>
  <c r="S1573" i="3"/>
  <c r="X1573" i="3"/>
  <c r="Y1573" i="3"/>
  <c r="Z1573" i="3"/>
  <c r="T1573" i="3"/>
  <c r="S1522" i="3"/>
  <c r="T1522" i="3"/>
  <c r="X1522" i="3"/>
  <c r="Y1522" i="3"/>
  <c r="Z1522" i="3"/>
  <c r="Y1521" i="3"/>
  <c r="Z1521" i="3"/>
  <c r="T1521" i="3"/>
  <c r="S1521" i="3"/>
  <c r="X1521" i="3"/>
  <c r="S1520" i="3"/>
  <c r="T1520" i="3"/>
  <c r="X1520" i="3"/>
  <c r="Y1520" i="3"/>
  <c r="Z1520" i="3"/>
  <c r="Z1477" i="3"/>
  <c r="Y1477" i="3"/>
  <c r="X1477" i="3"/>
  <c r="T1477" i="3"/>
  <c r="S1477" i="3"/>
  <c r="Z1476" i="3"/>
  <c r="T1476" i="3"/>
  <c r="X1476" i="3"/>
  <c r="S1476" i="3"/>
  <c r="Y1476" i="3"/>
  <c r="T1475" i="3"/>
  <c r="S1475" i="3"/>
  <c r="Z1475" i="3"/>
  <c r="Y1475" i="3"/>
  <c r="X1475" i="3"/>
  <c r="X1420" i="3"/>
  <c r="Y1420" i="3"/>
  <c r="Z1420" i="3"/>
  <c r="T1420" i="3"/>
  <c r="S1420" i="3"/>
  <c r="Z1419" i="3"/>
  <c r="X1419" i="3"/>
  <c r="Y1419" i="3"/>
  <c r="T1419" i="3"/>
  <c r="S1419" i="3"/>
  <c r="S1418" i="3"/>
  <c r="Z1418" i="3"/>
  <c r="Y1418" i="3"/>
  <c r="X1418" i="3"/>
  <c r="T1418" i="3"/>
  <c r="Z1353" i="3"/>
  <c r="Y1353" i="3"/>
  <c r="X1353" i="3"/>
  <c r="T1353" i="3"/>
  <c r="S1353" i="3"/>
  <c r="S1352" i="3"/>
  <c r="Z1352" i="3"/>
  <c r="Y1352" i="3"/>
  <c r="T1352" i="3"/>
  <c r="X1352" i="3"/>
  <c r="S1351" i="3"/>
  <c r="Z1351" i="3"/>
  <c r="T1351" i="3"/>
  <c r="X1351" i="3"/>
  <c r="Y1351" i="3"/>
  <c r="S1300" i="3"/>
  <c r="T1300" i="3"/>
  <c r="X1300" i="3"/>
  <c r="Y1300" i="3"/>
  <c r="Z1300" i="3"/>
  <c r="Y1299" i="3"/>
  <c r="T1299" i="3"/>
  <c r="S1299" i="3"/>
  <c r="Z1299" i="3"/>
  <c r="X1299" i="3"/>
  <c r="Z1298" i="3"/>
  <c r="Y1298" i="3"/>
  <c r="X1298" i="3"/>
  <c r="S1298" i="3"/>
  <c r="T1298" i="3"/>
  <c r="Z1297" i="3"/>
  <c r="Y1297" i="3"/>
  <c r="X1297" i="3"/>
  <c r="T1297" i="3"/>
  <c r="S1297" i="3"/>
  <c r="Z1296" i="3"/>
  <c r="Y1296" i="3"/>
  <c r="X1296" i="3"/>
  <c r="T1296" i="3"/>
  <c r="S1296" i="3"/>
  <c r="Z1295" i="3"/>
  <c r="Y1295" i="3"/>
  <c r="X1295" i="3"/>
  <c r="T1295" i="3"/>
  <c r="S1295" i="3"/>
  <c r="S1249" i="3"/>
  <c r="T1249" i="3"/>
  <c r="X1249" i="3"/>
  <c r="Y1249" i="3"/>
  <c r="Z1249" i="3"/>
  <c r="T1248" i="3"/>
  <c r="S1248" i="3"/>
  <c r="X1248" i="3"/>
  <c r="Y1248" i="3"/>
  <c r="Z1248" i="3"/>
  <c r="T1247" i="3"/>
  <c r="X1247" i="3"/>
  <c r="Y1247" i="3"/>
  <c r="Z1247" i="3"/>
  <c r="S1247" i="3"/>
  <c r="S1201" i="3"/>
  <c r="Z1201" i="3"/>
  <c r="Y1201" i="3"/>
  <c r="X1201" i="3"/>
  <c r="T1201" i="3"/>
  <c r="Z1200" i="3"/>
  <c r="Y1200" i="3"/>
  <c r="X1200" i="3"/>
  <c r="T1200" i="3"/>
  <c r="S1200" i="3"/>
  <c r="Z1199" i="3"/>
  <c r="Y1199" i="3"/>
  <c r="X1199" i="3"/>
  <c r="T1199" i="3"/>
  <c r="S1199" i="3"/>
  <c r="Z1198" i="3"/>
  <c r="Y1198" i="3"/>
  <c r="X1198" i="3"/>
  <c r="T1198" i="3"/>
  <c r="S1198" i="3"/>
  <c r="T1197" i="3"/>
  <c r="X1197" i="3"/>
  <c r="Y1197" i="3"/>
  <c r="Z1197" i="3"/>
  <c r="S1197" i="3"/>
  <c r="Z1196" i="3"/>
  <c r="Y1196" i="3"/>
  <c r="X1196" i="3"/>
  <c r="T1196" i="3"/>
  <c r="S1196" i="3"/>
  <c r="Z1195" i="3"/>
  <c r="Y1195" i="3"/>
  <c r="X1195" i="3"/>
  <c r="T1195" i="3"/>
  <c r="S1195" i="3"/>
  <c r="S1194" i="3"/>
  <c r="Z1194" i="3"/>
  <c r="Y1194" i="3"/>
  <c r="X1194" i="3"/>
  <c r="T1194" i="3"/>
  <c r="Z1138" i="3"/>
  <c r="X1138" i="3"/>
  <c r="T1138" i="3"/>
  <c r="S1138" i="3"/>
  <c r="Y1138" i="3"/>
  <c r="S1137" i="3"/>
  <c r="Z1137" i="3"/>
  <c r="Y1137" i="3"/>
  <c r="X1137" i="3"/>
  <c r="T1137" i="3"/>
  <c r="Z1136" i="3"/>
  <c r="Y1136" i="3"/>
  <c r="X1136" i="3"/>
  <c r="T1136" i="3"/>
  <c r="S1136" i="3"/>
  <c r="Z1135" i="3"/>
  <c r="Y1135" i="3"/>
  <c r="X1135" i="3"/>
  <c r="T1135" i="3"/>
  <c r="S1135" i="3"/>
  <c r="Y1134" i="3"/>
  <c r="Z1134" i="3"/>
  <c r="X1134" i="3"/>
  <c r="T1134" i="3"/>
  <c r="S1134" i="3"/>
  <c r="Y1133" i="3"/>
  <c r="T1133" i="3"/>
  <c r="X1133" i="3"/>
  <c r="S1133" i="3"/>
  <c r="Z1133" i="3"/>
  <c r="X1085" i="3"/>
  <c r="S1085" i="3"/>
  <c r="Z1085" i="3"/>
  <c r="T1085" i="3"/>
  <c r="Y1085" i="3"/>
  <c r="T1084" i="3"/>
  <c r="Y1084" i="3"/>
  <c r="S1084" i="3"/>
  <c r="Z1084" i="3"/>
  <c r="X1084" i="3"/>
  <c r="Z1083" i="3"/>
  <c r="X1083" i="3"/>
  <c r="T1083" i="3"/>
  <c r="Y1083" i="3"/>
  <c r="S1083" i="3"/>
  <c r="Y1082" i="3"/>
  <c r="S1082" i="3"/>
  <c r="Z1082" i="3"/>
  <c r="T1082" i="3"/>
  <c r="X1082" i="3"/>
  <c r="Z1081" i="3"/>
  <c r="T1081" i="3"/>
  <c r="X1081" i="3"/>
  <c r="S1081" i="3"/>
  <c r="Y1081" i="3"/>
  <c r="X1721" i="3"/>
  <c r="T1721" i="3"/>
  <c r="Y1721" i="3"/>
  <c r="Z1721" i="3"/>
  <c r="S1721" i="3"/>
  <c r="T1720" i="3"/>
  <c r="Y1720" i="3"/>
  <c r="S1720" i="3"/>
  <c r="Z1720" i="3"/>
  <c r="X1720" i="3"/>
  <c r="Z1719" i="3"/>
  <c r="Y1719" i="3"/>
  <c r="X1719" i="3"/>
  <c r="T1719" i="3"/>
  <c r="S1719" i="3"/>
  <c r="T1718" i="3"/>
  <c r="Y1718" i="3"/>
  <c r="Z1718" i="3"/>
  <c r="S1718" i="3"/>
  <c r="X1718" i="3"/>
  <c r="Y1717" i="3"/>
  <c r="Z1717" i="3"/>
  <c r="T1717" i="3"/>
  <c r="X1717" i="3"/>
  <c r="S1717" i="3"/>
  <c r="Z1660" i="3"/>
  <c r="S1660" i="3"/>
  <c r="X1660" i="3"/>
  <c r="T1660" i="3"/>
  <c r="Y1660" i="3"/>
  <c r="Y1659" i="3"/>
  <c r="S1659" i="3"/>
  <c r="T1659" i="3"/>
  <c r="Z1659" i="3"/>
  <c r="X1659" i="3"/>
  <c r="T1658" i="3"/>
  <c r="X1658" i="3"/>
  <c r="Y1658" i="3"/>
  <c r="S1658" i="3"/>
  <c r="Z1658" i="3"/>
  <c r="Y1657" i="3"/>
  <c r="X1657" i="3"/>
  <c r="T1657" i="3"/>
  <c r="S1657" i="3"/>
  <c r="Z1657" i="3"/>
  <c r="T1656" i="3"/>
  <c r="Z1656" i="3"/>
  <c r="S1656" i="3"/>
  <c r="X1656" i="3"/>
  <c r="Y1656" i="3"/>
  <c r="Y1613" i="3"/>
  <c r="X1613" i="3"/>
  <c r="S1613" i="3"/>
  <c r="Z1613" i="3"/>
  <c r="T1613" i="3"/>
  <c r="S1612" i="3"/>
  <c r="Y1612" i="3"/>
  <c r="X1612" i="3"/>
  <c r="Z1612" i="3"/>
  <c r="T1612" i="3"/>
  <c r="X1611" i="3"/>
  <c r="Z1611" i="3"/>
  <c r="T1611" i="3"/>
  <c r="Y1611" i="3"/>
  <c r="S1611" i="3"/>
  <c r="Z1610" i="3"/>
  <c r="S1610" i="3"/>
  <c r="T1610" i="3"/>
  <c r="X1610" i="3"/>
  <c r="Y1610" i="3"/>
  <c r="Y1609" i="3"/>
  <c r="T1609" i="3"/>
  <c r="Z1609" i="3"/>
  <c r="S1609" i="3"/>
  <c r="X1609" i="3"/>
  <c r="Y1566" i="3"/>
  <c r="S1566" i="3"/>
  <c r="Z1566" i="3"/>
  <c r="X1566" i="3"/>
  <c r="T1566" i="3"/>
  <c r="X1565" i="3"/>
  <c r="T1565" i="3"/>
  <c r="Y1565" i="3"/>
  <c r="Z1565" i="3"/>
  <c r="S1565" i="3"/>
  <c r="Y1564" i="3"/>
  <c r="T1564" i="3"/>
  <c r="Z1564" i="3"/>
  <c r="S1564" i="3"/>
  <c r="X1564" i="3"/>
  <c r="X1563" i="3"/>
  <c r="S1563" i="3"/>
  <c r="Y1563" i="3"/>
  <c r="Z1563" i="3"/>
  <c r="T1563" i="3"/>
  <c r="Z1562" i="3"/>
  <c r="T1562" i="3"/>
  <c r="S1562" i="3"/>
  <c r="Y1562" i="3"/>
  <c r="X1562" i="3"/>
  <c r="T1561" i="3"/>
  <c r="X1561" i="3"/>
  <c r="Y1561" i="3"/>
  <c r="Z1561" i="3"/>
  <c r="S1561" i="3"/>
  <c r="Y1560" i="3"/>
  <c r="S1560" i="3"/>
  <c r="T1560" i="3"/>
  <c r="X1560" i="3"/>
  <c r="Z1560" i="3"/>
  <c r="Z1559" i="3"/>
  <c r="X1559" i="3"/>
  <c r="S1559" i="3"/>
  <c r="Y1559" i="3"/>
  <c r="T1559" i="3"/>
  <c r="Y1558" i="3"/>
  <c r="Z1558" i="3"/>
  <c r="T1558" i="3"/>
  <c r="X1558" i="3"/>
  <c r="S1558" i="3"/>
  <c r="Z1557" i="3"/>
  <c r="Y1557" i="3"/>
  <c r="X1557" i="3"/>
  <c r="S1557" i="3"/>
  <c r="T1557" i="3"/>
  <c r="Y1556" i="3"/>
  <c r="T1556" i="3"/>
  <c r="S1556" i="3"/>
  <c r="X1556" i="3"/>
  <c r="Z1556" i="3"/>
  <c r="X1554" i="3"/>
  <c r="S1554" i="3"/>
  <c r="Y1554" i="3"/>
  <c r="Z1554" i="3"/>
  <c r="T1554" i="3"/>
  <c r="X1513" i="3"/>
  <c r="T1513" i="3"/>
  <c r="S1513" i="3"/>
  <c r="Z1513" i="3"/>
  <c r="Y1513" i="3"/>
  <c r="Z1512" i="3"/>
  <c r="S1512" i="3"/>
  <c r="X1512" i="3"/>
  <c r="Y1512" i="3"/>
  <c r="T1512" i="3"/>
  <c r="Y1511" i="3"/>
  <c r="S1511" i="3"/>
  <c r="Z1511" i="3"/>
  <c r="X1511" i="3"/>
  <c r="T1511" i="3"/>
  <c r="S1510" i="3"/>
  <c r="X1510" i="3"/>
  <c r="Y1510" i="3"/>
  <c r="T1510" i="3"/>
  <c r="Z1510" i="3"/>
  <c r="S1509" i="3"/>
  <c r="X1509" i="3"/>
  <c r="Z1509" i="3"/>
  <c r="Y1509" i="3"/>
  <c r="T1509" i="3"/>
  <c r="T1468" i="3"/>
  <c r="Z1468" i="3"/>
  <c r="Y1468" i="3"/>
  <c r="S1468" i="3"/>
  <c r="X1468" i="3"/>
  <c r="Y1467" i="3"/>
  <c r="S1467" i="3"/>
  <c r="T1467" i="3"/>
  <c r="X1467" i="3"/>
  <c r="Z1467" i="3"/>
  <c r="Z1466" i="3"/>
  <c r="X1466" i="3"/>
  <c r="T1466" i="3"/>
  <c r="Y1466" i="3"/>
  <c r="S1466" i="3"/>
  <c r="T1465" i="3"/>
  <c r="Z1465" i="3"/>
  <c r="X1465" i="3"/>
  <c r="Y1465" i="3"/>
  <c r="S1465" i="3"/>
  <c r="Y1464" i="3"/>
  <c r="X1464" i="3"/>
  <c r="T1464" i="3"/>
  <c r="S1464" i="3"/>
  <c r="Z1464" i="3"/>
  <c r="X1463" i="3"/>
  <c r="Y1463" i="3"/>
  <c r="S1463" i="3"/>
  <c r="Z1463" i="3"/>
  <c r="T1463" i="3"/>
  <c r="Y1417" i="3"/>
  <c r="Z1417" i="3"/>
  <c r="X1417" i="3"/>
  <c r="T1417" i="3"/>
  <c r="S1417" i="3"/>
  <c r="S1416" i="3"/>
  <c r="X1416" i="3"/>
  <c r="T1416" i="3"/>
  <c r="Y1416" i="3"/>
  <c r="Z1416" i="3"/>
  <c r="T1415" i="3"/>
  <c r="X1415" i="3"/>
  <c r="Y1415" i="3"/>
  <c r="S1415" i="3"/>
  <c r="Z1415" i="3"/>
  <c r="T1414" i="3"/>
  <c r="S1414" i="3"/>
  <c r="Z1414" i="3"/>
  <c r="Y1414" i="3"/>
  <c r="X1414" i="3"/>
  <c r="Z1413" i="3"/>
  <c r="S1413" i="3"/>
  <c r="Y1413" i="3"/>
  <c r="T1413" i="3"/>
  <c r="X1413" i="3"/>
  <c r="Z1412" i="3"/>
  <c r="S1412" i="3"/>
  <c r="T1412" i="3"/>
  <c r="X1412" i="3"/>
  <c r="Y1412" i="3"/>
  <c r="Y1411" i="3"/>
  <c r="S1411" i="3"/>
  <c r="Z1411" i="3"/>
  <c r="X1411" i="3"/>
  <c r="T1411" i="3"/>
  <c r="X1410" i="3"/>
  <c r="S1410" i="3"/>
  <c r="T1410" i="3"/>
  <c r="Z1410" i="3"/>
  <c r="Y1410" i="3"/>
  <c r="Z1350" i="3"/>
  <c r="S1350" i="3"/>
  <c r="Y1350" i="3"/>
  <c r="X1350" i="3"/>
  <c r="T1350" i="3"/>
  <c r="T1349" i="3"/>
  <c r="Y1349" i="3"/>
  <c r="Z1349" i="3"/>
  <c r="X1349" i="3"/>
  <c r="S1349" i="3"/>
  <c r="X1348" i="3"/>
  <c r="Z1348" i="3"/>
  <c r="T1348" i="3"/>
  <c r="Y1348" i="3"/>
  <c r="S1348" i="3"/>
  <c r="Z1347" i="3"/>
  <c r="X1347" i="3"/>
  <c r="T1347" i="3"/>
  <c r="S1347" i="3"/>
  <c r="Y1347" i="3"/>
  <c r="Y1346" i="3"/>
  <c r="T1346" i="3"/>
  <c r="Z1346" i="3"/>
  <c r="X1346" i="3"/>
  <c r="S1346" i="3"/>
  <c r="Z1345" i="3"/>
  <c r="X1345" i="3"/>
  <c r="T1345" i="3"/>
  <c r="Y1345" i="3"/>
  <c r="S1345" i="3"/>
  <c r="Z1344" i="3"/>
  <c r="S1344" i="3"/>
  <c r="Y1344" i="3"/>
  <c r="T1344" i="3"/>
  <c r="X1344" i="3"/>
  <c r="Z1343" i="3"/>
  <c r="S1343" i="3"/>
  <c r="T1343" i="3"/>
  <c r="Y1343" i="3"/>
  <c r="X1343" i="3"/>
  <c r="S1342" i="3"/>
  <c r="Z1342" i="3"/>
  <c r="Y1342" i="3"/>
  <c r="T1342" i="3"/>
  <c r="X1342" i="3"/>
  <c r="Z1293" i="3"/>
  <c r="Y1293" i="3"/>
  <c r="T1293" i="3"/>
  <c r="X1293" i="3"/>
  <c r="S1293" i="3"/>
  <c r="X1292" i="3"/>
  <c r="S1292" i="3"/>
  <c r="Z1292" i="3"/>
  <c r="T1292" i="3"/>
  <c r="Y1292" i="3"/>
  <c r="Y1291" i="3"/>
  <c r="X1291" i="3"/>
  <c r="S1291" i="3"/>
  <c r="Z1291" i="3"/>
  <c r="T1291" i="3"/>
  <c r="S1290" i="3"/>
  <c r="T1290" i="3"/>
  <c r="T1289" i="3"/>
  <c r="X1289" i="3"/>
  <c r="Z1289" i="3"/>
  <c r="Y1289" i="3"/>
  <c r="S1289" i="3"/>
  <c r="S1288" i="3"/>
  <c r="T1288" i="3"/>
  <c r="X1288" i="3"/>
  <c r="Z1288" i="3"/>
  <c r="Y1288" i="3"/>
  <c r="S1287" i="3"/>
  <c r="T1287" i="3"/>
  <c r="X1287" i="3"/>
  <c r="Y1287" i="3"/>
  <c r="Z1287" i="3"/>
  <c r="X1286" i="3"/>
  <c r="S1286" i="3"/>
  <c r="Y1286" i="3"/>
  <c r="Z1286" i="3"/>
  <c r="T1286" i="3"/>
  <c r="X1246" i="3"/>
  <c r="Z1246" i="3"/>
  <c r="Y1246" i="3"/>
  <c r="T1246" i="3"/>
  <c r="S1246" i="3"/>
  <c r="Z1245" i="3"/>
  <c r="Y1245" i="3"/>
  <c r="S1245" i="3"/>
  <c r="X1245" i="3"/>
  <c r="T1245" i="3"/>
  <c r="Z1244" i="3"/>
  <c r="X1244" i="3"/>
  <c r="T1244" i="3"/>
  <c r="Y1244" i="3"/>
  <c r="S1244" i="3"/>
  <c r="T1243" i="3"/>
  <c r="X1243" i="3"/>
  <c r="Y1243" i="3"/>
  <c r="Z1243" i="3"/>
  <c r="S1243" i="3"/>
  <c r="S1242" i="3"/>
  <c r="Y1242" i="3"/>
  <c r="Z1242" i="3"/>
  <c r="X1242" i="3"/>
  <c r="T1242" i="3"/>
  <c r="T1241" i="3"/>
  <c r="S1241" i="3"/>
  <c r="X1241" i="3"/>
  <c r="Z1241" i="3"/>
  <c r="Y1241" i="3"/>
  <c r="Y1240" i="3"/>
  <c r="S1240" i="3"/>
  <c r="T1240" i="3"/>
  <c r="X1240" i="3"/>
  <c r="Z1240" i="3"/>
  <c r="Y1239" i="3"/>
  <c r="Z1239" i="3"/>
  <c r="S1239" i="3"/>
  <c r="T1239" i="3"/>
  <c r="X1239" i="3"/>
  <c r="T1193" i="3"/>
  <c r="X1193" i="3"/>
  <c r="Y1193" i="3"/>
  <c r="Z1193" i="3"/>
  <c r="S1193" i="3"/>
  <c r="T1192" i="3"/>
  <c r="S1192" i="3"/>
  <c r="X1192" i="3"/>
  <c r="Z1192" i="3"/>
  <c r="Y1192" i="3"/>
  <c r="S1191" i="3"/>
  <c r="T1191" i="3"/>
  <c r="X1191" i="3"/>
  <c r="Y1191" i="3"/>
  <c r="Z1191" i="3"/>
  <c r="Y1190" i="3"/>
  <c r="T1190" i="3"/>
  <c r="S1190" i="3"/>
  <c r="X1190" i="3"/>
  <c r="Z1190" i="3"/>
  <c r="S1189" i="3"/>
  <c r="T1189" i="3"/>
  <c r="X1189" i="3"/>
  <c r="Y1189" i="3"/>
  <c r="Z1189" i="3"/>
  <c r="T1188" i="3"/>
  <c r="Y1188" i="3"/>
  <c r="Z1188" i="3"/>
  <c r="S1188" i="3"/>
  <c r="X1188" i="3"/>
  <c r="S1187" i="3"/>
  <c r="T1187" i="3"/>
  <c r="X1187" i="3"/>
  <c r="Y1187" i="3"/>
  <c r="Z1187" i="3"/>
  <c r="Y1186" i="3"/>
  <c r="X1186" i="3"/>
  <c r="T1186" i="3"/>
  <c r="S1186" i="3"/>
  <c r="Z1186" i="3"/>
  <c r="T1185" i="3"/>
  <c r="S1185" i="3"/>
  <c r="Z1185" i="3"/>
  <c r="Y1185" i="3"/>
  <c r="X1185" i="3"/>
  <c r="T1184" i="3"/>
  <c r="S1184" i="3"/>
  <c r="Z1184" i="3"/>
  <c r="Y1184" i="3"/>
  <c r="X1184" i="3"/>
  <c r="X1132" i="3"/>
  <c r="S1132" i="3"/>
  <c r="T1132" i="3"/>
  <c r="Z1132" i="3"/>
  <c r="Y1132" i="3"/>
  <c r="Z1131" i="3"/>
  <c r="S1131" i="3"/>
  <c r="T1131" i="3"/>
  <c r="X1131" i="3"/>
  <c r="Y1131" i="3"/>
  <c r="S1130" i="3"/>
  <c r="Z1130" i="3"/>
  <c r="X1130" i="3"/>
  <c r="T1130" i="3"/>
  <c r="Y1130" i="3"/>
  <c r="Z1129" i="3"/>
  <c r="Y1129" i="3"/>
  <c r="T1129" i="3"/>
  <c r="S1129" i="3"/>
  <c r="X1129" i="3"/>
  <c r="Y1128" i="3"/>
  <c r="X1128" i="3"/>
  <c r="Z1128" i="3"/>
  <c r="T1128" i="3"/>
  <c r="S1128" i="3"/>
  <c r="Z1127" i="3"/>
  <c r="X1127" i="3"/>
  <c r="T1127" i="3"/>
  <c r="S1127" i="3"/>
  <c r="Y1127" i="3"/>
  <c r="T1080" i="3"/>
  <c r="X1080" i="3"/>
  <c r="Y1080" i="3"/>
  <c r="Z1080" i="3"/>
  <c r="S1080" i="3"/>
  <c r="S1079" i="3"/>
  <c r="Y1079" i="3"/>
  <c r="X1079" i="3"/>
  <c r="Z1079" i="3"/>
  <c r="T1079" i="3"/>
  <c r="Z1078" i="3"/>
  <c r="Y1078" i="3"/>
  <c r="X1078" i="3"/>
  <c r="T1078" i="3"/>
  <c r="S1078" i="3"/>
  <c r="Z1077" i="3"/>
  <c r="S1077" i="3"/>
  <c r="T1077" i="3"/>
  <c r="X1077" i="3"/>
  <c r="Y1077" i="3"/>
  <c r="Y1608" i="3"/>
  <c r="X1608" i="3"/>
  <c r="T1608" i="3"/>
  <c r="Z1608" i="3"/>
  <c r="S1608" i="3"/>
  <c r="S1607" i="3"/>
  <c r="T1607" i="3"/>
  <c r="X1607" i="3"/>
  <c r="Y1607" i="3"/>
  <c r="Z1607" i="3"/>
  <c r="Y1508" i="3"/>
  <c r="T1508" i="3"/>
  <c r="X1508" i="3"/>
  <c r="S1508" i="3"/>
  <c r="Z1508" i="3"/>
  <c r="Y1507" i="3"/>
  <c r="X1507" i="3"/>
  <c r="Z1507" i="3"/>
  <c r="S1507" i="3"/>
  <c r="T1507" i="3"/>
  <c r="Z1506" i="3"/>
  <c r="Y1506" i="3"/>
  <c r="X1506" i="3"/>
  <c r="T1506" i="3"/>
  <c r="S1506" i="3"/>
  <c r="Z1462" i="3"/>
  <c r="S1462" i="3"/>
  <c r="T1462" i="3"/>
  <c r="X1462" i="3"/>
  <c r="Y1462" i="3"/>
  <c r="S1461" i="3"/>
  <c r="T1461" i="3"/>
  <c r="X1461" i="3"/>
  <c r="Y1461" i="3"/>
  <c r="Z1461" i="3"/>
  <c r="Z1460" i="3"/>
  <c r="X1460" i="3"/>
  <c r="T1460" i="3"/>
  <c r="S1460" i="3"/>
  <c r="Y1460" i="3"/>
  <c r="X1459" i="3"/>
  <c r="Z1459" i="3"/>
  <c r="Y1459" i="3"/>
  <c r="S1459" i="3"/>
  <c r="T1459" i="3"/>
  <c r="S1458" i="3"/>
  <c r="Y1458" i="3"/>
  <c r="X1458" i="3"/>
  <c r="T1458" i="3"/>
  <c r="Z1458" i="3"/>
  <c r="T1457" i="3"/>
  <c r="X1457" i="3"/>
  <c r="Y1457" i="3"/>
  <c r="Z1457" i="3"/>
  <c r="S1457" i="3"/>
  <c r="S1456" i="3"/>
  <c r="Y1456" i="3"/>
  <c r="X1456" i="3"/>
  <c r="T1456" i="3"/>
  <c r="Z1456" i="3"/>
  <c r="Z1455" i="3"/>
  <c r="S1455" i="3"/>
  <c r="T1455" i="3"/>
  <c r="Y1455" i="3"/>
  <c r="X1455" i="3"/>
  <c r="Y1454" i="3"/>
  <c r="T1454" i="3"/>
  <c r="X1454" i="3"/>
  <c r="Z1454" i="3"/>
  <c r="S1454" i="3"/>
  <c r="T1453" i="3"/>
  <c r="Z1453" i="3"/>
  <c r="Y1453" i="3"/>
  <c r="X1453" i="3"/>
  <c r="S1453" i="3"/>
  <c r="X1452" i="3"/>
  <c r="Z1452" i="3"/>
  <c r="Y1452" i="3"/>
  <c r="S1452" i="3"/>
  <c r="T1452" i="3"/>
  <c r="Z1409" i="3"/>
  <c r="S1409" i="3"/>
  <c r="Y1409" i="3"/>
  <c r="X1409" i="3"/>
  <c r="T1409" i="3"/>
  <c r="T1408" i="3"/>
  <c r="X1408" i="3"/>
  <c r="Y1408" i="3"/>
  <c r="Z1408" i="3"/>
  <c r="S1408" i="3"/>
  <c r="Z1407" i="3"/>
  <c r="X1407" i="3"/>
  <c r="T1407" i="3"/>
  <c r="S1407" i="3"/>
  <c r="Y1407" i="3"/>
  <c r="Y1406" i="3"/>
  <c r="X1406" i="3"/>
  <c r="S1406" i="3"/>
  <c r="T1406" i="3"/>
  <c r="Z1406" i="3"/>
  <c r="S1405" i="3"/>
  <c r="T1405" i="3"/>
  <c r="X1405" i="3"/>
  <c r="Y1405" i="3"/>
  <c r="Z1405" i="3"/>
  <c r="Y1404" i="3"/>
  <c r="Z1404" i="3"/>
  <c r="S1404" i="3"/>
  <c r="T1404" i="3"/>
  <c r="X1404" i="3"/>
  <c r="T1403" i="3"/>
  <c r="S1403" i="3"/>
  <c r="Y1403" i="3"/>
  <c r="Z1403" i="3"/>
  <c r="X1403" i="3"/>
  <c r="X1402" i="3"/>
  <c r="T1402" i="3"/>
  <c r="Z1402" i="3"/>
  <c r="Y1402" i="3"/>
  <c r="S1402" i="3"/>
  <c r="X1401" i="3"/>
  <c r="Y1401" i="3"/>
  <c r="Z1401" i="3"/>
  <c r="S1401" i="3"/>
  <c r="T1401" i="3"/>
  <c r="X1400" i="3"/>
  <c r="Z1400" i="3"/>
  <c r="T1400" i="3"/>
  <c r="S1400" i="3"/>
  <c r="Y1400" i="3"/>
  <c r="X1399" i="3"/>
  <c r="Z1399" i="3"/>
  <c r="Y1399" i="3"/>
  <c r="S1399" i="3"/>
  <c r="T1399" i="3"/>
  <c r="Z1398" i="3"/>
  <c r="Y1398" i="3"/>
  <c r="X1398" i="3"/>
  <c r="T1398" i="3"/>
  <c r="S1398" i="3"/>
  <c r="S1397" i="3"/>
  <c r="Z1397" i="3"/>
  <c r="Y1397" i="3"/>
  <c r="X1397" i="3"/>
  <c r="T1397" i="3"/>
  <c r="S1396" i="3"/>
  <c r="T1396" i="3"/>
  <c r="X1396" i="3"/>
  <c r="Y1396" i="3"/>
  <c r="Z1396" i="3"/>
  <c r="Z1395" i="3"/>
  <c r="Y1395" i="3"/>
  <c r="X1395" i="3"/>
  <c r="T1395" i="3"/>
  <c r="S1395" i="3"/>
  <c r="Z1394" i="3"/>
  <c r="T1394" i="3"/>
  <c r="Y1394" i="3"/>
  <c r="X1394" i="3"/>
  <c r="S1394" i="3"/>
  <c r="Z1393" i="3"/>
  <c r="Y1393" i="3"/>
  <c r="X1393" i="3"/>
  <c r="T1393" i="3"/>
  <c r="S1393" i="3"/>
  <c r="X1392" i="3"/>
  <c r="T1392" i="3"/>
  <c r="S1392" i="3"/>
  <c r="Z1392" i="3"/>
  <c r="Y1392" i="3"/>
  <c r="X1391" i="3"/>
  <c r="T1391" i="3"/>
  <c r="S1391" i="3"/>
  <c r="Z1391" i="3"/>
  <c r="Y1391" i="3"/>
  <c r="Z1341" i="3"/>
  <c r="Y1341" i="3"/>
  <c r="X1341" i="3"/>
  <c r="T1341" i="3"/>
  <c r="S1341" i="3"/>
  <c r="Y1340" i="3"/>
  <c r="X1340" i="3"/>
  <c r="T1340" i="3"/>
  <c r="S1340" i="3"/>
  <c r="Z1340" i="3"/>
  <c r="Z1339" i="3"/>
  <c r="Y1339" i="3"/>
  <c r="X1339" i="3"/>
  <c r="T1339" i="3"/>
  <c r="S1339" i="3"/>
  <c r="X1338" i="3"/>
  <c r="T1338" i="3"/>
  <c r="S1338" i="3"/>
  <c r="Z1338" i="3"/>
  <c r="Y1338" i="3"/>
  <c r="X1337" i="3"/>
  <c r="T1337" i="3"/>
  <c r="S1337" i="3"/>
  <c r="Z1337" i="3"/>
  <c r="Y1337" i="3"/>
  <c r="X1336" i="3"/>
  <c r="Z1336" i="3"/>
  <c r="Y1336" i="3"/>
  <c r="T1336" i="3"/>
  <c r="S1336" i="3"/>
  <c r="Z1335" i="3"/>
  <c r="Y1335" i="3"/>
  <c r="X1335" i="3"/>
  <c r="T1335" i="3"/>
  <c r="S1335" i="3"/>
  <c r="T1334" i="3"/>
  <c r="Z1334" i="3"/>
  <c r="X1334" i="3"/>
  <c r="Y1334" i="3"/>
  <c r="S1334" i="3"/>
  <c r="Z1285" i="3"/>
  <c r="Y1285" i="3"/>
  <c r="X1285" i="3"/>
  <c r="T1285" i="3"/>
  <c r="S1285" i="3"/>
  <c r="T1284" i="3"/>
  <c r="S1284" i="3"/>
  <c r="Z1284" i="3"/>
  <c r="Y1284" i="3"/>
  <c r="X1284" i="3"/>
  <c r="Z1283" i="3"/>
  <c r="Y1283" i="3"/>
  <c r="X1283" i="3"/>
  <c r="T1283" i="3"/>
  <c r="S1283" i="3"/>
  <c r="T1238" i="3"/>
  <c r="S1238" i="3"/>
  <c r="Z1238" i="3"/>
  <c r="Y1238" i="3"/>
  <c r="X1238" i="3"/>
  <c r="T1237" i="3"/>
  <c r="Z1237" i="3"/>
  <c r="Y1237" i="3"/>
  <c r="X1237" i="3"/>
  <c r="S1237" i="3"/>
  <c r="Z1236" i="3"/>
  <c r="Y1236" i="3"/>
  <c r="X1236" i="3"/>
  <c r="T1236" i="3"/>
  <c r="S1236" i="3"/>
  <c r="T1183" i="3"/>
  <c r="Z1183" i="3"/>
  <c r="Y1183" i="3"/>
  <c r="X1183" i="3"/>
  <c r="S1183" i="3"/>
  <c r="S1182" i="3"/>
  <c r="T1182" i="3"/>
  <c r="X1182" i="3"/>
  <c r="Y1182" i="3"/>
  <c r="Z1182" i="3"/>
  <c r="Y1181" i="3"/>
  <c r="Z1181" i="3"/>
  <c r="X1181" i="3"/>
  <c r="T1181" i="3"/>
  <c r="S1181" i="3"/>
  <c r="Z1180" i="3"/>
  <c r="Y1180" i="3"/>
  <c r="X1180" i="3"/>
  <c r="T1180" i="3"/>
  <c r="S1180" i="3"/>
  <c r="X1126" i="3"/>
  <c r="Z1126" i="3"/>
  <c r="Y1126" i="3"/>
  <c r="T1126" i="3"/>
  <c r="S1126" i="3"/>
  <c r="S1125" i="3"/>
  <c r="T1125" i="3"/>
  <c r="Z1125" i="3"/>
  <c r="Y1125" i="3"/>
  <c r="X1125" i="3"/>
  <c r="Z1124" i="3"/>
  <c r="S1124" i="3"/>
  <c r="T1124" i="3"/>
  <c r="X1124" i="3"/>
  <c r="Y1124" i="3"/>
  <c r="Y1017" i="3"/>
  <c r="Z1017" i="3"/>
  <c r="S1017" i="3"/>
  <c r="T1017" i="3"/>
  <c r="X1017" i="3"/>
  <c r="Z1016" i="3"/>
  <c r="Y1016" i="3"/>
  <c r="X1016" i="3"/>
  <c r="T1016" i="3"/>
  <c r="S1016" i="3"/>
  <c r="X1001" i="3"/>
  <c r="Z1001" i="3"/>
  <c r="Y1001" i="3"/>
  <c r="T1001" i="3"/>
  <c r="S1001" i="3"/>
  <c r="T1000" i="3"/>
  <c r="S1000" i="3"/>
  <c r="Z1000" i="3"/>
  <c r="Y1000" i="3"/>
  <c r="X1000" i="3"/>
  <c r="Y1294" i="3"/>
  <c r="X1294" i="3"/>
  <c r="T1294" i="3"/>
  <c r="S1294" i="3"/>
  <c r="Z1294" i="3"/>
  <c r="S1761" i="3"/>
  <c r="Z1761" i="3"/>
  <c r="Y1761" i="3"/>
  <c r="X1761" i="3"/>
  <c r="T1761" i="3"/>
  <c r="Z1760" i="3"/>
  <c r="Y1760" i="3"/>
  <c r="X1760" i="3"/>
  <c r="T1760" i="3"/>
  <c r="S1760" i="3"/>
  <c r="Y1759" i="3"/>
  <c r="X1759" i="3"/>
  <c r="Z1759" i="3"/>
  <c r="T1759" i="3"/>
  <c r="S1759" i="3"/>
  <c r="Y1758" i="3"/>
  <c r="S1758" i="3"/>
  <c r="T1758" i="3"/>
  <c r="X1758" i="3"/>
  <c r="Z1758" i="3"/>
  <c r="Y1757" i="3"/>
  <c r="Z1757" i="3"/>
  <c r="X1757" i="3"/>
  <c r="T1757" i="3"/>
  <c r="S1757" i="3"/>
  <c r="Z1756" i="3"/>
  <c r="Y1756" i="3"/>
  <c r="X1756" i="3"/>
  <c r="T1756" i="3"/>
  <c r="S1756" i="3"/>
  <c r="S1716" i="3"/>
  <c r="Z1716" i="3"/>
  <c r="Y1716" i="3"/>
  <c r="X1716" i="3"/>
  <c r="T1716" i="3"/>
  <c r="X1715" i="3"/>
  <c r="Y1715" i="3"/>
  <c r="Z1715" i="3"/>
  <c r="S1715" i="3"/>
  <c r="T1715" i="3"/>
  <c r="S1714" i="3"/>
  <c r="Z1714" i="3"/>
  <c r="Y1714" i="3"/>
  <c r="X1714" i="3"/>
  <c r="T1714" i="3"/>
  <c r="X1713" i="3"/>
  <c r="Z1713" i="3"/>
  <c r="Y1713" i="3"/>
  <c r="S1713" i="3"/>
  <c r="T1713" i="3"/>
  <c r="S1712" i="3"/>
  <c r="T1712" i="3"/>
  <c r="X1712" i="3"/>
  <c r="Y1712" i="3"/>
  <c r="Z1712" i="3"/>
  <c r="S1711" i="3"/>
  <c r="T1711" i="3"/>
  <c r="X1711" i="3"/>
  <c r="Y1711" i="3"/>
  <c r="Z1711" i="3"/>
  <c r="X1710" i="3"/>
  <c r="T1710" i="3"/>
  <c r="S1710" i="3"/>
  <c r="Y1710" i="3"/>
  <c r="Z1710" i="3"/>
  <c r="Z1709" i="3"/>
  <c r="Y1709" i="3"/>
  <c r="X1709" i="3"/>
  <c r="T1709" i="3"/>
  <c r="S1709" i="3"/>
  <c r="Y2007" i="3"/>
  <c r="Z2007" i="3"/>
  <c r="T2007" i="3"/>
  <c r="S2007" i="3"/>
  <c r="X2007" i="3"/>
  <c r="Z2006" i="3"/>
  <c r="Y2006" i="3"/>
  <c r="T2006" i="3"/>
  <c r="X2006" i="3"/>
  <c r="S2006" i="3"/>
  <c r="X2005" i="3"/>
  <c r="S2005" i="3"/>
  <c r="Y2005" i="3"/>
  <c r="Z2005" i="3"/>
  <c r="T2005" i="3"/>
  <c r="S2004" i="3"/>
  <c r="X2004" i="3"/>
  <c r="Y2004" i="3"/>
  <c r="Z2004" i="3"/>
  <c r="T2004" i="3"/>
  <c r="T2003" i="3"/>
  <c r="S2003" i="3"/>
  <c r="X2003" i="3"/>
  <c r="Z2003" i="3"/>
  <c r="Y2003" i="3"/>
  <c r="T2002" i="3"/>
  <c r="X2002" i="3"/>
  <c r="Y2002" i="3"/>
  <c r="Z2002" i="3"/>
  <c r="S2002" i="3"/>
  <c r="Y2001" i="3"/>
  <c r="Z2001" i="3"/>
  <c r="X2001" i="3"/>
  <c r="T2001" i="3"/>
  <c r="S2001" i="3"/>
  <c r="S2000" i="3"/>
  <c r="Z2000" i="3"/>
  <c r="Y2000" i="3"/>
  <c r="X2000" i="3"/>
  <c r="T2000" i="3"/>
  <c r="Y1999" i="3"/>
  <c r="X1999" i="3"/>
  <c r="T1999" i="3"/>
  <c r="S1999" i="3"/>
  <c r="Z1999" i="3"/>
  <c r="X1998" i="3"/>
  <c r="T1998" i="3"/>
  <c r="S1998" i="3"/>
  <c r="Z1998" i="3"/>
  <c r="Y1998" i="3"/>
  <c r="X1997" i="3"/>
  <c r="T1997" i="3"/>
  <c r="S1997" i="3"/>
  <c r="Z1997" i="3"/>
  <c r="Y1997" i="3"/>
  <c r="Y1996" i="3"/>
  <c r="S1996" i="3"/>
  <c r="X1996" i="3"/>
  <c r="T1996" i="3"/>
  <c r="Z1996" i="3"/>
  <c r="T1995" i="3"/>
  <c r="S1995" i="3"/>
  <c r="Z1995" i="3"/>
  <c r="Y1995" i="3"/>
  <c r="X1995" i="3"/>
  <c r="S1994" i="3"/>
  <c r="Z1994" i="3"/>
  <c r="Y1994" i="3"/>
  <c r="X1994" i="3"/>
  <c r="T1994" i="3"/>
  <c r="Z1993" i="3"/>
  <c r="Y1993" i="3"/>
  <c r="T1993" i="3"/>
  <c r="S1993" i="3"/>
  <c r="X1993" i="3"/>
  <c r="X1992" i="3"/>
  <c r="Z1992" i="3"/>
  <c r="Y1992" i="3"/>
  <c r="T1992" i="3"/>
  <c r="S1992" i="3"/>
  <c r="S1991" i="3"/>
  <c r="Z1991" i="3"/>
  <c r="Y1991" i="3"/>
  <c r="X1991" i="3"/>
  <c r="T1991" i="3"/>
  <c r="Z1990" i="3"/>
  <c r="Y1990" i="3"/>
  <c r="X1990" i="3"/>
  <c r="T1990" i="3"/>
  <c r="S1990" i="3"/>
  <c r="Z1989" i="3"/>
  <c r="Y1989" i="3"/>
  <c r="X1989" i="3"/>
  <c r="T1989" i="3"/>
  <c r="S1989" i="3"/>
  <c r="S1988" i="3"/>
  <c r="Z1988" i="3"/>
  <c r="Y1988" i="3"/>
  <c r="X1988" i="3"/>
  <c r="T1988" i="3"/>
  <c r="Z1987" i="3"/>
  <c r="Y1987" i="3"/>
  <c r="X1987" i="3"/>
  <c r="T1987" i="3"/>
  <c r="S1987" i="3"/>
  <c r="Z1986" i="3"/>
  <c r="S1986" i="3"/>
  <c r="T1986" i="3"/>
  <c r="Y1986" i="3"/>
  <c r="X1986" i="3"/>
  <c r="S1985" i="3"/>
  <c r="T1985" i="3"/>
  <c r="X1985" i="3"/>
  <c r="Y1985" i="3"/>
  <c r="Z1985" i="3"/>
  <c r="Z1984" i="3"/>
  <c r="Y1984" i="3"/>
  <c r="X1984" i="3"/>
  <c r="T1984" i="3"/>
  <c r="S1984" i="3"/>
  <c r="Y1977" i="3"/>
  <c r="Z1977" i="3"/>
  <c r="S1977" i="3"/>
  <c r="T1977" i="3"/>
  <c r="X1977" i="3"/>
  <c r="S1976" i="3"/>
  <c r="Z1976" i="3"/>
  <c r="Y1976" i="3"/>
  <c r="X1976" i="3"/>
  <c r="T1976" i="3"/>
  <c r="Z1975" i="3"/>
  <c r="Y1975" i="3"/>
  <c r="X1975" i="3"/>
  <c r="T1975" i="3"/>
  <c r="S1975" i="3"/>
  <c r="Z1974" i="3"/>
  <c r="Y1974" i="3"/>
  <c r="X1974" i="3"/>
  <c r="T1974" i="3"/>
  <c r="S1974" i="3"/>
  <c r="S1973" i="3"/>
  <c r="Z1973" i="3"/>
  <c r="Y1973" i="3"/>
  <c r="X1973" i="3"/>
  <c r="T1973" i="3"/>
  <c r="Y1972" i="3"/>
  <c r="Z1972" i="3"/>
  <c r="X1972" i="3"/>
  <c r="T1972" i="3"/>
  <c r="S1972" i="3"/>
  <c r="S1883" i="3"/>
  <c r="Z1883" i="3"/>
  <c r="Y1883" i="3"/>
  <c r="X1883" i="3"/>
  <c r="T1883" i="3"/>
  <c r="S1882" i="3"/>
  <c r="T1882" i="3"/>
  <c r="X1882" i="3"/>
  <c r="Y1882" i="3"/>
  <c r="Z1882" i="3"/>
  <c r="T1881" i="3"/>
  <c r="S1881" i="3"/>
  <c r="X1881" i="3"/>
  <c r="Y1881" i="3"/>
  <c r="Z1881" i="3"/>
  <c r="Z1880" i="3"/>
  <c r="S1880" i="3"/>
  <c r="T1880" i="3"/>
  <c r="X1880" i="3"/>
  <c r="Y1880" i="3"/>
  <c r="Z1879" i="3"/>
  <c r="Y1879" i="3"/>
  <c r="X1879" i="3"/>
  <c r="T1879" i="3"/>
  <c r="S1879" i="3"/>
  <c r="Z1878" i="3"/>
  <c r="Y1878" i="3"/>
  <c r="X1878" i="3"/>
  <c r="T1878" i="3"/>
  <c r="S1878" i="3"/>
  <c r="Y1857" i="3"/>
  <c r="S1857" i="3"/>
  <c r="T1857" i="3"/>
  <c r="X1857" i="3"/>
  <c r="Z1857" i="3"/>
  <c r="S1856" i="3"/>
  <c r="T1856" i="3"/>
  <c r="X1856" i="3"/>
  <c r="Y1856" i="3"/>
  <c r="Z1856" i="3"/>
  <c r="Y1855" i="3"/>
  <c r="Z1855" i="3"/>
  <c r="X1855" i="3"/>
  <c r="T1855" i="3"/>
  <c r="S1855" i="3"/>
  <c r="X1854" i="3"/>
  <c r="S1854" i="3"/>
  <c r="Z1854" i="3"/>
  <c r="T1854" i="3"/>
  <c r="Y1854" i="3"/>
  <c r="S1853" i="3"/>
  <c r="Z1853" i="3"/>
  <c r="Y1853" i="3"/>
  <c r="X1853" i="3"/>
  <c r="T1853" i="3"/>
  <c r="Y1852" i="3"/>
  <c r="Z1852" i="3"/>
  <c r="S1852" i="3"/>
  <c r="X1852" i="3"/>
  <c r="T1852" i="3"/>
  <c r="S1851" i="3"/>
  <c r="X1851" i="3"/>
  <c r="Y1851" i="3"/>
  <c r="Z1851" i="3"/>
  <c r="T1851" i="3"/>
  <c r="T1850" i="3"/>
  <c r="S1850" i="3"/>
  <c r="Z1850" i="3"/>
  <c r="Y1850" i="3"/>
  <c r="X1850" i="3"/>
  <c r="T1849" i="3"/>
  <c r="Z1849" i="3"/>
  <c r="Y1849" i="3"/>
  <c r="X1849" i="3"/>
  <c r="S1849" i="3"/>
  <c r="Y1848" i="3"/>
  <c r="Z1848" i="3"/>
  <c r="T1848" i="3"/>
  <c r="X1848" i="3"/>
  <c r="S1848" i="3"/>
  <c r="T1847" i="3"/>
  <c r="X1847" i="3"/>
  <c r="Y1847" i="3"/>
  <c r="S1847" i="3"/>
  <c r="Z1847" i="3"/>
  <c r="T1846" i="3"/>
  <c r="Z1846" i="3"/>
  <c r="Y1846" i="3"/>
  <c r="S1846" i="3"/>
  <c r="X1846" i="3"/>
  <c r="X1845" i="3"/>
  <c r="T1845" i="3"/>
  <c r="S1845" i="3"/>
  <c r="Z1845" i="3"/>
  <c r="Y1845" i="3"/>
  <c r="Y1844" i="3"/>
  <c r="Z1844" i="3"/>
  <c r="X1844" i="3"/>
  <c r="S1844" i="3"/>
  <c r="T1844" i="3"/>
  <c r="S1823" i="3"/>
  <c r="T1823" i="3"/>
  <c r="X1823" i="3"/>
  <c r="Z1823" i="3"/>
  <c r="Y1823" i="3"/>
  <c r="S1822" i="3"/>
  <c r="T1822" i="3"/>
  <c r="X1822" i="3"/>
  <c r="Y1822" i="3"/>
  <c r="Z1822" i="3"/>
  <c r="T1821" i="3"/>
  <c r="S1821" i="3"/>
  <c r="Z1821" i="3"/>
  <c r="Y1821" i="3"/>
  <c r="X1821" i="3"/>
  <c r="Z1820" i="3"/>
  <c r="S1820" i="3"/>
  <c r="X1820" i="3"/>
  <c r="T1820" i="3"/>
  <c r="Y1820" i="3"/>
  <c r="X1819" i="3"/>
  <c r="Y1819" i="3"/>
  <c r="Z1819" i="3"/>
  <c r="S1819" i="3"/>
  <c r="T1819" i="3"/>
  <c r="X1818" i="3"/>
  <c r="T1818" i="3"/>
  <c r="Z1818" i="3"/>
  <c r="Y1818" i="3"/>
  <c r="S1818" i="3"/>
  <c r="T1817" i="3"/>
  <c r="X1817" i="3"/>
  <c r="S1817" i="3"/>
  <c r="Y1817" i="3"/>
  <c r="Z1817" i="3"/>
  <c r="Z1816" i="3"/>
  <c r="Y1816" i="3"/>
  <c r="S1816" i="3"/>
  <c r="X1816" i="3"/>
  <c r="T1816" i="3"/>
  <c r="T1815" i="3"/>
  <c r="X1815" i="3"/>
  <c r="S1815" i="3"/>
  <c r="Y1815" i="3"/>
  <c r="Z1815" i="3"/>
  <c r="T1814" i="3"/>
  <c r="Y1814" i="3"/>
  <c r="S1814" i="3"/>
  <c r="Z1814" i="3"/>
  <c r="X1814" i="3"/>
  <c r="X1813" i="3"/>
  <c r="S1813" i="3"/>
  <c r="Y1813" i="3"/>
  <c r="Z1813" i="3"/>
  <c r="T1813" i="3"/>
  <c r="Z1812" i="3"/>
  <c r="T1812" i="3"/>
  <c r="X1812" i="3"/>
  <c r="Y1812" i="3"/>
  <c r="S1812" i="3"/>
  <c r="Y1811" i="3"/>
  <c r="T1811" i="3"/>
  <c r="S1811" i="3"/>
  <c r="Z1811" i="3"/>
  <c r="X1811" i="3"/>
  <c r="Z1810" i="3"/>
  <c r="Y1810" i="3"/>
  <c r="X1810" i="3"/>
  <c r="T1810" i="3"/>
  <c r="S1810" i="3"/>
  <c r="Y1781" i="3"/>
  <c r="T1781" i="3"/>
  <c r="Z1781" i="3"/>
  <c r="S1781" i="3"/>
  <c r="X1781" i="3"/>
  <c r="T1780" i="3"/>
  <c r="Z1780" i="3"/>
  <c r="S1780" i="3"/>
  <c r="X1780" i="3"/>
  <c r="Y1780" i="3"/>
  <c r="S1779" i="3"/>
  <c r="Y1779" i="3"/>
  <c r="X1779" i="3"/>
  <c r="T1779" i="3"/>
  <c r="Z1779" i="3"/>
  <c r="X1778" i="3"/>
  <c r="Z1778" i="3"/>
  <c r="S1778" i="3"/>
  <c r="Y1778" i="3"/>
  <c r="T1778" i="3"/>
  <c r="T1777" i="3"/>
  <c r="X1777" i="3"/>
  <c r="Z1777" i="3"/>
  <c r="S1777" i="3"/>
  <c r="Y1777" i="3"/>
  <c r="Y1776" i="3"/>
  <c r="Z1776" i="3"/>
  <c r="X1776" i="3"/>
  <c r="T1776" i="3"/>
  <c r="S1776" i="3"/>
  <c r="Y1775" i="3"/>
  <c r="S1775" i="3"/>
  <c r="T1775" i="3"/>
  <c r="Z1775" i="3"/>
  <c r="X1775" i="3"/>
  <c r="Y1774" i="3"/>
  <c r="T1774" i="3"/>
  <c r="S1774" i="3"/>
  <c r="X1774" i="3"/>
  <c r="Z1774" i="3"/>
  <c r="X1773" i="3"/>
  <c r="S1773" i="3"/>
  <c r="Y1773" i="3"/>
  <c r="Z1773" i="3"/>
  <c r="T1773" i="3"/>
  <c r="Y1772" i="3"/>
  <c r="X1772" i="3"/>
  <c r="T1772" i="3"/>
  <c r="S1772" i="3"/>
  <c r="Z1772" i="3"/>
  <c r="S1771" i="3"/>
  <c r="Y1771" i="3"/>
  <c r="T1771" i="3"/>
  <c r="Z1771" i="3"/>
  <c r="X1771" i="3"/>
  <c r="Y1770" i="3"/>
  <c r="S1770" i="3"/>
  <c r="X1770" i="3"/>
  <c r="T1770" i="3"/>
  <c r="Z1770" i="3"/>
  <c r="Y1769" i="3"/>
  <c r="T1769" i="3"/>
  <c r="Z1769" i="3"/>
  <c r="X1769" i="3"/>
  <c r="S1769" i="3"/>
  <c r="T1768" i="3"/>
  <c r="X1768" i="3"/>
  <c r="S1768" i="3"/>
  <c r="Y1768" i="3"/>
  <c r="X1747" i="3"/>
  <c r="Z1747" i="3"/>
  <c r="Y1747" i="3"/>
  <c r="S1747" i="3"/>
  <c r="T1747" i="3"/>
  <c r="S1746" i="3"/>
  <c r="T1746" i="3"/>
  <c r="X1746" i="3"/>
  <c r="Y1746" i="3"/>
  <c r="Z1746" i="3"/>
  <c r="S1745" i="3"/>
  <c r="T1745" i="3"/>
  <c r="X1745" i="3"/>
  <c r="Y1745" i="3"/>
  <c r="Z1745" i="3"/>
  <c r="S1744" i="3"/>
  <c r="Z1744" i="3"/>
  <c r="T1744" i="3"/>
  <c r="X1744" i="3"/>
  <c r="Y1744" i="3"/>
  <c r="T1743" i="3"/>
  <c r="S1743" i="3"/>
  <c r="Y1743" i="3"/>
  <c r="Z1743" i="3"/>
  <c r="X1743" i="3"/>
  <c r="T1742" i="3"/>
  <c r="X1742" i="3"/>
  <c r="Y1742" i="3"/>
  <c r="Z1742" i="3"/>
  <c r="S1742" i="3"/>
  <c r="Z1741" i="3"/>
  <c r="Y1741" i="3"/>
  <c r="T1741" i="3"/>
  <c r="S1741" i="3"/>
  <c r="X1741" i="3"/>
  <c r="Z1740" i="3"/>
  <c r="Y1740" i="3"/>
  <c r="S1740" i="3"/>
  <c r="T1740" i="3"/>
  <c r="X1740" i="3"/>
  <c r="S1739" i="3"/>
  <c r="T1739" i="3"/>
  <c r="X1739" i="3"/>
  <c r="Z1739" i="3"/>
  <c r="Y1739" i="3"/>
  <c r="Y1738" i="3"/>
  <c r="Z1738" i="3"/>
  <c r="S1738" i="3"/>
  <c r="X1738" i="3"/>
  <c r="T1738" i="3"/>
  <c r="Y1737" i="3"/>
  <c r="Z1737" i="3"/>
  <c r="S1737" i="3"/>
  <c r="T1737" i="3"/>
  <c r="X1737" i="3"/>
  <c r="X1736" i="3"/>
  <c r="T1736" i="3"/>
  <c r="Y1736" i="3"/>
  <c r="Z1736" i="3"/>
  <c r="S1736" i="3"/>
  <c r="S1735" i="3"/>
  <c r="T1735" i="3"/>
  <c r="X1735" i="3"/>
  <c r="Y1735" i="3"/>
  <c r="Z1735" i="3"/>
  <c r="S1734" i="3"/>
  <c r="T1734" i="3"/>
  <c r="Y1734" i="3"/>
  <c r="Z1734" i="3"/>
  <c r="X1734" i="3"/>
  <c r="X1700" i="3"/>
  <c r="Y1700" i="3"/>
  <c r="Z1700" i="3"/>
  <c r="S1700" i="3"/>
  <c r="T1700" i="3"/>
  <c r="Y1699" i="3"/>
  <c r="T1699" i="3"/>
  <c r="S1699" i="3"/>
  <c r="X1699" i="3"/>
  <c r="Z1699" i="3"/>
  <c r="T1698" i="3"/>
  <c r="Z1698" i="3"/>
  <c r="Y1698" i="3"/>
  <c r="X1698" i="3"/>
  <c r="S1698" i="3"/>
  <c r="S1697" i="3"/>
  <c r="T1697" i="3"/>
  <c r="X1697" i="3"/>
  <c r="Y1697" i="3"/>
  <c r="Z1697" i="3"/>
  <c r="X1696" i="3"/>
  <c r="Y1696" i="3"/>
  <c r="Z1696" i="3"/>
  <c r="S1696" i="3"/>
  <c r="T1696" i="3"/>
  <c r="S1695" i="3"/>
  <c r="T1695" i="3"/>
  <c r="X1695" i="3"/>
  <c r="Y1695" i="3"/>
  <c r="Z1695" i="3"/>
  <c r="X1694" i="3"/>
  <c r="T1694" i="3"/>
  <c r="S1694" i="3"/>
  <c r="Y1694" i="3"/>
  <c r="Z1694" i="3"/>
  <c r="Z1693" i="3"/>
  <c r="S1693" i="3"/>
  <c r="X1693" i="3"/>
  <c r="T1693" i="3"/>
  <c r="Y1693" i="3"/>
  <c r="X1692" i="3"/>
  <c r="T1692" i="3"/>
  <c r="S1692" i="3"/>
  <c r="Z1692" i="3"/>
  <c r="Y1692" i="3"/>
  <c r="Y1691" i="3"/>
  <c r="Z1691" i="3"/>
  <c r="T1691" i="3"/>
  <c r="S1691" i="3"/>
  <c r="X1691" i="3"/>
  <c r="Y1690" i="3"/>
  <c r="Z1690" i="3"/>
  <c r="X1690" i="3"/>
  <c r="T1690" i="3"/>
  <c r="S1690" i="3"/>
  <c r="Y1689" i="3"/>
  <c r="Z1689" i="3"/>
  <c r="T1689" i="3"/>
  <c r="X1689" i="3"/>
  <c r="S1689" i="3"/>
  <c r="S1688" i="3"/>
  <c r="T1688" i="3"/>
  <c r="X1688" i="3"/>
  <c r="Y1688" i="3"/>
  <c r="Z1688" i="3"/>
  <c r="X1687" i="3"/>
  <c r="T1687" i="3"/>
  <c r="S1687" i="3"/>
  <c r="Z1687" i="3"/>
  <c r="Y1687" i="3"/>
  <c r="Z1640" i="3"/>
  <c r="Y1640" i="3"/>
  <c r="X1640" i="3"/>
  <c r="T1640" i="3"/>
  <c r="S1640" i="3"/>
  <c r="Z1639" i="3"/>
  <c r="Y1639" i="3"/>
  <c r="X1639" i="3"/>
  <c r="T1639" i="3"/>
  <c r="S1639" i="3"/>
  <c r="X1638" i="3"/>
  <c r="S1638" i="3"/>
  <c r="Y1638" i="3"/>
  <c r="Z1638" i="3"/>
  <c r="T1638" i="3"/>
  <c r="Y1637" i="3"/>
  <c r="X1637" i="3"/>
  <c r="T1637" i="3"/>
  <c r="S1637" i="3"/>
  <c r="Z1637" i="3"/>
  <c r="T1636" i="3"/>
  <c r="S1636" i="3"/>
  <c r="Z1636" i="3"/>
  <c r="Y1636" i="3"/>
  <c r="X1636" i="3"/>
  <c r="Z1635" i="3"/>
  <c r="Y1635" i="3"/>
  <c r="X1635" i="3"/>
  <c r="T1635" i="3"/>
  <c r="S1635" i="3"/>
  <c r="Z1634" i="3"/>
  <c r="Y1634" i="3"/>
  <c r="X1634" i="3"/>
  <c r="T1634" i="3"/>
  <c r="S1634" i="3"/>
  <c r="Y1633" i="3"/>
  <c r="Z1633" i="3"/>
  <c r="X1633" i="3"/>
  <c r="T1633" i="3"/>
  <c r="S1633" i="3"/>
  <c r="T1632" i="3"/>
  <c r="Z1632" i="3"/>
  <c r="Y1632" i="3"/>
  <c r="X1632" i="3"/>
  <c r="S1632" i="3"/>
  <c r="Z1631" i="3"/>
  <c r="Y1631" i="3"/>
  <c r="X1631" i="3"/>
  <c r="T1631" i="3"/>
  <c r="S1631" i="3"/>
  <c r="S1630" i="3"/>
  <c r="Z1630" i="3"/>
  <c r="Y1630" i="3"/>
  <c r="X1630" i="3"/>
  <c r="T1630" i="3"/>
  <c r="S1629" i="3"/>
  <c r="Z1629" i="3"/>
  <c r="Y1629" i="3"/>
  <c r="X1629" i="3"/>
  <c r="T1629" i="3"/>
  <c r="Y1628" i="3"/>
  <c r="Z1628" i="3"/>
  <c r="X1628" i="3"/>
  <c r="T1628" i="3"/>
  <c r="S1628" i="3"/>
  <c r="X1627" i="3"/>
  <c r="Z1627" i="3"/>
  <c r="Y1627" i="3"/>
  <c r="T1627" i="3"/>
  <c r="S1627" i="3"/>
  <c r="Z1589" i="3"/>
  <c r="Y1589" i="3"/>
  <c r="X1589" i="3"/>
  <c r="T1589" i="3"/>
  <c r="S1589" i="3"/>
  <c r="Z1588" i="3"/>
  <c r="Y1588" i="3"/>
  <c r="X1588" i="3"/>
  <c r="T1588" i="3"/>
  <c r="S1588" i="3"/>
  <c r="X1587" i="3"/>
  <c r="Z1587" i="3"/>
  <c r="Y1587" i="3"/>
  <c r="T1587" i="3"/>
  <c r="S1587" i="3"/>
  <c r="T1586" i="3"/>
  <c r="S1586" i="3"/>
  <c r="Z1586" i="3"/>
  <c r="Y1586" i="3"/>
  <c r="X1586" i="3"/>
  <c r="T1585" i="3"/>
  <c r="S1585" i="3"/>
  <c r="Z1585" i="3"/>
  <c r="Y1585" i="3"/>
  <c r="X1585" i="3"/>
  <c r="Z1584" i="3"/>
  <c r="Y1584" i="3"/>
  <c r="X1584" i="3"/>
  <c r="T1584" i="3"/>
  <c r="S1584" i="3"/>
  <c r="Y1536" i="3"/>
  <c r="Z1536" i="3"/>
  <c r="X1536" i="3"/>
  <c r="T1536" i="3"/>
  <c r="S1536" i="3"/>
  <c r="S1535" i="3"/>
  <c r="Z1535" i="3"/>
  <c r="Y1535" i="3"/>
  <c r="X1535" i="3"/>
  <c r="T1535" i="3"/>
  <c r="S1534" i="3"/>
  <c r="Z1534" i="3"/>
  <c r="Y1534" i="3"/>
  <c r="X1534" i="3"/>
  <c r="T1534" i="3"/>
  <c r="Z1533" i="3"/>
  <c r="Y1533" i="3"/>
  <c r="X1533" i="3"/>
  <c r="T1533" i="3"/>
  <c r="S1533" i="3"/>
  <c r="X1532" i="3"/>
  <c r="Z1532" i="3"/>
  <c r="Y1532" i="3"/>
  <c r="T1532" i="3"/>
  <c r="S1532" i="3"/>
  <c r="X1531" i="3"/>
  <c r="Z1531" i="3"/>
  <c r="Y1531" i="3"/>
  <c r="T1531" i="3"/>
  <c r="S1531" i="3"/>
  <c r="Z1491" i="3"/>
  <c r="Y1491" i="3"/>
  <c r="X1491" i="3"/>
  <c r="T1491" i="3"/>
  <c r="S1491" i="3"/>
  <c r="T1490" i="3"/>
  <c r="S1490" i="3"/>
  <c r="Z1490" i="3"/>
  <c r="Y1490" i="3"/>
  <c r="X1490" i="3"/>
  <c r="Y1489" i="3"/>
  <c r="X1489" i="3"/>
  <c r="T1489" i="3"/>
  <c r="S1489" i="3"/>
  <c r="Z1489" i="3"/>
  <c r="Z1488" i="3"/>
  <c r="Y1488" i="3"/>
  <c r="X1488" i="3"/>
  <c r="T1488" i="3"/>
  <c r="S1488" i="3"/>
  <c r="T1487" i="3"/>
  <c r="S1487" i="3"/>
  <c r="Z1487" i="3"/>
  <c r="Y1487" i="3"/>
  <c r="X1487" i="3"/>
  <c r="Z1486" i="3"/>
  <c r="X1486" i="3"/>
  <c r="T1486" i="3"/>
  <c r="S1486" i="3"/>
  <c r="Y1486" i="3"/>
  <c r="Y1959" i="3"/>
  <c r="S1959" i="3"/>
  <c r="T1959" i="3"/>
  <c r="X1959" i="3"/>
  <c r="Z1959" i="3"/>
  <c r="S1958" i="3"/>
  <c r="T1958" i="3"/>
  <c r="X1958" i="3"/>
  <c r="Y1958" i="3"/>
  <c r="Z1958" i="3"/>
  <c r="Y1957" i="3"/>
  <c r="Z1957" i="3"/>
  <c r="S1957" i="3"/>
  <c r="T1957" i="3"/>
  <c r="X1957" i="3"/>
  <c r="T1956" i="3"/>
  <c r="X1956" i="3"/>
  <c r="Y1956" i="3"/>
  <c r="S1956" i="3"/>
  <c r="Z1956" i="3"/>
  <c r="Z1955" i="3"/>
  <c r="Y1955" i="3"/>
  <c r="X1955" i="3"/>
  <c r="T1955" i="3"/>
  <c r="S1955" i="3"/>
  <c r="Z1954" i="3"/>
  <c r="S1954" i="3"/>
  <c r="T1954" i="3"/>
  <c r="X1954" i="3"/>
  <c r="Y1954" i="3"/>
  <c r="X1947" i="3"/>
  <c r="S1947" i="3"/>
  <c r="T1947" i="3"/>
  <c r="Y1947" i="3"/>
  <c r="Z1947" i="3"/>
  <c r="Y1946" i="3"/>
  <c r="Z1946" i="3"/>
  <c r="S1946" i="3"/>
  <c r="X1946" i="3"/>
  <c r="T1946" i="3"/>
  <c r="Y1945" i="3"/>
  <c r="Z1945" i="3"/>
  <c r="X1945" i="3"/>
  <c r="S1945" i="3"/>
  <c r="T1945" i="3"/>
  <c r="S1944" i="3"/>
  <c r="Z1944" i="3"/>
  <c r="Y1944" i="3"/>
  <c r="T1944" i="3"/>
  <c r="X1944" i="3"/>
  <c r="Y1943" i="3"/>
  <c r="Z1943" i="3"/>
  <c r="X1943" i="3"/>
  <c r="T1943" i="3"/>
  <c r="S1943" i="3"/>
  <c r="T1942" i="3"/>
  <c r="S1942" i="3"/>
  <c r="Y1942" i="3"/>
  <c r="X1942" i="3"/>
  <c r="Z1942" i="3"/>
  <c r="Z1935" i="3"/>
  <c r="Y1935" i="3"/>
  <c r="X1935" i="3"/>
  <c r="T1935" i="3"/>
  <c r="S1935" i="3"/>
  <c r="Z1934" i="3"/>
  <c r="Y1934" i="3"/>
  <c r="X1934" i="3"/>
  <c r="T1934" i="3"/>
  <c r="S1934" i="3"/>
  <c r="Z1933" i="3"/>
  <c r="Y1933" i="3"/>
  <c r="X1933" i="3"/>
  <c r="T1933" i="3"/>
  <c r="S1933" i="3"/>
  <c r="T1932" i="3"/>
  <c r="X1932" i="3"/>
  <c r="S1932" i="3"/>
  <c r="Z1932" i="3"/>
  <c r="Y1932" i="3"/>
  <c r="Y1931" i="3"/>
  <c r="X1931" i="3"/>
  <c r="T1931" i="3"/>
  <c r="S1931" i="3"/>
  <c r="Z1931" i="3"/>
  <c r="Z1930" i="3"/>
  <c r="Y1930" i="3"/>
  <c r="X1930" i="3"/>
  <c r="S1930" i="3"/>
  <c r="T1930" i="3"/>
  <c r="Z1923" i="3"/>
  <c r="Y1923" i="3"/>
  <c r="X1923" i="3"/>
  <c r="T1923" i="3"/>
  <c r="S1923" i="3"/>
  <c r="S1922" i="3"/>
  <c r="Z1922" i="3"/>
  <c r="X1922" i="3"/>
  <c r="T1922" i="3"/>
  <c r="Y1922" i="3"/>
  <c r="X1921" i="3"/>
  <c r="Z1921" i="3"/>
  <c r="Y1921" i="3"/>
  <c r="S1921" i="3"/>
  <c r="T1921" i="3"/>
  <c r="S1920" i="3"/>
  <c r="T1920" i="3"/>
  <c r="Z1920" i="3"/>
  <c r="Y1920" i="3"/>
  <c r="X1920" i="3"/>
  <c r="Z1919" i="3"/>
  <c r="Y1919" i="3"/>
  <c r="T1919" i="3"/>
  <c r="S1919" i="3"/>
  <c r="X1919" i="3"/>
  <c r="Z1918" i="3"/>
  <c r="Y1918" i="3"/>
  <c r="S1918" i="3"/>
  <c r="T1918" i="3"/>
  <c r="X1918" i="3"/>
  <c r="T1917" i="3"/>
  <c r="S1917" i="3"/>
  <c r="X1917" i="3"/>
  <c r="Z1917" i="3"/>
  <c r="Y1917" i="3"/>
  <c r="Z1916" i="3"/>
  <c r="Y1916" i="3"/>
  <c r="X1916" i="3"/>
  <c r="T1916" i="3"/>
  <c r="S1916" i="3"/>
  <c r="Z1915" i="3"/>
  <c r="Y1915" i="3"/>
  <c r="T1915" i="3"/>
  <c r="S1915" i="3"/>
  <c r="X1915" i="3"/>
  <c r="S1914" i="3"/>
  <c r="T1914" i="3"/>
  <c r="X1914" i="3"/>
  <c r="Y1914" i="3"/>
  <c r="Z1914" i="3"/>
  <c r="Z1913" i="3"/>
  <c r="Y1913" i="3"/>
  <c r="X1913" i="3"/>
  <c r="T1913" i="3"/>
  <c r="S1913" i="3"/>
  <c r="Z1912" i="3"/>
  <c r="Y1912" i="3"/>
  <c r="X1912" i="3"/>
  <c r="T1912" i="3"/>
  <c r="S1912" i="3"/>
  <c r="S1903" i="3"/>
  <c r="X1903" i="3"/>
  <c r="T1903" i="3"/>
  <c r="Z1903" i="3"/>
  <c r="Y1903" i="3"/>
  <c r="Z1902" i="3"/>
  <c r="X1902" i="3"/>
  <c r="T1902" i="3"/>
  <c r="S1902" i="3"/>
  <c r="Y1902" i="3"/>
  <c r="X1901" i="3"/>
  <c r="S1901" i="3"/>
  <c r="Z1901" i="3"/>
  <c r="T1901" i="3"/>
  <c r="Y1901" i="3"/>
  <c r="Y1900" i="3"/>
  <c r="X1900" i="3"/>
  <c r="S1900" i="3"/>
  <c r="T1900" i="3"/>
  <c r="Z1900" i="3"/>
  <c r="T1899" i="3"/>
  <c r="Z1899" i="3"/>
  <c r="Y1899" i="3"/>
  <c r="X1899" i="3"/>
  <c r="S1899" i="3"/>
  <c r="X1898" i="3"/>
  <c r="T1898" i="3"/>
  <c r="S1898" i="3"/>
  <c r="Z1898" i="3"/>
  <c r="Y1898" i="3"/>
  <c r="T1877" i="3"/>
  <c r="S1877" i="3"/>
  <c r="Z1877" i="3"/>
  <c r="Y1877" i="3"/>
  <c r="X1877" i="3"/>
  <c r="T1876" i="3"/>
  <c r="X1876" i="3"/>
  <c r="Y1876" i="3"/>
  <c r="S1876" i="3"/>
  <c r="Z1876" i="3"/>
  <c r="Y1875" i="3"/>
  <c r="X1875" i="3"/>
  <c r="Z1875" i="3"/>
  <c r="T1875" i="3"/>
  <c r="S1875" i="3"/>
  <c r="Z1874" i="3"/>
  <c r="Y1874" i="3"/>
  <c r="X1874" i="3"/>
  <c r="T1874" i="3"/>
  <c r="S1874" i="3"/>
  <c r="S1873" i="3"/>
  <c r="T1873" i="3"/>
  <c r="Y1873" i="3"/>
  <c r="X1873" i="3"/>
  <c r="Z1873" i="3"/>
  <c r="T1872" i="3"/>
  <c r="X1872" i="3"/>
  <c r="Y1872" i="3"/>
  <c r="Z1872" i="3"/>
  <c r="S1872" i="3"/>
  <c r="Z1843" i="3"/>
  <c r="Y1843" i="3"/>
  <c r="X1843" i="3"/>
  <c r="T1843" i="3"/>
  <c r="S1843" i="3"/>
  <c r="S1842" i="3"/>
  <c r="T1842" i="3"/>
  <c r="X1842" i="3"/>
  <c r="Y1842" i="3"/>
  <c r="Z1842" i="3"/>
  <c r="X1841" i="3"/>
  <c r="Y1841" i="3"/>
  <c r="T1841" i="3"/>
  <c r="Z1841" i="3"/>
  <c r="S1841" i="3"/>
  <c r="Y1840" i="3"/>
  <c r="Z1840" i="3"/>
  <c r="T1840" i="3"/>
  <c r="S1840" i="3"/>
  <c r="X1840" i="3"/>
  <c r="Z1839" i="3"/>
  <c r="Y1839" i="3"/>
  <c r="X1839" i="3"/>
  <c r="T1839" i="3"/>
  <c r="S1839" i="3"/>
  <c r="Y1838" i="3"/>
  <c r="X1838" i="3"/>
  <c r="T1838" i="3"/>
  <c r="S1838" i="3"/>
  <c r="Z1838" i="3"/>
  <c r="Z1809" i="3"/>
  <c r="Y1809" i="3"/>
  <c r="X1809" i="3"/>
  <c r="T1809" i="3"/>
  <c r="S1809" i="3"/>
  <c r="Z1808" i="3"/>
  <c r="Y1808" i="3"/>
  <c r="X1808" i="3"/>
  <c r="T1808" i="3"/>
  <c r="S1808" i="3"/>
  <c r="Z1807" i="3"/>
  <c r="Y1807" i="3"/>
  <c r="X1807" i="3"/>
  <c r="T1807" i="3"/>
  <c r="S1807" i="3"/>
  <c r="Z1806" i="3"/>
  <c r="Y1806" i="3"/>
  <c r="X1806" i="3"/>
  <c r="T1806" i="3"/>
  <c r="S1806" i="3"/>
  <c r="Z1805" i="3"/>
  <c r="Y1805" i="3"/>
  <c r="X1805" i="3"/>
  <c r="T1805" i="3"/>
  <c r="S1805" i="3"/>
  <c r="S1804" i="3"/>
  <c r="T1804" i="3"/>
  <c r="X1804" i="3"/>
  <c r="Y1804" i="3"/>
  <c r="Z1804" i="3"/>
  <c r="S1767" i="3"/>
  <c r="T1767" i="3"/>
  <c r="X1767" i="3"/>
  <c r="Y1767" i="3"/>
  <c r="Z1767" i="3"/>
  <c r="S1766" i="3"/>
  <c r="T1766" i="3"/>
  <c r="X1766" i="3"/>
  <c r="Y1766" i="3"/>
  <c r="Z1766" i="3"/>
  <c r="S1765" i="3"/>
  <c r="T1765" i="3"/>
  <c r="X1765" i="3"/>
  <c r="Y1765" i="3"/>
  <c r="Z1765" i="3"/>
  <c r="Y1764" i="3"/>
  <c r="S1764" i="3"/>
  <c r="T1764" i="3"/>
  <c r="X1764" i="3"/>
  <c r="Z1764" i="3"/>
  <c r="T1763" i="3"/>
  <c r="X1763" i="3"/>
  <c r="Y1763" i="3"/>
  <c r="Z1763" i="3"/>
  <c r="S1763" i="3"/>
  <c r="Z1762" i="3"/>
  <c r="Y1762" i="3"/>
  <c r="X1762" i="3"/>
  <c r="T1762" i="3"/>
  <c r="S1762" i="3"/>
  <c r="Z1733" i="3"/>
  <c r="Y1733" i="3"/>
  <c r="X1733" i="3"/>
  <c r="T1733" i="3"/>
  <c r="S1733" i="3"/>
  <c r="S1732" i="3"/>
  <c r="T1732" i="3"/>
  <c r="X1732" i="3"/>
  <c r="Y1732" i="3"/>
  <c r="Z1732" i="3"/>
  <c r="Y1731" i="3"/>
  <c r="Z1731" i="3"/>
  <c r="T1731" i="3"/>
  <c r="X1731" i="3"/>
  <c r="S1731" i="3"/>
  <c r="S1730" i="3"/>
  <c r="Z1730" i="3"/>
  <c r="Y1730" i="3"/>
  <c r="X1730" i="3"/>
  <c r="T1730" i="3"/>
  <c r="Z1729" i="3"/>
  <c r="X1729" i="3"/>
  <c r="T1729" i="3"/>
  <c r="S1729" i="3"/>
  <c r="Y1729" i="3"/>
  <c r="Y1728" i="3"/>
  <c r="X1728" i="3"/>
  <c r="S1728" i="3"/>
  <c r="Z1728" i="3"/>
  <c r="T1728" i="3"/>
  <c r="Z1672" i="3"/>
  <c r="Y1672" i="3"/>
  <c r="X1672" i="3"/>
  <c r="S1672" i="3"/>
  <c r="T1672" i="3"/>
  <c r="Z1671" i="3"/>
  <c r="Y1671" i="3"/>
  <c r="X1671" i="3"/>
  <c r="T1671" i="3"/>
  <c r="S1671" i="3"/>
  <c r="Z1670" i="3"/>
  <c r="Y1670" i="3"/>
  <c r="X1670" i="3"/>
  <c r="S1670" i="3"/>
  <c r="T1670" i="3"/>
  <c r="T1669" i="3"/>
  <c r="Z1669" i="3"/>
  <c r="Y1669" i="3"/>
  <c r="X1669" i="3"/>
  <c r="S1669" i="3"/>
  <c r="S1668" i="3"/>
  <c r="Z1668" i="3"/>
  <c r="Y1668" i="3"/>
  <c r="X1668" i="3"/>
  <c r="T1668" i="3"/>
  <c r="Z1667" i="3"/>
  <c r="X1667" i="3"/>
  <c r="Y1667" i="3"/>
  <c r="T1667" i="3"/>
  <c r="S1667" i="3"/>
  <c r="S1983" i="3"/>
  <c r="Z1983" i="3"/>
  <c r="Y1983" i="3"/>
  <c r="X1983" i="3"/>
  <c r="T1983" i="3"/>
  <c r="S1982" i="3"/>
  <c r="T1982" i="3"/>
  <c r="X1982" i="3"/>
  <c r="Y1982" i="3"/>
  <c r="Z1982" i="3"/>
  <c r="Z1981" i="3"/>
  <c r="Y1981" i="3"/>
  <c r="X1981" i="3"/>
  <c r="T1981" i="3"/>
  <c r="S1981" i="3"/>
  <c r="Z1980" i="3"/>
  <c r="X1980" i="3"/>
  <c r="T1980" i="3"/>
  <c r="S1980" i="3"/>
  <c r="Y1980" i="3"/>
  <c r="S1979" i="3"/>
  <c r="T1979" i="3"/>
  <c r="Z1979" i="3"/>
  <c r="Y1979" i="3"/>
  <c r="X1979" i="3"/>
  <c r="T1978" i="3"/>
  <c r="X1978" i="3"/>
  <c r="Y1978" i="3"/>
  <c r="Z1978" i="3"/>
  <c r="S1978" i="3"/>
  <c r="Z1971" i="3"/>
  <c r="S1971" i="3"/>
  <c r="T1971" i="3"/>
  <c r="X1971" i="3"/>
  <c r="Y1971" i="3"/>
  <c r="X1970" i="3"/>
  <c r="S1970" i="3"/>
  <c r="T1970" i="3"/>
  <c r="Y1970" i="3"/>
  <c r="Z1970" i="3"/>
  <c r="Z1969" i="3"/>
  <c r="X1969" i="3"/>
  <c r="T1969" i="3"/>
  <c r="S1969" i="3"/>
  <c r="Y1969" i="3"/>
  <c r="Z1968" i="3"/>
  <c r="Y1968" i="3"/>
  <c r="X1968" i="3"/>
  <c r="T1968" i="3"/>
  <c r="S1968" i="3"/>
  <c r="X1967" i="3"/>
  <c r="Y1967" i="3"/>
  <c r="S1967" i="3"/>
  <c r="T1967" i="3"/>
  <c r="Z1967" i="3"/>
  <c r="Z1966" i="3"/>
  <c r="T1966" i="3"/>
  <c r="Y1966" i="3"/>
  <c r="X1966" i="3"/>
  <c r="S1966" i="3"/>
  <c r="X1965" i="3"/>
  <c r="S1965" i="3"/>
  <c r="Y1965" i="3"/>
  <c r="T1965" i="3"/>
  <c r="Z1965" i="3"/>
  <c r="X1964" i="3"/>
  <c r="Z1964" i="3"/>
  <c r="S1964" i="3"/>
  <c r="T1964" i="3"/>
  <c r="Y1964" i="3"/>
  <c r="X1963" i="3"/>
  <c r="T1963" i="3"/>
  <c r="Z1963" i="3"/>
  <c r="S1963" i="3"/>
  <c r="Y1963" i="3"/>
  <c r="Z1962" i="3"/>
  <c r="T1962" i="3"/>
  <c r="X1962" i="3"/>
  <c r="Y1962" i="3"/>
  <c r="S1962" i="3"/>
  <c r="Y1961" i="3"/>
  <c r="S1961" i="3"/>
  <c r="X1961" i="3"/>
  <c r="T1961" i="3"/>
  <c r="Z1961" i="3"/>
  <c r="T1960" i="3"/>
  <c r="Z1960" i="3"/>
  <c r="S1960" i="3"/>
  <c r="X1960" i="3"/>
  <c r="Y1960" i="3"/>
  <c r="S1953" i="3"/>
  <c r="T1953" i="3"/>
  <c r="Z1953" i="3"/>
  <c r="Y1953" i="3"/>
  <c r="X1953" i="3"/>
  <c r="S1952" i="3"/>
  <c r="X1952" i="3"/>
  <c r="T1952" i="3"/>
  <c r="Z1952" i="3"/>
  <c r="Y1952" i="3"/>
  <c r="X1951" i="3"/>
  <c r="S1951" i="3"/>
  <c r="Y1951" i="3"/>
  <c r="Z1951" i="3"/>
  <c r="T1951" i="3"/>
  <c r="Z1950" i="3"/>
  <c r="X1950" i="3"/>
  <c r="Y1950" i="3"/>
  <c r="S1950" i="3"/>
  <c r="T1950" i="3"/>
  <c r="T1949" i="3"/>
  <c r="S1949" i="3"/>
  <c r="Z1949" i="3"/>
  <c r="Y1949" i="3"/>
  <c r="X1949" i="3"/>
  <c r="Y1948" i="3"/>
  <c r="Z1948" i="3"/>
  <c r="S1948" i="3"/>
  <c r="T1948" i="3"/>
  <c r="X1948" i="3"/>
  <c r="X1941" i="3"/>
  <c r="Y1941" i="3"/>
  <c r="S1941" i="3"/>
  <c r="Z1941" i="3"/>
  <c r="T1941" i="3"/>
  <c r="T1940" i="3"/>
  <c r="X1940" i="3"/>
  <c r="S1940" i="3"/>
  <c r="Y1940" i="3"/>
  <c r="Z1940" i="3"/>
  <c r="S1939" i="3"/>
  <c r="X1939" i="3"/>
  <c r="T1939" i="3"/>
  <c r="Y1939" i="3"/>
  <c r="Z1939" i="3"/>
  <c r="Z1938" i="3"/>
  <c r="S1938" i="3"/>
  <c r="X1938" i="3"/>
  <c r="Y1938" i="3"/>
  <c r="T1938" i="3"/>
  <c r="S1937" i="3"/>
  <c r="Y1937" i="3"/>
  <c r="X1937" i="3"/>
  <c r="T1937" i="3"/>
  <c r="Z1937" i="3"/>
  <c r="Z1936" i="3"/>
  <c r="X1936" i="3"/>
  <c r="T1936" i="3"/>
  <c r="Y1936" i="3"/>
  <c r="S1936" i="3"/>
  <c r="Y1929" i="3"/>
  <c r="S1929" i="3"/>
  <c r="X1929" i="3"/>
  <c r="Z1929" i="3"/>
  <c r="T1929" i="3"/>
  <c r="Z1928" i="3"/>
  <c r="X1928" i="3"/>
  <c r="Y1928" i="3"/>
  <c r="T1928" i="3"/>
  <c r="S1928" i="3"/>
  <c r="T1927" i="3"/>
  <c r="Y1927" i="3"/>
  <c r="Z1927" i="3"/>
  <c r="X1927" i="3"/>
  <c r="S1927" i="3"/>
  <c r="Z1926" i="3"/>
  <c r="X1926" i="3"/>
  <c r="T1926" i="3"/>
  <c r="Y1926" i="3"/>
  <c r="S1926" i="3"/>
  <c r="Z1925" i="3"/>
  <c r="S1925" i="3"/>
  <c r="Y1925" i="3"/>
  <c r="T1925" i="3"/>
  <c r="X1925" i="3"/>
  <c r="Z1924" i="3"/>
  <c r="S1924" i="3"/>
  <c r="X1924" i="3"/>
  <c r="T1924" i="3"/>
  <c r="Y1924" i="3"/>
  <c r="X1897" i="3"/>
  <c r="T1897" i="3"/>
  <c r="S1897" i="3"/>
  <c r="Y1897" i="3"/>
  <c r="Z1897" i="3"/>
  <c r="X1896" i="3"/>
  <c r="Y1896" i="3"/>
  <c r="Z1896" i="3"/>
  <c r="S1896" i="3"/>
  <c r="T1896" i="3"/>
  <c r="Y1895" i="3"/>
  <c r="T1895" i="3"/>
  <c r="Z1895" i="3"/>
  <c r="S1895" i="3"/>
  <c r="X1895" i="3"/>
  <c r="T1894" i="3"/>
  <c r="S1894" i="3"/>
  <c r="Z1894" i="3"/>
  <c r="Y1894" i="3"/>
  <c r="X1894" i="3"/>
  <c r="Z1893" i="3"/>
  <c r="S1893" i="3"/>
  <c r="X1893" i="3"/>
  <c r="Y1893" i="3"/>
  <c r="T1893" i="3"/>
  <c r="Z1892" i="3"/>
  <c r="S1892" i="3"/>
  <c r="Y1892" i="3"/>
  <c r="T1892" i="3"/>
  <c r="X1892" i="3"/>
  <c r="Y1871" i="3"/>
  <c r="S1871" i="3"/>
  <c r="Z1871" i="3"/>
  <c r="T1871" i="3"/>
  <c r="X1871" i="3"/>
  <c r="Y1870" i="3"/>
  <c r="T1870" i="3"/>
  <c r="X1870" i="3"/>
  <c r="Z1870" i="3"/>
  <c r="S1870" i="3"/>
  <c r="Y1869" i="3"/>
  <c r="T1869" i="3"/>
  <c r="Z1869" i="3"/>
  <c r="X1869" i="3"/>
  <c r="S1869" i="3"/>
  <c r="T1868" i="3"/>
  <c r="Y1868" i="3"/>
  <c r="Z1868" i="3"/>
  <c r="X1868" i="3"/>
  <c r="S1868" i="3"/>
  <c r="T1867" i="3"/>
  <c r="Z1867" i="3"/>
  <c r="S1867" i="3"/>
  <c r="Y1867" i="3"/>
  <c r="X1867" i="3"/>
  <c r="Y1866" i="3"/>
  <c r="S1866" i="3"/>
  <c r="X1866" i="3"/>
  <c r="T1866" i="3"/>
  <c r="Z1866" i="3"/>
  <c r="Z1837" i="3"/>
  <c r="T1837" i="3"/>
  <c r="S1837" i="3"/>
  <c r="Y1837" i="3"/>
  <c r="X1837" i="3"/>
  <c r="S1836" i="3"/>
  <c r="Z1836" i="3"/>
  <c r="X1836" i="3"/>
  <c r="T1836" i="3"/>
  <c r="Y1836" i="3"/>
  <c r="X1835" i="3"/>
  <c r="Z1835" i="3"/>
  <c r="S1835" i="3"/>
  <c r="T1835" i="3"/>
  <c r="Y1835" i="3"/>
  <c r="T1834" i="3"/>
  <c r="X1834" i="3"/>
  <c r="S1834" i="3"/>
  <c r="Z1834" i="3"/>
  <c r="Y1834" i="3"/>
  <c r="X1833" i="3"/>
  <c r="Y1833" i="3"/>
  <c r="Z1833" i="3"/>
  <c r="T1833" i="3"/>
  <c r="S1833" i="3"/>
  <c r="T1832" i="3"/>
  <c r="S1832" i="3"/>
  <c r="X1832" i="3"/>
  <c r="Y1832" i="3"/>
  <c r="Z1832" i="3"/>
  <c r="Z1803" i="3"/>
  <c r="Y1803" i="3"/>
  <c r="X1803" i="3"/>
  <c r="T1803" i="3"/>
  <c r="S1803" i="3"/>
  <c r="Z1802" i="3"/>
  <c r="Y1802" i="3"/>
  <c r="X1802" i="3"/>
  <c r="T1802" i="3"/>
  <c r="S1802" i="3"/>
  <c r="Z1801" i="3"/>
  <c r="Y1801" i="3"/>
  <c r="X1801" i="3"/>
  <c r="T1801" i="3"/>
  <c r="S1801" i="3"/>
  <c r="Y1800" i="3"/>
  <c r="Z1800" i="3"/>
  <c r="X1800" i="3"/>
  <c r="S1800" i="3"/>
  <c r="T1800" i="3"/>
  <c r="S1799" i="3"/>
  <c r="Y1799" i="3"/>
  <c r="Z1799" i="3"/>
  <c r="X1799" i="3"/>
  <c r="T1799" i="3"/>
  <c r="S1798" i="3"/>
  <c r="Z1798" i="3"/>
  <c r="Y1798" i="3"/>
  <c r="X1798" i="3"/>
  <c r="T1798" i="3"/>
  <c r="Z1727" i="3"/>
  <c r="X1727" i="3"/>
  <c r="T1727" i="3"/>
  <c r="S1727" i="3"/>
  <c r="Y1727" i="3"/>
  <c r="Z1726" i="3"/>
  <c r="Y1726" i="3"/>
  <c r="T1726" i="3"/>
  <c r="S1726" i="3"/>
  <c r="X1726" i="3"/>
  <c r="S1725" i="3"/>
  <c r="Z1725" i="3"/>
  <c r="Y1725" i="3"/>
  <c r="X1725" i="3"/>
  <c r="T1725" i="3"/>
  <c r="S1724" i="3"/>
  <c r="X1724" i="3"/>
  <c r="Y1724" i="3"/>
  <c r="Z1724" i="3"/>
  <c r="T1724" i="3"/>
  <c r="Z1723" i="3"/>
  <c r="Y1723" i="3"/>
  <c r="X1723" i="3"/>
  <c r="T1723" i="3"/>
  <c r="S1723" i="3"/>
  <c r="Z1722" i="3"/>
  <c r="Y1722" i="3"/>
  <c r="T1722" i="3"/>
  <c r="S1722" i="3"/>
  <c r="X1722" i="3"/>
  <c r="T1666" i="3"/>
  <c r="Z1666" i="3"/>
  <c r="Y1666" i="3"/>
  <c r="X1666" i="3"/>
  <c r="S1666" i="3"/>
  <c r="Y1665" i="3"/>
  <c r="X1665" i="3"/>
  <c r="T1665" i="3"/>
  <c r="S1665" i="3"/>
  <c r="Z1665" i="3"/>
  <c r="Y1664" i="3"/>
  <c r="T1664" i="3"/>
  <c r="X1664" i="3"/>
  <c r="Z1664" i="3"/>
  <c r="S1664" i="3"/>
  <c r="T1663" i="3"/>
  <c r="X1663" i="3"/>
  <c r="Y1663" i="3"/>
  <c r="S1663" i="3"/>
  <c r="Z1663" i="3"/>
  <c r="S1662" i="3"/>
  <c r="Z1662" i="3"/>
  <c r="T1662" i="3"/>
  <c r="X1662" i="3"/>
  <c r="Y1662" i="3"/>
  <c r="X1661" i="3"/>
  <c r="S1661" i="3"/>
  <c r="T1661" i="3"/>
  <c r="Y1661" i="3"/>
  <c r="Z1661" i="3"/>
  <c r="X1619" i="3"/>
  <c r="T1619" i="3"/>
  <c r="S1619" i="3"/>
  <c r="Z1619" i="3"/>
  <c r="Y1619" i="3"/>
  <c r="Z1618" i="3"/>
  <c r="Y1618" i="3"/>
  <c r="X1618" i="3"/>
  <c r="T1618" i="3"/>
  <c r="S1618" i="3"/>
  <c r="T1617" i="3"/>
  <c r="Y1617" i="3"/>
  <c r="X1617" i="3"/>
  <c r="S1617" i="3"/>
  <c r="Z1617" i="3"/>
  <c r="Z1616" i="3"/>
  <c r="Y1616" i="3"/>
  <c r="X1616" i="3"/>
  <c r="T1616" i="3"/>
  <c r="S1616" i="3"/>
  <c r="Z1615" i="3"/>
  <c r="S1615" i="3"/>
  <c r="X1615" i="3"/>
  <c r="Y1615" i="3"/>
  <c r="T1615" i="3"/>
  <c r="S1614" i="3"/>
  <c r="T1614" i="3"/>
  <c r="X1614" i="3"/>
  <c r="Y1614" i="3"/>
  <c r="Z1614" i="3"/>
  <c r="Z1572" i="3"/>
  <c r="S1572" i="3"/>
  <c r="T1572" i="3"/>
  <c r="X1572" i="3"/>
  <c r="Y1572" i="3"/>
  <c r="Z1571" i="3"/>
  <c r="S1571" i="3"/>
  <c r="T1571" i="3"/>
  <c r="X1571" i="3"/>
  <c r="Y1571" i="3"/>
  <c r="X1570" i="3"/>
  <c r="S1570" i="3"/>
  <c r="T1570" i="3"/>
  <c r="Y1570" i="3"/>
  <c r="Z1570" i="3"/>
  <c r="Z1569" i="3"/>
  <c r="S1569" i="3"/>
  <c r="T1569" i="3"/>
  <c r="Y1569" i="3"/>
  <c r="X1569" i="3"/>
  <c r="S1568" i="3"/>
  <c r="T1568" i="3"/>
  <c r="X1568" i="3"/>
  <c r="Y1568" i="3"/>
  <c r="Z1568" i="3"/>
  <c r="T1567" i="3"/>
  <c r="S1567" i="3"/>
  <c r="Y1567" i="3"/>
  <c r="Z1567" i="3"/>
  <c r="X1567" i="3"/>
  <c r="Y1519" i="3"/>
  <c r="Z1519" i="3"/>
  <c r="X1519" i="3"/>
  <c r="T1519" i="3"/>
  <c r="S1519" i="3"/>
  <c r="S1518" i="3"/>
  <c r="T1518" i="3"/>
  <c r="X1518" i="3"/>
  <c r="Y1518" i="3"/>
  <c r="Z1518" i="3"/>
  <c r="T1517" i="3"/>
  <c r="X1517" i="3"/>
  <c r="Y1517" i="3"/>
  <c r="Z1517" i="3"/>
  <c r="S1517" i="3"/>
  <c r="Z1516" i="3"/>
  <c r="Y1516" i="3"/>
  <c r="T1516" i="3"/>
  <c r="S1516" i="3"/>
  <c r="X1516" i="3"/>
  <c r="Y1515" i="3"/>
  <c r="Z1515" i="3"/>
  <c r="S1515" i="3"/>
  <c r="X1515" i="3"/>
  <c r="T1515" i="3"/>
  <c r="Z1514" i="3"/>
  <c r="Y1514" i="3"/>
  <c r="X1514" i="3"/>
  <c r="T1514" i="3"/>
  <c r="S1514" i="3"/>
  <c r="T1474" i="3"/>
  <c r="S1474" i="3"/>
  <c r="Y1474" i="3"/>
  <c r="X1474" i="3"/>
  <c r="Z1474" i="3"/>
  <c r="X1473" i="3"/>
  <c r="S1473" i="3"/>
  <c r="T1473" i="3"/>
  <c r="Z1473" i="3"/>
  <c r="Y1473" i="3"/>
  <c r="S1472" i="3"/>
  <c r="T1472" i="3"/>
  <c r="X1472" i="3"/>
  <c r="Z1472" i="3"/>
  <c r="Y1472" i="3"/>
  <c r="Y1471" i="3"/>
  <c r="Z1471" i="3"/>
  <c r="S1471" i="3"/>
  <c r="T1471" i="3"/>
  <c r="X1471" i="3"/>
  <c r="T1470" i="3"/>
  <c r="X1470" i="3"/>
  <c r="S1470" i="3"/>
  <c r="Z1470" i="3"/>
  <c r="Y1470" i="3"/>
  <c r="S1469" i="3"/>
  <c r="T1469" i="3"/>
  <c r="X1469" i="3"/>
  <c r="Y1469" i="3"/>
  <c r="Z1469" i="3"/>
  <c r="H64" i="1" l="1"/>
  <c r="I64" i="1"/>
  <c r="J64" i="1"/>
  <c r="K64" i="1"/>
  <c r="L64" i="1"/>
  <c r="M64" i="1"/>
  <c r="N64" i="1"/>
  <c r="O64" i="1"/>
  <c r="P64" i="1"/>
  <c r="Q64" i="1"/>
  <c r="R64" i="1"/>
  <c r="S64" i="1"/>
  <c r="T64" i="1"/>
  <c r="W64" i="1"/>
  <c r="AA64" i="1"/>
  <c r="AC64" i="1"/>
  <c r="AD64" i="1"/>
  <c r="AE64" i="1"/>
  <c r="H63" i="1"/>
  <c r="I63" i="1"/>
  <c r="J63" i="1"/>
  <c r="K63" i="1"/>
  <c r="L63" i="1"/>
  <c r="M63" i="1"/>
  <c r="N63" i="1"/>
  <c r="O63" i="1"/>
  <c r="P63" i="1"/>
  <c r="U63" i="1" s="1"/>
  <c r="Q63" i="1"/>
  <c r="R63" i="1"/>
  <c r="S63" i="1"/>
  <c r="T63" i="1"/>
  <c r="W63" i="1"/>
  <c r="X63" i="1" s="1"/>
  <c r="AA63" i="1"/>
  <c r="AB63" i="1" s="1"/>
  <c r="AC63" i="1"/>
  <c r="AD63" i="1"/>
  <c r="AE63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W61" i="1"/>
  <c r="AA61" i="1"/>
  <c r="AC61" i="1"/>
  <c r="AD61" i="1"/>
  <c r="AE61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W60" i="1"/>
  <c r="X60" i="1" s="1"/>
  <c r="AA60" i="1"/>
  <c r="AC60" i="1"/>
  <c r="AD60" i="1"/>
  <c r="AE60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W58" i="1"/>
  <c r="AA58" i="1"/>
  <c r="AC58" i="1"/>
  <c r="AD58" i="1"/>
  <c r="AE58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W57" i="1"/>
  <c r="AA57" i="1"/>
  <c r="AC57" i="1"/>
  <c r="AD57" i="1"/>
  <c r="AE57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W55" i="1"/>
  <c r="AA55" i="1"/>
  <c r="AC55" i="1"/>
  <c r="AD55" i="1"/>
  <c r="AE55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W54" i="1"/>
  <c r="AA54" i="1"/>
  <c r="AC54" i="1"/>
  <c r="AD54" i="1"/>
  <c r="AE54" i="1"/>
  <c r="H52" i="1"/>
  <c r="I52" i="1"/>
  <c r="J52" i="1"/>
  <c r="K52" i="1"/>
  <c r="L52" i="1"/>
  <c r="M52" i="1"/>
  <c r="N52" i="1"/>
  <c r="O52" i="1"/>
  <c r="P52" i="1"/>
  <c r="U52" i="1" s="1"/>
  <c r="Q52" i="1"/>
  <c r="R52" i="1"/>
  <c r="S52" i="1"/>
  <c r="T52" i="1"/>
  <c r="W52" i="1"/>
  <c r="AA52" i="1"/>
  <c r="AC52" i="1"/>
  <c r="AD52" i="1"/>
  <c r="AE52" i="1"/>
  <c r="H51" i="1"/>
  <c r="I51" i="1"/>
  <c r="J51" i="1"/>
  <c r="K51" i="1"/>
  <c r="L51" i="1"/>
  <c r="M51" i="1"/>
  <c r="N51" i="1"/>
  <c r="O51" i="1"/>
  <c r="P51" i="1"/>
  <c r="U51" i="1" s="1"/>
  <c r="V51" i="1" s="1"/>
  <c r="Q51" i="1"/>
  <c r="R51" i="1"/>
  <c r="S51" i="1"/>
  <c r="T51" i="1"/>
  <c r="W51" i="1"/>
  <c r="AA51" i="1"/>
  <c r="AC51" i="1"/>
  <c r="AD51" i="1"/>
  <c r="AE51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W49" i="1"/>
  <c r="AA49" i="1"/>
  <c r="AC49" i="1"/>
  <c r="AD49" i="1"/>
  <c r="AE49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W48" i="1"/>
  <c r="AA48" i="1"/>
  <c r="AB48" i="1" s="1"/>
  <c r="AC48" i="1"/>
  <c r="AD48" i="1"/>
  <c r="AE48" i="1"/>
  <c r="H46" i="1"/>
  <c r="I46" i="1"/>
  <c r="J46" i="1"/>
  <c r="K46" i="1"/>
  <c r="L46" i="1"/>
  <c r="N46" i="1"/>
  <c r="O46" i="1"/>
  <c r="P46" i="1"/>
  <c r="Q46" i="1"/>
  <c r="R46" i="1"/>
  <c r="S46" i="1"/>
  <c r="T46" i="1"/>
  <c r="W46" i="1"/>
  <c r="AA46" i="1"/>
  <c r="AC46" i="1"/>
  <c r="AD46" i="1"/>
  <c r="AE46" i="1"/>
  <c r="M46" i="1"/>
  <c r="R45" i="1"/>
  <c r="I45" i="1"/>
  <c r="M45" i="1"/>
  <c r="P45" i="1"/>
  <c r="S45" i="1"/>
  <c r="AA45" i="1"/>
  <c r="H45" i="1"/>
  <c r="J45" i="1"/>
  <c r="K45" i="1"/>
  <c r="L45" i="1"/>
  <c r="N45" i="1"/>
  <c r="O45" i="1"/>
  <c r="Q45" i="1"/>
  <c r="T45" i="1"/>
  <c r="W45" i="1"/>
  <c r="AC45" i="1"/>
  <c r="AD45" i="1"/>
  <c r="AE45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W43" i="1"/>
  <c r="AA43" i="1"/>
  <c r="AC43" i="1"/>
  <c r="AD43" i="1"/>
  <c r="AE43" i="1"/>
  <c r="H42" i="1"/>
  <c r="I42" i="1"/>
  <c r="L42" i="1"/>
  <c r="J42" i="1"/>
  <c r="K42" i="1"/>
  <c r="M42" i="1"/>
  <c r="N42" i="1"/>
  <c r="O42" i="1"/>
  <c r="P42" i="1"/>
  <c r="Q42" i="1"/>
  <c r="R42" i="1"/>
  <c r="S42" i="1"/>
  <c r="T42" i="1"/>
  <c r="W42" i="1"/>
  <c r="AA42" i="1"/>
  <c r="AC42" i="1"/>
  <c r="AD42" i="1"/>
  <c r="AE42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W40" i="1"/>
  <c r="AA40" i="1"/>
  <c r="AC40" i="1"/>
  <c r="AD40" i="1"/>
  <c r="AE40" i="1"/>
  <c r="P39" i="1"/>
  <c r="M39" i="1"/>
  <c r="J39" i="1"/>
  <c r="T39" i="1"/>
  <c r="H39" i="1"/>
  <c r="I39" i="1"/>
  <c r="K39" i="1"/>
  <c r="L39" i="1"/>
  <c r="N39" i="1"/>
  <c r="O39" i="1"/>
  <c r="Q39" i="1"/>
  <c r="S39" i="1"/>
  <c r="AA39" i="1"/>
  <c r="AB39" i="1" s="1"/>
  <c r="AC39" i="1"/>
  <c r="AD39" i="1"/>
  <c r="AE39" i="1"/>
  <c r="R39" i="1"/>
  <c r="W39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W37" i="1"/>
  <c r="AA37" i="1"/>
  <c r="AC37" i="1"/>
  <c r="AD37" i="1"/>
  <c r="AE37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W36" i="1"/>
  <c r="AA36" i="1"/>
  <c r="AC36" i="1"/>
  <c r="AD36" i="1"/>
  <c r="AE36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W34" i="1"/>
  <c r="AA34" i="1"/>
  <c r="AC34" i="1"/>
  <c r="AD34" i="1"/>
  <c r="AE34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W33" i="1"/>
  <c r="AA33" i="1"/>
  <c r="AB33" i="1" s="1"/>
  <c r="AC33" i="1"/>
  <c r="AD33" i="1"/>
  <c r="AE33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W31" i="1"/>
  <c r="AA31" i="1"/>
  <c r="AC31" i="1"/>
  <c r="AD31" i="1"/>
  <c r="AE31" i="1"/>
  <c r="H30" i="1"/>
  <c r="J30" i="1"/>
  <c r="L30" i="1"/>
  <c r="N30" i="1"/>
  <c r="O30" i="1"/>
  <c r="P30" i="1"/>
  <c r="Q30" i="1"/>
  <c r="R30" i="1"/>
  <c r="AA30" i="1"/>
  <c r="AC30" i="1"/>
  <c r="AD30" i="1"/>
  <c r="AE30" i="1"/>
  <c r="I30" i="1"/>
  <c r="K30" i="1"/>
  <c r="M30" i="1"/>
  <c r="W30" i="1"/>
  <c r="T30" i="1"/>
  <c r="S30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W28" i="1"/>
  <c r="AA28" i="1"/>
  <c r="AC28" i="1"/>
  <c r="AD28" i="1"/>
  <c r="AE28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W27" i="1"/>
  <c r="AA27" i="1"/>
  <c r="AC27" i="1"/>
  <c r="AD27" i="1"/>
  <c r="AE27" i="1"/>
  <c r="J25" i="1"/>
  <c r="M25" i="1"/>
  <c r="P25" i="1"/>
  <c r="U25" i="1" s="1"/>
  <c r="Q25" i="1"/>
  <c r="R25" i="1"/>
  <c r="AA25" i="1"/>
  <c r="AC25" i="1"/>
  <c r="AD25" i="1"/>
  <c r="AE25" i="1"/>
  <c r="I25" i="1"/>
  <c r="K25" i="1"/>
  <c r="N25" i="1"/>
  <c r="O25" i="1"/>
  <c r="S25" i="1"/>
  <c r="H25" i="1"/>
  <c r="L25" i="1"/>
  <c r="T25" i="1"/>
  <c r="W25" i="1"/>
  <c r="H24" i="1"/>
  <c r="K24" i="1"/>
  <c r="N24" i="1"/>
  <c r="O24" i="1"/>
  <c r="S24" i="1"/>
  <c r="AA24" i="1"/>
  <c r="AE24" i="1"/>
  <c r="I24" i="1"/>
  <c r="L24" i="1"/>
  <c r="P24" i="1"/>
  <c r="U24" i="1" s="1"/>
  <c r="V24" i="1" s="1"/>
  <c r="R24" i="1"/>
  <c r="T24" i="1"/>
  <c r="W24" i="1"/>
  <c r="AC24" i="1"/>
  <c r="J24" i="1"/>
  <c r="M24" i="1"/>
  <c r="Q24" i="1"/>
  <c r="AD24" i="1"/>
  <c r="H22" i="1"/>
  <c r="I22" i="1"/>
  <c r="J22" i="1"/>
  <c r="K22" i="1"/>
  <c r="R22" i="1"/>
  <c r="W22" i="1"/>
  <c r="AA22" i="1"/>
  <c r="AC22" i="1"/>
  <c r="AD22" i="1"/>
  <c r="AE22" i="1"/>
  <c r="M22" i="1"/>
  <c r="L22" i="1"/>
  <c r="P22" i="1"/>
  <c r="U22" i="1" s="1"/>
  <c r="Q22" i="1"/>
  <c r="T22" i="1"/>
  <c r="O22" i="1"/>
  <c r="N22" i="1"/>
  <c r="S22" i="1"/>
  <c r="K21" i="1"/>
  <c r="O21" i="1"/>
  <c r="I21" i="1"/>
  <c r="L21" i="1"/>
  <c r="T21" i="1"/>
  <c r="H21" i="1"/>
  <c r="R21" i="1"/>
  <c r="AE21" i="1"/>
  <c r="AC21" i="1"/>
  <c r="J21" i="1"/>
  <c r="P21" i="1"/>
  <c r="U21" i="1" s="1"/>
  <c r="M21" i="1"/>
  <c r="N21" i="1"/>
  <c r="S21" i="1"/>
  <c r="W21" i="1"/>
  <c r="AA21" i="1"/>
  <c r="AD21" i="1"/>
  <c r="Q21" i="1"/>
  <c r="H19" i="1"/>
  <c r="I19" i="1"/>
  <c r="J19" i="1"/>
  <c r="K19" i="1"/>
  <c r="L19" i="1"/>
  <c r="M19" i="1"/>
  <c r="N19" i="1"/>
  <c r="O19" i="1"/>
  <c r="P19" i="1"/>
  <c r="U19" i="1" s="1"/>
  <c r="Q19" i="1"/>
  <c r="R19" i="1"/>
  <c r="S19" i="1"/>
  <c r="T19" i="1"/>
  <c r="W19" i="1"/>
  <c r="AA19" i="1"/>
  <c r="AC19" i="1"/>
  <c r="AD19" i="1"/>
  <c r="AE19" i="1"/>
  <c r="H18" i="1"/>
  <c r="I18" i="1"/>
  <c r="J18" i="1"/>
  <c r="K18" i="1"/>
  <c r="L18" i="1"/>
  <c r="M18" i="1"/>
  <c r="N18" i="1"/>
  <c r="O18" i="1"/>
  <c r="P18" i="1"/>
  <c r="U18" i="1" s="1"/>
  <c r="V18" i="1" s="1"/>
  <c r="Q18" i="1"/>
  <c r="R18" i="1"/>
  <c r="S18" i="1"/>
  <c r="T18" i="1"/>
  <c r="W18" i="1"/>
  <c r="AA18" i="1"/>
  <c r="AC18" i="1"/>
  <c r="AD18" i="1"/>
  <c r="AE18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W16" i="1"/>
  <c r="AA16" i="1"/>
  <c r="AC16" i="1"/>
  <c r="AD16" i="1"/>
  <c r="AE16" i="1"/>
  <c r="H15" i="1"/>
  <c r="L15" i="1"/>
  <c r="N15" i="1"/>
  <c r="Q15" i="1"/>
  <c r="R15" i="1"/>
  <c r="S15" i="1"/>
  <c r="T15" i="1"/>
  <c r="W15" i="1"/>
  <c r="AA15" i="1"/>
  <c r="AC15" i="1"/>
  <c r="AD15" i="1"/>
  <c r="AE15" i="1"/>
  <c r="I15" i="1"/>
  <c r="J15" i="1"/>
  <c r="M15" i="1"/>
  <c r="K15" i="1"/>
  <c r="P15" i="1"/>
  <c r="O15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W13" i="1"/>
  <c r="AA13" i="1"/>
  <c r="AC13" i="1"/>
  <c r="AD13" i="1"/>
  <c r="AE13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W12" i="1"/>
  <c r="AA12" i="1"/>
  <c r="AC12" i="1"/>
  <c r="AD12" i="1"/>
  <c r="AE12" i="1"/>
  <c r="I9" i="1"/>
  <c r="L9" i="1"/>
  <c r="N9" i="1"/>
  <c r="W9" i="1"/>
  <c r="H9" i="1"/>
  <c r="O9" i="1"/>
  <c r="M9" i="1"/>
  <c r="P9" i="1"/>
  <c r="U9" i="1" s="1"/>
  <c r="Q9" i="1"/>
  <c r="S9" i="1"/>
  <c r="T9" i="1"/>
  <c r="AA9" i="1"/>
  <c r="AC9" i="1"/>
  <c r="AE9" i="1"/>
  <c r="J9" i="1"/>
  <c r="R9" i="1"/>
  <c r="K9" i="1"/>
  <c r="AD9" i="1"/>
  <c r="N10" i="1"/>
  <c r="M10" i="1"/>
  <c r="S10" i="1"/>
  <c r="Q10" i="1"/>
  <c r="H10" i="1"/>
  <c r="I10" i="1"/>
  <c r="J10" i="1"/>
  <c r="K10" i="1"/>
  <c r="L10" i="1"/>
  <c r="O10" i="1"/>
  <c r="P10" i="1"/>
  <c r="U10" i="1" s="1"/>
  <c r="R10" i="1"/>
  <c r="T10" i="1"/>
  <c r="W10" i="1"/>
  <c r="AA10" i="1"/>
  <c r="AC10" i="1"/>
  <c r="AD10" i="1"/>
  <c r="AE10" i="1"/>
  <c r="AE6" i="1"/>
  <c r="AD7" i="1"/>
  <c r="AE7" i="1"/>
  <c r="AD6" i="1"/>
  <c r="AC6" i="1"/>
  <c r="W7" i="1"/>
  <c r="AC7" i="1"/>
  <c r="W6" i="1"/>
  <c r="U1076" i="3"/>
  <c r="W1076" i="3"/>
  <c r="AA1076" i="3"/>
  <c r="AB1076" i="3"/>
  <c r="AC1076" i="3"/>
  <c r="AD1076" i="3"/>
  <c r="AE1076" i="3"/>
  <c r="U1071" i="3"/>
  <c r="AB1071" i="3"/>
  <c r="AC1071" i="3"/>
  <c r="AD1071" i="3"/>
  <c r="AE1071" i="3"/>
  <c r="W1071" i="3"/>
  <c r="AA1071" i="3"/>
  <c r="U1064" i="3"/>
  <c r="AB1064" i="3"/>
  <c r="AD1064" i="3"/>
  <c r="W1064" i="3"/>
  <c r="AA1064" i="3"/>
  <c r="AC1064" i="3"/>
  <c r="AE1064" i="3"/>
  <c r="U1058" i="3"/>
  <c r="W1058" i="3"/>
  <c r="AA1058" i="3"/>
  <c r="AB1058" i="3"/>
  <c r="AC1058" i="3"/>
  <c r="AD1058" i="3"/>
  <c r="AE1058" i="3"/>
  <c r="U1040" i="3"/>
  <c r="AB1040" i="3"/>
  <c r="AD1040" i="3"/>
  <c r="AE1040" i="3"/>
  <c r="W1040" i="3"/>
  <c r="AA1040" i="3"/>
  <c r="AC1040" i="3"/>
  <c r="U1039" i="3"/>
  <c r="AB1039" i="3"/>
  <c r="AC1039" i="3"/>
  <c r="AE1039" i="3"/>
  <c r="W1039" i="3"/>
  <c r="AA1039" i="3"/>
  <c r="AD1039" i="3"/>
  <c r="U1015" i="3"/>
  <c r="AB1015" i="3"/>
  <c r="W1015" i="3"/>
  <c r="AA1015" i="3"/>
  <c r="AC1015" i="3"/>
  <c r="AD1015" i="3"/>
  <c r="AE1015" i="3"/>
  <c r="U1014" i="3"/>
  <c r="W1014" i="3"/>
  <c r="AA1014" i="3"/>
  <c r="AB1014" i="3"/>
  <c r="AC1014" i="3"/>
  <c r="AD1014" i="3"/>
  <c r="AE1014" i="3"/>
  <c r="U999" i="3"/>
  <c r="AC999" i="3"/>
  <c r="W999" i="3"/>
  <c r="AA999" i="3"/>
  <c r="AB999" i="3"/>
  <c r="AD999" i="3"/>
  <c r="AE999" i="3"/>
  <c r="U995" i="3"/>
  <c r="AC995" i="3"/>
  <c r="AE995" i="3"/>
  <c r="W995" i="3"/>
  <c r="AA995" i="3"/>
  <c r="AB995" i="3"/>
  <c r="AD995" i="3"/>
  <c r="AE993" i="3"/>
  <c r="W993" i="3"/>
  <c r="AB993" i="3"/>
  <c r="AD993" i="3"/>
  <c r="U993" i="3"/>
  <c r="AA993" i="3"/>
  <c r="AC993" i="3"/>
  <c r="W992" i="3"/>
  <c r="AA992" i="3"/>
  <c r="AC992" i="3"/>
  <c r="AE992" i="3"/>
  <c r="U992" i="3"/>
  <c r="AB992" i="3"/>
  <c r="AD992" i="3"/>
  <c r="W991" i="3"/>
  <c r="AB991" i="3"/>
  <c r="AE991" i="3"/>
  <c r="U991" i="3"/>
  <c r="AA991" i="3"/>
  <c r="AC991" i="3"/>
  <c r="AD991" i="3"/>
  <c r="U939" i="3"/>
  <c r="AC939" i="3"/>
  <c r="AB939" i="3"/>
  <c r="AE939" i="3"/>
  <c r="W939" i="3"/>
  <c r="AA939" i="3"/>
  <c r="AD939" i="3"/>
  <c r="U915" i="3"/>
  <c r="AC915" i="3"/>
  <c r="W915" i="3"/>
  <c r="AA915" i="3"/>
  <c r="AB915" i="3"/>
  <c r="AD915" i="3"/>
  <c r="AE915" i="3"/>
  <c r="U895" i="3"/>
  <c r="AA895" i="3"/>
  <c r="AC895" i="3"/>
  <c r="W895" i="3"/>
  <c r="AB895" i="3"/>
  <c r="AD895" i="3"/>
  <c r="AE895" i="3"/>
  <c r="U882" i="3"/>
  <c r="W882" i="3"/>
  <c r="AA882" i="3"/>
  <c r="AC882" i="3"/>
  <c r="AB882" i="3"/>
  <c r="AD882" i="3"/>
  <c r="AE882" i="3"/>
  <c r="U881" i="3"/>
  <c r="AB881" i="3"/>
  <c r="AC881" i="3"/>
  <c r="AE881" i="3"/>
  <c r="W881" i="3"/>
  <c r="AA881" i="3"/>
  <c r="AD881" i="3"/>
  <c r="W880" i="3"/>
  <c r="AA880" i="3"/>
  <c r="AC880" i="3"/>
  <c r="U880" i="3"/>
  <c r="AB880" i="3"/>
  <c r="AD880" i="3"/>
  <c r="AE880" i="3"/>
  <c r="W879" i="3"/>
  <c r="AC879" i="3"/>
  <c r="U879" i="3"/>
  <c r="AB879" i="3"/>
  <c r="AA879" i="3"/>
  <c r="AD879" i="3"/>
  <c r="AE879" i="3"/>
  <c r="U862" i="3"/>
  <c r="AA862" i="3"/>
  <c r="AC862" i="3"/>
  <c r="AE862" i="3"/>
  <c r="W862" i="3"/>
  <c r="AB862" i="3"/>
  <c r="AD862" i="3"/>
  <c r="U852" i="3"/>
  <c r="AB852" i="3"/>
  <c r="W852" i="3"/>
  <c r="AC852" i="3"/>
  <c r="AE852" i="3"/>
  <c r="AA852" i="3"/>
  <c r="AD852" i="3"/>
  <c r="W845" i="3"/>
  <c r="AD845" i="3"/>
  <c r="AA845" i="3"/>
  <c r="AC845" i="3"/>
  <c r="U845" i="3"/>
  <c r="AB845" i="3"/>
  <c r="AE845" i="3"/>
  <c r="U834" i="3"/>
  <c r="AA834" i="3"/>
  <c r="AD834" i="3"/>
  <c r="AB834" i="3"/>
  <c r="AE834" i="3"/>
  <c r="W834" i="3"/>
  <c r="AC834" i="3"/>
  <c r="W833" i="3"/>
  <c r="AB833" i="3"/>
  <c r="AA833" i="3"/>
  <c r="AD833" i="3"/>
  <c r="AE833" i="3"/>
  <c r="U833" i="3"/>
  <c r="AC833" i="3"/>
  <c r="U826" i="3"/>
  <c r="AB826" i="3"/>
  <c r="W826" i="3"/>
  <c r="AD826" i="3"/>
  <c r="AA826" i="3"/>
  <c r="AC826" i="3"/>
  <c r="AE826" i="3"/>
  <c r="U818" i="3"/>
  <c r="AB818" i="3"/>
  <c r="AE818" i="3"/>
  <c r="AA818" i="3"/>
  <c r="AD818" i="3"/>
  <c r="W818" i="3"/>
  <c r="AC818" i="3"/>
  <c r="W817" i="3"/>
  <c r="AC817" i="3"/>
  <c r="U817" i="3"/>
  <c r="AB817" i="3"/>
  <c r="AE817" i="3"/>
  <c r="AA817" i="3"/>
  <c r="AD817" i="3"/>
  <c r="W781" i="3"/>
  <c r="AC781" i="3"/>
  <c r="U781" i="3"/>
  <c r="AB781" i="3"/>
  <c r="AE781" i="3"/>
  <c r="AA781" i="3"/>
  <c r="AD781" i="3"/>
  <c r="W780" i="3"/>
  <c r="AB780" i="3"/>
  <c r="AE780" i="3"/>
  <c r="U780" i="3"/>
  <c r="AA780" i="3"/>
  <c r="AD780" i="3"/>
  <c r="AC780" i="3"/>
  <c r="U779" i="3"/>
  <c r="AC779" i="3"/>
  <c r="W779" i="3"/>
  <c r="AB779" i="3"/>
  <c r="AE779" i="3"/>
  <c r="AA779" i="3"/>
  <c r="AD779" i="3"/>
  <c r="W743" i="3"/>
  <c r="AB743" i="3"/>
  <c r="U743" i="3"/>
  <c r="AC743" i="3"/>
  <c r="AE743" i="3"/>
  <c r="AA743" i="3"/>
  <c r="AD743" i="3"/>
  <c r="W739" i="3"/>
  <c r="AC739" i="3"/>
  <c r="AE739" i="3"/>
  <c r="U739" i="3"/>
  <c r="AB739" i="3"/>
  <c r="AD739" i="3"/>
  <c r="AA739" i="3"/>
  <c r="AA738" i="3"/>
  <c r="AC738" i="3"/>
  <c r="U738" i="3"/>
  <c r="AB738" i="3"/>
  <c r="AE738" i="3"/>
  <c r="W738" i="3"/>
  <c r="AD738" i="3"/>
  <c r="AA737" i="3"/>
  <c r="AD737" i="3"/>
  <c r="W737" i="3"/>
  <c r="AC737" i="3"/>
  <c r="U737" i="3"/>
  <c r="AB737" i="3"/>
  <c r="AE737" i="3"/>
  <c r="U728" i="3"/>
  <c r="AA728" i="3"/>
  <c r="W728" i="3"/>
  <c r="AB728" i="3"/>
  <c r="AD728" i="3"/>
  <c r="AC728" i="3"/>
  <c r="AE728" i="3"/>
  <c r="U727" i="3"/>
  <c r="AB727" i="3"/>
  <c r="AD727" i="3"/>
  <c r="W727" i="3"/>
  <c r="AA727" i="3"/>
  <c r="AC727" i="3"/>
  <c r="AE727" i="3"/>
  <c r="W719" i="3"/>
  <c r="U719" i="3"/>
  <c r="AA719" i="3"/>
  <c r="AC719" i="3"/>
  <c r="AE719" i="3"/>
  <c r="AB719" i="3"/>
  <c r="AD719" i="3"/>
  <c r="W718" i="3"/>
  <c r="AC718" i="3"/>
  <c r="AB718" i="3"/>
  <c r="AE718" i="3"/>
  <c r="U718" i="3"/>
  <c r="AA718" i="3"/>
  <c r="AD718" i="3"/>
  <c r="W717" i="3"/>
  <c r="AA717" i="3"/>
  <c r="U717" i="3"/>
  <c r="AB717" i="3"/>
  <c r="AD717" i="3"/>
  <c r="AC717" i="3"/>
  <c r="AE717" i="3"/>
  <c r="W710" i="3"/>
  <c r="AA710" i="3"/>
  <c r="AD710" i="3"/>
  <c r="AB710" i="3"/>
  <c r="AE710" i="3"/>
  <c r="U710" i="3"/>
  <c r="AC710" i="3"/>
  <c r="U694" i="3"/>
  <c r="AA694" i="3"/>
  <c r="AD694" i="3"/>
  <c r="W694" i="3"/>
  <c r="AB694" i="3"/>
  <c r="AE694" i="3"/>
  <c r="AC694" i="3"/>
  <c r="W693" i="3"/>
  <c r="AC693" i="3"/>
  <c r="AB693" i="3"/>
  <c r="AD693" i="3"/>
  <c r="U693" i="3"/>
  <c r="AA693" i="3"/>
  <c r="AE693" i="3"/>
  <c r="W680" i="3"/>
  <c r="AB680" i="3"/>
  <c r="AD680" i="3"/>
  <c r="U680" i="3"/>
  <c r="AA680" i="3"/>
  <c r="AC680" i="3"/>
  <c r="AE680" i="3"/>
  <c r="W675" i="3"/>
  <c r="AE675" i="3"/>
  <c r="AA675" i="3"/>
  <c r="AC675" i="3"/>
  <c r="U675" i="3"/>
  <c r="AB675" i="3"/>
  <c r="AD675" i="3"/>
  <c r="W674" i="3"/>
  <c r="AA674" i="3"/>
  <c r="AD674" i="3"/>
  <c r="U674" i="3"/>
  <c r="AB674" i="3"/>
  <c r="AE674" i="3"/>
  <c r="AC674" i="3"/>
  <c r="W673" i="3"/>
  <c r="AB673" i="3"/>
  <c r="AE673" i="3"/>
  <c r="U673" i="3"/>
  <c r="AA673" i="3"/>
  <c r="AD673" i="3"/>
  <c r="AC673" i="3"/>
  <c r="W657" i="3"/>
  <c r="AA657" i="3"/>
  <c r="AD657" i="3"/>
  <c r="U657" i="3"/>
  <c r="AB657" i="3"/>
  <c r="AC657" i="3"/>
  <c r="AE657" i="3"/>
  <c r="W646" i="3"/>
  <c r="AA646" i="3"/>
  <c r="U646" i="3"/>
  <c r="AB646" i="3"/>
  <c r="AD646" i="3"/>
  <c r="AC646" i="3"/>
  <c r="AE646" i="3"/>
  <c r="W639" i="3"/>
  <c r="AB639" i="3"/>
  <c r="AE639" i="3"/>
  <c r="AA639" i="3"/>
  <c r="AC639" i="3"/>
  <c r="U639" i="3"/>
  <c r="AD639" i="3"/>
  <c r="U635" i="3"/>
  <c r="AC635" i="3"/>
  <c r="AE635" i="3"/>
  <c r="W635" i="3"/>
  <c r="AA635" i="3"/>
  <c r="AB635" i="3"/>
  <c r="AD635" i="3"/>
  <c r="W634" i="3"/>
  <c r="AB634" i="3"/>
  <c r="AC634" i="3"/>
  <c r="AE634" i="3"/>
  <c r="U634" i="3"/>
  <c r="AA634" i="3"/>
  <c r="AD634" i="3"/>
  <c r="W616" i="3"/>
  <c r="AD616" i="3"/>
  <c r="U616" i="3"/>
  <c r="AB616" i="3"/>
  <c r="AE616" i="3"/>
  <c r="AA616" i="3"/>
  <c r="AC616" i="3"/>
  <c r="U607" i="3"/>
  <c r="AA607" i="3"/>
  <c r="AE607" i="3"/>
  <c r="W607" i="3"/>
  <c r="AB607" i="3"/>
  <c r="AD607" i="3"/>
  <c r="AC607" i="3"/>
  <c r="W606" i="3"/>
  <c r="AB606" i="3"/>
  <c r="AE606" i="3"/>
  <c r="AA606" i="3"/>
  <c r="AD606" i="3"/>
  <c r="U606" i="3"/>
  <c r="AC606" i="3"/>
  <c r="W605" i="3"/>
  <c r="AD605" i="3"/>
  <c r="AA605" i="3"/>
  <c r="AC605" i="3"/>
  <c r="U605" i="3"/>
  <c r="AB605" i="3"/>
  <c r="AE605" i="3"/>
  <c r="U587" i="3"/>
  <c r="AD587" i="3"/>
  <c r="AA587" i="3"/>
  <c r="AC587" i="3"/>
  <c r="W587" i="3"/>
  <c r="AB587" i="3"/>
  <c r="AE587" i="3"/>
  <c r="W575" i="3"/>
  <c r="AE575" i="3"/>
  <c r="AA575" i="3"/>
  <c r="AD575" i="3"/>
  <c r="U575" i="3"/>
  <c r="AB575" i="3"/>
  <c r="AC575" i="3"/>
  <c r="AA570" i="3"/>
  <c r="AD570" i="3"/>
  <c r="W570" i="3"/>
  <c r="AC570" i="3"/>
  <c r="U570" i="3"/>
  <c r="AB570" i="3"/>
  <c r="AE570" i="3"/>
  <c r="U569" i="3"/>
  <c r="AA569" i="3"/>
  <c r="AD569" i="3"/>
  <c r="W569" i="3"/>
  <c r="AC569" i="3"/>
  <c r="AE569" i="3"/>
  <c r="AB569" i="3"/>
  <c r="W568" i="3"/>
  <c r="AA568" i="3"/>
  <c r="AC568" i="3"/>
  <c r="U568" i="3"/>
  <c r="AB568" i="3"/>
  <c r="AD568" i="3"/>
  <c r="AE568" i="3"/>
  <c r="AB557" i="3"/>
  <c r="W557" i="3"/>
  <c r="AA557" i="3"/>
  <c r="AE557" i="3"/>
  <c r="AD557" i="3"/>
  <c r="U557" i="3"/>
  <c r="AC557" i="3"/>
  <c r="U531" i="3"/>
  <c r="AB531" i="3"/>
  <c r="W531" i="3"/>
  <c r="AA531" i="3"/>
  <c r="AC531" i="3"/>
  <c r="AD531" i="3"/>
  <c r="AE531" i="3"/>
  <c r="AB530" i="3"/>
  <c r="W530" i="3"/>
  <c r="AA530" i="3"/>
  <c r="U530" i="3"/>
  <c r="AC530" i="3"/>
  <c r="AD530" i="3"/>
  <c r="AE530" i="3"/>
  <c r="W517" i="3"/>
  <c r="AC517" i="3"/>
  <c r="U517" i="3"/>
  <c r="AB517" i="3"/>
  <c r="AA517" i="3"/>
  <c r="AD517" i="3"/>
  <c r="AE517" i="3"/>
  <c r="U516" i="3"/>
  <c r="AB516" i="3"/>
  <c r="AC516" i="3"/>
  <c r="W516" i="3"/>
  <c r="AA516" i="3"/>
  <c r="AD516" i="3"/>
  <c r="AE516" i="3"/>
  <c r="AD493" i="3"/>
  <c r="AE493" i="3"/>
  <c r="AC493" i="3"/>
  <c r="U493" i="3"/>
  <c r="AB493" i="3"/>
  <c r="W493" i="3"/>
  <c r="AA493" i="3"/>
  <c r="U486" i="3"/>
  <c r="W486" i="3"/>
  <c r="AB486" i="3"/>
  <c r="AC486" i="3"/>
  <c r="AD486" i="3"/>
  <c r="AE486" i="3"/>
  <c r="AA486" i="3"/>
  <c r="AC477" i="3"/>
  <c r="AE477" i="3"/>
  <c r="U477" i="3"/>
  <c r="AD477" i="3"/>
  <c r="AA477" i="3"/>
  <c r="W477" i="3"/>
  <c r="AB477" i="3"/>
  <c r="W476" i="3"/>
  <c r="AC476" i="3"/>
  <c r="AD476" i="3"/>
  <c r="AE476" i="3"/>
  <c r="U476" i="3"/>
  <c r="AB476" i="3"/>
  <c r="AA476" i="3"/>
  <c r="AA475" i="3"/>
  <c r="AB475" i="3"/>
  <c r="AD475" i="3"/>
  <c r="AE475" i="3"/>
  <c r="W475" i="3"/>
  <c r="AC475" i="3"/>
  <c r="U475" i="3"/>
  <c r="W467" i="3"/>
  <c r="AA467" i="3"/>
  <c r="AB467" i="3"/>
  <c r="AC467" i="3"/>
  <c r="U467" i="3"/>
  <c r="AD467" i="3"/>
  <c r="AE467" i="3"/>
  <c r="W456" i="3"/>
  <c r="AA456" i="3"/>
  <c r="U456" i="3"/>
  <c r="AB456" i="3"/>
  <c r="AC456" i="3"/>
  <c r="AD456" i="3"/>
  <c r="AE456" i="3"/>
  <c r="U450" i="3"/>
  <c r="AC450" i="3"/>
  <c r="AB450" i="3"/>
  <c r="W450" i="3"/>
  <c r="AA450" i="3"/>
  <c r="AD450" i="3"/>
  <c r="AE450" i="3"/>
  <c r="AC449" i="3"/>
  <c r="W449" i="3"/>
  <c r="AA449" i="3"/>
  <c r="AD449" i="3"/>
  <c r="AE449" i="3"/>
  <c r="U449" i="3"/>
  <c r="AB449" i="3"/>
  <c r="AB438" i="3"/>
  <c r="AD438" i="3"/>
  <c r="AE438" i="3"/>
  <c r="AA438" i="3"/>
  <c r="AC438" i="3"/>
  <c r="W438" i="3"/>
  <c r="U438" i="3"/>
  <c r="W437" i="3"/>
  <c r="AA437" i="3"/>
  <c r="AC437" i="3"/>
  <c r="AD437" i="3"/>
  <c r="AE437" i="3"/>
  <c r="AB437" i="3"/>
  <c r="U437" i="3"/>
  <c r="AC423" i="3"/>
  <c r="U423" i="3"/>
  <c r="AB423" i="3"/>
  <c r="AE423" i="3"/>
  <c r="W423" i="3"/>
  <c r="AA423" i="3"/>
  <c r="AD423" i="3"/>
  <c r="W419" i="3"/>
  <c r="AA419" i="3"/>
  <c r="AD419" i="3"/>
  <c r="AE419" i="3"/>
  <c r="U419" i="3"/>
  <c r="AB419" i="3"/>
  <c r="AC419" i="3"/>
  <c r="AC406" i="3"/>
  <c r="U406" i="3"/>
  <c r="AA406" i="3"/>
  <c r="AB406" i="3"/>
  <c r="AE406" i="3"/>
  <c r="W406" i="3"/>
  <c r="AD406" i="3"/>
  <c r="AB402" i="3"/>
  <c r="U402" i="3"/>
  <c r="W402" i="3"/>
  <c r="AA402" i="3"/>
  <c r="AD402" i="3"/>
  <c r="AC402" i="3"/>
  <c r="AE402" i="3"/>
  <c r="W394" i="3"/>
  <c r="AA394" i="3"/>
  <c r="U394" i="3"/>
  <c r="AC394" i="3"/>
  <c r="AD394" i="3"/>
  <c r="AE394" i="3"/>
  <c r="AB394" i="3"/>
  <c r="W393" i="3"/>
  <c r="AA393" i="3"/>
  <c r="AC393" i="3"/>
  <c r="AE393" i="3"/>
  <c r="U393" i="3"/>
  <c r="AB393" i="3"/>
  <c r="AD393" i="3"/>
  <c r="U392" i="3"/>
  <c r="AB392" i="3"/>
  <c r="AD392" i="3"/>
  <c r="AE392" i="3"/>
  <c r="W392" i="3"/>
  <c r="AA392" i="3"/>
  <c r="AC392" i="3"/>
  <c r="W384" i="3"/>
  <c r="AD384" i="3"/>
  <c r="AA384" i="3"/>
  <c r="AE384" i="3"/>
  <c r="U384" i="3"/>
  <c r="AB384" i="3"/>
  <c r="AC384" i="3"/>
  <c r="AB381" i="3"/>
  <c r="AD381" i="3"/>
  <c r="AE381" i="3"/>
  <c r="W381" i="3"/>
  <c r="AC381" i="3"/>
  <c r="U381" i="3"/>
  <c r="AA381" i="3"/>
  <c r="AB361" i="3"/>
  <c r="AD361" i="3"/>
  <c r="AE361" i="3"/>
  <c r="U361" i="3"/>
  <c r="AC361" i="3"/>
  <c r="W361" i="3"/>
  <c r="AA361" i="3"/>
  <c r="AD357" i="3"/>
  <c r="AA357" i="3"/>
  <c r="AE357" i="3"/>
  <c r="W357" i="3"/>
  <c r="AC357" i="3"/>
  <c r="U357" i="3"/>
  <c r="AB357" i="3"/>
  <c r="W349" i="3"/>
  <c r="AA349" i="3"/>
  <c r="AC349" i="3"/>
  <c r="AD349" i="3"/>
  <c r="AE349" i="3"/>
  <c r="U349" i="3"/>
  <c r="AB349" i="3"/>
  <c r="W341" i="3"/>
  <c r="AC341" i="3"/>
  <c r="AB341" i="3"/>
  <c r="U341" i="3"/>
  <c r="AA341" i="3"/>
  <c r="AD341" i="3"/>
  <c r="AE341" i="3"/>
  <c r="W330" i="3"/>
  <c r="AA330" i="3"/>
  <c r="U330" i="3"/>
  <c r="AB330" i="3"/>
  <c r="AD330" i="3"/>
  <c r="AE330" i="3"/>
  <c r="AC330" i="3"/>
  <c r="W329" i="3"/>
  <c r="AC329" i="3"/>
  <c r="U329" i="3"/>
  <c r="AB329" i="3"/>
  <c r="AA329" i="3"/>
  <c r="AD329" i="3"/>
  <c r="AE329" i="3"/>
  <c r="AD328" i="3"/>
  <c r="AA328" i="3"/>
  <c r="AC328" i="3"/>
  <c r="U328" i="3"/>
  <c r="W328" i="3"/>
  <c r="AB328" i="3"/>
  <c r="AE328" i="3"/>
  <c r="W311" i="3"/>
  <c r="AC311" i="3"/>
  <c r="AE311" i="3"/>
  <c r="AB311" i="3"/>
  <c r="U311" i="3"/>
  <c r="AA311" i="3"/>
  <c r="AD311" i="3"/>
  <c r="AB301" i="3"/>
  <c r="AD301" i="3"/>
  <c r="U301" i="3"/>
  <c r="AA301" i="3"/>
  <c r="AE301" i="3"/>
  <c r="W301" i="3"/>
  <c r="AC301" i="3"/>
  <c r="W286" i="3"/>
  <c r="AA286" i="3"/>
  <c r="AD286" i="3"/>
  <c r="U286" i="3"/>
  <c r="AC286" i="3"/>
  <c r="AE286" i="3"/>
  <c r="AB286" i="3"/>
  <c r="U285" i="3"/>
  <c r="AC285" i="3"/>
  <c r="AA285" i="3"/>
  <c r="W285" i="3"/>
  <c r="AB285" i="3"/>
  <c r="AD285" i="3"/>
  <c r="AE285" i="3"/>
  <c r="W283" i="3"/>
  <c r="AA283" i="3"/>
  <c r="AD283" i="3"/>
  <c r="AE283" i="3"/>
  <c r="AB283" i="3"/>
  <c r="U283" i="3"/>
  <c r="AC283" i="3"/>
  <c r="W282" i="3"/>
  <c r="AB282" i="3"/>
  <c r="AD282" i="3"/>
  <c r="AE282" i="3"/>
  <c r="U282" i="3"/>
  <c r="AA282" i="3"/>
  <c r="AC282" i="3"/>
  <c r="AD281" i="3"/>
  <c r="AE281" i="3"/>
  <c r="U281" i="3"/>
  <c r="AB281" i="3"/>
  <c r="W281" i="3"/>
  <c r="AA281" i="3"/>
  <c r="AC281" i="3"/>
  <c r="W272" i="3"/>
  <c r="AA272" i="3"/>
  <c r="AB272" i="3"/>
  <c r="U272" i="3"/>
  <c r="AC272" i="3"/>
  <c r="AD272" i="3"/>
  <c r="AE272" i="3"/>
  <c r="AD260" i="3"/>
  <c r="U260" i="3"/>
  <c r="AA260" i="3"/>
  <c r="AB260" i="3"/>
  <c r="W260" i="3"/>
  <c r="AC260" i="3"/>
  <c r="AE260" i="3"/>
  <c r="W259" i="3"/>
  <c r="AA259" i="3"/>
  <c r="AC259" i="3"/>
  <c r="U259" i="3"/>
  <c r="AB259" i="3"/>
  <c r="AD259" i="3"/>
  <c r="AE259" i="3"/>
  <c r="U217" i="3"/>
  <c r="AC217" i="3"/>
  <c r="AD217" i="3"/>
  <c r="AE217" i="3"/>
  <c r="W217" i="3"/>
  <c r="AA217" i="3"/>
  <c r="AB217" i="3"/>
  <c r="W206" i="3"/>
  <c r="AC206" i="3"/>
  <c r="AB206" i="3"/>
  <c r="U206" i="3"/>
  <c r="AA206" i="3"/>
  <c r="AD206" i="3"/>
  <c r="AE206" i="3"/>
  <c r="W194" i="3"/>
  <c r="AC194" i="3"/>
  <c r="AB194" i="3"/>
  <c r="U194" i="3"/>
  <c r="AA194" i="3"/>
  <c r="AD194" i="3"/>
  <c r="AE194" i="3"/>
  <c r="AC190" i="3"/>
  <c r="U190" i="3"/>
  <c r="AA190" i="3"/>
  <c r="AE190" i="3"/>
  <c r="W190" i="3"/>
  <c r="AD190" i="3"/>
  <c r="AB190" i="3"/>
  <c r="AB179" i="3"/>
  <c r="U179" i="3"/>
  <c r="AD179" i="3"/>
  <c r="AE179" i="3"/>
  <c r="W179" i="3"/>
  <c r="AA179" i="3"/>
  <c r="AC179" i="3"/>
  <c r="AB165" i="3"/>
  <c r="W165" i="3"/>
  <c r="AC165" i="3"/>
  <c r="AD165" i="3"/>
  <c r="AE165" i="3"/>
  <c r="U165" i="3"/>
  <c r="AA165" i="3"/>
  <c r="AD155" i="3"/>
  <c r="AC155" i="3"/>
  <c r="AE155" i="3"/>
  <c r="W155" i="3"/>
  <c r="AA155" i="3"/>
  <c r="U155" i="3"/>
  <c r="AB155" i="3"/>
  <c r="W154" i="3"/>
  <c r="AD154" i="3"/>
  <c r="AE154" i="3"/>
  <c r="U154" i="3"/>
  <c r="AB154" i="3"/>
  <c r="AA154" i="3"/>
  <c r="AC154" i="3"/>
  <c r="U121" i="3"/>
  <c r="AB121" i="3"/>
  <c r="AD121" i="3"/>
  <c r="AE121" i="3"/>
  <c r="W121" i="3"/>
  <c r="AA121" i="3"/>
  <c r="AC121" i="3"/>
  <c r="AC120" i="3"/>
  <c r="AD120" i="3"/>
  <c r="AE120" i="3"/>
  <c r="U120" i="3"/>
  <c r="AB120" i="3"/>
  <c r="W120" i="3"/>
  <c r="AA120" i="3"/>
  <c r="W113" i="3"/>
  <c r="U113" i="3"/>
  <c r="AB113" i="3"/>
  <c r="AC113" i="3"/>
  <c r="AD113" i="3"/>
  <c r="AE113" i="3"/>
  <c r="AA113" i="3"/>
  <c r="AB112" i="3"/>
  <c r="AD112" i="3"/>
  <c r="U112" i="3"/>
  <c r="AA112" i="3"/>
  <c r="W112" i="3"/>
  <c r="AC112" i="3"/>
  <c r="AE112" i="3"/>
  <c r="AB98" i="3"/>
  <c r="AD98" i="3"/>
  <c r="AE98" i="3"/>
  <c r="U98" i="3"/>
  <c r="AA98" i="3"/>
  <c r="AC98" i="3"/>
  <c r="W98" i="3"/>
  <c r="U91" i="3"/>
  <c r="AC91" i="3"/>
  <c r="AD91" i="3"/>
  <c r="AE91" i="3"/>
  <c r="W91" i="3"/>
  <c r="AA91" i="3"/>
  <c r="AB91" i="3"/>
  <c r="AB79" i="3"/>
  <c r="U79" i="3"/>
  <c r="AC79" i="3"/>
  <c r="AD79" i="3"/>
  <c r="AE79" i="3"/>
  <c r="W79" i="3"/>
  <c r="AA79" i="3"/>
  <c r="AA60" i="3"/>
  <c r="AD60" i="3"/>
  <c r="AC60" i="3"/>
  <c r="AE60" i="3"/>
  <c r="W60" i="3"/>
  <c r="AB60" i="3"/>
  <c r="U60" i="3"/>
  <c r="AA59" i="3"/>
  <c r="AC59" i="3"/>
  <c r="W59" i="3"/>
  <c r="AB59" i="3"/>
  <c r="AD59" i="3"/>
  <c r="AE59" i="3"/>
  <c r="U59" i="3"/>
  <c r="AB58" i="3"/>
  <c r="U58" i="3"/>
  <c r="AC58" i="3"/>
  <c r="AD58" i="3"/>
  <c r="AE58" i="3"/>
  <c r="W58" i="3"/>
  <c r="AA58" i="3"/>
  <c r="W48" i="3"/>
  <c r="AB48" i="3"/>
  <c r="AA48" i="3"/>
  <c r="AD48" i="3"/>
  <c r="U48" i="3"/>
  <c r="AC48" i="3"/>
  <c r="AE48" i="3"/>
  <c r="AA41" i="3"/>
  <c r="AC41" i="3"/>
  <c r="AE41" i="3"/>
  <c r="W41" i="3"/>
  <c r="AD41" i="3"/>
  <c r="U41" i="3"/>
  <c r="AB41" i="3"/>
  <c r="W35" i="3"/>
  <c r="AB35" i="3"/>
  <c r="AD35" i="3"/>
  <c r="AE35" i="3"/>
  <c r="AC35" i="3"/>
  <c r="U35" i="3"/>
  <c r="AA35" i="3"/>
  <c r="W31" i="3"/>
  <c r="AA31" i="3"/>
  <c r="AD31" i="3"/>
  <c r="AE31" i="3"/>
  <c r="U31" i="3"/>
  <c r="AB31" i="3"/>
  <c r="AC31" i="3"/>
  <c r="AB30" i="3"/>
  <c r="U30" i="3"/>
  <c r="AC30" i="3"/>
  <c r="W30" i="3"/>
  <c r="AA30" i="3"/>
  <c r="AD30" i="3"/>
  <c r="AE30" i="3"/>
  <c r="AA20" i="3"/>
  <c r="AB20" i="3"/>
  <c r="AD20" i="3"/>
  <c r="AE20" i="3"/>
  <c r="W20" i="3"/>
  <c r="AC20" i="3"/>
  <c r="U20" i="3"/>
  <c r="W19" i="3"/>
  <c r="AD19" i="3"/>
  <c r="AE19" i="3"/>
  <c r="U19" i="3"/>
  <c r="AC19" i="3"/>
  <c r="AA19" i="3"/>
  <c r="AB19" i="3"/>
  <c r="U9" i="3"/>
  <c r="AC9" i="3"/>
  <c r="AE9" i="3"/>
  <c r="AB9" i="3"/>
  <c r="W9" i="3"/>
  <c r="AA9" i="3"/>
  <c r="AD9" i="3"/>
  <c r="W962" i="3"/>
  <c r="AA962" i="3"/>
  <c r="AB962" i="3"/>
  <c r="AC962" i="3"/>
  <c r="AE962" i="3"/>
  <c r="U962" i="3"/>
  <c r="AD962" i="3"/>
  <c r="AA961" i="3"/>
  <c r="W961" i="3"/>
  <c r="AC961" i="3"/>
  <c r="AD961" i="3"/>
  <c r="AE961" i="3"/>
  <c r="U961" i="3"/>
  <c r="AB961" i="3"/>
  <c r="W945" i="3"/>
  <c r="AB945" i="3"/>
  <c r="AD945" i="3"/>
  <c r="AE945" i="3"/>
  <c r="AA945" i="3"/>
  <c r="U945" i="3"/>
  <c r="AC945" i="3"/>
  <c r="W944" i="3"/>
  <c r="AB944" i="3"/>
  <c r="AC944" i="3"/>
  <c r="AE944" i="3"/>
  <c r="U944" i="3"/>
  <c r="AA944" i="3"/>
  <c r="AD944" i="3"/>
  <c r="W926" i="3"/>
  <c r="AB926" i="3"/>
  <c r="AC926" i="3"/>
  <c r="AE926" i="3"/>
  <c r="U926" i="3"/>
  <c r="AA926" i="3"/>
  <c r="AD926" i="3"/>
  <c r="AA909" i="3"/>
  <c r="U909" i="3"/>
  <c r="AB909" i="3"/>
  <c r="AD909" i="3"/>
  <c r="W909" i="3"/>
  <c r="AC909" i="3"/>
  <c r="AE909" i="3"/>
  <c r="U829" i="3"/>
  <c r="AA829" i="3"/>
  <c r="W829" i="3"/>
  <c r="AB829" i="3"/>
  <c r="AD829" i="3"/>
  <c r="AE829" i="3"/>
  <c r="AC829" i="3"/>
  <c r="W816" i="3"/>
  <c r="AA816" i="3"/>
  <c r="AC816" i="3"/>
  <c r="AB816" i="3"/>
  <c r="AD816" i="3"/>
  <c r="AE816" i="3"/>
  <c r="U816" i="3"/>
  <c r="W778" i="3"/>
  <c r="U778" i="3"/>
  <c r="AB778" i="3"/>
  <c r="AD778" i="3"/>
  <c r="AA778" i="3"/>
  <c r="AC778" i="3"/>
  <c r="AE778" i="3"/>
  <c r="AB765" i="3"/>
  <c r="AD765" i="3"/>
  <c r="W765" i="3"/>
  <c r="U765" i="3"/>
  <c r="AA765" i="3"/>
  <c r="AC765" i="3"/>
  <c r="AE765" i="3"/>
  <c r="W709" i="3"/>
  <c r="AC709" i="3"/>
  <c r="AA709" i="3"/>
  <c r="AD709" i="3"/>
  <c r="U709" i="3"/>
  <c r="AB709" i="3"/>
  <c r="AE709" i="3"/>
  <c r="AA682" i="3"/>
  <c r="U682" i="3"/>
  <c r="AC682" i="3"/>
  <c r="AE682" i="3"/>
  <c r="W682" i="3"/>
  <c r="AB682" i="3"/>
  <c r="AD682" i="3"/>
  <c r="W672" i="3"/>
  <c r="AB672" i="3"/>
  <c r="AD672" i="3"/>
  <c r="U672" i="3"/>
  <c r="AA672" i="3"/>
  <c r="AC672" i="3"/>
  <c r="AE672" i="3"/>
  <c r="W645" i="3"/>
  <c r="U645" i="3"/>
  <c r="AA645" i="3"/>
  <c r="AC645" i="3"/>
  <c r="AE645" i="3"/>
  <c r="AB645" i="3"/>
  <c r="AD645" i="3"/>
  <c r="W644" i="3"/>
  <c r="AA644" i="3"/>
  <c r="U644" i="3"/>
  <c r="AC644" i="3"/>
  <c r="AE644" i="3"/>
  <c r="AB644" i="3"/>
  <c r="AD644" i="3"/>
  <c r="AA604" i="3"/>
  <c r="W604" i="3"/>
  <c r="AB604" i="3"/>
  <c r="AD604" i="3"/>
  <c r="U604" i="3"/>
  <c r="AC604" i="3"/>
  <c r="AE604" i="3"/>
  <c r="U509" i="3"/>
  <c r="AC509" i="3"/>
  <c r="AB509" i="3"/>
  <c r="AE509" i="3"/>
  <c r="W509" i="3"/>
  <c r="AA509" i="3"/>
  <c r="AD509" i="3"/>
  <c r="U1068" i="3"/>
  <c r="AB1068" i="3"/>
  <c r="AE1068" i="3"/>
  <c r="W1068" i="3"/>
  <c r="AA1068" i="3"/>
  <c r="AC1068" i="3"/>
  <c r="AD1068" i="3"/>
  <c r="W1063" i="3"/>
  <c r="AC1063" i="3"/>
  <c r="U1063" i="3"/>
  <c r="AD1063" i="3"/>
  <c r="AB1063" i="3"/>
  <c r="AA1063" i="3"/>
  <c r="AE1063" i="3"/>
  <c r="W1062" i="3"/>
  <c r="U1062" i="3"/>
  <c r="AA1062" i="3"/>
  <c r="AC1062" i="3"/>
  <c r="AE1062" i="3"/>
  <c r="AB1062" i="3"/>
  <c r="AD1062" i="3"/>
  <c r="W1013" i="3"/>
  <c r="AA1013" i="3"/>
  <c r="U1013" i="3"/>
  <c r="AC1013" i="3"/>
  <c r="AE1013" i="3"/>
  <c r="AB1013" i="3"/>
  <c r="AD1013" i="3"/>
  <c r="W985" i="3"/>
  <c r="AA985" i="3"/>
  <c r="AC985" i="3"/>
  <c r="AD985" i="3"/>
  <c r="U985" i="3"/>
  <c r="AB985" i="3"/>
  <c r="AE985" i="3"/>
  <c r="W894" i="3"/>
  <c r="AB894" i="3"/>
  <c r="AD894" i="3"/>
  <c r="AE894" i="3"/>
  <c r="U894" i="3"/>
  <c r="AC894" i="3"/>
  <c r="AA894" i="3"/>
  <c r="AA844" i="3"/>
  <c r="AB844" i="3"/>
  <c r="U844" i="3"/>
  <c r="AD844" i="3"/>
  <c r="W844" i="3"/>
  <c r="AC844" i="3"/>
  <c r="AE844" i="3"/>
  <c r="U815" i="3"/>
  <c r="AB815" i="3"/>
  <c r="AC815" i="3"/>
  <c r="AD815" i="3"/>
  <c r="AE815" i="3"/>
  <c r="W815" i="3"/>
  <c r="AA815" i="3"/>
  <c r="U753" i="3"/>
  <c r="W753" i="3"/>
  <c r="AA753" i="3"/>
  <c r="AC753" i="3"/>
  <c r="AE753" i="3"/>
  <c r="AB753" i="3"/>
  <c r="AD753" i="3"/>
  <c r="AA752" i="3"/>
  <c r="AC752" i="3"/>
  <c r="AE752" i="3"/>
  <c r="AB752" i="3"/>
  <c r="AD752" i="3"/>
  <c r="W752" i="3"/>
  <c r="U752" i="3"/>
  <c r="W742" i="3"/>
  <c r="AB742" i="3"/>
  <c r="AD742" i="3"/>
  <c r="U742" i="3"/>
  <c r="AA742" i="3"/>
  <c r="AC742" i="3"/>
  <c r="AE742" i="3"/>
  <c r="U726" i="3"/>
  <c r="AB726" i="3"/>
  <c r="W726" i="3"/>
  <c r="AA726" i="3"/>
  <c r="AD726" i="3"/>
  <c r="AC726" i="3"/>
  <c r="AE726" i="3"/>
  <c r="U671" i="3"/>
  <c r="AB671" i="3"/>
  <c r="AC671" i="3"/>
  <c r="AD671" i="3"/>
  <c r="AE671" i="3"/>
  <c r="W671" i="3"/>
  <c r="AA671" i="3"/>
  <c r="AA586" i="3"/>
  <c r="AD586" i="3"/>
  <c r="U586" i="3"/>
  <c r="AB586" i="3"/>
  <c r="AE586" i="3"/>
  <c r="W586" i="3"/>
  <c r="AC586" i="3"/>
  <c r="W508" i="3"/>
  <c r="AC508" i="3"/>
  <c r="AE508" i="3"/>
  <c r="U508" i="3"/>
  <c r="AA508" i="3"/>
  <c r="AB508" i="3"/>
  <c r="AD508" i="3"/>
  <c r="W461" i="3"/>
  <c r="AC461" i="3"/>
  <c r="AE461" i="3"/>
  <c r="AB461" i="3"/>
  <c r="AD461" i="3"/>
  <c r="U461" i="3"/>
  <c r="AA461" i="3"/>
  <c r="AB380" i="3"/>
  <c r="W380" i="3"/>
  <c r="AA380" i="3"/>
  <c r="AD380" i="3"/>
  <c r="U380" i="3"/>
  <c r="AC380" i="3"/>
  <c r="AE380" i="3"/>
  <c r="W371" i="3"/>
  <c r="AB371" i="3"/>
  <c r="AC371" i="3"/>
  <c r="AE371" i="3"/>
  <c r="U371" i="3"/>
  <c r="AA371" i="3"/>
  <c r="AD371" i="3"/>
  <c r="W258" i="3"/>
  <c r="AA258" i="3"/>
  <c r="AC258" i="3"/>
  <c r="U258" i="3"/>
  <c r="AB258" i="3"/>
  <c r="AD258" i="3"/>
  <c r="AE258" i="3"/>
  <c r="U187" i="3"/>
  <c r="AA187" i="3"/>
  <c r="AC187" i="3"/>
  <c r="AE187" i="3"/>
  <c r="W187" i="3"/>
  <c r="AB187" i="3"/>
  <c r="AD187" i="3"/>
  <c r="AD143" i="3"/>
  <c r="U143" i="3"/>
  <c r="AA143" i="3"/>
  <c r="W143" i="3"/>
  <c r="AB143" i="3"/>
  <c r="AC143" i="3"/>
  <c r="AE143" i="3"/>
  <c r="U47" i="3"/>
  <c r="AC47" i="3"/>
  <c r="AE47" i="3"/>
  <c r="AA47" i="3"/>
  <c r="AD47" i="3"/>
  <c r="W47" i="3"/>
  <c r="AB47" i="3"/>
  <c r="AA1070" i="3"/>
  <c r="AD1070" i="3"/>
  <c r="U1070" i="3"/>
  <c r="W1070" i="3"/>
  <c r="AB1070" i="3"/>
  <c r="AC1070" i="3"/>
  <c r="AE1070" i="3"/>
  <c r="AA1057" i="3"/>
  <c r="AC1057" i="3"/>
  <c r="AE1057" i="3"/>
  <c r="U1057" i="3"/>
  <c r="W1057" i="3"/>
  <c r="AB1057" i="3"/>
  <c r="AD1057" i="3"/>
  <c r="AB1030" i="3"/>
  <c r="AD1030" i="3"/>
  <c r="U1030" i="3"/>
  <c r="AC1030" i="3"/>
  <c r="AE1030" i="3"/>
  <c r="W1030" i="3"/>
  <c r="AA1030" i="3"/>
  <c r="W1012" i="3"/>
  <c r="AD1012" i="3"/>
  <c r="AA1012" i="3"/>
  <c r="AC1012" i="3"/>
  <c r="AE1012" i="3"/>
  <c r="U1012" i="3"/>
  <c r="AB1012" i="3"/>
  <c r="AC998" i="3"/>
  <c r="AE998" i="3"/>
  <c r="W998" i="3"/>
  <c r="AB998" i="3"/>
  <c r="AA998" i="3"/>
  <c r="AD998" i="3"/>
  <c r="U998" i="3"/>
  <c r="U990" i="3"/>
  <c r="AB990" i="3"/>
  <c r="AE990" i="3"/>
  <c r="AA990" i="3"/>
  <c r="AD990" i="3"/>
  <c r="W990" i="3"/>
  <c r="AC990" i="3"/>
  <c r="U989" i="3"/>
  <c r="AA989" i="3"/>
  <c r="W989" i="3"/>
  <c r="AD989" i="3"/>
  <c r="AB989" i="3"/>
  <c r="AC989" i="3"/>
  <c r="AE989" i="3"/>
  <c r="U984" i="3"/>
  <c r="AB984" i="3"/>
  <c r="AA984" i="3"/>
  <c r="AC984" i="3"/>
  <c r="AE984" i="3"/>
  <c r="W984" i="3"/>
  <c r="AD984" i="3"/>
  <c r="W971" i="3"/>
  <c r="AD971" i="3"/>
  <c r="AB971" i="3"/>
  <c r="AA971" i="3"/>
  <c r="AC971" i="3"/>
  <c r="AE971" i="3"/>
  <c r="U971" i="3"/>
  <c r="AC960" i="3"/>
  <c r="AE960" i="3"/>
  <c r="U960" i="3"/>
  <c r="AA960" i="3"/>
  <c r="AD960" i="3"/>
  <c r="W960" i="3"/>
  <c r="AB960" i="3"/>
  <c r="AB937" i="3"/>
  <c r="AD937" i="3"/>
  <c r="W937" i="3"/>
  <c r="AA937" i="3"/>
  <c r="AC937" i="3"/>
  <c r="AE937" i="3"/>
  <c r="U937" i="3"/>
  <c r="AA931" i="3"/>
  <c r="AD931" i="3"/>
  <c r="U931" i="3"/>
  <c r="AC931" i="3"/>
  <c r="AE931" i="3"/>
  <c r="W931" i="3"/>
  <c r="AB931" i="3"/>
  <c r="W930" i="3"/>
  <c r="AB930" i="3"/>
  <c r="AD930" i="3"/>
  <c r="U930" i="3"/>
  <c r="AA930" i="3"/>
  <c r="AC930" i="3"/>
  <c r="AE930" i="3"/>
  <c r="AC893" i="3"/>
  <c r="AD893" i="3"/>
  <c r="W893" i="3"/>
  <c r="AA893" i="3"/>
  <c r="AB893" i="3"/>
  <c r="AE893" i="3"/>
  <c r="U893" i="3"/>
  <c r="U878" i="3"/>
  <c r="AB878" i="3"/>
  <c r="W878" i="3"/>
  <c r="AC878" i="3"/>
  <c r="AE878" i="3"/>
  <c r="AA878" i="3"/>
  <c r="AD878" i="3"/>
  <c r="W872" i="3"/>
  <c r="AB872" i="3"/>
  <c r="AE872" i="3"/>
  <c r="AA872" i="3"/>
  <c r="AD872" i="3"/>
  <c r="U872" i="3"/>
  <c r="AC872" i="3"/>
  <c r="U870" i="3"/>
  <c r="W870" i="3"/>
  <c r="AA870" i="3"/>
  <c r="AB870" i="3"/>
  <c r="AC870" i="3"/>
  <c r="AD870" i="3"/>
  <c r="AE870" i="3"/>
  <c r="U861" i="3"/>
  <c r="W861" i="3"/>
  <c r="AA861" i="3"/>
  <c r="AB861" i="3"/>
  <c r="AC861" i="3"/>
  <c r="AD861" i="3"/>
  <c r="AE861" i="3"/>
  <c r="U851" i="3"/>
  <c r="W851" i="3"/>
  <c r="AA851" i="3"/>
  <c r="AB851" i="3"/>
  <c r="AC851" i="3"/>
  <c r="AD851" i="3"/>
  <c r="AE851" i="3"/>
  <c r="U850" i="3"/>
  <c r="W850" i="3"/>
  <c r="AA850" i="3"/>
  <c r="AB850" i="3"/>
  <c r="AC850" i="3"/>
  <c r="AD850" i="3"/>
  <c r="AE850" i="3"/>
  <c r="U843" i="3"/>
  <c r="W843" i="3"/>
  <c r="AA843" i="3"/>
  <c r="AB843" i="3"/>
  <c r="AC843" i="3"/>
  <c r="AD843" i="3"/>
  <c r="AE843" i="3"/>
  <c r="U832" i="3"/>
  <c r="W832" i="3"/>
  <c r="AA832" i="3"/>
  <c r="AB832" i="3"/>
  <c r="AC832" i="3"/>
  <c r="AD832" i="3"/>
  <c r="AE832" i="3"/>
  <c r="U825" i="3"/>
  <c r="W825" i="3"/>
  <c r="AA825" i="3"/>
  <c r="AB825" i="3"/>
  <c r="AC825" i="3"/>
  <c r="AD825" i="3"/>
  <c r="AE825" i="3"/>
  <c r="U814" i="3"/>
  <c r="W814" i="3"/>
  <c r="AA814" i="3"/>
  <c r="AB814" i="3"/>
  <c r="AC814" i="3"/>
  <c r="AD814" i="3"/>
  <c r="AE814" i="3"/>
  <c r="U797" i="3"/>
  <c r="W797" i="3"/>
  <c r="AA797" i="3"/>
  <c r="AB797" i="3"/>
  <c r="AC797" i="3"/>
  <c r="AD797" i="3"/>
  <c r="AE797" i="3"/>
  <c r="U777" i="3"/>
  <c r="W777" i="3"/>
  <c r="AA777" i="3"/>
  <c r="AB777" i="3"/>
  <c r="AC777" i="3"/>
  <c r="AD777" i="3"/>
  <c r="AE777" i="3"/>
  <c r="U776" i="3"/>
  <c r="W776" i="3"/>
  <c r="AA776" i="3"/>
  <c r="AB776" i="3"/>
  <c r="AC776" i="3"/>
  <c r="AD776" i="3"/>
  <c r="AE776" i="3"/>
  <c r="U741" i="3"/>
  <c r="W741" i="3"/>
  <c r="AA741" i="3"/>
  <c r="AB741" i="3"/>
  <c r="AC741" i="3"/>
  <c r="AD741" i="3"/>
  <c r="AE741" i="3"/>
  <c r="U736" i="3"/>
  <c r="W736" i="3"/>
  <c r="AA736" i="3"/>
  <c r="AB736" i="3"/>
  <c r="AC736" i="3"/>
  <c r="AD736" i="3"/>
  <c r="AE736" i="3"/>
  <c r="U670" i="3"/>
  <c r="W670" i="3"/>
  <c r="AA670" i="3"/>
  <c r="AB670" i="3"/>
  <c r="AC670" i="3"/>
  <c r="AD670" i="3"/>
  <c r="AE670" i="3"/>
  <c r="U656" i="3"/>
  <c r="W656" i="3"/>
  <c r="AA656" i="3"/>
  <c r="AB656" i="3"/>
  <c r="AC656" i="3"/>
  <c r="AD656" i="3"/>
  <c r="AE656" i="3"/>
  <c r="U655" i="3"/>
  <c r="W655" i="3"/>
  <c r="AA655" i="3"/>
  <c r="AB655" i="3"/>
  <c r="AC655" i="3"/>
  <c r="AD655" i="3"/>
  <c r="AE655" i="3"/>
  <c r="U633" i="3"/>
  <c r="W633" i="3"/>
  <c r="AA633" i="3"/>
  <c r="AB633" i="3"/>
  <c r="AC633" i="3"/>
  <c r="AD633" i="3"/>
  <c r="AE633" i="3"/>
  <c r="U624" i="3"/>
  <c r="W624" i="3"/>
  <c r="AA624" i="3"/>
  <c r="AB624" i="3"/>
  <c r="AC624" i="3"/>
  <c r="AD624" i="3"/>
  <c r="AE624" i="3"/>
  <c r="U623" i="3"/>
  <c r="W623" i="3"/>
  <c r="AA623" i="3"/>
  <c r="AB623" i="3"/>
  <c r="AC623" i="3"/>
  <c r="AD623" i="3"/>
  <c r="AE623" i="3"/>
  <c r="U622" i="3"/>
  <c r="W622" i="3"/>
  <c r="AA622" i="3"/>
  <c r="AB622" i="3"/>
  <c r="AC622" i="3"/>
  <c r="AD622" i="3"/>
  <c r="AE622" i="3"/>
  <c r="U585" i="3"/>
  <c r="W585" i="3"/>
  <c r="AA585" i="3"/>
  <c r="AB585" i="3"/>
  <c r="AC585" i="3"/>
  <c r="AD585" i="3"/>
  <c r="AE585" i="3"/>
  <c r="U567" i="3"/>
  <c r="W567" i="3"/>
  <c r="AA567" i="3"/>
  <c r="AB567" i="3"/>
  <c r="AC567" i="3"/>
  <c r="AD567" i="3"/>
  <c r="AE567" i="3"/>
  <c r="U556" i="3"/>
  <c r="W556" i="3"/>
  <c r="AA556" i="3"/>
  <c r="AB556" i="3"/>
  <c r="AC556" i="3"/>
  <c r="AD556" i="3"/>
  <c r="AE556" i="3"/>
  <c r="U533" i="3"/>
  <c r="W533" i="3"/>
  <c r="AA533" i="3"/>
  <c r="AB533" i="3"/>
  <c r="AC533" i="3"/>
  <c r="AD533" i="3"/>
  <c r="AE533" i="3"/>
  <c r="U507" i="3"/>
  <c r="W507" i="3"/>
  <c r="AA507" i="3"/>
  <c r="AB507" i="3"/>
  <c r="AC507" i="3"/>
  <c r="AD507" i="3"/>
  <c r="AE507" i="3"/>
  <c r="U485" i="3"/>
  <c r="W485" i="3"/>
  <c r="AA485" i="3"/>
  <c r="AB485" i="3"/>
  <c r="AC485" i="3"/>
  <c r="AD485" i="3"/>
  <c r="AE485" i="3"/>
  <c r="U448" i="3"/>
  <c r="W448" i="3"/>
  <c r="AA448" i="3"/>
  <c r="AB448" i="3"/>
  <c r="AC448" i="3"/>
  <c r="AD448" i="3"/>
  <c r="AE448" i="3"/>
  <c r="U447" i="3"/>
  <c r="W447" i="3"/>
  <c r="AA447" i="3"/>
  <c r="AB447" i="3"/>
  <c r="AC447" i="3"/>
  <c r="AD447" i="3"/>
  <c r="AE447" i="3"/>
  <c r="U430" i="3"/>
  <c r="W430" i="3"/>
  <c r="AA430" i="3"/>
  <c r="AB430" i="3"/>
  <c r="AC430" i="3"/>
  <c r="AD430" i="3"/>
  <c r="AE430" i="3"/>
  <c r="U418" i="3"/>
  <c r="W418" i="3"/>
  <c r="AA418" i="3"/>
  <c r="AB418" i="3"/>
  <c r="AC418" i="3"/>
  <c r="AD418" i="3"/>
  <c r="AE418" i="3"/>
  <c r="U401" i="3"/>
  <c r="W401" i="3"/>
  <c r="AA401" i="3"/>
  <c r="AB401" i="3"/>
  <c r="AC401" i="3"/>
  <c r="AD401" i="3"/>
  <c r="AE401" i="3"/>
  <c r="U399" i="3"/>
  <c r="W399" i="3"/>
  <c r="AA399" i="3"/>
  <c r="AB399" i="3"/>
  <c r="AC399" i="3"/>
  <c r="AD399" i="3"/>
  <c r="AE399" i="3"/>
  <c r="U379" i="3"/>
  <c r="W379" i="3"/>
  <c r="AA379" i="3"/>
  <c r="AB379" i="3"/>
  <c r="AC379" i="3"/>
  <c r="AD379" i="3"/>
  <c r="AE379" i="3"/>
  <c r="U370" i="3"/>
  <c r="W370" i="3"/>
  <c r="AA370" i="3"/>
  <c r="AB370" i="3"/>
  <c r="AC370" i="3"/>
  <c r="AD370" i="3"/>
  <c r="AE370" i="3"/>
  <c r="U340" i="3"/>
  <c r="W340" i="3"/>
  <c r="AA340" i="3"/>
  <c r="AB340" i="3"/>
  <c r="AC340" i="3"/>
  <c r="AD340" i="3"/>
  <c r="AE340" i="3"/>
  <c r="U321" i="3"/>
  <c r="W321" i="3"/>
  <c r="AA321" i="3"/>
  <c r="AB321" i="3"/>
  <c r="AC321" i="3"/>
  <c r="AD321" i="3"/>
  <c r="AE321" i="3"/>
  <c r="U317" i="3"/>
  <c r="W317" i="3"/>
  <c r="AA317" i="3"/>
  <c r="AB317" i="3"/>
  <c r="AC317" i="3"/>
  <c r="AD317" i="3"/>
  <c r="AE317" i="3"/>
  <c r="U310" i="3"/>
  <c r="W310" i="3"/>
  <c r="AA310" i="3"/>
  <c r="AB310" i="3"/>
  <c r="AC310" i="3"/>
  <c r="AD310" i="3"/>
  <c r="AE310" i="3"/>
  <c r="U271" i="3"/>
  <c r="W271" i="3"/>
  <c r="AA271" i="3"/>
  <c r="AB271" i="3"/>
  <c r="AC271" i="3"/>
  <c r="AD271" i="3"/>
  <c r="AE271" i="3"/>
  <c r="U250" i="3"/>
  <c r="AA250" i="3"/>
  <c r="AC250" i="3"/>
  <c r="AD250" i="3"/>
  <c r="W250" i="3"/>
  <c r="AB250" i="3"/>
  <c r="AE250" i="3"/>
  <c r="U244" i="3"/>
  <c r="AA244" i="3"/>
  <c r="AC244" i="3"/>
  <c r="AD244" i="3"/>
  <c r="AE244" i="3"/>
  <c r="W244" i="3"/>
  <c r="AB244" i="3"/>
  <c r="U238" i="3"/>
  <c r="AB238" i="3"/>
  <c r="W238" i="3"/>
  <c r="AA238" i="3"/>
  <c r="AC238" i="3"/>
  <c r="AD238" i="3"/>
  <c r="AE238" i="3"/>
  <c r="W216" i="3"/>
  <c r="U216" i="3"/>
  <c r="AB216" i="3"/>
  <c r="AC216" i="3"/>
  <c r="AD216" i="3"/>
  <c r="AE216" i="3"/>
  <c r="AA216" i="3"/>
  <c r="U215" i="3"/>
  <c r="AA215" i="3"/>
  <c r="AC215" i="3"/>
  <c r="W215" i="3"/>
  <c r="AB215" i="3"/>
  <c r="AD215" i="3"/>
  <c r="AE215" i="3"/>
  <c r="AA205" i="3"/>
  <c r="AD205" i="3"/>
  <c r="W205" i="3"/>
  <c r="AB205" i="3"/>
  <c r="AE205" i="3"/>
  <c r="U205" i="3"/>
  <c r="AC205" i="3"/>
  <c r="AA193" i="3"/>
  <c r="U193" i="3"/>
  <c r="AB193" i="3"/>
  <c r="AD193" i="3"/>
  <c r="AE193" i="3"/>
  <c r="W193" i="3"/>
  <c r="AC193" i="3"/>
  <c r="U186" i="3"/>
  <c r="AA186" i="3"/>
  <c r="AD186" i="3"/>
  <c r="AE186" i="3"/>
  <c r="AC186" i="3"/>
  <c r="W186" i="3"/>
  <c r="AB186" i="3"/>
  <c r="W169" i="3"/>
  <c r="AA169" i="3"/>
  <c r="U169" i="3"/>
  <c r="AB169" i="3"/>
  <c r="AC169" i="3"/>
  <c r="AD169" i="3"/>
  <c r="AE169" i="3"/>
  <c r="W145" i="3"/>
  <c r="AA145" i="3"/>
  <c r="AC145" i="3"/>
  <c r="AD145" i="3"/>
  <c r="AE145" i="3"/>
  <c r="U145" i="3"/>
  <c r="AB145" i="3"/>
  <c r="W129" i="3"/>
  <c r="AC129" i="3"/>
  <c r="AD129" i="3"/>
  <c r="U129" i="3"/>
  <c r="AA129" i="3"/>
  <c r="AB129" i="3"/>
  <c r="AE129" i="3"/>
  <c r="AC128" i="3"/>
  <c r="U128" i="3"/>
  <c r="AB128" i="3"/>
  <c r="W128" i="3"/>
  <c r="AA128" i="3"/>
  <c r="AD128" i="3"/>
  <c r="AE128" i="3"/>
  <c r="W111" i="3"/>
  <c r="AC111" i="3"/>
  <c r="U111" i="3"/>
  <c r="AA111" i="3"/>
  <c r="AB111" i="3"/>
  <c r="AD111" i="3"/>
  <c r="AE111" i="3"/>
  <c r="W104" i="3"/>
  <c r="AA104" i="3"/>
  <c r="AB104" i="3"/>
  <c r="AD104" i="3"/>
  <c r="AE104" i="3"/>
  <c r="U104" i="3"/>
  <c r="AC104" i="3"/>
  <c r="AD57" i="3"/>
  <c r="U57" i="3"/>
  <c r="AB57" i="3"/>
  <c r="W57" i="3"/>
  <c r="AA57" i="3"/>
  <c r="AC57" i="3"/>
  <c r="AE57" i="3"/>
  <c r="U56" i="3"/>
  <c r="AC56" i="3"/>
  <c r="AA56" i="3"/>
  <c r="AB56" i="3"/>
  <c r="AE56" i="3"/>
  <c r="W56" i="3"/>
  <c r="AD56" i="3"/>
  <c r="U40" i="3"/>
  <c r="AC40" i="3"/>
  <c r="AB40" i="3"/>
  <c r="AE40" i="3"/>
  <c r="W40" i="3"/>
  <c r="AA40" i="3"/>
  <c r="AD40" i="3"/>
  <c r="W29" i="3"/>
  <c r="AC29" i="3"/>
  <c r="AB29" i="3"/>
  <c r="AD29" i="3"/>
  <c r="AE29" i="3"/>
  <c r="U29" i="3"/>
  <c r="AA29" i="3"/>
  <c r="AC18" i="3"/>
  <c r="U18" i="3"/>
  <c r="W18" i="3"/>
  <c r="AA18" i="3"/>
  <c r="AB18" i="3"/>
  <c r="AD18" i="3"/>
  <c r="AE18" i="3"/>
  <c r="AB11" i="3"/>
  <c r="AE11" i="3"/>
  <c r="U11" i="3"/>
  <c r="AA11" i="3"/>
  <c r="AD11" i="3"/>
  <c r="W11" i="3"/>
  <c r="AC11" i="3"/>
  <c r="AA1056" i="3"/>
  <c r="AE1056" i="3"/>
  <c r="U1056" i="3"/>
  <c r="AC1056" i="3"/>
  <c r="W1056" i="3"/>
  <c r="AB1056" i="3"/>
  <c r="AD1056" i="3"/>
  <c r="AC1038" i="3"/>
  <c r="AE1038" i="3"/>
  <c r="U1038" i="3"/>
  <c r="AB1038" i="3"/>
  <c r="AA1038" i="3"/>
  <c r="AD1038" i="3"/>
  <c r="W1038" i="3"/>
  <c r="W1029" i="3"/>
  <c r="AC1029" i="3"/>
  <c r="AB1029" i="3"/>
  <c r="U1029" i="3"/>
  <c r="AA1029" i="3"/>
  <c r="AD1029" i="3"/>
  <c r="AE1029" i="3"/>
  <c r="W1028" i="3"/>
  <c r="AB1028" i="3"/>
  <c r="AC1028" i="3"/>
  <c r="AD1028" i="3"/>
  <c r="AE1028" i="3"/>
  <c r="AA1028" i="3"/>
  <c r="U1028" i="3"/>
  <c r="AA988" i="3"/>
  <c r="AB988" i="3"/>
  <c r="AC988" i="3"/>
  <c r="AD988" i="3"/>
  <c r="AE988" i="3"/>
  <c r="U988" i="3"/>
  <c r="W988" i="3"/>
  <c r="W959" i="3"/>
  <c r="AC959" i="3"/>
  <c r="AE959" i="3"/>
  <c r="AB959" i="3"/>
  <c r="AD959" i="3"/>
  <c r="U959" i="3"/>
  <c r="AA959" i="3"/>
  <c r="W958" i="3"/>
  <c r="AC958" i="3"/>
  <c r="AE958" i="3"/>
  <c r="AB958" i="3"/>
  <c r="U958" i="3"/>
  <c r="AD958" i="3"/>
  <c r="AA958" i="3"/>
  <c r="W914" i="3"/>
  <c r="AA914" i="3"/>
  <c r="AC914" i="3"/>
  <c r="AE914" i="3"/>
  <c r="U914" i="3"/>
  <c r="AB914" i="3"/>
  <c r="AD914" i="3"/>
  <c r="AB908" i="3"/>
  <c r="AD908" i="3"/>
  <c r="W908" i="3"/>
  <c r="AC908" i="3"/>
  <c r="AE908" i="3"/>
  <c r="AA908" i="3"/>
  <c r="U908" i="3"/>
  <c r="U892" i="3"/>
  <c r="AB892" i="3"/>
  <c r="AE892" i="3"/>
  <c r="W892" i="3"/>
  <c r="AC892" i="3"/>
  <c r="AA892" i="3"/>
  <c r="AD892" i="3"/>
  <c r="U824" i="3"/>
  <c r="AB824" i="3"/>
  <c r="AC824" i="3"/>
  <c r="AE824" i="3"/>
  <c r="W824" i="3"/>
  <c r="AA824" i="3"/>
  <c r="AD824" i="3"/>
  <c r="W823" i="3"/>
  <c r="AC823" i="3"/>
  <c r="U823" i="3"/>
  <c r="AA823" i="3"/>
  <c r="AB823" i="3"/>
  <c r="AD823" i="3"/>
  <c r="AE823" i="3"/>
  <c r="AB813" i="3"/>
  <c r="AD813" i="3"/>
  <c r="AE813" i="3"/>
  <c r="U813" i="3"/>
  <c r="AA813" i="3"/>
  <c r="W813" i="3"/>
  <c r="AC813" i="3"/>
  <c r="U812" i="3"/>
  <c r="AA812" i="3"/>
  <c r="AD812" i="3"/>
  <c r="AC812" i="3"/>
  <c r="AE812" i="3"/>
  <c r="W812" i="3"/>
  <c r="AB812" i="3"/>
  <c r="AA796" i="3"/>
  <c r="AB796" i="3"/>
  <c r="AE796" i="3"/>
  <c r="U796" i="3"/>
  <c r="AC796" i="3"/>
  <c r="W796" i="3"/>
  <c r="AD796" i="3"/>
  <c r="AB795" i="3"/>
  <c r="AE795" i="3"/>
  <c r="U795" i="3"/>
  <c r="AC795" i="3"/>
  <c r="AA795" i="3"/>
  <c r="AD795" i="3"/>
  <c r="W795" i="3"/>
  <c r="AC775" i="3"/>
  <c r="W775" i="3"/>
  <c r="AB775" i="3"/>
  <c r="AE775" i="3"/>
  <c r="U775" i="3"/>
  <c r="AA775" i="3"/>
  <c r="AD775" i="3"/>
  <c r="U751" i="3"/>
  <c r="AB751" i="3"/>
  <c r="AC751" i="3"/>
  <c r="AD751" i="3"/>
  <c r="AE751" i="3"/>
  <c r="W751" i="3"/>
  <c r="AA751" i="3"/>
  <c r="AA750" i="3"/>
  <c r="AB750" i="3"/>
  <c r="AC750" i="3"/>
  <c r="AD750" i="3"/>
  <c r="AE750" i="3"/>
  <c r="U750" i="3"/>
  <c r="W750" i="3"/>
  <c r="U692" i="3"/>
  <c r="AA692" i="3"/>
  <c r="AB692" i="3"/>
  <c r="AE692" i="3"/>
  <c r="W692" i="3"/>
  <c r="AC692" i="3"/>
  <c r="AD692" i="3"/>
  <c r="W691" i="3"/>
  <c r="U691" i="3"/>
  <c r="AB691" i="3"/>
  <c r="AD691" i="3"/>
  <c r="AA691" i="3"/>
  <c r="AC691" i="3"/>
  <c r="AE691" i="3"/>
  <c r="AA690" i="3"/>
  <c r="AC690" i="3"/>
  <c r="U690" i="3"/>
  <c r="AB690" i="3"/>
  <c r="AE690" i="3"/>
  <c r="W690" i="3"/>
  <c r="AD690" i="3"/>
  <c r="W669" i="3"/>
  <c r="AB669" i="3"/>
  <c r="AD669" i="3"/>
  <c r="U669" i="3"/>
  <c r="AC669" i="3"/>
  <c r="AE669" i="3"/>
  <c r="AA669" i="3"/>
  <c r="W668" i="3"/>
  <c r="AB668" i="3"/>
  <c r="AE668" i="3"/>
  <c r="U668" i="3"/>
  <c r="AD668" i="3"/>
  <c r="AA668" i="3"/>
  <c r="AC668" i="3"/>
  <c r="W654" i="3"/>
  <c r="AB654" i="3"/>
  <c r="AE654" i="3"/>
  <c r="AA654" i="3"/>
  <c r="AD654" i="3"/>
  <c r="U654" i="3"/>
  <c r="AC654" i="3"/>
  <c r="AA643" i="3"/>
  <c r="W643" i="3"/>
  <c r="AB643" i="3"/>
  <c r="AD643" i="3"/>
  <c r="AE643" i="3"/>
  <c r="U643" i="3"/>
  <c r="AC643" i="3"/>
  <c r="AB632" i="3"/>
  <c r="AE632" i="3"/>
  <c r="U632" i="3"/>
  <c r="AC632" i="3"/>
  <c r="W632" i="3"/>
  <c r="AA632" i="3"/>
  <c r="AD632" i="3"/>
  <c r="AC615" i="3"/>
  <c r="AD615" i="3"/>
  <c r="AE615" i="3"/>
  <c r="U615" i="3"/>
  <c r="AB615" i="3"/>
  <c r="W615" i="3"/>
  <c r="AA615" i="3"/>
  <c r="AA555" i="3"/>
  <c r="AD555" i="3"/>
  <c r="AE555" i="3"/>
  <c r="U555" i="3"/>
  <c r="W555" i="3"/>
  <c r="AC555" i="3"/>
  <c r="AB555" i="3"/>
  <c r="AA554" i="3"/>
  <c r="AC554" i="3"/>
  <c r="AD554" i="3"/>
  <c r="AE554" i="3"/>
  <c r="U554" i="3"/>
  <c r="AB554" i="3"/>
  <c r="W554" i="3"/>
  <c r="AA506" i="3"/>
  <c r="AC506" i="3"/>
  <c r="AE506" i="3"/>
  <c r="U506" i="3"/>
  <c r="AD506" i="3"/>
  <c r="W506" i="3"/>
  <c r="AB506" i="3"/>
  <c r="AB505" i="3"/>
  <c r="U505" i="3"/>
  <c r="AD505" i="3"/>
  <c r="AC505" i="3"/>
  <c r="AE505" i="3"/>
  <c r="W505" i="3"/>
  <c r="AA505" i="3"/>
  <c r="W504" i="3"/>
  <c r="AB504" i="3"/>
  <c r="U504" i="3"/>
  <c r="AA504" i="3"/>
  <c r="AC504" i="3"/>
  <c r="AD504" i="3"/>
  <c r="AE504" i="3"/>
  <c r="W487" i="3"/>
  <c r="AA487" i="3"/>
  <c r="AC487" i="3"/>
  <c r="U487" i="3"/>
  <c r="AB487" i="3"/>
  <c r="AD487" i="3"/>
  <c r="AE487" i="3"/>
  <c r="W474" i="3"/>
  <c r="AB474" i="3"/>
  <c r="U474" i="3"/>
  <c r="AA474" i="3"/>
  <c r="AC474" i="3"/>
  <c r="AD474" i="3"/>
  <c r="AE474" i="3"/>
  <c r="AA466" i="3"/>
  <c r="AD466" i="3"/>
  <c r="AE466" i="3"/>
  <c r="W466" i="3"/>
  <c r="AB466" i="3"/>
  <c r="U466" i="3"/>
  <c r="AC466" i="3"/>
  <c r="U455" i="3"/>
  <c r="AB455" i="3"/>
  <c r="AA455" i="3"/>
  <c r="AD455" i="3"/>
  <c r="W455" i="3"/>
  <c r="AC455" i="3"/>
  <c r="AE455" i="3"/>
  <c r="AB446" i="3"/>
  <c r="W446" i="3"/>
  <c r="AA446" i="3"/>
  <c r="AC446" i="3"/>
  <c r="AD446" i="3"/>
  <c r="AE446" i="3"/>
  <c r="U446" i="3"/>
  <c r="AA436" i="3"/>
  <c r="AC436" i="3"/>
  <c r="W436" i="3"/>
  <c r="U436" i="3"/>
  <c r="AB436" i="3"/>
  <c r="AD436" i="3"/>
  <c r="AE436" i="3"/>
  <c r="U435" i="3"/>
  <c r="AB435" i="3"/>
  <c r="AE435" i="3"/>
  <c r="W435" i="3"/>
  <c r="AA435" i="3"/>
  <c r="AD435" i="3"/>
  <c r="AC435" i="3"/>
  <c r="U429" i="3"/>
  <c r="AB429" i="3"/>
  <c r="AE429" i="3"/>
  <c r="AA429" i="3"/>
  <c r="AC429" i="3"/>
  <c r="W429" i="3"/>
  <c r="AD429" i="3"/>
  <c r="AB411" i="3"/>
  <c r="AD411" i="3"/>
  <c r="AE411" i="3"/>
  <c r="U411" i="3"/>
  <c r="AC411" i="3"/>
  <c r="W411" i="3"/>
  <c r="AA411" i="3"/>
  <c r="U405" i="3"/>
  <c r="W405" i="3"/>
  <c r="AA405" i="3"/>
  <c r="AC405" i="3"/>
  <c r="AE405" i="3"/>
  <c r="AB405" i="3"/>
  <c r="AD405" i="3"/>
  <c r="AA398" i="3"/>
  <c r="AB398" i="3"/>
  <c r="AD398" i="3"/>
  <c r="U398" i="3"/>
  <c r="AC398" i="3"/>
  <c r="AE398" i="3"/>
  <c r="W398" i="3"/>
  <c r="W378" i="3"/>
  <c r="AA378" i="3"/>
  <c r="AC378" i="3"/>
  <c r="AE378" i="3"/>
  <c r="U378" i="3"/>
  <c r="AB378" i="3"/>
  <c r="AD378" i="3"/>
  <c r="W377" i="3"/>
  <c r="AC377" i="3"/>
  <c r="U377" i="3"/>
  <c r="AA377" i="3"/>
  <c r="AB377" i="3"/>
  <c r="AD377" i="3"/>
  <c r="AE377" i="3"/>
  <c r="W369" i="3"/>
  <c r="AA369" i="3"/>
  <c r="AD369" i="3"/>
  <c r="AE369" i="3"/>
  <c r="AC369" i="3"/>
  <c r="AB369" i="3"/>
  <c r="U369" i="3"/>
  <c r="W368" i="3"/>
  <c r="AA368" i="3"/>
  <c r="AC368" i="3"/>
  <c r="AD368" i="3"/>
  <c r="AE368" i="3"/>
  <c r="AB368" i="3"/>
  <c r="U368" i="3"/>
  <c r="W356" i="3"/>
  <c r="AB356" i="3"/>
  <c r="U356" i="3"/>
  <c r="AC356" i="3"/>
  <c r="AE356" i="3"/>
  <c r="AA356" i="3"/>
  <c r="AD356" i="3"/>
  <c r="W351" i="3"/>
  <c r="AB351" i="3"/>
  <c r="U351" i="3"/>
  <c r="AA351" i="3"/>
  <c r="AC351" i="3"/>
  <c r="AD351" i="3"/>
  <c r="AE351" i="3"/>
  <c r="AB348" i="3"/>
  <c r="AD348" i="3"/>
  <c r="AE348" i="3"/>
  <c r="W348" i="3"/>
  <c r="AA348" i="3"/>
  <c r="U348" i="3"/>
  <c r="AC348" i="3"/>
  <c r="W339" i="3"/>
  <c r="AC339" i="3"/>
  <c r="AD339" i="3"/>
  <c r="AE339" i="3"/>
  <c r="AB339" i="3"/>
  <c r="U339" i="3"/>
  <c r="AA339" i="3"/>
  <c r="W327" i="3"/>
  <c r="AA327" i="3"/>
  <c r="AB327" i="3"/>
  <c r="AD327" i="3"/>
  <c r="U327" i="3"/>
  <c r="AC327" i="3"/>
  <c r="AE327" i="3"/>
  <c r="AA326" i="3"/>
  <c r="AD326" i="3"/>
  <c r="W326" i="3"/>
  <c r="AB326" i="3"/>
  <c r="AE326" i="3"/>
  <c r="U326" i="3"/>
  <c r="AC326" i="3"/>
  <c r="W325" i="3"/>
  <c r="AB325" i="3"/>
  <c r="AD325" i="3"/>
  <c r="AE325" i="3"/>
  <c r="AA325" i="3"/>
  <c r="U325" i="3"/>
  <c r="AC325" i="3"/>
  <c r="AB320" i="3"/>
  <c r="U320" i="3"/>
  <c r="W320" i="3"/>
  <c r="AA320" i="3"/>
  <c r="AC320" i="3"/>
  <c r="AD320" i="3"/>
  <c r="AE320" i="3"/>
  <c r="W316" i="3"/>
  <c r="AB316" i="3"/>
  <c r="AC316" i="3"/>
  <c r="AE316" i="3"/>
  <c r="AD316" i="3"/>
  <c r="U316" i="3"/>
  <c r="AA316" i="3"/>
  <c r="W309" i="3"/>
  <c r="AB309" i="3"/>
  <c r="U309" i="3"/>
  <c r="AA309" i="3"/>
  <c r="AC309" i="3"/>
  <c r="AD309" i="3"/>
  <c r="AE309" i="3"/>
  <c r="U300" i="3"/>
  <c r="AB300" i="3"/>
  <c r="W300" i="3"/>
  <c r="AC300" i="3"/>
  <c r="AA300" i="3"/>
  <c r="AD300" i="3"/>
  <c r="AE300" i="3"/>
  <c r="W293" i="3"/>
  <c r="U293" i="3"/>
  <c r="AB293" i="3"/>
  <c r="AD293" i="3"/>
  <c r="AE293" i="3"/>
  <c r="AA293" i="3"/>
  <c r="AC293" i="3"/>
  <c r="W292" i="3"/>
  <c r="AD292" i="3"/>
  <c r="AE292" i="3"/>
  <c r="AB292" i="3"/>
  <c r="U292" i="3"/>
  <c r="AC292" i="3"/>
  <c r="AA292" i="3"/>
  <c r="W280" i="3"/>
  <c r="AB280" i="3"/>
  <c r="AD280" i="3"/>
  <c r="U280" i="3"/>
  <c r="AA280" i="3"/>
  <c r="AC280" i="3"/>
  <c r="AE280" i="3"/>
  <c r="W276" i="3"/>
  <c r="AC276" i="3"/>
  <c r="AB276" i="3"/>
  <c r="AE276" i="3"/>
  <c r="U276" i="3"/>
  <c r="AA276" i="3"/>
  <c r="AD276" i="3"/>
  <c r="AA270" i="3"/>
  <c r="AE270" i="3"/>
  <c r="U270" i="3"/>
  <c r="AB270" i="3"/>
  <c r="AD270" i="3"/>
  <c r="W270" i="3"/>
  <c r="AC270" i="3"/>
  <c r="U257" i="3"/>
  <c r="AD257" i="3"/>
  <c r="AA257" i="3"/>
  <c r="AC257" i="3"/>
  <c r="AE257" i="3"/>
  <c r="W257" i="3"/>
  <c r="AB257" i="3"/>
  <c r="W256" i="3"/>
  <c r="AC256" i="3"/>
  <c r="AA256" i="3"/>
  <c r="AB256" i="3"/>
  <c r="AE256" i="3"/>
  <c r="U256" i="3"/>
  <c r="AD256" i="3"/>
  <c r="U243" i="3"/>
  <c r="AA243" i="3"/>
  <c r="AC243" i="3"/>
  <c r="AD243" i="3"/>
  <c r="W243" i="3"/>
  <c r="AB243" i="3"/>
  <c r="AE243" i="3"/>
  <c r="W229" i="3"/>
  <c r="AA229" i="3"/>
  <c r="U229" i="3"/>
  <c r="AB229" i="3"/>
  <c r="AC229" i="3"/>
  <c r="AD229" i="3"/>
  <c r="AE229" i="3"/>
  <c r="W220" i="3"/>
  <c r="AA220" i="3"/>
  <c r="AB220" i="3"/>
  <c r="AC220" i="3"/>
  <c r="AD220" i="3"/>
  <c r="AE220" i="3"/>
  <c r="U220" i="3"/>
  <c r="W219" i="3"/>
  <c r="AC219" i="3"/>
  <c r="AA219" i="3"/>
  <c r="AD219" i="3"/>
  <c r="U219" i="3"/>
  <c r="AB219" i="3"/>
  <c r="AE219" i="3"/>
  <c r="U199" i="3"/>
  <c r="AA199" i="3"/>
  <c r="AC199" i="3"/>
  <c r="AE199" i="3"/>
  <c r="AB199" i="3"/>
  <c r="AD199" i="3"/>
  <c r="W199" i="3"/>
  <c r="W178" i="3"/>
  <c r="AA178" i="3"/>
  <c r="AD178" i="3"/>
  <c r="AB178" i="3"/>
  <c r="AE178" i="3"/>
  <c r="U178" i="3"/>
  <c r="AC178" i="3"/>
  <c r="U164" i="3"/>
  <c r="AB164" i="3"/>
  <c r="AD164" i="3"/>
  <c r="AA164" i="3"/>
  <c r="AC164" i="3"/>
  <c r="W164" i="3"/>
  <c r="AE164" i="3"/>
  <c r="W153" i="3"/>
  <c r="AB153" i="3"/>
  <c r="AE153" i="3"/>
  <c r="U153" i="3"/>
  <c r="AA153" i="3"/>
  <c r="AC153" i="3"/>
  <c r="AD153" i="3"/>
  <c r="W148" i="3"/>
  <c r="AB148" i="3"/>
  <c r="AD148" i="3"/>
  <c r="U148" i="3"/>
  <c r="AA148" i="3"/>
  <c r="AC148" i="3"/>
  <c r="AE148" i="3"/>
  <c r="W147" i="3"/>
  <c r="AA147" i="3"/>
  <c r="AC147" i="3"/>
  <c r="U147" i="3"/>
  <c r="AB147" i="3"/>
  <c r="AD147" i="3"/>
  <c r="AE147" i="3"/>
  <c r="W142" i="3"/>
  <c r="AA142" i="3"/>
  <c r="AD142" i="3"/>
  <c r="U142" i="3"/>
  <c r="AC142" i="3"/>
  <c r="AE142" i="3"/>
  <c r="AB142" i="3"/>
  <c r="AC137" i="3"/>
  <c r="AE137" i="3"/>
  <c r="W137" i="3"/>
  <c r="AA137" i="3"/>
  <c r="U137" i="3"/>
  <c r="AB137" i="3"/>
  <c r="AD137" i="3"/>
  <c r="W119" i="3"/>
  <c r="AC119" i="3"/>
  <c r="AD119" i="3"/>
  <c r="AE119" i="3"/>
  <c r="AB119" i="3"/>
  <c r="AA119" i="3"/>
  <c r="U119" i="3"/>
  <c r="W118" i="3"/>
  <c r="AB118" i="3"/>
  <c r="U118" i="3"/>
  <c r="AC118" i="3"/>
  <c r="AD118" i="3"/>
  <c r="AE118" i="3"/>
  <c r="AA118" i="3"/>
  <c r="AB117" i="3"/>
  <c r="AC117" i="3"/>
  <c r="U117" i="3"/>
  <c r="AD117" i="3"/>
  <c r="W117" i="3"/>
  <c r="AA117" i="3"/>
  <c r="AE117" i="3"/>
  <c r="AA110" i="3"/>
  <c r="U110" i="3"/>
  <c r="W110" i="3"/>
  <c r="AB110" i="3"/>
  <c r="AC110" i="3"/>
  <c r="AD110" i="3"/>
  <c r="AE110" i="3"/>
  <c r="W97" i="3"/>
  <c r="AC97" i="3"/>
  <c r="AE97" i="3"/>
  <c r="AB97" i="3"/>
  <c r="U97" i="3"/>
  <c r="AA97" i="3"/>
  <c r="AD97" i="3"/>
  <c r="AB89" i="3"/>
  <c r="AD89" i="3"/>
  <c r="AE89" i="3"/>
  <c r="U89" i="3"/>
  <c r="W89" i="3"/>
  <c r="AA89" i="3"/>
  <c r="AC89" i="3"/>
  <c r="W88" i="3"/>
  <c r="AA88" i="3"/>
  <c r="AC88" i="3"/>
  <c r="AD88" i="3"/>
  <c r="AE88" i="3"/>
  <c r="U88" i="3"/>
  <c r="AB88" i="3"/>
  <c r="U87" i="3"/>
  <c r="AA87" i="3"/>
  <c r="AB87" i="3"/>
  <c r="AC87" i="3"/>
  <c r="AD87" i="3"/>
  <c r="AE87" i="3"/>
  <c r="W87" i="3"/>
  <c r="U78" i="3"/>
  <c r="AC78" i="3"/>
  <c r="AB78" i="3"/>
  <c r="AD78" i="3"/>
  <c r="AE78" i="3"/>
  <c r="W78" i="3"/>
  <c r="AA78" i="3"/>
  <c r="W69" i="3"/>
  <c r="U69" i="3"/>
  <c r="AB69" i="3"/>
  <c r="AA69" i="3"/>
  <c r="AC69" i="3"/>
  <c r="AD69" i="3"/>
  <c r="AE69" i="3"/>
  <c r="W68" i="3"/>
  <c r="AB68" i="3"/>
  <c r="AC68" i="3"/>
  <c r="AE68" i="3"/>
  <c r="AA68" i="3"/>
  <c r="U68" i="3"/>
  <c r="AD68" i="3"/>
  <c r="W67" i="3"/>
  <c r="AA67" i="3"/>
  <c r="AB67" i="3"/>
  <c r="AC67" i="3"/>
  <c r="AD67" i="3"/>
  <c r="AE67" i="3"/>
  <c r="U67" i="3"/>
  <c r="AB53" i="3"/>
  <c r="W53" i="3"/>
  <c r="AA53" i="3"/>
  <c r="AC53" i="3"/>
  <c r="AD53" i="3"/>
  <c r="AE53" i="3"/>
  <c r="U53" i="3"/>
  <c r="W52" i="3"/>
  <c r="AA52" i="3"/>
  <c r="AD52" i="3"/>
  <c r="U52" i="3"/>
  <c r="AC52" i="3"/>
  <c r="AB52" i="3"/>
  <c r="AE52" i="3"/>
  <c r="W46" i="3"/>
  <c r="AA46" i="3"/>
  <c r="AC46" i="3"/>
  <c r="AD46" i="3"/>
  <c r="AE46" i="3"/>
  <c r="U46" i="3"/>
  <c r="AB46" i="3"/>
  <c r="W45" i="3"/>
  <c r="AC45" i="3"/>
  <c r="AE45" i="3"/>
  <c r="U45" i="3"/>
  <c r="AB45" i="3"/>
  <c r="AD45" i="3"/>
  <c r="AA45" i="3"/>
  <c r="AA39" i="3"/>
  <c r="AD39" i="3"/>
  <c r="U39" i="3"/>
  <c r="AC39" i="3"/>
  <c r="AE39" i="3"/>
  <c r="AB39" i="3"/>
  <c r="W39" i="3"/>
  <c r="W21" i="3"/>
  <c r="AB21" i="3"/>
  <c r="U21" i="3"/>
  <c r="AA21" i="3"/>
  <c r="AC21" i="3"/>
  <c r="AD21" i="3"/>
  <c r="AE21" i="3"/>
  <c r="W17" i="3"/>
  <c r="AC17" i="3"/>
  <c r="AA17" i="3"/>
  <c r="AD17" i="3"/>
  <c r="U17" i="3"/>
  <c r="AB17" i="3"/>
  <c r="AE17" i="3"/>
  <c r="U8" i="3"/>
  <c r="AB8" i="3"/>
  <c r="AD8" i="3"/>
  <c r="AE8" i="3"/>
  <c r="AA8" i="3"/>
  <c r="AC8" i="3"/>
  <c r="W8" i="3"/>
  <c r="W997" i="3"/>
  <c r="AA997" i="3"/>
  <c r="AD997" i="3"/>
  <c r="AE997" i="3"/>
  <c r="U997" i="3"/>
  <c r="AB997" i="3"/>
  <c r="AC997" i="3"/>
  <c r="AB983" i="3"/>
  <c r="AE983" i="3"/>
  <c r="AA983" i="3"/>
  <c r="W983" i="3"/>
  <c r="AC983" i="3"/>
  <c r="U983" i="3"/>
  <c r="AD983" i="3"/>
  <c r="U929" i="3"/>
  <c r="AA929" i="3"/>
  <c r="AB929" i="3"/>
  <c r="AD929" i="3"/>
  <c r="W929" i="3"/>
  <c r="AC929" i="3"/>
  <c r="AE929" i="3"/>
  <c r="U925" i="3"/>
  <c r="AA925" i="3"/>
  <c r="AB925" i="3"/>
  <c r="AC925" i="3"/>
  <c r="AD925" i="3"/>
  <c r="AE925" i="3"/>
  <c r="W925" i="3"/>
  <c r="AA907" i="3"/>
  <c r="U907" i="3"/>
  <c r="AB907" i="3"/>
  <c r="AC907" i="3"/>
  <c r="AD907" i="3"/>
  <c r="AE907" i="3"/>
  <c r="W907" i="3"/>
  <c r="AB906" i="3"/>
  <c r="AE906" i="3"/>
  <c r="U906" i="3"/>
  <c r="AA906" i="3"/>
  <c r="AD906" i="3"/>
  <c r="AC906" i="3"/>
  <c r="W906" i="3"/>
  <c r="AD811" i="3"/>
  <c r="AE811" i="3"/>
  <c r="AC811" i="3"/>
  <c r="U811" i="3"/>
  <c r="AA811" i="3"/>
  <c r="W811" i="3"/>
  <c r="AB811" i="3"/>
  <c r="W749" i="3"/>
  <c r="U749" i="3"/>
  <c r="AC749" i="3"/>
  <c r="AE749" i="3"/>
  <c r="AA749" i="3"/>
  <c r="AB749" i="3"/>
  <c r="AD749" i="3"/>
  <c r="U748" i="3"/>
  <c r="AB748" i="3"/>
  <c r="AD748" i="3"/>
  <c r="AA748" i="3"/>
  <c r="AE748" i="3"/>
  <c r="AC748" i="3"/>
  <c r="W748" i="3"/>
  <c r="W725" i="3"/>
  <c r="AA725" i="3"/>
  <c r="AC725" i="3"/>
  <c r="AD725" i="3"/>
  <c r="AE725" i="3"/>
  <c r="AB725" i="3"/>
  <c r="U725" i="3"/>
  <c r="U653" i="3"/>
  <c r="AA653" i="3"/>
  <c r="AB653" i="3"/>
  <c r="AC653" i="3"/>
  <c r="AD653" i="3"/>
  <c r="AE653" i="3"/>
  <c r="W653" i="3"/>
  <c r="AB603" i="3"/>
  <c r="AC603" i="3"/>
  <c r="AD603" i="3"/>
  <c r="AE603" i="3"/>
  <c r="W603" i="3"/>
  <c r="AA603" i="3"/>
  <c r="U603" i="3"/>
  <c r="U553" i="3"/>
  <c r="AA553" i="3"/>
  <c r="AB553" i="3"/>
  <c r="AC553" i="3"/>
  <c r="AD553" i="3"/>
  <c r="AE553" i="3"/>
  <c r="W553" i="3"/>
  <c r="W1055" i="3"/>
  <c r="AA1055" i="3"/>
  <c r="AC1055" i="3"/>
  <c r="AE1055" i="3"/>
  <c r="U1055" i="3"/>
  <c r="AD1055" i="3"/>
  <c r="AB1055" i="3"/>
  <c r="AB1054" i="3"/>
  <c r="AE1054" i="3"/>
  <c r="W1054" i="3"/>
  <c r="U1054" i="3"/>
  <c r="AA1054" i="3"/>
  <c r="AD1054" i="3"/>
  <c r="AC1054" i="3"/>
  <c r="AC1053" i="3"/>
  <c r="AE1053" i="3"/>
  <c r="AA1053" i="3"/>
  <c r="AB1053" i="3"/>
  <c r="AD1053" i="3"/>
  <c r="W1053" i="3"/>
  <c r="U1053" i="3"/>
  <c r="W1052" i="3"/>
  <c r="U1052" i="3"/>
  <c r="AB1052" i="3"/>
  <c r="AD1052" i="3"/>
  <c r="AA1052" i="3"/>
  <c r="AC1052" i="3"/>
  <c r="AE1052" i="3"/>
  <c r="AB1037" i="3"/>
  <c r="AD1037" i="3"/>
  <c r="W1037" i="3"/>
  <c r="U1037" i="3"/>
  <c r="AC1037" i="3"/>
  <c r="AE1037" i="3"/>
  <c r="AA1037" i="3"/>
  <c r="AC1027" i="3"/>
  <c r="AD1027" i="3"/>
  <c r="W1027" i="3"/>
  <c r="AB1027" i="3"/>
  <c r="AE1027" i="3"/>
  <c r="U1027" i="3"/>
  <c r="AA1027" i="3"/>
  <c r="AA982" i="3"/>
  <c r="U982" i="3"/>
  <c r="AB982" i="3"/>
  <c r="AD982" i="3"/>
  <c r="W982" i="3"/>
  <c r="AC982" i="3"/>
  <c r="AE982" i="3"/>
  <c r="U981" i="3"/>
  <c r="AA981" i="3"/>
  <c r="AC981" i="3"/>
  <c r="AD981" i="3"/>
  <c r="W981" i="3"/>
  <c r="AB981" i="3"/>
  <c r="AE981" i="3"/>
  <c r="AA970" i="3"/>
  <c r="AC970" i="3"/>
  <c r="AD970" i="3"/>
  <c r="AE970" i="3"/>
  <c r="U970" i="3"/>
  <c r="W970" i="3"/>
  <c r="AB970" i="3"/>
  <c r="W969" i="3"/>
  <c r="AB969" i="3"/>
  <c r="AE969" i="3"/>
  <c r="U969" i="3"/>
  <c r="AC969" i="3"/>
  <c r="AA969" i="3"/>
  <c r="AD969" i="3"/>
  <c r="W936" i="3"/>
  <c r="AD936" i="3"/>
  <c r="U936" i="3"/>
  <c r="AB936" i="3"/>
  <c r="AA936" i="3"/>
  <c r="AC936" i="3"/>
  <c r="AE936" i="3"/>
  <c r="W932" i="3"/>
  <c r="AC932" i="3"/>
  <c r="U932" i="3"/>
  <c r="AA932" i="3"/>
  <c r="AB932" i="3"/>
  <c r="AD932" i="3"/>
  <c r="AE932" i="3"/>
  <c r="W920" i="3"/>
  <c r="AB920" i="3"/>
  <c r="U920" i="3"/>
  <c r="AD920" i="3"/>
  <c r="AA920" i="3"/>
  <c r="AC920" i="3"/>
  <c r="AE920" i="3"/>
  <c r="U913" i="3"/>
  <c r="W913" i="3"/>
  <c r="AB913" i="3"/>
  <c r="AE913" i="3"/>
  <c r="AA913" i="3"/>
  <c r="AC913" i="3"/>
  <c r="AD913" i="3"/>
  <c r="U905" i="3"/>
  <c r="W905" i="3"/>
  <c r="AA905" i="3"/>
  <c r="AB905" i="3"/>
  <c r="AC905" i="3"/>
  <c r="AD905" i="3"/>
  <c r="AE905" i="3"/>
  <c r="U891" i="3"/>
  <c r="W891" i="3"/>
  <c r="AA891" i="3"/>
  <c r="AB891" i="3"/>
  <c r="AC891" i="3"/>
  <c r="AD891" i="3"/>
  <c r="AE891" i="3"/>
  <c r="U890" i="3"/>
  <c r="W890" i="3"/>
  <c r="AA890" i="3"/>
  <c r="AB890" i="3"/>
  <c r="AC890" i="3"/>
  <c r="AD890" i="3"/>
  <c r="AE890" i="3"/>
  <c r="U877" i="3"/>
  <c r="W877" i="3"/>
  <c r="AA877" i="3"/>
  <c r="AB877" i="3"/>
  <c r="AC877" i="3"/>
  <c r="AD877" i="3"/>
  <c r="AE877" i="3"/>
  <c r="U869" i="3"/>
  <c r="W869" i="3"/>
  <c r="AA869" i="3"/>
  <c r="AB869" i="3"/>
  <c r="AC869" i="3"/>
  <c r="AD869" i="3"/>
  <c r="AE869" i="3"/>
  <c r="U860" i="3"/>
  <c r="W860" i="3"/>
  <c r="AA860" i="3"/>
  <c r="AB860" i="3"/>
  <c r="AC860" i="3"/>
  <c r="AD860" i="3"/>
  <c r="AE860" i="3"/>
  <c r="U859" i="3"/>
  <c r="W859" i="3"/>
  <c r="AA859" i="3"/>
  <c r="AB859" i="3"/>
  <c r="AC859" i="3"/>
  <c r="AD859" i="3"/>
  <c r="AE859" i="3"/>
  <c r="U858" i="3"/>
  <c r="W858" i="3"/>
  <c r="AA858" i="3"/>
  <c r="AB858" i="3"/>
  <c r="AC858" i="3"/>
  <c r="AD858" i="3"/>
  <c r="AE858" i="3"/>
  <c r="U849" i="3"/>
  <c r="W849" i="3"/>
  <c r="AA849" i="3"/>
  <c r="AB849" i="3"/>
  <c r="AC849" i="3"/>
  <c r="AD849" i="3"/>
  <c r="AE849" i="3"/>
  <c r="U848" i="3"/>
  <c r="W848" i="3"/>
  <c r="AA848" i="3"/>
  <c r="AB848" i="3"/>
  <c r="AC848" i="3"/>
  <c r="AD848" i="3"/>
  <c r="AE848" i="3"/>
  <c r="U842" i="3"/>
  <c r="W842" i="3"/>
  <c r="AA842" i="3"/>
  <c r="AB842" i="3"/>
  <c r="AC842" i="3"/>
  <c r="AD842" i="3"/>
  <c r="AE842" i="3"/>
  <c r="U841" i="3"/>
  <c r="W841" i="3"/>
  <c r="AA841" i="3"/>
  <c r="AB841" i="3"/>
  <c r="AC841" i="3"/>
  <c r="AD841" i="3"/>
  <c r="AE841" i="3"/>
  <c r="U828" i="3"/>
  <c r="W828" i="3"/>
  <c r="AA828" i="3"/>
  <c r="AB828" i="3"/>
  <c r="AC828" i="3"/>
  <c r="AD828" i="3"/>
  <c r="AE828" i="3"/>
  <c r="U810" i="3"/>
  <c r="W810" i="3"/>
  <c r="AA810" i="3"/>
  <c r="AB810" i="3"/>
  <c r="AC810" i="3"/>
  <c r="AD810" i="3"/>
  <c r="AE810" i="3"/>
  <c r="U809" i="3"/>
  <c r="W809" i="3"/>
  <c r="AA809" i="3"/>
  <c r="AB809" i="3"/>
  <c r="AC809" i="3"/>
  <c r="AD809" i="3"/>
  <c r="AE809" i="3"/>
  <c r="U794" i="3"/>
  <c r="W794" i="3"/>
  <c r="AA794" i="3"/>
  <c r="AB794" i="3"/>
  <c r="AC794" i="3"/>
  <c r="AD794" i="3"/>
  <c r="AE794" i="3"/>
  <c r="U788" i="3"/>
  <c r="W788" i="3"/>
  <c r="AA788" i="3"/>
  <c r="AB788" i="3"/>
  <c r="AC788" i="3"/>
  <c r="AD788" i="3"/>
  <c r="AE788" i="3"/>
  <c r="U764" i="3"/>
  <c r="W764" i="3"/>
  <c r="AA764" i="3"/>
  <c r="AB764" i="3"/>
  <c r="AC764" i="3"/>
  <c r="AD764" i="3"/>
  <c r="AE764" i="3"/>
  <c r="U763" i="3"/>
  <c r="W763" i="3"/>
  <c r="AA763" i="3"/>
  <c r="AB763" i="3"/>
  <c r="AC763" i="3"/>
  <c r="AD763" i="3"/>
  <c r="AE763" i="3"/>
  <c r="U708" i="3"/>
  <c r="W708" i="3"/>
  <c r="AA708" i="3"/>
  <c r="AB708" i="3"/>
  <c r="AC708" i="3"/>
  <c r="AD708" i="3"/>
  <c r="AE708" i="3"/>
  <c r="U679" i="3"/>
  <c r="W679" i="3"/>
  <c r="AA679" i="3"/>
  <c r="AB679" i="3"/>
  <c r="AC679" i="3"/>
  <c r="AD679" i="3"/>
  <c r="AE679" i="3"/>
  <c r="U667" i="3"/>
  <c r="W667" i="3"/>
  <c r="AA667" i="3"/>
  <c r="AB667" i="3"/>
  <c r="AC667" i="3"/>
  <c r="AD667" i="3"/>
  <c r="AE667" i="3"/>
  <c r="U652" i="3"/>
  <c r="W652" i="3"/>
  <c r="AA652" i="3"/>
  <c r="AB652" i="3"/>
  <c r="AC652" i="3"/>
  <c r="AD652" i="3"/>
  <c r="AE652" i="3"/>
  <c r="U638" i="3"/>
  <c r="W638" i="3"/>
  <c r="AA638" i="3"/>
  <c r="AB638" i="3"/>
  <c r="AC638" i="3"/>
  <c r="AD638" i="3"/>
  <c r="AE638" i="3"/>
  <c r="U631" i="3"/>
  <c r="W631" i="3"/>
  <c r="AA631" i="3"/>
  <c r="AB631" i="3"/>
  <c r="AC631" i="3"/>
  <c r="AD631" i="3"/>
  <c r="AE631" i="3"/>
  <c r="U621" i="3"/>
  <c r="W621" i="3"/>
  <c r="AA621" i="3"/>
  <c r="AB621" i="3"/>
  <c r="AC621" i="3"/>
  <c r="AD621" i="3"/>
  <c r="AE621" i="3"/>
  <c r="U614" i="3"/>
  <c r="W614" i="3"/>
  <c r="AA614" i="3"/>
  <c r="AB614" i="3"/>
  <c r="AC614" i="3"/>
  <c r="AD614" i="3"/>
  <c r="AE614" i="3"/>
  <c r="U602" i="3"/>
  <c r="W602" i="3"/>
  <c r="AA602" i="3"/>
  <c r="AB602" i="3"/>
  <c r="AC602" i="3"/>
  <c r="AD602" i="3"/>
  <c r="AE602" i="3"/>
  <c r="U584" i="3"/>
  <c r="W584" i="3"/>
  <c r="AA584" i="3"/>
  <c r="AB584" i="3"/>
  <c r="AC584" i="3"/>
  <c r="AD584" i="3"/>
  <c r="AE584" i="3"/>
  <c r="U583" i="3"/>
  <c r="W583" i="3"/>
  <c r="AA583" i="3"/>
  <c r="AB583" i="3"/>
  <c r="AC583" i="3"/>
  <c r="AD583" i="3"/>
  <c r="AE583" i="3"/>
  <c r="U566" i="3"/>
  <c r="W566" i="3"/>
  <c r="AA566" i="3"/>
  <c r="AB566" i="3"/>
  <c r="AC566" i="3"/>
  <c r="AD566" i="3"/>
  <c r="AE566" i="3"/>
  <c r="U552" i="3"/>
  <c r="W552" i="3"/>
  <c r="AA552" i="3"/>
  <c r="AB552" i="3"/>
  <c r="AC552" i="3"/>
  <c r="AD552" i="3"/>
  <c r="AE552" i="3"/>
  <c r="U551" i="3"/>
  <c r="W551" i="3"/>
  <c r="AA551" i="3"/>
  <c r="AB551" i="3"/>
  <c r="AC551" i="3"/>
  <c r="AD551" i="3"/>
  <c r="AE551" i="3"/>
  <c r="U540" i="3"/>
  <c r="W540" i="3"/>
  <c r="AA540" i="3"/>
  <c r="AB540" i="3"/>
  <c r="AC540" i="3"/>
  <c r="AD540" i="3"/>
  <c r="AE540" i="3"/>
  <c r="U515" i="3"/>
  <c r="W515" i="3"/>
  <c r="AA515" i="3"/>
  <c r="AB515" i="3"/>
  <c r="AC515" i="3"/>
  <c r="AD515" i="3"/>
  <c r="AE515" i="3"/>
  <c r="U514" i="3"/>
  <c r="W514" i="3"/>
  <c r="AA514" i="3"/>
  <c r="AB514" i="3"/>
  <c r="AC514" i="3"/>
  <c r="AD514" i="3"/>
  <c r="AE514" i="3"/>
  <c r="U503" i="3"/>
  <c r="W503" i="3"/>
  <c r="AA503" i="3"/>
  <c r="AB503" i="3"/>
  <c r="AC503" i="3"/>
  <c r="AD503" i="3"/>
  <c r="AE503" i="3"/>
  <c r="U502" i="3"/>
  <c r="W502" i="3"/>
  <c r="AA502" i="3"/>
  <c r="AB502" i="3"/>
  <c r="AC502" i="3"/>
  <c r="AD502" i="3"/>
  <c r="AE502" i="3"/>
  <c r="U492" i="3"/>
  <c r="W492" i="3"/>
  <c r="AA492" i="3"/>
  <c r="AB492" i="3"/>
  <c r="AC492" i="3"/>
  <c r="AD492" i="3"/>
  <c r="AE492" i="3"/>
  <c r="U460" i="3"/>
  <c r="W460" i="3"/>
  <c r="AA460" i="3"/>
  <c r="AB460" i="3"/>
  <c r="AC460" i="3"/>
  <c r="AD460" i="3"/>
  <c r="AE460" i="3"/>
  <c r="U445" i="3"/>
  <c r="W445" i="3"/>
  <c r="AA445" i="3"/>
  <c r="AB445" i="3"/>
  <c r="AC445" i="3"/>
  <c r="AD445" i="3"/>
  <c r="AE445" i="3"/>
  <c r="U434" i="3"/>
  <c r="W434" i="3"/>
  <c r="AA434" i="3"/>
  <c r="AB434" i="3"/>
  <c r="AC434" i="3"/>
  <c r="AD434" i="3"/>
  <c r="AE434" i="3"/>
  <c r="U433" i="3"/>
  <c r="W433" i="3"/>
  <c r="AA433" i="3"/>
  <c r="AB433" i="3"/>
  <c r="AC433" i="3"/>
  <c r="AD433" i="3"/>
  <c r="AE433" i="3"/>
  <c r="U422" i="3"/>
  <c r="W422" i="3"/>
  <c r="AA422" i="3"/>
  <c r="AB422" i="3"/>
  <c r="AC422" i="3"/>
  <c r="AD422" i="3"/>
  <c r="AE422" i="3"/>
  <c r="U383" i="3"/>
  <c r="W383" i="3"/>
  <c r="AA383" i="3"/>
  <c r="AB383" i="3"/>
  <c r="AC383" i="3"/>
  <c r="AD383" i="3"/>
  <c r="AE383" i="3"/>
  <c r="U376" i="3"/>
  <c r="W376" i="3"/>
  <c r="AA376" i="3"/>
  <c r="AB376" i="3"/>
  <c r="AC376" i="3"/>
  <c r="AD376" i="3"/>
  <c r="AE376" i="3"/>
  <c r="U375" i="3"/>
  <c r="W375" i="3"/>
  <c r="AA375" i="3"/>
  <c r="AB375" i="3"/>
  <c r="AC375" i="3"/>
  <c r="AD375" i="3"/>
  <c r="AE375" i="3"/>
  <c r="U355" i="3"/>
  <c r="W355" i="3"/>
  <c r="AA355" i="3"/>
  <c r="AB355" i="3"/>
  <c r="AC355" i="3"/>
  <c r="AD355" i="3"/>
  <c r="AE355" i="3"/>
  <c r="U324" i="3"/>
  <c r="W324" i="3"/>
  <c r="AA324" i="3"/>
  <c r="AB324" i="3"/>
  <c r="AC324" i="3"/>
  <c r="AD324" i="3"/>
  <c r="AE324" i="3"/>
  <c r="U323" i="3"/>
  <c r="W323" i="3"/>
  <c r="AA323" i="3"/>
  <c r="AB323" i="3"/>
  <c r="AC323" i="3"/>
  <c r="AD323" i="3"/>
  <c r="AE323" i="3"/>
  <c r="U315" i="3"/>
  <c r="W315" i="3"/>
  <c r="AA315" i="3"/>
  <c r="AB315" i="3"/>
  <c r="AC315" i="3"/>
  <c r="AD315" i="3"/>
  <c r="AE315" i="3"/>
  <c r="U279" i="3"/>
  <c r="W279" i="3"/>
  <c r="AA279" i="3"/>
  <c r="AB279" i="3"/>
  <c r="AC279" i="3"/>
  <c r="AD279" i="3"/>
  <c r="AE279" i="3"/>
  <c r="U261" i="3"/>
  <c r="W261" i="3"/>
  <c r="AA261" i="3"/>
  <c r="AB261" i="3"/>
  <c r="AC261" i="3"/>
  <c r="AD261" i="3"/>
  <c r="AE261" i="3"/>
  <c r="U255" i="3"/>
  <c r="W255" i="3"/>
  <c r="AA255" i="3"/>
  <c r="AB255" i="3"/>
  <c r="AC255" i="3"/>
  <c r="AD255" i="3"/>
  <c r="AE255" i="3"/>
  <c r="U237" i="3"/>
  <c r="W237" i="3"/>
  <c r="AA237" i="3"/>
  <c r="AB237" i="3"/>
  <c r="AC237" i="3"/>
  <c r="AD237" i="3"/>
  <c r="AE237" i="3"/>
  <c r="U228" i="3"/>
  <c r="W228" i="3"/>
  <c r="AA228" i="3"/>
  <c r="AB228" i="3"/>
  <c r="AC228" i="3"/>
  <c r="AD228" i="3"/>
  <c r="AE228" i="3"/>
  <c r="U227" i="3"/>
  <c r="W227" i="3"/>
  <c r="AA227" i="3"/>
  <c r="AB227" i="3"/>
  <c r="AC227" i="3"/>
  <c r="AD227" i="3"/>
  <c r="AE227" i="3"/>
  <c r="U214" i="3"/>
  <c r="W214" i="3"/>
  <c r="AA214" i="3"/>
  <c r="AB214" i="3"/>
  <c r="AC214" i="3"/>
  <c r="AD214" i="3"/>
  <c r="AE214" i="3"/>
  <c r="U204" i="3"/>
  <c r="W204" i="3"/>
  <c r="AA204" i="3"/>
  <c r="AB204" i="3"/>
  <c r="AC204" i="3"/>
  <c r="AD204" i="3"/>
  <c r="AE204" i="3"/>
  <c r="U203" i="3"/>
  <c r="W203" i="3"/>
  <c r="AA203" i="3"/>
  <c r="AB203" i="3"/>
  <c r="AC203" i="3"/>
  <c r="AD203" i="3"/>
  <c r="AE203" i="3"/>
  <c r="U198" i="3"/>
  <c r="W198" i="3"/>
  <c r="AA198" i="3"/>
  <c r="AB198" i="3"/>
  <c r="AC198" i="3"/>
  <c r="AD198" i="3"/>
  <c r="AE198" i="3"/>
  <c r="U189" i="3"/>
  <c r="W189" i="3"/>
  <c r="AA189" i="3"/>
  <c r="AB189" i="3"/>
  <c r="AC189" i="3"/>
  <c r="AD189" i="3"/>
  <c r="AE189" i="3"/>
  <c r="U177" i="3"/>
  <c r="W177" i="3"/>
  <c r="AA177" i="3"/>
  <c r="AB177" i="3"/>
  <c r="AC177" i="3"/>
  <c r="AD177" i="3"/>
  <c r="AE177" i="3"/>
  <c r="U171" i="3"/>
  <c r="W171" i="3"/>
  <c r="AA171" i="3"/>
  <c r="AB171" i="3"/>
  <c r="AC171" i="3"/>
  <c r="AD171" i="3"/>
  <c r="AE171" i="3"/>
  <c r="U167" i="3"/>
  <c r="W167" i="3"/>
  <c r="AA167" i="3"/>
  <c r="AB167" i="3"/>
  <c r="AC167" i="3"/>
  <c r="AD167" i="3"/>
  <c r="AE167" i="3"/>
  <c r="U163" i="3"/>
  <c r="W163" i="3"/>
  <c r="AA163" i="3"/>
  <c r="AB163" i="3"/>
  <c r="AC163" i="3"/>
  <c r="AD163" i="3"/>
  <c r="AE163" i="3"/>
  <c r="U157" i="3"/>
  <c r="W157" i="3"/>
  <c r="AA157" i="3"/>
  <c r="AB157" i="3"/>
  <c r="AC157" i="3"/>
  <c r="AD157" i="3"/>
  <c r="AE157" i="3"/>
  <c r="U152" i="3"/>
  <c r="W152" i="3"/>
  <c r="AA152" i="3"/>
  <c r="AB152" i="3"/>
  <c r="AC152" i="3"/>
  <c r="AD152" i="3"/>
  <c r="AE152" i="3"/>
  <c r="U136" i="3"/>
  <c r="W136" i="3"/>
  <c r="AA136" i="3"/>
  <c r="AB136" i="3"/>
  <c r="AC136" i="3"/>
  <c r="AD136" i="3"/>
  <c r="AE136" i="3"/>
  <c r="U127" i="3"/>
  <c r="W127" i="3"/>
  <c r="AA127" i="3"/>
  <c r="AB127" i="3"/>
  <c r="AC127" i="3"/>
  <c r="AD127" i="3"/>
  <c r="AE127" i="3"/>
  <c r="U116" i="3"/>
  <c r="W116" i="3"/>
  <c r="AA116" i="3"/>
  <c r="AB116" i="3"/>
  <c r="AC116" i="3"/>
  <c r="AD116" i="3"/>
  <c r="AE116" i="3"/>
  <c r="U109" i="3"/>
  <c r="W109" i="3"/>
  <c r="AA109" i="3"/>
  <c r="AB109" i="3"/>
  <c r="AC109" i="3"/>
  <c r="AD109" i="3"/>
  <c r="AE109" i="3"/>
  <c r="U103" i="3"/>
  <c r="W103" i="3"/>
  <c r="AA103" i="3"/>
  <c r="AB103" i="3"/>
  <c r="AC103" i="3"/>
  <c r="AD103" i="3"/>
  <c r="AE103" i="3"/>
  <c r="U102" i="3"/>
  <c r="W102" i="3"/>
  <c r="AA102" i="3"/>
  <c r="AB102" i="3"/>
  <c r="AC102" i="3"/>
  <c r="AD102" i="3"/>
  <c r="AE102" i="3"/>
  <c r="U96" i="3"/>
  <c r="W96" i="3"/>
  <c r="AA96" i="3"/>
  <c r="AB96" i="3"/>
  <c r="AC96" i="3"/>
  <c r="AD96" i="3"/>
  <c r="AE96" i="3"/>
  <c r="U86" i="3"/>
  <c r="W86" i="3"/>
  <c r="AA86" i="3"/>
  <c r="AB86" i="3"/>
  <c r="AC86" i="3"/>
  <c r="AD86" i="3"/>
  <c r="AE86" i="3"/>
  <c r="U85" i="3"/>
  <c r="W85" i="3"/>
  <c r="AA85" i="3"/>
  <c r="AB85" i="3"/>
  <c r="AC85" i="3"/>
  <c r="AD85" i="3"/>
  <c r="AE85" i="3"/>
  <c r="U77" i="3"/>
  <c r="W77" i="3"/>
  <c r="AA77" i="3"/>
  <c r="AB77" i="3"/>
  <c r="AC77" i="3"/>
  <c r="AD77" i="3"/>
  <c r="AE77" i="3"/>
  <c r="U76" i="3"/>
  <c r="W76" i="3"/>
  <c r="AA76" i="3"/>
  <c r="AB76" i="3"/>
  <c r="AC76" i="3"/>
  <c r="AD76" i="3"/>
  <c r="AE76" i="3"/>
  <c r="U66" i="3"/>
  <c r="W66" i="3"/>
  <c r="AA66" i="3"/>
  <c r="AB66" i="3"/>
  <c r="AC66" i="3"/>
  <c r="AD66" i="3"/>
  <c r="AE66" i="3"/>
  <c r="U51" i="3"/>
  <c r="W51" i="3"/>
  <c r="AA51" i="3"/>
  <c r="AB51" i="3"/>
  <c r="AC51" i="3"/>
  <c r="AD51" i="3"/>
  <c r="AE51" i="3"/>
  <c r="U28" i="3"/>
  <c r="W28" i="3"/>
  <c r="AA28" i="3"/>
  <c r="AB28" i="3"/>
  <c r="AC28" i="3"/>
  <c r="AD28" i="3"/>
  <c r="AE28" i="3"/>
  <c r="U27" i="3"/>
  <c r="W27" i="3"/>
  <c r="AA27" i="3"/>
  <c r="AB27" i="3"/>
  <c r="AC27" i="3"/>
  <c r="AD27" i="3"/>
  <c r="AE27" i="3"/>
  <c r="U26" i="3"/>
  <c r="W26" i="3"/>
  <c r="AA26" i="3"/>
  <c r="AB26" i="3"/>
  <c r="AC26" i="3"/>
  <c r="AD26" i="3"/>
  <c r="AE26" i="3"/>
  <c r="U16" i="3"/>
  <c r="W16" i="3"/>
  <c r="AA16" i="3"/>
  <c r="AB16" i="3"/>
  <c r="AC16" i="3"/>
  <c r="AD16" i="3"/>
  <c r="AE16" i="3"/>
  <c r="U1067" i="3"/>
  <c r="W1067" i="3"/>
  <c r="AA1067" i="3"/>
  <c r="AB1067" i="3"/>
  <c r="AC1067" i="3"/>
  <c r="AD1067" i="3"/>
  <c r="AE1067" i="3"/>
  <c r="U1051" i="3"/>
  <c r="W1051" i="3"/>
  <c r="AA1051" i="3"/>
  <c r="AB1051" i="3"/>
  <c r="AC1051" i="3"/>
  <c r="AD1051" i="3"/>
  <c r="AE1051" i="3"/>
  <c r="U1036" i="3"/>
  <c r="W1036" i="3"/>
  <c r="AA1036" i="3"/>
  <c r="AB1036" i="3"/>
  <c r="AC1036" i="3"/>
  <c r="AD1036" i="3"/>
  <c r="AE1036" i="3"/>
  <c r="U1026" i="3"/>
  <c r="W1026" i="3"/>
  <c r="AA1026" i="3"/>
  <c r="AB1026" i="3"/>
  <c r="AC1026" i="3"/>
  <c r="AD1026" i="3"/>
  <c r="AE1026" i="3"/>
  <c r="U1011" i="3"/>
  <c r="W1011" i="3"/>
  <c r="AA1011" i="3"/>
  <c r="AB1011" i="3"/>
  <c r="AC1011" i="3"/>
  <c r="AD1011" i="3"/>
  <c r="AE1011" i="3"/>
  <c r="U980" i="3"/>
  <c r="W980" i="3"/>
  <c r="AA980" i="3"/>
  <c r="AB980" i="3"/>
  <c r="AC980" i="3"/>
  <c r="AD980" i="3"/>
  <c r="AE980" i="3"/>
  <c r="U957" i="3"/>
  <c r="W957" i="3"/>
  <c r="AA957" i="3"/>
  <c r="AB957" i="3"/>
  <c r="AC957" i="3"/>
  <c r="AD957" i="3"/>
  <c r="AE957" i="3"/>
  <c r="U956" i="3"/>
  <c r="W956" i="3"/>
  <c r="AA956" i="3"/>
  <c r="AB956" i="3"/>
  <c r="AC956" i="3"/>
  <c r="AD956" i="3"/>
  <c r="AE956" i="3"/>
  <c r="U935" i="3"/>
  <c r="W935" i="3"/>
  <c r="AA935" i="3"/>
  <c r="AB935" i="3"/>
  <c r="AC935" i="3"/>
  <c r="AD935" i="3"/>
  <c r="AE935" i="3"/>
  <c r="U912" i="3"/>
  <c r="W912" i="3"/>
  <c r="AA912" i="3"/>
  <c r="AB912" i="3"/>
  <c r="AC912" i="3"/>
  <c r="AD912" i="3"/>
  <c r="AE912" i="3"/>
  <c r="U904" i="3"/>
  <c r="W904" i="3"/>
  <c r="AA904" i="3"/>
  <c r="AB904" i="3"/>
  <c r="AC904" i="3"/>
  <c r="AD904" i="3"/>
  <c r="AE904" i="3"/>
  <c r="U889" i="3"/>
  <c r="W889" i="3"/>
  <c r="AA889" i="3"/>
  <c r="AB889" i="3"/>
  <c r="AC889" i="3"/>
  <c r="AD889" i="3"/>
  <c r="AE889" i="3"/>
  <c r="U888" i="3"/>
  <c r="W888" i="3"/>
  <c r="AA888" i="3"/>
  <c r="AB888" i="3"/>
  <c r="AC888" i="3"/>
  <c r="AD888" i="3"/>
  <c r="AE888" i="3"/>
  <c r="U887" i="3"/>
  <c r="W887" i="3"/>
  <c r="AA887" i="3"/>
  <c r="AB887" i="3"/>
  <c r="AC887" i="3"/>
  <c r="AD887" i="3"/>
  <c r="AE887" i="3"/>
  <c r="U840" i="3"/>
  <c r="W840" i="3"/>
  <c r="AA840" i="3"/>
  <c r="AB840" i="3"/>
  <c r="AC840" i="3"/>
  <c r="AD840" i="3"/>
  <c r="AE840" i="3"/>
  <c r="U808" i="3"/>
  <c r="W808" i="3"/>
  <c r="AA808" i="3"/>
  <c r="AB808" i="3"/>
  <c r="AC808" i="3"/>
  <c r="AD808" i="3"/>
  <c r="AE808" i="3"/>
  <c r="U807" i="3"/>
  <c r="W807" i="3"/>
  <c r="AA807" i="3"/>
  <c r="AB807" i="3"/>
  <c r="AC807" i="3"/>
  <c r="AD807" i="3"/>
  <c r="AE807" i="3"/>
  <c r="U793" i="3"/>
  <c r="W793" i="3"/>
  <c r="AA793" i="3"/>
  <c r="AB793" i="3"/>
  <c r="AC793" i="3"/>
  <c r="AD793" i="3"/>
  <c r="AE793" i="3"/>
  <c r="U792" i="3"/>
  <c r="W792" i="3"/>
  <c r="AA792" i="3"/>
  <c r="AB792" i="3"/>
  <c r="AC792" i="3"/>
  <c r="AD792" i="3"/>
  <c r="AE792" i="3"/>
  <c r="U787" i="3"/>
  <c r="W787" i="3"/>
  <c r="AA787" i="3"/>
  <c r="AB787" i="3"/>
  <c r="AC787" i="3"/>
  <c r="AD787" i="3"/>
  <c r="AE787" i="3"/>
  <c r="U774" i="3"/>
  <c r="W774" i="3"/>
  <c r="AA774" i="3"/>
  <c r="AB774" i="3"/>
  <c r="AC774" i="3"/>
  <c r="AD774" i="3"/>
  <c r="AE774" i="3"/>
  <c r="U762" i="3"/>
  <c r="W762" i="3"/>
  <c r="AA762" i="3"/>
  <c r="AB762" i="3"/>
  <c r="AC762" i="3"/>
  <c r="AD762" i="3"/>
  <c r="AE762" i="3"/>
  <c r="U724" i="3"/>
  <c r="W724" i="3"/>
  <c r="AA724" i="3"/>
  <c r="AB724" i="3"/>
  <c r="AC724" i="3"/>
  <c r="AD724" i="3"/>
  <c r="AE724" i="3"/>
  <c r="U715" i="3"/>
  <c r="W715" i="3"/>
  <c r="AA715" i="3"/>
  <c r="AB715" i="3"/>
  <c r="AC715" i="3"/>
  <c r="AD715" i="3"/>
  <c r="AE715" i="3"/>
  <c r="U707" i="3"/>
  <c r="W707" i="3"/>
  <c r="AA707" i="3"/>
  <c r="AB707" i="3"/>
  <c r="AC707" i="3"/>
  <c r="AD707" i="3"/>
  <c r="AE707" i="3"/>
  <c r="U689" i="3"/>
  <c r="W689" i="3"/>
  <c r="AA689" i="3"/>
  <c r="AB689" i="3"/>
  <c r="AC689" i="3"/>
  <c r="AD689" i="3"/>
  <c r="AE689" i="3"/>
  <c r="U688" i="3"/>
  <c r="W688" i="3"/>
  <c r="AA688" i="3"/>
  <c r="AB688" i="3"/>
  <c r="AC688" i="3"/>
  <c r="AD688" i="3"/>
  <c r="AE688" i="3"/>
  <c r="U678" i="3"/>
  <c r="W678" i="3"/>
  <c r="AA678" i="3"/>
  <c r="AB678" i="3"/>
  <c r="AC678" i="3"/>
  <c r="AD678" i="3"/>
  <c r="AE678" i="3"/>
  <c r="W666" i="3"/>
  <c r="AE666" i="3"/>
  <c r="AA666" i="3"/>
  <c r="AC666" i="3"/>
  <c r="U666" i="3"/>
  <c r="AB666" i="3"/>
  <c r="AD666" i="3"/>
  <c r="AD601" i="3"/>
  <c r="W601" i="3"/>
  <c r="AB601" i="3"/>
  <c r="AE601" i="3"/>
  <c r="AA601" i="3"/>
  <c r="AC601" i="3"/>
  <c r="U601" i="3"/>
  <c r="W600" i="3"/>
  <c r="U600" i="3"/>
  <c r="AB600" i="3"/>
  <c r="AD600" i="3"/>
  <c r="AE600" i="3"/>
  <c r="AA600" i="3"/>
  <c r="AC600" i="3"/>
  <c r="W572" i="3"/>
  <c r="AC572" i="3"/>
  <c r="AA572" i="3"/>
  <c r="AD572" i="3"/>
  <c r="U572" i="3"/>
  <c r="AB572" i="3"/>
  <c r="AE572" i="3"/>
  <c r="AC565" i="3"/>
  <c r="W565" i="3"/>
  <c r="AB565" i="3"/>
  <c r="AE565" i="3"/>
  <c r="U565" i="3"/>
  <c r="AA565" i="3"/>
  <c r="AD565" i="3"/>
  <c r="W550" i="3"/>
  <c r="U550" i="3"/>
  <c r="AA550" i="3"/>
  <c r="AD550" i="3"/>
  <c r="AC550" i="3"/>
  <c r="AB550" i="3"/>
  <c r="AE550" i="3"/>
  <c r="AC539" i="3"/>
  <c r="U539" i="3"/>
  <c r="W539" i="3"/>
  <c r="AB539" i="3"/>
  <c r="AE539" i="3"/>
  <c r="AA539" i="3"/>
  <c r="AD539" i="3"/>
  <c r="AC529" i="3"/>
  <c r="AE529" i="3"/>
  <c r="AA529" i="3"/>
  <c r="AB529" i="3"/>
  <c r="AD529" i="3"/>
  <c r="U529" i="3"/>
  <c r="W529" i="3"/>
  <c r="W465" i="3"/>
  <c r="AA465" i="3"/>
  <c r="AD465" i="3"/>
  <c r="AC465" i="3"/>
  <c r="U465" i="3"/>
  <c r="AB465" i="3"/>
  <c r="AE465" i="3"/>
  <c r="U424" i="3"/>
  <c r="AA424" i="3"/>
  <c r="AD424" i="3"/>
  <c r="W424" i="3"/>
  <c r="AB424" i="3"/>
  <c r="AE424" i="3"/>
  <c r="AC424" i="3"/>
  <c r="W410" i="3"/>
  <c r="AC410" i="3"/>
  <c r="AA410" i="3"/>
  <c r="AD410" i="3"/>
  <c r="U410" i="3"/>
  <c r="AB410" i="3"/>
  <c r="AE410" i="3"/>
  <c r="U387" i="3"/>
  <c r="AC387" i="3"/>
  <c r="AE387" i="3"/>
  <c r="W387" i="3"/>
  <c r="AA387" i="3"/>
  <c r="AD387" i="3"/>
  <c r="AB387" i="3"/>
  <c r="AC350" i="3"/>
  <c r="W350" i="3"/>
  <c r="AB350" i="3"/>
  <c r="AE350" i="3"/>
  <c r="AA350" i="3"/>
  <c r="AD350" i="3"/>
  <c r="U350" i="3"/>
  <c r="U338" i="3"/>
  <c r="AB338" i="3"/>
  <c r="W338" i="3"/>
  <c r="AC338" i="3"/>
  <c r="AE338" i="3"/>
  <c r="AA338" i="3"/>
  <c r="AD338" i="3"/>
  <c r="AA254" i="3"/>
  <c r="AD254" i="3"/>
  <c r="U254" i="3"/>
  <c r="W254" i="3"/>
  <c r="AB254" i="3"/>
  <c r="AE254" i="3"/>
  <c r="AC254" i="3"/>
  <c r="W239" i="3"/>
  <c r="AC239" i="3"/>
  <c r="U239" i="3"/>
  <c r="AA239" i="3"/>
  <c r="AD239" i="3"/>
  <c r="AB239" i="3"/>
  <c r="AE239" i="3"/>
  <c r="U192" i="3"/>
  <c r="AB192" i="3"/>
  <c r="AE192" i="3"/>
  <c r="W192" i="3"/>
  <c r="AC192" i="3"/>
  <c r="AA192" i="3"/>
  <c r="AD192" i="3"/>
  <c r="U176" i="3"/>
  <c r="W176" i="3"/>
  <c r="AB176" i="3"/>
  <c r="AE176" i="3"/>
  <c r="AA176" i="3"/>
  <c r="AD176" i="3"/>
  <c r="AC176" i="3"/>
  <c r="AC175" i="3"/>
  <c r="U175" i="3"/>
  <c r="AA175" i="3"/>
  <c r="AD175" i="3"/>
  <c r="AB175" i="3"/>
  <c r="W175" i="3"/>
  <c r="AE175" i="3"/>
  <c r="AE168" i="3"/>
  <c r="U168" i="3"/>
  <c r="AB168" i="3"/>
  <c r="AD168" i="3"/>
  <c r="W168" i="3"/>
  <c r="AA168" i="3"/>
  <c r="AC168" i="3"/>
  <c r="U151" i="3"/>
  <c r="AC151" i="3"/>
  <c r="W151" i="3"/>
  <c r="AB151" i="3"/>
  <c r="AE151" i="3"/>
  <c r="AA151" i="3"/>
  <c r="AD151" i="3"/>
  <c r="U84" i="3"/>
  <c r="AB84" i="3"/>
  <c r="AD84" i="3"/>
  <c r="AC84" i="3"/>
  <c r="W84" i="3"/>
  <c r="AA84" i="3"/>
  <c r="AE84" i="3"/>
  <c r="AA75" i="3"/>
  <c r="AE75" i="3"/>
  <c r="W75" i="3"/>
  <c r="AD75" i="3"/>
  <c r="AC75" i="3"/>
  <c r="U75" i="3"/>
  <c r="AB75" i="3"/>
  <c r="W65" i="3"/>
  <c r="AB65" i="3"/>
  <c r="AE65" i="3"/>
  <c r="AA65" i="3"/>
  <c r="AC65" i="3"/>
  <c r="U65" i="3"/>
  <c r="AD65" i="3"/>
  <c r="AB44" i="3"/>
  <c r="AA44" i="3"/>
  <c r="AE44" i="3"/>
  <c r="AD44" i="3"/>
  <c r="W44" i="3"/>
  <c r="AC44" i="3"/>
  <c r="U44" i="3"/>
  <c r="U38" i="3"/>
  <c r="AD38" i="3"/>
  <c r="AC38" i="3"/>
  <c r="AA38" i="3"/>
  <c r="AE38" i="3"/>
  <c r="W38" i="3"/>
  <c r="AB38" i="3"/>
  <c r="AC15" i="3"/>
  <c r="AB15" i="3"/>
  <c r="W15" i="3"/>
  <c r="AA15" i="3"/>
  <c r="AE15" i="3"/>
  <c r="U15" i="3"/>
  <c r="AD15" i="3"/>
  <c r="W1050" i="3"/>
  <c r="AA1050" i="3"/>
  <c r="AE1050" i="3"/>
  <c r="AB1050" i="3"/>
  <c r="U1050" i="3"/>
  <c r="AD1050" i="3"/>
  <c r="AC1050" i="3"/>
  <c r="U1049" i="3"/>
  <c r="AB1049" i="3"/>
  <c r="AE1049" i="3"/>
  <c r="AC1049" i="3"/>
  <c r="W1049" i="3"/>
  <c r="AA1049" i="3"/>
  <c r="AD1049" i="3"/>
  <c r="AB1048" i="3"/>
  <c r="AC1048" i="3"/>
  <c r="U1048" i="3"/>
  <c r="AD1048" i="3"/>
  <c r="W1048" i="3"/>
  <c r="AA1048" i="3"/>
  <c r="AE1048" i="3"/>
  <c r="AE1025" i="3"/>
  <c r="AA1025" i="3"/>
  <c r="W1025" i="3"/>
  <c r="AC1025" i="3"/>
  <c r="AD1025" i="3"/>
  <c r="AB1025" i="3"/>
  <c r="U1025" i="3"/>
  <c r="W1024" i="3"/>
  <c r="AB1024" i="3"/>
  <c r="AE1024" i="3"/>
  <c r="U1024" i="3"/>
  <c r="AA1024" i="3"/>
  <c r="AD1024" i="3"/>
  <c r="AC1024" i="3"/>
  <c r="W1010" i="3"/>
  <c r="AA1010" i="3"/>
  <c r="AE1010" i="3"/>
  <c r="AB1010" i="3"/>
  <c r="U1010" i="3"/>
  <c r="AD1010" i="3"/>
  <c r="AC1010" i="3"/>
  <c r="AC979" i="3"/>
  <c r="W979" i="3"/>
  <c r="AB979" i="3"/>
  <c r="AE979" i="3"/>
  <c r="AA979" i="3"/>
  <c r="U979" i="3"/>
  <c r="AD979" i="3"/>
  <c r="W950" i="3"/>
  <c r="AB950" i="3"/>
  <c r="AA950" i="3"/>
  <c r="AE950" i="3"/>
  <c r="AD950" i="3"/>
  <c r="AC950" i="3"/>
  <c r="U950" i="3"/>
  <c r="AC949" i="3"/>
  <c r="AD949" i="3"/>
  <c r="W949" i="3"/>
  <c r="U949" i="3"/>
  <c r="AA949" i="3"/>
  <c r="AE949" i="3"/>
  <c r="AB949" i="3"/>
  <c r="U934" i="3"/>
  <c r="W934" i="3"/>
  <c r="AD934" i="3"/>
  <c r="AA934" i="3"/>
  <c r="AB934" i="3"/>
  <c r="AE934" i="3"/>
  <c r="AC934" i="3"/>
  <c r="AD919" i="3"/>
  <c r="AC919" i="3"/>
  <c r="AE919" i="3"/>
  <c r="W919" i="3"/>
  <c r="AA919" i="3"/>
  <c r="U919" i="3"/>
  <c r="AB919" i="3"/>
  <c r="U876" i="3"/>
  <c r="AC876" i="3"/>
  <c r="AD876" i="3"/>
  <c r="AA876" i="3"/>
  <c r="AE876" i="3"/>
  <c r="W876" i="3"/>
  <c r="AB876" i="3"/>
  <c r="W875" i="3"/>
  <c r="AB875" i="3"/>
  <c r="AC875" i="3"/>
  <c r="U875" i="3"/>
  <c r="AD875" i="3"/>
  <c r="AA875" i="3"/>
  <c r="AE875" i="3"/>
  <c r="U874" i="3"/>
  <c r="AC874" i="3"/>
  <c r="AA874" i="3"/>
  <c r="AE874" i="3"/>
  <c r="W874" i="3"/>
  <c r="AB874" i="3"/>
  <c r="AD874" i="3"/>
  <c r="U857" i="3"/>
  <c r="AB857" i="3"/>
  <c r="AD857" i="3"/>
  <c r="W857" i="3"/>
  <c r="AE857" i="3"/>
  <c r="AA857" i="3"/>
  <c r="AC857" i="3"/>
  <c r="AD856" i="3"/>
  <c r="U856" i="3"/>
  <c r="AA856" i="3"/>
  <c r="AC856" i="3"/>
  <c r="W856" i="3"/>
  <c r="AE856" i="3"/>
  <c r="AB856" i="3"/>
  <c r="W855" i="3"/>
  <c r="AD855" i="3"/>
  <c r="AC855" i="3"/>
  <c r="U855" i="3"/>
  <c r="AB855" i="3"/>
  <c r="AA855" i="3"/>
  <c r="AE855" i="3"/>
  <c r="AD839" i="3"/>
  <c r="AB839" i="3"/>
  <c r="AA839" i="3"/>
  <c r="AC839" i="3"/>
  <c r="U839" i="3"/>
  <c r="AE839" i="3"/>
  <c r="W839" i="3"/>
  <c r="AD822" i="3"/>
  <c r="U822" i="3"/>
  <c r="AC822" i="3"/>
  <c r="AB822" i="3"/>
  <c r="AE822" i="3"/>
  <c r="W822" i="3"/>
  <c r="AA822" i="3"/>
  <c r="W821" i="3"/>
  <c r="AD821" i="3"/>
  <c r="AA821" i="3"/>
  <c r="AB821" i="3"/>
  <c r="AE821" i="3"/>
  <c r="AC821" i="3"/>
  <c r="U821" i="3"/>
  <c r="W785" i="3"/>
  <c r="U785" i="3"/>
  <c r="AD785" i="3"/>
  <c r="AA785" i="3"/>
  <c r="AE785" i="3"/>
  <c r="AC785" i="3"/>
  <c r="AB785" i="3"/>
  <c r="W782" i="3"/>
  <c r="AE782" i="3"/>
  <c r="AA782" i="3"/>
  <c r="AC782" i="3"/>
  <c r="U782" i="3"/>
  <c r="AD782" i="3"/>
  <c r="AB782" i="3"/>
  <c r="AC773" i="3"/>
  <c r="AE773" i="3"/>
  <c r="AB773" i="3"/>
  <c r="W773" i="3"/>
  <c r="U773" i="3"/>
  <c r="AA773" i="3"/>
  <c r="AD773" i="3"/>
  <c r="AD772" i="3"/>
  <c r="U772" i="3"/>
  <c r="AB772" i="3"/>
  <c r="AC772" i="3"/>
  <c r="AA772" i="3"/>
  <c r="AE772" i="3"/>
  <c r="W772" i="3"/>
  <c r="AD771" i="3"/>
  <c r="W771" i="3"/>
  <c r="AB771" i="3"/>
  <c r="AC771" i="3"/>
  <c r="U771" i="3"/>
  <c r="AA771" i="3"/>
  <c r="AE771" i="3"/>
  <c r="U770" i="3"/>
  <c r="AE770" i="3"/>
  <c r="W770" i="3"/>
  <c r="AC770" i="3"/>
  <c r="AD770" i="3"/>
  <c r="AA770" i="3"/>
  <c r="AB770" i="3"/>
  <c r="AB761" i="3"/>
  <c r="AA761" i="3"/>
  <c r="U761" i="3"/>
  <c r="AD761" i="3"/>
  <c r="AE761" i="3"/>
  <c r="W761" i="3"/>
  <c r="AC761" i="3"/>
  <c r="AD747" i="3"/>
  <c r="AE747" i="3"/>
  <c r="U747" i="3"/>
  <c r="AB747" i="3"/>
  <c r="W747" i="3"/>
  <c r="AA747" i="3"/>
  <c r="AC747" i="3"/>
  <c r="W735" i="3"/>
  <c r="AB735" i="3"/>
  <c r="AD735" i="3"/>
  <c r="U735" i="3"/>
  <c r="AA735" i="3"/>
  <c r="AC735" i="3"/>
  <c r="AE735" i="3"/>
  <c r="AE706" i="3"/>
  <c r="W706" i="3"/>
  <c r="AC706" i="3"/>
  <c r="U706" i="3"/>
  <c r="AB706" i="3"/>
  <c r="AD706" i="3"/>
  <c r="AA706" i="3"/>
  <c r="AD677" i="3"/>
  <c r="AC677" i="3"/>
  <c r="U677" i="3"/>
  <c r="AE677" i="3"/>
  <c r="W677" i="3"/>
  <c r="AB677" i="3"/>
  <c r="AA677" i="3"/>
  <c r="AA651" i="3"/>
  <c r="AE651" i="3"/>
  <c r="AD651" i="3"/>
  <c r="AB651" i="3"/>
  <c r="W651" i="3"/>
  <c r="U651" i="3"/>
  <c r="AC651" i="3"/>
  <c r="AB630" i="3"/>
  <c r="AA630" i="3"/>
  <c r="W630" i="3"/>
  <c r="U630" i="3"/>
  <c r="AC630" i="3"/>
  <c r="AE630" i="3"/>
  <c r="AD630" i="3"/>
  <c r="W620" i="3"/>
  <c r="AA620" i="3"/>
  <c r="AB620" i="3"/>
  <c r="AE620" i="3"/>
  <c r="U620" i="3"/>
  <c r="AD620" i="3"/>
  <c r="AC620" i="3"/>
  <c r="AE613" i="3"/>
  <c r="AC613" i="3"/>
  <c r="AB613" i="3"/>
  <c r="W613" i="3"/>
  <c r="AA613" i="3"/>
  <c r="U613" i="3"/>
  <c r="AD613" i="3"/>
  <c r="AB599" i="3"/>
  <c r="U599" i="3"/>
  <c r="AE599" i="3"/>
  <c r="AA599" i="3"/>
  <c r="W599" i="3"/>
  <c r="AC599" i="3"/>
  <c r="AD599" i="3"/>
  <c r="W598" i="3"/>
  <c r="AE598" i="3"/>
  <c r="AC598" i="3"/>
  <c r="AA598" i="3"/>
  <c r="U598" i="3"/>
  <c r="AD598" i="3"/>
  <c r="AB598" i="3"/>
  <c r="W582" i="3"/>
  <c r="AD582" i="3"/>
  <c r="AC582" i="3"/>
  <c r="AE582" i="3"/>
  <c r="U582" i="3"/>
  <c r="AA582" i="3"/>
  <c r="AB582" i="3"/>
  <c r="AB571" i="3"/>
  <c r="AA571" i="3"/>
  <c r="AD571" i="3"/>
  <c r="AC571" i="3"/>
  <c r="AE571" i="3"/>
  <c r="W571" i="3"/>
  <c r="U571" i="3"/>
  <c r="W549" i="3"/>
  <c r="AB549" i="3"/>
  <c r="AA549" i="3"/>
  <c r="AE549" i="3"/>
  <c r="AC549" i="3"/>
  <c r="U549" i="3"/>
  <c r="AD549" i="3"/>
  <c r="W528" i="3"/>
  <c r="AB528" i="3"/>
  <c r="AD528" i="3"/>
  <c r="U528" i="3"/>
  <c r="AC528" i="3"/>
  <c r="AA528" i="3"/>
  <c r="AE528" i="3"/>
  <c r="W527" i="3"/>
  <c r="AD527" i="3"/>
  <c r="AE527" i="3"/>
  <c r="AC527" i="3"/>
  <c r="AA527" i="3"/>
  <c r="AB527" i="3"/>
  <c r="U527" i="3"/>
  <c r="AC526" i="3"/>
  <c r="AA526" i="3"/>
  <c r="AE526" i="3"/>
  <c r="U526" i="3"/>
  <c r="W526" i="3"/>
  <c r="AB526" i="3"/>
  <c r="AD526" i="3"/>
  <c r="W501" i="3"/>
  <c r="AE501" i="3"/>
  <c r="AA501" i="3"/>
  <c r="AD501" i="3"/>
  <c r="U501" i="3"/>
  <c r="AB501" i="3"/>
  <c r="AC501" i="3"/>
  <c r="U464" i="3"/>
  <c r="W464" i="3"/>
  <c r="AA464" i="3"/>
  <c r="AB464" i="3"/>
  <c r="AC464" i="3"/>
  <c r="AE464" i="3"/>
  <c r="AD464" i="3"/>
  <c r="U432" i="3"/>
  <c r="W432" i="3"/>
  <c r="AA432" i="3"/>
  <c r="AB432" i="3"/>
  <c r="AC432" i="3"/>
  <c r="AD432" i="3"/>
  <c r="AE432" i="3"/>
  <c r="U421" i="3"/>
  <c r="W421" i="3"/>
  <c r="AA421" i="3"/>
  <c r="AB421" i="3"/>
  <c r="AC421" i="3"/>
  <c r="AD421" i="3"/>
  <c r="AE421" i="3"/>
  <c r="U391" i="3"/>
  <c r="W391" i="3"/>
  <c r="AA391" i="3"/>
  <c r="AB391" i="3"/>
  <c r="AC391" i="3"/>
  <c r="AD391" i="3"/>
  <c r="AE391" i="3"/>
  <c r="U386" i="3"/>
  <c r="W386" i="3"/>
  <c r="AA386" i="3"/>
  <c r="AB386" i="3"/>
  <c r="AC386" i="3"/>
  <c r="AD386" i="3"/>
  <c r="AE386" i="3"/>
  <c r="U374" i="3"/>
  <c r="W374" i="3"/>
  <c r="AA374" i="3"/>
  <c r="AB374" i="3"/>
  <c r="AC374" i="3"/>
  <c r="AD374" i="3"/>
  <c r="AE374" i="3"/>
  <c r="U347" i="3"/>
  <c r="W347" i="3"/>
  <c r="AA347" i="3"/>
  <c r="AB347" i="3"/>
  <c r="AC347" i="3"/>
  <c r="AD347" i="3"/>
  <c r="AE347" i="3"/>
  <c r="U346" i="3"/>
  <c r="W346" i="3"/>
  <c r="AA346" i="3"/>
  <c r="AB346" i="3"/>
  <c r="AC346" i="3"/>
  <c r="AD346" i="3"/>
  <c r="AE346" i="3"/>
  <c r="U299" i="3"/>
  <c r="W299" i="3"/>
  <c r="AA299" i="3"/>
  <c r="AB299" i="3"/>
  <c r="AC299" i="3"/>
  <c r="AD299" i="3"/>
  <c r="AE299" i="3"/>
  <c r="U249" i="3"/>
  <c r="W249" i="3"/>
  <c r="AA249" i="3"/>
  <c r="AB249" i="3"/>
  <c r="AC249" i="3"/>
  <c r="AD249" i="3"/>
  <c r="AE249" i="3"/>
  <c r="U248" i="3"/>
  <c r="W248" i="3"/>
  <c r="AA248" i="3"/>
  <c r="AB248" i="3"/>
  <c r="AC248" i="3"/>
  <c r="AD248" i="3"/>
  <c r="AE248" i="3"/>
  <c r="U236" i="3"/>
  <c r="W236" i="3"/>
  <c r="AA236" i="3"/>
  <c r="AB236" i="3"/>
  <c r="AC236" i="3"/>
  <c r="AD236" i="3"/>
  <c r="AE236" i="3"/>
  <c r="U208" i="3"/>
  <c r="W208" i="3"/>
  <c r="AA208" i="3"/>
  <c r="AB208" i="3"/>
  <c r="AC208" i="3"/>
  <c r="AD208" i="3"/>
  <c r="AE208" i="3"/>
  <c r="U170" i="3"/>
  <c r="W170" i="3"/>
  <c r="AA170" i="3"/>
  <c r="AB170" i="3"/>
  <c r="AC170" i="3"/>
  <c r="AD170" i="3"/>
  <c r="AE170" i="3"/>
  <c r="U166" i="3"/>
  <c r="W166" i="3"/>
  <c r="AA166" i="3"/>
  <c r="AB166" i="3"/>
  <c r="AC166" i="3"/>
  <c r="AD166" i="3"/>
  <c r="AE166" i="3"/>
  <c r="U146" i="3"/>
  <c r="W146" i="3"/>
  <c r="AA146" i="3"/>
  <c r="AB146" i="3"/>
  <c r="AC146" i="3"/>
  <c r="AD146" i="3"/>
  <c r="AE146" i="3"/>
  <c r="U141" i="3"/>
  <c r="W141" i="3"/>
  <c r="AA141" i="3"/>
  <c r="AB141" i="3"/>
  <c r="AC141" i="3"/>
  <c r="AD141" i="3"/>
  <c r="AE141" i="3"/>
  <c r="U135" i="3"/>
  <c r="W135" i="3"/>
  <c r="AA135" i="3"/>
  <c r="AB135" i="3"/>
  <c r="AC135" i="3"/>
  <c r="AD135" i="3"/>
  <c r="AE135" i="3"/>
  <c r="U134" i="3"/>
  <c r="W134" i="3"/>
  <c r="AA134" i="3"/>
  <c r="AB134" i="3"/>
  <c r="AC134" i="3"/>
  <c r="AD134" i="3"/>
  <c r="AE134" i="3"/>
  <c r="U95" i="3"/>
  <c r="W95" i="3"/>
  <c r="AA95" i="3"/>
  <c r="AB95" i="3"/>
  <c r="AC95" i="3"/>
  <c r="AD95" i="3"/>
  <c r="AE95" i="3"/>
  <c r="U94" i="3"/>
  <c r="W94" i="3"/>
  <c r="AA94" i="3"/>
  <c r="AB94" i="3"/>
  <c r="AC94" i="3"/>
  <c r="AD94" i="3"/>
  <c r="AE94" i="3"/>
  <c r="U83" i="3"/>
  <c r="W83" i="3"/>
  <c r="AA83" i="3"/>
  <c r="AB83" i="3"/>
  <c r="AC83" i="3"/>
  <c r="AD83" i="3"/>
  <c r="AE83" i="3"/>
  <c r="U74" i="3"/>
  <c r="W74" i="3"/>
  <c r="AA74" i="3"/>
  <c r="AB74" i="3"/>
  <c r="AC74" i="3"/>
  <c r="AD74" i="3"/>
  <c r="AE74" i="3"/>
  <c r="U73" i="3"/>
  <c r="W73" i="3"/>
  <c r="AA73" i="3"/>
  <c r="AB73" i="3"/>
  <c r="AC73" i="3"/>
  <c r="AD73" i="3"/>
  <c r="AE73" i="3"/>
  <c r="U55" i="3"/>
  <c r="W55" i="3"/>
  <c r="AA55" i="3"/>
  <c r="AB55" i="3"/>
  <c r="AC55" i="3"/>
  <c r="AD55" i="3"/>
  <c r="AE55" i="3"/>
  <c r="U50" i="3"/>
  <c r="W50" i="3"/>
  <c r="AA50" i="3"/>
  <c r="AB50" i="3"/>
  <c r="AC50" i="3"/>
  <c r="AD50" i="3"/>
  <c r="AE50" i="3"/>
  <c r="U34" i="3"/>
  <c r="W34" i="3"/>
  <c r="AA34" i="3"/>
  <c r="AB34" i="3"/>
  <c r="AC34" i="3"/>
  <c r="AD34" i="3"/>
  <c r="AE34" i="3"/>
  <c r="U25" i="3"/>
  <c r="W25" i="3"/>
  <c r="AA25" i="3"/>
  <c r="AB25" i="3"/>
  <c r="AC25" i="3"/>
  <c r="AD25" i="3"/>
  <c r="AE25" i="3"/>
  <c r="U14" i="3"/>
  <c r="W14" i="3"/>
  <c r="AA14" i="3"/>
  <c r="AB14" i="3"/>
  <c r="AC14" i="3"/>
  <c r="AD14" i="3"/>
  <c r="AE14" i="3"/>
  <c r="U7" i="3"/>
  <c r="W7" i="3"/>
  <c r="AA7" i="3"/>
  <c r="AB7" i="3"/>
  <c r="AC7" i="3"/>
  <c r="AD7" i="3"/>
  <c r="AE7" i="3"/>
  <c r="U1023" i="3"/>
  <c r="W1023" i="3"/>
  <c r="AA1023" i="3"/>
  <c r="AB1023" i="3"/>
  <c r="AC1023" i="3"/>
  <c r="AD1023" i="3"/>
  <c r="AE1023" i="3"/>
  <c r="U978" i="3"/>
  <c r="W978" i="3"/>
  <c r="AA978" i="3"/>
  <c r="AB978" i="3"/>
  <c r="AC978" i="3"/>
  <c r="AD978" i="3"/>
  <c r="AE978" i="3"/>
  <c r="U918" i="3"/>
  <c r="W918" i="3"/>
  <c r="AA918" i="3"/>
  <c r="AB918" i="3"/>
  <c r="AC918" i="3"/>
  <c r="AD918" i="3"/>
  <c r="AE918" i="3"/>
  <c r="U868" i="3"/>
  <c r="W868" i="3"/>
  <c r="AA868" i="3"/>
  <c r="AB868" i="3"/>
  <c r="AC868" i="3"/>
  <c r="AD868" i="3"/>
  <c r="AE868" i="3"/>
  <c r="U854" i="3"/>
  <c r="W854" i="3"/>
  <c r="AA854" i="3"/>
  <c r="AB854" i="3"/>
  <c r="AC854" i="3"/>
  <c r="AD854" i="3"/>
  <c r="AE854" i="3"/>
  <c r="U831" i="3"/>
  <c r="W831" i="3"/>
  <c r="AA831" i="3"/>
  <c r="AB831" i="3"/>
  <c r="AC831" i="3"/>
  <c r="AD831" i="3"/>
  <c r="AE831" i="3"/>
  <c r="U820" i="3"/>
  <c r="W820" i="3"/>
  <c r="AA820" i="3"/>
  <c r="AB820" i="3"/>
  <c r="AC820" i="3"/>
  <c r="AD820" i="3"/>
  <c r="AE820" i="3"/>
  <c r="U791" i="3"/>
  <c r="W791" i="3"/>
  <c r="AA791" i="3"/>
  <c r="AB791" i="3"/>
  <c r="AC791" i="3"/>
  <c r="AD791" i="3"/>
  <c r="AE791" i="3"/>
  <c r="U784" i="3"/>
  <c r="W784" i="3"/>
  <c r="AA784" i="3"/>
  <c r="AB784" i="3"/>
  <c r="AC784" i="3"/>
  <c r="AD784" i="3"/>
  <c r="AE784" i="3"/>
  <c r="U783" i="3"/>
  <c r="W783" i="3"/>
  <c r="AA783" i="3"/>
  <c r="AB783" i="3"/>
  <c r="AC783" i="3"/>
  <c r="AD783" i="3"/>
  <c r="AE783" i="3"/>
  <c r="U760" i="3"/>
  <c r="W760" i="3"/>
  <c r="AA760" i="3"/>
  <c r="AB760" i="3"/>
  <c r="AC760" i="3"/>
  <c r="AD760" i="3"/>
  <c r="AE760" i="3"/>
  <c r="U759" i="3"/>
  <c r="W759" i="3"/>
  <c r="AA759" i="3"/>
  <c r="AB759" i="3"/>
  <c r="AC759" i="3"/>
  <c r="AD759" i="3"/>
  <c r="AE759" i="3"/>
  <c r="U734" i="3"/>
  <c r="W734" i="3"/>
  <c r="AA734" i="3"/>
  <c r="AB734" i="3"/>
  <c r="AC734" i="3"/>
  <c r="AD734" i="3"/>
  <c r="AE734" i="3"/>
  <c r="U733" i="3"/>
  <c r="W733" i="3"/>
  <c r="AA733" i="3"/>
  <c r="AB733" i="3"/>
  <c r="AC733" i="3"/>
  <c r="AD733" i="3"/>
  <c r="AE733" i="3"/>
  <c r="U723" i="3"/>
  <c r="W723" i="3"/>
  <c r="AA723" i="3"/>
  <c r="AB723" i="3"/>
  <c r="AC723" i="3"/>
  <c r="AD723" i="3"/>
  <c r="AE723" i="3"/>
  <c r="U705" i="3"/>
  <c r="W705" i="3"/>
  <c r="AA705" i="3"/>
  <c r="AB705" i="3"/>
  <c r="AC705" i="3"/>
  <c r="AD705" i="3"/>
  <c r="AE705" i="3"/>
  <c r="U704" i="3"/>
  <c r="W704" i="3"/>
  <c r="AA704" i="3"/>
  <c r="AB704" i="3"/>
  <c r="AC704" i="3"/>
  <c r="AD704" i="3"/>
  <c r="AE704" i="3"/>
  <c r="U703" i="3"/>
  <c r="W703" i="3"/>
  <c r="AA703" i="3"/>
  <c r="AB703" i="3"/>
  <c r="AC703" i="3"/>
  <c r="AD703" i="3"/>
  <c r="AE703" i="3"/>
  <c r="U702" i="3"/>
  <c r="W702" i="3"/>
  <c r="AA702" i="3"/>
  <c r="AB702" i="3"/>
  <c r="AC702" i="3"/>
  <c r="AD702" i="3"/>
  <c r="AE702" i="3"/>
  <c r="U676" i="3"/>
  <c r="W676" i="3"/>
  <c r="AA676" i="3"/>
  <c r="AB676" i="3"/>
  <c r="AC676" i="3"/>
  <c r="AD676" i="3"/>
  <c r="AE676" i="3"/>
  <c r="U629" i="3"/>
  <c r="W629" i="3"/>
  <c r="AA629" i="3"/>
  <c r="AB629" i="3"/>
  <c r="AC629" i="3"/>
  <c r="AD629" i="3"/>
  <c r="AE629" i="3"/>
  <c r="U628" i="3"/>
  <c r="W628" i="3"/>
  <c r="AA628" i="3"/>
  <c r="AB628" i="3"/>
  <c r="AC628" i="3"/>
  <c r="AD628" i="3"/>
  <c r="AE628" i="3"/>
  <c r="U619" i="3"/>
  <c r="W619" i="3"/>
  <c r="AA619" i="3"/>
  <c r="AB619" i="3"/>
  <c r="AC619" i="3"/>
  <c r="AD619" i="3"/>
  <c r="AE619" i="3"/>
  <c r="U612" i="3"/>
  <c r="W612" i="3"/>
  <c r="AA612" i="3"/>
  <c r="AB612" i="3"/>
  <c r="AC612" i="3"/>
  <c r="AD612" i="3"/>
  <c r="AE612" i="3"/>
  <c r="U611" i="3"/>
  <c r="W611" i="3"/>
  <c r="AA611" i="3"/>
  <c r="AB611" i="3"/>
  <c r="AC611" i="3"/>
  <c r="AD611" i="3"/>
  <c r="AE611" i="3"/>
  <c r="U597" i="3"/>
  <c r="W597" i="3"/>
  <c r="AA597" i="3"/>
  <c r="AB597" i="3"/>
  <c r="AC597" i="3"/>
  <c r="AD597" i="3"/>
  <c r="AE597" i="3"/>
  <c r="U581" i="3"/>
  <c r="W581" i="3"/>
  <c r="AA581" i="3"/>
  <c r="AB581" i="3"/>
  <c r="AC581" i="3"/>
  <c r="AD581" i="3"/>
  <c r="AE581" i="3"/>
  <c r="U580" i="3"/>
  <c r="W580" i="3"/>
  <c r="AA580" i="3"/>
  <c r="AB580" i="3"/>
  <c r="AC580" i="3"/>
  <c r="AD580" i="3"/>
  <c r="AE580" i="3"/>
  <c r="U579" i="3"/>
  <c r="W579" i="3"/>
  <c r="AA579" i="3"/>
  <c r="AB579" i="3"/>
  <c r="AC579" i="3"/>
  <c r="AD579" i="3"/>
  <c r="AE579" i="3"/>
  <c r="U564" i="3"/>
  <c r="W564" i="3"/>
  <c r="AA564" i="3"/>
  <c r="AB564" i="3"/>
  <c r="AC564" i="3"/>
  <c r="AD564" i="3"/>
  <c r="AE564" i="3"/>
  <c r="U548" i="3"/>
  <c r="W548" i="3"/>
  <c r="AA548" i="3"/>
  <c r="AB548" i="3"/>
  <c r="AC548" i="3"/>
  <c r="AD548" i="3"/>
  <c r="AE548" i="3"/>
  <c r="U547" i="3"/>
  <c r="W547" i="3"/>
  <c r="AA547" i="3"/>
  <c r="AB547" i="3"/>
  <c r="AC547" i="3"/>
  <c r="AD547" i="3"/>
  <c r="AE547" i="3"/>
  <c r="U546" i="3"/>
  <c r="W546" i="3"/>
  <c r="AA546" i="3"/>
  <c r="AB546" i="3"/>
  <c r="AC546" i="3"/>
  <c r="AD546" i="3"/>
  <c r="AE546" i="3"/>
  <c r="U525" i="3"/>
  <c r="W525" i="3"/>
  <c r="AA525" i="3"/>
  <c r="AB525" i="3"/>
  <c r="AC525" i="3"/>
  <c r="AD525" i="3"/>
  <c r="AE525" i="3"/>
  <c r="U524" i="3"/>
  <c r="W524" i="3"/>
  <c r="AA524" i="3"/>
  <c r="AB524" i="3"/>
  <c r="AC524" i="3"/>
  <c r="AD524" i="3"/>
  <c r="AE524" i="3"/>
  <c r="U523" i="3"/>
  <c r="W523" i="3"/>
  <c r="AA523" i="3"/>
  <c r="AB523" i="3"/>
  <c r="AC523" i="3"/>
  <c r="AD523" i="3"/>
  <c r="AE523" i="3"/>
  <c r="U513" i="3"/>
  <c r="W513" i="3"/>
  <c r="AA513" i="3"/>
  <c r="AB513" i="3"/>
  <c r="AC513" i="3"/>
  <c r="AD513" i="3"/>
  <c r="AE513" i="3"/>
  <c r="U512" i="3"/>
  <c r="W512" i="3"/>
  <c r="AA512" i="3"/>
  <c r="AB512" i="3"/>
  <c r="AC512" i="3"/>
  <c r="AD512" i="3"/>
  <c r="AE512" i="3"/>
  <c r="U500" i="3"/>
  <c r="W500" i="3"/>
  <c r="AA500" i="3"/>
  <c r="AB500" i="3"/>
  <c r="AC500" i="3"/>
  <c r="AD500" i="3"/>
  <c r="AE500" i="3"/>
  <c r="U484" i="3"/>
  <c r="W484" i="3"/>
  <c r="AA484" i="3"/>
  <c r="AB484" i="3"/>
  <c r="AC484" i="3"/>
  <c r="AD484" i="3"/>
  <c r="AE484" i="3"/>
  <c r="U473" i="3"/>
  <c r="W473" i="3"/>
  <c r="AA473" i="3"/>
  <c r="AB473" i="3"/>
  <c r="AC473" i="3"/>
  <c r="AD473" i="3"/>
  <c r="AE473" i="3"/>
  <c r="U472" i="3"/>
  <c r="W472" i="3"/>
  <c r="AA472" i="3"/>
  <c r="AB472" i="3"/>
  <c r="AC472" i="3"/>
  <c r="AD472" i="3"/>
  <c r="AE472" i="3"/>
  <c r="U459" i="3"/>
  <c r="W459" i="3"/>
  <c r="AA459" i="3"/>
  <c r="AB459" i="3"/>
  <c r="AC459" i="3"/>
  <c r="AD459" i="3"/>
  <c r="AE459" i="3"/>
  <c r="U409" i="3"/>
  <c r="W409" i="3"/>
  <c r="AA409" i="3"/>
  <c r="AB409" i="3"/>
  <c r="AC409" i="3"/>
  <c r="AD409" i="3"/>
  <c r="AE409" i="3"/>
  <c r="U390" i="3"/>
  <c r="W390" i="3"/>
  <c r="AA390" i="3"/>
  <c r="AB390" i="3"/>
  <c r="AC390" i="3"/>
  <c r="AD390" i="3"/>
  <c r="AE390" i="3"/>
  <c r="U382" i="3"/>
  <c r="W382" i="3"/>
  <c r="AA382" i="3"/>
  <c r="AB382" i="3"/>
  <c r="AC382" i="3"/>
  <c r="AD382" i="3"/>
  <c r="AE382" i="3"/>
  <c r="U367" i="3"/>
  <c r="W367" i="3"/>
  <c r="AA367" i="3"/>
  <c r="AB367" i="3"/>
  <c r="AC367" i="3"/>
  <c r="AD367" i="3"/>
  <c r="AE367" i="3"/>
  <c r="U366" i="3"/>
  <c r="W366" i="3"/>
  <c r="AA366" i="3"/>
  <c r="AB366" i="3"/>
  <c r="AC366" i="3"/>
  <c r="AD366" i="3"/>
  <c r="AE366" i="3"/>
  <c r="U365" i="3"/>
  <c r="W365" i="3"/>
  <c r="AA365" i="3"/>
  <c r="AB365" i="3"/>
  <c r="AC365" i="3"/>
  <c r="AD365" i="3"/>
  <c r="AE365" i="3"/>
  <c r="U360" i="3"/>
  <c r="W360" i="3"/>
  <c r="AA360" i="3"/>
  <c r="AB360" i="3"/>
  <c r="AC360" i="3"/>
  <c r="AD360" i="3"/>
  <c r="AE360" i="3"/>
  <c r="U322" i="3"/>
  <c r="W322" i="3"/>
  <c r="AA322" i="3"/>
  <c r="AB322" i="3"/>
  <c r="AC322" i="3"/>
  <c r="AD322" i="3"/>
  <c r="AE322" i="3"/>
  <c r="U298" i="3"/>
  <c r="W298" i="3"/>
  <c r="AA298" i="3"/>
  <c r="AB298" i="3"/>
  <c r="AC298" i="3"/>
  <c r="AD298" i="3"/>
  <c r="AE298" i="3"/>
  <c r="U297" i="3"/>
  <c r="W297" i="3"/>
  <c r="AA297" i="3"/>
  <c r="AB297" i="3"/>
  <c r="AC297" i="3"/>
  <c r="AD297" i="3"/>
  <c r="AE297" i="3"/>
  <c r="U296" i="3"/>
  <c r="W296" i="3"/>
  <c r="AA296" i="3"/>
  <c r="AB296" i="3"/>
  <c r="AC296" i="3"/>
  <c r="AD296" i="3"/>
  <c r="AE296" i="3"/>
  <c r="U291" i="3"/>
  <c r="W291" i="3"/>
  <c r="AA291" i="3"/>
  <c r="AB291" i="3"/>
  <c r="AC291" i="3"/>
  <c r="AD291" i="3"/>
  <c r="AE291" i="3"/>
  <c r="U290" i="3"/>
  <c r="W290" i="3"/>
  <c r="AA290" i="3"/>
  <c r="AB290" i="3"/>
  <c r="AC290" i="3"/>
  <c r="AD290" i="3"/>
  <c r="AE290" i="3"/>
  <c r="U263" i="3"/>
  <c r="W263" i="3"/>
  <c r="AA263" i="3"/>
  <c r="AB263" i="3"/>
  <c r="AC263" i="3"/>
  <c r="AD263" i="3"/>
  <c r="AE263" i="3"/>
  <c r="U253" i="3"/>
  <c r="W253" i="3"/>
  <c r="AA253" i="3"/>
  <c r="AB253" i="3"/>
  <c r="AC253" i="3"/>
  <c r="AD253" i="3"/>
  <c r="AE253" i="3"/>
  <c r="U247" i="3"/>
  <c r="W247" i="3"/>
  <c r="AA247" i="3"/>
  <c r="AB247" i="3"/>
  <c r="AC247" i="3"/>
  <c r="AD247" i="3"/>
  <c r="AE247" i="3"/>
  <c r="U235" i="3"/>
  <c r="W235" i="3"/>
  <c r="AA235" i="3"/>
  <c r="AB235" i="3"/>
  <c r="AC235" i="3"/>
  <c r="AD235" i="3"/>
  <c r="AE235" i="3"/>
  <c r="U226" i="3"/>
  <c r="W226" i="3"/>
  <c r="AA226" i="3"/>
  <c r="AB226" i="3"/>
  <c r="AC226" i="3"/>
  <c r="AD226" i="3"/>
  <c r="AE226" i="3"/>
  <c r="U225" i="3"/>
  <c r="W225" i="3"/>
  <c r="AA225" i="3"/>
  <c r="AB225" i="3"/>
  <c r="AC225" i="3"/>
  <c r="AD225" i="3"/>
  <c r="AE225" i="3"/>
  <c r="U224" i="3"/>
  <c r="W224" i="3"/>
  <c r="AA224" i="3"/>
  <c r="AB224" i="3"/>
  <c r="AC224" i="3"/>
  <c r="AD224" i="3"/>
  <c r="AE224" i="3"/>
  <c r="U202" i="3"/>
  <c r="W202" i="3"/>
  <c r="AA202" i="3"/>
  <c r="AB202" i="3"/>
  <c r="AC202" i="3"/>
  <c r="AD202" i="3"/>
  <c r="AE202" i="3"/>
  <c r="U197" i="3"/>
  <c r="W197" i="3"/>
  <c r="AA197" i="3"/>
  <c r="AB197" i="3"/>
  <c r="AC197" i="3"/>
  <c r="AD197" i="3"/>
  <c r="AE197" i="3"/>
  <c r="U191" i="3"/>
  <c r="W191" i="3"/>
  <c r="AA191" i="3"/>
  <c r="AB191" i="3"/>
  <c r="AC191" i="3"/>
  <c r="AD191" i="3"/>
  <c r="AE191" i="3"/>
  <c r="U185" i="3"/>
  <c r="W185" i="3"/>
  <c r="AA185" i="3"/>
  <c r="AB185" i="3"/>
  <c r="AC185" i="3"/>
  <c r="AD185" i="3"/>
  <c r="AE185" i="3"/>
  <c r="U162" i="3"/>
  <c r="W162" i="3"/>
  <c r="AA162" i="3"/>
  <c r="AB162" i="3"/>
  <c r="AC162" i="3"/>
  <c r="AD162" i="3"/>
  <c r="AE162" i="3"/>
  <c r="U150" i="3"/>
  <c r="W150" i="3"/>
  <c r="AA150" i="3"/>
  <c r="AB150" i="3"/>
  <c r="AC150" i="3"/>
  <c r="AD150" i="3"/>
  <c r="AE150" i="3"/>
  <c r="U144" i="3"/>
  <c r="W144" i="3"/>
  <c r="AA144" i="3"/>
  <c r="AB144" i="3"/>
  <c r="AC144" i="3"/>
  <c r="AD144" i="3"/>
  <c r="AE144" i="3"/>
  <c r="U140" i="3"/>
  <c r="W140" i="3"/>
  <c r="AA140" i="3"/>
  <c r="AB140" i="3"/>
  <c r="AC140" i="3"/>
  <c r="AD140" i="3"/>
  <c r="AE140" i="3"/>
  <c r="U139" i="3"/>
  <c r="W139" i="3"/>
  <c r="AA139" i="3"/>
  <c r="AB139" i="3"/>
  <c r="AC139" i="3"/>
  <c r="AD139" i="3"/>
  <c r="AE139" i="3"/>
  <c r="U126" i="3"/>
  <c r="W126" i="3"/>
  <c r="AA126" i="3"/>
  <c r="AB126" i="3"/>
  <c r="AC126" i="3"/>
  <c r="AD126" i="3"/>
  <c r="AE126" i="3"/>
  <c r="U125" i="3"/>
  <c r="W125" i="3"/>
  <c r="AA125" i="3"/>
  <c r="AB125" i="3"/>
  <c r="AC125" i="3"/>
  <c r="AD125" i="3"/>
  <c r="AE125" i="3"/>
  <c r="U115" i="3"/>
  <c r="W115" i="3"/>
  <c r="AA115" i="3"/>
  <c r="AB115" i="3"/>
  <c r="AC115" i="3"/>
  <c r="AD115" i="3"/>
  <c r="AE115" i="3"/>
  <c r="U108" i="3"/>
  <c r="W108" i="3"/>
  <c r="AA108" i="3"/>
  <c r="AB108" i="3"/>
  <c r="AC108" i="3"/>
  <c r="AD108" i="3"/>
  <c r="AE108" i="3"/>
  <c r="U93" i="3"/>
  <c r="W93" i="3"/>
  <c r="AA93" i="3"/>
  <c r="AB93" i="3"/>
  <c r="AC93" i="3"/>
  <c r="AD93" i="3"/>
  <c r="AE93" i="3"/>
  <c r="U92" i="3"/>
  <c r="W92" i="3"/>
  <c r="AA92" i="3"/>
  <c r="AB92" i="3"/>
  <c r="AC92" i="3"/>
  <c r="AD92" i="3"/>
  <c r="AE92" i="3"/>
  <c r="W82" i="3"/>
  <c r="AB82" i="3"/>
  <c r="AE82" i="3"/>
  <c r="AA82" i="3"/>
  <c r="AD82" i="3"/>
  <c r="U82" i="3"/>
  <c r="AC82" i="3"/>
  <c r="AC72" i="3"/>
  <c r="AB72" i="3"/>
  <c r="AE72" i="3"/>
  <c r="U72" i="3"/>
  <c r="W72" i="3"/>
  <c r="AA72" i="3"/>
  <c r="AD72" i="3"/>
  <c r="AD71" i="3"/>
  <c r="W71" i="3"/>
  <c r="AB71" i="3"/>
  <c r="U71" i="3"/>
  <c r="AE71" i="3"/>
  <c r="AA71" i="3"/>
  <c r="AC71" i="3"/>
  <c r="AE70" i="3"/>
  <c r="AB70" i="3"/>
  <c r="U70" i="3"/>
  <c r="AC70" i="3"/>
  <c r="W70" i="3"/>
  <c r="AA70" i="3"/>
  <c r="AD70" i="3"/>
  <c r="U49" i="3"/>
  <c r="AB49" i="3"/>
  <c r="AE49" i="3"/>
  <c r="AC49" i="3"/>
  <c r="W49" i="3"/>
  <c r="AA49" i="3"/>
  <c r="AD49" i="3"/>
  <c r="W37" i="3"/>
  <c r="AA37" i="3"/>
  <c r="AD37" i="3"/>
  <c r="AC37" i="3"/>
  <c r="U37" i="3"/>
  <c r="AB37" i="3"/>
  <c r="AE37" i="3"/>
  <c r="AD33" i="3"/>
  <c r="W33" i="3"/>
  <c r="AC33" i="3"/>
  <c r="AE33" i="3"/>
  <c r="AA33" i="3"/>
  <c r="U33" i="3"/>
  <c r="AB33" i="3"/>
  <c r="AE32" i="3"/>
  <c r="AD32" i="3"/>
  <c r="U32" i="3"/>
  <c r="AC32" i="3"/>
  <c r="AA32" i="3"/>
  <c r="W32" i="3"/>
  <c r="AB32" i="3"/>
  <c r="AD24" i="3"/>
  <c r="AB24" i="3"/>
  <c r="AC24" i="3"/>
  <c r="U24" i="3"/>
  <c r="W24" i="3"/>
  <c r="AA24" i="3"/>
  <c r="AE24" i="3"/>
  <c r="W13" i="3"/>
  <c r="AA13" i="3"/>
  <c r="AE13" i="3"/>
  <c r="AD13" i="3"/>
  <c r="AC13" i="3"/>
  <c r="U13" i="3"/>
  <c r="AB13" i="3"/>
  <c r="AB10" i="3"/>
  <c r="U10" i="3"/>
  <c r="AA10" i="3"/>
  <c r="AE10" i="3"/>
  <c r="AD10" i="3"/>
  <c r="W10" i="3"/>
  <c r="AC10" i="3"/>
  <c r="W6" i="3"/>
  <c r="AC6" i="3"/>
  <c r="AE6" i="3"/>
  <c r="AD6" i="3"/>
  <c r="AA6" i="3"/>
  <c r="U6" i="3"/>
  <c r="AB6" i="3"/>
  <c r="AD5" i="3"/>
  <c r="W5" i="3"/>
  <c r="AE5" i="3"/>
  <c r="U5" i="3"/>
  <c r="AC5" i="3"/>
  <c r="AA5" i="3"/>
  <c r="AB5" i="3"/>
  <c r="AE1066" i="3"/>
  <c r="AB1066" i="3"/>
  <c r="U1066" i="3"/>
  <c r="AA1066" i="3"/>
  <c r="W1066" i="3"/>
  <c r="AD1066" i="3"/>
  <c r="AC1066" i="3"/>
  <c r="W1061" i="3"/>
  <c r="AC1061" i="3"/>
  <c r="AE1061" i="3"/>
  <c r="AB1061" i="3"/>
  <c r="U1061" i="3"/>
  <c r="AA1061" i="3"/>
  <c r="AD1061" i="3"/>
  <c r="W1047" i="3"/>
  <c r="AC1047" i="3"/>
  <c r="U1047" i="3"/>
  <c r="AD1047" i="3"/>
  <c r="AB1047" i="3"/>
  <c r="AA1047" i="3"/>
  <c r="AE1047" i="3"/>
  <c r="AA1046" i="3"/>
  <c r="W1046" i="3"/>
  <c r="AD1046" i="3"/>
  <c r="AC1046" i="3"/>
  <c r="AE1046" i="3"/>
  <c r="AB1046" i="3"/>
  <c r="U1046" i="3"/>
  <c r="U1045" i="3"/>
  <c r="AC1045" i="3"/>
  <c r="W1045" i="3"/>
  <c r="AE1045" i="3"/>
  <c r="AD1045" i="3"/>
  <c r="AA1045" i="3"/>
  <c r="AB1045" i="3"/>
  <c r="AA1044" i="3"/>
  <c r="AC1044" i="3"/>
  <c r="AD1044" i="3"/>
  <c r="AB1044" i="3"/>
  <c r="U1044" i="3"/>
  <c r="AE1044" i="3"/>
  <c r="W1044" i="3"/>
  <c r="AE1022" i="3"/>
  <c r="AB1022" i="3"/>
  <c r="U1022" i="3"/>
  <c r="W1022" i="3"/>
  <c r="AC1022" i="3"/>
  <c r="AA1022" i="3"/>
  <c r="AD1022" i="3"/>
  <c r="W1009" i="3"/>
  <c r="AD1009" i="3"/>
  <c r="U1009" i="3"/>
  <c r="AC1009" i="3"/>
  <c r="AB1009" i="3"/>
  <c r="AA1009" i="3"/>
  <c r="AE1009" i="3"/>
  <c r="AC1008" i="3"/>
  <c r="AE1008" i="3"/>
  <c r="W1008" i="3"/>
  <c r="AA1008" i="3"/>
  <c r="AB1008" i="3"/>
  <c r="U1008" i="3"/>
  <c r="AD1008" i="3"/>
  <c r="AC968" i="3"/>
  <c r="W968" i="3"/>
  <c r="U968" i="3"/>
  <c r="AB968" i="3"/>
  <c r="AE968" i="3"/>
  <c r="AA968" i="3"/>
  <c r="AD968" i="3"/>
  <c r="AD955" i="3"/>
  <c r="AE955" i="3"/>
  <c r="AC955" i="3"/>
  <c r="AB955" i="3"/>
  <c r="U955" i="3"/>
  <c r="AA955" i="3"/>
  <c r="W955" i="3"/>
  <c r="AB954" i="3"/>
  <c r="AC954" i="3"/>
  <c r="U954" i="3"/>
  <c r="AD954" i="3"/>
  <c r="AA954" i="3"/>
  <c r="W954" i="3"/>
  <c r="AE954" i="3"/>
  <c r="AD943" i="3"/>
  <c r="AA943" i="3"/>
  <c r="W943" i="3"/>
  <c r="AB943" i="3"/>
  <c r="AE943" i="3"/>
  <c r="U943" i="3"/>
  <c r="AC943" i="3"/>
  <c r="AA938" i="3"/>
  <c r="U938" i="3"/>
  <c r="AD938" i="3"/>
  <c r="W938" i="3"/>
  <c r="AB938" i="3"/>
  <c r="AC938" i="3"/>
  <c r="AE938" i="3"/>
  <c r="W933" i="3"/>
  <c r="AE933" i="3"/>
  <c r="AB933" i="3"/>
  <c r="AD933" i="3"/>
  <c r="U933" i="3"/>
  <c r="AA933" i="3"/>
  <c r="AC933" i="3"/>
  <c r="W924" i="3"/>
  <c r="AD924" i="3"/>
  <c r="AB924" i="3"/>
  <c r="AA924" i="3"/>
  <c r="AC924" i="3"/>
  <c r="U924" i="3"/>
  <c r="AE924" i="3"/>
  <c r="AE903" i="3"/>
  <c r="U903" i="3"/>
  <c r="AB903" i="3"/>
  <c r="AD903" i="3"/>
  <c r="W903" i="3"/>
  <c r="AA903" i="3"/>
  <c r="AC903" i="3"/>
  <c r="W902" i="3"/>
  <c r="AC902" i="3"/>
  <c r="AB902" i="3"/>
  <c r="U902" i="3"/>
  <c r="AA902" i="3"/>
  <c r="AE902" i="3"/>
  <c r="AD902" i="3"/>
  <c r="AA769" i="3"/>
  <c r="AE769" i="3"/>
  <c r="U769" i="3"/>
  <c r="AC769" i="3"/>
  <c r="AB769" i="3"/>
  <c r="W769" i="3"/>
  <c r="AD769" i="3"/>
  <c r="W758" i="3"/>
  <c r="AB758" i="3"/>
  <c r="AA758" i="3"/>
  <c r="AE758" i="3"/>
  <c r="AC758" i="3"/>
  <c r="U758" i="3"/>
  <c r="AD758" i="3"/>
  <c r="AE757" i="3"/>
  <c r="AA757" i="3"/>
  <c r="AD757" i="3"/>
  <c r="W757" i="3"/>
  <c r="AC757" i="3"/>
  <c r="AB757" i="3"/>
  <c r="U757" i="3"/>
  <c r="AD701" i="3"/>
  <c r="AA701" i="3"/>
  <c r="AB701" i="3"/>
  <c r="U701" i="3"/>
  <c r="AE701" i="3"/>
  <c r="W701" i="3"/>
  <c r="AC701" i="3"/>
  <c r="AD665" i="3"/>
  <c r="AB665" i="3"/>
  <c r="U665" i="3"/>
  <c r="AA665" i="3"/>
  <c r="AE665" i="3"/>
  <c r="W665" i="3"/>
  <c r="AC665" i="3"/>
  <c r="W664" i="3"/>
  <c r="AE664" i="3"/>
  <c r="AB664" i="3"/>
  <c r="U664" i="3"/>
  <c r="AA664" i="3"/>
  <c r="AD664" i="3"/>
  <c r="AC664" i="3"/>
  <c r="AD650" i="3"/>
  <c r="W650" i="3"/>
  <c r="AB650" i="3"/>
  <c r="AC650" i="3"/>
  <c r="AE650" i="3"/>
  <c r="AA650" i="3"/>
  <c r="U650" i="3"/>
  <c r="AA618" i="3"/>
  <c r="AD618" i="3"/>
  <c r="AB618" i="3"/>
  <c r="U618" i="3"/>
  <c r="AE618" i="3"/>
  <c r="W618" i="3"/>
  <c r="AC618" i="3"/>
  <c r="AC610" i="3"/>
  <c r="AA610" i="3"/>
  <c r="U610" i="3"/>
  <c r="AD610" i="3"/>
  <c r="AB610" i="3"/>
  <c r="W610" i="3"/>
  <c r="AE610" i="3"/>
  <c r="U596" i="3"/>
  <c r="AC596" i="3"/>
  <c r="AD596" i="3"/>
  <c r="AE596" i="3"/>
  <c r="AB596" i="3"/>
  <c r="W596" i="3"/>
  <c r="AA596" i="3"/>
  <c r="W595" i="3"/>
  <c r="AD595" i="3"/>
  <c r="AE595" i="3"/>
  <c r="U595" i="3"/>
  <c r="AA595" i="3"/>
  <c r="AB595" i="3"/>
  <c r="AC595" i="3"/>
  <c r="AE578" i="3"/>
  <c r="W578" i="3"/>
  <c r="AC578" i="3"/>
  <c r="AB578" i="3"/>
  <c r="U578" i="3"/>
  <c r="AD578" i="3"/>
  <c r="AA578" i="3"/>
  <c r="AE563" i="3"/>
  <c r="AA563" i="3"/>
  <c r="AB563" i="3"/>
  <c r="U563" i="3"/>
  <c r="AC563" i="3"/>
  <c r="W563" i="3"/>
  <c r="AD563" i="3"/>
  <c r="W562" i="3"/>
  <c r="AA562" i="3"/>
  <c r="AD562" i="3"/>
  <c r="AE562" i="3"/>
  <c r="AC562" i="3"/>
  <c r="U562" i="3"/>
  <c r="AB562" i="3"/>
  <c r="W545" i="3"/>
  <c r="AC545" i="3"/>
  <c r="AE545" i="3"/>
  <c r="U545" i="3"/>
  <c r="AD545" i="3"/>
  <c r="AB545" i="3"/>
  <c r="AA545" i="3"/>
  <c r="AA544" i="3"/>
  <c r="AE544" i="3"/>
  <c r="W544" i="3"/>
  <c r="AB544" i="3"/>
  <c r="AD544" i="3"/>
  <c r="U544" i="3"/>
  <c r="AC544" i="3"/>
  <c r="AE543" i="3"/>
  <c r="AA543" i="3"/>
  <c r="AC543" i="3"/>
  <c r="AD543" i="3"/>
  <c r="U543" i="3"/>
  <c r="W543" i="3"/>
  <c r="AB543" i="3"/>
  <c r="AA522" i="3"/>
  <c r="W522" i="3"/>
  <c r="AB522" i="3"/>
  <c r="AE522" i="3"/>
  <c r="AD522" i="3"/>
  <c r="U522" i="3"/>
  <c r="AC522" i="3"/>
  <c r="AE499" i="3"/>
  <c r="W499" i="3"/>
  <c r="AC499" i="3"/>
  <c r="AD499" i="3"/>
  <c r="U499" i="3"/>
  <c r="AA499" i="3"/>
  <c r="AB499" i="3"/>
  <c r="AE483" i="3"/>
  <c r="U483" i="3"/>
  <c r="AC483" i="3"/>
  <c r="W483" i="3"/>
  <c r="AD483" i="3"/>
  <c r="AB483" i="3"/>
  <c r="AA483" i="3"/>
  <c r="AA482" i="3"/>
  <c r="AD482" i="3"/>
  <c r="U482" i="3"/>
  <c r="AE482" i="3"/>
  <c r="W482" i="3"/>
  <c r="AC482" i="3"/>
  <c r="AB482" i="3"/>
  <c r="AA463" i="3"/>
  <c r="W463" i="3"/>
  <c r="AD463" i="3"/>
  <c r="U463" i="3"/>
  <c r="AB463" i="3"/>
  <c r="AE463" i="3"/>
  <c r="AC463" i="3"/>
  <c r="AA458" i="3"/>
  <c r="AD458" i="3"/>
  <c r="W458" i="3"/>
  <c r="AB458" i="3"/>
  <c r="U458" i="3"/>
  <c r="AC458" i="3"/>
  <c r="AE458" i="3"/>
  <c r="AA428" i="3"/>
  <c r="AD428" i="3"/>
  <c r="W428" i="3"/>
  <c r="AC428" i="3"/>
  <c r="U428" i="3"/>
  <c r="AB428" i="3"/>
  <c r="AE428" i="3"/>
  <c r="W420" i="3"/>
  <c r="AC420" i="3"/>
  <c r="AE420" i="3"/>
  <c r="AB420" i="3"/>
  <c r="AA420" i="3"/>
  <c r="U420" i="3"/>
  <c r="AD420" i="3"/>
  <c r="W359" i="3"/>
  <c r="AA359" i="3"/>
  <c r="AE359" i="3"/>
  <c r="U359" i="3"/>
  <c r="AB359" i="3"/>
  <c r="AD359" i="3"/>
  <c r="AC359" i="3"/>
  <c r="AD345" i="3"/>
  <c r="AB345" i="3"/>
  <c r="U345" i="3"/>
  <c r="AE345" i="3"/>
  <c r="W345" i="3"/>
  <c r="AA345" i="3"/>
  <c r="AC345" i="3"/>
  <c r="U314" i="3"/>
  <c r="AA314" i="3"/>
  <c r="AC314" i="3"/>
  <c r="AE314" i="3"/>
  <c r="W314" i="3"/>
  <c r="AB314" i="3"/>
  <c r="AD314" i="3"/>
  <c r="AA289" i="3"/>
  <c r="U289" i="3"/>
  <c r="AD289" i="3"/>
  <c r="W289" i="3"/>
  <c r="AE289" i="3"/>
  <c r="AC289" i="3"/>
  <c r="AB289" i="3"/>
  <c r="W273" i="3"/>
  <c r="AA273" i="3"/>
  <c r="U273" i="3"/>
  <c r="AE273" i="3"/>
  <c r="AB273" i="3"/>
  <c r="AC273" i="3"/>
  <c r="AD273" i="3"/>
  <c r="AB269" i="3"/>
  <c r="AE269" i="3"/>
  <c r="AD269" i="3"/>
  <c r="AA269" i="3"/>
  <c r="W269" i="3"/>
  <c r="AC269" i="3"/>
  <c r="U269" i="3"/>
  <c r="AA246" i="3"/>
  <c r="AD246" i="3"/>
  <c r="W246" i="3"/>
  <c r="AB246" i="3"/>
  <c r="AC246" i="3"/>
  <c r="AE246" i="3"/>
  <c r="U246" i="3"/>
  <c r="U234" i="3"/>
  <c r="W234" i="3"/>
  <c r="AC234" i="3"/>
  <c r="AB234" i="3"/>
  <c r="AA234" i="3"/>
  <c r="AD234" i="3"/>
  <c r="AE234" i="3"/>
  <c r="AE218" i="3"/>
  <c r="AD218" i="3"/>
  <c r="U218" i="3"/>
  <c r="AA218" i="3"/>
  <c r="W218" i="3"/>
  <c r="AB218" i="3"/>
  <c r="AC218" i="3"/>
  <c r="AC213" i="3"/>
  <c r="AE213" i="3"/>
  <c r="AB213" i="3"/>
  <c r="U213" i="3"/>
  <c r="AD213" i="3"/>
  <c r="W213" i="3"/>
  <c r="AA213" i="3"/>
  <c r="AA210" i="3"/>
  <c r="W210" i="3"/>
  <c r="AC210" i="3"/>
  <c r="AE210" i="3"/>
  <c r="AD210" i="3"/>
  <c r="U210" i="3"/>
  <c r="AB210" i="3"/>
  <c r="AD207" i="3"/>
  <c r="AB207" i="3"/>
  <c r="W207" i="3"/>
  <c r="AC207" i="3"/>
  <c r="U207" i="3"/>
  <c r="AA207" i="3"/>
  <c r="AE207" i="3"/>
  <c r="U196" i="3"/>
  <c r="AB196" i="3"/>
  <c r="AC196" i="3"/>
  <c r="W196" i="3"/>
  <c r="AA196" i="3"/>
  <c r="AE196" i="3"/>
  <c r="AD196" i="3"/>
  <c r="AA184" i="3"/>
  <c r="AE184" i="3"/>
  <c r="AC184" i="3"/>
  <c r="W184" i="3"/>
  <c r="AD184" i="3"/>
  <c r="U184" i="3"/>
  <c r="AB184" i="3"/>
  <c r="AD174" i="3"/>
  <c r="W174" i="3"/>
  <c r="AB174" i="3"/>
  <c r="AE174" i="3"/>
  <c r="AA174" i="3"/>
  <c r="U174" i="3"/>
  <c r="AC174" i="3"/>
  <c r="AB161" i="3"/>
  <c r="U161" i="3"/>
  <c r="AE161" i="3"/>
  <c r="AA161" i="3"/>
  <c r="AC161" i="3"/>
  <c r="W161" i="3"/>
  <c r="AD161" i="3"/>
  <c r="AD156" i="3"/>
  <c r="AA156" i="3"/>
  <c r="AE156" i="3"/>
  <c r="U156" i="3"/>
  <c r="AC156" i="3"/>
  <c r="W156" i="3"/>
  <c r="AB156" i="3"/>
  <c r="AD149" i="3"/>
  <c r="AB149" i="3"/>
  <c r="AA149" i="3"/>
  <c r="W149" i="3"/>
  <c r="AC149" i="3"/>
  <c r="U149" i="3"/>
  <c r="AE149" i="3"/>
  <c r="U133" i="3"/>
  <c r="W133" i="3"/>
  <c r="AC133" i="3"/>
  <c r="AB133" i="3"/>
  <c r="AD133" i="3"/>
  <c r="AA133" i="3"/>
  <c r="AE133" i="3"/>
  <c r="AB124" i="3"/>
  <c r="AE124" i="3"/>
  <c r="W124" i="3"/>
  <c r="AC124" i="3"/>
  <c r="U124" i="3"/>
  <c r="AD124" i="3"/>
  <c r="AA124" i="3"/>
  <c r="AC123" i="3"/>
  <c r="AA123" i="3"/>
  <c r="AE123" i="3"/>
  <c r="U123" i="3"/>
  <c r="AD123" i="3"/>
  <c r="W123" i="3"/>
  <c r="AB123" i="3"/>
  <c r="U100" i="3"/>
  <c r="W100" i="3"/>
  <c r="AA100" i="3"/>
  <c r="AB100" i="3"/>
  <c r="AC100" i="3"/>
  <c r="AD100" i="3"/>
  <c r="AE100" i="3"/>
  <c r="U64" i="3"/>
  <c r="W64" i="3"/>
  <c r="AA64" i="3"/>
  <c r="AB64" i="3"/>
  <c r="AC64" i="3"/>
  <c r="AD64" i="3"/>
  <c r="AE64" i="3"/>
  <c r="U43" i="3"/>
  <c r="W43" i="3"/>
  <c r="AA43" i="3"/>
  <c r="AB43" i="3"/>
  <c r="AC43" i="3"/>
  <c r="AD43" i="3"/>
  <c r="AE43" i="3"/>
  <c r="U36" i="3"/>
  <c r="W36" i="3"/>
  <c r="AA36" i="3"/>
  <c r="AB36" i="3"/>
  <c r="AC36" i="3"/>
  <c r="AD36" i="3"/>
  <c r="AE36" i="3"/>
  <c r="U1075" i="3"/>
  <c r="W1075" i="3"/>
  <c r="AA1075" i="3"/>
  <c r="AB1075" i="3"/>
  <c r="AC1075" i="3"/>
  <c r="AD1075" i="3"/>
  <c r="AE1075" i="3"/>
  <c r="U1043" i="3"/>
  <c r="W1043" i="3"/>
  <c r="AA1043" i="3"/>
  <c r="AB1043" i="3"/>
  <c r="AC1043" i="3"/>
  <c r="AD1043" i="3"/>
  <c r="AE1043" i="3"/>
  <c r="U1031" i="3"/>
  <c r="W1031" i="3"/>
  <c r="AA1031" i="3"/>
  <c r="AB1031" i="3"/>
  <c r="AC1031" i="3"/>
  <c r="AD1031" i="3"/>
  <c r="AE1031" i="3"/>
  <c r="U1021" i="3"/>
  <c r="W1021" i="3"/>
  <c r="AA1021" i="3"/>
  <c r="AB1021" i="3"/>
  <c r="AC1021" i="3"/>
  <c r="AD1021" i="3"/>
  <c r="AE1021" i="3"/>
  <c r="U1007" i="3"/>
  <c r="W1007" i="3"/>
  <c r="AA1007" i="3"/>
  <c r="AB1007" i="3"/>
  <c r="AC1007" i="3"/>
  <c r="AD1007" i="3"/>
  <c r="AE1007" i="3"/>
  <c r="U1006" i="3"/>
  <c r="W1006" i="3"/>
  <c r="AA1006" i="3"/>
  <c r="AB1006" i="3"/>
  <c r="AC1006" i="3"/>
  <c r="AD1006" i="3"/>
  <c r="AE1006" i="3"/>
  <c r="U987" i="3"/>
  <c r="W987" i="3"/>
  <c r="AA987" i="3"/>
  <c r="AB987" i="3"/>
  <c r="AC987" i="3"/>
  <c r="AD987" i="3"/>
  <c r="AE987" i="3"/>
  <c r="U977" i="3"/>
  <c r="W977" i="3"/>
  <c r="AA977" i="3"/>
  <c r="AB977" i="3"/>
  <c r="AC977" i="3"/>
  <c r="AD977" i="3"/>
  <c r="AE977" i="3"/>
  <c r="U976" i="3"/>
  <c r="W976" i="3"/>
  <c r="AA976" i="3"/>
  <c r="AB976" i="3"/>
  <c r="AC976" i="3"/>
  <c r="AD976" i="3"/>
  <c r="AE976" i="3"/>
  <c r="U975" i="3"/>
  <c r="W975" i="3"/>
  <c r="AA975" i="3"/>
  <c r="AB975" i="3"/>
  <c r="AC975" i="3"/>
  <c r="AD975" i="3"/>
  <c r="AE975" i="3"/>
  <c r="U967" i="3"/>
  <c r="W967" i="3"/>
  <c r="AA967" i="3"/>
  <c r="AB967" i="3"/>
  <c r="AC967" i="3"/>
  <c r="AD967" i="3"/>
  <c r="AE967" i="3"/>
  <c r="U964" i="3"/>
  <c r="W964" i="3"/>
  <c r="AA964" i="3"/>
  <c r="AB964" i="3"/>
  <c r="AC964" i="3"/>
  <c r="AD964" i="3"/>
  <c r="AE964" i="3"/>
  <c r="U948" i="3"/>
  <c r="W948" i="3"/>
  <c r="AA948" i="3"/>
  <c r="AB948" i="3"/>
  <c r="AC948" i="3"/>
  <c r="AD948" i="3"/>
  <c r="AE948" i="3"/>
  <c r="U901" i="3"/>
  <c r="W901" i="3"/>
  <c r="AA901" i="3"/>
  <c r="AB901" i="3"/>
  <c r="AC901" i="3"/>
  <c r="AD901" i="3"/>
  <c r="AE901" i="3"/>
  <c r="U886" i="3"/>
  <c r="W886" i="3"/>
  <c r="AA886" i="3"/>
  <c r="AB886" i="3"/>
  <c r="AC886" i="3"/>
  <c r="AD886" i="3"/>
  <c r="AE886" i="3"/>
  <c r="U867" i="3"/>
  <c r="W867" i="3"/>
  <c r="AA867" i="3"/>
  <c r="AB867" i="3"/>
  <c r="AC867" i="3"/>
  <c r="AD867" i="3"/>
  <c r="AE867" i="3"/>
  <c r="U853" i="3"/>
  <c r="W853" i="3"/>
  <c r="AA853" i="3"/>
  <c r="AB853" i="3"/>
  <c r="AC853" i="3"/>
  <c r="AD853" i="3"/>
  <c r="AE853" i="3"/>
  <c r="U838" i="3"/>
  <c r="W838" i="3"/>
  <c r="AA838" i="3"/>
  <c r="AB838" i="3"/>
  <c r="AC838" i="3"/>
  <c r="AD838" i="3"/>
  <c r="AE838" i="3"/>
  <c r="U806" i="3"/>
  <c r="W806" i="3"/>
  <c r="AA806" i="3"/>
  <c r="AB806" i="3"/>
  <c r="AC806" i="3"/>
  <c r="AD806" i="3"/>
  <c r="AE806" i="3"/>
  <c r="U805" i="3"/>
  <c r="W805" i="3"/>
  <c r="AA805" i="3"/>
  <c r="AB805" i="3"/>
  <c r="AC805" i="3"/>
  <c r="AD805" i="3"/>
  <c r="AE805" i="3"/>
  <c r="U768" i="3"/>
  <c r="W768" i="3"/>
  <c r="AA768" i="3"/>
  <c r="AB768" i="3"/>
  <c r="AC768" i="3"/>
  <c r="AD768" i="3"/>
  <c r="AE768" i="3"/>
  <c r="U756" i="3"/>
  <c r="W756" i="3"/>
  <c r="AA756" i="3"/>
  <c r="AB756" i="3"/>
  <c r="AC756" i="3"/>
  <c r="AD756" i="3"/>
  <c r="AE756" i="3"/>
  <c r="U740" i="3"/>
  <c r="W740" i="3"/>
  <c r="AA740" i="3"/>
  <c r="AB740" i="3"/>
  <c r="AC740" i="3"/>
  <c r="AD740" i="3"/>
  <c r="AE740" i="3"/>
  <c r="U714" i="3"/>
  <c r="W714" i="3"/>
  <c r="AA714" i="3"/>
  <c r="AB714" i="3"/>
  <c r="AC714" i="3"/>
  <c r="AD714" i="3"/>
  <c r="AE714" i="3"/>
  <c r="U700" i="3"/>
  <c r="W700" i="3"/>
  <c r="AA700" i="3"/>
  <c r="AB700" i="3"/>
  <c r="AC700" i="3"/>
  <c r="AD700" i="3"/>
  <c r="AE700" i="3"/>
  <c r="U699" i="3"/>
  <c r="W699" i="3"/>
  <c r="AA699" i="3"/>
  <c r="AB699" i="3"/>
  <c r="AC699" i="3"/>
  <c r="AD699" i="3"/>
  <c r="AE699" i="3"/>
  <c r="U687" i="3"/>
  <c r="W687" i="3"/>
  <c r="AA687" i="3"/>
  <c r="AB687" i="3"/>
  <c r="AC687" i="3"/>
  <c r="AD687" i="3"/>
  <c r="AE687" i="3"/>
  <c r="U663" i="3"/>
  <c r="W663" i="3"/>
  <c r="AA663" i="3"/>
  <c r="AB663" i="3"/>
  <c r="AC663" i="3"/>
  <c r="AD663" i="3"/>
  <c r="AE663" i="3"/>
  <c r="U642" i="3"/>
  <c r="W642" i="3"/>
  <c r="AA642" i="3"/>
  <c r="AB642" i="3"/>
  <c r="AC642" i="3"/>
  <c r="AD642" i="3"/>
  <c r="AE642" i="3"/>
  <c r="U617" i="3"/>
  <c r="W617" i="3"/>
  <c r="AA617" i="3"/>
  <c r="AB617" i="3"/>
  <c r="AC617" i="3"/>
  <c r="AD617" i="3"/>
  <c r="AE617" i="3"/>
  <c r="U594" i="3"/>
  <c r="W594" i="3"/>
  <c r="AA594" i="3"/>
  <c r="AB594" i="3"/>
  <c r="AC594" i="3"/>
  <c r="AD594" i="3"/>
  <c r="AE594" i="3"/>
  <c r="U593" i="3"/>
  <c r="W593" i="3"/>
  <c r="AA593" i="3"/>
  <c r="AB593" i="3"/>
  <c r="AC593" i="3"/>
  <c r="AD593" i="3"/>
  <c r="AE593" i="3"/>
  <c r="U592" i="3"/>
  <c r="W592" i="3"/>
  <c r="AA592" i="3"/>
  <c r="AB592" i="3"/>
  <c r="AC592" i="3"/>
  <c r="AD592" i="3"/>
  <c r="AE592" i="3"/>
  <c r="U561" i="3"/>
  <c r="W561" i="3"/>
  <c r="AA561" i="3"/>
  <c r="AB561" i="3"/>
  <c r="AC561" i="3"/>
  <c r="AD561" i="3"/>
  <c r="AE561" i="3"/>
  <c r="U542" i="3"/>
  <c r="W542" i="3"/>
  <c r="AA542" i="3"/>
  <c r="AB542" i="3"/>
  <c r="AC542" i="3"/>
  <c r="AD542" i="3"/>
  <c r="AE542" i="3"/>
  <c r="U538" i="3"/>
  <c r="W538" i="3"/>
  <c r="AA538" i="3"/>
  <c r="AB538" i="3"/>
  <c r="AC538" i="3"/>
  <c r="AD538" i="3"/>
  <c r="AE538" i="3"/>
  <c r="U537" i="3"/>
  <c r="W537" i="3"/>
  <c r="AA537" i="3"/>
  <c r="AB537" i="3"/>
  <c r="AC537" i="3"/>
  <c r="AD537" i="3"/>
  <c r="AE537" i="3"/>
  <c r="U498" i="3"/>
  <c r="W498" i="3"/>
  <c r="AA498" i="3"/>
  <c r="AB498" i="3"/>
  <c r="AC498" i="3"/>
  <c r="AD498" i="3"/>
  <c r="AE498" i="3"/>
  <c r="U497" i="3"/>
  <c r="W497" i="3"/>
  <c r="AA497" i="3"/>
  <c r="AB497" i="3"/>
  <c r="AC497" i="3"/>
  <c r="AD497" i="3"/>
  <c r="AE497" i="3"/>
  <c r="U496" i="3"/>
  <c r="W496" i="3"/>
  <c r="AA496" i="3"/>
  <c r="AB496" i="3"/>
  <c r="AC496" i="3"/>
  <c r="AD496" i="3"/>
  <c r="AE496" i="3"/>
  <c r="U481" i="3"/>
  <c r="W481" i="3"/>
  <c r="AA481" i="3"/>
  <c r="AB481" i="3"/>
  <c r="AC481" i="3"/>
  <c r="AD481" i="3"/>
  <c r="AE481" i="3"/>
  <c r="U471" i="3"/>
  <c r="W471" i="3"/>
  <c r="AA471" i="3"/>
  <c r="AB471" i="3"/>
  <c r="AC471" i="3"/>
  <c r="AD471" i="3"/>
  <c r="AE471" i="3"/>
  <c r="U417" i="3"/>
  <c r="W417" i="3"/>
  <c r="AA417" i="3"/>
  <c r="AB417" i="3"/>
  <c r="AC417" i="3"/>
  <c r="AD417" i="3"/>
  <c r="AE417" i="3"/>
  <c r="U416" i="3"/>
  <c r="W416" i="3"/>
  <c r="AA416" i="3"/>
  <c r="AB416" i="3"/>
  <c r="AC416" i="3"/>
  <c r="AD416" i="3"/>
  <c r="AE416" i="3"/>
  <c r="U400" i="3"/>
  <c r="W400" i="3"/>
  <c r="AA400" i="3"/>
  <c r="AB400" i="3"/>
  <c r="AC400" i="3"/>
  <c r="AD400" i="3"/>
  <c r="AE400" i="3"/>
  <c r="U364" i="3"/>
  <c r="W364" i="3"/>
  <c r="AA364" i="3"/>
  <c r="AB364" i="3"/>
  <c r="AC364" i="3"/>
  <c r="AD364" i="3"/>
  <c r="AE364" i="3"/>
  <c r="U363" i="3"/>
  <c r="W363" i="3"/>
  <c r="AA363" i="3"/>
  <c r="AB363" i="3"/>
  <c r="AC363" i="3"/>
  <c r="AD363" i="3"/>
  <c r="AE363" i="3"/>
  <c r="U354" i="3"/>
  <c r="W354" i="3"/>
  <c r="AA354" i="3"/>
  <c r="AB354" i="3"/>
  <c r="AC354" i="3"/>
  <c r="AD354" i="3"/>
  <c r="AE354" i="3"/>
  <c r="U344" i="3"/>
  <c r="W344" i="3"/>
  <c r="AA344" i="3"/>
  <c r="AB344" i="3"/>
  <c r="AC344" i="3"/>
  <c r="AD344" i="3"/>
  <c r="AE344" i="3"/>
  <c r="U343" i="3"/>
  <c r="W343" i="3"/>
  <c r="AA343" i="3"/>
  <c r="AB343" i="3"/>
  <c r="AC343" i="3"/>
  <c r="AD343" i="3"/>
  <c r="AE343" i="3"/>
  <c r="U308" i="3"/>
  <c r="W308" i="3"/>
  <c r="AA308" i="3"/>
  <c r="AB308" i="3"/>
  <c r="AC308" i="3"/>
  <c r="AD308" i="3"/>
  <c r="AE308" i="3"/>
  <c r="U307" i="3"/>
  <c r="W307" i="3"/>
  <c r="AA307" i="3"/>
  <c r="AB307" i="3"/>
  <c r="AC307" i="3"/>
  <c r="AD307" i="3"/>
  <c r="AE307" i="3"/>
  <c r="U295" i="3"/>
  <c r="W295" i="3"/>
  <c r="AA295" i="3"/>
  <c r="AB295" i="3"/>
  <c r="AC295" i="3"/>
  <c r="AD295" i="3"/>
  <c r="AE295" i="3"/>
  <c r="U288" i="3"/>
  <c r="W288" i="3"/>
  <c r="AA288" i="3"/>
  <c r="AB288" i="3"/>
  <c r="AC288" i="3"/>
  <c r="AD288" i="3"/>
  <c r="AE288" i="3"/>
  <c r="U262" i="3"/>
  <c r="W262" i="3"/>
  <c r="AA262" i="3"/>
  <c r="AB262" i="3"/>
  <c r="AC262" i="3"/>
  <c r="AD262" i="3"/>
  <c r="AE262" i="3"/>
  <c r="U252" i="3"/>
  <c r="W252" i="3"/>
  <c r="AA252" i="3"/>
  <c r="AB252" i="3"/>
  <c r="AC252" i="3"/>
  <c r="AD252" i="3"/>
  <c r="AE252" i="3"/>
  <c r="U251" i="3"/>
  <c r="W251" i="3"/>
  <c r="AA251" i="3"/>
  <c r="AB251" i="3"/>
  <c r="AC251" i="3"/>
  <c r="AD251" i="3"/>
  <c r="AE251" i="3"/>
  <c r="U233" i="3"/>
  <c r="W233" i="3"/>
  <c r="AA233" i="3"/>
  <c r="AB233" i="3"/>
  <c r="AC233" i="3"/>
  <c r="AD233" i="3"/>
  <c r="AE233" i="3"/>
  <c r="U223" i="3"/>
  <c r="W223" i="3"/>
  <c r="AA223" i="3"/>
  <c r="AB223" i="3"/>
  <c r="AC223" i="3"/>
  <c r="AD223" i="3"/>
  <c r="AE223" i="3"/>
  <c r="U212" i="3"/>
  <c r="W212" i="3"/>
  <c r="AA212" i="3"/>
  <c r="AB212" i="3"/>
  <c r="AC212" i="3"/>
  <c r="AD212" i="3"/>
  <c r="AE212" i="3"/>
  <c r="U209" i="3"/>
  <c r="W209" i="3"/>
  <c r="AA209" i="3"/>
  <c r="AB209" i="3"/>
  <c r="AC209" i="3"/>
  <c r="AD209" i="3"/>
  <c r="AE209" i="3"/>
  <c r="U183" i="3"/>
  <c r="W183" i="3"/>
  <c r="AA183" i="3"/>
  <c r="AB183" i="3"/>
  <c r="AC183" i="3"/>
  <c r="AD183" i="3"/>
  <c r="AE183" i="3"/>
  <c r="U182" i="3"/>
  <c r="W182" i="3"/>
  <c r="AA182" i="3"/>
  <c r="AB182" i="3"/>
  <c r="AC182" i="3"/>
  <c r="AD182" i="3"/>
  <c r="AE182" i="3"/>
  <c r="U173" i="3"/>
  <c r="W173" i="3"/>
  <c r="AA173" i="3"/>
  <c r="AB173" i="3"/>
  <c r="AC173" i="3"/>
  <c r="AD173" i="3"/>
  <c r="AE173" i="3"/>
  <c r="U160" i="3"/>
  <c r="W160" i="3"/>
  <c r="AA160" i="3"/>
  <c r="AB160" i="3"/>
  <c r="AC160" i="3"/>
  <c r="AD160" i="3"/>
  <c r="AE160" i="3"/>
  <c r="U114" i="3"/>
  <c r="W114" i="3"/>
  <c r="AA114" i="3"/>
  <c r="AB114" i="3"/>
  <c r="AC114" i="3"/>
  <c r="AD114" i="3"/>
  <c r="AE114" i="3"/>
  <c r="U107" i="3"/>
  <c r="W107" i="3"/>
  <c r="AA107" i="3"/>
  <c r="AB107" i="3"/>
  <c r="AC107" i="3"/>
  <c r="AD107" i="3"/>
  <c r="AE107" i="3"/>
  <c r="U106" i="3"/>
  <c r="W106" i="3"/>
  <c r="AA106" i="3"/>
  <c r="AB106" i="3"/>
  <c r="AC106" i="3"/>
  <c r="AD106" i="3"/>
  <c r="AE106" i="3"/>
  <c r="U63" i="3"/>
  <c r="W63" i="3"/>
  <c r="AA63" i="3"/>
  <c r="AB63" i="3"/>
  <c r="AC63" i="3"/>
  <c r="AD63" i="3"/>
  <c r="AE63" i="3"/>
  <c r="U23" i="3"/>
  <c r="W23" i="3"/>
  <c r="AA23" i="3"/>
  <c r="AB23" i="3"/>
  <c r="AC23" i="3"/>
  <c r="AD23" i="3"/>
  <c r="AE23" i="3"/>
  <c r="U1060" i="3"/>
  <c r="W1060" i="3"/>
  <c r="AA1060" i="3"/>
  <c r="AB1060" i="3"/>
  <c r="AC1060" i="3"/>
  <c r="AD1060" i="3"/>
  <c r="AE1060" i="3"/>
  <c r="U1020" i="3"/>
  <c r="W1020" i="3"/>
  <c r="AA1020" i="3"/>
  <c r="AB1020" i="3"/>
  <c r="AC1020" i="3"/>
  <c r="AD1020" i="3"/>
  <c r="AE1020" i="3"/>
  <c r="U1005" i="3"/>
  <c r="W1005" i="3"/>
  <c r="AA1005" i="3"/>
  <c r="AB1005" i="3"/>
  <c r="AC1005" i="3"/>
  <c r="AD1005" i="3"/>
  <c r="AE1005" i="3"/>
  <c r="U974" i="3"/>
  <c r="W974" i="3"/>
  <c r="AA974" i="3"/>
  <c r="AB974" i="3"/>
  <c r="AC974" i="3"/>
  <c r="AD974" i="3"/>
  <c r="AE974" i="3"/>
  <c r="U917" i="3"/>
  <c r="W917" i="3"/>
  <c r="AA917" i="3"/>
  <c r="AB917" i="3"/>
  <c r="AC917" i="3"/>
  <c r="AD917" i="3"/>
  <c r="AE917" i="3"/>
  <c r="U804" i="3"/>
  <c r="W804" i="3"/>
  <c r="AA804" i="3"/>
  <c r="AB804" i="3"/>
  <c r="AC804" i="3"/>
  <c r="AD804" i="3"/>
  <c r="AE804" i="3"/>
  <c r="U732" i="3"/>
  <c r="W732" i="3"/>
  <c r="AA732" i="3"/>
  <c r="AB732" i="3"/>
  <c r="AC732" i="3"/>
  <c r="AD732" i="3"/>
  <c r="AE732" i="3"/>
  <c r="U713" i="3"/>
  <c r="W713" i="3"/>
  <c r="AA713" i="3"/>
  <c r="AB713" i="3"/>
  <c r="AC713" i="3"/>
  <c r="AD713" i="3"/>
  <c r="AE713" i="3"/>
  <c r="U712" i="3"/>
  <c r="W712" i="3"/>
  <c r="AA712" i="3"/>
  <c r="AB712" i="3"/>
  <c r="AC712" i="3"/>
  <c r="AD712" i="3"/>
  <c r="AE712" i="3"/>
  <c r="U686" i="3"/>
  <c r="W686" i="3"/>
  <c r="AA686" i="3"/>
  <c r="AB686" i="3"/>
  <c r="AC686" i="3"/>
  <c r="AD686" i="3"/>
  <c r="AE686" i="3"/>
  <c r="U649" i="3"/>
  <c r="W649" i="3"/>
  <c r="AA649" i="3"/>
  <c r="AB649" i="3"/>
  <c r="AC649" i="3"/>
  <c r="AD649" i="3"/>
  <c r="AE649" i="3"/>
  <c r="U648" i="3"/>
  <c r="W648" i="3"/>
  <c r="AA648" i="3"/>
  <c r="AB648" i="3"/>
  <c r="AC648" i="3"/>
  <c r="AD648" i="3"/>
  <c r="AE648" i="3"/>
  <c r="U609" i="3"/>
  <c r="W609" i="3"/>
  <c r="AA609" i="3"/>
  <c r="AB609" i="3"/>
  <c r="AC609" i="3"/>
  <c r="AD609" i="3"/>
  <c r="AE609" i="3"/>
  <c r="U470" i="3"/>
  <c r="W470" i="3"/>
  <c r="AA470" i="3"/>
  <c r="AB470" i="3"/>
  <c r="AC470" i="3"/>
  <c r="AD470" i="3"/>
  <c r="AE470" i="3"/>
  <c r="U444" i="3"/>
  <c r="W444" i="3"/>
  <c r="AA444" i="3"/>
  <c r="AB444" i="3"/>
  <c r="AC444" i="3"/>
  <c r="AD444" i="3"/>
  <c r="AE444" i="3"/>
  <c r="U397" i="3"/>
  <c r="W397" i="3"/>
  <c r="AA397" i="3"/>
  <c r="AB397" i="3"/>
  <c r="AC397" i="3"/>
  <c r="AD397" i="3"/>
  <c r="AE397" i="3"/>
  <c r="U373" i="3"/>
  <c r="W373" i="3"/>
  <c r="AA373" i="3"/>
  <c r="AB373" i="3"/>
  <c r="AC373" i="3"/>
  <c r="AD373" i="3"/>
  <c r="AE373" i="3"/>
  <c r="U337" i="3"/>
  <c r="W337" i="3"/>
  <c r="AA337" i="3"/>
  <c r="AB337" i="3"/>
  <c r="AC337" i="3"/>
  <c r="AD337" i="3"/>
  <c r="AE337" i="3"/>
  <c r="U306" i="3"/>
  <c r="W306" i="3"/>
  <c r="AA306" i="3"/>
  <c r="AB306" i="3"/>
  <c r="AC306" i="3"/>
  <c r="AD306" i="3"/>
  <c r="AE306" i="3"/>
  <c r="U222" i="3"/>
  <c r="W222" i="3"/>
  <c r="AA222" i="3"/>
  <c r="AB222" i="3"/>
  <c r="AC222" i="3"/>
  <c r="AD222" i="3"/>
  <c r="AE222" i="3"/>
  <c r="U132" i="3"/>
  <c r="W132" i="3"/>
  <c r="AA132" i="3"/>
  <c r="AB132" i="3"/>
  <c r="AC132" i="3"/>
  <c r="AD132" i="3"/>
  <c r="AE132" i="3"/>
  <c r="U12" i="3"/>
  <c r="W12" i="3"/>
  <c r="AA12" i="3"/>
  <c r="AB12" i="3"/>
  <c r="AC12" i="3"/>
  <c r="AD12" i="3"/>
  <c r="AE12" i="3"/>
  <c r="U4" i="3"/>
  <c r="W4" i="3"/>
  <c r="AA4" i="3"/>
  <c r="AB4" i="3"/>
  <c r="AC4" i="3"/>
  <c r="AD4" i="3"/>
  <c r="AE4" i="3"/>
  <c r="U1069" i="3"/>
  <c r="W1069" i="3"/>
  <c r="AA1069" i="3"/>
  <c r="AB1069" i="3"/>
  <c r="AC1069" i="3"/>
  <c r="AD1069" i="3"/>
  <c r="AE1069" i="3"/>
  <c r="U1065" i="3"/>
  <c r="W1065" i="3"/>
  <c r="AA1065" i="3"/>
  <c r="AB1065" i="3"/>
  <c r="AC1065" i="3"/>
  <c r="AD1065" i="3"/>
  <c r="AE1065" i="3"/>
  <c r="U1059" i="3"/>
  <c r="W1059" i="3"/>
  <c r="AA1059" i="3"/>
  <c r="AB1059" i="3"/>
  <c r="AC1059" i="3"/>
  <c r="AD1059" i="3"/>
  <c r="AE1059" i="3"/>
  <c r="U1042" i="3"/>
  <c r="W1042" i="3"/>
  <c r="AA1042" i="3"/>
  <c r="AB1042" i="3"/>
  <c r="AC1042" i="3"/>
  <c r="AD1042" i="3"/>
  <c r="AE1042" i="3"/>
  <c r="U1035" i="3"/>
  <c r="W1035" i="3"/>
  <c r="AA1035" i="3"/>
  <c r="AB1035" i="3"/>
  <c r="AC1035" i="3"/>
  <c r="AD1035" i="3"/>
  <c r="AE1035" i="3"/>
  <c r="U1019" i="3"/>
  <c r="W1019" i="3"/>
  <c r="AA1019" i="3"/>
  <c r="AB1019" i="3"/>
  <c r="AC1019" i="3"/>
  <c r="AD1019" i="3"/>
  <c r="AE1019" i="3"/>
  <c r="U1018" i="3"/>
  <c r="W1018" i="3"/>
  <c r="AA1018" i="3"/>
  <c r="AB1018" i="3"/>
  <c r="AC1018" i="3"/>
  <c r="AD1018" i="3"/>
  <c r="AE1018" i="3"/>
  <c r="U942" i="3"/>
  <c r="W942" i="3"/>
  <c r="AA942" i="3"/>
  <c r="AB942" i="3"/>
  <c r="AC942" i="3"/>
  <c r="AD942" i="3"/>
  <c r="AE942" i="3"/>
  <c r="U923" i="3"/>
  <c r="W923" i="3"/>
  <c r="AA923" i="3"/>
  <c r="AB923" i="3"/>
  <c r="AC923" i="3"/>
  <c r="AD923" i="3"/>
  <c r="AE923" i="3"/>
  <c r="U885" i="3"/>
  <c r="W885" i="3"/>
  <c r="AA885" i="3"/>
  <c r="AB885" i="3"/>
  <c r="AC885" i="3"/>
  <c r="AD885" i="3"/>
  <c r="AE885" i="3"/>
  <c r="U873" i="3"/>
  <c r="W873" i="3"/>
  <c r="AA873" i="3"/>
  <c r="AB873" i="3"/>
  <c r="AC873" i="3"/>
  <c r="AD873" i="3"/>
  <c r="AE873" i="3"/>
  <c r="U847" i="3"/>
  <c r="W847" i="3"/>
  <c r="AA847" i="3"/>
  <c r="AB847" i="3"/>
  <c r="AC847" i="3"/>
  <c r="AD847" i="3"/>
  <c r="AE847" i="3"/>
  <c r="U837" i="3"/>
  <c r="W837" i="3"/>
  <c r="AA837" i="3"/>
  <c r="AB837" i="3"/>
  <c r="AC837" i="3"/>
  <c r="AD837" i="3"/>
  <c r="AE837" i="3"/>
  <c r="U786" i="3"/>
  <c r="W786" i="3"/>
  <c r="AA786" i="3"/>
  <c r="AB786" i="3"/>
  <c r="AC786" i="3"/>
  <c r="AD786" i="3"/>
  <c r="AE786" i="3"/>
  <c r="U755" i="3"/>
  <c r="W755" i="3"/>
  <c r="AA755" i="3"/>
  <c r="AB755" i="3"/>
  <c r="AC755" i="3"/>
  <c r="AD755" i="3"/>
  <c r="AE755" i="3"/>
  <c r="U746" i="3"/>
  <c r="W746" i="3"/>
  <c r="AA746" i="3"/>
  <c r="AB746" i="3"/>
  <c r="AC746" i="3"/>
  <c r="AD746" i="3"/>
  <c r="AE746" i="3"/>
  <c r="U745" i="3"/>
  <c r="W745" i="3"/>
  <c r="AA745" i="3"/>
  <c r="AB745" i="3"/>
  <c r="AC745" i="3"/>
  <c r="AD745" i="3"/>
  <c r="AE745" i="3"/>
  <c r="U731" i="3"/>
  <c r="W731" i="3"/>
  <c r="AA731" i="3"/>
  <c r="AB731" i="3"/>
  <c r="AC731" i="3"/>
  <c r="AD731" i="3"/>
  <c r="AE731" i="3"/>
  <c r="U730" i="3"/>
  <c r="W730" i="3"/>
  <c r="AA730" i="3"/>
  <c r="AB730" i="3"/>
  <c r="AC730" i="3"/>
  <c r="AD730" i="3"/>
  <c r="AE730" i="3"/>
  <c r="U637" i="3"/>
  <c r="W637" i="3"/>
  <c r="AA637" i="3"/>
  <c r="AB637" i="3"/>
  <c r="AC637" i="3"/>
  <c r="AD637" i="3"/>
  <c r="AE637" i="3"/>
  <c r="U627" i="3"/>
  <c r="W627" i="3"/>
  <c r="AA627" i="3"/>
  <c r="AB627" i="3"/>
  <c r="AC627" i="3"/>
  <c r="AD627" i="3"/>
  <c r="AE627" i="3"/>
  <c r="U591" i="3"/>
  <c r="W591" i="3"/>
  <c r="AA591" i="3"/>
  <c r="AB591" i="3"/>
  <c r="AC591" i="3"/>
  <c r="AD591" i="3"/>
  <c r="AE591" i="3"/>
  <c r="U577" i="3"/>
  <c r="W577" i="3"/>
  <c r="AA577" i="3"/>
  <c r="AB577" i="3"/>
  <c r="AC577" i="3"/>
  <c r="AD577" i="3"/>
  <c r="AE577" i="3"/>
  <c r="U576" i="3"/>
  <c r="W576" i="3"/>
  <c r="AA576" i="3"/>
  <c r="AB576" i="3"/>
  <c r="AC576" i="3"/>
  <c r="AD576" i="3"/>
  <c r="AE576" i="3"/>
  <c r="U574" i="3"/>
  <c r="W574" i="3"/>
  <c r="AA574" i="3"/>
  <c r="AB574" i="3"/>
  <c r="AC574" i="3"/>
  <c r="AD574" i="3"/>
  <c r="AE574" i="3"/>
  <c r="U536" i="3"/>
  <c r="W536" i="3"/>
  <c r="AA536" i="3"/>
  <c r="AB536" i="3"/>
  <c r="AC536" i="3"/>
  <c r="AD536" i="3"/>
  <c r="AE536" i="3"/>
  <c r="U521" i="3"/>
  <c r="W521" i="3"/>
  <c r="AA521" i="3"/>
  <c r="AB521" i="3"/>
  <c r="AC521" i="3"/>
  <c r="AD521" i="3"/>
  <c r="AE521" i="3"/>
  <c r="U495" i="3"/>
  <c r="W495" i="3"/>
  <c r="AA495" i="3"/>
  <c r="AB495" i="3"/>
  <c r="AC495" i="3"/>
  <c r="AD495" i="3"/>
  <c r="AE495" i="3"/>
  <c r="U491" i="3"/>
  <c r="W491" i="3"/>
  <c r="AA491" i="3"/>
  <c r="AB491" i="3"/>
  <c r="AC491" i="3"/>
  <c r="AD491" i="3"/>
  <c r="AE491" i="3"/>
  <c r="U480" i="3"/>
  <c r="W480" i="3"/>
  <c r="AA480" i="3"/>
  <c r="AB480" i="3"/>
  <c r="AC480" i="3"/>
  <c r="AD480" i="3"/>
  <c r="AE480" i="3"/>
  <c r="U479" i="3"/>
  <c r="W479" i="3"/>
  <c r="AA479" i="3"/>
  <c r="AB479" i="3"/>
  <c r="AC479" i="3"/>
  <c r="AD479" i="3"/>
  <c r="AE479" i="3"/>
  <c r="U457" i="3"/>
  <c r="W457" i="3"/>
  <c r="AA457" i="3"/>
  <c r="AB457" i="3"/>
  <c r="AC457" i="3"/>
  <c r="AD457" i="3"/>
  <c r="AE457" i="3"/>
  <c r="U454" i="3"/>
  <c r="W454" i="3"/>
  <c r="AA454" i="3"/>
  <c r="AB454" i="3"/>
  <c r="AC454" i="3"/>
  <c r="AD454" i="3"/>
  <c r="AE454" i="3"/>
  <c r="U453" i="3"/>
  <c r="W453" i="3"/>
  <c r="AA453" i="3"/>
  <c r="AB453" i="3"/>
  <c r="AC453" i="3"/>
  <c r="AD453" i="3"/>
  <c r="AE453" i="3"/>
  <c r="U452" i="3"/>
  <c r="W452" i="3"/>
  <c r="AA452" i="3"/>
  <c r="AB452" i="3"/>
  <c r="AC452" i="3"/>
  <c r="AD452" i="3"/>
  <c r="AE452" i="3"/>
  <c r="U431" i="3"/>
  <c r="W431" i="3"/>
  <c r="AA431" i="3"/>
  <c r="AB431" i="3"/>
  <c r="AC431" i="3"/>
  <c r="AD431" i="3"/>
  <c r="AE431" i="3"/>
  <c r="U415" i="3"/>
  <c r="W415" i="3"/>
  <c r="AA415" i="3"/>
  <c r="AB415" i="3"/>
  <c r="AC415" i="3"/>
  <c r="AD415" i="3"/>
  <c r="AE415" i="3"/>
  <c r="U404" i="3"/>
  <c r="W404" i="3"/>
  <c r="AA404" i="3"/>
  <c r="AB404" i="3"/>
  <c r="AC404" i="3"/>
  <c r="AD404" i="3"/>
  <c r="AE404" i="3"/>
  <c r="U389" i="3"/>
  <c r="W389" i="3"/>
  <c r="AA389" i="3"/>
  <c r="AB389" i="3"/>
  <c r="AC389" i="3"/>
  <c r="AD389" i="3"/>
  <c r="AE389" i="3"/>
  <c r="U385" i="3"/>
  <c r="W385" i="3"/>
  <c r="AA385" i="3"/>
  <c r="AB385" i="3"/>
  <c r="AC385" i="3"/>
  <c r="AD385" i="3"/>
  <c r="AE385" i="3"/>
  <c r="U362" i="3"/>
  <c r="W362" i="3"/>
  <c r="AA362" i="3"/>
  <c r="AB362" i="3"/>
  <c r="AC362" i="3"/>
  <c r="AD362" i="3"/>
  <c r="AE362" i="3"/>
  <c r="U353" i="3"/>
  <c r="W353" i="3"/>
  <c r="AA353" i="3"/>
  <c r="AB353" i="3"/>
  <c r="AC353" i="3"/>
  <c r="AD353" i="3"/>
  <c r="AE353" i="3"/>
  <c r="U342" i="3"/>
  <c r="W342" i="3"/>
  <c r="AA342" i="3"/>
  <c r="AB342" i="3"/>
  <c r="AC342" i="3"/>
  <c r="AD342" i="3"/>
  <c r="AE342" i="3"/>
  <c r="U336" i="3"/>
  <c r="W336" i="3"/>
  <c r="AA336" i="3"/>
  <c r="AB336" i="3"/>
  <c r="AC336" i="3"/>
  <c r="AD336" i="3"/>
  <c r="AE336" i="3"/>
  <c r="U333" i="3"/>
  <c r="W333" i="3"/>
  <c r="AA333" i="3"/>
  <c r="AB333" i="3"/>
  <c r="AC333" i="3"/>
  <c r="AD333" i="3"/>
  <c r="AE333" i="3"/>
  <c r="U332" i="3"/>
  <c r="W332" i="3"/>
  <c r="AA332" i="3"/>
  <c r="AB332" i="3"/>
  <c r="AC332" i="3"/>
  <c r="AD332" i="3"/>
  <c r="AE332" i="3"/>
  <c r="U331" i="3"/>
  <c r="W331" i="3"/>
  <c r="AA331" i="3"/>
  <c r="AB331" i="3"/>
  <c r="AC331" i="3"/>
  <c r="AD331" i="3"/>
  <c r="AE331" i="3"/>
  <c r="U313" i="3"/>
  <c r="W313" i="3"/>
  <c r="AA313" i="3"/>
  <c r="AB313" i="3"/>
  <c r="AC313" i="3"/>
  <c r="AD313" i="3"/>
  <c r="AE313" i="3"/>
  <c r="U305" i="3"/>
  <c r="W305" i="3"/>
  <c r="AA305" i="3"/>
  <c r="AB305" i="3"/>
  <c r="AC305" i="3"/>
  <c r="AD305" i="3"/>
  <c r="AE305" i="3"/>
  <c r="U304" i="3"/>
  <c r="W304" i="3"/>
  <c r="AA304" i="3"/>
  <c r="AB304" i="3"/>
  <c r="AC304" i="3"/>
  <c r="AD304" i="3"/>
  <c r="AE304" i="3"/>
  <c r="U303" i="3"/>
  <c r="W303" i="3"/>
  <c r="AA303" i="3"/>
  <c r="AB303" i="3"/>
  <c r="AC303" i="3"/>
  <c r="AD303" i="3"/>
  <c r="AE303" i="3"/>
  <c r="U302" i="3"/>
  <c r="W302" i="3"/>
  <c r="AA302" i="3"/>
  <c r="AB302" i="3"/>
  <c r="AC302" i="3"/>
  <c r="AD302" i="3"/>
  <c r="AE302" i="3"/>
  <c r="U284" i="3"/>
  <c r="W284" i="3"/>
  <c r="AA284" i="3"/>
  <c r="AB284" i="3"/>
  <c r="AC284" i="3"/>
  <c r="AD284" i="3"/>
  <c r="AE284" i="3"/>
  <c r="U275" i="3"/>
  <c r="W275" i="3"/>
  <c r="AA275" i="3"/>
  <c r="AB275" i="3"/>
  <c r="AC275" i="3"/>
  <c r="AD275" i="3"/>
  <c r="AE275" i="3"/>
  <c r="U268" i="3"/>
  <c r="W268" i="3"/>
  <c r="AA268" i="3"/>
  <c r="AB268" i="3"/>
  <c r="AC268" i="3"/>
  <c r="AD268" i="3"/>
  <c r="AE268" i="3"/>
  <c r="U267" i="3"/>
  <c r="W267" i="3"/>
  <c r="AA267" i="3"/>
  <c r="AB267" i="3"/>
  <c r="AC267" i="3"/>
  <c r="AD267" i="3"/>
  <c r="AE267" i="3"/>
  <c r="U245" i="3"/>
  <c r="W245" i="3"/>
  <c r="AA245" i="3"/>
  <c r="AB245" i="3"/>
  <c r="AC245" i="3"/>
  <c r="AD245" i="3"/>
  <c r="AE245" i="3"/>
  <c r="U241" i="3"/>
  <c r="W241" i="3"/>
  <c r="AA241" i="3"/>
  <c r="AB241" i="3"/>
  <c r="AC241" i="3"/>
  <c r="AD241" i="3"/>
  <c r="AE241" i="3"/>
  <c r="U221" i="3"/>
  <c r="W221" i="3"/>
  <c r="AA221" i="3"/>
  <c r="AB221" i="3"/>
  <c r="AC221" i="3"/>
  <c r="AD221" i="3"/>
  <c r="AE221" i="3"/>
  <c r="U211" i="3"/>
  <c r="W211" i="3"/>
  <c r="AA211" i="3"/>
  <c r="AB211" i="3"/>
  <c r="AC211" i="3"/>
  <c r="AD211" i="3"/>
  <c r="AE211" i="3"/>
  <c r="U195" i="3"/>
  <c r="W195" i="3"/>
  <c r="AA195" i="3"/>
  <c r="AB195" i="3"/>
  <c r="AC195" i="3"/>
  <c r="AD195" i="3"/>
  <c r="AE195" i="3"/>
  <c r="U181" i="3"/>
  <c r="W181" i="3"/>
  <c r="AA181" i="3"/>
  <c r="AB181" i="3"/>
  <c r="AC181" i="3"/>
  <c r="AD181" i="3"/>
  <c r="AE181" i="3"/>
  <c r="U180" i="3"/>
  <c r="W180" i="3"/>
  <c r="AA180" i="3"/>
  <c r="AB180" i="3"/>
  <c r="AC180" i="3"/>
  <c r="AD180" i="3"/>
  <c r="AE180" i="3"/>
  <c r="U138" i="3"/>
  <c r="W138" i="3"/>
  <c r="AA138" i="3"/>
  <c r="AB138" i="3"/>
  <c r="AC138" i="3"/>
  <c r="AD138" i="3"/>
  <c r="AE138" i="3"/>
  <c r="U122" i="3"/>
  <c r="W122" i="3"/>
  <c r="AA122" i="3"/>
  <c r="AB122" i="3"/>
  <c r="AC122" i="3"/>
  <c r="AD122" i="3"/>
  <c r="AE122" i="3"/>
  <c r="U105" i="3"/>
  <c r="W105" i="3"/>
  <c r="AA105" i="3"/>
  <c r="AB105" i="3"/>
  <c r="AC105" i="3"/>
  <c r="AD105" i="3"/>
  <c r="AE105" i="3"/>
  <c r="U99" i="3"/>
  <c r="W99" i="3"/>
  <c r="AA99" i="3"/>
  <c r="AB99" i="3"/>
  <c r="AC99" i="3"/>
  <c r="AD99" i="3"/>
  <c r="AE99" i="3"/>
  <c r="U80" i="3"/>
  <c r="W80" i="3"/>
  <c r="AA80" i="3"/>
  <c r="AB80" i="3"/>
  <c r="AC80" i="3"/>
  <c r="AD80" i="3"/>
  <c r="AE80" i="3"/>
  <c r="U62" i="3"/>
  <c r="W62" i="3"/>
  <c r="AA62" i="3"/>
  <c r="AB62" i="3"/>
  <c r="AC62" i="3"/>
  <c r="AD62" i="3"/>
  <c r="AE62" i="3"/>
  <c r="U54" i="3"/>
  <c r="W54" i="3"/>
  <c r="AA54" i="3"/>
  <c r="AB54" i="3"/>
  <c r="AC54" i="3"/>
  <c r="AD54" i="3"/>
  <c r="AE54" i="3"/>
  <c r="U42" i="3"/>
  <c r="W42" i="3"/>
  <c r="AA42" i="3"/>
  <c r="AB42" i="3"/>
  <c r="AC42" i="3"/>
  <c r="AD42" i="3"/>
  <c r="AE42" i="3"/>
  <c r="U22" i="3"/>
  <c r="W22" i="3"/>
  <c r="AA22" i="3"/>
  <c r="AB22" i="3"/>
  <c r="AC22" i="3"/>
  <c r="AD22" i="3"/>
  <c r="AE22" i="3"/>
  <c r="U3" i="3"/>
  <c r="W3" i="3"/>
  <c r="AA3" i="3"/>
  <c r="AB3" i="3"/>
  <c r="AC3" i="3"/>
  <c r="AD3" i="3"/>
  <c r="AE3" i="3"/>
  <c r="U1074" i="3"/>
  <c r="W1074" i="3"/>
  <c r="AA1074" i="3"/>
  <c r="AB1074" i="3"/>
  <c r="AC1074" i="3"/>
  <c r="AD1074" i="3"/>
  <c r="AE1074" i="3"/>
  <c r="U1041" i="3"/>
  <c r="W1041" i="3"/>
  <c r="AA1041" i="3"/>
  <c r="AB1041" i="3"/>
  <c r="AC1041" i="3"/>
  <c r="AD1041" i="3"/>
  <c r="AE1041" i="3"/>
  <c r="W1032" i="3"/>
  <c r="AC1032" i="3"/>
  <c r="AE1032" i="3"/>
  <c r="AA1032" i="3"/>
  <c r="U1032" i="3"/>
  <c r="AB1032" i="3"/>
  <c r="AD1032" i="3"/>
  <c r="AD1004" i="3"/>
  <c r="W1004" i="3"/>
  <c r="AB1004" i="3"/>
  <c r="AE1004" i="3"/>
  <c r="U1004" i="3"/>
  <c r="AA1004" i="3"/>
  <c r="AC1004" i="3"/>
  <c r="AA986" i="3"/>
  <c r="W986" i="3"/>
  <c r="AC986" i="3"/>
  <c r="AD986" i="3"/>
  <c r="AE986" i="3"/>
  <c r="U986" i="3"/>
  <c r="AB986" i="3"/>
  <c r="U973" i="3"/>
  <c r="AC973" i="3"/>
  <c r="AA973" i="3"/>
  <c r="AE973" i="3"/>
  <c r="W973" i="3"/>
  <c r="AD973" i="3"/>
  <c r="AB973" i="3"/>
  <c r="AB972" i="3"/>
  <c r="AD972" i="3"/>
  <c r="AC972" i="3"/>
  <c r="W972" i="3"/>
  <c r="U972" i="3"/>
  <c r="AA972" i="3"/>
  <c r="AE972" i="3"/>
  <c r="AC963" i="3"/>
  <c r="AB963" i="3"/>
  <c r="AE963" i="3"/>
  <c r="AD963" i="3"/>
  <c r="W963" i="3"/>
  <c r="U963" i="3"/>
  <c r="AA963" i="3"/>
  <c r="U953" i="3"/>
  <c r="AA953" i="3"/>
  <c r="AB953" i="3"/>
  <c r="AE953" i="3"/>
  <c r="W953" i="3"/>
  <c r="AC953" i="3"/>
  <c r="AD953" i="3"/>
  <c r="W952" i="3"/>
  <c r="U952" i="3"/>
  <c r="AD952" i="3"/>
  <c r="AC952" i="3"/>
  <c r="AB952" i="3"/>
  <c r="AE952" i="3"/>
  <c r="AA952" i="3"/>
  <c r="AE947" i="3"/>
  <c r="U947" i="3"/>
  <c r="AB947" i="3"/>
  <c r="W947" i="3"/>
  <c r="AA947" i="3"/>
  <c r="AD947" i="3"/>
  <c r="AC947" i="3"/>
  <c r="AA928" i="3"/>
  <c r="AC928" i="3"/>
  <c r="U928" i="3"/>
  <c r="AB928" i="3"/>
  <c r="AE928" i="3"/>
  <c r="W928" i="3"/>
  <c r="AD928" i="3"/>
  <c r="AD922" i="3"/>
  <c r="U922" i="3"/>
  <c r="AB922" i="3"/>
  <c r="AA922" i="3"/>
  <c r="W922" i="3"/>
  <c r="AE922" i="3"/>
  <c r="AC922" i="3"/>
  <c r="AD916" i="3"/>
  <c r="W916" i="3"/>
  <c r="AB916" i="3"/>
  <c r="AA916" i="3"/>
  <c r="U916" i="3"/>
  <c r="AC916" i="3"/>
  <c r="AE916" i="3"/>
  <c r="AE911" i="3"/>
  <c r="AC911" i="3"/>
  <c r="U911" i="3"/>
  <c r="AB911" i="3"/>
  <c r="AA911" i="3"/>
  <c r="AD911" i="3"/>
  <c r="W911" i="3"/>
  <c r="U900" i="3"/>
  <c r="W900" i="3"/>
  <c r="AA900" i="3"/>
  <c r="AB900" i="3"/>
  <c r="AC900" i="3"/>
  <c r="AD900" i="3"/>
  <c r="AE900" i="3"/>
  <c r="U899" i="3"/>
  <c r="W899" i="3"/>
  <c r="AA899" i="3"/>
  <c r="AB899" i="3"/>
  <c r="AC899" i="3"/>
  <c r="AD899" i="3"/>
  <c r="AE899" i="3"/>
  <c r="U898" i="3"/>
  <c r="W898" i="3"/>
  <c r="AA898" i="3"/>
  <c r="AB898" i="3"/>
  <c r="AC898" i="3"/>
  <c r="AD898" i="3"/>
  <c r="AE898" i="3"/>
  <c r="U897" i="3"/>
  <c r="W897" i="3"/>
  <c r="AA897" i="3"/>
  <c r="AB897" i="3"/>
  <c r="AC897" i="3"/>
  <c r="AD897" i="3"/>
  <c r="AE897" i="3"/>
  <c r="U884" i="3"/>
  <c r="W884" i="3"/>
  <c r="AA884" i="3"/>
  <c r="AB884" i="3"/>
  <c r="AC884" i="3"/>
  <c r="AD884" i="3"/>
  <c r="AE884" i="3"/>
  <c r="U866" i="3"/>
  <c r="W866" i="3"/>
  <c r="AA866" i="3"/>
  <c r="AB866" i="3"/>
  <c r="AC866" i="3"/>
  <c r="AD866" i="3"/>
  <c r="AE866" i="3"/>
  <c r="U865" i="3"/>
  <c r="W865" i="3"/>
  <c r="AA865" i="3"/>
  <c r="AB865" i="3"/>
  <c r="AC865" i="3"/>
  <c r="AD865" i="3"/>
  <c r="AE865" i="3"/>
  <c r="U864" i="3"/>
  <c r="W864" i="3"/>
  <c r="AA864" i="3"/>
  <c r="AB864" i="3"/>
  <c r="AC864" i="3"/>
  <c r="AD864" i="3"/>
  <c r="AE864" i="3"/>
  <c r="U836" i="3"/>
  <c r="W836" i="3"/>
  <c r="AA836" i="3"/>
  <c r="AB836" i="3"/>
  <c r="AC836" i="3"/>
  <c r="AD836" i="3"/>
  <c r="AE836" i="3"/>
  <c r="U835" i="3"/>
  <c r="W835" i="3"/>
  <c r="AA835" i="3"/>
  <c r="AB835" i="3"/>
  <c r="AC835" i="3"/>
  <c r="AD835" i="3"/>
  <c r="AE835" i="3"/>
  <c r="U827" i="3"/>
  <c r="W827" i="3"/>
  <c r="AA827" i="3"/>
  <c r="AB827" i="3"/>
  <c r="AC827" i="3"/>
  <c r="AD827" i="3"/>
  <c r="AE827" i="3"/>
  <c r="U819" i="3"/>
  <c r="W819" i="3"/>
  <c r="AA819" i="3"/>
  <c r="AB819" i="3"/>
  <c r="AC819" i="3"/>
  <c r="AD819" i="3"/>
  <c r="AE819" i="3"/>
  <c r="U803" i="3"/>
  <c r="W803" i="3"/>
  <c r="AA803" i="3"/>
  <c r="AB803" i="3"/>
  <c r="AC803" i="3"/>
  <c r="AD803" i="3"/>
  <c r="AE803" i="3"/>
  <c r="U802" i="3"/>
  <c r="W802" i="3"/>
  <c r="AA802" i="3"/>
  <c r="AB802" i="3"/>
  <c r="AC802" i="3"/>
  <c r="AD802" i="3"/>
  <c r="AE802" i="3"/>
  <c r="U801" i="3"/>
  <c r="W801" i="3"/>
  <c r="AA801" i="3"/>
  <c r="AB801" i="3"/>
  <c r="AC801" i="3"/>
  <c r="AD801" i="3"/>
  <c r="AE801" i="3"/>
  <c r="U800" i="3"/>
  <c r="W800" i="3"/>
  <c r="AA800" i="3"/>
  <c r="AB800" i="3"/>
  <c r="AC800" i="3"/>
  <c r="AD800" i="3"/>
  <c r="AE800" i="3"/>
  <c r="U799" i="3"/>
  <c r="W799" i="3"/>
  <c r="AA799" i="3"/>
  <c r="AB799" i="3"/>
  <c r="AC799" i="3"/>
  <c r="AD799" i="3"/>
  <c r="AE799" i="3"/>
  <c r="U790" i="3"/>
  <c r="W790" i="3"/>
  <c r="AA790" i="3"/>
  <c r="AB790" i="3"/>
  <c r="AC790" i="3"/>
  <c r="AD790" i="3"/>
  <c r="AE790" i="3"/>
  <c r="U767" i="3"/>
  <c r="W767" i="3"/>
  <c r="AA767" i="3"/>
  <c r="AB767" i="3"/>
  <c r="AC767" i="3"/>
  <c r="AD767" i="3"/>
  <c r="AE767" i="3"/>
  <c r="U754" i="3"/>
  <c r="W754" i="3"/>
  <c r="AA754" i="3"/>
  <c r="AB754" i="3"/>
  <c r="AC754" i="3"/>
  <c r="AD754" i="3"/>
  <c r="AE754" i="3"/>
  <c r="U744" i="3"/>
  <c r="W744" i="3"/>
  <c r="AA744" i="3"/>
  <c r="AB744" i="3"/>
  <c r="AC744" i="3"/>
  <c r="AD744" i="3"/>
  <c r="AE744" i="3"/>
  <c r="U729" i="3"/>
  <c r="W729" i="3"/>
  <c r="AA729" i="3"/>
  <c r="AB729" i="3"/>
  <c r="AC729" i="3"/>
  <c r="AD729" i="3"/>
  <c r="AE729" i="3"/>
  <c r="U722" i="3"/>
  <c r="W722" i="3"/>
  <c r="AA722" i="3"/>
  <c r="AB722" i="3"/>
  <c r="AC722" i="3"/>
  <c r="AD722" i="3"/>
  <c r="AE722" i="3"/>
  <c r="U711" i="3"/>
  <c r="W711" i="3"/>
  <c r="AA711" i="3"/>
  <c r="AB711" i="3"/>
  <c r="AC711" i="3"/>
  <c r="AD711" i="3"/>
  <c r="AE711" i="3"/>
  <c r="U698" i="3"/>
  <c r="W698" i="3"/>
  <c r="AA698" i="3"/>
  <c r="AB698" i="3"/>
  <c r="AC698" i="3"/>
  <c r="AD698" i="3"/>
  <c r="AE698" i="3"/>
  <c r="U697" i="3"/>
  <c r="W697" i="3"/>
  <c r="AA697" i="3"/>
  <c r="AB697" i="3"/>
  <c r="AC697" i="3"/>
  <c r="AD697" i="3"/>
  <c r="AE697" i="3"/>
  <c r="U696" i="3"/>
  <c r="W696" i="3"/>
  <c r="AA696" i="3"/>
  <c r="AB696" i="3"/>
  <c r="AC696" i="3"/>
  <c r="AD696" i="3"/>
  <c r="AE696" i="3"/>
  <c r="U685" i="3"/>
  <c r="W685" i="3"/>
  <c r="AA685" i="3"/>
  <c r="AB685" i="3"/>
  <c r="AC685" i="3"/>
  <c r="AD685" i="3"/>
  <c r="AE685" i="3"/>
  <c r="U683" i="3"/>
  <c r="W683" i="3"/>
  <c r="AA683" i="3"/>
  <c r="AB683" i="3"/>
  <c r="AC683" i="3"/>
  <c r="AD683" i="3"/>
  <c r="AE683" i="3"/>
  <c r="U681" i="3"/>
  <c r="W681" i="3"/>
  <c r="AA681" i="3"/>
  <c r="AB681" i="3"/>
  <c r="AC681" i="3"/>
  <c r="AD681" i="3"/>
  <c r="AE681" i="3"/>
  <c r="U662" i="3"/>
  <c r="W662" i="3"/>
  <c r="AA662" i="3"/>
  <c r="AB662" i="3"/>
  <c r="AC662" i="3"/>
  <c r="AD662" i="3"/>
  <c r="AE662" i="3"/>
  <c r="U661" i="3"/>
  <c r="W661" i="3"/>
  <c r="AA661" i="3"/>
  <c r="AB661" i="3"/>
  <c r="AC661" i="3"/>
  <c r="AD661" i="3"/>
  <c r="AE661" i="3"/>
  <c r="U660" i="3"/>
  <c r="W660" i="3"/>
  <c r="AA660" i="3"/>
  <c r="AB660" i="3"/>
  <c r="AC660" i="3"/>
  <c r="AD660" i="3"/>
  <c r="AE660" i="3"/>
  <c r="U641" i="3"/>
  <c r="W641" i="3"/>
  <c r="AA641" i="3"/>
  <c r="AB641" i="3"/>
  <c r="AC641" i="3"/>
  <c r="AD641" i="3"/>
  <c r="AE641" i="3"/>
  <c r="U636" i="3"/>
  <c r="W636" i="3"/>
  <c r="AA636" i="3"/>
  <c r="AB636" i="3"/>
  <c r="AC636" i="3"/>
  <c r="AD636" i="3"/>
  <c r="AE636" i="3"/>
  <c r="U626" i="3"/>
  <c r="W626" i="3"/>
  <c r="AA626" i="3"/>
  <c r="AB626" i="3"/>
  <c r="AC626" i="3"/>
  <c r="AD626" i="3"/>
  <c r="AE626" i="3"/>
  <c r="U590" i="3"/>
  <c r="W590" i="3"/>
  <c r="AA590" i="3"/>
  <c r="AB590" i="3"/>
  <c r="AC590" i="3"/>
  <c r="AD590" i="3"/>
  <c r="AE590" i="3"/>
  <c r="U589" i="3"/>
  <c r="W589" i="3"/>
  <c r="AA589" i="3"/>
  <c r="AB589" i="3"/>
  <c r="AC589" i="3"/>
  <c r="AD589" i="3"/>
  <c r="AE589" i="3"/>
  <c r="U573" i="3"/>
  <c r="W573" i="3"/>
  <c r="AA573" i="3"/>
  <c r="AB573" i="3"/>
  <c r="AC573" i="3"/>
  <c r="AD573" i="3"/>
  <c r="AE573" i="3"/>
  <c r="U560" i="3"/>
  <c r="W560" i="3"/>
  <c r="AA560" i="3"/>
  <c r="AB560" i="3"/>
  <c r="AC560" i="3"/>
  <c r="AD560" i="3"/>
  <c r="AE560" i="3"/>
  <c r="U559" i="3"/>
  <c r="W559" i="3"/>
  <c r="AA559" i="3"/>
  <c r="AB559" i="3"/>
  <c r="AC559" i="3"/>
  <c r="AD559" i="3"/>
  <c r="AE559" i="3"/>
  <c r="U541" i="3"/>
  <c r="W541" i="3"/>
  <c r="AA541" i="3"/>
  <c r="AB541" i="3"/>
  <c r="AC541" i="3"/>
  <c r="AD541" i="3"/>
  <c r="AE541" i="3"/>
  <c r="U532" i="3"/>
  <c r="W532" i="3"/>
  <c r="AA532" i="3"/>
  <c r="AB532" i="3"/>
  <c r="AC532" i="3"/>
  <c r="AD532" i="3"/>
  <c r="AE532" i="3"/>
  <c r="U520" i="3"/>
  <c r="W520" i="3"/>
  <c r="AA520" i="3"/>
  <c r="AB520" i="3"/>
  <c r="AC520" i="3"/>
  <c r="AD520" i="3"/>
  <c r="AE520" i="3"/>
  <c r="U519" i="3"/>
  <c r="W519" i="3"/>
  <c r="AA519" i="3"/>
  <c r="AB519" i="3"/>
  <c r="AC519" i="3"/>
  <c r="AD519" i="3"/>
  <c r="AE519" i="3"/>
  <c r="U511" i="3"/>
  <c r="W511" i="3"/>
  <c r="AA511" i="3"/>
  <c r="AB511" i="3"/>
  <c r="AC511" i="3"/>
  <c r="AD511" i="3"/>
  <c r="AE511" i="3"/>
  <c r="U490" i="3"/>
  <c r="W490" i="3"/>
  <c r="AA490" i="3"/>
  <c r="AB490" i="3"/>
  <c r="AC490" i="3"/>
  <c r="AD490" i="3"/>
  <c r="AE490" i="3"/>
  <c r="U489" i="3"/>
  <c r="W489" i="3"/>
  <c r="AA489" i="3"/>
  <c r="AB489" i="3"/>
  <c r="AC489" i="3"/>
  <c r="AD489" i="3"/>
  <c r="AE489" i="3"/>
  <c r="U478" i="3"/>
  <c r="W478" i="3"/>
  <c r="AA478" i="3"/>
  <c r="AB478" i="3"/>
  <c r="AC478" i="3"/>
  <c r="AD478" i="3"/>
  <c r="AE478" i="3"/>
  <c r="U469" i="3"/>
  <c r="W469" i="3"/>
  <c r="AA469" i="3"/>
  <c r="AB469" i="3"/>
  <c r="AC469" i="3"/>
  <c r="AD469" i="3"/>
  <c r="AE469" i="3"/>
  <c r="U462" i="3"/>
  <c r="W462" i="3"/>
  <c r="AA462" i="3"/>
  <c r="AB462" i="3"/>
  <c r="AC462" i="3"/>
  <c r="AD462" i="3"/>
  <c r="AE462" i="3"/>
  <c r="U443" i="3"/>
  <c r="W443" i="3"/>
  <c r="AA443" i="3"/>
  <c r="AB443" i="3"/>
  <c r="AC443" i="3"/>
  <c r="AD443" i="3"/>
  <c r="AE443" i="3"/>
  <c r="U442" i="3"/>
  <c r="W442" i="3"/>
  <c r="AA442" i="3"/>
  <c r="AB442" i="3"/>
  <c r="AC442" i="3"/>
  <c r="AD442" i="3"/>
  <c r="AE442" i="3"/>
  <c r="U427" i="3"/>
  <c r="W427" i="3"/>
  <c r="AA427" i="3"/>
  <c r="AB427" i="3"/>
  <c r="AC427" i="3"/>
  <c r="AD427" i="3"/>
  <c r="AE427" i="3"/>
  <c r="U426" i="3"/>
  <c r="W426" i="3"/>
  <c r="AA426" i="3"/>
  <c r="AB426" i="3"/>
  <c r="AC426" i="3"/>
  <c r="AD426" i="3"/>
  <c r="AE426" i="3"/>
  <c r="U425" i="3"/>
  <c r="W425" i="3"/>
  <c r="AA425" i="3"/>
  <c r="AB425" i="3"/>
  <c r="AC425" i="3"/>
  <c r="AD425" i="3"/>
  <c r="AE425" i="3"/>
  <c r="U414" i="3"/>
  <c r="W414" i="3"/>
  <c r="AA414" i="3"/>
  <c r="AB414" i="3"/>
  <c r="AC414" i="3"/>
  <c r="AD414" i="3"/>
  <c r="AE414" i="3"/>
  <c r="U408" i="3"/>
  <c r="W408" i="3"/>
  <c r="AA408" i="3"/>
  <c r="AB408" i="3"/>
  <c r="AC408" i="3"/>
  <c r="AD408" i="3"/>
  <c r="AE408" i="3"/>
  <c r="U403" i="3"/>
  <c r="W403" i="3"/>
  <c r="AA403" i="3"/>
  <c r="AB403" i="3"/>
  <c r="AC403" i="3"/>
  <c r="AD403" i="3"/>
  <c r="AE403" i="3"/>
  <c r="U396" i="3"/>
  <c r="W396" i="3"/>
  <c r="AA396" i="3"/>
  <c r="AB396" i="3"/>
  <c r="AC396" i="3"/>
  <c r="AD396" i="3"/>
  <c r="AE396" i="3"/>
  <c r="U372" i="3"/>
  <c r="W372" i="3"/>
  <c r="AA372" i="3"/>
  <c r="AB372" i="3"/>
  <c r="AC372" i="3"/>
  <c r="AD372" i="3"/>
  <c r="AE372" i="3"/>
  <c r="U358" i="3"/>
  <c r="W358" i="3"/>
  <c r="AA358" i="3"/>
  <c r="AB358" i="3"/>
  <c r="AC358" i="3"/>
  <c r="AD358" i="3"/>
  <c r="AE358" i="3"/>
  <c r="U335" i="3"/>
  <c r="W335" i="3"/>
  <c r="AA335" i="3"/>
  <c r="AB335" i="3"/>
  <c r="AC335" i="3"/>
  <c r="AD335" i="3"/>
  <c r="AE335" i="3"/>
  <c r="U319" i="3"/>
  <c r="W319" i="3"/>
  <c r="AA319" i="3"/>
  <c r="AB319" i="3"/>
  <c r="AC319" i="3"/>
  <c r="AD319" i="3"/>
  <c r="AE319" i="3"/>
  <c r="U274" i="3"/>
  <c r="W274" i="3"/>
  <c r="AA274" i="3"/>
  <c r="AB274" i="3"/>
  <c r="AC274" i="3"/>
  <c r="AD274" i="3"/>
  <c r="AE274" i="3"/>
  <c r="U266" i="3"/>
  <c r="W266" i="3"/>
  <c r="AA266" i="3"/>
  <c r="AB266" i="3"/>
  <c r="AC266" i="3"/>
  <c r="AD266" i="3"/>
  <c r="AE266" i="3"/>
  <c r="U240" i="3"/>
  <c r="W240" i="3"/>
  <c r="AA240" i="3"/>
  <c r="AB240" i="3"/>
  <c r="AC240" i="3"/>
  <c r="AD240" i="3"/>
  <c r="AE240" i="3"/>
  <c r="U232" i="3"/>
  <c r="W232" i="3"/>
  <c r="AA232" i="3"/>
  <c r="AB232" i="3"/>
  <c r="AC232" i="3"/>
  <c r="AD232" i="3"/>
  <c r="AE232" i="3"/>
  <c r="U231" i="3"/>
  <c r="W231" i="3"/>
  <c r="AA231" i="3"/>
  <c r="AB231" i="3"/>
  <c r="AC231" i="3"/>
  <c r="AD231" i="3"/>
  <c r="AE231" i="3"/>
  <c r="U201" i="3"/>
  <c r="W201" i="3"/>
  <c r="AA201" i="3"/>
  <c r="AB201" i="3"/>
  <c r="AC201" i="3"/>
  <c r="AD201" i="3"/>
  <c r="AE201" i="3"/>
  <c r="U172" i="3"/>
  <c r="W172" i="3"/>
  <c r="AA172" i="3"/>
  <c r="AB172" i="3"/>
  <c r="AC172" i="3"/>
  <c r="AD172" i="3"/>
  <c r="AE172" i="3"/>
  <c r="U159" i="3"/>
  <c r="W159" i="3"/>
  <c r="AA159" i="3"/>
  <c r="AB159" i="3"/>
  <c r="AC159" i="3"/>
  <c r="AD159" i="3"/>
  <c r="AE159" i="3"/>
  <c r="U158" i="3"/>
  <c r="W158" i="3"/>
  <c r="AA158" i="3"/>
  <c r="AB158" i="3"/>
  <c r="AC158" i="3"/>
  <c r="AD158" i="3"/>
  <c r="AE158" i="3"/>
  <c r="U131" i="3"/>
  <c r="W131" i="3"/>
  <c r="AA131" i="3"/>
  <c r="AB131" i="3"/>
  <c r="AC131" i="3"/>
  <c r="AD131" i="3"/>
  <c r="AE131" i="3"/>
  <c r="U130" i="3"/>
  <c r="W130" i="3"/>
  <c r="AA130" i="3"/>
  <c r="AB130" i="3"/>
  <c r="AC130" i="3"/>
  <c r="AD130" i="3"/>
  <c r="AE130" i="3"/>
  <c r="U101" i="3"/>
  <c r="W101" i="3"/>
  <c r="AA101" i="3"/>
  <c r="AB101" i="3"/>
  <c r="AC101" i="3"/>
  <c r="AD101" i="3"/>
  <c r="AE101" i="3"/>
  <c r="U1034" i="3"/>
  <c r="W1034" i="3"/>
  <c r="AA1034" i="3"/>
  <c r="AB1034" i="3"/>
  <c r="AC1034" i="3"/>
  <c r="AD1034" i="3"/>
  <c r="AE1034" i="3"/>
  <c r="U1033" i="3"/>
  <c r="W1033" i="3"/>
  <c r="AA1033" i="3"/>
  <c r="AB1033" i="3"/>
  <c r="AC1033" i="3"/>
  <c r="AD1033" i="3"/>
  <c r="AE1033" i="3"/>
  <c r="U1003" i="3"/>
  <c r="W1003" i="3"/>
  <c r="AA1003" i="3"/>
  <c r="AB1003" i="3"/>
  <c r="AC1003" i="3"/>
  <c r="AD1003" i="3"/>
  <c r="AE1003" i="3"/>
  <c r="U1002" i="3"/>
  <c r="W1002" i="3"/>
  <c r="AA1002" i="3"/>
  <c r="AB1002" i="3"/>
  <c r="AC1002" i="3"/>
  <c r="AD1002" i="3"/>
  <c r="AE1002" i="3"/>
  <c r="U996" i="3"/>
  <c r="W996" i="3"/>
  <c r="AA996" i="3"/>
  <c r="AB996" i="3"/>
  <c r="AC996" i="3"/>
  <c r="AD996" i="3"/>
  <c r="AE996" i="3"/>
  <c r="U994" i="3"/>
  <c r="W994" i="3"/>
  <c r="AA994" i="3"/>
  <c r="AB994" i="3"/>
  <c r="AC994" i="3"/>
  <c r="AD994" i="3"/>
  <c r="AE994" i="3"/>
  <c r="U966" i="3"/>
  <c r="W966" i="3"/>
  <c r="AA966" i="3"/>
  <c r="AB966" i="3"/>
  <c r="AC966" i="3"/>
  <c r="AD966" i="3"/>
  <c r="AE966" i="3"/>
  <c r="U965" i="3"/>
  <c r="W965" i="3"/>
  <c r="AA965" i="3"/>
  <c r="AB965" i="3"/>
  <c r="AC965" i="3"/>
  <c r="AD965" i="3"/>
  <c r="AE965" i="3"/>
  <c r="U951" i="3"/>
  <c r="W951" i="3"/>
  <c r="AA951" i="3"/>
  <c r="AB951" i="3"/>
  <c r="AC951" i="3"/>
  <c r="AD951" i="3"/>
  <c r="AE951" i="3"/>
  <c r="U946" i="3"/>
  <c r="W946" i="3"/>
  <c r="AA946" i="3"/>
  <c r="AB946" i="3"/>
  <c r="AC946" i="3"/>
  <c r="AD946" i="3"/>
  <c r="AE946" i="3"/>
  <c r="U941" i="3"/>
  <c r="W941" i="3"/>
  <c r="AA941" i="3"/>
  <c r="AB941" i="3"/>
  <c r="AC941" i="3"/>
  <c r="AD941" i="3"/>
  <c r="AE941" i="3"/>
  <c r="U940" i="3"/>
  <c r="W940" i="3"/>
  <c r="AA940" i="3"/>
  <c r="AB940" i="3"/>
  <c r="AC940" i="3"/>
  <c r="AD940" i="3"/>
  <c r="AE940" i="3"/>
  <c r="U927" i="3"/>
  <c r="W927" i="3"/>
  <c r="AA927" i="3"/>
  <c r="AB927" i="3"/>
  <c r="AC927" i="3"/>
  <c r="AD927" i="3"/>
  <c r="AE927" i="3"/>
  <c r="U921" i="3"/>
  <c r="W921" i="3"/>
  <c r="AA921" i="3"/>
  <c r="AB921" i="3"/>
  <c r="AC921" i="3"/>
  <c r="AD921" i="3"/>
  <c r="AE921" i="3"/>
  <c r="U910" i="3"/>
  <c r="W910" i="3"/>
  <c r="AA910" i="3"/>
  <c r="AB910" i="3"/>
  <c r="AC910" i="3"/>
  <c r="AD910" i="3"/>
  <c r="AE910" i="3"/>
  <c r="U896" i="3"/>
  <c r="W896" i="3"/>
  <c r="AA896" i="3"/>
  <c r="AB896" i="3"/>
  <c r="AC896" i="3"/>
  <c r="AD896" i="3"/>
  <c r="AE896" i="3"/>
  <c r="U883" i="3"/>
  <c r="W883" i="3"/>
  <c r="AA883" i="3"/>
  <c r="AB883" i="3"/>
  <c r="AC883" i="3"/>
  <c r="AD883" i="3"/>
  <c r="AE883" i="3"/>
  <c r="U863" i="3"/>
  <c r="W863" i="3"/>
  <c r="AA863" i="3"/>
  <c r="AB863" i="3"/>
  <c r="AC863" i="3"/>
  <c r="AD863" i="3"/>
  <c r="AE863" i="3"/>
  <c r="U846" i="3"/>
  <c r="W846" i="3"/>
  <c r="AA846" i="3"/>
  <c r="AB846" i="3"/>
  <c r="AC846" i="3"/>
  <c r="AD846" i="3"/>
  <c r="AE846" i="3"/>
  <c r="U798" i="3"/>
  <c r="W798" i="3"/>
  <c r="AA798" i="3"/>
  <c r="AB798" i="3"/>
  <c r="AC798" i="3"/>
  <c r="AD798" i="3"/>
  <c r="AE798" i="3"/>
  <c r="U789" i="3"/>
  <c r="W789" i="3"/>
  <c r="AA789" i="3"/>
  <c r="AB789" i="3"/>
  <c r="AC789" i="3"/>
  <c r="AD789" i="3"/>
  <c r="AE789" i="3"/>
  <c r="U766" i="3"/>
  <c r="W766" i="3"/>
  <c r="AA766" i="3"/>
  <c r="AB766" i="3"/>
  <c r="AC766" i="3"/>
  <c r="AD766" i="3"/>
  <c r="AE766" i="3"/>
  <c r="U721" i="3"/>
  <c r="W721" i="3"/>
  <c r="AA721" i="3"/>
  <c r="AB721" i="3"/>
  <c r="AC721" i="3"/>
  <c r="AD721" i="3"/>
  <c r="AE721" i="3"/>
  <c r="U720" i="3"/>
  <c r="W720" i="3"/>
  <c r="AA720" i="3"/>
  <c r="AB720" i="3"/>
  <c r="AC720" i="3"/>
  <c r="AD720" i="3"/>
  <c r="AE720" i="3"/>
  <c r="U695" i="3"/>
  <c r="W695" i="3"/>
  <c r="AA695" i="3"/>
  <c r="AB695" i="3"/>
  <c r="AC695" i="3"/>
  <c r="AD695" i="3"/>
  <c r="AE695" i="3"/>
  <c r="U659" i="3"/>
  <c r="W659" i="3"/>
  <c r="AA659" i="3"/>
  <c r="AB659" i="3"/>
  <c r="AC659" i="3"/>
  <c r="AD659" i="3"/>
  <c r="AE659" i="3"/>
  <c r="U658" i="3"/>
  <c r="W658" i="3"/>
  <c r="AA658" i="3"/>
  <c r="AB658" i="3"/>
  <c r="AC658" i="3"/>
  <c r="AD658" i="3"/>
  <c r="AE658" i="3"/>
  <c r="U647" i="3"/>
  <c r="W647" i="3"/>
  <c r="AA647" i="3"/>
  <c r="AB647" i="3"/>
  <c r="AC647" i="3"/>
  <c r="AD647" i="3"/>
  <c r="AE647" i="3"/>
  <c r="U640" i="3"/>
  <c r="W640" i="3"/>
  <c r="AA640" i="3"/>
  <c r="AB640" i="3"/>
  <c r="AC640" i="3"/>
  <c r="AD640" i="3"/>
  <c r="AE640" i="3"/>
  <c r="U625" i="3"/>
  <c r="W625" i="3"/>
  <c r="AA625" i="3"/>
  <c r="AB625" i="3"/>
  <c r="AC625" i="3"/>
  <c r="AD625" i="3"/>
  <c r="AE625" i="3"/>
  <c r="U608" i="3"/>
  <c r="W608" i="3"/>
  <c r="AA608" i="3"/>
  <c r="AB608" i="3"/>
  <c r="AC608" i="3"/>
  <c r="AD608" i="3"/>
  <c r="AE608" i="3"/>
  <c r="U588" i="3"/>
  <c r="W588" i="3"/>
  <c r="AA588" i="3"/>
  <c r="AB588" i="3"/>
  <c r="AC588" i="3"/>
  <c r="AD588" i="3"/>
  <c r="AE588" i="3"/>
  <c r="U558" i="3"/>
  <c r="W558" i="3"/>
  <c r="AA558" i="3"/>
  <c r="AB558" i="3"/>
  <c r="AC558" i="3"/>
  <c r="AD558" i="3"/>
  <c r="AE558" i="3"/>
  <c r="U518" i="3"/>
  <c r="W518" i="3"/>
  <c r="AA518" i="3"/>
  <c r="AB518" i="3"/>
  <c r="AC518" i="3"/>
  <c r="AD518" i="3"/>
  <c r="AE518" i="3"/>
  <c r="U510" i="3"/>
  <c r="W510" i="3"/>
  <c r="AA510" i="3"/>
  <c r="AB510" i="3"/>
  <c r="AC510" i="3"/>
  <c r="AD510" i="3"/>
  <c r="AE510" i="3"/>
  <c r="U494" i="3"/>
  <c r="W494" i="3"/>
  <c r="AA494" i="3"/>
  <c r="AB494" i="3"/>
  <c r="AC494" i="3"/>
  <c r="AD494" i="3"/>
  <c r="AE494" i="3"/>
  <c r="U488" i="3"/>
  <c r="W488" i="3"/>
  <c r="AA488" i="3"/>
  <c r="AB488" i="3"/>
  <c r="AC488" i="3"/>
  <c r="AD488" i="3"/>
  <c r="AE488" i="3"/>
  <c r="U468" i="3"/>
  <c r="W468" i="3"/>
  <c r="AA468" i="3"/>
  <c r="AB468" i="3"/>
  <c r="AC468" i="3"/>
  <c r="AD468" i="3"/>
  <c r="AE468" i="3"/>
  <c r="U451" i="3"/>
  <c r="W451" i="3"/>
  <c r="AA451" i="3"/>
  <c r="AB451" i="3"/>
  <c r="AC451" i="3"/>
  <c r="AD451" i="3"/>
  <c r="AE451" i="3"/>
  <c r="U413" i="3"/>
  <c r="W413" i="3"/>
  <c r="AA413" i="3"/>
  <c r="AB413" i="3"/>
  <c r="AC413" i="3"/>
  <c r="AD413" i="3"/>
  <c r="AE413" i="3"/>
  <c r="U407" i="3"/>
  <c r="W407" i="3"/>
  <c r="AA407" i="3"/>
  <c r="AB407" i="3"/>
  <c r="AC407" i="3"/>
  <c r="AD407" i="3"/>
  <c r="AE407" i="3"/>
  <c r="U395" i="3"/>
  <c r="W395" i="3"/>
  <c r="AA395" i="3"/>
  <c r="AB395" i="3"/>
  <c r="AC395" i="3"/>
  <c r="AD395" i="3"/>
  <c r="AE395" i="3"/>
  <c r="U352" i="3"/>
  <c r="W352" i="3"/>
  <c r="AA352" i="3"/>
  <c r="AB352" i="3"/>
  <c r="AC352" i="3"/>
  <c r="AD352" i="3"/>
  <c r="AE352" i="3"/>
  <c r="U334" i="3"/>
  <c r="W334" i="3"/>
  <c r="AA334" i="3"/>
  <c r="AB334" i="3"/>
  <c r="AC334" i="3"/>
  <c r="AD334" i="3"/>
  <c r="AE334" i="3"/>
  <c r="U318" i="3"/>
  <c r="W318" i="3"/>
  <c r="AA318" i="3"/>
  <c r="AB318" i="3"/>
  <c r="AC318" i="3"/>
  <c r="AD318" i="3"/>
  <c r="AE318" i="3"/>
  <c r="U312" i="3"/>
  <c r="W312" i="3"/>
  <c r="AA312" i="3"/>
  <c r="AB312" i="3"/>
  <c r="AC312" i="3"/>
  <c r="AD312" i="3"/>
  <c r="AE312" i="3"/>
  <c r="U294" i="3"/>
  <c r="W294" i="3"/>
  <c r="AA294" i="3"/>
  <c r="AB294" i="3"/>
  <c r="AC294" i="3"/>
  <c r="AD294" i="3"/>
  <c r="AE294" i="3"/>
  <c r="U287" i="3"/>
  <c r="W287" i="3"/>
  <c r="AA287" i="3"/>
  <c r="AB287" i="3"/>
  <c r="AC287" i="3"/>
  <c r="AD287" i="3"/>
  <c r="AE287" i="3"/>
  <c r="U278" i="3"/>
  <c r="W278" i="3"/>
  <c r="AA278" i="3"/>
  <c r="AB278" i="3"/>
  <c r="AC278" i="3"/>
  <c r="AD278" i="3"/>
  <c r="AE278" i="3"/>
  <c r="U277" i="3"/>
  <c r="W277" i="3"/>
  <c r="AA277" i="3"/>
  <c r="AB277" i="3"/>
  <c r="AC277" i="3"/>
  <c r="AD277" i="3"/>
  <c r="AE277" i="3"/>
  <c r="U265" i="3"/>
  <c r="W265" i="3"/>
  <c r="AA265" i="3"/>
  <c r="AB265" i="3"/>
  <c r="AC265" i="3"/>
  <c r="AD265" i="3"/>
  <c r="AE265" i="3"/>
  <c r="U264" i="3"/>
  <c r="W264" i="3"/>
  <c r="AA264" i="3"/>
  <c r="AB264" i="3"/>
  <c r="AC264" i="3"/>
  <c r="AD264" i="3"/>
  <c r="AE264" i="3"/>
  <c r="U242" i="3"/>
  <c r="W242" i="3"/>
  <c r="AA242" i="3"/>
  <c r="AB242" i="3"/>
  <c r="AC242" i="3"/>
  <c r="AD242" i="3"/>
  <c r="AE242" i="3"/>
  <c r="U230" i="3"/>
  <c r="W230" i="3"/>
  <c r="AA230" i="3"/>
  <c r="AB230" i="3"/>
  <c r="AC230" i="3"/>
  <c r="AD230" i="3"/>
  <c r="AE230" i="3"/>
  <c r="U200" i="3"/>
  <c r="W200" i="3"/>
  <c r="AA200" i="3"/>
  <c r="AB200" i="3"/>
  <c r="AC200" i="3"/>
  <c r="AD200" i="3"/>
  <c r="AE200" i="3"/>
  <c r="U188" i="3"/>
  <c r="W188" i="3"/>
  <c r="AA188" i="3"/>
  <c r="AB188" i="3"/>
  <c r="AC188" i="3"/>
  <c r="AD188" i="3"/>
  <c r="AE188" i="3"/>
  <c r="U90" i="3"/>
  <c r="W90" i="3"/>
  <c r="AA90" i="3"/>
  <c r="AB90" i="3"/>
  <c r="AC90" i="3"/>
  <c r="AD90" i="3"/>
  <c r="AE90" i="3"/>
  <c r="U81" i="3"/>
  <c r="W81" i="3"/>
  <c r="AA81" i="3"/>
  <c r="AB81" i="3"/>
  <c r="AC81" i="3"/>
  <c r="AD81" i="3"/>
  <c r="AE81" i="3"/>
  <c r="U61" i="3"/>
  <c r="W61" i="3"/>
  <c r="AA61" i="3"/>
  <c r="AB61" i="3"/>
  <c r="AC61" i="3"/>
  <c r="AD61" i="3"/>
  <c r="AE61" i="3"/>
  <c r="U2" i="3"/>
  <c r="W2" i="3"/>
  <c r="AA2" i="3"/>
  <c r="AB2" i="3"/>
  <c r="AC2" i="3"/>
  <c r="AD2" i="3"/>
  <c r="AE2" i="3"/>
  <c r="U1073" i="3"/>
  <c r="W1073" i="3"/>
  <c r="AA1073" i="3"/>
  <c r="AB1073" i="3"/>
  <c r="AC1073" i="3"/>
  <c r="AD1073" i="3"/>
  <c r="AE1073" i="3"/>
  <c r="U1072" i="3"/>
  <c r="W1072" i="3"/>
  <c r="AA1072" i="3"/>
  <c r="AB1072" i="3"/>
  <c r="AC1072" i="3"/>
  <c r="AD1072" i="3"/>
  <c r="AE1072" i="3"/>
  <c r="U830" i="3"/>
  <c r="W830" i="3"/>
  <c r="AA830" i="3"/>
  <c r="AB830" i="3"/>
  <c r="AC830" i="3"/>
  <c r="AD830" i="3"/>
  <c r="AE830" i="3"/>
  <c r="U684" i="3"/>
  <c r="W684" i="3"/>
  <c r="AA684" i="3"/>
  <c r="AB684" i="3"/>
  <c r="AC684" i="3"/>
  <c r="AD684" i="3"/>
  <c r="AE684" i="3"/>
  <c r="U535" i="3"/>
  <c r="W535" i="3"/>
  <c r="AA535" i="3"/>
  <c r="AB535" i="3"/>
  <c r="AC535" i="3"/>
  <c r="AD535" i="3"/>
  <c r="AE535" i="3"/>
  <c r="U534" i="3"/>
  <c r="W534" i="3"/>
  <c r="AA534" i="3"/>
  <c r="AB534" i="3"/>
  <c r="AC534" i="3"/>
  <c r="AD534" i="3"/>
  <c r="AE534" i="3"/>
  <c r="U441" i="3"/>
  <c r="W441" i="3"/>
  <c r="AA441" i="3"/>
  <c r="AB441" i="3"/>
  <c r="AC441" i="3"/>
  <c r="AD441" i="3"/>
  <c r="AE441" i="3"/>
  <c r="U440" i="3"/>
  <c r="W440" i="3"/>
  <c r="AA440" i="3"/>
  <c r="AB440" i="3"/>
  <c r="AC440" i="3"/>
  <c r="AD440" i="3"/>
  <c r="AE440" i="3"/>
  <c r="U439" i="3"/>
  <c r="W439" i="3"/>
  <c r="AA439" i="3"/>
  <c r="AB439" i="3"/>
  <c r="AC439" i="3"/>
  <c r="AD439" i="3"/>
  <c r="AE439" i="3"/>
  <c r="U412" i="3"/>
  <c r="W412" i="3"/>
  <c r="AA412" i="3"/>
  <c r="AB412" i="3"/>
  <c r="AC412" i="3"/>
  <c r="AD412" i="3"/>
  <c r="AE412" i="3"/>
  <c r="U388" i="3"/>
  <c r="W388" i="3"/>
  <c r="AA388" i="3"/>
  <c r="AB388" i="3"/>
  <c r="AC388" i="3"/>
  <c r="AD388" i="3"/>
  <c r="AE388" i="3"/>
  <c r="U2077" i="3"/>
  <c r="W2077" i="3"/>
  <c r="AA2077" i="3"/>
  <c r="AB2077" i="3"/>
  <c r="AC2077" i="3"/>
  <c r="AD2077" i="3"/>
  <c r="AE2077" i="3"/>
  <c r="U2076" i="3"/>
  <c r="W2076" i="3"/>
  <c r="AA2076" i="3"/>
  <c r="AB2076" i="3"/>
  <c r="AC2076" i="3"/>
  <c r="AD2076" i="3"/>
  <c r="AE2076" i="3"/>
  <c r="U2075" i="3"/>
  <c r="W2075" i="3"/>
  <c r="AA2075" i="3"/>
  <c r="AB2075" i="3"/>
  <c r="AC2075" i="3"/>
  <c r="AD2075" i="3"/>
  <c r="AE2075" i="3"/>
  <c r="U2074" i="3"/>
  <c r="W2074" i="3"/>
  <c r="AA2074" i="3"/>
  <c r="AB2074" i="3"/>
  <c r="AC2074" i="3"/>
  <c r="AD2074" i="3"/>
  <c r="AE2074" i="3"/>
  <c r="U2073" i="3"/>
  <c r="W2073" i="3"/>
  <c r="AA2073" i="3"/>
  <c r="AB2073" i="3"/>
  <c r="AC2073" i="3"/>
  <c r="AD2073" i="3"/>
  <c r="AE2073" i="3"/>
  <c r="U2072" i="3"/>
  <c r="W2072" i="3"/>
  <c r="AA2072" i="3"/>
  <c r="AB2072" i="3"/>
  <c r="AC2072" i="3"/>
  <c r="AD2072" i="3"/>
  <c r="AE2072" i="3"/>
  <c r="U2071" i="3"/>
  <c r="W2071" i="3"/>
  <c r="AA2071" i="3"/>
  <c r="AB2071" i="3"/>
  <c r="AC2071" i="3"/>
  <c r="AD2071" i="3"/>
  <c r="AE2071" i="3"/>
  <c r="U2070" i="3"/>
  <c r="W2070" i="3"/>
  <c r="AA2070" i="3"/>
  <c r="AB2070" i="3"/>
  <c r="AC2070" i="3"/>
  <c r="AD2070" i="3"/>
  <c r="AE2070" i="3"/>
  <c r="U2069" i="3"/>
  <c r="W2069" i="3"/>
  <c r="AA2069" i="3"/>
  <c r="AB2069" i="3"/>
  <c r="AC2069" i="3"/>
  <c r="AD2069" i="3"/>
  <c r="AE2069" i="3"/>
  <c r="U2068" i="3"/>
  <c r="W2068" i="3"/>
  <c r="AA2068" i="3"/>
  <c r="AB2068" i="3"/>
  <c r="AC2068" i="3"/>
  <c r="AD2068" i="3"/>
  <c r="AE2068" i="3"/>
  <c r="U2067" i="3"/>
  <c r="W2067" i="3"/>
  <c r="AA2067" i="3"/>
  <c r="AB2067" i="3"/>
  <c r="AC2067" i="3"/>
  <c r="AD2067" i="3"/>
  <c r="AE2067" i="3"/>
  <c r="U2066" i="3"/>
  <c r="W2066" i="3"/>
  <c r="AA2066" i="3"/>
  <c r="AB2066" i="3"/>
  <c r="AC2066" i="3"/>
  <c r="AD2066" i="3"/>
  <c r="AE2066" i="3"/>
  <c r="U2065" i="3"/>
  <c r="W2065" i="3"/>
  <c r="AA2065" i="3"/>
  <c r="AB2065" i="3"/>
  <c r="AC2065" i="3"/>
  <c r="AD2065" i="3"/>
  <c r="AE2065" i="3"/>
  <c r="U2064" i="3"/>
  <c r="W2064" i="3"/>
  <c r="AA2064" i="3"/>
  <c r="AB2064" i="3"/>
  <c r="AC2064" i="3"/>
  <c r="AD2064" i="3"/>
  <c r="AE2064" i="3"/>
  <c r="U2063" i="3"/>
  <c r="W2063" i="3"/>
  <c r="AA2063" i="3"/>
  <c r="AB2063" i="3"/>
  <c r="AC2063" i="3"/>
  <c r="AD2063" i="3"/>
  <c r="AE2063" i="3"/>
  <c r="U2062" i="3"/>
  <c r="W2062" i="3"/>
  <c r="AA2062" i="3"/>
  <c r="AB2062" i="3"/>
  <c r="AC2062" i="3"/>
  <c r="AD2062" i="3"/>
  <c r="AE2062" i="3"/>
  <c r="U2061" i="3"/>
  <c r="W2061" i="3"/>
  <c r="AA2061" i="3"/>
  <c r="AB2061" i="3"/>
  <c r="AC2061" i="3"/>
  <c r="AD2061" i="3"/>
  <c r="AE2061" i="3"/>
  <c r="U2060" i="3"/>
  <c r="W2060" i="3"/>
  <c r="AA2060" i="3"/>
  <c r="AB2060" i="3"/>
  <c r="AC2060" i="3"/>
  <c r="AD2060" i="3"/>
  <c r="AE2060" i="3"/>
  <c r="U2059" i="3"/>
  <c r="W2059" i="3"/>
  <c r="AA2059" i="3"/>
  <c r="AB2059" i="3"/>
  <c r="AC2059" i="3"/>
  <c r="AD2059" i="3"/>
  <c r="AE2059" i="3"/>
  <c r="U2058" i="3"/>
  <c r="W2058" i="3"/>
  <c r="AA2058" i="3"/>
  <c r="AB2058" i="3"/>
  <c r="AC2058" i="3"/>
  <c r="AD2058" i="3"/>
  <c r="AE2058" i="3"/>
  <c r="U2057" i="3"/>
  <c r="W2057" i="3"/>
  <c r="AA2057" i="3"/>
  <c r="AB2057" i="3"/>
  <c r="AC2057" i="3"/>
  <c r="AD2057" i="3"/>
  <c r="AE2057" i="3"/>
  <c r="U2056" i="3"/>
  <c r="W2056" i="3"/>
  <c r="AA2056" i="3"/>
  <c r="AB2056" i="3"/>
  <c r="AC2056" i="3"/>
  <c r="AD2056" i="3"/>
  <c r="AE2056" i="3"/>
  <c r="U2055" i="3"/>
  <c r="W2055" i="3"/>
  <c r="AA2055" i="3"/>
  <c r="AB2055" i="3"/>
  <c r="AC2055" i="3"/>
  <c r="AD2055" i="3"/>
  <c r="AE2055" i="3"/>
  <c r="U2054" i="3"/>
  <c r="W2054" i="3"/>
  <c r="AA2054" i="3"/>
  <c r="AB2054" i="3"/>
  <c r="AC2054" i="3"/>
  <c r="AD2054" i="3"/>
  <c r="AE2054" i="3"/>
  <c r="AA2053" i="3"/>
  <c r="AD2053" i="3"/>
  <c r="U2053" i="3"/>
  <c r="AC2053" i="3"/>
  <c r="W2053" i="3"/>
  <c r="AB2053" i="3"/>
  <c r="AE2053" i="3"/>
  <c r="U2052" i="3"/>
  <c r="AA2052" i="3"/>
  <c r="W2052" i="3"/>
  <c r="AB2052" i="3"/>
  <c r="AC2052" i="3"/>
  <c r="AE2052" i="3"/>
  <c r="AD2052" i="3"/>
  <c r="W2051" i="3"/>
  <c r="AC2051" i="3"/>
  <c r="AD2051" i="3"/>
  <c r="U2051" i="3"/>
  <c r="AA2051" i="3"/>
  <c r="AE2051" i="3"/>
  <c r="AB2051" i="3"/>
  <c r="AD2050" i="3"/>
  <c r="W2050" i="3"/>
  <c r="AB2050" i="3"/>
  <c r="AE2050" i="3"/>
  <c r="AC2050" i="3"/>
  <c r="U2050" i="3"/>
  <c r="AA2050" i="3"/>
  <c r="AA2049" i="3"/>
  <c r="U2049" i="3"/>
  <c r="AD2049" i="3"/>
  <c r="AB2049" i="3"/>
  <c r="AE2049" i="3"/>
  <c r="W2049" i="3"/>
  <c r="AC2049" i="3"/>
  <c r="AE2048" i="3"/>
  <c r="U2048" i="3"/>
  <c r="AB2048" i="3"/>
  <c r="AA2048" i="3"/>
  <c r="AD2048" i="3"/>
  <c r="W2048" i="3"/>
  <c r="AC2048" i="3"/>
  <c r="W2047" i="3"/>
  <c r="AE2047" i="3"/>
  <c r="AB2047" i="3"/>
  <c r="AC2047" i="3"/>
  <c r="AD2047" i="3"/>
  <c r="U2047" i="3"/>
  <c r="AA2047" i="3"/>
  <c r="AD2046" i="3"/>
  <c r="AC2046" i="3"/>
  <c r="W2046" i="3"/>
  <c r="AB2046" i="3"/>
  <c r="AE2046" i="3"/>
  <c r="U2046" i="3"/>
  <c r="AA2046" i="3"/>
  <c r="AE2045" i="3"/>
  <c r="AB2045" i="3"/>
  <c r="U2045" i="3"/>
  <c r="AA2045" i="3"/>
  <c r="AC2045" i="3"/>
  <c r="W2045" i="3"/>
  <c r="AD2045" i="3"/>
  <c r="AC2044" i="3"/>
  <c r="AD2044" i="3"/>
  <c r="AB2044" i="3"/>
  <c r="AE2044" i="3"/>
  <c r="W2044" i="3"/>
  <c r="AA2044" i="3"/>
  <c r="U2044" i="3"/>
  <c r="U2043" i="3"/>
  <c r="AA2043" i="3"/>
  <c r="AC2043" i="3"/>
  <c r="AB2043" i="3"/>
  <c r="W2043" i="3"/>
  <c r="AD2043" i="3"/>
  <c r="AE2043" i="3"/>
  <c r="U2042" i="3"/>
  <c r="AE2042" i="3"/>
  <c r="AC2042" i="3"/>
  <c r="AD2042" i="3"/>
  <c r="AB2042" i="3"/>
  <c r="W2042" i="3"/>
  <c r="AA2042" i="3"/>
  <c r="U2041" i="3"/>
  <c r="AB2041" i="3"/>
  <c r="AE2041" i="3"/>
  <c r="AC2041" i="3"/>
  <c r="W2041" i="3"/>
  <c r="AD2041" i="3"/>
  <c r="AA2041" i="3"/>
  <c r="U2040" i="3"/>
  <c r="W2040" i="3"/>
  <c r="AA2040" i="3"/>
  <c r="AD2040" i="3"/>
  <c r="AB2040" i="3"/>
  <c r="AE2040" i="3"/>
  <c r="AC2040" i="3"/>
  <c r="U2039" i="3"/>
  <c r="W2039" i="3"/>
  <c r="AA2039" i="3"/>
  <c r="AB2039" i="3"/>
  <c r="AC2039" i="3"/>
  <c r="AD2039" i="3"/>
  <c r="AE2039" i="3"/>
  <c r="U2038" i="3"/>
  <c r="W2038" i="3"/>
  <c r="AA2038" i="3"/>
  <c r="AB2038" i="3"/>
  <c r="AC2038" i="3"/>
  <c r="AD2038" i="3"/>
  <c r="AE2038" i="3"/>
  <c r="U2037" i="3"/>
  <c r="W2037" i="3"/>
  <c r="AA2037" i="3"/>
  <c r="AB2037" i="3"/>
  <c r="AC2037" i="3"/>
  <c r="AD2037" i="3"/>
  <c r="AE2037" i="3"/>
  <c r="U2036" i="3"/>
  <c r="W2036" i="3"/>
  <c r="AA2036" i="3"/>
  <c r="AB2036" i="3"/>
  <c r="AC2036" i="3"/>
  <c r="AD2036" i="3"/>
  <c r="AE2036" i="3"/>
  <c r="U2035" i="3"/>
  <c r="W2035" i="3"/>
  <c r="AA2035" i="3"/>
  <c r="AB2035" i="3"/>
  <c r="AC2035" i="3"/>
  <c r="AD2035" i="3"/>
  <c r="AE2035" i="3"/>
  <c r="U2034" i="3"/>
  <c r="W2034" i="3"/>
  <c r="AA2034" i="3"/>
  <c r="AB2034" i="3"/>
  <c r="AC2034" i="3"/>
  <c r="AD2034" i="3"/>
  <c r="AE2034" i="3"/>
  <c r="U2033" i="3"/>
  <c r="W2033" i="3"/>
  <c r="AA2033" i="3"/>
  <c r="AB2033" i="3"/>
  <c r="AC2033" i="3"/>
  <c r="AD2033" i="3"/>
  <c r="AE2033" i="3"/>
  <c r="U2032" i="3"/>
  <c r="W2032" i="3"/>
  <c r="AA2032" i="3"/>
  <c r="AB2032" i="3"/>
  <c r="AC2032" i="3"/>
  <c r="AD2032" i="3"/>
  <c r="AE2032" i="3"/>
  <c r="U2031" i="3"/>
  <c r="W2031" i="3"/>
  <c r="AA2031" i="3"/>
  <c r="AB2031" i="3"/>
  <c r="AC2031" i="3"/>
  <c r="AD2031" i="3"/>
  <c r="AE2031" i="3"/>
  <c r="U2030" i="3"/>
  <c r="W2030" i="3"/>
  <c r="AA2030" i="3"/>
  <c r="AB2030" i="3"/>
  <c r="AC2030" i="3"/>
  <c r="AD2030" i="3"/>
  <c r="AE2030" i="3"/>
  <c r="U2029" i="3"/>
  <c r="W2029" i="3"/>
  <c r="AA2029" i="3"/>
  <c r="AB2029" i="3"/>
  <c r="AC2029" i="3"/>
  <c r="AD2029" i="3"/>
  <c r="AE2029" i="3"/>
  <c r="U2028" i="3"/>
  <c r="W2028" i="3"/>
  <c r="AA2028" i="3"/>
  <c r="AB2028" i="3"/>
  <c r="AC2028" i="3"/>
  <c r="AD2028" i="3"/>
  <c r="AE2028" i="3"/>
  <c r="U2027" i="3"/>
  <c r="W2027" i="3"/>
  <c r="AA2027" i="3"/>
  <c r="AB2027" i="3"/>
  <c r="AC2027" i="3"/>
  <c r="AD2027" i="3"/>
  <c r="AE2027" i="3"/>
  <c r="U2026" i="3"/>
  <c r="W2026" i="3"/>
  <c r="AA2026" i="3"/>
  <c r="AB2026" i="3"/>
  <c r="AC2026" i="3"/>
  <c r="AD2026" i="3"/>
  <c r="AE2026" i="3"/>
  <c r="U2025" i="3"/>
  <c r="W2025" i="3"/>
  <c r="AA2025" i="3"/>
  <c r="AB2025" i="3"/>
  <c r="AC2025" i="3"/>
  <c r="AD2025" i="3"/>
  <c r="AE2025" i="3"/>
  <c r="U2024" i="3"/>
  <c r="W2024" i="3"/>
  <c r="AA2024" i="3"/>
  <c r="AB2024" i="3"/>
  <c r="AC2024" i="3"/>
  <c r="AD2024" i="3"/>
  <c r="AE2024" i="3"/>
  <c r="U2023" i="3"/>
  <c r="W2023" i="3"/>
  <c r="AA2023" i="3"/>
  <c r="AB2023" i="3"/>
  <c r="AC2023" i="3"/>
  <c r="AD2023" i="3"/>
  <c r="AE2023" i="3"/>
  <c r="U2022" i="3"/>
  <c r="W2022" i="3"/>
  <c r="AA2022" i="3"/>
  <c r="AB2022" i="3"/>
  <c r="AC2022" i="3"/>
  <c r="AD2022" i="3"/>
  <c r="AE2022" i="3"/>
  <c r="U2021" i="3"/>
  <c r="W2021" i="3"/>
  <c r="AA2021" i="3"/>
  <c r="AB2021" i="3"/>
  <c r="AC2021" i="3"/>
  <c r="AD2021" i="3"/>
  <c r="AE2021" i="3"/>
  <c r="U2020" i="3"/>
  <c r="W2020" i="3"/>
  <c r="AA2020" i="3"/>
  <c r="AB2020" i="3"/>
  <c r="AC2020" i="3"/>
  <c r="AD2020" i="3"/>
  <c r="AE2020" i="3"/>
  <c r="U2019" i="3"/>
  <c r="W2019" i="3"/>
  <c r="AA2019" i="3"/>
  <c r="AB2019" i="3"/>
  <c r="AC2019" i="3"/>
  <c r="AD2019" i="3"/>
  <c r="AE2019" i="3"/>
  <c r="U2018" i="3"/>
  <c r="W2018" i="3"/>
  <c r="AA2018" i="3"/>
  <c r="AB2018" i="3"/>
  <c r="AC2018" i="3"/>
  <c r="AD2018" i="3"/>
  <c r="AE2018" i="3"/>
  <c r="U2017" i="3"/>
  <c r="W2017" i="3"/>
  <c r="AA2017" i="3"/>
  <c r="AB2017" i="3"/>
  <c r="AC2017" i="3"/>
  <c r="AD2017" i="3"/>
  <c r="AE2017" i="3"/>
  <c r="U2016" i="3"/>
  <c r="W2016" i="3"/>
  <c r="AA2016" i="3"/>
  <c r="AB2016" i="3"/>
  <c r="AC2016" i="3"/>
  <c r="AD2016" i="3"/>
  <c r="AE2016" i="3"/>
  <c r="U2015" i="3"/>
  <c r="W2015" i="3"/>
  <c r="AA2015" i="3"/>
  <c r="AB2015" i="3"/>
  <c r="AC2015" i="3"/>
  <c r="AD2015" i="3"/>
  <c r="AE2015" i="3"/>
  <c r="U2014" i="3"/>
  <c r="W2014" i="3"/>
  <c r="AA2014" i="3"/>
  <c r="AB2014" i="3"/>
  <c r="AC2014" i="3"/>
  <c r="AD2014" i="3"/>
  <c r="AE2014" i="3"/>
  <c r="U2013" i="3"/>
  <c r="W2013" i="3"/>
  <c r="AA2013" i="3"/>
  <c r="AB2013" i="3"/>
  <c r="AC2013" i="3"/>
  <c r="AD2013" i="3"/>
  <c r="AE2013" i="3"/>
  <c r="U2012" i="3"/>
  <c r="W2012" i="3"/>
  <c r="AA2012" i="3"/>
  <c r="AB2012" i="3"/>
  <c r="AC2012" i="3"/>
  <c r="AD2012" i="3"/>
  <c r="AE2012" i="3"/>
  <c r="U2011" i="3"/>
  <c r="W2011" i="3"/>
  <c r="AA2011" i="3"/>
  <c r="AB2011" i="3"/>
  <c r="AC2011" i="3"/>
  <c r="AD2011" i="3"/>
  <c r="AE2011" i="3"/>
  <c r="U2010" i="3"/>
  <c r="W2010" i="3"/>
  <c r="AA2010" i="3"/>
  <c r="AB2010" i="3"/>
  <c r="AC2010" i="3"/>
  <c r="AD2010" i="3"/>
  <c r="AE2010" i="3"/>
  <c r="U2009" i="3"/>
  <c r="W2009" i="3"/>
  <c r="AA2009" i="3"/>
  <c r="AB2009" i="3"/>
  <c r="AC2009" i="3"/>
  <c r="AD2009" i="3"/>
  <c r="AE2009" i="3"/>
  <c r="U2008" i="3"/>
  <c r="W2008" i="3"/>
  <c r="AA2008" i="3"/>
  <c r="AB2008" i="3"/>
  <c r="AC2008" i="3"/>
  <c r="AD2008" i="3"/>
  <c r="AE2008" i="3"/>
  <c r="U1911" i="3"/>
  <c r="W1911" i="3"/>
  <c r="AA1911" i="3"/>
  <c r="AB1911" i="3"/>
  <c r="AC1911" i="3"/>
  <c r="AD1911" i="3"/>
  <c r="AE1911" i="3"/>
  <c r="U1910" i="3"/>
  <c r="W1910" i="3"/>
  <c r="AA1910" i="3"/>
  <c r="AB1910" i="3"/>
  <c r="AC1910" i="3"/>
  <c r="AD1910" i="3"/>
  <c r="AE1910" i="3"/>
  <c r="U1909" i="3"/>
  <c r="W1909" i="3"/>
  <c r="AA1909" i="3"/>
  <c r="AB1909" i="3"/>
  <c r="AC1909" i="3"/>
  <c r="AD1909" i="3"/>
  <c r="AE1909" i="3"/>
  <c r="U1908" i="3"/>
  <c r="W1908" i="3"/>
  <c r="AA1908" i="3"/>
  <c r="AB1908" i="3"/>
  <c r="AC1908" i="3"/>
  <c r="AD1908" i="3"/>
  <c r="AE1908" i="3"/>
  <c r="U1907" i="3"/>
  <c r="W1907" i="3"/>
  <c r="AA1907" i="3"/>
  <c r="AB1907" i="3"/>
  <c r="AC1907" i="3"/>
  <c r="AD1907" i="3"/>
  <c r="AE1907" i="3"/>
  <c r="U1906" i="3"/>
  <c r="W1906" i="3"/>
  <c r="AA1906" i="3"/>
  <c r="AB1906" i="3"/>
  <c r="AC1906" i="3"/>
  <c r="AD1906" i="3"/>
  <c r="AE1906" i="3"/>
  <c r="U1905" i="3"/>
  <c r="W1905" i="3"/>
  <c r="AA1905" i="3"/>
  <c r="AB1905" i="3"/>
  <c r="AC1905" i="3"/>
  <c r="AD1905" i="3"/>
  <c r="AE1905" i="3"/>
  <c r="U1904" i="3"/>
  <c r="W1904" i="3"/>
  <c r="AA1904" i="3"/>
  <c r="AB1904" i="3"/>
  <c r="AC1904" i="3"/>
  <c r="AD1904" i="3"/>
  <c r="AE1904" i="3"/>
  <c r="U1891" i="3"/>
  <c r="W1891" i="3"/>
  <c r="AA1891" i="3"/>
  <c r="AB1891" i="3"/>
  <c r="AC1891" i="3"/>
  <c r="AD1891" i="3"/>
  <c r="AE1891" i="3"/>
  <c r="U1890" i="3"/>
  <c r="W1890" i="3"/>
  <c r="AA1890" i="3"/>
  <c r="AB1890" i="3"/>
  <c r="AC1890" i="3"/>
  <c r="AD1890" i="3"/>
  <c r="AE1890" i="3"/>
  <c r="U1889" i="3"/>
  <c r="W1889" i="3"/>
  <c r="AA1889" i="3"/>
  <c r="AB1889" i="3"/>
  <c r="AC1889" i="3"/>
  <c r="AD1889" i="3"/>
  <c r="AE1889" i="3"/>
  <c r="U1888" i="3"/>
  <c r="W1888" i="3"/>
  <c r="AA1888" i="3"/>
  <c r="AB1888" i="3"/>
  <c r="AC1888" i="3"/>
  <c r="AD1888" i="3"/>
  <c r="AE1888" i="3"/>
  <c r="U1887" i="3"/>
  <c r="W1887" i="3"/>
  <c r="AA1887" i="3"/>
  <c r="AB1887" i="3"/>
  <c r="AC1887" i="3"/>
  <c r="AD1887" i="3"/>
  <c r="AE1887" i="3"/>
  <c r="U1886" i="3"/>
  <c r="W1886" i="3"/>
  <c r="AA1886" i="3"/>
  <c r="AB1886" i="3"/>
  <c r="AC1886" i="3"/>
  <c r="AD1886" i="3"/>
  <c r="AE1886" i="3"/>
  <c r="U1885" i="3"/>
  <c r="W1885" i="3"/>
  <c r="AA1885" i="3"/>
  <c r="AB1885" i="3"/>
  <c r="AC1885" i="3"/>
  <c r="AD1885" i="3"/>
  <c r="AE1885" i="3"/>
  <c r="U1884" i="3"/>
  <c r="W1884" i="3"/>
  <c r="AA1884" i="3"/>
  <c r="AB1884" i="3"/>
  <c r="AC1884" i="3"/>
  <c r="AD1884" i="3"/>
  <c r="AE1884" i="3"/>
  <c r="U1865" i="3"/>
  <c r="W1865" i="3"/>
  <c r="AA1865" i="3"/>
  <c r="AB1865" i="3"/>
  <c r="AC1865" i="3"/>
  <c r="AD1865" i="3"/>
  <c r="AE1865" i="3"/>
  <c r="U1864" i="3"/>
  <c r="W1864" i="3"/>
  <c r="AA1864" i="3"/>
  <c r="AB1864" i="3"/>
  <c r="AC1864" i="3"/>
  <c r="AD1864" i="3"/>
  <c r="AE1864" i="3"/>
  <c r="U1863" i="3"/>
  <c r="W1863" i="3"/>
  <c r="AA1863" i="3"/>
  <c r="AB1863" i="3"/>
  <c r="AC1863" i="3"/>
  <c r="AD1863" i="3"/>
  <c r="AE1863" i="3"/>
  <c r="U1862" i="3"/>
  <c r="W1862" i="3"/>
  <c r="AA1862" i="3"/>
  <c r="AB1862" i="3"/>
  <c r="AC1862" i="3"/>
  <c r="AD1862" i="3"/>
  <c r="AE1862" i="3"/>
  <c r="U1861" i="3"/>
  <c r="W1861" i="3"/>
  <c r="AA1861" i="3"/>
  <c r="AB1861" i="3"/>
  <c r="AC1861" i="3"/>
  <c r="AD1861" i="3"/>
  <c r="AE1861" i="3"/>
  <c r="U1860" i="3"/>
  <c r="W1860" i="3"/>
  <c r="AA1860" i="3"/>
  <c r="AB1860" i="3"/>
  <c r="AC1860" i="3"/>
  <c r="AD1860" i="3"/>
  <c r="AE1860" i="3"/>
  <c r="U1859" i="3"/>
  <c r="W1859" i="3"/>
  <c r="AA1859" i="3"/>
  <c r="AB1859" i="3"/>
  <c r="AC1859" i="3"/>
  <c r="AD1859" i="3"/>
  <c r="AE1859" i="3"/>
  <c r="U1858" i="3"/>
  <c r="W1858" i="3"/>
  <c r="AA1858" i="3"/>
  <c r="AB1858" i="3"/>
  <c r="AC1858" i="3"/>
  <c r="AD1858" i="3"/>
  <c r="AE1858" i="3"/>
  <c r="U1831" i="3"/>
  <c r="W1831" i="3"/>
  <c r="AA1831" i="3"/>
  <c r="AB1831" i="3"/>
  <c r="AC1831" i="3"/>
  <c r="AD1831" i="3"/>
  <c r="AE1831" i="3"/>
  <c r="U1830" i="3"/>
  <c r="W1830" i="3"/>
  <c r="AA1830" i="3"/>
  <c r="AB1830" i="3"/>
  <c r="AC1830" i="3"/>
  <c r="AD1830" i="3"/>
  <c r="AE1830" i="3"/>
  <c r="U1829" i="3"/>
  <c r="W1829" i="3"/>
  <c r="AA1829" i="3"/>
  <c r="AB1829" i="3"/>
  <c r="AC1829" i="3"/>
  <c r="AD1829" i="3"/>
  <c r="AE1829" i="3"/>
  <c r="U1828" i="3"/>
  <c r="W1828" i="3"/>
  <c r="AA1828" i="3"/>
  <c r="AB1828" i="3"/>
  <c r="AC1828" i="3"/>
  <c r="AD1828" i="3"/>
  <c r="AE1828" i="3"/>
  <c r="U1827" i="3"/>
  <c r="W1827" i="3"/>
  <c r="AA1827" i="3"/>
  <c r="AB1827" i="3"/>
  <c r="AC1827" i="3"/>
  <c r="AD1827" i="3"/>
  <c r="AE1827" i="3"/>
  <c r="U1826" i="3"/>
  <c r="W1826" i="3"/>
  <c r="AA1826" i="3"/>
  <c r="AB1826" i="3"/>
  <c r="AC1826" i="3"/>
  <c r="AD1826" i="3"/>
  <c r="AE1826" i="3"/>
  <c r="U1825" i="3"/>
  <c r="W1825" i="3"/>
  <c r="AA1825" i="3"/>
  <c r="AB1825" i="3"/>
  <c r="AC1825" i="3"/>
  <c r="AD1825" i="3"/>
  <c r="AE1825" i="3"/>
  <c r="U1824" i="3"/>
  <c r="W1824" i="3"/>
  <c r="AA1824" i="3"/>
  <c r="AB1824" i="3"/>
  <c r="AC1824" i="3"/>
  <c r="AD1824" i="3"/>
  <c r="AE1824" i="3"/>
  <c r="U1797" i="3"/>
  <c r="W1797" i="3"/>
  <c r="AA1797" i="3"/>
  <c r="AB1797" i="3"/>
  <c r="AC1797" i="3"/>
  <c r="AD1797" i="3"/>
  <c r="AE1797" i="3"/>
  <c r="U1796" i="3"/>
  <c r="W1796" i="3"/>
  <c r="AA1796" i="3"/>
  <c r="AB1796" i="3"/>
  <c r="AC1796" i="3"/>
  <c r="AD1796" i="3"/>
  <c r="AE1796" i="3"/>
  <c r="U1795" i="3"/>
  <c r="W1795" i="3"/>
  <c r="AA1795" i="3"/>
  <c r="AB1795" i="3"/>
  <c r="AC1795" i="3"/>
  <c r="AD1795" i="3"/>
  <c r="AE1795" i="3"/>
  <c r="U1794" i="3"/>
  <c r="W1794" i="3"/>
  <c r="AA1794" i="3"/>
  <c r="AB1794" i="3"/>
  <c r="AC1794" i="3"/>
  <c r="AD1794" i="3"/>
  <c r="AE1794" i="3"/>
  <c r="U1793" i="3"/>
  <c r="W1793" i="3"/>
  <c r="AA1793" i="3"/>
  <c r="AB1793" i="3"/>
  <c r="AC1793" i="3"/>
  <c r="AD1793" i="3"/>
  <c r="AE1793" i="3"/>
  <c r="U1792" i="3"/>
  <c r="W1792" i="3"/>
  <c r="AA1792" i="3"/>
  <c r="AB1792" i="3"/>
  <c r="AC1792" i="3"/>
  <c r="AD1792" i="3"/>
  <c r="AE1792" i="3"/>
  <c r="U1791" i="3"/>
  <c r="W1791" i="3"/>
  <c r="AA1791" i="3"/>
  <c r="AB1791" i="3"/>
  <c r="AC1791" i="3"/>
  <c r="AD1791" i="3"/>
  <c r="AE1791" i="3"/>
  <c r="U1790" i="3"/>
  <c r="W1790" i="3"/>
  <c r="AA1790" i="3"/>
  <c r="AB1790" i="3"/>
  <c r="AC1790" i="3"/>
  <c r="AD1790" i="3"/>
  <c r="AE1790" i="3"/>
  <c r="U1755" i="3"/>
  <c r="W1755" i="3"/>
  <c r="AA1755" i="3"/>
  <c r="AB1755" i="3"/>
  <c r="AC1755" i="3"/>
  <c r="AD1755" i="3"/>
  <c r="AE1755" i="3"/>
  <c r="U1754" i="3"/>
  <c r="W1754" i="3"/>
  <c r="AA1754" i="3"/>
  <c r="AB1754" i="3"/>
  <c r="AC1754" i="3"/>
  <c r="AD1754" i="3"/>
  <c r="AE1754" i="3"/>
  <c r="U1753" i="3"/>
  <c r="W1753" i="3"/>
  <c r="AA1753" i="3"/>
  <c r="AB1753" i="3"/>
  <c r="AC1753" i="3"/>
  <c r="AD1753" i="3"/>
  <c r="AE1753" i="3"/>
  <c r="U1752" i="3"/>
  <c r="W1752" i="3"/>
  <c r="AA1752" i="3"/>
  <c r="AB1752" i="3"/>
  <c r="AC1752" i="3"/>
  <c r="AD1752" i="3"/>
  <c r="AE1752" i="3"/>
  <c r="U1751" i="3"/>
  <c r="W1751" i="3"/>
  <c r="AA1751" i="3"/>
  <c r="AB1751" i="3"/>
  <c r="AC1751" i="3"/>
  <c r="AD1751" i="3"/>
  <c r="AE1751" i="3"/>
  <c r="U1750" i="3"/>
  <c r="W1750" i="3"/>
  <c r="AA1750" i="3"/>
  <c r="AB1750" i="3"/>
  <c r="AC1750" i="3"/>
  <c r="AD1750" i="3"/>
  <c r="AE1750" i="3"/>
  <c r="U1749" i="3"/>
  <c r="W1749" i="3"/>
  <c r="AA1749" i="3"/>
  <c r="AB1749" i="3"/>
  <c r="AC1749" i="3"/>
  <c r="AD1749" i="3"/>
  <c r="AE1749" i="3"/>
  <c r="U1748" i="3"/>
  <c r="W1748" i="3"/>
  <c r="AA1748" i="3"/>
  <c r="AB1748" i="3"/>
  <c r="AC1748" i="3"/>
  <c r="AD1748" i="3"/>
  <c r="AE1748" i="3"/>
  <c r="U1708" i="3"/>
  <c r="W1708" i="3"/>
  <c r="AA1708" i="3"/>
  <c r="AB1708" i="3"/>
  <c r="AC1708" i="3"/>
  <c r="AD1708" i="3"/>
  <c r="AE1708" i="3"/>
  <c r="U1707" i="3"/>
  <c r="W1707" i="3"/>
  <c r="AA1707" i="3"/>
  <c r="AB1707" i="3"/>
  <c r="AC1707" i="3"/>
  <c r="AD1707" i="3"/>
  <c r="AE1707" i="3"/>
  <c r="U1706" i="3"/>
  <c r="W1706" i="3"/>
  <c r="AA1706" i="3"/>
  <c r="AB1706" i="3"/>
  <c r="AC1706" i="3"/>
  <c r="AD1706" i="3"/>
  <c r="AE1706" i="3"/>
  <c r="U1705" i="3"/>
  <c r="W1705" i="3"/>
  <c r="AA1705" i="3"/>
  <c r="AB1705" i="3"/>
  <c r="AC1705" i="3"/>
  <c r="AD1705" i="3"/>
  <c r="AE1705" i="3"/>
  <c r="U1704" i="3"/>
  <c r="W1704" i="3"/>
  <c r="AA1704" i="3"/>
  <c r="AB1704" i="3"/>
  <c r="AC1704" i="3"/>
  <c r="AD1704" i="3"/>
  <c r="AE1704" i="3"/>
  <c r="U1703" i="3"/>
  <c r="W1703" i="3"/>
  <c r="AA1703" i="3"/>
  <c r="AB1703" i="3"/>
  <c r="AC1703" i="3"/>
  <c r="AD1703" i="3"/>
  <c r="AE1703" i="3"/>
  <c r="U1702" i="3"/>
  <c r="W1702" i="3"/>
  <c r="AA1702" i="3"/>
  <c r="AB1702" i="3"/>
  <c r="AC1702" i="3"/>
  <c r="AD1702" i="3"/>
  <c r="AE1702" i="3"/>
  <c r="U1701" i="3"/>
  <c r="W1701" i="3"/>
  <c r="AA1701" i="3"/>
  <c r="AB1701" i="3"/>
  <c r="AC1701" i="3"/>
  <c r="AD1701" i="3"/>
  <c r="AE1701" i="3"/>
  <c r="U1655" i="3"/>
  <c r="W1655" i="3"/>
  <c r="AA1655" i="3"/>
  <c r="AB1655" i="3"/>
  <c r="AC1655" i="3"/>
  <c r="AD1655" i="3"/>
  <c r="AE1655" i="3"/>
  <c r="U1654" i="3"/>
  <c r="W1654" i="3"/>
  <c r="AA1654" i="3"/>
  <c r="AB1654" i="3"/>
  <c r="AC1654" i="3"/>
  <c r="AD1654" i="3"/>
  <c r="AE1654" i="3"/>
  <c r="U1653" i="3"/>
  <c r="W1653" i="3"/>
  <c r="AA1653" i="3"/>
  <c r="AB1653" i="3"/>
  <c r="AC1653" i="3"/>
  <c r="AD1653" i="3"/>
  <c r="AE1653" i="3"/>
  <c r="U1652" i="3"/>
  <c r="W1652" i="3"/>
  <c r="AA1652" i="3"/>
  <c r="AB1652" i="3"/>
  <c r="AC1652" i="3"/>
  <c r="AD1652" i="3"/>
  <c r="AE1652" i="3"/>
  <c r="U1651" i="3"/>
  <c r="W1651" i="3"/>
  <c r="AA1651" i="3"/>
  <c r="AB1651" i="3"/>
  <c r="AC1651" i="3"/>
  <c r="AD1651" i="3"/>
  <c r="AE1651" i="3"/>
  <c r="U1650" i="3"/>
  <c r="W1650" i="3"/>
  <c r="AA1650" i="3"/>
  <c r="AB1650" i="3"/>
  <c r="AC1650" i="3"/>
  <c r="AD1650" i="3"/>
  <c r="AE1650" i="3"/>
  <c r="U1649" i="3"/>
  <c r="W1649" i="3"/>
  <c r="AA1649" i="3"/>
  <c r="AB1649" i="3"/>
  <c r="AC1649" i="3"/>
  <c r="AD1649" i="3"/>
  <c r="AE1649" i="3"/>
  <c r="U1648" i="3"/>
  <c r="W1648" i="3"/>
  <c r="AA1648" i="3"/>
  <c r="AB1648" i="3"/>
  <c r="AC1648" i="3"/>
  <c r="AD1648" i="3"/>
  <c r="AE1648" i="3"/>
  <c r="U1606" i="3"/>
  <c r="W1606" i="3"/>
  <c r="AA1606" i="3"/>
  <c r="AB1606" i="3"/>
  <c r="AC1606" i="3"/>
  <c r="AD1606" i="3"/>
  <c r="AE1606" i="3"/>
  <c r="U1605" i="3"/>
  <c r="W1605" i="3"/>
  <c r="AA1605" i="3"/>
  <c r="AB1605" i="3"/>
  <c r="AC1605" i="3"/>
  <c r="AD1605" i="3"/>
  <c r="AE1605" i="3"/>
  <c r="U1604" i="3"/>
  <c r="W1604" i="3"/>
  <c r="AA1604" i="3"/>
  <c r="AB1604" i="3"/>
  <c r="AC1604" i="3"/>
  <c r="AD1604" i="3"/>
  <c r="AE1604" i="3"/>
  <c r="U1603" i="3"/>
  <c r="W1603" i="3"/>
  <c r="AA1603" i="3"/>
  <c r="AB1603" i="3"/>
  <c r="AC1603" i="3"/>
  <c r="AD1603" i="3"/>
  <c r="AE1603" i="3"/>
  <c r="U1602" i="3"/>
  <c r="W1602" i="3"/>
  <c r="AA1602" i="3"/>
  <c r="AB1602" i="3"/>
  <c r="AC1602" i="3"/>
  <c r="AD1602" i="3"/>
  <c r="AE1602" i="3"/>
  <c r="U1601" i="3"/>
  <c r="W1601" i="3"/>
  <c r="AA1601" i="3"/>
  <c r="AB1601" i="3"/>
  <c r="AC1601" i="3"/>
  <c r="AD1601" i="3"/>
  <c r="AE1601" i="3"/>
  <c r="U1600" i="3"/>
  <c r="W1600" i="3"/>
  <c r="AA1600" i="3"/>
  <c r="AB1600" i="3"/>
  <c r="AC1600" i="3"/>
  <c r="AD1600" i="3"/>
  <c r="AE1600" i="3"/>
  <c r="U1599" i="3"/>
  <c r="W1599" i="3"/>
  <c r="AA1599" i="3"/>
  <c r="AB1599" i="3"/>
  <c r="AC1599" i="3"/>
  <c r="AD1599" i="3"/>
  <c r="AE1599" i="3"/>
  <c r="U1553" i="3"/>
  <c r="W1553" i="3"/>
  <c r="AA1553" i="3"/>
  <c r="AB1553" i="3"/>
  <c r="AC1553" i="3"/>
  <c r="AD1553" i="3"/>
  <c r="AE1553" i="3"/>
  <c r="U1552" i="3"/>
  <c r="W1552" i="3"/>
  <c r="AA1552" i="3"/>
  <c r="AB1552" i="3"/>
  <c r="AC1552" i="3"/>
  <c r="AD1552" i="3"/>
  <c r="AE1552" i="3"/>
  <c r="U1551" i="3"/>
  <c r="W1551" i="3"/>
  <c r="AA1551" i="3"/>
  <c r="AB1551" i="3"/>
  <c r="AC1551" i="3"/>
  <c r="AD1551" i="3"/>
  <c r="AE1551" i="3"/>
  <c r="U1505" i="3"/>
  <c r="W1505" i="3"/>
  <c r="AA1505" i="3"/>
  <c r="AB1505" i="3"/>
  <c r="AC1505" i="3"/>
  <c r="AD1505" i="3"/>
  <c r="AE1505" i="3"/>
  <c r="U1504" i="3"/>
  <c r="W1504" i="3"/>
  <c r="AA1504" i="3"/>
  <c r="AB1504" i="3"/>
  <c r="AC1504" i="3"/>
  <c r="AD1504" i="3"/>
  <c r="AE1504" i="3"/>
  <c r="U1503" i="3"/>
  <c r="W1503" i="3"/>
  <c r="AA1503" i="3"/>
  <c r="AB1503" i="3"/>
  <c r="AC1503" i="3"/>
  <c r="AD1503" i="3"/>
  <c r="AE1503" i="3"/>
  <c r="U1502" i="3"/>
  <c r="W1502" i="3"/>
  <c r="AA1502" i="3"/>
  <c r="AB1502" i="3"/>
  <c r="AC1502" i="3"/>
  <c r="AD1502" i="3"/>
  <c r="AE1502" i="3"/>
  <c r="U1451" i="3"/>
  <c r="W1451" i="3"/>
  <c r="AA1451" i="3"/>
  <c r="AB1451" i="3"/>
  <c r="AC1451" i="3"/>
  <c r="AD1451" i="3"/>
  <c r="AE1451" i="3"/>
  <c r="U1390" i="3"/>
  <c r="W1390" i="3"/>
  <c r="AA1390" i="3"/>
  <c r="AB1390" i="3"/>
  <c r="AC1390" i="3"/>
  <c r="AD1390" i="3"/>
  <c r="AE1390" i="3"/>
  <c r="U1389" i="3"/>
  <c r="W1389" i="3"/>
  <c r="AA1389" i="3"/>
  <c r="AB1389" i="3"/>
  <c r="AC1389" i="3"/>
  <c r="AD1389" i="3"/>
  <c r="AE1389" i="3"/>
  <c r="U1388" i="3"/>
  <c r="W1388" i="3"/>
  <c r="AA1388" i="3"/>
  <c r="AB1388" i="3"/>
  <c r="AC1388" i="3"/>
  <c r="AD1388" i="3"/>
  <c r="AE1388" i="3"/>
  <c r="U1387" i="3"/>
  <c r="W1387" i="3"/>
  <c r="AA1387" i="3"/>
  <c r="AB1387" i="3"/>
  <c r="AC1387" i="3"/>
  <c r="AD1387" i="3"/>
  <c r="AE1387" i="3"/>
  <c r="U1282" i="3"/>
  <c r="W1282" i="3"/>
  <c r="AA1282" i="3"/>
  <c r="AB1282" i="3"/>
  <c r="AC1282" i="3"/>
  <c r="AD1282" i="3"/>
  <c r="AE1282" i="3"/>
  <c r="U1281" i="3"/>
  <c r="W1281" i="3"/>
  <c r="AA1281" i="3"/>
  <c r="AB1281" i="3"/>
  <c r="AC1281" i="3"/>
  <c r="AD1281" i="3"/>
  <c r="AE1281" i="3"/>
  <c r="U1280" i="3"/>
  <c r="W1280" i="3"/>
  <c r="AA1280" i="3"/>
  <c r="AB1280" i="3"/>
  <c r="AC1280" i="3"/>
  <c r="AD1280" i="3"/>
  <c r="AE1280" i="3"/>
  <c r="U1235" i="3"/>
  <c r="W1235" i="3"/>
  <c r="AA1235" i="3"/>
  <c r="AB1235" i="3"/>
  <c r="AC1235" i="3"/>
  <c r="AD1235" i="3"/>
  <c r="AE1235" i="3"/>
  <c r="U1179" i="3"/>
  <c r="W1179" i="3"/>
  <c r="AA1179" i="3"/>
  <c r="AB1179" i="3"/>
  <c r="AC1179" i="3"/>
  <c r="AD1179" i="3"/>
  <c r="AE1179" i="3"/>
  <c r="U1178" i="3"/>
  <c r="W1178" i="3"/>
  <c r="AA1178" i="3"/>
  <c r="AB1178" i="3"/>
  <c r="AC1178" i="3"/>
  <c r="AD1178" i="3"/>
  <c r="AE1178" i="3"/>
  <c r="U1177" i="3"/>
  <c r="W1177" i="3"/>
  <c r="AA1177" i="3"/>
  <c r="AB1177" i="3"/>
  <c r="AC1177" i="3"/>
  <c r="AD1177" i="3"/>
  <c r="AE1177" i="3"/>
  <c r="U1123" i="3"/>
  <c r="W1123" i="3"/>
  <c r="AA1123" i="3"/>
  <c r="AB1123" i="3"/>
  <c r="AC1123" i="3"/>
  <c r="AD1123" i="3"/>
  <c r="AE1123" i="3"/>
  <c r="U1122" i="3"/>
  <c r="W1122" i="3"/>
  <c r="AA1122" i="3"/>
  <c r="AB1122" i="3"/>
  <c r="AC1122" i="3"/>
  <c r="AD1122" i="3"/>
  <c r="AE1122" i="3"/>
  <c r="U1121" i="3"/>
  <c r="W1121" i="3"/>
  <c r="AA1121" i="3"/>
  <c r="AB1121" i="3"/>
  <c r="AC1121" i="3"/>
  <c r="AD1121" i="3"/>
  <c r="AE1121" i="3"/>
  <c r="U1386" i="3"/>
  <c r="W1386" i="3"/>
  <c r="AA1386" i="3"/>
  <c r="AB1386" i="3"/>
  <c r="AC1386" i="3"/>
  <c r="AD1386" i="3"/>
  <c r="AE1386" i="3"/>
  <c r="U1385" i="3"/>
  <c r="W1385" i="3"/>
  <c r="AA1385" i="3"/>
  <c r="AB1385" i="3"/>
  <c r="AC1385" i="3"/>
  <c r="AD1385" i="3"/>
  <c r="AE1385" i="3"/>
  <c r="U1333" i="3"/>
  <c r="W1333" i="3"/>
  <c r="AA1333" i="3"/>
  <c r="AB1333" i="3"/>
  <c r="AC1333" i="3"/>
  <c r="AD1333" i="3"/>
  <c r="AE1333" i="3"/>
  <c r="U1279" i="3"/>
  <c r="W1279" i="3"/>
  <c r="AA1279" i="3"/>
  <c r="AB1279" i="3"/>
  <c r="AC1279" i="3"/>
  <c r="AD1279" i="3"/>
  <c r="AE1279" i="3"/>
  <c r="U1278" i="3"/>
  <c r="W1278" i="3"/>
  <c r="AA1278" i="3"/>
  <c r="AB1278" i="3"/>
  <c r="AC1278" i="3"/>
  <c r="AD1278" i="3"/>
  <c r="AE1278" i="3"/>
  <c r="U1234" i="3"/>
  <c r="W1234" i="3"/>
  <c r="AA1234" i="3"/>
  <c r="AB1234" i="3"/>
  <c r="AC1234" i="3"/>
  <c r="AD1234" i="3"/>
  <c r="AE1234" i="3"/>
  <c r="U1233" i="3"/>
  <c r="W1233" i="3"/>
  <c r="AA1233" i="3"/>
  <c r="AB1233" i="3"/>
  <c r="AC1233" i="3"/>
  <c r="AD1233" i="3"/>
  <c r="AE1233" i="3"/>
  <c r="U1176" i="3"/>
  <c r="W1176" i="3"/>
  <c r="AA1176" i="3"/>
  <c r="AB1176" i="3"/>
  <c r="AC1176" i="3"/>
  <c r="AD1176" i="3"/>
  <c r="AE1176" i="3"/>
  <c r="U1175" i="3"/>
  <c r="W1175" i="3"/>
  <c r="AA1175" i="3"/>
  <c r="AB1175" i="3"/>
  <c r="AC1175" i="3"/>
  <c r="AD1175" i="3"/>
  <c r="AE1175" i="3"/>
  <c r="U1789" i="3"/>
  <c r="W1789" i="3"/>
  <c r="AA1789" i="3"/>
  <c r="AB1789" i="3"/>
  <c r="AC1789" i="3"/>
  <c r="AD1789" i="3"/>
  <c r="AE1789" i="3"/>
  <c r="U1788" i="3"/>
  <c r="W1788" i="3"/>
  <c r="AA1788" i="3"/>
  <c r="AB1788" i="3"/>
  <c r="AC1788" i="3"/>
  <c r="AD1788" i="3"/>
  <c r="AE1788" i="3"/>
  <c r="U1787" i="3"/>
  <c r="W1787" i="3"/>
  <c r="AA1787" i="3"/>
  <c r="AB1787" i="3"/>
  <c r="AC1787" i="3"/>
  <c r="AD1787" i="3"/>
  <c r="AE1787" i="3"/>
  <c r="U1786" i="3"/>
  <c r="W1786" i="3"/>
  <c r="AA1786" i="3"/>
  <c r="AB1786" i="3"/>
  <c r="AC1786" i="3"/>
  <c r="AD1786" i="3"/>
  <c r="AE1786" i="3"/>
  <c r="U1785" i="3"/>
  <c r="W1785" i="3"/>
  <c r="AA1785" i="3"/>
  <c r="AB1785" i="3"/>
  <c r="AC1785" i="3"/>
  <c r="AD1785" i="3"/>
  <c r="AE1785" i="3"/>
  <c r="U1784" i="3"/>
  <c r="W1784" i="3"/>
  <c r="AA1784" i="3"/>
  <c r="AB1784" i="3"/>
  <c r="AC1784" i="3"/>
  <c r="AD1784" i="3"/>
  <c r="AE1784" i="3"/>
  <c r="U1783" i="3"/>
  <c r="W1783" i="3"/>
  <c r="AA1783" i="3"/>
  <c r="AB1783" i="3"/>
  <c r="AC1783" i="3"/>
  <c r="AD1783" i="3"/>
  <c r="AE1783" i="3"/>
  <c r="U1782" i="3"/>
  <c r="W1782" i="3"/>
  <c r="AA1782" i="3"/>
  <c r="AB1782" i="3"/>
  <c r="AC1782" i="3"/>
  <c r="AD1782" i="3"/>
  <c r="AE1782" i="3"/>
  <c r="U1647" i="3"/>
  <c r="W1647" i="3"/>
  <c r="AA1647" i="3"/>
  <c r="AB1647" i="3"/>
  <c r="AC1647" i="3"/>
  <c r="AD1647" i="3"/>
  <c r="AE1647" i="3"/>
  <c r="U1646" i="3"/>
  <c r="W1646" i="3"/>
  <c r="AA1646" i="3"/>
  <c r="AB1646" i="3"/>
  <c r="AC1646" i="3"/>
  <c r="AD1646" i="3"/>
  <c r="AE1646" i="3"/>
  <c r="U1645" i="3"/>
  <c r="W1645" i="3"/>
  <c r="AA1645" i="3"/>
  <c r="AB1645" i="3"/>
  <c r="AC1645" i="3"/>
  <c r="AD1645" i="3"/>
  <c r="AE1645" i="3"/>
  <c r="U1644" i="3"/>
  <c r="W1644" i="3"/>
  <c r="AA1644" i="3"/>
  <c r="AB1644" i="3"/>
  <c r="AC1644" i="3"/>
  <c r="AD1644" i="3"/>
  <c r="AE1644" i="3"/>
  <c r="U1643" i="3"/>
  <c r="W1643" i="3"/>
  <c r="AA1643" i="3"/>
  <c r="AB1643" i="3"/>
  <c r="AC1643" i="3"/>
  <c r="AD1643" i="3"/>
  <c r="AE1643" i="3"/>
  <c r="U1642" i="3"/>
  <c r="W1642" i="3"/>
  <c r="AA1642" i="3"/>
  <c r="AB1642" i="3"/>
  <c r="AC1642" i="3"/>
  <c r="AD1642" i="3"/>
  <c r="AE1642" i="3"/>
  <c r="U1641" i="3"/>
  <c r="W1641" i="3"/>
  <c r="AA1641" i="3"/>
  <c r="AB1641" i="3"/>
  <c r="AC1641" i="3"/>
  <c r="AD1641" i="3"/>
  <c r="AE1641" i="3"/>
  <c r="U1598" i="3"/>
  <c r="W1598" i="3"/>
  <c r="AA1598" i="3"/>
  <c r="AB1598" i="3"/>
  <c r="AC1598" i="3"/>
  <c r="AD1598" i="3"/>
  <c r="AE1598" i="3"/>
  <c r="U1597" i="3"/>
  <c r="W1597" i="3"/>
  <c r="AA1597" i="3"/>
  <c r="AB1597" i="3"/>
  <c r="AC1597" i="3"/>
  <c r="AD1597" i="3"/>
  <c r="AE1597" i="3"/>
  <c r="U1596" i="3"/>
  <c r="W1596" i="3"/>
  <c r="AA1596" i="3"/>
  <c r="AB1596" i="3"/>
  <c r="AC1596" i="3"/>
  <c r="AD1596" i="3"/>
  <c r="AE1596" i="3"/>
  <c r="U1595" i="3"/>
  <c r="W1595" i="3"/>
  <c r="AA1595" i="3"/>
  <c r="AB1595" i="3"/>
  <c r="AC1595" i="3"/>
  <c r="AD1595" i="3"/>
  <c r="AE1595" i="3"/>
  <c r="U1594" i="3"/>
  <c r="W1594" i="3"/>
  <c r="AA1594" i="3"/>
  <c r="AB1594" i="3"/>
  <c r="AC1594" i="3"/>
  <c r="AD1594" i="3"/>
  <c r="AE1594" i="3"/>
  <c r="U1593" i="3"/>
  <c r="W1593" i="3"/>
  <c r="AA1593" i="3"/>
  <c r="AB1593" i="3"/>
  <c r="AC1593" i="3"/>
  <c r="AD1593" i="3"/>
  <c r="AE1593" i="3"/>
  <c r="U1592" i="3"/>
  <c r="W1592" i="3"/>
  <c r="AA1592" i="3"/>
  <c r="AB1592" i="3"/>
  <c r="AC1592" i="3"/>
  <c r="AD1592" i="3"/>
  <c r="AE1592" i="3"/>
  <c r="U1591" i="3"/>
  <c r="W1591" i="3"/>
  <c r="AA1591" i="3"/>
  <c r="AB1591" i="3"/>
  <c r="AC1591" i="3"/>
  <c r="AD1591" i="3"/>
  <c r="AE1591" i="3"/>
  <c r="U1590" i="3"/>
  <c r="W1590" i="3"/>
  <c r="AA1590" i="3"/>
  <c r="AB1590" i="3"/>
  <c r="AC1590" i="3"/>
  <c r="AD1590" i="3"/>
  <c r="AE1590" i="3"/>
  <c r="U1555" i="3"/>
  <c r="W1555" i="3"/>
  <c r="AA1555" i="3"/>
  <c r="AB1555" i="3"/>
  <c r="AC1555" i="3"/>
  <c r="AD1555" i="3"/>
  <c r="AE1555" i="3"/>
  <c r="U1550" i="3"/>
  <c r="W1550" i="3"/>
  <c r="AA1550" i="3"/>
  <c r="AB1550" i="3"/>
  <c r="AC1550" i="3"/>
  <c r="AD1550" i="3"/>
  <c r="AE1550" i="3"/>
  <c r="U1549" i="3"/>
  <c r="W1549" i="3"/>
  <c r="AA1549" i="3"/>
  <c r="AB1549" i="3"/>
  <c r="AC1549" i="3"/>
  <c r="AD1549" i="3"/>
  <c r="AE1549" i="3"/>
  <c r="U1548" i="3"/>
  <c r="W1548" i="3"/>
  <c r="AA1548" i="3"/>
  <c r="AB1548" i="3"/>
  <c r="AC1548" i="3"/>
  <c r="AD1548" i="3"/>
  <c r="AE1548" i="3"/>
  <c r="U1547" i="3"/>
  <c r="W1547" i="3"/>
  <c r="AA1547" i="3"/>
  <c r="AB1547" i="3"/>
  <c r="AC1547" i="3"/>
  <c r="AD1547" i="3"/>
  <c r="AE1547" i="3"/>
  <c r="U1546" i="3"/>
  <c r="W1546" i="3"/>
  <c r="AA1546" i="3"/>
  <c r="AB1546" i="3"/>
  <c r="AC1546" i="3"/>
  <c r="AD1546" i="3"/>
  <c r="AE1546" i="3"/>
  <c r="U1545" i="3"/>
  <c r="W1545" i="3"/>
  <c r="AA1545" i="3"/>
  <c r="AB1545" i="3"/>
  <c r="AC1545" i="3"/>
  <c r="AD1545" i="3"/>
  <c r="AE1545" i="3"/>
  <c r="U1544" i="3"/>
  <c r="W1544" i="3"/>
  <c r="AA1544" i="3"/>
  <c r="AB1544" i="3"/>
  <c r="AC1544" i="3"/>
  <c r="AD1544" i="3"/>
  <c r="AE1544" i="3"/>
  <c r="U1543" i="3"/>
  <c r="W1543" i="3"/>
  <c r="AA1543" i="3"/>
  <c r="AB1543" i="3"/>
  <c r="AC1543" i="3"/>
  <c r="AD1543" i="3"/>
  <c r="AE1543" i="3"/>
  <c r="U1542" i="3"/>
  <c r="W1542" i="3"/>
  <c r="AA1542" i="3"/>
  <c r="AB1542" i="3"/>
  <c r="AC1542" i="3"/>
  <c r="AD1542" i="3"/>
  <c r="AE1542" i="3"/>
  <c r="U1541" i="3"/>
  <c r="W1541" i="3"/>
  <c r="AA1541" i="3"/>
  <c r="AB1541" i="3"/>
  <c r="AC1541" i="3"/>
  <c r="AD1541" i="3"/>
  <c r="AE1541" i="3"/>
  <c r="U1540" i="3"/>
  <c r="W1540" i="3"/>
  <c r="AA1540" i="3"/>
  <c r="AB1540" i="3"/>
  <c r="AC1540" i="3"/>
  <c r="AD1540" i="3"/>
  <c r="AE1540" i="3"/>
  <c r="U1539" i="3"/>
  <c r="W1539" i="3"/>
  <c r="AA1539" i="3"/>
  <c r="AB1539" i="3"/>
  <c r="AC1539" i="3"/>
  <c r="AD1539" i="3"/>
  <c r="AE1539" i="3"/>
  <c r="U1538" i="3"/>
  <c r="W1538" i="3"/>
  <c r="AA1538" i="3"/>
  <c r="AB1538" i="3"/>
  <c r="AC1538" i="3"/>
  <c r="AD1538" i="3"/>
  <c r="AE1538" i="3"/>
  <c r="U1537" i="3"/>
  <c r="W1537" i="3"/>
  <c r="AA1537" i="3"/>
  <c r="AB1537" i="3"/>
  <c r="AC1537" i="3"/>
  <c r="AD1537" i="3"/>
  <c r="AE1537" i="3"/>
  <c r="U1501" i="3"/>
  <c r="W1501" i="3"/>
  <c r="AA1501" i="3"/>
  <c r="AB1501" i="3"/>
  <c r="AC1501" i="3"/>
  <c r="AD1501" i="3"/>
  <c r="AE1501" i="3"/>
  <c r="U1500" i="3"/>
  <c r="W1500" i="3"/>
  <c r="AA1500" i="3"/>
  <c r="AB1500" i="3"/>
  <c r="AC1500" i="3"/>
  <c r="AD1500" i="3"/>
  <c r="AE1500" i="3"/>
  <c r="U1499" i="3"/>
  <c r="W1499" i="3"/>
  <c r="AA1499" i="3"/>
  <c r="AB1499" i="3"/>
  <c r="AC1499" i="3"/>
  <c r="AD1499" i="3"/>
  <c r="AE1499" i="3"/>
  <c r="U1498" i="3"/>
  <c r="W1498" i="3"/>
  <c r="AA1498" i="3"/>
  <c r="AB1498" i="3"/>
  <c r="AC1498" i="3"/>
  <c r="AD1498" i="3"/>
  <c r="AE1498" i="3"/>
  <c r="U1497" i="3"/>
  <c r="W1497" i="3"/>
  <c r="AA1497" i="3"/>
  <c r="AB1497" i="3"/>
  <c r="AC1497" i="3"/>
  <c r="AD1497" i="3"/>
  <c r="AE1497" i="3"/>
  <c r="U1496" i="3"/>
  <c r="W1496" i="3"/>
  <c r="AA1496" i="3"/>
  <c r="AB1496" i="3"/>
  <c r="AC1496" i="3"/>
  <c r="AD1496" i="3"/>
  <c r="AE1496" i="3"/>
  <c r="U1495" i="3"/>
  <c r="W1495" i="3"/>
  <c r="AA1495" i="3"/>
  <c r="AB1495" i="3"/>
  <c r="AC1495" i="3"/>
  <c r="AD1495" i="3"/>
  <c r="AE1495" i="3"/>
  <c r="U1494" i="3"/>
  <c r="W1494" i="3"/>
  <c r="AA1494" i="3"/>
  <c r="AB1494" i="3"/>
  <c r="AC1494" i="3"/>
  <c r="AD1494" i="3"/>
  <c r="AE1494" i="3"/>
  <c r="U1493" i="3"/>
  <c r="W1493" i="3"/>
  <c r="AA1493" i="3"/>
  <c r="AB1493" i="3"/>
  <c r="AC1493" i="3"/>
  <c r="AD1493" i="3"/>
  <c r="AE1493" i="3"/>
  <c r="U1492" i="3"/>
  <c r="W1492" i="3"/>
  <c r="AA1492" i="3"/>
  <c r="AB1492" i="3"/>
  <c r="AC1492" i="3"/>
  <c r="AD1492" i="3"/>
  <c r="AE1492" i="3"/>
  <c r="U1450" i="3"/>
  <c r="W1450" i="3"/>
  <c r="AA1450" i="3"/>
  <c r="AB1450" i="3"/>
  <c r="AC1450" i="3"/>
  <c r="AD1450" i="3"/>
  <c r="AE1450" i="3"/>
  <c r="U1449" i="3"/>
  <c r="W1449" i="3"/>
  <c r="AA1449" i="3"/>
  <c r="AB1449" i="3"/>
  <c r="AC1449" i="3"/>
  <c r="AD1449" i="3"/>
  <c r="AE1449" i="3"/>
  <c r="U1448" i="3"/>
  <c r="W1448" i="3"/>
  <c r="AA1448" i="3"/>
  <c r="AB1448" i="3"/>
  <c r="AC1448" i="3"/>
  <c r="AD1448" i="3"/>
  <c r="AE1448" i="3"/>
  <c r="U1447" i="3"/>
  <c r="W1447" i="3"/>
  <c r="AA1447" i="3"/>
  <c r="AB1447" i="3"/>
  <c r="AC1447" i="3"/>
  <c r="AD1447" i="3"/>
  <c r="AE1447" i="3"/>
  <c r="U1446" i="3"/>
  <c r="W1446" i="3"/>
  <c r="AA1446" i="3"/>
  <c r="AB1446" i="3"/>
  <c r="AC1446" i="3"/>
  <c r="AD1446" i="3"/>
  <c r="AE1446" i="3"/>
  <c r="U1445" i="3"/>
  <c r="W1445" i="3"/>
  <c r="AA1445" i="3"/>
  <c r="AB1445" i="3"/>
  <c r="AC1445" i="3"/>
  <c r="AD1445" i="3"/>
  <c r="AE1445" i="3"/>
  <c r="U1444" i="3"/>
  <c r="W1444" i="3"/>
  <c r="AA1444" i="3"/>
  <c r="AB1444" i="3"/>
  <c r="AC1444" i="3"/>
  <c r="AD1444" i="3"/>
  <c r="AE1444" i="3"/>
  <c r="U1443" i="3"/>
  <c r="W1443" i="3"/>
  <c r="AA1443" i="3"/>
  <c r="AB1443" i="3"/>
  <c r="AC1443" i="3"/>
  <c r="AD1443" i="3"/>
  <c r="AE1443" i="3"/>
  <c r="U1442" i="3"/>
  <c r="W1442" i="3"/>
  <c r="AA1442" i="3"/>
  <c r="AB1442" i="3"/>
  <c r="AC1442" i="3"/>
  <c r="AD1442" i="3"/>
  <c r="AE1442" i="3"/>
  <c r="U1441" i="3"/>
  <c r="W1441" i="3"/>
  <c r="AA1441" i="3"/>
  <c r="AB1441" i="3"/>
  <c r="AC1441" i="3"/>
  <c r="AD1441" i="3"/>
  <c r="AE1441" i="3"/>
  <c r="U1440" i="3"/>
  <c r="W1440" i="3"/>
  <c r="AA1440" i="3"/>
  <c r="AB1440" i="3"/>
  <c r="AC1440" i="3"/>
  <c r="AD1440" i="3"/>
  <c r="AE1440" i="3"/>
  <c r="U1439" i="3"/>
  <c r="W1439" i="3"/>
  <c r="AA1439" i="3"/>
  <c r="AB1439" i="3"/>
  <c r="AC1439" i="3"/>
  <c r="AD1439" i="3"/>
  <c r="AE1439" i="3"/>
  <c r="U1438" i="3"/>
  <c r="W1438" i="3"/>
  <c r="AA1438" i="3"/>
  <c r="AB1438" i="3"/>
  <c r="AC1438" i="3"/>
  <c r="AD1438" i="3"/>
  <c r="AE1438" i="3"/>
  <c r="U1437" i="3"/>
  <c r="W1437" i="3"/>
  <c r="AA1437" i="3"/>
  <c r="AB1437" i="3"/>
  <c r="AC1437" i="3"/>
  <c r="AD1437" i="3"/>
  <c r="AE1437" i="3"/>
  <c r="U1436" i="3"/>
  <c r="W1436" i="3"/>
  <c r="AA1436" i="3"/>
  <c r="AB1436" i="3"/>
  <c r="AC1436" i="3"/>
  <c r="AD1436" i="3"/>
  <c r="AE1436" i="3"/>
  <c r="U1384" i="3"/>
  <c r="W1384" i="3"/>
  <c r="AA1384" i="3"/>
  <c r="AB1384" i="3"/>
  <c r="AC1384" i="3"/>
  <c r="AD1384" i="3"/>
  <c r="AE1384" i="3"/>
  <c r="U1383" i="3"/>
  <c r="W1383" i="3"/>
  <c r="AA1383" i="3"/>
  <c r="AB1383" i="3"/>
  <c r="AC1383" i="3"/>
  <c r="AD1383" i="3"/>
  <c r="AE1383" i="3"/>
  <c r="U1382" i="3"/>
  <c r="W1382" i="3"/>
  <c r="AA1382" i="3"/>
  <c r="AB1382" i="3"/>
  <c r="AC1382" i="3"/>
  <c r="AD1382" i="3"/>
  <c r="AE1382" i="3"/>
  <c r="U1381" i="3"/>
  <c r="W1381" i="3"/>
  <c r="AA1381" i="3"/>
  <c r="AB1381" i="3"/>
  <c r="AC1381" i="3"/>
  <c r="AD1381" i="3"/>
  <c r="AE1381" i="3"/>
  <c r="U1380" i="3"/>
  <c r="W1380" i="3"/>
  <c r="AA1380" i="3"/>
  <c r="AB1380" i="3"/>
  <c r="AC1380" i="3"/>
  <c r="AD1380" i="3"/>
  <c r="AE1380" i="3"/>
  <c r="U1379" i="3"/>
  <c r="W1379" i="3"/>
  <c r="AA1379" i="3"/>
  <c r="AB1379" i="3"/>
  <c r="AC1379" i="3"/>
  <c r="AD1379" i="3"/>
  <c r="AE1379" i="3"/>
  <c r="U1378" i="3"/>
  <c r="W1378" i="3"/>
  <c r="AA1378" i="3"/>
  <c r="AB1378" i="3"/>
  <c r="AC1378" i="3"/>
  <c r="AD1378" i="3"/>
  <c r="AE1378" i="3"/>
  <c r="U1377" i="3"/>
  <c r="W1377" i="3"/>
  <c r="AA1377" i="3"/>
  <c r="AB1377" i="3"/>
  <c r="AC1377" i="3"/>
  <c r="AD1377" i="3"/>
  <c r="AE1377" i="3"/>
  <c r="U1376" i="3"/>
  <c r="W1376" i="3"/>
  <c r="AA1376" i="3"/>
  <c r="AB1376" i="3"/>
  <c r="AC1376" i="3"/>
  <c r="AD1376" i="3"/>
  <c r="AE1376" i="3"/>
  <c r="U1375" i="3"/>
  <c r="W1375" i="3"/>
  <c r="AA1375" i="3"/>
  <c r="AB1375" i="3"/>
  <c r="AC1375" i="3"/>
  <c r="AD1375" i="3"/>
  <c r="AE1375" i="3"/>
  <c r="U1374" i="3"/>
  <c r="W1374" i="3"/>
  <c r="AA1374" i="3"/>
  <c r="AB1374" i="3"/>
  <c r="AC1374" i="3"/>
  <c r="AD1374" i="3"/>
  <c r="AE1374" i="3"/>
  <c r="U1373" i="3"/>
  <c r="W1373" i="3"/>
  <c r="AA1373" i="3"/>
  <c r="AB1373" i="3"/>
  <c r="AC1373" i="3"/>
  <c r="AD1373" i="3"/>
  <c r="AE1373" i="3"/>
  <c r="U1372" i="3"/>
  <c r="W1372" i="3"/>
  <c r="AA1372" i="3"/>
  <c r="AB1372" i="3"/>
  <c r="AC1372" i="3"/>
  <c r="AD1372" i="3"/>
  <c r="AE1372" i="3"/>
  <c r="U1371" i="3"/>
  <c r="W1371" i="3"/>
  <c r="AA1371" i="3"/>
  <c r="AB1371" i="3"/>
  <c r="AC1371" i="3"/>
  <c r="AD1371" i="3"/>
  <c r="AE1371" i="3"/>
  <c r="U1370" i="3"/>
  <c r="W1370" i="3"/>
  <c r="AA1370" i="3"/>
  <c r="AB1370" i="3"/>
  <c r="AC1370" i="3"/>
  <c r="AD1370" i="3"/>
  <c r="AE1370" i="3"/>
  <c r="U1369" i="3"/>
  <c r="W1369" i="3"/>
  <c r="AA1369" i="3"/>
  <c r="AB1369" i="3"/>
  <c r="AC1369" i="3"/>
  <c r="AD1369" i="3"/>
  <c r="AE1369" i="3"/>
  <c r="U1332" i="3"/>
  <c r="W1332" i="3"/>
  <c r="AA1332" i="3"/>
  <c r="AB1332" i="3"/>
  <c r="AC1332" i="3"/>
  <c r="AD1332" i="3"/>
  <c r="AE1332" i="3"/>
  <c r="U1331" i="3"/>
  <c r="W1331" i="3"/>
  <c r="AA1331" i="3"/>
  <c r="AB1331" i="3"/>
  <c r="AC1331" i="3"/>
  <c r="AD1331" i="3"/>
  <c r="AE1331" i="3"/>
  <c r="U1330" i="3"/>
  <c r="W1330" i="3"/>
  <c r="AA1330" i="3"/>
  <c r="AB1330" i="3"/>
  <c r="AC1330" i="3"/>
  <c r="AD1330" i="3"/>
  <c r="AE1330" i="3"/>
  <c r="U1329" i="3"/>
  <c r="W1329" i="3"/>
  <c r="AA1329" i="3"/>
  <c r="AB1329" i="3"/>
  <c r="AC1329" i="3"/>
  <c r="AD1329" i="3"/>
  <c r="AE1329" i="3"/>
  <c r="U1328" i="3"/>
  <c r="W1328" i="3"/>
  <c r="AA1328" i="3"/>
  <c r="AB1328" i="3"/>
  <c r="AC1328" i="3"/>
  <c r="AD1328" i="3"/>
  <c r="AE1328" i="3"/>
  <c r="U1327" i="3"/>
  <c r="W1327" i="3"/>
  <c r="AA1327" i="3"/>
  <c r="AB1327" i="3"/>
  <c r="AC1327" i="3"/>
  <c r="AD1327" i="3"/>
  <c r="AE1327" i="3"/>
  <c r="U1326" i="3"/>
  <c r="W1326" i="3"/>
  <c r="AA1326" i="3"/>
  <c r="AB1326" i="3"/>
  <c r="AC1326" i="3"/>
  <c r="AD1326" i="3"/>
  <c r="AE1326" i="3"/>
  <c r="U1325" i="3"/>
  <c r="W1325" i="3"/>
  <c r="AA1325" i="3"/>
  <c r="AB1325" i="3"/>
  <c r="AC1325" i="3"/>
  <c r="AD1325" i="3"/>
  <c r="AE1325" i="3"/>
  <c r="U1324" i="3"/>
  <c r="W1324" i="3"/>
  <c r="AA1324" i="3"/>
  <c r="AB1324" i="3"/>
  <c r="AC1324" i="3"/>
  <c r="AD1324" i="3"/>
  <c r="AE1324" i="3"/>
  <c r="U1323" i="3"/>
  <c r="W1323" i="3"/>
  <c r="AA1323" i="3"/>
  <c r="AB1323" i="3"/>
  <c r="AC1323" i="3"/>
  <c r="AD1323" i="3"/>
  <c r="AE1323" i="3"/>
  <c r="U1322" i="3"/>
  <c r="W1322" i="3"/>
  <c r="AA1322" i="3"/>
  <c r="AB1322" i="3"/>
  <c r="AC1322" i="3"/>
  <c r="AD1322" i="3"/>
  <c r="AE1322" i="3"/>
  <c r="U1321" i="3"/>
  <c r="W1321" i="3"/>
  <c r="AA1321" i="3"/>
  <c r="AB1321" i="3"/>
  <c r="AC1321" i="3"/>
  <c r="AD1321" i="3"/>
  <c r="AE1321" i="3"/>
  <c r="U1320" i="3"/>
  <c r="W1320" i="3"/>
  <c r="AA1320" i="3"/>
  <c r="AB1320" i="3"/>
  <c r="AC1320" i="3"/>
  <c r="AD1320" i="3"/>
  <c r="AE1320" i="3"/>
  <c r="U1319" i="3"/>
  <c r="W1319" i="3"/>
  <c r="AA1319" i="3"/>
  <c r="AB1319" i="3"/>
  <c r="AC1319" i="3"/>
  <c r="AD1319" i="3"/>
  <c r="AE1319" i="3"/>
  <c r="U1318" i="3"/>
  <c r="W1318" i="3"/>
  <c r="AA1318" i="3"/>
  <c r="AB1318" i="3"/>
  <c r="AC1318" i="3"/>
  <c r="AD1318" i="3"/>
  <c r="AE1318" i="3"/>
  <c r="U1317" i="3"/>
  <c r="W1317" i="3"/>
  <c r="AA1317" i="3"/>
  <c r="AB1317" i="3"/>
  <c r="AC1317" i="3"/>
  <c r="AD1317" i="3"/>
  <c r="AE1317" i="3"/>
  <c r="U1316" i="3"/>
  <c r="W1316" i="3"/>
  <c r="AA1316" i="3"/>
  <c r="AB1316" i="3"/>
  <c r="AC1316" i="3"/>
  <c r="AD1316" i="3"/>
  <c r="AE1316" i="3"/>
  <c r="U1315" i="3"/>
  <c r="W1315" i="3"/>
  <c r="AA1315" i="3"/>
  <c r="AB1315" i="3"/>
  <c r="AC1315" i="3"/>
  <c r="AD1315" i="3"/>
  <c r="AE1315" i="3"/>
  <c r="U1277" i="3"/>
  <c r="W1277" i="3"/>
  <c r="AA1277" i="3"/>
  <c r="AB1277" i="3"/>
  <c r="AC1277" i="3"/>
  <c r="AD1277" i="3"/>
  <c r="AE1277" i="3"/>
  <c r="U1276" i="3"/>
  <c r="W1276" i="3"/>
  <c r="AA1276" i="3"/>
  <c r="AB1276" i="3"/>
  <c r="AC1276" i="3"/>
  <c r="AD1276" i="3"/>
  <c r="AE1276" i="3"/>
  <c r="U1275" i="3"/>
  <c r="W1275" i="3"/>
  <c r="AA1275" i="3"/>
  <c r="AB1275" i="3"/>
  <c r="AC1275" i="3"/>
  <c r="AD1275" i="3"/>
  <c r="AE1275" i="3"/>
  <c r="U1274" i="3"/>
  <c r="W1274" i="3"/>
  <c r="AA1274" i="3"/>
  <c r="AB1274" i="3"/>
  <c r="AC1274" i="3"/>
  <c r="AD1274" i="3"/>
  <c r="AE1274" i="3"/>
  <c r="U1273" i="3"/>
  <c r="W1273" i="3"/>
  <c r="AA1273" i="3"/>
  <c r="AB1273" i="3"/>
  <c r="AC1273" i="3"/>
  <c r="AD1273" i="3"/>
  <c r="AE1273" i="3"/>
  <c r="U1272" i="3"/>
  <c r="W1272" i="3"/>
  <c r="AA1272" i="3"/>
  <c r="AB1272" i="3"/>
  <c r="AC1272" i="3"/>
  <c r="AD1272" i="3"/>
  <c r="AE1272" i="3"/>
  <c r="U1271" i="3"/>
  <c r="W1271" i="3"/>
  <c r="AA1271" i="3"/>
  <c r="AB1271" i="3"/>
  <c r="AC1271" i="3"/>
  <c r="AD1271" i="3"/>
  <c r="AE1271" i="3"/>
  <c r="U1270" i="3"/>
  <c r="W1270" i="3"/>
  <c r="AA1270" i="3"/>
  <c r="AB1270" i="3"/>
  <c r="AC1270" i="3"/>
  <c r="AD1270" i="3"/>
  <c r="AE1270" i="3"/>
  <c r="U1269" i="3"/>
  <c r="W1269" i="3"/>
  <c r="AA1269" i="3"/>
  <c r="AB1269" i="3"/>
  <c r="AC1269" i="3"/>
  <c r="AD1269" i="3"/>
  <c r="AE1269" i="3"/>
  <c r="U1268" i="3"/>
  <c r="W1268" i="3"/>
  <c r="AA1268" i="3"/>
  <c r="AB1268" i="3"/>
  <c r="AC1268" i="3"/>
  <c r="AD1268" i="3"/>
  <c r="AE1268" i="3"/>
  <c r="U1267" i="3"/>
  <c r="W1267" i="3"/>
  <c r="AA1267" i="3"/>
  <c r="AB1267" i="3"/>
  <c r="AC1267" i="3"/>
  <c r="AD1267" i="3"/>
  <c r="AE1267" i="3"/>
  <c r="U1266" i="3"/>
  <c r="W1266" i="3"/>
  <c r="AA1266" i="3"/>
  <c r="AB1266" i="3"/>
  <c r="AC1266" i="3"/>
  <c r="AD1266" i="3"/>
  <c r="AE1266" i="3"/>
  <c r="U1265" i="3"/>
  <c r="W1265" i="3"/>
  <c r="AA1265" i="3"/>
  <c r="AB1265" i="3"/>
  <c r="AC1265" i="3"/>
  <c r="AD1265" i="3"/>
  <c r="AE1265" i="3"/>
  <c r="U1264" i="3"/>
  <c r="W1264" i="3"/>
  <c r="AA1264" i="3"/>
  <c r="AB1264" i="3"/>
  <c r="AC1264" i="3"/>
  <c r="AD1264" i="3"/>
  <c r="AE1264" i="3"/>
  <c r="U1263" i="3"/>
  <c r="W1263" i="3"/>
  <c r="AA1263" i="3"/>
  <c r="AB1263" i="3"/>
  <c r="AC1263" i="3"/>
  <c r="AD1263" i="3"/>
  <c r="AE1263" i="3"/>
  <c r="U1262" i="3"/>
  <c r="W1262" i="3"/>
  <c r="AA1262" i="3"/>
  <c r="AB1262" i="3"/>
  <c r="AC1262" i="3"/>
  <c r="AD1262" i="3"/>
  <c r="AE1262" i="3"/>
  <c r="U1232" i="3"/>
  <c r="W1232" i="3"/>
  <c r="AA1232" i="3"/>
  <c r="AB1232" i="3"/>
  <c r="AC1232" i="3"/>
  <c r="AD1232" i="3"/>
  <c r="AE1232" i="3"/>
  <c r="U1231" i="3"/>
  <c r="W1231" i="3"/>
  <c r="AA1231" i="3"/>
  <c r="AB1231" i="3"/>
  <c r="AC1231" i="3"/>
  <c r="AD1231" i="3"/>
  <c r="AE1231" i="3"/>
  <c r="U1230" i="3"/>
  <c r="W1230" i="3"/>
  <c r="AA1230" i="3"/>
  <c r="AB1230" i="3"/>
  <c r="AC1230" i="3"/>
  <c r="AD1230" i="3"/>
  <c r="AE1230" i="3"/>
  <c r="U1229" i="3"/>
  <c r="W1229" i="3"/>
  <c r="AA1229" i="3"/>
  <c r="AB1229" i="3"/>
  <c r="AC1229" i="3"/>
  <c r="AD1229" i="3"/>
  <c r="AE1229" i="3"/>
  <c r="U1228" i="3"/>
  <c r="W1228" i="3"/>
  <c r="AA1228" i="3"/>
  <c r="AB1228" i="3"/>
  <c r="AC1228" i="3"/>
  <c r="AD1228" i="3"/>
  <c r="AE1228" i="3"/>
  <c r="U1227" i="3"/>
  <c r="W1227" i="3"/>
  <c r="AA1227" i="3"/>
  <c r="AB1227" i="3"/>
  <c r="AC1227" i="3"/>
  <c r="AD1227" i="3"/>
  <c r="AE1227" i="3"/>
  <c r="U1226" i="3"/>
  <c r="W1226" i="3"/>
  <c r="AA1226" i="3"/>
  <c r="AB1226" i="3"/>
  <c r="AC1226" i="3"/>
  <c r="AD1226" i="3"/>
  <c r="AE1226" i="3"/>
  <c r="U1225" i="3"/>
  <c r="W1225" i="3"/>
  <c r="AA1225" i="3"/>
  <c r="AB1225" i="3"/>
  <c r="AC1225" i="3"/>
  <c r="AD1225" i="3"/>
  <c r="AE1225" i="3"/>
  <c r="U1224" i="3"/>
  <c r="W1224" i="3"/>
  <c r="AA1224" i="3"/>
  <c r="AB1224" i="3"/>
  <c r="AC1224" i="3"/>
  <c r="AD1224" i="3"/>
  <c r="AE1224" i="3"/>
  <c r="U1223" i="3"/>
  <c r="W1223" i="3"/>
  <c r="AA1223" i="3"/>
  <c r="AB1223" i="3"/>
  <c r="AC1223" i="3"/>
  <c r="AD1223" i="3"/>
  <c r="AE1223" i="3"/>
  <c r="U1222" i="3"/>
  <c r="W1222" i="3"/>
  <c r="AA1222" i="3"/>
  <c r="AB1222" i="3"/>
  <c r="AC1222" i="3"/>
  <c r="AD1222" i="3"/>
  <c r="AE1222" i="3"/>
  <c r="U1221" i="3"/>
  <c r="W1221" i="3"/>
  <c r="AA1221" i="3"/>
  <c r="AB1221" i="3"/>
  <c r="AC1221" i="3"/>
  <c r="AD1221" i="3"/>
  <c r="AE1221" i="3"/>
  <c r="U1220" i="3"/>
  <c r="W1220" i="3"/>
  <c r="AA1220" i="3"/>
  <c r="AB1220" i="3"/>
  <c r="AC1220" i="3"/>
  <c r="AD1220" i="3"/>
  <c r="AE1220" i="3"/>
  <c r="U1219" i="3"/>
  <c r="W1219" i="3"/>
  <c r="AA1219" i="3"/>
  <c r="AB1219" i="3"/>
  <c r="AC1219" i="3"/>
  <c r="AD1219" i="3"/>
  <c r="AE1219" i="3"/>
  <c r="U1218" i="3"/>
  <c r="W1218" i="3"/>
  <c r="AA1218" i="3"/>
  <c r="AB1218" i="3"/>
  <c r="AC1218" i="3"/>
  <c r="AD1218" i="3"/>
  <c r="AE1218" i="3"/>
  <c r="U1174" i="3"/>
  <c r="W1174" i="3"/>
  <c r="AA1174" i="3"/>
  <c r="AB1174" i="3"/>
  <c r="AC1174" i="3"/>
  <c r="AD1174" i="3"/>
  <c r="AE1174" i="3"/>
  <c r="U1173" i="3"/>
  <c r="W1173" i="3"/>
  <c r="AA1173" i="3"/>
  <c r="AB1173" i="3"/>
  <c r="AC1173" i="3"/>
  <c r="AD1173" i="3"/>
  <c r="AE1173" i="3"/>
  <c r="U1172" i="3"/>
  <c r="W1172" i="3"/>
  <c r="AA1172" i="3"/>
  <c r="AB1172" i="3"/>
  <c r="AC1172" i="3"/>
  <c r="AD1172" i="3"/>
  <c r="AE1172" i="3"/>
  <c r="U1171" i="3"/>
  <c r="W1171" i="3"/>
  <c r="AA1171" i="3"/>
  <c r="AB1171" i="3"/>
  <c r="AC1171" i="3"/>
  <c r="AD1171" i="3"/>
  <c r="AE1171" i="3"/>
  <c r="U1170" i="3"/>
  <c r="W1170" i="3"/>
  <c r="AA1170" i="3"/>
  <c r="AB1170" i="3"/>
  <c r="AC1170" i="3"/>
  <c r="AD1170" i="3"/>
  <c r="AE1170" i="3"/>
  <c r="U1169" i="3"/>
  <c r="W1169" i="3"/>
  <c r="AA1169" i="3"/>
  <c r="AB1169" i="3"/>
  <c r="AC1169" i="3"/>
  <c r="AD1169" i="3"/>
  <c r="AE1169" i="3"/>
  <c r="U1168" i="3"/>
  <c r="W1168" i="3"/>
  <c r="AA1168" i="3"/>
  <c r="AB1168" i="3"/>
  <c r="AC1168" i="3"/>
  <c r="AD1168" i="3"/>
  <c r="AE1168" i="3"/>
  <c r="U1167" i="3"/>
  <c r="W1167" i="3"/>
  <c r="AA1167" i="3"/>
  <c r="AB1167" i="3"/>
  <c r="AC1167" i="3"/>
  <c r="AD1167" i="3"/>
  <c r="AE1167" i="3"/>
  <c r="U1166" i="3"/>
  <c r="W1166" i="3"/>
  <c r="AA1166" i="3"/>
  <c r="AB1166" i="3"/>
  <c r="AC1166" i="3"/>
  <c r="AD1166" i="3"/>
  <c r="AE1166" i="3"/>
  <c r="U1165" i="3"/>
  <c r="W1165" i="3"/>
  <c r="AA1165" i="3"/>
  <c r="AB1165" i="3"/>
  <c r="AC1165" i="3"/>
  <c r="AD1165" i="3"/>
  <c r="AE1165" i="3"/>
  <c r="U1164" i="3"/>
  <c r="W1164" i="3"/>
  <c r="AA1164" i="3"/>
  <c r="AB1164" i="3"/>
  <c r="AC1164" i="3"/>
  <c r="AD1164" i="3"/>
  <c r="AE1164" i="3"/>
  <c r="U1163" i="3"/>
  <c r="W1163" i="3"/>
  <c r="AA1163" i="3"/>
  <c r="AB1163" i="3"/>
  <c r="AC1163" i="3"/>
  <c r="AD1163" i="3"/>
  <c r="AE1163" i="3"/>
  <c r="U1162" i="3"/>
  <c r="W1162" i="3"/>
  <c r="AA1162" i="3"/>
  <c r="AB1162" i="3"/>
  <c r="AC1162" i="3"/>
  <c r="AD1162" i="3"/>
  <c r="AE1162" i="3"/>
  <c r="U1161" i="3"/>
  <c r="W1161" i="3"/>
  <c r="AA1161" i="3"/>
  <c r="AB1161" i="3"/>
  <c r="AC1161" i="3"/>
  <c r="AD1161" i="3"/>
  <c r="AE1161" i="3"/>
  <c r="U1160" i="3"/>
  <c r="W1160" i="3"/>
  <c r="AA1160" i="3"/>
  <c r="AB1160" i="3"/>
  <c r="AC1160" i="3"/>
  <c r="AD1160" i="3"/>
  <c r="AE1160" i="3"/>
  <c r="U1159" i="3"/>
  <c r="W1159" i="3"/>
  <c r="AA1159" i="3"/>
  <c r="AB1159" i="3"/>
  <c r="AC1159" i="3"/>
  <c r="AD1159" i="3"/>
  <c r="AE1159" i="3"/>
  <c r="U1158" i="3"/>
  <c r="W1158" i="3"/>
  <c r="AA1158" i="3"/>
  <c r="AB1158" i="3"/>
  <c r="AC1158" i="3"/>
  <c r="AD1158" i="3"/>
  <c r="AE1158" i="3"/>
  <c r="U1157" i="3"/>
  <c r="W1157" i="3"/>
  <c r="AA1157" i="3"/>
  <c r="AB1157" i="3"/>
  <c r="AC1157" i="3"/>
  <c r="AD1157" i="3"/>
  <c r="AE1157" i="3"/>
  <c r="U1156" i="3"/>
  <c r="W1156" i="3"/>
  <c r="AA1156" i="3"/>
  <c r="AB1156" i="3"/>
  <c r="AC1156" i="3"/>
  <c r="AD1156" i="3"/>
  <c r="AE1156" i="3"/>
  <c r="U1155" i="3"/>
  <c r="W1155" i="3"/>
  <c r="AA1155" i="3"/>
  <c r="AB1155" i="3"/>
  <c r="AC1155" i="3"/>
  <c r="AD1155" i="3"/>
  <c r="AE1155" i="3"/>
  <c r="U1154" i="3"/>
  <c r="W1154" i="3"/>
  <c r="AA1154" i="3"/>
  <c r="AB1154" i="3"/>
  <c r="AC1154" i="3"/>
  <c r="AD1154" i="3"/>
  <c r="AE1154" i="3"/>
  <c r="U1153" i="3"/>
  <c r="W1153" i="3"/>
  <c r="AA1153" i="3"/>
  <c r="AB1153" i="3"/>
  <c r="AC1153" i="3"/>
  <c r="AD1153" i="3"/>
  <c r="AE1153" i="3"/>
  <c r="U1120" i="3"/>
  <c r="W1120" i="3"/>
  <c r="AA1120" i="3"/>
  <c r="AB1120" i="3"/>
  <c r="AC1120" i="3"/>
  <c r="AD1120" i="3"/>
  <c r="AE1120" i="3"/>
  <c r="U1119" i="3"/>
  <c r="W1119" i="3"/>
  <c r="AA1119" i="3"/>
  <c r="AB1119" i="3"/>
  <c r="AC1119" i="3"/>
  <c r="AD1119" i="3"/>
  <c r="AE1119" i="3"/>
  <c r="U1118" i="3"/>
  <c r="W1118" i="3"/>
  <c r="AA1118" i="3"/>
  <c r="AB1118" i="3"/>
  <c r="AC1118" i="3"/>
  <c r="AD1118" i="3"/>
  <c r="AE1118" i="3"/>
  <c r="U1117" i="3"/>
  <c r="W1117" i="3"/>
  <c r="AA1117" i="3"/>
  <c r="AB1117" i="3"/>
  <c r="AC1117" i="3"/>
  <c r="AD1117" i="3"/>
  <c r="AE1117" i="3"/>
  <c r="U1116" i="3"/>
  <c r="W1116" i="3"/>
  <c r="AA1116" i="3"/>
  <c r="AB1116" i="3"/>
  <c r="AC1116" i="3"/>
  <c r="AD1116" i="3"/>
  <c r="AE1116" i="3"/>
  <c r="U1115" i="3"/>
  <c r="W1115" i="3"/>
  <c r="AA1115" i="3"/>
  <c r="AB1115" i="3"/>
  <c r="AC1115" i="3"/>
  <c r="AD1115" i="3"/>
  <c r="AE1115" i="3"/>
  <c r="U1114" i="3"/>
  <c r="W1114" i="3"/>
  <c r="AA1114" i="3"/>
  <c r="AB1114" i="3"/>
  <c r="AC1114" i="3"/>
  <c r="AD1114" i="3"/>
  <c r="AE1114" i="3"/>
  <c r="U1113" i="3"/>
  <c r="W1113" i="3"/>
  <c r="AA1113" i="3"/>
  <c r="AB1113" i="3"/>
  <c r="AC1113" i="3"/>
  <c r="AD1113" i="3"/>
  <c r="AE1113" i="3"/>
  <c r="U1112" i="3"/>
  <c r="W1112" i="3"/>
  <c r="AA1112" i="3"/>
  <c r="AB1112" i="3"/>
  <c r="AC1112" i="3"/>
  <c r="AD1112" i="3"/>
  <c r="AE1112" i="3"/>
  <c r="U1111" i="3"/>
  <c r="W1111" i="3"/>
  <c r="AA1111" i="3"/>
  <c r="AB1111" i="3"/>
  <c r="AC1111" i="3"/>
  <c r="AD1111" i="3"/>
  <c r="AE1111" i="3"/>
  <c r="U1110" i="3"/>
  <c r="W1110" i="3"/>
  <c r="AA1110" i="3"/>
  <c r="AB1110" i="3"/>
  <c r="AC1110" i="3"/>
  <c r="AD1110" i="3"/>
  <c r="AE1110" i="3"/>
  <c r="U1109" i="3"/>
  <c r="W1109" i="3"/>
  <c r="AA1109" i="3"/>
  <c r="AB1109" i="3"/>
  <c r="AC1109" i="3"/>
  <c r="AD1109" i="3"/>
  <c r="AE1109" i="3"/>
  <c r="U1108" i="3"/>
  <c r="W1108" i="3"/>
  <c r="AA1108" i="3"/>
  <c r="AB1108" i="3"/>
  <c r="AC1108" i="3"/>
  <c r="AD1108" i="3"/>
  <c r="AE1108" i="3"/>
  <c r="U1107" i="3"/>
  <c r="W1107" i="3"/>
  <c r="AA1107" i="3"/>
  <c r="AB1107" i="3"/>
  <c r="AC1107" i="3"/>
  <c r="AD1107" i="3"/>
  <c r="AE1107" i="3"/>
  <c r="U1106" i="3"/>
  <c r="W1106" i="3"/>
  <c r="AA1106" i="3"/>
  <c r="AB1106" i="3"/>
  <c r="AC1106" i="3"/>
  <c r="AD1106" i="3"/>
  <c r="AE1106" i="3"/>
  <c r="U1105" i="3"/>
  <c r="W1105" i="3"/>
  <c r="AA1105" i="3"/>
  <c r="AB1105" i="3"/>
  <c r="AC1105" i="3"/>
  <c r="AD1105" i="3"/>
  <c r="AE1105" i="3"/>
  <c r="U1104" i="3"/>
  <c r="W1104" i="3"/>
  <c r="AA1104" i="3"/>
  <c r="AB1104" i="3"/>
  <c r="AC1104" i="3"/>
  <c r="AD1104" i="3"/>
  <c r="AE1104" i="3"/>
  <c r="U1103" i="3"/>
  <c r="W1103" i="3"/>
  <c r="AA1103" i="3"/>
  <c r="AB1103" i="3"/>
  <c r="AC1103" i="3"/>
  <c r="AD1103" i="3"/>
  <c r="AE1103" i="3"/>
  <c r="U1102" i="3"/>
  <c r="W1102" i="3"/>
  <c r="AA1102" i="3"/>
  <c r="AB1102" i="3"/>
  <c r="AC1102" i="3"/>
  <c r="AD1102" i="3"/>
  <c r="AE1102" i="3"/>
  <c r="U1101" i="3"/>
  <c r="W1101" i="3"/>
  <c r="AA1101" i="3"/>
  <c r="AB1101" i="3"/>
  <c r="AC1101" i="3"/>
  <c r="AD1101" i="3"/>
  <c r="AE1101" i="3"/>
  <c r="U1100" i="3"/>
  <c r="W1100" i="3"/>
  <c r="AA1100" i="3"/>
  <c r="AB1100" i="3"/>
  <c r="AC1100" i="3"/>
  <c r="AD1100" i="3"/>
  <c r="AE1100" i="3"/>
  <c r="U1099" i="3"/>
  <c r="W1099" i="3"/>
  <c r="AA1099" i="3"/>
  <c r="AB1099" i="3"/>
  <c r="AC1099" i="3"/>
  <c r="AD1099" i="3"/>
  <c r="AE1099" i="3"/>
  <c r="U1098" i="3"/>
  <c r="W1098" i="3"/>
  <c r="AA1098" i="3"/>
  <c r="AB1098" i="3"/>
  <c r="AC1098" i="3"/>
  <c r="AD1098" i="3"/>
  <c r="AE1098" i="3"/>
  <c r="U1686" i="3"/>
  <c r="W1686" i="3"/>
  <c r="AA1686" i="3"/>
  <c r="AB1686" i="3"/>
  <c r="AC1686" i="3"/>
  <c r="AD1686" i="3"/>
  <c r="AE1686" i="3"/>
  <c r="U1685" i="3"/>
  <c r="W1685" i="3"/>
  <c r="AA1685" i="3"/>
  <c r="AB1685" i="3"/>
  <c r="AC1685" i="3"/>
  <c r="AD1685" i="3"/>
  <c r="AE1685" i="3"/>
  <c r="U1684" i="3"/>
  <c r="W1684" i="3"/>
  <c r="AA1684" i="3"/>
  <c r="AB1684" i="3"/>
  <c r="AC1684" i="3"/>
  <c r="AD1684" i="3"/>
  <c r="AE1684" i="3"/>
  <c r="U1683" i="3"/>
  <c r="W1683" i="3"/>
  <c r="AA1683" i="3"/>
  <c r="AB1683" i="3"/>
  <c r="AC1683" i="3"/>
  <c r="AD1683" i="3"/>
  <c r="AE1683" i="3"/>
  <c r="U1682" i="3"/>
  <c r="W1682" i="3"/>
  <c r="AA1682" i="3"/>
  <c r="AB1682" i="3"/>
  <c r="AC1682" i="3"/>
  <c r="AD1682" i="3"/>
  <c r="AE1682" i="3"/>
  <c r="U1681" i="3"/>
  <c r="W1681" i="3"/>
  <c r="AA1681" i="3"/>
  <c r="AB1681" i="3"/>
  <c r="AC1681" i="3"/>
  <c r="AD1681" i="3"/>
  <c r="AE1681" i="3"/>
  <c r="U1680" i="3"/>
  <c r="W1680" i="3"/>
  <c r="AA1680" i="3"/>
  <c r="AB1680" i="3"/>
  <c r="AC1680" i="3"/>
  <c r="AD1680" i="3"/>
  <c r="AE1680" i="3"/>
  <c r="U1679" i="3"/>
  <c r="W1679" i="3"/>
  <c r="AA1679" i="3"/>
  <c r="AB1679" i="3"/>
  <c r="AC1679" i="3"/>
  <c r="AD1679" i="3"/>
  <c r="AE1679" i="3"/>
  <c r="U1678" i="3"/>
  <c r="W1678" i="3"/>
  <c r="AA1678" i="3"/>
  <c r="AB1678" i="3"/>
  <c r="AC1678" i="3"/>
  <c r="AD1678" i="3"/>
  <c r="AE1678" i="3"/>
  <c r="U1677" i="3"/>
  <c r="W1677" i="3"/>
  <c r="AA1677" i="3"/>
  <c r="AB1677" i="3"/>
  <c r="AC1677" i="3"/>
  <c r="AD1677" i="3"/>
  <c r="AE1677" i="3"/>
  <c r="U1676" i="3"/>
  <c r="W1676" i="3"/>
  <c r="AA1676" i="3"/>
  <c r="AB1676" i="3"/>
  <c r="AC1676" i="3"/>
  <c r="AD1676" i="3"/>
  <c r="AE1676" i="3"/>
  <c r="U1675" i="3"/>
  <c r="W1675" i="3"/>
  <c r="AA1675" i="3"/>
  <c r="AB1675" i="3"/>
  <c r="AC1675" i="3"/>
  <c r="AD1675" i="3"/>
  <c r="AE1675" i="3"/>
  <c r="U1674" i="3"/>
  <c r="W1674" i="3"/>
  <c r="AA1674" i="3"/>
  <c r="AB1674" i="3"/>
  <c r="AC1674" i="3"/>
  <c r="AD1674" i="3"/>
  <c r="AE1674" i="3"/>
  <c r="U1673" i="3"/>
  <c r="W1673" i="3"/>
  <c r="AA1673" i="3"/>
  <c r="AB1673" i="3"/>
  <c r="AC1673" i="3"/>
  <c r="AD1673" i="3"/>
  <c r="AE1673" i="3"/>
  <c r="U1626" i="3"/>
  <c r="W1626" i="3"/>
  <c r="AA1626" i="3"/>
  <c r="AB1626" i="3"/>
  <c r="AC1626" i="3"/>
  <c r="AD1626" i="3"/>
  <c r="AE1626" i="3"/>
  <c r="U1625" i="3"/>
  <c r="W1625" i="3"/>
  <c r="AA1625" i="3"/>
  <c r="AB1625" i="3"/>
  <c r="AC1625" i="3"/>
  <c r="AD1625" i="3"/>
  <c r="AE1625" i="3"/>
  <c r="U1624" i="3"/>
  <c r="W1624" i="3"/>
  <c r="AA1624" i="3"/>
  <c r="AB1624" i="3"/>
  <c r="AC1624" i="3"/>
  <c r="AD1624" i="3"/>
  <c r="AE1624" i="3"/>
  <c r="U1623" i="3"/>
  <c r="W1623" i="3"/>
  <c r="AA1623" i="3"/>
  <c r="AB1623" i="3"/>
  <c r="AC1623" i="3"/>
  <c r="AD1623" i="3"/>
  <c r="AE1623" i="3"/>
  <c r="U1622" i="3"/>
  <c r="W1622" i="3"/>
  <c r="AA1622" i="3"/>
  <c r="AB1622" i="3"/>
  <c r="AC1622" i="3"/>
  <c r="AD1622" i="3"/>
  <c r="AE1622" i="3"/>
  <c r="U1621" i="3"/>
  <c r="W1621" i="3"/>
  <c r="AA1621" i="3"/>
  <c r="AB1621" i="3"/>
  <c r="AC1621" i="3"/>
  <c r="AD1621" i="3"/>
  <c r="AE1621" i="3"/>
  <c r="U1620" i="3"/>
  <c r="W1620" i="3"/>
  <c r="AA1620" i="3"/>
  <c r="AB1620" i="3"/>
  <c r="AC1620" i="3"/>
  <c r="AD1620" i="3"/>
  <c r="AE1620" i="3"/>
  <c r="U1583" i="3"/>
  <c r="W1583" i="3"/>
  <c r="AA1583" i="3"/>
  <c r="AB1583" i="3"/>
  <c r="AC1583" i="3"/>
  <c r="AD1583" i="3"/>
  <c r="AE1583" i="3"/>
  <c r="U1582" i="3"/>
  <c r="W1582" i="3"/>
  <c r="AA1582" i="3"/>
  <c r="AB1582" i="3"/>
  <c r="AC1582" i="3"/>
  <c r="AD1582" i="3"/>
  <c r="AE1582" i="3"/>
  <c r="U1581" i="3"/>
  <c r="W1581" i="3"/>
  <c r="AA1581" i="3"/>
  <c r="AB1581" i="3"/>
  <c r="AC1581" i="3"/>
  <c r="AD1581" i="3"/>
  <c r="AE1581" i="3"/>
  <c r="U1580" i="3"/>
  <c r="W1580" i="3"/>
  <c r="AA1580" i="3"/>
  <c r="AB1580" i="3"/>
  <c r="AC1580" i="3"/>
  <c r="AD1580" i="3"/>
  <c r="AE1580" i="3"/>
  <c r="U1579" i="3"/>
  <c r="W1579" i="3"/>
  <c r="AA1579" i="3"/>
  <c r="AB1579" i="3"/>
  <c r="AC1579" i="3"/>
  <c r="AD1579" i="3"/>
  <c r="AE1579" i="3"/>
  <c r="U1578" i="3"/>
  <c r="W1578" i="3"/>
  <c r="AA1578" i="3"/>
  <c r="AB1578" i="3"/>
  <c r="AC1578" i="3"/>
  <c r="AD1578" i="3"/>
  <c r="AE1578" i="3"/>
  <c r="U1577" i="3"/>
  <c r="W1577" i="3"/>
  <c r="AA1577" i="3"/>
  <c r="AB1577" i="3"/>
  <c r="AC1577" i="3"/>
  <c r="AD1577" i="3"/>
  <c r="AE1577" i="3"/>
  <c r="U1576" i="3"/>
  <c r="W1576" i="3"/>
  <c r="AA1576" i="3"/>
  <c r="AB1576" i="3"/>
  <c r="AC1576" i="3"/>
  <c r="AD1576" i="3"/>
  <c r="AE1576" i="3"/>
  <c r="U1530" i="3"/>
  <c r="W1530" i="3"/>
  <c r="AA1530" i="3"/>
  <c r="AB1530" i="3"/>
  <c r="AC1530" i="3"/>
  <c r="AD1530" i="3"/>
  <c r="AE1530" i="3"/>
  <c r="U1529" i="3"/>
  <c r="W1529" i="3"/>
  <c r="AA1529" i="3"/>
  <c r="AB1529" i="3"/>
  <c r="AC1529" i="3"/>
  <c r="AD1529" i="3"/>
  <c r="AE1529" i="3"/>
  <c r="U1528" i="3"/>
  <c r="W1528" i="3"/>
  <c r="AA1528" i="3"/>
  <c r="AB1528" i="3"/>
  <c r="AC1528" i="3"/>
  <c r="AD1528" i="3"/>
  <c r="AE1528" i="3"/>
  <c r="U1527" i="3"/>
  <c r="W1527" i="3"/>
  <c r="AA1527" i="3"/>
  <c r="AB1527" i="3"/>
  <c r="AC1527" i="3"/>
  <c r="AD1527" i="3"/>
  <c r="AE1527" i="3"/>
  <c r="U1526" i="3"/>
  <c r="W1526" i="3"/>
  <c r="AA1526" i="3"/>
  <c r="AB1526" i="3"/>
  <c r="AC1526" i="3"/>
  <c r="AD1526" i="3"/>
  <c r="AE1526" i="3"/>
  <c r="U1525" i="3"/>
  <c r="W1525" i="3"/>
  <c r="AA1525" i="3"/>
  <c r="AB1525" i="3"/>
  <c r="AC1525" i="3"/>
  <c r="AD1525" i="3"/>
  <c r="AE1525" i="3"/>
  <c r="U1524" i="3"/>
  <c r="W1524" i="3"/>
  <c r="AA1524" i="3"/>
  <c r="AB1524" i="3"/>
  <c r="AC1524" i="3"/>
  <c r="AD1524" i="3"/>
  <c r="AE1524" i="3"/>
  <c r="U1523" i="3"/>
  <c r="W1523" i="3"/>
  <c r="AA1523" i="3"/>
  <c r="AB1523" i="3"/>
  <c r="AC1523" i="3"/>
  <c r="AD1523" i="3"/>
  <c r="AE1523" i="3"/>
  <c r="U1485" i="3"/>
  <c r="W1485" i="3"/>
  <c r="AA1485" i="3"/>
  <c r="AB1485" i="3"/>
  <c r="AC1485" i="3"/>
  <c r="AD1485" i="3"/>
  <c r="AE1485" i="3"/>
  <c r="U1484" i="3"/>
  <c r="W1484" i="3"/>
  <c r="AA1484" i="3"/>
  <c r="AB1484" i="3"/>
  <c r="AC1484" i="3"/>
  <c r="AD1484" i="3"/>
  <c r="AE1484" i="3"/>
  <c r="U1483" i="3"/>
  <c r="W1483" i="3"/>
  <c r="AA1483" i="3"/>
  <c r="AB1483" i="3"/>
  <c r="AC1483" i="3"/>
  <c r="AD1483" i="3"/>
  <c r="AE1483" i="3"/>
  <c r="U1482" i="3"/>
  <c r="W1482" i="3"/>
  <c r="AA1482" i="3"/>
  <c r="AB1482" i="3"/>
  <c r="AC1482" i="3"/>
  <c r="AD1482" i="3"/>
  <c r="AE1482" i="3"/>
  <c r="U1481" i="3"/>
  <c r="W1481" i="3"/>
  <c r="AA1481" i="3"/>
  <c r="AB1481" i="3"/>
  <c r="AC1481" i="3"/>
  <c r="AD1481" i="3"/>
  <c r="AE1481" i="3"/>
  <c r="U1480" i="3"/>
  <c r="W1480" i="3"/>
  <c r="AA1480" i="3"/>
  <c r="AB1480" i="3"/>
  <c r="AC1480" i="3"/>
  <c r="AD1480" i="3"/>
  <c r="AE1480" i="3"/>
  <c r="U1479" i="3"/>
  <c r="W1479" i="3"/>
  <c r="AA1479" i="3"/>
  <c r="AB1479" i="3"/>
  <c r="AC1479" i="3"/>
  <c r="AD1479" i="3"/>
  <c r="AE1479" i="3"/>
  <c r="U1478" i="3"/>
  <c r="W1478" i="3"/>
  <c r="AA1478" i="3"/>
  <c r="AB1478" i="3"/>
  <c r="AC1478" i="3"/>
  <c r="AD1478" i="3"/>
  <c r="AE1478" i="3"/>
  <c r="U1435" i="3"/>
  <c r="W1435" i="3"/>
  <c r="AA1435" i="3"/>
  <c r="AB1435" i="3"/>
  <c r="AC1435" i="3"/>
  <c r="AD1435" i="3"/>
  <c r="AE1435" i="3"/>
  <c r="U1434" i="3"/>
  <c r="W1434" i="3"/>
  <c r="AA1434" i="3"/>
  <c r="AB1434" i="3"/>
  <c r="AC1434" i="3"/>
  <c r="AD1434" i="3"/>
  <c r="AE1434" i="3"/>
  <c r="U1433" i="3"/>
  <c r="W1433" i="3"/>
  <c r="AA1433" i="3"/>
  <c r="AB1433" i="3"/>
  <c r="AC1433" i="3"/>
  <c r="AD1433" i="3"/>
  <c r="AE1433" i="3"/>
  <c r="U1432" i="3"/>
  <c r="W1432" i="3"/>
  <c r="AA1432" i="3"/>
  <c r="AB1432" i="3"/>
  <c r="AC1432" i="3"/>
  <c r="AD1432" i="3"/>
  <c r="AE1432" i="3"/>
  <c r="U1431" i="3"/>
  <c r="W1431" i="3"/>
  <c r="AA1431" i="3"/>
  <c r="AB1431" i="3"/>
  <c r="AC1431" i="3"/>
  <c r="AD1431" i="3"/>
  <c r="AE1431" i="3"/>
  <c r="U1430" i="3"/>
  <c r="W1430" i="3"/>
  <c r="AA1430" i="3"/>
  <c r="AB1430" i="3"/>
  <c r="AC1430" i="3"/>
  <c r="AD1430" i="3"/>
  <c r="AE1430" i="3"/>
  <c r="U1429" i="3"/>
  <c r="W1429" i="3"/>
  <c r="AA1429" i="3"/>
  <c r="AB1429" i="3"/>
  <c r="AC1429" i="3"/>
  <c r="AD1429" i="3"/>
  <c r="AE1429" i="3"/>
  <c r="U1428" i="3"/>
  <c r="W1428" i="3"/>
  <c r="AA1428" i="3"/>
  <c r="AB1428" i="3"/>
  <c r="AC1428" i="3"/>
  <c r="AD1428" i="3"/>
  <c r="AE1428" i="3"/>
  <c r="U1427" i="3"/>
  <c r="W1427" i="3"/>
  <c r="AA1427" i="3"/>
  <c r="AB1427" i="3"/>
  <c r="AC1427" i="3"/>
  <c r="AD1427" i="3"/>
  <c r="AE1427" i="3"/>
  <c r="U1426" i="3"/>
  <c r="W1426" i="3"/>
  <c r="AA1426" i="3"/>
  <c r="AB1426" i="3"/>
  <c r="AC1426" i="3"/>
  <c r="AD1426" i="3"/>
  <c r="AE1426" i="3"/>
  <c r="U1425" i="3"/>
  <c r="W1425" i="3"/>
  <c r="AA1425" i="3"/>
  <c r="AB1425" i="3"/>
  <c r="AC1425" i="3"/>
  <c r="AD1425" i="3"/>
  <c r="AE1425" i="3"/>
  <c r="U1424" i="3"/>
  <c r="W1424" i="3"/>
  <c r="AA1424" i="3"/>
  <c r="AB1424" i="3"/>
  <c r="AC1424" i="3"/>
  <c r="AD1424" i="3"/>
  <c r="AE1424" i="3"/>
  <c r="U1423" i="3"/>
  <c r="W1423" i="3"/>
  <c r="AA1423" i="3"/>
  <c r="AB1423" i="3"/>
  <c r="AC1423" i="3"/>
  <c r="AD1423" i="3"/>
  <c r="AE1423" i="3"/>
  <c r="U1422" i="3"/>
  <c r="W1422" i="3"/>
  <c r="AA1422" i="3"/>
  <c r="AB1422" i="3"/>
  <c r="AC1422" i="3"/>
  <c r="AD1422" i="3"/>
  <c r="AE1422" i="3"/>
  <c r="U1421" i="3"/>
  <c r="W1421" i="3"/>
  <c r="AA1421" i="3"/>
  <c r="AB1421" i="3"/>
  <c r="AC1421" i="3"/>
  <c r="AD1421" i="3"/>
  <c r="AE1421" i="3"/>
  <c r="U1368" i="3"/>
  <c r="W1368" i="3"/>
  <c r="AA1368" i="3"/>
  <c r="AB1368" i="3"/>
  <c r="AC1368" i="3"/>
  <c r="AD1368" i="3"/>
  <c r="AE1368" i="3"/>
  <c r="U1367" i="3"/>
  <c r="W1367" i="3"/>
  <c r="AA1367" i="3"/>
  <c r="AB1367" i="3"/>
  <c r="AC1367" i="3"/>
  <c r="AD1367" i="3"/>
  <c r="AE1367" i="3"/>
  <c r="U1366" i="3"/>
  <c r="W1366" i="3"/>
  <c r="AA1366" i="3"/>
  <c r="AB1366" i="3"/>
  <c r="AC1366" i="3"/>
  <c r="AD1366" i="3"/>
  <c r="AE1366" i="3"/>
  <c r="U1365" i="3"/>
  <c r="W1365" i="3"/>
  <c r="AA1365" i="3"/>
  <c r="AB1365" i="3"/>
  <c r="AC1365" i="3"/>
  <c r="AD1365" i="3"/>
  <c r="AE1365" i="3"/>
  <c r="U1364" i="3"/>
  <c r="W1364" i="3"/>
  <c r="AA1364" i="3"/>
  <c r="AB1364" i="3"/>
  <c r="AC1364" i="3"/>
  <c r="AD1364" i="3"/>
  <c r="AE1364" i="3"/>
  <c r="U1363" i="3"/>
  <c r="W1363" i="3"/>
  <c r="AA1363" i="3"/>
  <c r="AB1363" i="3"/>
  <c r="AC1363" i="3"/>
  <c r="AD1363" i="3"/>
  <c r="AE1363" i="3"/>
  <c r="U1362" i="3"/>
  <c r="W1362" i="3"/>
  <c r="AA1362" i="3"/>
  <c r="AB1362" i="3"/>
  <c r="AC1362" i="3"/>
  <c r="AD1362" i="3"/>
  <c r="AE1362" i="3"/>
  <c r="U1361" i="3"/>
  <c r="W1361" i="3"/>
  <c r="AA1361" i="3"/>
  <c r="AB1361" i="3"/>
  <c r="AC1361" i="3"/>
  <c r="AD1361" i="3"/>
  <c r="AE1361" i="3"/>
  <c r="U1360" i="3"/>
  <c r="W1360" i="3"/>
  <c r="AA1360" i="3"/>
  <c r="AB1360" i="3"/>
  <c r="AC1360" i="3"/>
  <c r="AD1360" i="3"/>
  <c r="AE1360" i="3"/>
  <c r="U1359" i="3"/>
  <c r="W1359" i="3"/>
  <c r="AA1359" i="3"/>
  <c r="AB1359" i="3"/>
  <c r="AC1359" i="3"/>
  <c r="AD1359" i="3"/>
  <c r="AE1359" i="3"/>
  <c r="U1358" i="3"/>
  <c r="W1358" i="3"/>
  <c r="AA1358" i="3"/>
  <c r="AB1358" i="3"/>
  <c r="AC1358" i="3"/>
  <c r="AD1358" i="3"/>
  <c r="AE1358" i="3"/>
  <c r="U1357" i="3"/>
  <c r="W1357" i="3"/>
  <c r="AA1357" i="3"/>
  <c r="AB1357" i="3"/>
  <c r="AC1357" i="3"/>
  <c r="AD1357" i="3"/>
  <c r="AE1357" i="3"/>
  <c r="U1356" i="3"/>
  <c r="W1356" i="3"/>
  <c r="AA1356" i="3"/>
  <c r="AB1356" i="3"/>
  <c r="AC1356" i="3"/>
  <c r="AD1356" i="3"/>
  <c r="AE1356" i="3"/>
  <c r="U1355" i="3"/>
  <c r="W1355" i="3"/>
  <c r="AA1355" i="3"/>
  <c r="AB1355" i="3"/>
  <c r="AC1355" i="3"/>
  <c r="AD1355" i="3"/>
  <c r="AE1355" i="3"/>
  <c r="U1354" i="3"/>
  <c r="W1354" i="3"/>
  <c r="AA1354" i="3"/>
  <c r="AB1354" i="3"/>
  <c r="AC1354" i="3"/>
  <c r="AD1354" i="3"/>
  <c r="AE1354" i="3"/>
  <c r="U1314" i="3"/>
  <c r="W1314" i="3"/>
  <c r="AA1314" i="3"/>
  <c r="AB1314" i="3"/>
  <c r="AC1314" i="3"/>
  <c r="AD1314" i="3"/>
  <c r="AE1314" i="3"/>
  <c r="U1313" i="3"/>
  <c r="W1313" i="3"/>
  <c r="AA1313" i="3"/>
  <c r="AB1313" i="3"/>
  <c r="AC1313" i="3"/>
  <c r="AD1313" i="3"/>
  <c r="AE1313" i="3"/>
  <c r="U1312" i="3"/>
  <c r="W1312" i="3"/>
  <c r="AA1312" i="3"/>
  <c r="AB1312" i="3"/>
  <c r="AC1312" i="3"/>
  <c r="AD1312" i="3"/>
  <c r="AE1312" i="3"/>
  <c r="U1311" i="3"/>
  <c r="W1311" i="3"/>
  <c r="AA1311" i="3"/>
  <c r="AB1311" i="3"/>
  <c r="AC1311" i="3"/>
  <c r="AD1311" i="3"/>
  <c r="AE1311" i="3"/>
  <c r="U1310" i="3"/>
  <c r="W1310" i="3"/>
  <c r="AA1310" i="3"/>
  <c r="AB1310" i="3"/>
  <c r="AC1310" i="3"/>
  <c r="AD1310" i="3"/>
  <c r="AE1310" i="3"/>
  <c r="U1309" i="3"/>
  <c r="W1309" i="3"/>
  <c r="AA1309" i="3"/>
  <c r="AB1309" i="3"/>
  <c r="AC1309" i="3"/>
  <c r="AD1309" i="3"/>
  <c r="AE1309" i="3"/>
  <c r="U1308" i="3"/>
  <c r="W1308" i="3"/>
  <c r="AA1308" i="3"/>
  <c r="AB1308" i="3"/>
  <c r="AC1308" i="3"/>
  <c r="AD1308" i="3"/>
  <c r="AE1308" i="3"/>
  <c r="U1307" i="3"/>
  <c r="W1307" i="3"/>
  <c r="AA1307" i="3"/>
  <c r="AB1307" i="3"/>
  <c r="AC1307" i="3"/>
  <c r="AD1307" i="3"/>
  <c r="AE1307" i="3"/>
  <c r="U1306" i="3"/>
  <c r="W1306" i="3"/>
  <c r="AA1306" i="3"/>
  <c r="AB1306" i="3"/>
  <c r="AC1306" i="3"/>
  <c r="AD1306" i="3"/>
  <c r="AE1306" i="3"/>
  <c r="U1305" i="3"/>
  <c r="W1305" i="3"/>
  <c r="AA1305" i="3"/>
  <c r="AB1305" i="3"/>
  <c r="AC1305" i="3"/>
  <c r="AD1305" i="3"/>
  <c r="AE1305" i="3"/>
  <c r="U1304" i="3"/>
  <c r="W1304" i="3"/>
  <c r="AA1304" i="3"/>
  <c r="AB1304" i="3"/>
  <c r="AC1304" i="3"/>
  <c r="AD1304" i="3"/>
  <c r="AE1304" i="3"/>
  <c r="U1303" i="3"/>
  <c r="W1303" i="3"/>
  <c r="AA1303" i="3"/>
  <c r="AB1303" i="3"/>
  <c r="AC1303" i="3"/>
  <c r="AD1303" i="3"/>
  <c r="AE1303" i="3"/>
  <c r="U1302" i="3"/>
  <c r="W1302" i="3"/>
  <c r="AA1302" i="3"/>
  <c r="AB1302" i="3"/>
  <c r="AC1302" i="3"/>
  <c r="AD1302" i="3"/>
  <c r="AE1302" i="3"/>
  <c r="U1301" i="3"/>
  <c r="W1301" i="3"/>
  <c r="AA1301" i="3"/>
  <c r="AB1301" i="3"/>
  <c r="AC1301" i="3"/>
  <c r="AD1301" i="3"/>
  <c r="AE1301" i="3"/>
  <c r="U1261" i="3"/>
  <c r="W1261" i="3"/>
  <c r="AA1261" i="3"/>
  <c r="AB1261" i="3"/>
  <c r="AC1261" i="3"/>
  <c r="AD1261" i="3"/>
  <c r="AE1261" i="3"/>
  <c r="U1260" i="3"/>
  <c r="W1260" i="3"/>
  <c r="AA1260" i="3"/>
  <c r="AB1260" i="3"/>
  <c r="AC1260" i="3"/>
  <c r="AD1260" i="3"/>
  <c r="AE1260" i="3"/>
  <c r="U1259" i="3"/>
  <c r="W1259" i="3"/>
  <c r="AA1259" i="3"/>
  <c r="AB1259" i="3"/>
  <c r="AC1259" i="3"/>
  <c r="AD1259" i="3"/>
  <c r="AE1259" i="3"/>
  <c r="U1258" i="3"/>
  <c r="W1258" i="3"/>
  <c r="AA1258" i="3"/>
  <c r="AB1258" i="3"/>
  <c r="AC1258" i="3"/>
  <c r="AD1258" i="3"/>
  <c r="AE1258" i="3"/>
  <c r="U1257" i="3"/>
  <c r="W1257" i="3"/>
  <c r="AA1257" i="3"/>
  <c r="AB1257" i="3"/>
  <c r="AC1257" i="3"/>
  <c r="AD1257" i="3"/>
  <c r="AE1257" i="3"/>
  <c r="U1256" i="3"/>
  <c r="W1256" i="3"/>
  <c r="AA1256" i="3"/>
  <c r="AB1256" i="3"/>
  <c r="AC1256" i="3"/>
  <c r="AD1256" i="3"/>
  <c r="AE1256" i="3"/>
  <c r="U1255" i="3"/>
  <c r="W1255" i="3"/>
  <c r="AA1255" i="3"/>
  <c r="AB1255" i="3"/>
  <c r="AC1255" i="3"/>
  <c r="AD1255" i="3"/>
  <c r="AE1255" i="3"/>
  <c r="U1254" i="3"/>
  <c r="W1254" i="3"/>
  <c r="AA1254" i="3"/>
  <c r="AB1254" i="3"/>
  <c r="AC1254" i="3"/>
  <c r="AD1254" i="3"/>
  <c r="AE1254" i="3"/>
  <c r="U1253" i="3"/>
  <c r="W1253" i="3"/>
  <c r="AA1253" i="3"/>
  <c r="AB1253" i="3"/>
  <c r="AC1253" i="3"/>
  <c r="AD1253" i="3"/>
  <c r="AE1253" i="3"/>
  <c r="U1252" i="3"/>
  <c r="W1252" i="3"/>
  <c r="AA1252" i="3"/>
  <c r="AB1252" i="3"/>
  <c r="AC1252" i="3"/>
  <c r="AD1252" i="3"/>
  <c r="AE1252" i="3"/>
  <c r="U1251" i="3"/>
  <c r="W1251" i="3"/>
  <c r="AA1251" i="3"/>
  <c r="AB1251" i="3"/>
  <c r="AC1251" i="3"/>
  <c r="AD1251" i="3"/>
  <c r="AE1251" i="3"/>
  <c r="U1250" i="3"/>
  <c r="W1250" i="3"/>
  <c r="AA1250" i="3"/>
  <c r="AB1250" i="3"/>
  <c r="AC1250" i="3"/>
  <c r="AD1250" i="3"/>
  <c r="AE1250" i="3"/>
  <c r="U1217" i="3"/>
  <c r="W1217" i="3"/>
  <c r="AA1217" i="3"/>
  <c r="AB1217" i="3"/>
  <c r="AC1217" i="3"/>
  <c r="AD1217" i="3"/>
  <c r="AE1217" i="3"/>
  <c r="U1216" i="3"/>
  <c r="W1216" i="3"/>
  <c r="AA1216" i="3"/>
  <c r="AB1216" i="3"/>
  <c r="AC1216" i="3"/>
  <c r="AD1216" i="3"/>
  <c r="AE1216" i="3"/>
  <c r="U1215" i="3"/>
  <c r="W1215" i="3"/>
  <c r="AA1215" i="3"/>
  <c r="AB1215" i="3"/>
  <c r="AC1215" i="3"/>
  <c r="AD1215" i="3"/>
  <c r="AE1215" i="3"/>
  <c r="U1214" i="3"/>
  <c r="W1214" i="3"/>
  <c r="AA1214" i="3"/>
  <c r="AB1214" i="3"/>
  <c r="AC1214" i="3"/>
  <c r="AD1214" i="3"/>
  <c r="AE1214" i="3"/>
  <c r="U1213" i="3"/>
  <c r="W1213" i="3"/>
  <c r="AA1213" i="3"/>
  <c r="AB1213" i="3"/>
  <c r="AC1213" i="3"/>
  <c r="AD1213" i="3"/>
  <c r="AE1213" i="3"/>
  <c r="U1212" i="3"/>
  <c r="W1212" i="3"/>
  <c r="AA1212" i="3"/>
  <c r="AB1212" i="3"/>
  <c r="AC1212" i="3"/>
  <c r="AD1212" i="3"/>
  <c r="AE1212" i="3"/>
  <c r="U1211" i="3"/>
  <c r="W1211" i="3"/>
  <c r="AA1211" i="3"/>
  <c r="AB1211" i="3"/>
  <c r="AC1211" i="3"/>
  <c r="AD1211" i="3"/>
  <c r="AE1211" i="3"/>
  <c r="U1210" i="3"/>
  <c r="W1210" i="3"/>
  <c r="AA1210" i="3"/>
  <c r="AB1210" i="3"/>
  <c r="AC1210" i="3"/>
  <c r="AD1210" i="3"/>
  <c r="AE1210" i="3"/>
  <c r="U1209" i="3"/>
  <c r="W1209" i="3"/>
  <c r="AA1209" i="3"/>
  <c r="AB1209" i="3"/>
  <c r="AC1209" i="3"/>
  <c r="AD1209" i="3"/>
  <c r="AE1209" i="3"/>
  <c r="U1208" i="3"/>
  <c r="W1208" i="3"/>
  <c r="AA1208" i="3"/>
  <c r="AB1208" i="3"/>
  <c r="AC1208" i="3"/>
  <c r="AD1208" i="3"/>
  <c r="AE1208" i="3"/>
  <c r="U1207" i="3"/>
  <c r="W1207" i="3"/>
  <c r="AA1207" i="3"/>
  <c r="AB1207" i="3"/>
  <c r="AC1207" i="3"/>
  <c r="AD1207" i="3"/>
  <c r="AE1207" i="3"/>
  <c r="U1206" i="3"/>
  <c r="W1206" i="3"/>
  <c r="AA1206" i="3"/>
  <c r="AB1206" i="3"/>
  <c r="AC1206" i="3"/>
  <c r="AD1206" i="3"/>
  <c r="AE1206" i="3"/>
  <c r="U1205" i="3"/>
  <c r="W1205" i="3"/>
  <c r="AA1205" i="3"/>
  <c r="AB1205" i="3"/>
  <c r="AC1205" i="3"/>
  <c r="AD1205" i="3"/>
  <c r="AE1205" i="3"/>
  <c r="U1204" i="3"/>
  <c r="W1204" i="3"/>
  <c r="AA1204" i="3"/>
  <c r="AB1204" i="3"/>
  <c r="AC1204" i="3"/>
  <c r="AD1204" i="3"/>
  <c r="AE1204" i="3"/>
  <c r="U1203" i="3"/>
  <c r="W1203" i="3"/>
  <c r="AA1203" i="3"/>
  <c r="AB1203" i="3"/>
  <c r="AC1203" i="3"/>
  <c r="AD1203" i="3"/>
  <c r="AE1203" i="3"/>
  <c r="U1202" i="3"/>
  <c r="W1202" i="3"/>
  <c r="AA1202" i="3"/>
  <c r="AB1202" i="3"/>
  <c r="AC1202" i="3"/>
  <c r="AD1202" i="3"/>
  <c r="AE1202" i="3"/>
  <c r="U1152" i="3"/>
  <c r="W1152" i="3"/>
  <c r="AA1152" i="3"/>
  <c r="AB1152" i="3"/>
  <c r="AC1152" i="3"/>
  <c r="AD1152" i="3"/>
  <c r="AE1152" i="3"/>
  <c r="U1151" i="3"/>
  <c r="W1151" i="3"/>
  <c r="AA1151" i="3"/>
  <c r="AB1151" i="3"/>
  <c r="AC1151" i="3"/>
  <c r="AD1151" i="3"/>
  <c r="AE1151" i="3"/>
  <c r="U1150" i="3"/>
  <c r="W1150" i="3"/>
  <c r="AA1150" i="3"/>
  <c r="AB1150" i="3"/>
  <c r="AC1150" i="3"/>
  <c r="AD1150" i="3"/>
  <c r="AE1150" i="3"/>
  <c r="U1149" i="3"/>
  <c r="W1149" i="3"/>
  <c r="AA1149" i="3"/>
  <c r="AB1149" i="3"/>
  <c r="AC1149" i="3"/>
  <c r="AD1149" i="3"/>
  <c r="AE1149" i="3"/>
  <c r="U1148" i="3"/>
  <c r="W1148" i="3"/>
  <c r="AA1148" i="3"/>
  <c r="AB1148" i="3"/>
  <c r="AC1148" i="3"/>
  <c r="AD1148" i="3"/>
  <c r="AE1148" i="3"/>
  <c r="U1147" i="3"/>
  <c r="W1147" i="3"/>
  <c r="AA1147" i="3"/>
  <c r="AB1147" i="3"/>
  <c r="AC1147" i="3"/>
  <c r="AD1147" i="3"/>
  <c r="AE1147" i="3"/>
  <c r="U1146" i="3"/>
  <c r="W1146" i="3"/>
  <c r="AA1146" i="3"/>
  <c r="AB1146" i="3"/>
  <c r="AC1146" i="3"/>
  <c r="AD1146" i="3"/>
  <c r="AE1146" i="3"/>
  <c r="U1145" i="3"/>
  <c r="W1145" i="3"/>
  <c r="AA1145" i="3"/>
  <c r="AB1145" i="3"/>
  <c r="AC1145" i="3"/>
  <c r="AD1145" i="3"/>
  <c r="AE1145" i="3"/>
  <c r="U1144" i="3"/>
  <c r="W1144" i="3"/>
  <c r="AA1144" i="3"/>
  <c r="AB1144" i="3"/>
  <c r="AC1144" i="3"/>
  <c r="AD1144" i="3"/>
  <c r="AE1144" i="3"/>
  <c r="U1143" i="3"/>
  <c r="W1143" i="3"/>
  <c r="AA1143" i="3"/>
  <c r="AB1143" i="3"/>
  <c r="AC1143" i="3"/>
  <c r="AD1143" i="3"/>
  <c r="AE1143" i="3"/>
  <c r="U1142" i="3"/>
  <c r="W1142" i="3"/>
  <c r="AA1142" i="3"/>
  <c r="AB1142" i="3"/>
  <c r="AC1142" i="3"/>
  <c r="AD1142" i="3"/>
  <c r="AE1142" i="3"/>
  <c r="U1141" i="3"/>
  <c r="W1141" i="3"/>
  <c r="AA1141" i="3"/>
  <c r="AB1141" i="3"/>
  <c r="AC1141" i="3"/>
  <c r="AD1141" i="3"/>
  <c r="AE1141" i="3"/>
  <c r="U1140" i="3"/>
  <c r="W1140" i="3"/>
  <c r="AA1140" i="3"/>
  <c r="AB1140" i="3"/>
  <c r="AC1140" i="3"/>
  <c r="AD1140" i="3"/>
  <c r="AE1140" i="3"/>
  <c r="U1139" i="3"/>
  <c r="W1139" i="3"/>
  <c r="AA1139" i="3"/>
  <c r="AB1139" i="3"/>
  <c r="AC1139" i="3"/>
  <c r="AD1139" i="3"/>
  <c r="AE1139" i="3"/>
  <c r="U1097" i="3"/>
  <c r="W1097" i="3"/>
  <c r="AA1097" i="3"/>
  <c r="AB1097" i="3"/>
  <c r="AC1097" i="3"/>
  <c r="AD1097" i="3"/>
  <c r="AE1097" i="3"/>
  <c r="U1096" i="3"/>
  <c r="W1096" i="3"/>
  <c r="AA1096" i="3"/>
  <c r="AB1096" i="3"/>
  <c r="AC1096" i="3"/>
  <c r="AD1096" i="3"/>
  <c r="AE1096" i="3"/>
  <c r="U1095" i="3"/>
  <c r="W1095" i="3"/>
  <c r="AA1095" i="3"/>
  <c r="AB1095" i="3"/>
  <c r="AC1095" i="3"/>
  <c r="AD1095" i="3"/>
  <c r="AE1095" i="3"/>
  <c r="U1094" i="3"/>
  <c r="W1094" i="3"/>
  <c r="AA1094" i="3"/>
  <c r="AB1094" i="3"/>
  <c r="AC1094" i="3"/>
  <c r="AD1094" i="3"/>
  <c r="AE1094" i="3"/>
  <c r="U1093" i="3"/>
  <c r="W1093" i="3"/>
  <c r="AA1093" i="3"/>
  <c r="AB1093" i="3"/>
  <c r="AC1093" i="3"/>
  <c r="AD1093" i="3"/>
  <c r="AE1093" i="3"/>
  <c r="U1092" i="3"/>
  <c r="W1092" i="3"/>
  <c r="AA1092" i="3"/>
  <c r="AB1092" i="3"/>
  <c r="AC1092" i="3"/>
  <c r="AD1092" i="3"/>
  <c r="AE1092" i="3"/>
  <c r="U1091" i="3"/>
  <c r="W1091" i="3"/>
  <c r="AA1091" i="3"/>
  <c r="AB1091" i="3"/>
  <c r="AC1091" i="3"/>
  <c r="AD1091" i="3"/>
  <c r="AE1091" i="3"/>
  <c r="U1090" i="3"/>
  <c r="W1090" i="3"/>
  <c r="AA1090" i="3"/>
  <c r="AB1090" i="3"/>
  <c r="AC1090" i="3"/>
  <c r="AD1090" i="3"/>
  <c r="AE1090" i="3"/>
  <c r="U1089" i="3"/>
  <c r="W1089" i="3"/>
  <c r="AA1089" i="3"/>
  <c r="AB1089" i="3"/>
  <c r="AC1089" i="3"/>
  <c r="AD1089" i="3"/>
  <c r="AE1089" i="3"/>
  <c r="U1088" i="3"/>
  <c r="W1088" i="3"/>
  <c r="AA1088" i="3"/>
  <c r="AB1088" i="3"/>
  <c r="AC1088" i="3"/>
  <c r="AD1088" i="3"/>
  <c r="AE1088" i="3"/>
  <c r="U1087" i="3"/>
  <c r="W1087" i="3"/>
  <c r="AA1087" i="3"/>
  <c r="AB1087" i="3"/>
  <c r="AC1087" i="3"/>
  <c r="AD1087" i="3"/>
  <c r="AE1087" i="3"/>
  <c r="U1086" i="3"/>
  <c r="W1086" i="3"/>
  <c r="AA1086" i="3"/>
  <c r="AB1086" i="3"/>
  <c r="AC1086" i="3"/>
  <c r="AD1086" i="3"/>
  <c r="AE1086" i="3"/>
  <c r="U1575" i="3"/>
  <c r="W1575" i="3"/>
  <c r="AA1575" i="3"/>
  <c r="AB1575" i="3"/>
  <c r="AC1575" i="3"/>
  <c r="AD1575" i="3"/>
  <c r="AE1575" i="3"/>
  <c r="U1574" i="3"/>
  <c r="W1574" i="3"/>
  <c r="AA1574" i="3"/>
  <c r="AB1574" i="3"/>
  <c r="AC1574" i="3"/>
  <c r="AD1574" i="3"/>
  <c r="AE1574" i="3"/>
  <c r="U1573" i="3"/>
  <c r="W1573" i="3"/>
  <c r="AA1573" i="3"/>
  <c r="AB1573" i="3"/>
  <c r="AC1573" i="3"/>
  <c r="AD1573" i="3"/>
  <c r="AE1573" i="3"/>
  <c r="U1522" i="3"/>
  <c r="W1522" i="3"/>
  <c r="AA1522" i="3"/>
  <c r="AB1522" i="3"/>
  <c r="AC1522" i="3"/>
  <c r="AD1522" i="3"/>
  <c r="AE1522" i="3"/>
  <c r="U1521" i="3"/>
  <c r="W1521" i="3"/>
  <c r="AA1521" i="3"/>
  <c r="AB1521" i="3"/>
  <c r="AC1521" i="3"/>
  <c r="AD1521" i="3"/>
  <c r="AE1521" i="3"/>
  <c r="U1520" i="3"/>
  <c r="W1520" i="3"/>
  <c r="AA1520" i="3"/>
  <c r="AB1520" i="3"/>
  <c r="AC1520" i="3"/>
  <c r="AD1520" i="3"/>
  <c r="AE1520" i="3"/>
  <c r="U1477" i="3"/>
  <c r="W1477" i="3"/>
  <c r="AA1477" i="3"/>
  <c r="AB1477" i="3"/>
  <c r="AC1477" i="3"/>
  <c r="AD1477" i="3"/>
  <c r="AE1477" i="3"/>
  <c r="U1476" i="3"/>
  <c r="W1476" i="3"/>
  <c r="AA1476" i="3"/>
  <c r="AB1476" i="3"/>
  <c r="AC1476" i="3"/>
  <c r="AD1476" i="3"/>
  <c r="AE1476" i="3"/>
  <c r="U1475" i="3"/>
  <c r="W1475" i="3"/>
  <c r="AA1475" i="3"/>
  <c r="AB1475" i="3"/>
  <c r="AC1475" i="3"/>
  <c r="AD1475" i="3"/>
  <c r="AE1475" i="3"/>
  <c r="U1420" i="3"/>
  <c r="W1420" i="3"/>
  <c r="AA1420" i="3"/>
  <c r="AB1420" i="3"/>
  <c r="AC1420" i="3"/>
  <c r="AD1420" i="3"/>
  <c r="AE1420" i="3"/>
  <c r="U1419" i="3"/>
  <c r="W1419" i="3"/>
  <c r="AA1419" i="3"/>
  <c r="AB1419" i="3"/>
  <c r="AC1419" i="3"/>
  <c r="AD1419" i="3"/>
  <c r="AE1419" i="3"/>
  <c r="U1418" i="3"/>
  <c r="W1418" i="3"/>
  <c r="AA1418" i="3"/>
  <c r="AB1418" i="3"/>
  <c r="AC1418" i="3"/>
  <c r="AD1418" i="3"/>
  <c r="AE1418" i="3"/>
  <c r="U1353" i="3"/>
  <c r="W1353" i="3"/>
  <c r="AA1353" i="3"/>
  <c r="AB1353" i="3"/>
  <c r="AC1353" i="3"/>
  <c r="AD1353" i="3"/>
  <c r="AE1353" i="3"/>
  <c r="U1352" i="3"/>
  <c r="W1352" i="3"/>
  <c r="AA1352" i="3"/>
  <c r="AB1352" i="3"/>
  <c r="AC1352" i="3"/>
  <c r="AD1352" i="3"/>
  <c r="AE1352" i="3"/>
  <c r="U1351" i="3"/>
  <c r="W1351" i="3"/>
  <c r="AA1351" i="3"/>
  <c r="AB1351" i="3"/>
  <c r="AC1351" i="3"/>
  <c r="AD1351" i="3"/>
  <c r="AE1351" i="3"/>
  <c r="U1300" i="3"/>
  <c r="W1300" i="3"/>
  <c r="AA1300" i="3"/>
  <c r="AB1300" i="3"/>
  <c r="AC1300" i="3"/>
  <c r="AD1300" i="3"/>
  <c r="AE1300" i="3"/>
  <c r="U1299" i="3"/>
  <c r="W1299" i="3"/>
  <c r="AA1299" i="3"/>
  <c r="AB1299" i="3"/>
  <c r="AC1299" i="3"/>
  <c r="AD1299" i="3"/>
  <c r="AE1299" i="3"/>
  <c r="U1298" i="3"/>
  <c r="W1298" i="3"/>
  <c r="AA1298" i="3"/>
  <c r="AB1298" i="3"/>
  <c r="AC1298" i="3"/>
  <c r="AD1298" i="3"/>
  <c r="AE1298" i="3"/>
  <c r="U1297" i="3"/>
  <c r="W1297" i="3"/>
  <c r="AA1297" i="3"/>
  <c r="AB1297" i="3"/>
  <c r="AC1297" i="3"/>
  <c r="AD1297" i="3"/>
  <c r="AE1297" i="3"/>
  <c r="U1296" i="3"/>
  <c r="W1296" i="3"/>
  <c r="AA1296" i="3"/>
  <c r="AB1296" i="3"/>
  <c r="AC1296" i="3"/>
  <c r="AD1296" i="3"/>
  <c r="AE1296" i="3"/>
  <c r="U1295" i="3"/>
  <c r="W1295" i="3"/>
  <c r="AA1295" i="3"/>
  <c r="AB1295" i="3"/>
  <c r="AC1295" i="3"/>
  <c r="AD1295" i="3"/>
  <c r="AE1295" i="3"/>
  <c r="U1249" i="3"/>
  <c r="W1249" i="3"/>
  <c r="AA1249" i="3"/>
  <c r="AB1249" i="3"/>
  <c r="AC1249" i="3"/>
  <c r="AD1249" i="3"/>
  <c r="AE1249" i="3"/>
  <c r="U1248" i="3"/>
  <c r="W1248" i="3"/>
  <c r="AA1248" i="3"/>
  <c r="AB1248" i="3"/>
  <c r="AC1248" i="3"/>
  <c r="AD1248" i="3"/>
  <c r="AE1248" i="3"/>
  <c r="U1247" i="3"/>
  <c r="W1247" i="3"/>
  <c r="AA1247" i="3"/>
  <c r="AB1247" i="3"/>
  <c r="AC1247" i="3"/>
  <c r="AD1247" i="3"/>
  <c r="AE1247" i="3"/>
  <c r="U1201" i="3"/>
  <c r="W1201" i="3"/>
  <c r="AA1201" i="3"/>
  <c r="AB1201" i="3"/>
  <c r="AC1201" i="3"/>
  <c r="AD1201" i="3"/>
  <c r="AE1201" i="3"/>
  <c r="U1200" i="3"/>
  <c r="W1200" i="3"/>
  <c r="AA1200" i="3"/>
  <c r="AB1200" i="3"/>
  <c r="AC1200" i="3"/>
  <c r="AD1200" i="3"/>
  <c r="AE1200" i="3"/>
  <c r="U1199" i="3"/>
  <c r="W1199" i="3"/>
  <c r="AA1199" i="3"/>
  <c r="AB1199" i="3"/>
  <c r="AC1199" i="3"/>
  <c r="AD1199" i="3"/>
  <c r="AE1199" i="3"/>
  <c r="U1198" i="3"/>
  <c r="W1198" i="3"/>
  <c r="AA1198" i="3"/>
  <c r="AB1198" i="3"/>
  <c r="AC1198" i="3"/>
  <c r="AD1198" i="3"/>
  <c r="AE1198" i="3"/>
  <c r="U1197" i="3"/>
  <c r="W1197" i="3"/>
  <c r="AA1197" i="3"/>
  <c r="AB1197" i="3"/>
  <c r="AC1197" i="3"/>
  <c r="AD1197" i="3"/>
  <c r="AE1197" i="3"/>
  <c r="U1196" i="3"/>
  <c r="W1196" i="3"/>
  <c r="AA1196" i="3"/>
  <c r="AB1196" i="3"/>
  <c r="AC1196" i="3"/>
  <c r="AD1196" i="3"/>
  <c r="AE1196" i="3"/>
  <c r="U1195" i="3"/>
  <c r="W1195" i="3"/>
  <c r="AA1195" i="3"/>
  <c r="AB1195" i="3"/>
  <c r="AC1195" i="3"/>
  <c r="AD1195" i="3"/>
  <c r="AE1195" i="3"/>
  <c r="U1194" i="3"/>
  <c r="W1194" i="3"/>
  <c r="AA1194" i="3"/>
  <c r="AB1194" i="3"/>
  <c r="AC1194" i="3"/>
  <c r="AD1194" i="3"/>
  <c r="AE1194" i="3"/>
  <c r="U1138" i="3"/>
  <c r="W1138" i="3"/>
  <c r="AA1138" i="3"/>
  <c r="AB1138" i="3"/>
  <c r="AC1138" i="3"/>
  <c r="AD1138" i="3"/>
  <c r="AE1138" i="3"/>
  <c r="U1137" i="3"/>
  <c r="W1137" i="3"/>
  <c r="AA1137" i="3"/>
  <c r="AB1137" i="3"/>
  <c r="AC1137" i="3"/>
  <c r="AD1137" i="3"/>
  <c r="AE1137" i="3"/>
  <c r="U1136" i="3"/>
  <c r="W1136" i="3"/>
  <c r="AA1136" i="3"/>
  <c r="AB1136" i="3"/>
  <c r="AC1136" i="3"/>
  <c r="AD1136" i="3"/>
  <c r="AE1136" i="3"/>
  <c r="U1135" i="3"/>
  <c r="W1135" i="3"/>
  <c r="AA1135" i="3"/>
  <c r="AB1135" i="3"/>
  <c r="AC1135" i="3"/>
  <c r="AD1135" i="3"/>
  <c r="AE1135" i="3"/>
  <c r="U1134" i="3"/>
  <c r="W1134" i="3"/>
  <c r="AA1134" i="3"/>
  <c r="AB1134" i="3"/>
  <c r="AC1134" i="3"/>
  <c r="AD1134" i="3"/>
  <c r="AE1134" i="3"/>
  <c r="U1133" i="3"/>
  <c r="W1133" i="3"/>
  <c r="AA1133" i="3"/>
  <c r="AB1133" i="3"/>
  <c r="AC1133" i="3"/>
  <c r="AD1133" i="3"/>
  <c r="AE1133" i="3"/>
  <c r="U1085" i="3"/>
  <c r="AA1085" i="3"/>
  <c r="AB1085" i="3"/>
  <c r="AC1085" i="3"/>
  <c r="AD1085" i="3"/>
  <c r="AE1085" i="3"/>
  <c r="W1085" i="3"/>
  <c r="U1084" i="3"/>
  <c r="AB1084" i="3"/>
  <c r="AE1084" i="3"/>
  <c r="W1084" i="3"/>
  <c r="AC1084" i="3"/>
  <c r="AA1084" i="3"/>
  <c r="AD1084" i="3"/>
  <c r="AC1083" i="3"/>
  <c r="AE1083" i="3"/>
  <c r="U1083" i="3"/>
  <c r="AA1083" i="3"/>
  <c r="AD1083" i="3"/>
  <c r="W1083" i="3"/>
  <c r="AB1083" i="3"/>
  <c r="U1082" i="3"/>
  <c r="AB1082" i="3"/>
  <c r="AE1082" i="3"/>
  <c r="W1082" i="3"/>
  <c r="AC1082" i="3"/>
  <c r="AA1082" i="3"/>
  <c r="AD1082" i="3"/>
  <c r="W1081" i="3"/>
  <c r="AA1081" i="3"/>
  <c r="AD1081" i="3"/>
  <c r="U1081" i="3"/>
  <c r="AC1081" i="3"/>
  <c r="AE1081" i="3"/>
  <c r="AB1081" i="3"/>
  <c r="W1721" i="3"/>
  <c r="AB1721" i="3"/>
  <c r="AD1721" i="3"/>
  <c r="U1721" i="3"/>
  <c r="AC1721" i="3"/>
  <c r="AE1721" i="3"/>
  <c r="AA1721" i="3"/>
  <c r="U1720" i="3"/>
  <c r="AA1720" i="3"/>
  <c r="AC1720" i="3"/>
  <c r="AE1720" i="3"/>
  <c r="W1720" i="3"/>
  <c r="AB1720" i="3"/>
  <c r="AD1720" i="3"/>
  <c r="U1719" i="3"/>
  <c r="AC1719" i="3"/>
  <c r="AD1719" i="3"/>
  <c r="AA1719" i="3"/>
  <c r="AE1719" i="3"/>
  <c r="W1719" i="3"/>
  <c r="AB1719" i="3"/>
  <c r="W1718" i="3"/>
  <c r="AD1718" i="3"/>
  <c r="AE1718" i="3"/>
  <c r="AA1718" i="3"/>
  <c r="AC1718" i="3"/>
  <c r="U1718" i="3"/>
  <c r="AB1718" i="3"/>
  <c r="AA1717" i="3"/>
  <c r="AC1717" i="3"/>
  <c r="AD1717" i="3"/>
  <c r="W1717" i="3"/>
  <c r="U1717" i="3"/>
  <c r="AB1717" i="3"/>
  <c r="AE1717" i="3"/>
  <c r="AA1660" i="3"/>
  <c r="AD1660" i="3"/>
  <c r="W1660" i="3"/>
  <c r="AB1660" i="3"/>
  <c r="AE1660" i="3"/>
  <c r="U1660" i="3"/>
  <c r="AC1660" i="3"/>
  <c r="AB1659" i="3"/>
  <c r="AE1659" i="3"/>
  <c r="W1659" i="3"/>
  <c r="AA1659" i="3"/>
  <c r="AD1659" i="3"/>
  <c r="U1659" i="3"/>
  <c r="AC1659" i="3"/>
  <c r="W1658" i="3"/>
  <c r="AA1658" i="3"/>
  <c r="AE1658" i="3"/>
  <c r="U1658" i="3"/>
  <c r="AB1658" i="3"/>
  <c r="AD1658" i="3"/>
  <c r="AC1658" i="3"/>
  <c r="W1657" i="3"/>
  <c r="AC1657" i="3"/>
  <c r="AE1657" i="3"/>
  <c r="U1657" i="3"/>
  <c r="AB1657" i="3"/>
  <c r="AA1657" i="3"/>
  <c r="AD1657" i="3"/>
  <c r="AA1656" i="3"/>
  <c r="AD1656" i="3"/>
  <c r="W1656" i="3"/>
  <c r="AB1656" i="3"/>
  <c r="AE1656" i="3"/>
  <c r="U1656" i="3"/>
  <c r="AC1656" i="3"/>
  <c r="W1613" i="3"/>
  <c r="AC1613" i="3"/>
  <c r="AA1613" i="3"/>
  <c r="AB1613" i="3"/>
  <c r="AE1613" i="3"/>
  <c r="U1613" i="3"/>
  <c r="AD1613" i="3"/>
  <c r="U1612" i="3"/>
  <c r="AB1612" i="3"/>
  <c r="AD1612" i="3"/>
  <c r="AA1612" i="3"/>
  <c r="AE1612" i="3"/>
  <c r="W1612" i="3"/>
  <c r="AC1612" i="3"/>
  <c r="W1611" i="3"/>
  <c r="AB1611" i="3"/>
  <c r="AD1611" i="3"/>
  <c r="AA1611" i="3"/>
  <c r="U1611" i="3"/>
  <c r="AC1611" i="3"/>
  <c r="AE1611" i="3"/>
  <c r="W1610" i="3"/>
  <c r="AB1610" i="3"/>
  <c r="AC1610" i="3"/>
  <c r="U1610" i="3"/>
  <c r="AA1610" i="3"/>
  <c r="AD1610" i="3"/>
  <c r="AE1610" i="3"/>
  <c r="W1609" i="3"/>
  <c r="U1609" i="3"/>
  <c r="AB1609" i="3"/>
  <c r="AE1609" i="3"/>
  <c r="AA1609" i="3"/>
  <c r="AC1609" i="3"/>
  <c r="AD1609" i="3"/>
  <c r="U1566" i="3"/>
  <c r="AA1566" i="3"/>
  <c r="AC1566" i="3"/>
  <c r="AE1566" i="3"/>
  <c r="AB1566" i="3"/>
  <c r="AD1566" i="3"/>
  <c r="W1566" i="3"/>
  <c r="U1565" i="3"/>
  <c r="AB1565" i="3"/>
  <c r="AD1565" i="3"/>
  <c r="AE1565" i="3"/>
  <c r="W1565" i="3"/>
  <c r="AA1565" i="3"/>
  <c r="AC1565" i="3"/>
  <c r="AA1564" i="3"/>
  <c r="AD1564" i="3"/>
  <c r="U1564" i="3"/>
  <c r="AC1564" i="3"/>
  <c r="W1564" i="3"/>
  <c r="AB1564" i="3"/>
  <c r="AE1564" i="3"/>
  <c r="W1563" i="3"/>
  <c r="AB1563" i="3"/>
  <c r="AE1563" i="3"/>
  <c r="AC1563" i="3"/>
  <c r="U1563" i="3"/>
  <c r="AA1563" i="3"/>
  <c r="AD1563" i="3"/>
  <c r="AB1562" i="3"/>
  <c r="W1562" i="3"/>
  <c r="AC1562" i="3"/>
  <c r="AE1562" i="3"/>
  <c r="U1562" i="3"/>
  <c r="AA1562" i="3"/>
  <c r="AD1562" i="3"/>
  <c r="W1561" i="3"/>
  <c r="AB1561" i="3"/>
  <c r="AE1561" i="3"/>
  <c r="U1561" i="3"/>
  <c r="AA1561" i="3"/>
  <c r="AC1561" i="3"/>
  <c r="AD1561" i="3"/>
  <c r="W1560" i="3"/>
  <c r="AC1560" i="3"/>
  <c r="U1560" i="3"/>
  <c r="AA1560" i="3"/>
  <c r="AD1560" i="3"/>
  <c r="AB1560" i="3"/>
  <c r="AE1560" i="3"/>
  <c r="U1559" i="3"/>
  <c r="AC1559" i="3"/>
  <c r="W1559" i="3"/>
  <c r="AA1559" i="3"/>
  <c r="AB1559" i="3"/>
  <c r="AD1559" i="3"/>
  <c r="AE1559" i="3"/>
  <c r="U1558" i="3"/>
  <c r="AB1558" i="3"/>
  <c r="W1558" i="3"/>
  <c r="AA1558" i="3"/>
  <c r="AC1558" i="3"/>
  <c r="AD1558" i="3"/>
  <c r="AE1558" i="3"/>
  <c r="W1557" i="3"/>
  <c r="AB1557" i="3"/>
  <c r="AD1557" i="3"/>
  <c r="U1557" i="3"/>
  <c r="AA1557" i="3"/>
  <c r="AC1557" i="3"/>
  <c r="AE1557" i="3"/>
  <c r="U1556" i="3"/>
  <c r="AB1556" i="3"/>
  <c r="AD1556" i="3"/>
  <c r="W1556" i="3"/>
  <c r="AA1556" i="3"/>
  <c r="AC1556" i="3"/>
  <c r="AE1556" i="3"/>
  <c r="U1554" i="3"/>
  <c r="AA1554" i="3"/>
  <c r="AC1554" i="3"/>
  <c r="AE1554" i="3"/>
  <c r="AB1554" i="3"/>
  <c r="AD1554" i="3"/>
  <c r="W1554" i="3"/>
  <c r="W1513" i="3"/>
  <c r="AA1513" i="3"/>
  <c r="AD1513" i="3"/>
  <c r="U1513" i="3"/>
  <c r="AB1513" i="3"/>
  <c r="AC1513" i="3"/>
  <c r="AE1513" i="3"/>
  <c r="U1512" i="3"/>
  <c r="AB1512" i="3"/>
  <c r="AD1512" i="3"/>
  <c r="W1512" i="3"/>
  <c r="AA1512" i="3"/>
  <c r="AC1512" i="3"/>
  <c r="AE1512" i="3"/>
  <c r="AB1511" i="3"/>
  <c r="AD1511" i="3"/>
  <c r="AE1511" i="3"/>
  <c r="W1511" i="3"/>
  <c r="U1511" i="3"/>
  <c r="AA1511" i="3"/>
  <c r="AC1511" i="3"/>
  <c r="AA1510" i="3"/>
  <c r="AC1510" i="3"/>
  <c r="AE1510" i="3"/>
  <c r="W1510" i="3"/>
  <c r="AB1510" i="3"/>
  <c r="AD1510" i="3"/>
  <c r="U1510" i="3"/>
  <c r="AB1509" i="3"/>
  <c r="U1509" i="3"/>
  <c r="AC1509" i="3"/>
  <c r="AE1509" i="3"/>
  <c r="W1509" i="3"/>
  <c r="AA1509" i="3"/>
  <c r="AD1509" i="3"/>
  <c r="U1468" i="3"/>
  <c r="W1468" i="3"/>
  <c r="AC1468" i="3"/>
  <c r="AE1468" i="3"/>
  <c r="AA1468" i="3"/>
  <c r="AB1468" i="3"/>
  <c r="AD1468" i="3"/>
  <c r="U1467" i="3"/>
  <c r="AB1467" i="3"/>
  <c r="AC1467" i="3"/>
  <c r="AE1467" i="3"/>
  <c r="W1467" i="3"/>
  <c r="AD1467" i="3"/>
  <c r="AA1467" i="3"/>
  <c r="W1466" i="3"/>
  <c r="AB1466" i="3"/>
  <c r="U1466" i="3"/>
  <c r="AA1466" i="3"/>
  <c r="AD1466" i="3"/>
  <c r="AC1466" i="3"/>
  <c r="AE1466" i="3"/>
  <c r="W1465" i="3"/>
  <c r="AB1465" i="3"/>
  <c r="AE1465" i="3"/>
  <c r="AA1465" i="3"/>
  <c r="AC1465" i="3"/>
  <c r="AD1465" i="3"/>
  <c r="U1465" i="3"/>
  <c r="W1464" i="3"/>
  <c r="AD1464" i="3"/>
  <c r="U1464" i="3"/>
  <c r="AB1464" i="3"/>
  <c r="AC1464" i="3"/>
  <c r="AE1464" i="3"/>
  <c r="AA1464" i="3"/>
  <c r="W1463" i="3"/>
  <c r="AC1463" i="3"/>
  <c r="AE1463" i="3"/>
  <c r="AB1463" i="3"/>
  <c r="AD1463" i="3"/>
  <c r="U1463" i="3"/>
  <c r="AA1463" i="3"/>
  <c r="U1417" i="3"/>
  <c r="W1417" i="3"/>
  <c r="AB1417" i="3"/>
  <c r="AC1417" i="3"/>
  <c r="AE1417" i="3"/>
  <c r="AA1417" i="3"/>
  <c r="AD1417" i="3"/>
  <c r="U1416" i="3"/>
  <c r="AB1416" i="3"/>
  <c r="AC1416" i="3"/>
  <c r="AE1416" i="3"/>
  <c r="W1416" i="3"/>
  <c r="AA1416" i="3"/>
  <c r="AD1416" i="3"/>
  <c r="W1415" i="3"/>
  <c r="U1415" i="3"/>
  <c r="AB1415" i="3"/>
  <c r="AD1415" i="3"/>
  <c r="AA1415" i="3"/>
  <c r="AC1415" i="3"/>
  <c r="AE1415" i="3"/>
  <c r="W1414" i="3"/>
  <c r="AB1414" i="3"/>
  <c r="AD1414" i="3"/>
  <c r="AA1414" i="3"/>
  <c r="U1414" i="3"/>
  <c r="AC1414" i="3"/>
  <c r="AE1414" i="3"/>
  <c r="W1413" i="3"/>
  <c r="AC1413" i="3"/>
  <c r="AD1413" i="3"/>
  <c r="AB1413" i="3"/>
  <c r="U1413" i="3"/>
  <c r="AA1413" i="3"/>
  <c r="AE1413" i="3"/>
  <c r="W1412" i="3"/>
  <c r="AB1412" i="3"/>
  <c r="AC1412" i="3"/>
  <c r="AE1412" i="3"/>
  <c r="U1412" i="3"/>
  <c r="AA1412" i="3"/>
  <c r="AD1412" i="3"/>
  <c r="W1411" i="3"/>
  <c r="U1411" i="3"/>
  <c r="AA1411" i="3"/>
  <c r="AC1411" i="3"/>
  <c r="AE1411" i="3"/>
  <c r="AB1411" i="3"/>
  <c r="AD1411" i="3"/>
  <c r="W1410" i="3"/>
  <c r="AA1410" i="3"/>
  <c r="U1410" i="3"/>
  <c r="AB1410" i="3"/>
  <c r="AD1410" i="3"/>
  <c r="AC1410" i="3"/>
  <c r="AE1410" i="3"/>
  <c r="W1350" i="3"/>
  <c r="AB1350" i="3"/>
  <c r="AD1350" i="3"/>
  <c r="U1350" i="3"/>
  <c r="AA1350" i="3"/>
  <c r="AC1350" i="3"/>
  <c r="AE1350" i="3"/>
  <c r="U1349" i="3"/>
  <c r="AA1349" i="3"/>
  <c r="AC1349" i="3"/>
  <c r="W1349" i="3"/>
  <c r="AB1349" i="3"/>
  <c r="AD1349" i="3"/>
  <c r="AE1349" i="3"/>
  <c r="W1348" i="3"/>
  <c r="AB1348" i="3"/>
  <c r="AD1348" i="3"/>
  <c r="U1348" i="3"/>
  <c r="AA1348" i="3"/>
  <c r="AC1348" i="3"/>
  <c r="AE1348" i="3"/>
  <c r="AB1347" i="3"/>
  <c r="AC1347" i="3"/>
  <c r="AE1347" i="3"/>
  <c r="U1347" i="3"/>
  <c r="AA1347" i="3"/>
  <c r="AD1347" i="3"/>
  <c r="W1347" i="3"/>
  <c r="U1346" i="3"/>
  <c r="AC1346" i="3"/>
  <c r="AE1346" i="3"/>
  <c r="W1346" i="3"/>
  <c r="AB1346" i="3"/>
  <c r="AA1346" i="3"/>
  <c r="AD1346" i="3"/>
  <c r="W1345" i="3"/>
  <c r="AB1345" i="3"/>
  <c r="AC1345" i="3"/>
  <c r="U1345" i="3"/>
  <c r="AA1345" i="3"/>
  <c r="AD1345" i="3"/>
  <c r="AE1345" i="3"/>
  <c r="AB1344" i="3"/>
  <c r="AD1344" i="3"/>
  <c r="U1344" i="3"/>
  <c r="AA1344" i="3"/>
  <c r="AC1344" i="3"/>
  <c r="AE1344" i="3"/>
  <c r="W1344" i="3"/>
  <c r="U1343" i="3"/>
  <c r="AA1343" i="3"/>
  <c r="AC1343" i="3"/>
  <c r="AE1343" i="3"/>
  <c r="W1343" i="3"/>
  <c r="AB1343" i="3"/>
  <c r="AD1343" i="3"/>
  <c r="W1342" i="3"/>
  <c r="AA1342" i="3"/>
  <c r="AD1342" i="3"/>
  <c r="U1342" i="3"/>
  <c r="AB1342" i="3"/>
  <c r="AC1342" i="3"/>
  <c r="AE1342" i="3"/>
  <c r="W1293" i="3"/>
  <c r="AD1293" i="3"/>
  <c r="U1293" i="3"/>
  <c r="AA1293" i="3"/>
  <c r="AC1293" i="3"/>
  <c r="AE1293" i="3"/>
  <c r="AB1293" i="3"/>
  <c r="W1292" i="3"/>
  <c r="AB1292" i="3"/>
  <c r="AD1292" i="3"/>
  <c r="U1292" i="3"/>
  <c r="AA1292" i="3"/>
  <c r="AC1292" i="3"/>
  <c r="AE1292" i="3"/>
  <c r="W1291" i="3"/>
  <c r="AC1291" i="3"/>
  <c r="U1291" i="3"/>
  <c r="AA1291" i="3"/>
  <c r="AD1291" i="3"/>
  <c r="AE1291" i="3"/>
  <c r="AB1291" i="3"/>
  <c r="AB1290" i="3"/>
  <c r="AC1290" i="3"/>
  <c r="U1290" i="3"/>
  <c r="W1290" i="3"/>
  <c r="AA1290" i="3"/>
  <c r="AD1290" i="3"/>
  <c r="AE1290" i="3"/>
  <c r="U1289" i="3"/>
  <c r="W1289" i="3"/>
  <c r="AA1289" i="3"/>
  <c r="AB1289" i="3"/>
  <c r="AC1289" i="3"/>
  <c r="AD1289" i="3"/>
  <c r="AE1289" i="3"/>
  <c r="U1288" i="3"/>
  <c r="W1288" i="3"/>
  <c r="AA1288" i="3"/>
  <c r="AB1288" i="3"/>
  <c r="AC1288" i="3"/>
  <c r="AD1288" i="3"/>
  <c r="AE1288" i="3"/>
  <c r="U1287" i="3"/>
  <c r="W1287" i="3"/>
  <c r="AA1287" i="3"/>
  <c r="AB1287" i="3"/>
  <c r="AC1287" i="3"/>
  <c r="AD1287" i="3"/>
  <c r="AE1287" i="3"/>
  <c r="U1286" i="3"/>
  <c r="W1286" i="3"/>
  <c r="AA1286" i="3"/>
  <c r="AB1286" i="3"/>
  <c r="AC1286" i="3"/>
  <c r="AD1286" i="3"/>
  <c r="AE1286" i="3"/>
  <c r="U1246" i="3"/>
  <c r="W1246" i="3"/>
  <c r="AA1246" i="3"/>
  <c r="AB1246" i="3"/>
  <c r="AC1246" i="3"/>
  <c r="AD1246" i="3"/>
  <c r="AE1246" i="3"/>
  <c r="U1245" i="3"/>
  <c r="W1245" i="3"/>
  <c r="AA1245" i="3"/>
  <c r="AB1245" i="3"/>
  <c r="AC1245" i="3"/>
  <c r="AD1245" i="3"/>
  <c r="AE1245" i="3"/>
  <c r="U1244" i="3"/>
  <c r="W1244" i="3"/>
  <c r="AA1244" i="3"/>
  <c r="AB1244" i="3"/>
  <c r="AC1244" i="3"/>
  <c r="AD1244" i="3"/>
  <c r="AE1244" i="3"/>
  <c r="U1243" i="3"/>
  <c r="W1243" i="3"/>
  <c r="AA1243" i="3"/>
  <c r="AB1243" i="3"/>
  <c r="AC1243" i="3"/>
  <c r="AD1243" i="3"/>
  <c r="AE1243" i="3"/>
  <c r="U1242" i="3"/>
  <c r="W1242" i="3"/>
  <c r="AA1242" i="3"/>
  <c r="AB1242" i="3"/>
  <c r="AC1242" i="3"/>
  <c r="AD1242" i="3"/>
  <c r="AE1242" i="3"/>
  <c r="U1241" i="3"/>
  <c r="W1241" i="3"/>
  <c r="AA1241" i="3"/>
  <c r="AB1241" i="3"/>
  <c r="AC1241" i="3"/>
  <c r="AD1241" i="3"/>
  <c r="AE1241" i="3"/>
  <c r="U1240" i="3"/>
  <c r="W1240" i="3"/>
  <c r="AA1240" i="3"/>
  <c r="AB1240" i="3"/>
  <c r="AC1240" i="3"/>
  <c r="AD1240" i="3"/>
  <c r="AE1240" i="3"/>
  <c r="U1239" i="3"/>
  <c r="W1239" i="3"/>
  <c r="AA1239" i="3"/>
  <c r="AB1239" i="3"/>
  <c r="AC1239" i="3"/>
  <c r="AD1239" i="3"/>
  <c r="AE1239" i="3"/>
  <c r="U1193" i="3"/>
  <c r="W1193" i="3"/>
  <c r="AA1193" i="3"/>
  <c r="AB1193" i="3"/>
  <c r="AC1193" i="3"/>
  <c r="AD1193" i="3"/>
  <c r="AE1193" i="3"/>
  <c r="U1192" i="3"/>
  <c r="W1192" i="3"/>
  <c r="AA1192" i="3"/>
  <c r="AB1192" i="3"/>
  <c r="AC1192" i="3"/>
  <c r="AD1192" i="3"/>
  <c r="AE1192" i="3"/>
  <c r="U1191" i="3"/>
  <c r="W1191" i="3"/>
  <c r="AA1191" i="3"/>
  <c r="AB1191" i="3"/>
  <c r="AC1191" i="3"/>
  <c r="AD1191" i="3"/>
  <c r="AE1191" i="3"/>
  <c r="U1190" i="3"/>
  <c r="W1190" i="3"/>
  <c r="AA1190" i="3"/>
  <c r="AB1190" i="3"/>
  <c r="AC1190" i="3"/>
  <c r="AD1190" i="3"/>
  <c r="AE1190" i="3"/>
  <c r="U1189" i="3"/>
  <c r="W1189" i="3"/>
  <c r="AA1189" i="3"/>
  <c r="AB1189" i="3"/>
  <c r="AC1189" i="3"/>
  <c r="AD1189" i="3"/>
  <c r="AE1189" i="3"/>
  <c r="U1188" i="3"/>
  <c r="W1188" i="3"/>
  <c r="AA1188" i="3"/>
  <c r="AB1188" i="3"/>
  <c r="AC1188" i="3"/>
  <c r="AD1188" i="3"/>
  <c r="AE1188" i="3"/>
  <c r="U1187" i="3"/>
  <c r="W1187" i="3"/>
  <c r="AA1187" i="3"/>
  <c r="AB1187" i="3"/>
  <c r="AC1187" i="3"/>
  <c r="AD1187" i="3"/>
  <c r="AE1187" i="3"/>
  <c r="U1186" i="3"/>
  <c r="W1186" i="3"/>
  <c r="AA1186" i="3"/>
  <c r="AB1186" i="3"/>
  <c r="AC1186" i="3"/>
  <c r="AD1186" i="3"/>
  <c r="AE1186" i="3"/>
  <c r="U1185" i="3"/>
  <c r="W1185" i="3"/>
  <c r="AA1185" i="3"/>
  <c r="AB1185" i="3"/>
  <c r="AC1185" i="3"/>
  <c r="AD1185" i="3"/>
  <c r="AE1185" i="3"/>
  <c r="U1184" i="3"/>
  <c r="W1184" i="3"/>
  <c r="AA1184" i="3"/>
  <c r="AB1184" i="3"/>
  <c r="AC1184" i="3"/>
  <c r="AD1184" i="3"/>
  <c r="AE1184" i="3"/>
  <c r="U1132" i="3"/>
  <c r="W1132" i="3"/>
  <c r="AA1132" i="3"/>
  <c r="AB1132" i="3"/>
  <c r="AC1132" i="3"/>
  <c r="AD1132" i="3"/>
  <c r="AE1132" i="3"/>
  <c r="U1131" i="3"/>
  <c r="W1131" i="3"/>
  <c r="AA1131" i="3"/>
  <c r="AB1131" i="3"/>
  <c r="AC1131" i="3"/>
  <c r="AD1131" i="3"/>
  <c r="AE1131" i="3"/>
  <c r="U1130" i="3"/>
  <c r="W1130" i="3"/>
  <c r="AA1130" i="3"/>
  <c r="AB1130" i="3"/>
  <c r="AC1130" i="3"/>
  <c r="AD1130" i="3"/>
  <c r="AE1130" i="3"/>
  <c r="U1129" i="3"/>
  <c r="W1129" i="3"/>
  <c r="AA1129" i="3"/>
  <c r="AB1129" i="3"/>
  <c r="AC1129" i="3"/>
  <c r="AD1129" i="3"/>
  <c r="AE1129" i="3"/>
  <c r="U1128" i="3"/>
  <c r="W1128" i="3"/>
  <c r="AA1128" i="3"/>
  <c r="AB1128" i="3"/>
  <c r="AC1128" i="3"/>
  <c r="AD1128" i="3"/>
  <c r="AE1128" i="3"/>
  <c r="U1127" i="3"/>
  <c r="W1127" i="3"/>
  <c r="AA1127" i="3"/>
  <c r="AB1127" i="3"/>
  <c r="AC1127" i="3"/>
  <c r="AD1127" i="3"/>
  <c r="AE1127" i="3"/>
  <c r="U1080" i="3"/>
  <c r="W1080" i="3"/>
  <c r="AA1080" i="3"/>
  <c r="AB1080" i="3"/>
  <c r="AC1080" i="3"/>
  <c r="AD1080" i="3"/>
  <c r="AE1080" i="3"/>
  <c r="U1079" i="3"/>
  <c r="W1079" i="3"/>
  <c r="AA1079" i="3"/>
  <c r="AB1079" i="3"/>
  <c r="AC1079" i="3"/>
  <c r="AD1079" i="3"/>
  <c r="AE1079" i="3"/>
  <c r="U1078" i="3"/>
  <c r="W1078" i="3"/>
  <c r="AA1078" i="3"/>
  <c r="AB1078" i="3"/>
  <c r="AC1078" i="3"/>
  <c r="AD1078" i="3"/>
  <c r="AE1078" i="3"/>
  <c r="U1077" i="3"/>
  <c r="W1077" i="3"/>
  <c r="AA1077" i="3"/>
  <c r="AB1077" i="3"/>
  <c r="AC1077" i="3"/>
  <c r="AD1077" i="3"/>
  <c r="AE1077" i="3"/>
  <c r="U1608" i="3"/>
  <c r="W1608" i="3"/>
  <c r="AA1608" i="3"/>
  <c r="AB1608" i="3"/>
  <c r="AC1608" i="3"/>
  <c r="AD1608" i="3"/>
  <c r="AE1608" i="3"/>
  <c r="U1607" i="3"/>
  <c r="W1607" i="3"/>
  <c r="AA1607" i="3"/>
  <c r="AB1607" i="3"/>
  <c r="AC1607" i="3"/>
  <c r="AD1607" i="3"/>
  <c r="AE1607" i="3"/>
  <c r="U1508" i="3"/>
  <c r="W1508" i="3"/>
  <c r="AA1508" i="3"/>
  <c r="AB1508" i="3"/>
  <c r="AC1508" i="3"/>
  <c r="AD1508" i="3"/>
  <c r="AE1508" i="3"/>
  <c r="U1507" i="3"/>
  <c r="W1507" i="3"/>
  <c r="AA1507" i="3"/>
  <c r="AB1507" i="3"/>
  <c r="AC1507" i="3"/>
  <c r="AD1507" i="3"/>
  <c r="AE1507" i="3"/>
  <c r="U1506" i="3"/>
  <c r="W1506" i="3"/>
  <c r="AA1506" i="3"/>
  <c r="AB1506" i="3"/>
  <c r="AC1506" i="3"/>
  <c r="AD1506" i="3"/>
  <c r="AE1506" i="3"/>
  <c r="U1462" i="3"/>
  <c r="W1462" i="3"/>
  <c r="AA1462" i="3"/>
  <c r="AB1462" i="3"/>
  <c r="AC1462" i="3"/>
  <c r="AD1462" i="3"/>
  <c r="AE1462" i="3"/>
  <c r="U1461" i="3"/>
  <c r="W1461" i="3"/>
  <c r="AA1461" i="3"/>
  <c r="AB1461" i="3"/>
  <c r="AC1461" i="3"/>
  <c r="AD1461" i="3"/>
  <c r="AE1461" i="3"/>
  <c r="U1460" i="3"/>
  <c r="W1460" i="3"/>
  <c r="AA1460" i="3"/>
  <c r="AB1460" i="3"/>
  <c r="AC1460" i="3"/>
  <c r="AD1460" i="3"/>
  <c r="AE1460" i="3"/>
  <c r="U1459" i="3"/>
  <c r="W1459" i="3"/>
  <c r="AA1459" i="3"/>
  <c r="AB1459" i="3"/>
  <c r="AC1459" i="3"/>
  <c r="AD1459" i="3"/>
  <c r="AE1459" i="3"/>
  <c r="U1458" i="3"/>
  <c r="W1458" i="3"/>
  <c r="AA1458" i="3"/>
  <c r="AB1458" i="3"/>
  <c r="AC1458" i="3"/>
  <c r="AD1458" i="3"/>
  <c r="AE1458" i="3"/>
  <c r="U1457" i="3"/>
  <c r="W1457" i="3"/>
  <c r="AA1457" i="3"/>
  <c r="AB1457" i="3"/>
  <c r="AC1457" i="3"/>
  <c r="AD1457" i="3"/>
  <c r="AE1457" i="3"/>
  <c r="U1456" i="3"/>
  <c r="W1456" i="3"/>
  <c r="AA1456" i="3"/>
  <c r="AB1456" i="3"/>
  <c r="AC1456" i="3"/>
  <c r="AD1456" i="3"/>
  <c r="AE1456" i="3"/>
  <c r="U1455" i="3"/>
  <c r="W1455" i="3"/>
  <c r="AA1455" i="3"/>
  <c r="AB1455" i="3"/>
  <c r="AC1455" i="3"/>
  <c r="AD1455" i="3"/>
  <c r="AE1455" i="3"/>
  <c r="U1454" i="3"/>
  <c r="W1454" i="3"/>
  <c r="AA1454" i="3"/>
  <c r="AB1454" i="3"/>
  <c r="AC1454" i="3"/>
  <c r="AD1454" i="3"/>
  <c r="AE1454" i="3"/>
  <c r="U1453" i="3"/>
  <c r="W1453" i="3"/>
  <c r="AA1453" i="3"/>
  <c r="AB1453" i="3"/>
  <c r="AC1453" i="3"/>
  <c r="AD1453" i="3"/>
  <c r="AE1453" i="3"/>
  <c r="U1452" i="3"/>
  <c r="W1452" i="3"/>
  <c r="AA1452" i="3"/>
  <c r="AB1452" i="3"/>
  <c r="AC1452" i="3"/>
  <c r="AD1452" i="3"/>
  <c r="AE1452" i="3"/>
  <c r="U1409" i="3"/>
  <c r="W1409" i="3"/>
  <c r="AA1409" i="3"/>
  <c r="AB1409" i="3"/>
  <c r="AC1409" i="3"/>
  <c r="AD1409" i="3"/>
  <c r="AE1409" i="3"/>
  <c r="U1408" i="3"/>
  <c r="W1408" i="3"/>
  <c r="AA1408" i="3"/>
  <c r="AB1408" i="3"/>
  <c r="AC1408" i="3"/>
  <c r="AD1408" i="3"/>
  <c r="AE1408" i="3"/>
  <c r="U1407" i="3"/>
  <c r="W1407" i="3"/>
  <c r="AA1407" i="3"/>
  <c r="AB1407" i="3"/>
  <c r="AC1407" i="3"/>
  <c r="AD1407" i="3"/>
  <c r="AE1407" i="3"/>
  <c r="U1406" i="3"/>
  <c r="W1406" i="3"/>
  <c r="AA1406" i="3"/>
  <c r="AB1406" i="3"/>
  <c r="AC1406" i="3"/>
  <c r="AD1406" i="3"/>
  <c r="AE1406" i="3"/>
  <c r="U1405" i="3"/>
  <c r="W1405" i="3"/>
  <c r="AA1405" i="3"/>
  <c r="AB1405" i="3"/>
  <c r="AC1405" i="3"/>
  <c r="AD1405" i="3"/>
  <c r="AE1405" i="3"/>
  <c r="U1404" i="3"/>
  <c r="W1404" i="3"/>
  <c r="AA1404" i="3"/>
  <c r="AB1404" i="3"/>
  <c r="AC1404" i="3"/>
  <c r="AD1404" i="3"/>
  <c r="AE1404" i="3"/>
  <c r="U1403" i="3"/>
  <c r="W1403" i="3"/>
  <c r="AA1403" i="3"/>
  <c r="AB1403" i="3"/>
  <c r="AC1403" i="3"/>
  <c r="AD1403" i="3"/>
  <c r="AE1403" i="3"/>
  <c r="U1402" i="3"/>
  <c r="W1402" i="3"/>
  <c r="AA1402" i="3"/>
  <c r="AB1402" i="3"/>
  <c r="AC1402" i="3"/>
  <c r="AD1402" i="3"/>
  <c r="AE1402" i="3"/>
  <c r="U1401" i="3"/>
  <c r="W1401" i="3"/>
  <c r="AA1401" i="3"/>
  <c r="AB1401" i="3"/>
  <c r="AC1401" i="3"/>
  <c r="AD1401" i="3"/>
  <c r="AE1401" i="3"/>
  <c r="U1400" i="3"/>
  <c r="W1400" i="3"/>
  <c r="AA1400" i="3"/>
  <c r="AB1400" i="3"/>
  <c r="AC1400" i="3"/>
  <c r="AD1400" i="3"/>
  <c r="AE1400" i="3"/>
  <c r="U1399" i="3"/>
  <c r="W1399" i="3"/>
  <c r="AA1399" i="3"/>
  <c r="AB1399" i="3"/>
  <c r="AC1399" i="3"/>
  <c r="AD1399" i="3"/>
  <c r="AE1399" i="3"/>
  <c r="U1398" i="3"/>
  <c r="W1398" i="3"/>
  <c r="AA1398" i="3"/>
  <c r="AB1398" i="3"/>
  <c r="AC1398" i="3"/>
  <c r="AD1398" i="3"/>
  <c r="AE1398" i="3"/>
  <c r="U1397" i="3"/>
  <c r="W1397" i="3"/>
  <c r="AA1397" i="3"/>
  <c r="AB1397" i="3"/>
  <c r="AC1397" i="3"/>
  <c r="AD1397" i="3"/>
  <c r="AE1397" i="3"/>
  <c r="U1396" i="3"/>
  <c r="W1396" i="3"/>
  <c r="AA1396" i="3"/>
  <c r="AB1396" i="3"/>
  <c r="AC1396" i="3"/>
  <c r="AD1396" i="3"/>
  <c r="AE1396" i="3"/>
  <c r="U1395" i="3"/>
  <c r="W1395" i="3"/>
  <c r="AA1395" i="3"/>
  <c r="AB1395" i="3"/>
  <c r="AC1395" i="3"/>
  <c r="AD1395" i="3"/>
  <c r="AE1395" i="3"/>
  <c r="U1394" i="3"/>
  <c r="W1394" i="3"/>
  <c r="AA1394" i="3"/>
  <c r="AB1394" i="3"/>
  <c r="AC1394" i="3"/>
  <c r="AD1394" i="3"/>
  <c r="AE1394" i="3"/>
  <c r="U1393" i="3"/>
  <c r="W1393" i="3"/>
  <c r="AA1393" i="3"/>
  <c r="AB1393" i="3"/>
  <c r="AC1393" i="3"/>
  <c r="AD1393" i="3"/>
  <c r="AE1393" i="3"/>
  <c r="U1392" i="3"/>
  <c r="W1392" i="3"/>
  <c r="AA1392" i="3"/>
  <c r="AB1392" i="3"/>
  <c r="AC1392" i="3"/>
  <c r="AD1392" i="3"/>
  <c r="AE1392" i="3"/>
  <c r="U1391" i="3"/>
  <c r="W1391" i="3"/>
  <c r="AA1391" i="3"/>
  <c r="AB1391" i="3"/>
  <c r="AC1391" i="3"/>
  <c r="AD1391" i="3"/>
  <c r="AE1391" i="3"/>
  <c r="U1341" i="3"/>
  <c r="W1341" i="3"/>
  <c r="AA1341" i="3"/>
  <c r="AB1341" i="3"/>
  <c r="AC1341" i="3"/>
  <c r="AD1341" i="3"/>
  <c r="AE1341" i="3"/>
  <c r="U1340" i="3"/>
  <c r="W1340" i="3"/>
  <c r="AA1340" i="3"/>
  <c r="AB1340" i="3"/>
  <c r="AC1340" i="3"/>
  <c r="AD1340" i="3"/>
  <c r="AE1340" i="3"/>
  <c r="U1339" i="3"/>
  <c r="W1339" i="3"/>
  <c r="AA1339" i="3"/>
  <c r="AB1339" i="3"/>
  <c r="AC1339" i="3"/>
  <c r="AD1339" i="3"/>
  <c r="AE1339" i="3"/>
  <c r="U1338" i="3"/>
  <c r="W1338" i="3"/>
  <c r="AA1338" i="3"/>
  <c r="AB1338" i="3"/>
  <c r="AC1338" i="3"/>
  <c r="AD1338" i="3"/>
  <c r="AE1338" i="3"/>
  <c r="U1337" i="3"/>
  <c r="W1337" i="3"/>
  <c r="AA1337" i="3"/>
  <c r="AB1337" i="3"/>
  <c r="AC1337" i="3"/>
  <c r="AD1337" i="3"/>
  <c r="AE1337" i="3"/>
  <c r="U1336" i="3"/>
  <c r="W1336" i="3"/>
  <c r="AA1336" i="3"/>
  <c r="AB1336" i="3"/>
  <c r="AC1336" i="3"/>
  <c r="AD1336" i="3"/>
  <c r="AE1336" i="3"/>
  <c r="U1335" i="3"/>
  <c r="W1335" i="3"/>
  <c r="AA1335" i="3"/>
  <c r="AB1335" i="3"/>
  <c r="AC1335" i="3"/>
  <c r="AD1335" i="3"/>
  <c r="AE1335" i="3"/>
  <c r="U1334" i="3"/>
  <c r="W1334" i="3"/>
  <c r="AA1334" i="3"/>
  <c r="AB1334" i="3"/>
  <c r="AC1334" i="3"/>
  <c r="AD1334" i="3"/>
  <c r="AE1334" i="3"/>
  <c r="U1285" i="3"/>
  <c r="W1285" i="3"/>
  <c r="AA1285" i="3"/>
  <c r="AB1285" i="3"/>
  <c r="AC1285" i="3"/>
  <c r="AD1285" i="3"/>
  <c r="AE1285" i="3"/>
  <c r="U1284" i="3"/>
  <c r="W1284" i="3"/>
  <c r="AA1284" i="3"/>
  <c r="AB1284" i="3"/>
  <c r="AC1284" i="3"/>
  <c r="AD1284" i="3"/>
  <c r="AE1284" i="3"/>
  <c r="U1283" i="3"/>
  <c r="W1283" i="3"/>
  <c r="AA1283" i="3"/>
  <c r="AB1283" i="3"/>
  <c r="AC1283" i="3"/>
  <c r="AD1283" i="3"/>
  <c r="AE1283" i="3"/>
  <c r="U1238" i="3"/>
  <c r="W1238" i="3"/>
  <c r="AA1238" i="3"/>
  <c r="AB1238" i="3"/>
  <c r="AC1238" i="3"/>
  <c r="AD1238" i="3"/>
  <c r="AE1238" i="3"/>
  <c r="U1237" i="3"/>
  <c r="W1237" i="3"/>
  <c r="AA1237" i="3"/>
  <c r="AB1237" i="3"/>
  <c r="AC1237" i="3"/>
  <c r="AD1237" i="3"/>
  <c r="AE1237" i="3"/>
  <c r="U1236" i="3"/>
  <c r="W1236" i="3"/>
  <c r="AA1236" i="3"/>
  <c r="AB1236" i="3"/>
  <c r="AC1236" i="3"/>
  <c r="AD1236" i="3"/>
  <c r="AE1236" i="3"/>
  <c r="U1183" i="3"/>
  <c r="W1183" i="3"/>
  <c r="AA1183" i="3"/>
  <c r="AB1183" i="3"/>
  <c r="AC1183" i="3"/>
  <c r="AD1183" i="3"/>
  <c r="AE1183" i="3"/>
  <c r="U1182" i="3"/>
  <c r="W1182" i="3"/>
  <c r="AA1182" i="3"/>
  <c r="AB1182" i="3"/>
  <c r="AC1182" i="3"/>
  <c r="AD1182" i="3"/>
  <c r="AE1182" i="3"/>
  <c r="U1181" i="3"/>
  <c r="W1181" i="3"/>
  <c r="AA1181" i="3"/>
  <c r="AB1181" i="3"/>
  <c r="AC1181" i="3"/>
  <c r="AD1181" i="3"/>
  <c r="AE1181" i="3"/>
  <c r="U1180" i="3"/>
  <c r="W1180" i="3"/>
  <c r="AA1180" i="3"/>
  <c r="AB1180" i="3"/>
  <c r="AC1180" i="3"/>
  <c r="AD1180" i="3"/>
  <c r="AE1180" i="3"/>
  <c r="U1126" i="3"/>
  <c r="W1126" i="3"/>
  <c r="AA1126" i="3"/>
  <c r="AB1126" i="3"/>
  <c r="AC1126" i="3"/>
  <c r="AD1126" i="3"/>
  <c r="AE1126" i="3"/>
  <c r="U1125" i="3"/>
  <c r="W1125" i="3"/>
  <c r="AA1125" i="3"/>
  <c r="AB1125" i="3"/>
  <c r="AC1125" i="3"/>
  <c r="AD1125" i="3"/>
  <c r="AE1125" i="3"/>
  <c r="U1124" i="3"/>
  <c r="W1124" i="3"/>
  <c r="AA1124" i="3"/>
  <c r="AB1124" i="3"/>
  <c r="AC1124" i="3"/>
  <c r="AD1124" i="3"/>
  <c r="AE1124" i="3"/>
  <c r="U1017" i="3"/>
  <c r="W1017" i="3"/>
  <c r="AA1017" i="3"/>
  <c r="AB1017" i="3"/>
  <c r="AC1017" i="3"/>
  <c r="AD1017" i="3"/>
  <c r="AE1017" i="3"/>
  <c r="U1016" i="3"/>
  <c r="W1016" i="3"/>
  <c r="AA1016" i="3"/>
  <c r="AB1016" i="3"/>
  <c r="AC1016" i="3"/>
  <c r="AD1016" i="3"/>
  <c r="AE1016" i="3"/>
  <c r="U1001" i="3"/>
  <c r="W1001" i="3"/>
  <c r="AA1001" i="3"/>
  <c r="AB1001" i="3"/>
  <c r="AC1001" i="3"/>
  <c r="AD1001" i="3"/>
  <c r="AE1001" i="3"/>
  <c r="U1000" i="3"/>
  <c r="W1000" i="3"/>
  <c r="AA1000" i="3"/>
  <c r="AB1000" i="3"/>
  <c r="AC1000" i="3"/>
  <c r="AD1000" i="3"/>
  <c r="AE1000" i="3"/>
  <c r="U1294" i="3"/>
  <c r="W1294" i="3"/>
  <c r="AA1294" i="3"/>
  <c r="AB1294" i="3"/>
  <c r="AC1294" i="3"/>
  <c r="AD1294" i="3"/>
  <c r="AE1294" i="3"/>
  <c r="U1761" i="3"/>
  <c r="W1761" i="3"/>
  <c r="AA1761" i="3"/>
  <c r="AB1761" i="3"/>
  <c r="AC1761" i="3"/>
  <c r="AD1761" i="3"/>
  <c r="AE1761" i="3"/>
  <c r="U1760" i="3"/>
  <c r="W1760" i="3"/>
  <c r="AA1760" i="3"/>
  <c r="AB1760" i="3"/>
  <c r="AC1760" i="3"/>
  <c r="AD1760" i="3"/>
  <c r="AE1760" i="3"/>
  <c r="U1759" i="3"/>
  <c r="W1759" i="3"/>
  <c r="AA1759" i="3"/>
  <c r="AB1759" i="3"/>
  <c r="AC1759" i="3"/>
  <c r="AD1759" i="3"/>
  <c r="AE1759" i="3"/>
  <c r="U1758" i="3"/>
  <c r="W1758" i="3"/>
  <c r="AA1758" i="3"/>
  <c r="AB1758" i="3"/>
  <c r="AC1758" i="3"/>
  <c r="AD1758" i="3"/>
  <c r="AE1758" i="3"/>
  <c r="U1757" i="3"/>
  <c r="W1757" i="3"/>
  <c r="AA1757" i="3"/>
  <c r="AB1757" i="3"/>
  <c r="AC1757" i="3"/>
  <c r="AD1757" i="3"/>
  <c r="AE1757" i="3"/>
  <c r="U1756" i="3"/>
  <c r="W1756" i="3"/>
  <c r="AA1756" i="3"/>
  <c r="AB1756" i="3"/>
  <c r="AC1756" i="3"/>
  <c r="AD1756" i="3"/>
  <c r="AE1756" i="3"/>
  <c r="U1716" i="3"/>
  <c r="W1716" i="3"/>
  <c r="AA1716" i="3"/>
  <c r="AB1716" i="3"/>
  <c r="AC1716" i="3"/>
  <c r="AD1716" i="3"/>
  <c r="AE1716" i="3"/>
  <c r="U1715" i="3"/>
  <c r="W1715" i="3"/>
  <c r="AA1715" i="3"/>
  <c r="AB1715" i="3"/>
  <c r="AC1715" i="3"/>
  <c r="AD1715" i="3"/>
  <c r="AE1715" i="3"/>
  <c r="U1714" i="3"/>
  <c r="W1714" i="3"/>
  <c r="AA1714" i="3"/>
  <c r="AB1714" i="3"/>
  <c r="AC1714" i="3"/>
  <c r="AD1714" i="3"/>
  <c r="AE1714" i="3"/>
  <c r="U1713" i="3"/>
  <c r="W1713" i="3"/>
  <c r="AA1713" i="3"/>
  <c r="AB1713" i="3"/>
  <c r="AC1713" i="3"/>
  <c r="AD1713" i="3"/>
  <c r="AE1713" i="3"/>
  <c r="U1712" i="3"/>
  <c r="W1712" i="3"/>
  <c r="AA1712" i="3"/>
  <c r="AB1712" i="3"/>
  <c r="AC1712" i="3"/>
  <c r="AD1712" i="3"/>
  <c r="AE1712" i="3"/>
  <c r="U1711" i="3"/>
  <c r="W1711" i="3"/>
  <c r="AA1711" i="3"/>
  <c r="AB1711" i="3"/>
  <c r="AC1711" i="3"/>
  <c r="AD1711" i="3"/>
  <c r="AE1711" i="3"/>
  <c r="U1710" i="3"/>
  <c r="W1710" i="3"/>
  <c r="AA1710" i="3"/>
  <c r="AB1710" i="3"/>
  <c r="AC1710" i="3"/>
  <c r="AD1710" i="3"/>
  <c r="AE1710" i="3"/>
  <c r="U1709" i="3"/>
  <c r="W1709" i="3"/>
  <c r="AA1709" i="3"/>
  <c r="AB1709" i="3"/>
  <c r="AC1709" i="3"/>
  <c r="AD1709" i="3"/>
  <c r="AE1709" i="3"/>
  <c r="U2007" i="3"/>
  <c r="W2007" i="3"/>
  <c r="AA2007" i="3"/>
  <c r="AB2007" i="3"/>
  <c r="AC2007" i="3"/>
  <c r="AD2007" i="3"/>
  <c r="AE2007" i="3"/>
  <c r="U2006" i="3"/>
  <c r="W2006" i="3"/>
  <c r="AA2006" i="3"/>
  <c r="AB2006" i="3"/>
  <c r="AC2006" i="3"/>
  <c r="AD2006" i="3"/>
  <c r="AE2006" i="3"/>
  <c r="U2005" i="3"/>
  <c r="W2005" i="3"/>
  <c r="AA2005" i="3"/>
  <c r="AB2005" i="3"/>
  <c r="AC2005" i="3"/>
  <c r="AD2005" i="3"/>
  <c r="AE2005" i="3"/>
  <c r="U2004" i="3"/>
  <c r="W2004" i="3"/>
  <c r="AA2004" i="3"/>
  <c r="AB2004" i="3"/>
  <c r="AC2004" i="3"/>
  <c r="AD2004" i="3"/>
  <c r="AE2004" i="3"/>
  <c r="U2003" i="3"/>
  <c r="W2003" i="3"/>
  <c r="AA2003" i="3"/>
  <c r="AB2003" i="3"/>
  <c r="AC2003" i="3"/>
  <c r="AD2003" i="3"/>
  <c r="AE2003" i="3"/>
  <c r="U2002" i="3"/>
  <c r="W2002" i="3"/>
  <c r="AA2002" i="3"/>
  <c r="AB2002" i="3"/>
  <c r="AC2002" i="3"/>
  <c r="AD2002" i="3"/>
  <c r="AE2002" i="3"/>
  <c r="U2001" i="3"/>
  <c r="W2001" i="3"/>
  <c r="AA2001" i="3"/>
  <c r="AB2001" i="3"/>
  <c r="AC2001" i="3"/>
  <c r="AD2001" i="3"/>
  <c r="AE2001" i="3"/>
  <c r="U2000" i="3"/>
  <c r="W2000" i="3"/>
  <c r="AA2000" i="3"/>
  <c r="AB2000" i="3"/>
  <c r="AC2000" i="3"/>
  <c r="AD2000" i="3"/>
  <c r="AE2000" i="3"/>
  <c r="U1999" i="3"/>
  <c r="W1999" i="3"/>
  <c r="AA1999" i="3"/>
  <c r="AB1999" i="3"/>
  <c r="AC1999" i="3"/>
  <c r="AD1999" i="3"/>
  <c r="AE1999" i="3"/>
  <c r="U1998" i="3"/>
  <c r="W1998" i="3"/>
  <c r="AA1998" i="3"/>
  <c r="AB1998" i="3"/>
  <c r="AC1998" i="3"/>
  <c r="AD1998" i="3"/>
  <c r="AE1998" i="3"/>
  <c r="U1997" i="3"/>
  <c r="W1997" i="3"/>
  <c r="AA1997" i="3"/>
  <c r="AB1997" i="3"/>
  <c r="AC1997" i="3"/>
  <c r="AD1997" i="3"/>
  <c r="AE1997" i="3"/>
  <c r="U1996" i="3"/>
  <c r="W1996" i="3"/>
  <c r="AA1996" i="3"/>
  <c r="AB1996" i="3"/>
  <c r="AC1996" i="3"/>
  <c r="AD1996" i="3"/>
  <c r="AE1996" i="3"/>
  <c r="U1995" i="3"/>
  <c r="W1995" i="3"/>
  <c r="AA1995" i="3"/>
  <c r="AB1995" i="3"/>
  <c r="AC1995" i="3"/>
  <c r="AD1995" i="3"/>
  <c r="AE1995" i="3"/>
  <c r="U1994" i="3"/>
  <c r="W1994" i="3"/>
  <c r="AA1994" i="3"/>
  <c r="AB1994" i="3"/>
  <c r="AC1994" i="3"/>
  <c r="AD1994" i="3"/>
  <c r="AE1994" i="3"/>
  <c r="U1993" i="3"/>
  <c r="W1993" i="3"/>
  <c r="AA1993" i="3"/>
  <c r="AB1993" i="3"/>
  <c r="AC1993" i="3"/>
  <c r="AD1993" i="3"/>
  <c r="AE1993" i="3"/>
  <c r="U1992" i="3"/>
  <c r="W1992" i="3"/>
  <c r="AA1992" i="3"/>
  <c r="AB1992" i="3"/>
  <c r="AC1992" i="3"/>
  <c r="AD1992" i="3"/>
  <c r="AE1992" i="3"/>
  <c r="U1991" i="3"/>
  <c r="W1991" i="3"/>
  <c r="AA1991" i="3"/>
  <c r="AB1991" i="3"/>
  <c r="AC1991" i="3"/>
  <c r="AD1991" i="3"/>
  <c r="AE1991" i="3"/>
  <c r="U1990" i="3"/>
  <c r="W1990" i="3"/>
  <c r="AA1990" i="3"/>
  <c r="AB1990" i="3"/>
  <c r="AC1990" i="3"/>
  <c r="AD1990" i="3"/>
  <c r="AE1990" i="3"/>
  <c r="U1989" i="3"/>
  <c r="W1989" i="3"/>
  <c r="AA1989" i="3"/>
  <c r="AB1989" i="3"/>
  <c r="AC1989" i="3"/>
  <c r="AD1989" i="3"/>
  <c r="AE1989" i="3"/>
  <c r="U1988" i="3"/>
  <c r="W1988" i="3"/>
  <c r="AA1988" i="3"/>
  <c r="AB1988" i="3"/>
  <c r="AC1988" i="3"/>
  <c r="AD1988" i="3"/>
  <c r="AE1988" i="3"/>
  <c r="U1987" i="3"/>
  <c r="W1987" i="3"/>
  <c r="AA1987" i="3"/>
  <c r="AB1987" i="3"/>
  <c r="AC1987" i="3"/>
  <c r="AD1987" i="3"/>
  <c r="AE1987" i="3"/>
  <c r="U1986" i="3"/>
  <c r="W1986" i="3"/>
  <c r="AA1986" i="3"/>
  <c r="AB1986" i="3"/>
  <c r="AC1986" i="3"/>
  <c r="AD1986" i="3"/>
  <c r="AE1986" i="3"/>
  <c r="U1985" i="3"/>
  <c r="W1985" i="3"/>
  <c r="AA1985" i="3"/>
  <c r="AB1985" i="3"/>
  <c r="AC1985" i="3"/>
  <c r="AD1985" i="3"/>
  <c r="AE1985" i="3"/>
  <c r="U1984" i="3"/>
  <c r="W1984" i="3"/>
  <c r="AA1984" i="3"/>
  <c r="AB1984" i="3"/>
  <c r="AC1984" i="3"/>
  <c r="AD1984" i="3"/>
  <c r="AE1984" i="3"/>
  <c r="U1977" i="3"/>
  <c r="W1977" i="3"/>
  <c r="AA1977" i="3"/>
  <c r="AB1977" i="3"/>
  <c r="AC1977" i="3"/>
  <c r="AD1977" i="3"/>
  <c r="AE1977" i="3"/>
  <c r="U1976" i="3"/>
  <c r="W1976" i="3"/>
  <c r="AA1976" i="3"/>
  <c r="AB1976" i="3"/>
  <c r="AC1976" i="3"/>
  <c r="AD1976" i="3"/>
  <c r="AE1976" i="3"/>
  <c r="U1975" i="3"/>
  <c r="W1975" i="3"/>
  <c r="AA1975" i="3"/>
  <c r="AB1975" i="3"/>
  <c r="AC1975" i="3"/>
  <c r="AD1975" i="3"/>
  <c r="AE1975" i="3"/>
  <c r="U1974" i="3"/>
  <c r="W1974" i="3"/>
  <c r="AA1974" i="3"/>
  <c r="AB1974" i="3"/>
  <c r="AC1974" i="3"/>
  <c r="AD1974" i="3"/>
  <c r="AE1974" i="3"/>
  <c r="U1973" i="3"/>
  <c r="W1973" i="3"/>
  <c r="AA1973" i="3"/>
  <c r="AB1973" i="3"/>
  <c r="AC1973" i="3"/>
  <c r="AD1973" i="3"/>
  <c r="AE1973" i="3"/>
  <c r="U1972" i="3"/>
  <c r="W1972" i="3"/>
  <c r="AA1972" i="3"/>
  <c r="AB1972" i="3"/>
  <c r="AC1972" i="3"/>
  <c r="AD1972" i="3"/>
  <c r="AE1972" i="3"/>
  <c r="U1883" i="3"/>
  <c r="W1883" i="3"/>
  <c r="AA1883" i="3"/>
  <c r="AB1883" i="3"/>
  <c r="AC1883" i="3"/>
  <c r="AD1883" i="3"/>
  <c r="AE1883" i="3"/>
  <c r="U1882" i="3"/>
  <c r="W1882" i="3"/>
  <c r="AA1882" i="3"/>
  <c r="AB1882" i="3"/>
  <c r="AC1882" i="3"/>
  <c r="AD1882" i="3"/>
  <c r="AE1882" i="3"/>
  <c r="U1881" i="3"/>
  <c r="W1881" i="3"/>
  <c r="AA1881" i="3"/>
  <c r="AB1881" i="3"/>
  <c r="AC1881" i="3"/>
  <c r="AD1881" i="3"/>
  <c r="AE1881" i="3"/>
  <c r="U1880" i="3"/>
  <c r="W1880" i="3"/>
  <c r="AA1880" i="3"/>
  <c r="AB1880" i="3"/>
  <c r="AC1880" i="3"/>
  <c r="AD1880" i="3"/>
  <c r="AE1880" i="3"/>
  <c r="U1879" i="3"/>
  <c r="W1879" i="3"/>
  <c r="AA1879" i="3"/>
  <c r="AB1879" i="3"/>
  <c r="AC1879" i="3"/>
  <c r="AD1879" i="3"/>
  <c r="AE1879" i="3"/>
  <c r="U1878" i="3"/>
  <c r="W1878" i="3"/>
  <c r="AA1878" i="3"/>
  <c r="AB1878" i="3"/>
  <c r="AC1878" i="3"/>
  <c r="AD1878" i="3"/>
  <c r="AE1878" i="3"/>
  <c r="U1857" i="3"/>
  <c r="W1857" i="3"/>
  <c r="AA1857" i="3"/>
  <c r="AB1857" i="3"/>
  <c r="AC1857" i="3"/>
  <c r="AD1857" i="3"/>
  <c r="AE1857" i="3"/>
  <c r="U1856" i="3"/>
  <c r="W1856" i="3"/>
  <c r="AA1856" i="3"/>
  <c r="AB1856" i="3"/>
  <c r="AC1856" i="3"/>
  <c r="AD1856" i="3"/>
  <c r="AE1856" i="3"/>
  <c r="U1855" i="3"/>
  <c r="W1855" i="3"/>
  <c r="AA1855" i="3"/>
  <c r="AB1855" i="3"/>
  <c r="AC1855" i="3"/>
  <c r="AD1855" i="3"/>
  <c r="AE1855" i="3"/>
  <c r="U1854" i="3"/>
  <c r="W1854" i="3"/>
  <c r="AA1854" i="3"/>
  <c r="AB1854" i="3"/>
  <c r="AC1854" i="3"/>
  <c r="AD1854" i="3"/>
  <c r="AE1854" i="3"/>
  <c r="U1853" i="3"/>
  <c r="W1853" i="3"/>
  <c r="AA1853" i="3"/>
  <c r="AB1853" i="3"/>
  <c r="AC1853" i="3"/>
  <c r="AD1853" i="3"/>
  <c r="AE1853" i="3"/>
  <c r="U1852" i="3"/>
  <c r="W1852" i="3"/>
  <c r="AA1852" i="3"/>
  <c r="AB1852" i="3"/>
  <c r="AC1852" i="3"/>
  <c r="AD1852" i="3"/>
  <c r="AE1852" i="3"/>
  <c r="U1851" i="3"/>
  <c r="W1851" i="3"/>
  <c r="AA1851" i="3"/>
  <c r="AB1851" i="3"/>
  <c r="AC1851" i="3"/>
  <c r="AD1851" i="3"/>
  <c r="AE1851" i="3"/>
  <c r="U1850" i="3"/>
  <c r="W1850" i="3"/>
  <c r="AA1850" i="3"/>
  <c r="AB1850" i="3"/>
  <c r="AC1850" i="3"/>
  <c r="AD1850" i="3"/>
  <c r="AE1850" i="3"/>
  <c r="U1849" i="3"/>
  <c r="W1849" i="3"/>
  <c r="AA1849" i="3"/>
  <c r="AB1849" i="3"/>
  <c r="AC1849" i="3"/>
  <c r="AD1849" i="3"/>
  <c r="AE1849" i="3"/>
  <c r="W1848" i="3"/>
  <c r="AA1848" i="3"/>
  <c r="U1848" i="3"/>
  <c r="AC1848" i="3"/>
  <c r="AB1848" i="3"/>
  <c r="AD1848" i="3"/>
  <c r="AE1848" i="3"/>
  <c r="W1847" i="3"/>
  <c r="AB1847" i="3"/>
  <c r="U1847" i="3"/>
  <c r="AA1847" i="3"/>
  <c r="AC1847" i="3"/>
  <c r="AD1847" i="3"/>
  <c r="AE1847" i="3"/>
  <c r="U1846" i="3"/>
  <c r="AC1846" i="3"/>
  <c r="AA1846" i="3"/>
  <c r="W1846" i="3"/>
  <c r="AB1846" i="3"/>
  <c r="AD1846" i="3"/>
  <c r="AE1846" i="3"/>
  <c r="W1845" i="3"/>
  <c r="AA1845" i="3"/>
  <c r="U1845" i="3"/>
  <c r="AB1845" i="3"/>
  <c r="AC1845" i="3"/>
  <c r="AD1845" i="3"/>
  <c r="AE1845" i="3"/>
  <c r="AA1844" i="3"/>
  <c r="U1844" i="3"/>
  <c r="AB1844" i="3"/>
  <c r="W1844" i="3"/>
  <c r="AC1844" i="3"/>
  <c r="AD1844" i="3"/>
  <c r="AE1844" i="3"/>
  <c r="AA1823" i="3"/>
  <c r="W1823" i="3"/>
  <c r="AB1823" i="3"/>
  <c r="U1823" i="3"/>
  <c r="AC1823" i="3"/>
  <c r="AE1823" i="3"/>
  <c r="AD1823" i="3"/>
  <c r="U1822" i="3"/>
  <c r="AB1822" i="3"/>
  <c r="W1822" i="3"/>
  <c r="AA1822" i="3"/>
  <c r="AC1822" i="3"/>
  <c r="AD1822" i="3"/>
  <c r="AE1822" i="3"/>
  <c r="W1821" i="3"/>
  <c r="AA1821" i="3"/>
  <c r="U1821" i="3"/>
  <c r="AC1821" i="3"/>
  <c r="AE1821" i="3"/>
  <c r="AB1821" i="3"/>
  <c r="AD1821" i="3"/>
  <c r="U1820" i="3"/>
  <c r="AB1820" i="3"/>
  <c r="AD1820" i="3"/>
  <c r="AE1820" i="3"/>
  <c r="AA1820" i="3"/>
  <c r="W1820" i="3"/>
  <c r="AC1820" i="3"/>
  <c r="U1819" i="3"/>
  <c r="AA1819" i="3"/>
  <c r="AC1819" i="3"/>
  <c r="AD1819" i="3"/>
  <c r="AE1819" i="3"/>
  <c r="W1819" i="3"/>
  <c r="AB1819" i="3"/>
  <c r="W1818" i="3"/>
  <c r="AB1818" i="3"/>
  <c r="AC1818" i="3"/>
  <c r="AD1818" i="3"/>
  <c r="AE1818" i="3"/>
  <c r="U1818" i="3"/>
  <c r="AA1818" i="3"/>
  <c r="W1817" i="3"/>
  <c r="AA1817" i="3"/>
  <c r="AB1817" i="3"/>
  <c r="AC1817" i="3"/>
  <c r="AD1817" i="3"/>
  <c r="AE1817" i="3"/>
  <c r="U1817" i="3"/>
  <c r="AB1816" i="3"/>
  <c r="AD1816" i="3"/>
  <c r="AE1816" i="3"/>
  <c r="AA1816" i="3"/>
  <c r="W1816" i="3"/>
  <c r="U1816" i="3"/>
  <c r="AC1816" i="3"/>
  <c r="AA1815" i="3"/>
  <c r="W1815" i="3"/>
  <c r="U1815" i="3"/>
  <c r="AB1815" i="3"/>
  <c r="AD1815" i="3"/>
  <c r="AE1815" i="3"/>
  <c r="AC1815" i="3"/>
  <c r="AC1814" i="3"/>
  <c r="AE1814" i="3"/>
  <c r="W1814" i="3"/>
  <c r="U1814" i="3"/>
  <c r="AB1814" i="3"/>
  <c r="AA1814" i="3"/>
  <c r="AD1814" i="3"/>
  <c r="AB1813" i="3"/>
  <c r="AE1813" i="3"/>
  <c r="W1813" i="3"/>
  <c r="AC1813" i="3"/>
  <c r="U1813" i="3"/>
  <c r="AA1813" i="3"/>
  <c r="AD1813" i="3"/>
  <c r="W1812" i="3"/>
  <c r="AD1812" i="3"/>
  <c r="AE1812" i="3"/>
  <c r="AB1812" i="3"/>
  <c r="U1812" i="3"/>
  <c r="AA1812" i="3"/>
  <c r="AC1812" i="3"/>
  <c r="AB1811" i="3"/>
  <c r="AD1811" i="3"/>
  <c r="AE1811" i="3"/>
  <c r="AC1811" i="3"/>
  <c r="U1811" i="3"/>
  <c r="AA1811" i="3"/>
  <c r="W1811" i="3"/>
  <c r="W1810" i="3"/>
  <c r="AA1810" i="3"/>
  <c r="U1810" i="3"/>
  <c r="AB1810" i="3"/>
  <c r="AC1810" i="3"/>
  <c r="AD1810" i="3"/>
  <c r="AE1810" i="3"/>
  <c r="AA1781" i="3"/>
  <c r="AE1781" i="3"/>
  <c r="U1781" i="3"/>
  <c r="AD1781" i="3"/>
  <c r="W1781" i="3"/>
  <c r="AB1781" i="3"/>
  <c r="AC1781" i="3"/>
  <c r="U1780" i="3"/>
  <c r="AA1780" i="3"/>
  <c r="AE1780" i="3"/>
  <c r="AC1780" i="3"/>
  <c r="W1780" i="3"/>
  <c r="AB1780" i="3"/>
  <c r="AD1780" i="3"/>
  <c r="W1779" i="3"/>
  <c r="AA1779" i="3"/>
  <c r="AB1779" i="3"/>
  <c r="AE1779" i="3"/>
  <c r="U1779" i="3"/>
  <c r="AD1779" i="3"/>
  <c r="AC1779" i="3"/>
  <c r="W1778" i="3"/>
  <c r="AB1778" i="3"/>
  <c r="AD1778" i="3"/>
  <c r="AA1778" i="3"/>
  <c r="U1778" i="3"/>
  <c r="AC1778" i="3"/>
  <c r="AE1778" i="3"/>
  <c r="W1777" i="3"/>
  <c r="AA1777" i="3"/>
  <c r="AC1777" i="3"/>
  <c r="AD1777" i="3"/>
  <c r="AE1777" i="3"/>
  <c r="U1777" i="3"/>
  <c r="AB1777" i="3"/>
  <c r="AB1776" i="3"/>
  <c r="AC1776" i="3"/>
  <c r="AD1776" i="3"/>
  <c r="AE1776" i="3"/>
  <c r="W1776" i="3"/>
  <c r="AA1776" i="3"/>
  <c r="U1776" i="3"/>
  <c r="W1775" i="3"/>
  <c r="AA1775" i="3"/>
  <c r="U1775" i="3"/>
  <c r="AB1775" i="3"/>
  <c r="AC1775" i="3"/>
  <c r="AD1775" i="3"/>
  <c r="AE1775" i="3"/>
  <c r="AA1774" i="3"/>
  <c r="AB1774" i="3"/>
  <c r="AC1774" i="3"/>
  <c r="AD1774" i="3"/>
  <c r="AE1774" i="3"/>
  <c r="W1774" i="3"/>
  <c r="U1774" i="3"/>
  <c r="AB1773" i="3"/>
  <c r="U1773" i="3"/>
  <c r="AC1773" i="3"/>
  <c r="AA1773" i="3"/>
  <c r="AD1773" i="3"/>
  <c r="AE1773" i="3"/>
  <c r="W1773" i="3"/>
  <c r="U1772" i="3"/>
  <c r="AC1772" i="3"/>
  <c r="AB1772" i="3"/>
  <c r="AE1772" i="3"/>
  <c r="W1772" i="3"/>
  <c r="AA1772" i="3"/>
  <c r="AD1772" i="3"/>
  <c r="AB1771" i="3"/>
  <c r="U1771" i="3"/>
  <c r="AA1771" i="3"/>
  <c r="AC1771" i="3"/>
  <c r="AD1771" i="3"/>
  <c r="AE1771" i="3"/>
  <c r="W1771" i="3"/>
  <c r="W1770" i="3"/>
  <c r="AC1770" i="3"/>
  <c r="AA1770" i="3"/>
  <c r="AD1770" i="3"/>
  <c r="U1770" i="3"/>
  <c r="AB1770" i="3"/>
  <c r="AE1770" i="3"/>
  <c r="W1769" i="3"/>
  <c r="AC1769" i="3"/>
  <c r="U1769" i="3"/>
  <c r="AA1769" i="3"/>
  <c r="AB1769" i="3"/>
  <c r="AD1769" i="3"/>
  <c r="AE1769" i="3"/>
  <c r="U1768" i="3"/>
  <c r="W1768" i="3"/>
  <c r="AA1768" i="3"/>
  <c r="AB1768" i="3"/>
  <c r="AC1768" i="3"/>
  <c r="AD1768" i="3"/>
  <c r="AE1768" i="3"/>
  <c r="U1747" i="3"/>
  <c r="W1747" i="3"/>
  <c r="AA1747" i="3"/>
  <c r="AB1747" i="3"/>
  <c r="AC1747" i="3"/>
  <c r="AD1747" i="3"/>
  <c r="AE1747" i="3"/>
  <c r="U1746" i="3"/>
  <c r="W1746" i="3"/>
  <c r="AA1746" i="3"/>
  <c r="AB1746" i="3"/>
  <c r="AC1746" i="3"/>
  <c r="AD1746" i="3"/>
  <c r="AE1746" i="3"/>
  <c r="U1745" i="3"/>
  <c r="W1745" i="3"/>
  <c r="AA1745" i="3"/>
  <c r="AB1745" i="3"/>
  <c r="AC1745" i="3"/>
  <c r="AD1745" i="3"/>
  <c r="AE1745" i="3"/>
  <c r="U1744" i="3"/>
  <c r="W1744" i="3"/>
  <c r="AA1744" i="3"/>
  <c r="AB1744" i="3"/>
  <c r="AC1744" i="3"/>
  <c r="AD1744" i="3"/>
  <c r="AE1744" i="3"/>
  <c r="U1743" i="3"/>
  <c r="W1743" i="3"/>
  <c r="AA1743" i="3"/>
  <c r="AB1743" i="3"/>
  <c r="AC1743" i="3"/>
  <c r="AD1743" i="3"/>
  <c r="AE1743" i="3"/>
  <c r="U1742" i="3"/>
  <c r="W1742" i="3"/>
  <c r="AA1742" i="3"/>
  <c r="AB1742" i="3"/>
  <c r="AC1742" i="3"/>
  <c r="AD1742" i="3"/>
  <c r="AE1742" i="3"/>
  <c r="U1741" i="3"/>
  <c r="W1741" i="3"/>
  <c r="AA1741" i="3"/>
  <c r="AB1741" i="3"/>
  <c r="AC1741" i="3"/>
  <c r="AD1741" i="3"/>
  <c r="AE1741" i="3"/>
  <c r="U1740" i="3"/>
  <c r="W1740" i="3"/>
  <c r="AA1740" i="3"/>
  <c r="AB1740" i="3"/>
  <c r="AC1740" i="3"/>
  <c r="AD1740" i="3"/>
  <c r="AE1740" i="3"/>
  <c r="U1739" i="3"/>
  <c r="W1739" i="3"/>
  <c r="AA1739" i="3"/>
  <c r="AB1739" i="3"/>
  <c r="AC1739" i="3"/>
  <c r="AD1739" i="3"/>
  <c r="AE1739" i="3"/>
  <c r="U1738" i="3"/>
  <c r="W1738" i="3"/>
  <c r="AA1738" i="3"/>
  <c r="AB1738" i="3"/>
  <c r="AC1738" i="3"/>
  <c r="AD1738" i="3"/>
  <c r="AE1738" i="3"/>
  <c r="U1737" i="3"/>
  <c r="W1737" i="3"/>
  <c r="AA1737" i="3"/>
  <c r="AB1737" i="3"/>
  <c r="AC1737" i="3"/>
  <c r="AD1737" i="3"/>
  <c r="AE1737" i="3"/>
  <c r="U1736" i="3"/>
  <c r="W1736" i="3"/>
  <c r="AA1736" i="3"/>
  <c r="AB1736" i="3"/>
  <c r="AC1736" i="3"/>
  <c r="AD1736" i="3"/>
  <c r="AE1736" i="3"/>
  <c r="U1735" i="3"/>
  <c r="W1735" i="3"/>
  <c r="AA1735" i="3"/>
  <c r="AB1735" i="3"/>
  <c r="AC1735" i="3"/>
  <c r="AD1735" i="3"/>
  <c r="AE1735" i="3"/>
  <c r="U1734" i="3"/>
  <c r="W1734" i="3"/>
  <c r="AA1734" i="3"/>
  <c r="AB1734" i="3"/>
  <c r="AC1734" i="3"/>
  <c r="AD1734" i="3"/>
  <c r="AE1734" i="3"/>
  <c r="U1700" i="3"/>
  <c r="W1700" i="3"/>
  <c r="AA1700" i="3"/>
  <c r="AB1700" i="3"/>
  <c r="AC1700" i="3"/>
  <c r="AD1700" i="3"/>
  <c r="AE1700" i="3"/>
  <c r="U1699" i="3"/>
  <c r="W1699" i="3"/>
  <c r="AA1699" i="3"/>
  <c r="AB1699" i="3"/>
  <c r="AC1699" i="3"/>
  <c r="AD1699" i="3"/>
  <c r="AE1699" i="3"/>
  <c r="U1698" i="3"/>
  <c r="W1698" i="3"/>
  <c r="AA1698" i="3"/>
  <c r="AB1698" i="3"/>
  <c r="AC1698" i="3"/>
  <c r="AD1698" i="3"/>
  <c r="AE1698" i="3"/>
  <c r="U1697" i="3"/>
  <c r="W1697" i="3"/>
  <c r="AA1697" i="3"/>
  <c r="AB1697" i="3"/>
  <c r="AC1697" i="3"/>
  <c r="AD1697" i="3"/>
  <c r="AE1697" i="3"/>
  <c r="U1696" i="3"/>
  <c r="W1696" i="3"/>
  <c r="AA1696" i="3"/>
  <c r="AB1696" i="3"/>
  <c r="AC1696" i="3"/>
  <c r="AD1696" i="3"/>
  <c r="AE1696" i="3"/>
  <c r="U1695" i="3"/>
  <c r="W1695" i="3"/>
  <c r="AA1695" i="3"/>
  <c r="AB1695" i="3"/>
  <c r="AC1695" i="3"/>
  <c r="AD1695" i="3"/>
  <c r="AE1695" i="3"/>
  <c r="U1694" i="3"/>
  <c r="W1694" i="3"/>
  <c r="AA1694" i="3"/>
  <c r="AB1694" i="3"/>
  <c r="AC1694" i="3"/>
  <c r="AD1694" i="3"/>
  <c r="AE1694" i="3"/>
  <c r="U1693" i="3"/>
  <c r="W1693" i="3"/>
  <c r="AA1693" i="3"/>
  <c r="AB1693" i="3"/>
  <c r="AC1693" i="3"/>
  <c r="AD1693" i="3"/>
  <c r="AE1693" i="3"/>
  <c r="U1692" i="3"/>
  <c r="W1692" i="3"/>
  <c r="AA1692" i="3"/>
  <c r="AB1692" i="3"/>
  <c r="AC1692" i="3"/>
  <c r="AD1692" i="3"/>
  <c r="AE1692" i="3"/>
  <c r="U1691" i="3"/>
  <c r="W1691" i="3"/>
  <c r="AA1691" i="3"/>
  <c r="AB1691" i="3"/>
  <c r="AC1691" i="3"/>
  <c r="AD1691" i="3"/>
  <c r="AE1691" i="3"/>
  <c r="U1690" i="3"/>
  <c r="W1690" i="3"/>
  <c r="AA1690" i="3"/>
  <c r="AB1690" i="3"/>
  <c r="AC1690" i="3"/>
  <c r="AD1690" i="3"/>
  <c r="AE1690" i="3"/>
  <c r="U1689" i="3"/>
  <c r="W1689" i="3"/>
  <c r="AA1689" i="3"/>
  <c r="AB1689" i="3"/>
  <c r="AC1689" i="3"/>
  <c r="AD1689" i="3"/>
  <c r="AE1689" i="3"/>
  <c r="U1688" i="3"/>
  <c r="W1688" i="3"/>
  <c r="AA1688" i="3"/>
  <c r="AB1688" i="3"/>
  <c r="AC1688" i="3"/>
  <c r="AD1688" i="3"/>
  <c r="AE1688" i="3"/>
  <c r="U1687" i="3"/>
  <c r="W1687" i="3"/>
  <c r="AA1687" i="3"/>
  <c r="AB1687" i="3"/>
  <c r="AC1687" i="3"/>
  <c r="AD1687" i="3"/>
  <c r="AE1687" i="3"/>
  <c r="U1640" i="3"/>
  <c r="W1640" i="3"/>
  <c r="AA1640" i="3"/>
  <c r="AB1640" i="3"/>
  <c r="AC1640" i="3"/>
  <c r="AD1640" i="3"/>
  <c r="AE1640" i="3"/>
  <c r="U1639" i="3"/>
  <c r="W1639" i="3"/>
  <c r="AA1639" i="3"/>
  <c r="AB1639" i="3"/>
  <c r="AC1639" i="3"/>
  <c r="AD1639" i="3"/>
  <c r="AE1639" i="3"/>
  <c r="U1638" i="3"/>
  <c r="W1638" i="3"/>
  <c r="AA1638" i="3"/>
  <c r="AB1638" i="3"/>
  <c r="AC1638" i="3"/>
  <c r="AD1638" i="3"/>
  <c r="AE1638" i="3"/>
  <c r="U1637" i="3"/>
  <c r="W1637" i="3"/>
  <c r="AA1637" i="3"/>
  <c r="AB1637" i="3"/>
  <c r="AC1637" i="3"/>
  <c r="AD1637" i="3"/>
  <c r="AE1637" i="3"/>
  <c r="U1636" i="3"/>
  <c r="W1636" i="3"/>
  <c r="AA1636" i="3"/>
  <c r="AB1636" i="3"/>
  <c r="AC1636" i="3"/>
  <c r="AD1636" i="3"/>
  <c r="AE1636" i="3"/>
  <c r="U1635" i="3"/>
  <c r="W1635" i="3"/>
  <c r="AA1635" i="3"/>
  <c r="AB1635" i="3"/>
  <c r="AC1635" i="3"/>
  <c r="AD1635" i="3"/>
  <c r="AE1635" i="3"/>
  <c r="U1634" i="3"/>
  <c r="W1634" i="3"/>
  <c r="AA1634" i="3"/>
  <c r="AB1634" i="3"/>
  <c r="AC1634" i="3"/>
  <c r="AD1634" i="3"/>
  <c r="AE1634" i="3"/>
  <c r="U1633" i="3"/>
  <c r="W1633" i="3"/>
  <c r="AA1633" i="3"/>
  <c r="AB1633" i="3"/>
  <c r="AC1633" i="3"/>
  <c r="AD1633" i="3"/>
  <c r="AE1633" i="3"/>
  <c r="U1632" i="3"/>
  <c r="W1632" i="3"/>
  <c r="AA1632" i="3"/>
  <c r="AB1632" i="3"/>
  <c r="AC1632" i="3"/>
  <c r="AD1632" i="3"/>
  <c r="AE1632" i="3"/>
  <c r="U1631" i="3"/>
  <c r="W1631" i="3"/>
  <c r="AA1631" i="3"/>
  <c r="AB1631" i="3"/>
  <c r="AC1631" i="3"/>
  <c r="AD1631" i="3"/>
  <c r="AE1631" i="3"/>
  <c r="U1630" i="3"/>
  <c r="W1630" i="3"/>
  <c r="AA1630" i="3"/>
  <c r="AB1630" i="3"/>
  <c r="AC1630" i="3"/>
  <c r="AD1630" i="3"/>
  <c r="AE1630" i="3"/>
  <c r="U1629" i="3"/>
  <c r="W1629" i="3"/>
  <c r="AA1629" i="3"/>
  <c r="AB1629" i="3"/>
  <c r="AC1629" i="3"/>
  <c r="AD1629" i="3"/>
  <c r="AE1629" i="3"/>
  <c r="U1628" i="3"/>
  <c r="W1628" i="3"/>
  <c r="AA1628" i="3"/>
  <c r="AB1628" i="3"/>
  <c r="AC1628" i="3"/>
  <c r="AD1628" i="3"/>
  <c r="AE1628" i="3"/>
  <c r="U1627" i="3"/>
  <c r="W1627" i="3"/>
  <c r="AA1627" i="3"/>
  <c r="AB1627" i="3"/>
  <c r="AC1627" i="3"/>
  <c r="AD1627" i="3"/>
  <c r="AE1627" i="3"/>
  <c r="U1589" i="3"/>
  <c r="W1589" i="3"/>
  <c r="AA1589" i="3"/>
  <c r="AB1589" i="3"/>
  <c r="AC1589" i="3"/>
  <c r="AD1589" i="3"/>
  <c r="AE1589" i="3"/>
  <c r="U1588" i="3"/>
  <c r="W1588" i="3"/>
  <c r="AA1588" i="3"/>
  <c r="AB1588" i="3"/>
  <c r="AC1588" i="3"/>
  <c r="AD1588" i="3"/>
  <c r="AE1588" i="3"/>
  <c r="U1587" i="3"/>
  <c r="W1587" i="3"/>
  <c r="AA1587" i="3"/>
  <c r="AB1587" i="3"/>
  <c r="AC1587" i="3"/>
  <c r="AD1587" i="3"/>
  <c r="AE1587" i="3"/>
  <c r="U1586" i="3"/>
  <c r="W1586" i="3"/>
  <c r="AA1586" i="3"/>
  <c r="AB1586" i="3"/>
  <c r="AC1586" i="3"/>
  <c r="AD1586" i="3"/>
  <c r="AE1586" i="3"/>
  <c r="U1585" i="3"/>
  <c r="W1585" i="3"/>
  <c r="AA1585" i="3"/>
  <c r="AB1585" i="3"/>
  <c r="AC1585" i="3"/>
  <c r="AD1585" i="3"/>
  <c r="AE1585" i="3"/>
  <c r="U1584" i="3"/>
  <c r="W1584" i="3"/>
  <c r="AA1584" i="3"/>
  <c r="AB1584" i="3"/>
  <c r="AC1584" i="3"/>
  <c r="AD1584" i="3"/>
  <c r="AE1584" i="3"/>
  <c r="U1536" i="3"/>
  <c r="W1536" i="3"/>
  <c r="AA1536" i="3"/>
  <c r="AB1536" i="3"/>
  <c r="AC1536" i="3"/>
  <c r="AD1536" i="3"/>
  <c r="AE1536" i="3"/>
  <c r="U1535" i="3"/>
  <c r="W1535" i="3"/>
  <c r="AA1535" i="3"/>
  <c r="AB1535" i="3"/>
  <c r="AC1535" i="3"/>
  <c r="AD1535" i="3"/>
  <c r="AE1535" i="3"/>
  <c r="U1534" i="3"/>
  <c r="W1534" i="3"/>
  <c r="AA1534" i="3"/>
  <c r="AB1534" i="3"/>
  <c r="AC1534" i="3"/>
  <c r="AD1534" i="3"/>
  <c r="AE1534" i="3"/>
  <c r="U1533" i="3"/>
  <c r="W1533" i="3"/>
  <c r="AA1533" i="3"/>
  <c r="AB1533" i="3"/>
  <c r="AC1533" i="3"/>
  <c r="AD1533" i="3"/>
  <c r="AE1533" i="3"/>
  <c r="U1532" i="3"/>
  <c r="W1532" i="3"/>
  <c r="AA1532" i="3"/>
  <c r="AB1532" i="3"/>
  <c r="AC1532" i="3"/>
  <c r="AD1532" i="3"/>
  <c r="AE1532" i="3"/>
  <c r="U1531" i="3"/>
  <c r="W1531" i="3"/>
  <c r="AA1531" i="3"/>
  <c r="AB1531" i="3"/>
  <c r="AC1531" i="3"/>
  <c r="AD1531" i="3"/>
  <c r="AE1531" i="3"/>
  <c r="U1491" i="3"/>
  <c r="W1491" i="3"/>
  <c r="AA1491" i="3"/>
  <c r="AB1491" i="3"/>
  <c r="AC1491" i="3"/>
  <c r="AD1491" i="3"/>
  <c r="AE1491" i="3"/>
  <c r="U1490" i="3"/>
  <c r="W1490" i="3"/>
  <c r="AA1490" i="3"/>
  <c r="AB1490" i="3"/>
  <c r="AC1490" i="3"/>
  <c r="AD1490" i="3"/>
  <c r="AE1490" i="3"/>
  <c r="U1489" i="3"/>
  <c r="W1489" i="3"/>
  <c r="AA1489" i="3"/>
  <c r="AB1489" i="3"/>
  <c r="AC1489" i="3"/>
  <c r="AD1489" i="3"/>
  <c r="AE1489" i="3"/>
  <c r="U1488" i="3"/>
  <c r="W1488" i="3"/>
  <c r="AA1488" i="3"/>
  <c r="AB1488" i="3"/>
  <c r="AC1488" i="3"/>
  <c r="AD1488" i="3"/>
  <c r="AE1488" i="3"/>
  <c r="U1487" i="3"/>
  <c r="W1487" i="3"/>
  <c r="AA1487" i="3"/>
  <c r="AB1487" i="3"/>
  <c r="AC1487" i="3"/>
  <c r="AD1487" i="3"/>
  <c r="AE1487" i="3"/>
  <c r="U1486" i="3"/>
  <c r="W1486" i="3"/>
  <c r="AA1486" i="3"/>
  <c r="AB1486" i="3"/>
  <c r="AC1486" i="3"/>
  <c r="AD1486" i="3"/>
  <c r="AE1486" i="3"/>
  <c r="U1959" i="3"/>
  <c r="W1959" i="3"/>
  <c r="AA1959" i="3"/>
  <c r="AB1959" i="3"/>
  <c r="AC1959" i="3"/>
  <c r="AD1959" i="3"/>
  <c r="AE1959" i="3"/>
  <c r="U1958" i="3"/>
  <c r="W1958" i="3"/>
  <c r="AA1958" i="3"/>
  <c r="AB1958" i="3"/>
  <c r="AC1958" i="3"/>
  <c r="AD1958" i="3"/>
  <c r="AE1958" i="3"/>
  <c r="U1957" i="3"/>
  <c r="W1957" i="3"/>
  <c r="AA1957" i="3"/>
  <c r="AB1957" i="3"/>
  <c r="AC1957" i="3"/>
  <c r="AD1957" i="3"/>
  <c r="AE1957" i="3"/>
  <c r="U1956" i="3"/>
  <c r="W1956" i="3"/>
  <c r="AA1956" i="3"/>
  <c r="AB1956" i="3"/>
  <c r="AC1956" i="3"/>
  <c r="AD1956" i="3"/>
  <c r="AE1956" i="3"/>
  <c r="U1955" i="3"/>
  <c r="W1955" i="3"/>
  <c r="AA1955" i="3"/>
  <c r="AB1955" i="3"/>
  <c r="AC1955" i="3"/>
  <c r="AD1955" i="3"/>
  <c r="AE1955" i="3"/>
  <c r="U1954" i="3"/>
  <c r="W1954" i="3"/>
  <c r="AA1954" i="3"/>
  <c r="AB1954" i="3"/>
  <c r="AC1954" i="3"/>
  <c r="AD1954" i="3"/>
  <c r="AE1954" i="3"/>
  <c r="U1947" i="3"/>
  <c r="W1947" i="3"/>
  <c r="AA1947" i="3"/>
  <c r="AB1947" i="3"/>
  <c r="AC1947" i="3"/>
  <c r="AD1947" i="3"/>
  <c r="AE1947" i="3"/>
  <c r="U1946" i="3"/>
  <c r="W1946" i="3"/>
  <c r="AA1946" i="3"/>
  <c r="AB1946" i="3"/>
  <c r="AC1946" i="3"/>
  <c r="AD1946" i="3"/>
  <c r="AE1946" i="3"/>
  <c r="U1945" i="3"/>
  <c r="W1945" i="3"/>
  <c r="AA1945" i="3"/>
  <c r="AB1945" i="3"/>
  <c r="AC1945" i="3"/>
  <c r="AD1945" i="3"/>
  <c r="AE1945" i="3"/>
  <c r="U1944" i="3"/>
  <c r="W1944" i="3"/>
  <c r="AA1944" i="3"/>
  <c r="AB1944" i="3"/>
  <c r="AC1944" i="3"/>
  <c r="AD1944" i="3"/>
  <c r="AE1944" i="3"/>
  <c r="U1943" i="3"/>
  <c r="W1943" i="3"/>
  <c r="AA1943" i="3"/>
  <c r="AB1943" i="3"/>
  <c r="AC1943" i="3"/>
  <c r="AD1943" i="3"/>
  <c r="AE1943" i="3"/>
  <c r="U1942" i="3"/>
  <c r="W1942" i="3"/>
  <c r="AA1942" i="3"/>
  <c r="AB1942" i="3"/>
  <c r="AC1942" i="3"/>
  <c r="AD1942" i="3"/>
  <c r="AE1942" i="3"/>
  <c r="U1935" i="3"/>
  <c r="W1935" i="3"/>
  <c r="AA1935" i="3"/>
  <c r="AB1935" i="3"/>
  <c r="AC1935" i="3"/>
  <c r="AD1935" i="3"/>
  <c r="AE1935" i="3"/>
  <c r="U1934" i="3"/>
  <c r="W1934" i="3"/>
  <c r="AA1934" i="3"/>
  <c r="AB1934" i="3"/>
  <c r="AC1934" i="3"/>
  <c r="AD1934" i="3"/>
  <c r="AE1934" i="3"/>
  <c r="U1933" i="3"/>
  <c r="W1933" i="3"/>
  <c r="AA1933" i="3"/>
  <c r="AB1933" i="3"/>
  <c r="AC1933" i="3"/>
  <c r="AD1933" i="3"/>
  <c r="AE1933" i="3"/>
  <c r="U1932" i="3"/>
  <c r="W1932" i="3"/>
  <c r="AA1932" i="3"/>
  <c r="AB1932" i="3"/>
  <c r="AC1932" i="3"/>
  <c r="AD1932" i="3"/>
  <c r="AE1932" i="3"/>
  <c r="U1931" i="3"/>
  <c r="W1931" i="3"/>
  <c r="AA1931" i="3"/>
  <c r="AB1931" i="3"/>
  <c r="AC1931" i="3"/>
  <c r="AD1931" i="3"/>
  <c r="AE1931" i="3"/>
  <c r="U1930" i="3"/>
  <c r="W1930" i="3"/>
  <c r="AA1930" i="3"/>
  <c r="AB1930" i="3"/>
  <c r="AC1930" i="3"/>
  <c r="AD1930" i="3"/>
  <c r="AE1930" i="3"/>
  <c r="U1923" i="3"/>
  <c r="W1923" i="3"/>
  <c r="AA1923" i="3"/>
  <c r="AB1923" i="3"/>
  <c r="AC1923" i="3"/>
  <c r="AD1923" i="3"/>
  <c r="AE1923" i="3"/>
  <c r="U1922" i="3"/>
  <c r="W1922" i="3"/>
  <c r="AA1922" i="3"/>
  <c r="AB1922" i="3"/>
  <c r="AC1922" i="3"/>
  <c r="AD1922" i="3"/>
  <c r="AE1922" i="3"/>
  <c r="U1921" i="3"/>
  <c r="W1921" i="3"/>
  <c r="AA1921" i="3"/>
  <c r="AB1921" i="3"/>
  <c r="AC1921" i="3"/>
  <c r="AD1921" i="3"/>
  <c r="AE1921" i="3"/>
  <c r="U1920" i="3"/>
  <c r="W1920" i="3"/>
  <c r="AA1920" i="3"/>
  <c r="AB1920" i="3"/>
  <c r="AC1920" i="3"/>
  <c r="AD1920" i="3"/>
  <c r="AE1920" i="3"/>
  <c r="U1919" i="3"/>
  <c r="W1919" i="3"/>
  <c r="AA1919" i="3"/>
  <c r="AB1919" i="3"/>
  <c r="AC1919" i="3"/>
  <c r="AD1919" i="3"/>
  <c r="AE1919" i="3"/>
  <c r="U1918" i="3"/>
  <c r="W1918" i="3"/>
  <c r="AA1918" i="3"/>
  <c r="AB1918" i="3"/>
  <c r="AC1918" i="3"/>
  <c r="AD1918" i="3"/>
  <c r="AE1918" i="3"/>
  <c r="U1917" i="3"/>
  <c r="W1917" i="3"/>
  <c r="AA1917" i="3"/>
  <c r="AB1917" i="3"/>
  <c r="AC1917" i="3"/>
  <c r="AD1917" i="3"/>
  <c r="AE1917" i="3"/>
  <c r="U1916" i="3"/>
  <c r="W1916" i="3"/>
  <c r="AA1916" i="3"/>
  <c r="AB1916" i="3"/>
  <c r="AC1916" i="3"/>
  <c r="AD1916" i="3"/>
  <c r="AE1916" i="3"/>
  <c r="U1915" i="3"/>
  <c r="W1915" i="3"/>
  <c r="AA1915" i="3"/>
  <c r="AB1915" i="3"/>
  <c r="AC1915" i="3"/>
  <c r="AD1915" i="3"/>
  <c r="AE1915" i="3"/>
  <c r="U1914" i="3"/>
  <c r="W1914" i="3"/>
  <c r="AA1914" i="3"/>
  <c r="AB1914" i="3"/>
  <c r="AC1914" i="3"/>
  <c r="AD1914" i="3"/>
  <c r="AE1914" i="3"/>
  <c r="U1913" i="3"/>
  <c r="W1913" i="3"/>
  <c r="AA1913" i="3"/>
  <c r="AB1913" i="3"/>
  <c r="AC1913" i="3"/>
  <c r="AD1913" i="3"/>
  <c r="AE1913" i="3"/>
  <c r="U1912" i="3"/>
  <c r="W1912" i="3"/>
  <c r="AA1912" i="3"/>
  <c r="AB1912" i="3"/>
  <c r="AC1912" i="3"/>
  <c r="AD1912" i="3"/>
  <c r="AE1912" i="3"/>
  <c r="U1903" i="3"/>
  <c r="W1903" i="3"/>
  <c r="AA1903" i="3"/>
  <c r="AB1903" i="3"/>
  <c r="AC1903" i="3"/>
  <c r="AD1903" i="3"/>
  <c r="AE1903" i="3"/>
  <c r="U1902" i="3"/>
  <c r="W1902" i="3"/>
  <c r="AA1902" i="3"/>
  <c r="AB1902" i="3"/>
  <c r="AC1902" i="3"/>
  <c r="AD1902" i="3"/>
  <c r="AE1902" i="3"/>
  <c r="U1901" i="3"/>
  <c r="W1901" i="3"/>
  <c r="AA1901" i="3"/>
  <c r="AB1901" i="3"/>
  <c r="AC1901" i="3"/>
  <c r="AD1901" i="3"/>
  <c r="AE1901" i="3"/>
  <c r="U1900" i="3"/>
  <c r="W1900" i="3"/>
  <c r="AA1900" i="3"/>
  <c r="AB1900" i="3"/>
  <c r="AC1900" i="3"/>
  <c r="AD1900" i="3"/>
  <c r="AE1900" i="3"/>
  <c r="U1899" i="3"/>
  <c r="W1899" i="3"/>
  <c r="AA1899" i="3"/>
  <c r="AB1899" i="3"/>
  <c r="AC1899" i="3"/>
  <c r="AD1899" i="3"/>
  <c r="AE1899" i="3"/>
  <c r="U1898" i="3"/>
  <c r="W1898" i="3"/>
  <c r="AA1898" i="3"/>
  <c r="AB1898" i="3"/>
  <c r="AC1898" i="3"/>
  <c r="AD1898" i="3"/>
  <c r="AE1898" i="3"/>
  <c r="U1877" i="3"/>
  <c r="W1877" i="3"/>
  <c r="AA1877" i="3"/>
  <c r="AB1877" i="3"/>
  <c r="AC1877" i="3"/>
  <c r="AD1877" i="3"/>
  <c r="AE1877" i="3"/>
  <c r="U1876" i="3"/>
  <c r="W1876" i="3"/>
  <c r="AA1876" i="3"/>
  <c r="AB1876" i="3"/>
  <c r="AC1876" i="3"/>
  <c r="AD1876" i="3"/>
  <c r="AE1876" i="3"/>
  <c r="U1875" i="3"/>
  <c r="W1875" i="3"/>
  <c r="AA1875" i="3"/>
  <c r="AB1875" i="3"/>
  <c r="AC1875" i="3"/>
  <c r="AD1875" i="3"/>
  <c r="AE1875" i="3"/>
  <c r="U1874" i="3"/>
  <c r="W1874" i="3"/>
  <c r="AA1874" i="3"/>
  <c r="AB1874" i="3"/>
  <c r="AC1874" i="3"/>
  <c r="AD1874" i="3"/>
  <c r="AE1874" i="3"/>
  <c r="U1873" i="3"/>
  <c r="W1873" i="3"/>
  <c r="AA1873" i="3"/>
  <c r="AB1873" i="3"/>
  <c r="AC1873" i="3"/>
  <c r="AD1873" i="3"/>
  <c r="AE1873" i="3"/>
  <c r="U1872" i="3"/>
  <c r="W1872" i="3"/>
  <c r="AA1872" i="3"/>
  <c r="AB1872" i="3"/>
  <c r="AC1872" i="3"/>
  <c r="AD1872" i="3"/>
  <c r="AE1872" i="3"/>
  <c r="U1843" i="3"/>
  <c r="W1843" i="3"/>
  <c r="AA1843" i="3"/>
  <c r="AB1843" i="3"/>
  <c r="AC1843" i="3"/>
  <c r="AD1843" i="3"/>
  <c r="AE1843" i="3"/>
  <c r="U1842" i="3"/>
  <c r="W1842" i="3"/>
  <c r="AA1842" i="3"/>
  <c r="AB1842" i="3"/>
  <c r="AC1842" i="3"/>
  <c r="AD1842" i="3"/>
  <c r="AE1842" i="3"/>
  <c r="U1841" i="3"/>
  <c r="W1841" i="3"/>
  <c r="AA1841" i="3"/>
  <c r="AB1841" i="3"/>
  <c r="AC1841" i="3"/>
  <c r="AD1841" i="3"/>
  <c r="AE1841" i="3"/>
  <c r="U1840" i="3"/>
  <c r="W1840" i="3"/>
  <c r="AA1840" i="3"/>
  <c r="AB1840" i="3"/>
  <c r="AC1840" i="3"/>
  <c r="AD1840" i="3"/>
  <c r="AE1840" i="3"/>
  <c r="U1839" i="3"/>
  <c r="W1839" i="3"/>
  <c r="AA1839" i="3"/>
  <c r="AB1839" i="3"/>
  <c r="AC1839" i="3"/>
  <c r="AD1839" i="3"/>
  <c r="AE1839" i="3"/>
  <c r="U1838" i="3"/>
  <c r="W1838" i="3"/>
  <c r="AA1838" i="3"/>
  <c r="AB1838" i="3"/>
  <c r="AC1838" i="3"/>
  <c r="AD1838" i="3"/>
  <c r="AE1838" i="3"/>
  <c r="U1809" i="3"/>
  <c r="W1809" i="3"/>
  <c r="AA1809" i="3"/>
  <c r="AB1809" i="3"/>
  <c r="AC1809" i="3"/>
  <c r="AD1809" i="3"/>
  <c r="AE1809" i="3"/>
  <c r="U1808" i="3"/>
  <c r="W1808" i="3"/>
  <c r="AA1808" i="3"/>
  <c r="AB1808" i="3"/>
  <c r="AC1808" i="3"/>
  <c r="AD1808" i="3"/>
  <c r="AE1808" i="3"/>
  <c r="U1807" i="3"/>
  <c r="W1807" i="3"/>
  <c r="AA1807" i="3"/>
  <c r="AB1807" i="3"/>
  <c r="AC1807" i="3"/>
  <c r="AD1807" i="3"/>
  <c r="AE1807" i="3"/>
  <c r="U1806" i="3"/>
  <c r="W1806" i="3"/>
  <c r="AA1806" i="3"/>
  <c r="AB1806" i="3"/>
  <c r="AC1806" i="3"/>
  <c r="AD1806" i="3"/>
  <c r="AE1806" i="3"/>
  <c r="U1805" i="3"/>
  <c r="W1805" i="3"/>
  <c r="AA1805" i="3"/>
  <c r="AB1805" i="3"/>
  <c r="AC1805" i="3"/>
  <c r="AD1805" i="3"/>
  <c r="AE1805" i="3"/>
  <c r="U1804" i="3"/>
  <c r="W1804" i="3"/>
  <c r="AA1804" i="3"/>
  <c r="AB1804" i="3"/>
  <c r="AC1804" i="3"/>
  <c r="AD1804" i="3"/>
  <c r="AE1804" i="3"/>
  <c r="U1767" i="3"/>
  <c r="W1767" i="3"/>
  <c r="AA1767" i="3"/>
  <c r="AB1767" i="3"/>
  <c r="AC1767" i="3"/>
  <c r="AD1767" i="3"/>
  <c r="AE1767" i="3"/>
  <c r="U1766" i="3"/>
  <c r="W1766" i="3"/>
  <c r="AA1766" i="3"/>
  <c r="AB1766" i="3"/>
  <c r="AC1766" i="3"/>
  <c r="AD1766" i="3"/>
  <c r="AE1766" i="3"/>
  <c r="U1765" i="3"/>
  <c r="W1765" i="3"/>
  <c r="AA1765" i="3"/>
  <c r="AB1765" i="3"/>
  <c r="AC1765" i="3"/>
  <c r="AD1765" i="3"/>
  <c r="AE1765" i="3"/>
  <c r="U1764" i="3"/>
  <c r="W1764" i="3"/>
  <c r="AA1764" i="3"/>
  <c r="AB1764" i="3"/>
  <c r="AC1764" i="3"/>
  <c r="AD1764" i="3"/>
  <c r="AE1764" i="3"/>
  <c r="U1763" i="3"/>
  <c r="W1763" i="3"/>
  <c r="AA1763" i="3"/>
  <c r="AB1763" i="3"/>
  <c r="AC1763" i="3"/>
  <c r="AD1763" i="3"/>
  <c r="AE1763" i="3"/>
  <c r="U1762" i="3"/>
  <c r="W1762" i="3"/>
  <c r="AA1762" i="3"/>
  <c r="AB1762" i="3"/>
  <c r="AC1762" i="3"/>
  <c r="AD1762" i="3"/>
  <c r="AE1762" i="3"/>
  <c r="U1733" i="3"/>
  <c r="W1733" i="3"/>
  <c r="AA1733" i="3"/>
  <c r="AB1733" i="3"/>
  <c r="AC1733" i="3"/>
  <c r="AD1733" i="3"/>
  <c r="AE1733" i="3"/>
  <c r="U1732" i="3"/>
  <c r="W1732" i="3"/>
  <c r="AA1732" i="3"/>
  <c r="AB1732" i="3"/>
  <c r="AC1732" i="3"/>
  <c r="AD1732" i="3"/>
  <c r="AE1732" i="3"/>
  <c r="U1731" i="3"/>
  <c r="W1731" i="3"/>
  <c r="AA1731" i="3"/>
  <c r="AB1731" i="3"/>
  <c r="AC1731" i="3"/>
  <c r="AD1731" i="3"/>
  <c r="AE1731" i="3"/>
  <c r="U1730" i="3"/>
  <c r="W1730" i="3"/>
  <c r="AA1730" i="3"/>
  <c r="AB1730" i="3"/>
  <c r="AC1730" i="3"/>
  <c r="AD1730" i="3"/>
  <c r="AE1730" i="3"/>
  <c r="U1729" i="3"/>
  <c r="W1729" i="3"/>
  <c r="AA1729" i="3"/>
  <c r="AB1729" i="3"/>
  <c r="AC1729" i="3"/>
  <c r="AD1729" i="3"/>
  <c r="AE1729" i="3"/>
  <c r="U1728" i="3"/>
  <c r="W1728" i="3"/>
  <c r="AA1728" i="3"/>
  <c r="AB1728" i="3"/>
  <c r="AC1728" i="3"/>
  <c r="AD1728" i="3"/>
  <c r="AE1728" i="3"/>
  <c r="U1672" i="3"/>
  <c r="W1672" i="3"/>
  <c r="AA1672" i="3"/>
  <c r="AB1672" i="3"/>
  <c r="AC1672" i="3"/>
  <c r="AD1672" i="3"/>
  <c r="AE1672" i="3"/>
  <c r="U1671" i="3"/>
  <c r="W1671" i="3"/>
  <c r="AA1671" i="3"/>
  <c r="AB1671" i="3"/>
  <c r="AC1671" i="3"/>
  <c r="AD1671" i="3"/>
  <c r="AE1671" i="3"/>
  <c r="U1670" i="3"/>
  <c r="W1670" i="3"/>
  <c r="AA1670" i="3"/>
  <c r="AB1670" i="3"/>
  <c r="AC1670" i="3"/>
  <c r="AD1670" i="3"/>
  <c r="AE1670" i="3"/>
  <c r="U1669" i="3"/>
  <c r="W1669" i="3"/>
  <c r="AA1669" i="3"/>
  <c r="AB1669" i="3"/>
  <c r="AC1669" i="3"/>
  <c r="AD1669" i="3"/>
  <c r="AE1669" i="3"/>
  <c r="U1668" i="3"/>
  <c r="W1668" i="3"/>
  <c r="AA1668" i="3"/>
  <c r="AB1668" i="3"/>
  <c r="AC1668" i="3"/>
  <c r="AD1668" i="3"/>
  <c r="AE1668" i="3"/>
  <c r="U1667" i="3"/>
  <c r="W1667" i="3"/>
  <c r="AA1667" i="3"/>
  <c r="AB1667" i="3"/>
  <c r="AC1667" i="3"/>
  <c r="AD1667" i="3"/>
  <c r="AE1667" i="3"/>
  <c r="U1983" i="3"/>
  <c r="W1983" i="3"/>
  <c r="AA1983" i="3"/>
  <c r="AB1983" i="3"/>
  <c r="AC1983" i="3"/>
  <c r="AD1983" i="3"/>
  <c r="AE1983" i="3"/>
  <c r="U1982" i="3"/>
  <c r="W1982" i="3"/>
  <c r="AA1982" i="3"/>
  <c r="AB1982" i="3"/>
  <c r="AC1982" i="3"/>
  <c r="AD1982" i="3"/>
  <c r="AE1982" i="3"/>
  <c r="U1981" i="3"/>
  <c r="W1981" i="3"/>
  <c r="AA1981" i="3"/>
  <c r="AB1981" i="3"/>
  <c r="AC1981" i="3"/>
  <c r="AD1981" i="3"/>
  <c r="AE1981" i="3"/>
  <c r="U1980" i="3"/>
  <c r="W1980" i="3"/>
  <c r="AA1980" i="3"/>
  <c r="AB1980" i="3"/>
  <c r="AC1980" i="3"/>
  <c r="AD1980" i="3"/>
  <c r="AE1980" i="3"/>
  <c r="U1979" i="3"/>
  <c r="W1979" i="3"/>
  <c r="AA1979" i="3"/>
  <c r="AB1979" i="3"/>
  <c r="AC1979" i="3"/>
  <c r="AD1979" i="3"/>
  <c r="AE1979" i="3"/>
  <c r="U1978" i="3"/>
  <c r="W1978" i="3"/>
  <c r="AA1978" i="3"/>
  <c r="AB1978" i="3"/>
  <c r="AC1978" i="3"/>
  <c r="AD1978" i="3"/>
  <c r="AE1978" i="3"/>
  <c r="U1971" i="3"/>
  <c r="W1971" i="3"/>
  <c r="AA1971" i="3"/>
  <c r="AB1971" i="3"/>
  <c r="AC1971" i="3"/>
  <c r="AD1971" i="3"/>
  <c r="AE1971" i="3"/>
  <c r="U1970" i="3"/>
  <c r="W1970" i="3"/>
  <c r="AA1970" i="3"/>
  <c r="AB1970" i="3"/>
  <c r="AC1970" i="3"/>
  <c r="AD1970" i="3"/>
  <c r="AE1970" i="3"/>
  <c r="U1969" i="3"/>
  <c r="W1969" i="3"/>
  <c r="AA1969" i="3"/>
  <c r="AB1969" i="3"/>
  <c r="AC1969" i="3"/>
  <c r="AD1969" i="3"/>
  <c r="AE1969" i="3"/>
  <c r="U1968" i="3"/>
  <c r="AA1968" i="3"/>
  <c r="W1968" i="3"/>
  <c r="AB1968" i="3"/>
  <c r="AD1968" i="3"/>
  <c r="AC1968" i="3"/>
  <c r="AE1968" i="3"/>
  <c r="AA1967" i="3"/>
  <c r="AC1967" i="3"/>
  <c r="AD1967" i="3"/>
  <c r="U1967" i="3"/>
  <c r="AE1967" i="3"/>
  <c r="W1967" i="3"/>
  <c r="AB1967" i="3"/>
  <c r="U1966" i="3"/>
  <c r="AA1966" i="3"/>
  <c r="AC1966" i="3"/>
  <c r="AE1966" i="3"/>
  <c r="AB1966" i="3"/>
  <c r="AD1966" i="3"/>
  <c r="W1966" i="3"/>
  <c r="AA1965" i="3"/>
  <c r="U1965" i="3"/>
  <c r="AC1965" i="3"/>
  <c r="AE1965" i="3"/>
  <c r="W1965" i="3"/>
  <c r="AB1965" i="3"/>
  <c r="AD1965" i="3"/>
  <c r="W1964" i="3"/>
  <c r="AB1964" i="3"/>
  <c r="AD1964" i="3"/>
  <c r="AE1964" i="3"/>
  <c r="U1964" i="3"/>
  <c r="AA1964" i="3"/>
  <c r="AC1964" i="3"/>
  <c r="W1963" i="3"/>
  <c r="AA1963" i="3"/>
  <c r="AC1963" i="3"/>
  <c r="AD1963" i="3"/>
  <c r="AB1963" i="3"/>
  <c r="AE1963" i="3"/>
  <c r="U1963" i="3"/>
  <c r="W1962" i="3"/>
  <c r="AA1962" i="3"/>
  <c r="AC1962" i="3"/>
  <c r="AE1962" i="3"/>
  <c r="U1962" i="3"/>
  <c r="AB1962" i="3"/>
  <c r="AD1962" i="3"/>
  <c r="W1961" i="3"/>
  <c r="AA1961" i="3"/>
  <c r="AC1961" i="3"/>
  <c r="AE1961" i="3"/>
  <c r="U1961" i="3"/>
  <c r="AB1961" i="3"/>
  <c r="AD1961" i="3"/>
  <c r="U1960" i="3"/>
  <c r="AA1960" i="3"/>
  <c r="AD1960" i="3"/>
  <c r="AC1960" i="3"/>
  <c r="W1960" i="3"/>
  <c r="AB1960" i="3"/>
  <c r="AE1960" i="3"/>
  <c r="W1953" i="3"/>
  <c r="AC1953" i="3"/>
  <c r="U1953" i="3"/>
  <c r="AA1953" i="3"/>
  <c r="AB1953" i="3"/>
  <c r="AD1953" i="3"/>
  <c r="AE1953" i="3"/>
  <c r="AC1952" i="3"/>
  <c r="AE1952" i="3"/>
  <c r="U1952" i="3"/>
  <c r="AA1952" i="3"/>
  <c r="AD1952" i="3"/>
  <c r="AB1952" i="3"/>
  <c r="W1952" i="3"/>
  <c r="AB1951" i="3"/>
  <c r="AD1951" i="3"/>
  <c r="U1951" i="3"/>
  <c r="AC1951" i="3"/>
  <c r="AE1951" i="3"/>
  <c r="W1951" i="3"/>
  <c r="AA1951" i="3"/>
  <c r="U1950" i="3"/>
  <c r="AA1950" i="3"/>
  <c r="AB1950" i="3"/>
  <c r="AD1950" i="3"/>
  <c r="W1950" i="3"/>
  <c r="AC1950" i="3"/>
  <c r="AE1950" i="3"/>
  <c r="U1949" i="3"/>
  <c r="AA1949" i="3"/>
  <c r="AB1949" i="3"/>
  <c r="AC1949" i="3"/>
  <c r="AD1949" i="3"/>
  <c r="AE1949" i="3"/>
  <c r="W1949" i="3"/>
  <c r="W1948" i="3"/>
  <c r="AA1948" i="3"/>
  <c r="U1948" i="3"/>
  <c r="AB1948" i="3"/>
  <c r="AC1948" i="3"/>
  <c r="AD1948" i="3"/>
  <c r="AE1948" i="3"/>
  <c r="W1941" i="3"/>
  <c r="AB1941" i="3"/>
  <c r="U1941" i="3"/>
  <c r="AA1941" i="3"/>
  <c r="AC1941" i="3"/>
  <c r="AE1941" i="3"/>
  <c r="AD1941" i="3"/>
  <c r="AA1940" i="3"/>
  <c r="AC1940" i="3"/>
  <c r="AE1940" i="3"/>
  <c r="U1940" i="3"/>
  <c r="W1940" i="3"/>
  <c r="AB1940" i="3"/>
  <c r="AD1940" i="3"/>
  <c r="AB1939" i="3"/>
  <c r="AE1939" i="3"/>
  <c r="W1939" i="3"/>
  <c r="AC1939" i="3"/>
  <c r="U1939" i="3"/>
  <c r="AA1939" i="3"/>
  <c r="AD1939" i="3"/>
  <c r="W1938" i="3"/>
  <c r="U1938" i="3"/>
  <c r="AA1938" i="3"/>
  <c r="AC1938" i="3"/>
  <c r="AB1938" i="3"/>
  <c r="AD1938" i="3"/>
  <c r="AE1938" i="3"/>
  <c r="W1937" i="3"/>
  <c r="AB1937" i="3"/>
  <c r="AD1937" i="3"/>
  <c r="AA1937" i="3"/>
  <c r="AC1937" i="3"/>
  <c r="AE1937" i="3"/>
  <c r="U1937" i="3"/>
  <c r="W1936" i="3"/>
  <c r="AA1936" i="3"/>
  <c r="AB1936" i="3"/>
  <c r="AC1936" i="3"/>
  <c r="AD1936" i="3"/>
  <c r="AE1936" i="3"/>
  <c r="U1936" i="3"/>
  <c r="U1929" i="3"/>
  <c r="AA1929" i="3"/>
  <c r="AC1929" i="3"/>
  <c r="AE1929" i="3"/>
  <c r="W1929" i="3"/>
  <c r="AB1929" i="3"/>
  <c r="AD1929" i="3"/>
  <c r="U1928" i="3"/>
  <c r="W1928" i="3"/>
  <c r="AB1928" i="3"/>
  <c r="AA1928" i="3"/>
  <c r="AC1928" i="3"/>
  <c r="AD1928" i="3"/>
  <c r="AE1928" i="3"/>
  <c r="W1927" i="3"/>
  <c r="AA1927" i="3"/>
  <c r="AD1927" i="3"/>
  <c r="AE1927" i="3"/>
  <c r="U1927" i="3"/>
  <c r="AC1927" i="3"/>
  <c r="AB1927" i="3"/>
  <c r="W1926" i="3"/>
  <c r="U1926" i="3"/>
  <c r="AB1926" i="3"/>
  <c r="AE1926" i="3"/>
  <c r="AC1926" i="3"/>
  <c r="AA1926" i="3"/>
  <c r="AD1926" i="3"/>
  <c r="W1925" i="3"/>
  <c r="AA1925" i="3"/>
  <c r="AC1925" i="3"/>
  <c r="AE1925" i="3"/>
  <c r="U1925" i="3"/>
  <c r="AB1925" i="3"/>
  <c r="AD1925" i="3"/>
  <c r="U1924" i="3"/>
  <c r="W1924" i="3"/>
  <c r="AA1924" i="3"/>
  <c r="AC1924" i="3"/>
  <c r="AD1924" i="3"/>
  <c r="AE1924" i="3"/>
  <c r="AB1924" i="3"/>
  <c r="AA1897" i="3"/>
  <c r="W1897" i="3"/>
  <c r="AB1897" i="3"/>
  <c r="AC1897" i="3"/>
  <c r="AD1897" i="3"/>
  <c r="AE1897" i="3"/>
  <c r="U1897" i="3"/>
  <c r="W1896" i="3"/>
  <c r="U1896" i="3"/>
  <c r="AC1896" i="3"/>
  <c r="AE1896" i="3"/>
  <c r="AA1896" i="3"/>
  <c r="AB1896" i="3"/>
  <c r="AD1896" i="3"/>
  <c r="U1895" i="3"/>
  <c r="AA1895" i="3"/>
  <c r="AD1895" i="3"/>
  <c r="W1895" i="3"/>
  <c r="AC1895" i="3"/>
  <c r="AB1895" i="3"/>
  <c r="AE1895" i="3"/>
  <c r="U1894" i="3"/>
  <c r="AB1894" i="3"/>
  <c r="W1894" i="3"/>
  <c r="AD1894" i="3"/>
  <c r="AA1894" i="3"/>
  <c r="AC1894" i="3"/>
  <c r="AE1894" i="3"/>
  <c r="W1893" i="3"/>
  <c r="AB1893" i="3"/>
  <c r="AE1893" i="3"/>
  <c r="U1893" i="3"/>
  <c r="AA1893" i="3"/>
  <c r="AD1893" i="3"/>
  <c r="AC1893" i="3"/>
  <c r="W1892" i="3"/>
  <c r="AB1892" i="3"/>
  <c r="AE1892" i="3"/>
  <c r="U1892" i="3"/>
  <c r="AC1892" i="3"/>
  <c r="AA1892" i="3"/>
  <c r="AD1892" i="3"/>
  <c r="W1871" i="3"/>
  <c r="AC1871" i="3"/>
  <c r="U1871" i="3"/>
  <c r="AB1871" i="3"/>
  <c r="AE1871" i="3"/>
  <c r="AA1871" i="3"/>
  <c r="AD1871" i="3"/>
  <c r="W1870" i="3"/>
  <c r="AB1870" i="3"/>
  <c r="AD1870" i="3"/>
  <c r="AE1870" i="3"/>
  <c r="U1870" i="3"/>
  <c r="AA1870" i="3"/>
  <c r="AC1870" i="3"/>
  <c r="U1869" i="3"/>
  <c r="AA1869" i="3"/>
  <c r="W1869" i="3"/>
  <c r="AB1869" i="3"/>
  <c r="AC1869" i="3"/>
  <c r="AD1869" i="3"/>
  <c r="AE1869" i="3"/>
  <c r="U1868" i="3"/>
  <c r="AB1868" i="3"/>
  <c r="AC1868" i="3"/>
  <c r="AD1868" i="3"/>
  <c r="AE1868" i="3"/>
  <c r="W1868" i="3"/>
  <c r="AA1868" i="3"/>
  <c r="AC1867" i="3"/>
  <c r="AE1867" i="3"/>
  <c r="U1867" i="3"/>
  <c r="AD1867" i="3"/>
  <c r="AB1867" i="3"/>
  <c r="W1867" i="3"/>
  <c r="AA1867" i="3"/>
  <c r="W1866" i="3"/>
  <c r="AA1866" i="3"/>
  <c r="AD1866" i="3"/>
  <c r="AE1866" i="3"/>
  <c r="AC1866" i="3"/>
  <c r="U1866" i="3"/>
  <c r="AB1866" i="3"/>
  <c r="W1837" i="3"/>
  <c r="AB1837" i="3"/>
  <c r="AD1837" i="3"/>
  <c r="AE1837" i="3"/>
  <c r="U1837" i="3"/>
  <c r="AC1837" i="3"/>
  <c r="AA1837" i="3"/>
  <c r="AC1836" i="3"/>
  <c r="U1836" i="3"/>
  <c r="AB1836" i="3"/>
  <c r="AD1836" i="3"/>
  <c r="AE1836" i="3"/>
  <c r="W1836" i="3"/>
  <c r="AA1836" i="3"/>
  <c r="AC1835" i="3"/>
  <c r="AE1835" i="3"/>
  <c r="W1835" i="3"/>
  <c r="AA1835" i="3"/>
  <c r="U1835" i="3"/>
  <c r="AB1835" i="3"/>
  <c r="AD1835" i="3"/>
  <c r="AB1834" i="3"/>
  <c r="AE1834" i="3"/>
  <c r="AD1834" i="3"/>
  <c r="U1834" i="3"/>
  <c r="AA1834" i="3"/>
  <c r="W1834" i="3"/>
  <c r="AC1834" i="3"/>
  <c r="U1833" i="3"/>
  <c r="W1833" i="3"/>
  <c r="AA1833" i="3"/>
  <c r="AB1833" i="3"/>
  <c r="AE1833" i="3"/>
  <c r="AC1833" i="3"/>
  <c r="AD1833" i="3"/>
  <c r="U1832" i="3"/>
  <c r="W1832" i="3"/>
  <c r="AA1832" i="3"/>
  <c r="AB1832" i="3"/>
  <c r="AC1832" i="3"/>
  <c r="AD1832" i="3"/>
  <c r="AE1832" i="3"/>
  <c r="U1803" i="3"/>
  <c r="W1803" i="3"/>
  <c r="AA1803" i="3"/>
  <c r="AB1803" i="3"/>
  <c r="AC1803" i="3"/>
  <c r="AD1803" i="3"/>
  <c r="AE1803" i="3"/>
  <c r="U1802" i="3"/>
  <c r="W1802" i="3"/>
  <c r="AA1802" i="3"/>
  <c r="AB1802" i="3"/>
  <c r="AC1802" i="3"/>
  <c r="AD1802" i="3"/>
  <c r="AE1802" i="3"/>
  <c r="U1801" i="3"/>
  <c r="W1801" i="3"/>
  <c r="AA1801" i="3"/>
  <c r="AB1801" i="3"/>
  <c r="AC1801" i="3"/>
  <c r="AD1801" i="3"/>
  <c r="AE1801" i="3"/>
  <c r="U1800" i="3"/>
  <c r="W1800" i="3"/>
  <c r="AA1800" i="3"/>
  <c r="AB1800" i="3"/>
  <c r="AC1800" i="3"/>
  <c r="AD1800" i="3"/>
  <c r="AE1800" i="3"/>
  <c r="U1799" i="3"/>
  <c r="W1799" i="3"/>
  <c r="AA1799" i="3"/>
  <c r="AB1799" i="3"/>
  <c r="AC1799" i="3"/>
  <c r="AD1799" i="3"/>
  <c r="AE1799" i="3"/>
  <c r="U1798" i="3"/>
  <c r="W1798" i="3"/>
  <c r="AA1798" i="3"/>
  <c r="AB1798" i="3"/>
  <c r="AC1798" i="3"/>
  <c r="AD1798" i="3"/>
  <c r="AE1798" i="3"/>
  <c r="U1727" i="3"/>
  <c r="W1727" i="3"/>
  <c r="AA1727" i="3"/>
  <c r="AB1727" i="3"/>
  <c r="AC1727" i="3"/>
  <c r="AD1727" i="3"/>
  <c r="AE1727" i="3"/>
  <c r="U1726" i="3"/>
  <c r="W1726" i="3"/>
  <c r="AA1726" i="3"/>
  <c r="AB1726" i="3"/>
  <c r="AC1726" i="3"/>
  <c r="AD1726" i="3"/>
  <c r="AE1726" i="3"/>
  <c r="U1725" i="3"/>
  <c r="W1725" i="3"/>
  <c r="AA1725" i="3"/>
  <c r="AB1725" i="3"/>
  <c r="AC1725" i="3"/>
  <c r="AD1725" i="3"/>
  <c r="AE1725" i="3"/>
  <c r="U1724" i="3"/>
  <c r="W1724" i="3"/>
  <c r="AA1724" i="3"/>
  <c r="AB1724" i="3"/>
  <c r="AC1724" i="3"/>
  <c r="AD1724" i="3"/>
  <c r="AE1724" i="3"/>
  <c r="U1723" i="3"/>
  <c r="W1723" i="3"/>
  <c r="AA1723" i="3"/>
  <c r="AB1723" i="3"/>
  <c r="AC1723" i="3"/>
  <c r="AD1723" i="3"/>
  <c r="AE1723" i="3"/>
  <c r="U1722" i="3"/>
  <c r="W1722" i="3"/>
  <c r="AA1722" i="3"/>
  <c r="AB1722" i="3"/>
  <c r="AC1722" i="3"/>
  <c r="AD1722" i="3"/>
  <c r="AE1722" i="3"/>
  <c r="U1666" i="3"/>
  <c r="W1666" i="3"/>
  <c r="AA1666" i="3"/>
  <c r="AB1666" i="3"/>
  <c r="AC1666" i="3"/>
  <c r="AD1666" i="3"/>
  <c r="AE1666" i="3"/>
  <c r="U1665" i="3"/>
  <c r="W1665" i="3"/>
  <c r="AA1665" i="3"/>
  <c r="AB1665" i="3"/>
  <c r="AC1665" i="3"/>
  <c r="AD1665" i="3"/>
  <c r="AE1665" i="3"/>
  <c r="U1664" i="3"/>
  <c r="W1664" i="3"/>
  <c r="AA1664" i="3"/>
  <c r="AB1664" i="3"/>
  <c r="AC1664" i="3"/>
  <c r="AD1664" i="3"/>
  <c r="AE1664" i="3"/>
  <c r="U1663" i="3"/>
  <c r="W1663" i="3"/>
  <c r="AA1663" i="3"/>
  <c r="AB1663" i="3"/>
  <c r="AC1663" i="3"/>
  <c r="AD1663" i="3"/>
  <c r="AE1663" i="3"/>
  <c r="U1662" i="3"/>
  <c r="W1662" i="3"/>
  <c r="AA1662" i="3"/>
  <c r="AB1662" i="3"/>
  <c r="AC1662" i="3"/>
  <c r="AD1662" i="3"/>
  <c r="AE1662" i="3"/>
  <c r="U1661" i="3"/>
  <c r="W1661" i="3"/>
  <c r="AA1661" i="3"/>
  <c r="AB1661" i="3"/>
  <c r="AC1661" i="3"/>
  <c r="AD1661" i="3"/>
  <c r="AE1661" i="3"/>
  <c r="U1619" i="3"/>
  <c r="W1619" i="3"/>
  <c r="AA1619" i="3"/>
  <c r="AB1619" i="3"/>
  <c r="AC1619" i="3"/>
  <c r="AD1619" i="3"/>
  <c r="AE1619" i="3"/>
  <c r="U1618" i="3"/>
  <c r="W1618" i="3"/>
  <c r="AA1618" i="3"/>
  <c r="AB1618" i="3"/>
  <c r="AC1618" i="3"/>
  <c r="AD1618" i="3"/>
  <c r="AE1618" i="3"/>
  <c r="U1617" i="3"/>
  <c r="W1617" i="3"/>
  <c r="AA1617" i="3"/>
  <c r="AB1617" i="3"/>
  <c r="AC1617" i="3"/>
  <c r="AD1617" i="3"/>
  <c r="AE1617" i="3"/>
  <c r="U1616" i="3"/>
  <c r="W1616" i="3"/>
  <c r="AA1616" i="3"/>
  <c r="AB1616" i="3"/>
  <c r="AC1616" i="3"/>
  <c r="AD1616" i="3"/>
  <c r="AE1616" i="3"/>
  <c r="U1615" i="3"/>
  <c r="W1615" i="3"/>
  <c r="AA1615" i="3"/>
  <c r="AB1615" i="3"/>
  <c r="AC1615" i="3"/>
  <c r="AD1615" i="3"/>
  <c r="AE1615" i="3"/>
  <c r="U1614" i="3"/>
  <c r="W1614" i="3"/>
  <c r="AA1614" i="3"/>
  <c r="AB1614" i="3"/>
  <c r="AC1614" i="3"/>
  <c r="AD1614" i="3"/>
  <c r="AE1614" i="3"/>
  <c r="U1572" i="3"/>
  <c r="W1572" i="3"/>
  <c r="AA1572" i="3"/>
  <c r="AB1572" i="3"/>
  <c r="AC1572" i="3"/>
  <c r="AD1572" i="3"/>
  <c r="AE1572" i="3"/>
  <c r="U1571" i="3"/>
  <c r="W1571" i="3"/>
  <c r="AA1571" i="3"/>
  <c r="AB1571" i="3"/>
  <c r="AC1571" i="3"/>
  <c r="AD1571" i="3"/>
  <c r="AE1571" i="3"/>
  <c r="U1570" i="3"/>
  <c r="W1570" i="3"/>
  <c r="AA1570" i="3"/>
  <c r="AB1570" i="3"/>
  <c r="AC1570" i="3"/>
  <c r="AD1570" i="3"/>
  <c r="AE1570" i="3"/>
  <c r="U1569" i="3"/>
  <c r="W1569" i="3"/>
  <c r="AA1569" i="3"/>
  <c r="AB1569" i="3"/>
  <c r="AC1569" i="3"/>
  <c r="AD1569" i="3"/>
  <c r="AE1569" i="3"/>
  <c r="U1568" i="3"/>
  <c r="W1568" i="3"/>
  <c r="AA1568" i="3"/>
  <c r="AB1568" i="3"/>
  <c r="AC1568" i="3"/>
  <c r="AD1568" i="3"/>
  <c r="AE1568" i="3"/>
  <c r="U1567" i="3"/>
  <c r="W1567" i="3"/>
  <c r="AA1567" i="3"/>
  <c r="AB1567" i="3"/>
  <c r="AC1567" i="3"/>
  <c r="AD1567" i="3"/>
  <c r="AE1567" i="3"/>
  <c r="U1519" i="3"/>
  <c r="W1519" i="3"/>
  <c r="AA1519" i="3"/>
  <c r="AB1519" i="3"/>
  <c r="AC1519" i="3"/>
  <c r="AD1519" i="3"/>
  <c r="AE1519" i="3"/>
  <c r="U1518" i="3"/>
  <c r="W1518" i="3"/>
  <c r="AA1518" i="3"/>
  <c r="AB1518" i="3"/>
  <c r="AC1518" i="3"/>
  <c r="AD1518" i="3"/>
  <c r="AE1518" i="3"/>
  <c r="U1517" i="3"/>
  <c r="W1517" i="3"/>
  <c r="AA1517" i="3"/>
  <c r="AB1517" i="3"/>
  <c r="AC1517" i="3"/>
  <c r="AD1517" i="3"/>
  <c r="AE1517" i="3"/>
  <c r="U1516" i="3"/>
  <c r="W1516" i="3"/>
  <c r="AA1516" i="3"/>
  <c r="AB1516" i="3"/>
  <c r="AC1516" i="3"/>
  <c r="AD1516" i="3"/>
  <c r="AE1516" i="3"/>
  <c r="U1515" i="3"/>
  <c r="W1515" i="3"/>
  <c r="AA1515" i="3"/>
  <c r="AB1515" i="3"/>
  <c r="AC1515" i="3"/>
  <c r="AD1515" i="3"/>
  <c r="AE1515" i="3"/>
  <c r="U1514" i="3"/>
  <c r="W1514" i="3"/>
  <c r="AA1514" i="3"/>
  <c r="AB1514" i="3"/>
  <c r="AC1514" i="3"/>
  <c r="AD1514" i="3"/>
  <c r="AE1514" i="3"/>
  <c r="U1474" i="3"/>
  <c r="W1474" i="3"/>
  <c r="AA1474" i="3"/>
  <c r="AB1474" i="3"/>
  <c r="AC1474" i="3"/>
  <c r="AD1474" i="3"/>
  <c r="AE1474" i="3"/>
  <c r="U1473" i="3"/>
  <c r="W1473" i="3"/>
  <c r="AA1473" i="3"/>
  <c r="AB1473" i="3"/>
  <c r="AC1473" i="3"/>
  <c r="AD1473" i="3"/>
  <c r="AE1473" i="3"/>
  <c r="U1472" i="3"/>
  <c r="W1472" i="3"/>
  <c r="AA1472" i="3"/>
  <c r="AB1472" i="3"/>
  <c r="AC1472" i="3"/>
  <c r="AD1472" i="3"/>
  <c r="AE1472" i="3"/>
  <c r="U1471" i="3"/>
  <c r="W1471" i="3"/>
  <c r="AA1471" i="3"/>
  <c r="AB1471" i="3"/>
  <c r="AC1471" i="3"/>
  <c r="AD1471" i="3"/>
  <c r="AE1471" i="3"/>
  <c r="U1470" i="3"/>
  <c r="W1470" i="3"/>
  <c r="AA1470" i="3"/>
  <c r="AB1470" i="3"/>
  <c r="AC1470" i="3"/>
  <c r="AD1470" i="3"/>
  <c r="AE1470" i="3"/>
  <c r="U1469" i="3"/>
  <c r="W1469" i="3"/>
  <c r="AA1469" i="3"/>
  <c r="AB1469" i="3"/>
  <c r="AC1469" i="3"/>
  <c r="AD1469" i="3"/>
  <c r="AE1469" i="3"/>
  <c r="Y64" i="1" l="1"/>
  <c r="Z64" i="1"/>
  <c r="Y63" i="1"/>
  <c r="Z63" i="1"/>
  <c r="U64" i="1"/>
  <c r="V63" i="1" s="1"/>
  <c r="Y61" i="1"/>
  <c r="Z61" i="1"/>
  <c r="Y60" i="1"/>
  <c r="Z60" i="1"/>
  <c r="AB57" i="1"/>
  <c r="X51" i="1"/>
  <c r="U61" i="1"/>
  <c r="AB60" i="1"/>
  <c r="U57" i="1"/>
  <c r="U60" i="1"/>
  <c r="V60" i="1" s="1"/>
  <c r="U58" i="1"/>
  <c r="V21" i="1"/>
  <c r="Y58" i="1"/>
  <c r="Z58" i="1"/>
  <c r="Y57" i="1"/>
  <c r="Z57" i="1"/>
  <c r="X48" i="1"/>
  <c r="X57" i="1"/>
  <c r="X54" i="1"/>
  <c r="Y55" i="1"/>
  <c r="Z55" i="1"/>
  <c r="Y54" i="1"/>
  <c r="Z54" i="1"/>
  <c r="AB54" i="1"/>
  <c r="U54" i="1"/>
  <c r="U55" i="1"/>
  <c r="AB51" i="1"/>
  <c r="Y52" i="1"/>
  <c r="Z52" i="1"/>
  <c r="Y51" i="1"/>
  <c r="Z51" i="1"/>
  <c r="U48" i="1"/>
  <c r="U49" i="1"/>
  <c r="U46" i="1"/>
  <c r="Y49" i="1"/>
  <c r="Z49" i="1"/>
  <c r="Y48" i="1"/>
  <c r="Z48" i="1"/>
  <c r="AB45" i="1"/>
  <c r="X39" i="1"/>
  <c r="U15" i="1"/>
  <c r="X45" i="1"/>
  <c r="Y46" i="1"/>
  <c r="Z46" i="1"/>
  <c r="Y45" i="1"/>
  <c r="Z45" i="1"/>
  <c r="U45" i="1"/>
  <c r="U40" i="1"/>
  <c r="Y43" i="1"/>
  <c r="Z43" i="1"/>
  <c r="Y42" i="1"/>
  <c r="Z42" i="1"/>
  <c r="U42" i="1"/>
  <c r="U43" i="1"/>
  <c r="AB42" i="1"/>
  <c r="X42" i="1"/>
  <c r="X30" i="1"/>
  <c r="Y40" i="1"/>
  <c r="Z40" i="1"/>
  <c r="Y39" i="1"/>
  <c r="Z39" i="1"/>
  <c r="U36" i="1"/>
  <c r="AB36" i="1"/>
  <c r="U39" i="1"/>
  <c r="X36" i="1"/>
  <c r="Y37" i="1"/>
  <c r="Z37" i="1"/>
  <c r="Y36" i="1"/>
  <c r="Z36" i="1"/>
  <c r="U34" i="1"/>
  <c r="U33" i="1"/>
  <c r="U37" i="1"/>
  <c r="U31" i="1"/>
  <c r="Y34" i="1"/>
  <c r="Z34" i="1"/>
  <c r="Y33" i="1"/>
  <c r="Z33" i="1"/>
  <c r="X33" i="1"/>
  <c r="AB27" i="1"/>
  <c r="AB30" i="1"/>
  <c r="Y31" i="1"/>
  <c r="Z31" i="1"/>
  <c r="Y30" i="1"/>
  <c r="Z30" i="1"/>
  <c r="U30" i="1"/>
  <c r="U28" i="1"/>
  <c r="U27" i="1"/>
  <c r="Y28" i="1"/>
  <c r="Z28" i="1"/>
  <c r="Y27" i="1"/>
  <c r="Z27" i="1"/>
  <c r="X27" i="1"/>
  <c r="AB24" i="1"/>
  <c r="Y25" i="1"/>
  <c r="Z25" i="1"/>
  <c r="Z24" i="1"/>
  <c r="Y24" i="1"/>
  <c r="X24" i="1"/>
  <c r="AB21" i="1"/>
  <c r="Y22" i="1"/>
  <c r="Z22" i="1"/>
  <c r="Y21" i="1"/>
  <c r="Z21" i="1"/>
  <c r="X21" i="1"/>
  <c r="X15" i="1"/>
  <c r="Y19" i="1"/>
  <c r="Z19" i="1"/>
  <c r="Y18" i="1"/>
  <c r="Z18" i="1"/>
  <c r="X18" i="1"/>
  <c r="AB18" i="1"/>
  <c r="AB12" i="1"/>
  <c r="Y16" i="1"/>
  <c r="Z16" i="1"/>
  <c r="Y15" i="1"/>
  <c r="Z15" i="1"/>
  <c r="U13" i="1"/>
  <c r="U16" i="1"/>
  <c r="AB15" i="1"/>
  <c r="U12" i="1"/>
  <c r="X12" i="1"/>
  <c r="Y13" i="1"/>
  <c r="Z13" i="1"/>
  <c r="Y12" i="1"/>
  <c r="Z12" i="1"/>
  <c r="AB9" i="1"/>
  <c r="X9" i="1"/>
  <c r="Z9" i="1"/>
  <c r="Y9" i="1"/>
  <c r="Y10" i="1"/>
  <c r="Z10" i="1"/>
  <c r="V9" i="1"/>
  <c r="O6" i="1"/>
  <c r="N6" i="1"/>
  <c r="M6" i="1"/>
  <c r="L6" i="1"/>
  <c r="K6" i="1"/>
  <c r="J6" i="1"/>
  <c r="I6" i="1"/>
  <c r="H6" i="1"/>
  <c r="J7" i="1"/>
  <c r="I7" i="1"/>
  <c r="H7" i="1"/>
  <c r="K7" i="1"/>
  <c r="O7" i="1"/>
  <c r="L7" i="1"/>
  <c r="M7" i="1"/>
  <c r="N7" i="1"/>
  <c r="P7" i="1"/>
  <c r="R7" i="1"/>
  <c r="S7" i="1"/>
  <c r="T7" i="1"/>
  <c r="Q7" i="1"/>
  <c r="S6" i="1"/>
  <c r="T6" i="1"/>
  <c r="Q6" i="1"/>
  <c r="R6" i="1"/>
  <c r="P6" i="1"/>
  <c r="V57" i="1" l="1"/>
  <c r="V54" i="1"/>
  <c r="V48" i="1"/>
  <c r="V45" i="1"/>
  <c r="V15" i="1"/>
  <c r="V39" i="1"/>
  <c r="V36" i="1"/>
  <c r="V33" i="1"/>
  <c r="V42" i="1"/>
  <c r="V27" i="1"/>
  <c r="V30" i="1"/>
  <c r="V12" i="1"/>
  <c r="AB6" i="1"/>
  <c r="U7" i="1"/>
  <c r="U6" i="1"/>
  <c r="X6" i="1"/>
  <c r="Z7" i="1"/>
  <c r="Z6" i="1"/>
  <c r="Y6" i="1"/>
  <c r="Y7" i="1"/>
  <c r="V6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A98E02-FD39-47BD-AC42-ED8102E95C1B}" keepAlive="1" name="ModelConnection_DatiEsterni_1" description="Modello di dati" type="5" refreshedVersion="8" minRefreshableVersion="5" saveData="1">
    <dbPr connection="Data Model Connection" command="Risultati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DCC64A4C-99ED-4793-8158-E99A25B9129A}" keepAlive="1" name="ModelConnection_DatiEsterni_11" description="Modello di dati" type="5" refreshedVersion="8" minRefreshableVersion="5" saveData="1">
    <dbPr connection="Data Model Connection" command="Sheet1  2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D4D4C266-C851-473B-B7DF-BA513C01532A}" name="Query - Risultati1" description="Connessione alla query 'Risultati1' nella cartella di lavoro." type="100" refreshedVersion="8" minRefreshableVersion="5">
    <extLst>
      <ext xmlns:x15="http://schemas.microsoft.com/office/spreadsheetml/2010/11/main" uri="{DE250136-89BD-433C-8126-D09CA5730AF9}">
        <x15:connection id="5ad9e6e5-518a-46a7-be79-eac67de3d19e"/>
      </ext>
    </extLst>
  </connection>
  <connection id="4" xr16:uid="{E82283B6-3618-4913-8C41-FBB987C35732}" name="Query - Sheet1 (2)" description="Connessione alla query 'Sheet1 (2)' nella cartella di lavoro." type="100" refreshedVersion="8" minRefreshableVersion="5">
    <extLst>
      <ext xmlns:x15="http://schemas.microsoft.com/office/spreadsheetml/2010/11/main" uri="{DE250136-89BD-433C-8126-D09CA5730AF9}">
        <x15:connection id="e1e60a3c-2294-4c86-a061-3567153dd80a"/>
      </ext>
    </extLst>
  </connection>
  <connection id="5" xr16:uid="{A8184512-3930-480F-92BF-481CC4056AEF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<sst xmlns="http://schemas.openxmlformats.org/spreadsheetml/2006/main" count="21384" uniqueCount="916">
  <si>
    <t>Data</t>
  </si>
  <si>
    <t>D</t>
  </si>
  <si>
    <t>L</t>
  </si>
  <si>
    <t>P</t>
  </si>
  <si>
    <t>Ora</t>
  </si>
  <si>
    <t>Squadra</t>
  </si>
  <si>
    <t>V</t>
  </si>
  <si>
    <t>S</t>
  </si>
  <si>
    <t>GF</t>
  </si>
  <si>
    <t>GS</t>
  </si>
  <si>
    <t>Punti</t>
  </si>
  <si>
    <t>Pos.</t>
  </si>
  <si>
    <t>Forma1</t>
  </si>
  <si>
    <t>Forma2</t>
  </si>
  <si>
    <t>Forma3</t>
  </si>
  <si>
    <t>Forma4</t>
  </si>
  <si>
    <t>Forma5</t>
  </si>
  <si>
    <t>Campionato</t>
  </si>
  <si>
    <t>Day</t>
  </si>
  <si>
    <t>Time</t>
  </si>
  <si>
    <t>Home</t>
  </si>
  <si>
    <t>Score</t>
  </si>
  <si>
    <t>Away</t>
  </si>
  <si>
    <t>Attendance</t>
  </si>
  <si>
    <t>Venue</t>
  </si>
  <si>
    <t>Referee</t>
  </si>
  <si>
    <t>Match Report</t>
  </si>
  <si>
    <t>Notes</t>
  </si>
  <si>
    <t>Allsvenskan</t>
  </si>
  <si>
    <t>Austria Bundesliga</t>
  </si>
  <si>
    <t>Chinese Super League</t>
  </si>
  <si>
    <t>Danish Superliga</t>
  </si>
  <si>
    <t>Eliteserien</t>
  </si>
  <si>
    <t>Ireland Premier Division</t>
  </si>
  <si>
    <t>J1 League</t>
  </si>
  <si>
    <t>K League 1</t>
  </si>
  <si>
    <t>Veikkausliiga</t>
  </si>
  <si>
    <t>Sun</t>
  </si>
  <si>
    <t>Degerfors</t>
  </si>
  <si>
    <t>Kalmar</t>
  </si>
  <si>
    <t>Stora Valla</t>
  </si>
  <si>
    <t>Head-to-Head</t>
  </si>
  <si>
    <t>Sirius</t>
  </si>
  <si>
    <t>Elfsborg</t>
  </si>
  <si>
    <t>Studenternas IP</t>
  </si>
  <si>
    <t>Brommapojkarna</t>
  </si>
  <si>
    <t>Djurgården</t>
  </si>
  <si>
    <t>Grimsta IP</t>
  </si>
  <si>
    <t>Västerås</t>
  </si>
  <si>
    <t>Mjällby</t>
  </si>
  <si>
    <t>Hitachi Energy Arena</t>
  </si>
  <si>
    <t>Halmstad</t>
  </si>
  <si>
    <t>Hammarby</t>
  </si>
  <si>
    <t>Örjans Vall</t>
  </si>
  <si>
    <t>Örgryte</t>
  </si>
  <si>
    <t>GAIS</t>
  </si>
  <si>
    <t>Salon Urheilupuisto Stadion</t>
  </si>
  <si>
    <t>AIK Stockholm</t>
  </si>
  <si>
    <t>Göteborg</t>
  </si>
  <si>
    <t>Strawberry Arena</t>
  </si>
  <si>
    <t>Malmö</t>
  </si>
  <si>
    <t>BK Häcken</t>
  </si>
  <si>
    <t>Eleda Stadion</t>
  </si>
  <si>
    <t>3Arena</t>
  </si>
  <si>
    <t>Borås Arena</t>
  </si>
  <si>
    <t>Bravida Arena</t>
  </si>
  <si>
    <t>Guldfågeln Arena</t>
  </si>
  <si>
    <t>Strandvallen A-Plan</t>
  </si>
  <si>
    <t>FC Copenhagen</t>
  </si>
  <si>
    <t>Horsens</t>
  </si>
  <si>
    <t>Parken</t>
  </si>
  <si>
    <t>Midtjylland</t>
  </si>
  <si>
    <t>Brøndby</t>
  </si>
  <si>
    <t>MCH Arena</t>
  </si>
  <si>
    <t>Nordsjælland</t>
  </si>
  <si>
    <t>AGF</t>
  </si>
  <si>
    <t>Right to Dream Park</t>
  </si>
  <si>
    <t>Lyngby</t>
  </si>
  <si>
    <t>SønderjyskE</t>
  </si>
  <si>
    <t>Lyngby Stadion</t>
  </si>
  <si>
    <t>Silkeborg</t>
  </si>
  <si>
    <t>Viborg</t>
  </si>
  <si>
    <t>JYSK Park</t>
  </si>
  <si>
    <t>Randers</t>
  </si>
  <si>
    <t>Odense</t>
  </si>
  <si>
    <t>Cepheus Park Randers</t>
  </si>
  <si>
    <t>Nature Energy Park</t>
  </si>
  <si>
    <t>Energi Viborg Arena</t>
  </si>
  <si>
    <t>Brøndby Stadion</t>
  </si>
  <si>
    <t>Nordstern Arena Horsens</t>
  </si>
  <si>
    <t>Sydbank Park</t>
  </si>
  <si>
    <t>Ceres Park</t>
  </si>
  <si>
    <t>12</t>
  </si>
  <si>
    <t>Sat</t>
  </si>
  <si>
    <t>WSG Tirol</t>
  </si>
  <si>
    <t>Hartberg</t>
  </si>
  <si>
    <t>Tivoli Stadion Tirol</t>
  </si>
  <si>
    <t>Rheindorf Altach</t>
  </si>
  <si>
    <t>Grazer AK</t>
  </si>
  <si>
    <t>CASHPOINT Arena</t>
  </si>
  <si>
    <t>Sturm Graz</t>
  </si>
  <si>
    <t>LASK</t>
  </si>
  <si>
    <t>Merkur Arena</t>
  </si>
  <si>
    <t>Ried</t>
  </si>
  <si>
    <t>RB Salzburg</t>
  </si>
  <si>
    <t>Innviertel Arena</t>
  </si>
  <si>
    <t>RZ Pellets WAC</t>
  </si>
  <si>
    <t>Rapid Wien</t>
  </si>
  <si>
    <t>Lavanttal-Arena</t>
  </si>
  <si>
    <t>Austria Wien</t>
  </si>
  <si>
    <t>Austria Lustenau</t>
  </si>
  <si>
    <t>Generali Arena</t>
  </si>
  <si>
    <t>Red Bull Arena</t>
  </si>
  <si>
    <t>Sun Minimeal Arena</t>
  </si>
  <si>
    <t>Allianz Stadion</t>
  </si>
  <si>
    <t>PROfertil ARENA</t>
  </si>
  <si>
    <t>Raiffeisen Arena</t>
  </si>
  <si>
    <t>Fri</t>
  </si>
  <si>
    <t>Wed</t>
  </si>
  <si>
    <t>Mon</t>
  </si>
  <si>
    <t>19:00</t>
  </si>
  <si>
    <t>20:00 (19:00)</t>
  </si>
  <si>
    <t>Thu</t>
  </si>
  <si>
    <t>20:00</t>
  </si>
  <si>
    <t>Bodø/Glimt</t>
  </si>
  <si>
    <t>HamKam</t>
  </si>
  <si>
    <t>Aspmyra Stadion</t>
  </si>
  <si>
    <t>Lillestrøm</t>
  </si>
  <si>
    <t>Viking</t>
  </si>
  <si>
    <t>Åråsen Stadion</t>
  </si>
  <si>
    <t>Rosenborg</t>
  </si>
  <si>
    <t>Fredrikstad</t>
  </si>
  <si>
    <t>Lerkendal Stadion</t>
  </si>
  <si>
    <t>Sarpsborg 08</t>
  </si>
  <si>
    <t>Vålerenga</t>
  </si>
  <si>
    <t>Sarpsborg Stadion</t>
  </si>
  <si>
    <t>Tue</t>
  </si>
  <si>
    <t>19:30 (12:30)</t>
  </si>
  <si>
    <t>Jeju United</t>
  </si>
  <si>
    <t>Gangwon FC</t>
  </si>
  <si>
    <t>Jeju World Cup Stadium</t>
  </si>
  <si>
    <t>Ulsan HD</t>
  </si>
  <si>
    <t>Incheon United</t>
  </si>
  <si>
    <t>Munsu Cup Stadium</t>
  </si>
  <si>
    <t>Jeonbuk</t>
  </si>
  <si>
    <t>Daejeon Hana</t>
  </si>
  <si>
    <t>Jeonju World Cup Stadium</t>
  </si>
  <si>
    <t>FC Seoul</t>
  </si>
  <si>
    <t>Pohang Steelers</t>
  </si>
  <si>
    <t>Seoul World Cup Stadium</t>
  </si>
  <si>
    <t>Gwangju FC</t>
  </si>
  <si>
    <t>Sangmu</t>
  </si>
  <si>
    <t>Guus Hiddink Stadium</t>
  </si>
  <si>
    <t>Bucheon FC</t>
  </si>
  <si>
    <t>FC Anyang</t>
  </si>
  <si>
    <t>Bucheon Stadium</t>
  </si>
  <si>
    <t>Gimcheon Stadium</t>
  </si>
  <si>
    <t>Gangneung Stadium</t>
  </si>
  <si>
    <t>Daejeon World Cup Stadium</t>
  </si>
  <si>
    <t>Anyang Stadium</t>
  </si>
  <si>
    <t>Sungui Arena Park</t>
  </si>
  <si>
    <t>Pohang Steelyard</t>
  </si>
  <si>
    <t>18:00 (17:00)</t>
  </si>
  <si>
    <t>TPS</t>
  </si>
  <si>
    <t>Ilves</t>
  </si>
  <si>
    <t>Veritas Stadion</t>
  </si>
  <si>
    <t>19:00 (18:00)</t>
  </si>
  <si>
    <t>IFK Mariehamn</t>
  </si>
  <si>
    <t>Lahti</t>
  </si>
  <si>
    <t>Wiklöf Holding Arena</t>
  </si>
  <si>
    <t>SJK</t>
  </si>
  <si>
    <t>HJK Helsinki</t>
  </si>
  <si>
    <t>OmaSP Stadion</t>
  </si>
  <si>
    <t>IF Gnistan</t>
  </si>
  <si>
    <t>Mustapekka Areena</t>
  </si>
  <si>
    <t>Inter Turku</t>
  </si>
  <si>
    <t>KuPS</t>
  </si>
  <si>
    <t>Tammelan Stadion</t>
  </si>
  <si>
    <t>VPS</t>
  </si>
  <si>
    <t>Lemonsoft Stadion</t>
  </si>
  <si>
    <t>FF Jaro</t>
  </si>
  <si>
    <t>AC Oulu</t>
  </si>
  <si>
    <t>Raatin Stadion</t>
  </si>
  <si>
    <t>19:30</t>
  </si>
  <si>
    <t>19:35 (13:35)</t>
  </si>
  <si>
    <t>Henan</t>
  </si>
  <si>
    <t>Dalian Yingbo</t>
  </si>
  <si>
    <t>Zhengzhou Hanghai Stadium</t>
  </si>
  <si>
    <t>Beijing Guoan</t>
  </si>
  <si>
    <t>SZ Peng City</t>
  </si>
  <si>
    <t>Workers' Stadium</t>
  </si>
  <si>
    <t>SD Taishan</t>
  </si>
  <si>
    <t>Qingdao Hainiu</t>
  </si>
  <si>
    <t>Jinan Olympic Sports Center Stadium</t>
  </si>
  <si>
    <t>Wuhan 3 Towns</t>
  </si>
  <si>
    <t>Shanghai Port</t>
  </si>
  <si>
    <t>Wuhan Sports Center Stadium</t>
  </si>
  <si>
    <t>20:00 (14:00)</t>
  </si>
  <si>
    <t>Q. West Coast</t>
  </si>
  <si>
    <t>Chongqing</t>
  </si>
  <si>
    <t>Qingdao West Coast University City Stadi...</t>
  </si>
  <si>
    <t>Dalian Suoyuwan Football Stadium</t>
  </si>
  <si>
    <t>Shenzhen Sports Center Stadium</t>
  </si>
  <si>
    <t>Zhejiang</t>
  </si>
  <si>
    <t>Yellow Dragon Sports Center</t>
  </si>
  <si>
    <t>Jinmen Tiger</t>
  </si>
  <si>
    <t>Intility Arena</t>
  </si>
  <si>
    <t>21:00</t>
  </si>
  <si>
    <t>Sandefjord</t>
  </si>
  <si>
    <t>KFUM Oslo</t>
  </si>
  <si>
    <t>Jotun Arena</t>
  </si>
  <si>
    <t>Aalesund</t>
  </si>
  <si>
    <t>Start</t>
  </si>
  <si>
    <t>Color Line Stadion</t>
  </si>
  <si>
    <t>Nye Fredrikstad Stadion</t>
  </si>
  <si>
    <t>20:00 (21:00)</t>
  </si>
  <si>
    <t>St Patrick's</t>
  </si>
  <si>
    <t>Dundalk FC</t>
  </si>
  <si>
    <t>Richmond Park</t>
  </si>
  <si>
    <t>19:45 (20:45)</t>
  </si>
  <si>
    <t>Sligo Rovers</t>
  </si>
  <si>
    <t>Oriel Park</t>
  </si>
  <si>
    <t>Drogheda United</t>
  </si>
  <si>
    <t>Shamrock</t>
  </si>
  <si>
    <t>Sullivan and Lambe Park</t>
  </si>
  <si>
    <t>Waterford United</t>
  </si>
  <si>
    <t>Bohemian FC</t>
  </si>
  <si>
    <t>Waterford Regional Sports Centre</t>
  </si>
  <si>
    <t>Derry City</t>
  </si>
  <si>
    <t>The Ryan McBride Brandywell Stadium</t>
  </si>
  <si>
    <t>Galway United</t>
  </si>
  <si>
    <t>Deacy Park</t>
  </si>
  <si>
    <t>Shelbourne FC</t>
  </si>
  <si>
    <t>Tolka Park</t>
  </si>
  <si>
    <t>Tallaght Stadium</t>
  </si>
  <si>
    <t>Dalymount Park</t>
  </si>
  <si>
    <t>The Showgrounds</t>
  </si>
  <si>
    <t>14:00 (07:00)</t>
  </si>
  <si>
    <t>16:30 (09:30)</t>
  </si>
  <si>
    <t>Länsikenttä TN</t>
  </si>
  <si>
    <t>15:00</t>
  </si>
  <si>
    <t>17:30</t>
  </si>
  <si>
    <t>16:00 (15:00)</t>
  </si>
  <si>
    <t>Stora Valla B-plan</t>
  </si>
  <si>
    <t>18:30 (17:30)</t>
  </si>
  <si>
    <t>17:00</t>
  </si>
  <si>
    <t>17:30 (11:30)</t>
  </si>
  <si>
    <t>Qingdao Youth Football Stadium</t>
  </si>
  <si>
    <t>Shanghai Shen</t>
  </si>
  <si>
    <t>SAIC Motor Pudong Arena</t>
  </si>
  <si>
    <t>Shenyang Urban</t>
  </si>
  <si>
    <t>Tiexi Stadium</t>
  </si>
  <si>
    <t>19:00 (13:00)</t>
  </si>
  <si>
    <t>Yunnan Yukun</t>
  </si>
  <si>
    <t>TEDA Football Stadium</t>
  </si>
  <si>
    <t>Rongcheng</t>
  </si>
  <si>
    <t>Chengdu Phoenix Hill Stadium</t>
  </si>
  <si>
    <t>Yuxi Highland Sports Center Stadium</t>
  </si>
  <si>
    <t>Tianjin Olympic Center Stadium</t>
  </si>
  <si>
    <t>Shanghai Stadium</t>
  </si>
  <si>
    <t>17:00 (11:00)</t>
  </si>
  <si>
    <t>15:30 (09:30)</t>
  </si>
  <si>
    <t>Tongliang Long Stadium</t>
  </si>
  <si>
    <t>18:00</t>
  </si>
  <si>
    <t>16:00</t>
  </si>
  <si>
    <t>Kristiansund</t>
  </si>
  <si>
    <t>Nordmøre Stadion</t>
  </si>
  <si>
    <t>Sparebanken Sør Arena</t>
  </si>
  <si>
    <t>14:00</t>
  </si>
  <si>
    <t>Lyse Arena</t>
  </si>
  <si>
    <t>KFUM Arena</t>
  </si>
  <si>
    <t>Molde</t>
  </si>
  <si>
    <t>Brann</t>
  </si>
  <si>
    <t>Brann Stadion</t>
  </si>
  <si>
    <t>Tromsø</t>
  </si>
  <si>
    <t>Aker Stadion</t>
  </si>
  <si>
    <t>17:00 (18:00)</t>
  </si>
  <si>
    <t>Páirc an Phiarsaigh</t>
  </si>
  <si>
    <t>19:00 (12:00)</t>
  </si>
  <si>
    <t>16:30 (15:30)</t>
  </si>
  <si>
    <t>17:00 (16:00)</t>
  </si>
  <si>
    <t>Väre Areena</t>
  </si>
  <si>
    <t>15:00 (14:00)</t>
  </si>
  <si>
    <t>Lahden Stadion</t>
  </si>
  <si>
    <t>14:00 (13:00)</t>
  </si>
  <si>
    <t>16:30</t>
  </si>
  <si>
    <t>17:30 (16:30)</t>
  </si>
  <si>
    <t>18:00 (12:00)</t>
  </si>
  <si>
    <t>Chongqing Longxing Football Stadium</t>
  </si>
  <si>
    <t>15:30 (08:30)</t>
  </si>
  <si>
    <t>12:00</t>
  </si>
  <si>
    <t>14:30</t>
  </si>
  <si>
    <t>19:15</t>
  </si>
  <si>
    <t>15:00 (16:00)</t>
  </si>
  <si>
    <t>19:00 (20:00)</t>
  </si>
  <si>
    <t>Bolt Arena</t>
  </si>
  <si>
    <t>Briskeby Arena</t>
  </si>
  <si>
    <t>Romssa Arena</t>
  </si>
  <si>
    <t>Stockhorn Arena</t>
  </si>
  <si>
    <t>20:30</t>
  </si>
  <si>
    <t>21:00 (20:00)</t>
  </si>
  <si>
    <t>Kybunpark</t>
  </si>
  <si>
    <t>2–3</t>
  </si>
  <si>
    <t>Glenn Nyberg</t>
  </si>
  <si>
    <t>0–2</t>
  </si>
  <si>
    <t>Li Haixin</t>
  </si>
  <si>
    <t>3–1</t>
  </si>
  <si>
    <t>Meng Xiangkun</t>
  </si>
  <si>
    <t>2–0</t>
  </si>
  <si>
    <t>Christian Moen</t>
  </si>
  <si>
    <t>1–0</t>
  </si>
  <si>
    <t>Rohit Saggi</t>
  </si>
  <si>
    <t>1–3</t>
  </si>
  <si>
    <t>Espen Eskås</t>
  </si>
  <si>
    <t>2–1</t>
  </si>
  <si>
    <t>Ola Nilsen</t>
  </si>
  <si>
    <t>1–2</t>
  </si>
  <si>
    <t>Marius Lien</t>
  </si>
  <si>
    <t>0–4</t>
  </si>
  <si>
    <t>Alan Patchell</t>
  </si>
  <si>
    <t>Oliver Moran</t>
  </si>
  <si>
    <t>Neil Doyle</t>
  </si>
  <si>
    <t>0–1</t>
  </si>
  <si>
    <t>Robert Harvey</t>
  </si>
  <si>
    <t>Paul Norton</t>
  </si>
  <si>
    <t>Joni Hyytiä</t>
  </si>
  <si>
    <t>Amir Hajizadeh</t>
  </si>
  <si>
    <t>Antti Munukka</t>
  </si>
  <si>
    <t>1–1</t>
  </si>
  <si>
    <t>1–4</t>
  </si>
  <si>
    <t>2–2</t>
  </si>
  <si>
    <t>Sigurd Smehus Kringstad</t>
  </si>
  <si>
    <t>5–1</t>
  </si>
  <si>
    <t>3–2</t>
  </si>
  <si>
    <t>4–0</t>
  </si>
  <si>
    <t>6–1</t>
  </si>
  <si>
    <t>0–0</t>
  </si>
  <si>
    <t>3–0</t>
  </si>
  <si>
    <t>0–3</t>
  </si>
  <si>
    <t>Victor Wolf</t>
  </si>
  <si>
    <t>Oscar Johnson</t>
  </si>
  <si>
    <t>Mohammed Al Hakim</t>
  </si>
  <si>
    <t>Adam Ladebäck</t>
  </si>
  <si>
    <t>Kristoffer Karlsson</t>
  </si>
  <si>
    <t>Erik Mattsson</t>
  </si>
  <si>
    <t>Granit Maqedonci</t>
  </si>
  <si>
    <t>Richard Sundell</t>
  </si>
  <si>
    <t>Adi Aganovic</t>
  </si>
  <si>
    <t>6–0</t>
  </si>
  <si>
    <t>Fredrik Klitte</t>
  </si>
  <si>
    <t>2–4</t>
  </si>
  <si>
    <t>Danao Shan</t>
  </si>
  <si>
    <t>Jing Wang</t>
  </si>
  <si>
    <t>Yige Dai</t>
  </si>
  <si>
    <t>Shuran Gan</t>
  </si>
  <si>
    <t>Zhang Lei</t>
  </si>
  <si>
    <t>Jindong Chen</t>
  </si>
  <si>
    <t>4–1</t>
  </si>
  <si>
    <t>Jansen Mehmetjan</t>
  </si>
  <si>
    <t>Kai He</t>
  </si>
  <si>
    <t>Su Zihao</t>
  </si>
  <si>
    <t>Shen Yinhao</t>
  </si>
  <si>
    <t>Mu Yuchen</t>
  </si>
  <si>
    <t>Tore Hansen</t>
  </si>
  <si>
    <t>Mohammad Aslam</t>
  </si>
  <si>
    <t>Svein Tore Sinnes</t>
  </si>
  <si>
    <t>1–5</t>
  </si>
  <si>
    <t>Stian Røvig Sletner</t>
  </si>
  <si>
    <t>Marius Grøtta</t>
  </si>
  <si>
    <t>Kristoffer Hagenes</t>
  </si>
  <si>
    <t>5–0</t>
  </si>
  <si>
    <t>Mischa Kellerhals</t>
  </si>
  <si>
    <t>Daniel Higraff</t>
  </si>
  <si>
    <t>Aaron O'Dowd</t>
  </si>
  <si>
    <t>Rob Hennessy</t>
  </si>
  <si>
    <t>D. Toland</t>
  </si>
  <si>
    <t>4–3</t>
  </si>
  <si>
    <t>Kevin O'Sullivan</t>
  </si>
  <si>
    <t>3–3</t>
  </si>
  <si>
    <t>Daniel Murphy</t>
  </si>
  <si>
    <t>Find Insurance Celtic Park</t>
  </si>
  <si>
    <t>Marc Lynch</t>
  </si>
  <si>
    <t>13:05 (06:05)</t>
  </si>
  <si>
    <t>FC Tokyo</t>
  </si>
  <si>
    <t>Shimizu S-Pulse</t>
  </si>
  <si>
    <t>Ajinomoto Stadium</t>
  </si>
  <si>
    <t>Ryo Tanimoto</t>
  </si>
  <si>
    <t>Grampus</t>
  </si>
  <si>
    <t>Kashiwa Reysol</t>
  </si>
  <si>
    <t>Toyota Stadium</t>
  </si>
  <si>
    <t>Masuya Ueda</t>
  </si>
  <si>
    <t>Sanf. Hiroshima</t>
  </si>
  <si>
    <t>Albirex Niigata</t>
  </si>
  <si>
    <t>Edion Peace Wing Hiroshima</t>
  </si>
  <si>
    <t>Shū Kawamata</t>
  </si>
  <si>
    <t>F. Okayama</t>
  </si>
  <si>
    <t>Tokyo Verdy</t>
  </si>
  <si>
    <t>JFE Sunny Country Stadium</t>
  </si>
  <si>
    <t>Koki Nagamine</t>
  </si>
  <si>
    <t>Yokohama FC</t>
  </si>
  <si>
    <t>Kashima Antlers</t>
  </si>
  <si>
    <t>NHK Spring Mitsuzawa Football Stadium</t>
  </si>
  <si>
    <t>Jumpei Iida</t>
  </si>
  <si>
    <t>15:00 (08:00)</t>
  </si>
  <si>
    <t>Cerezo Osaka</t>
  </si>
  <si>
    <t>Machida Zelvia</t>
  </si>
  <si>
    <t>Yodoko Sakura Stadium</t>
  </si>
  <si>
    <t>Kōei Koya</t>
  </si>
  <si>
    <t>Gamba Osaka</t>
  </si>
  <si>
    <t>Kyoto Sanga</t>
  </si>
  <si>
    <t>Panasonic Stadium Suita</t>
  </si>
  <si>
    <t>Yudai Yamamoto</t>
  </si>
  <si>
    <t>Shonan Bellmare</t>
  </si>
  <si>
    <t>Avispa Fukuoka</t>
  </si>
  <si>
    <t>Lemon Gas Stadium Hiratsuka</t>
  </si>
  <si>
    <t>Yoshimi Yamashita</t>
  </si>
  <si>
    <t>Urawa Reds</t>
  </si>
  <si>
    <t>Saitama Stadium 2002</t>
  </si>
  <si>
    <t>Atsushi Kamimura</t>
  </si>
  <si>
    <t>Vissel Kobe</t>
  </si>
  <si>
    <t>NOEVIR Stadium Kobe</t>
  </si>
  <si>
    <t>Best Denki Stadium</t>
  </si>
  <si>
    <t>16:00 (09:00)</t>
  </si>
  <si>
    <t>Sankyo Frontier Kashiwa Stadium</t>
  </si>
  <si>
    <t>Keigo Sendachi</t>
  </si>
  <si>
    <t>18:00 (11:00)</t>
  </si>
  <si>
    <t>Akihiko Ikeuchi</t>
  </si>
  <si>
    <t>Denka Big Swan Stadium</t>
  </si>
  <si>
    <t>Yūsuke Ohashi</t>
  </si>
  <si>
    <t>Kashima Soccer Stadium</t>
  </si>
  <si>
    <t>Faisal Suleiman Al Balawi</t>
  </si>
  <si>
    <t>IAI Stadium Nihondaira</t>
  </si>
  <si>
    <t>Koji Takasaki</t>
  </si>
  <si>
    <t>Sanga Stadium by Kyocera</t>
  </si>
  <si>
    <t>Mohamed Ahmed El Shenawy</t>
  </si>
  <si>
    <t>Kawasaki F.</t>
  </si>
  <si>
    <t>Yokohama F.M.</t>
  </si>
  <si>
    <t>Hiroyuki Kimura</t>
  </si>
  <si>
    <t>14:00 (06:00)</t>
  </si>
  <si>
    <t>Shin Yongjun</t>
  </si>
  <si>
    <t>19:30 (11:30)</t>
  </si>
  <si>
    <t>Chae Sanghyeop</t>
  </si>
  <si>
    <t>Kim Jonghyeok</t>
  </si>
  <si>
    <t>Song Minseok</t>
  </si>
  <si>
    <t>Lee Dongjun</t>
  </si>
  <si>
    <t>Kim Daeyong</t>
  </si>
  <si>
    <t>Choi Gyuhyun</t>
  </si>
  <si>
    <t>Kim Woosung</t>
  </si>
  <si>
    <t>Seol Taehwan</t>
  </si>
  <si>
    <t>Park Byungjin</t>
  </si>
  <si>
    <t>Dennis Antamo</t>
  </si>
  <si>
    <t>Joona Kontinen</t>
  </si>
  <si>
    <t>Matti Roth</t>
  </si>
  <si>
    <t>12:59 (11:59)</t>
  </si>
  <si>
    <t>Juuso Vuorinen</t>
  </si>
  <si>
    <t>Oliver Reitala</t>
  </si>
  <si>
    <t>Peiman Simani</t>
  </si>
  <si>
    <t>Mohammad Al Emara</t>
  </si>
  <si>
    <t>Tess Olofsson</t>
  </si>
  <si>
    <t>Liang Songshang</t>
  </si>
  <si>
    <t>Zhang Yangfan</t>
  </si>
  <si>
    <t>Wang Jin</t>
  </si>
  <si>
    <t>Yunkun Ma</t>
  </si>
  <si>
    <t>Qiu Zhaojun</t>
  </si>
  <si>
    <t>Yi Huang</t>
  </si>
  <si>
    <t>Ai Kun</t>
  </si>
  <si>
    <t>0–5</t>
  </si>
  <si>
    <t>19:45</t>
  </si>
  <si>
    <t>Sivert Øksnes Amland</t>
  </si>
  <si>
    <t>Jørgen Haugen</t>
  </si>
  <si>
    <t>19:00 (11:00)</t>
  </si>
  <si>
    <t>Takafumi Mikuriya</t>
  </si>
  <si>
    <t>Machida GION Stadium</t>
  </si>
  <si>
    <t>Nathan Verboomen</t>
  </si>
  <si>
    <t>Nissan Stadium</t>
  </si>
  <si>
    <t>Yūsuke Araki</t>
  </si>
  <si>
    <t>05:00 (12:00)</t>
  </si>
  <si>
    <t>Hiroki Kasahara</t>
  </si>
  <si>
    <t>Koichiro Fukushima</t>
  </si>
  <si>
    <t>Fu Ming</t>
  </si>
  <si>
    <t>Hayato Shimizu</t>
  </si>
  <si>
    <t>Kawasaki Todoroki Stadium</t>
  </si>
  <si>
    <t>Yoshirō Imamura</t>
  </si>
  <si>
    <t>Takuto Okabe</t>
  </si>
  <si>
    <t>Futoshi Nakamura</t>
  </si>
  <si>
    <t>Łukasz Kuźma</t>
  </si>
  <si>
    <t>Iván Barton</t>
  </si>
  <si>
    <t>Ko Hyungjin</t>
  </si>
  <si>
    <t>Cheol junchoi</t>
  </si>
  <si>
    <t>Choi Cheoljun</t>
  </si>
  <si>
    <t>4–4</t>
  </si>
  <si>
    <t>19:35 (12:35)</t>
  </si>
  <si>
    <t>Wang Di</t>
  </si>
  <si>
    <t>Xu Qiangqiang</t>
  </si>
  <si>
    <t>Gao Peng</t>
  </si>
  <si>
    <t>Zhang Chao</t>
  </si>
  <si>
    <t>Ren Tong</t>
  </si>
  <si>
    <t>Shunqi Tang</t>
  </si>
  <si>
    <t>Ma Ning</t>
  </si>
  <si>
    <t>Shengyu Sun</t>
  </si>
  <si>
    <t>4–2</t>
  </si>
  <si>
    <t>Ma Teng</t>
  </si>
  <si>
    <t>Jin Jingyuan</t>
  </si>
  <si>
    <t>Mathias Støfringshaug</t>
  </si>
  <si>
    <t>Lucas Keating</t>
  </si>
  <si>
    <t>Daryl Carolan</t>
  </si>
  <si>
    <t>3–4</t>
  </si>
  <si>
    <t>Arnold Hunter</t>
  </si>
  <si>
    <t>Paul McLaughlin</t>
  </si>
  <si>
    <t>Turner's Cross</t>
  </si>
  <si>
    <t>19:30 (20:30)</t>
  </si>
  <si>
    <t>2–5</t>
  </si>
  <si>
    <t>Japan National Stadium</t>
  </si>
  <si>
    <t>Joakim Sars</t>
  </si>
  <si>
    <t>4–5</t>
  </si>
  <si>
    <t>Xiaochen Zhang</t>
  </si>
  <si>
    <t>5–2</t>
  </si>
  <si>
    <t>He Xin</t>
  </si>
  <si>
    <t>Zhao Liu</t>
  </si>
  <si>
    <t>Xiong Xing</t>
  </si>
  <si>
    <t>Tao Wan</t>
  </si>
  <si>
    <t>Du Jianxin</t>
  </si>
  <si>
    <t>Cui Yong</t>
  </si>
  <si>
    <t>Zhen Wei</t>
  </si>
  <si>
    <t>Yan Lifu</t>
  </si>
  <si>
    <t>Mischa Huru</t>
  </si>
  <si>
    <t>14:00 (15:00)</t>
  </si>
  <si>
    <t>Aviva Stadium</t>
  </si>
  <si>
    <t>16:30 (08:30)</t>
  </si>
  <si>
    <t>16:40 (09:40)</t>
  </si>
  <si>
    <t>Choi Hyunjai</t>
  </si>
  <si>
    <t>00:00 (06:00)</t>
  </si>
  <si>
    <t>14:30 (06:30)</t>
  </si>
  <si>
    <t>15:00 (07:00)</t>
  </si>
  <si>
    <t>13:00 (05:00)</t>
  </si>
  <si>
    <t>01:00 (08:00)</t>
  </si>
  <si>
    <t>13:00 (06:00)</t>
  </si>
  <si>
    <t>14:05 (07:05)</t>
  </si>
  <si>
    <t>Martin Petersen</t>
  </si>
  <si>
    <t>Florian Badstübner</t>
  </si>
  <si>
    <t>Robert Jones</t>
  </si>
  <si>
    <t>18:30 (11:30)</t>
  </si>
  <si>
    <t>Naoto Uehara</t>
  </si>
  <si>
    <t>5–3</t>
  </si>
  <si>
    <t>Yuzo Sutani</t>
  </si>
  <si>
    <t>17:00 (10:00)</t>
  </si>
  <si>
    <t>Daichi Shiino</t>
  </si>
  <si>
    <t>14:40 (06:40)</t>
  </si>
  <si>
    <t>8–1</t>
  </si>
  <si>
    <t>Niclas Karlsson</t>
  </si>
  <si>
    <t>20:00 (13:00)</t>
  </si>
  <si>
    <t>Wenbin Zhu</t>
  </si>
  <si>
    <t>Dong Fangyu</t>
  </si>
  <si>
    <t>6–3</t>
  </si>
  <si>
    <t>13:00 (12:00)</t>
  </si>
  <si>
    <t>Juho Nieminen</t>
  </si>
  <si>
    <t>14:05 (06:05)</t>
  </si>
  <si>
    <t>16:00 (08:00)</t>
  </si>
  <si>
    <t>12:55 (04:55)</t>
  </si>
  <si>
    <t>17:00 (09:00)</t>
  </si>
  <si>
    <t>00:00 (07:00)</t>
  </si>
  <si>
    <t>14:30 (07:30)</t>
  </si>
  <si>
    <t>17:30 (10:30)</t>
  </si>
  <si>
    <t>18:55 (11:55)</t>
  </si>
  <si>
    <t>Elmoiz Ali Mohamed Ahmed</t>
  </si>
  <si>
    <t>Mohamed Ahmed Al Shrief</t>
  </si>
  <si>
    <t>02:00 (09:00)</t>
  </si>
  <si>
    <t>13:30 (06:30)</t>
  </si>
  <si>
    <t>23:00 (05:00)</t>
  </si>
  <si>
    <t>Rk</t>
  </si>
  <si>
    <t>Squad</t>
  </si>
  <si>
    <t>MP</t>
  </si>
  <si>
    <t>W</t>
  </si>
  <si>
    <t>GA</t>
  </si>
  <si>
    <t>GD</t>
  </si>
  <si>
    <t>Pts</t>
  </si>
  <si>
    <t>Pts/MP</t>
  </si>
  <si>
    <t>Last 5</t>
  </si>
  <si>
    <t>Top Team Scorer</t>
  </si>
  <si>
    <t>Goalkeeper</t>
  </si>
  <si>
    <t>W W W D W</t>
  </si>
  <si>
    <t>Robbie Ure - 12</t>
  </si>
  <si>
    <t>David Celic</t>
  </si>
  <si>
    <t>L L L W W</t>
  </si>
  <si>
    <t>Paulos Abraham - 7</t>
  </si>
  <si>
    <t>Warner Hahn</t>
  </si>
  <si>
    <t>W L W W W</t>
  </si>
  <si>
    <t>Johan Hove - 4</t>
  </si>
  <si>
    <t>Kristoffer Nordfeldt</t>
  </si>
  <si>
    <t>W D W L L</t>
  </si>
  <si>
    <t>Gustav Lindgren - 5</t>
  </si>
  <si>
    <t>Andreas Linde</t>
  </si>
  <si>
    <t>W L L W W</t>
  </si>
  <si>
    <t>Kristian Strømland Lien - 7</t>
  </si>
  <si>
    <t>Jacob Rinne</t>
  </si>
  <si>
    <t>L L W W W</t>
  </si>
  <si>
    <t>Erik Botheim - 10</t>
  </si>
  <si>
    <t>Robin Olsen</t>
  </si>
  <si>
    <t>L W D W L</t>
  </si>
  <si>
    <t>Samuel Salter, Robert Þorkelsson - 3</t>
  </si>
  <si>
    <t>Mergim Krasniqi</t>
  </si>
  <si>
    <t>W L W W D</t>
  </si>
  <si>
    <t>Mikkel Ladefoged - 9</t>
  </si>
  <si>
    <t>Elis Jäger</t>
  </si>
  <si>
    <t>D D D L L</t>
  </si>
  <si>
    <t>Leo Östman - 4</t>
  </si>
  <si>
    <t>Isak Pettersson</t>
  </si>
  <si>
    <t>D D D L D</t>
  </si>
  <si>
    <t>Jacob Bergström - 5</t>
  </si>
  <si>
    <t>Robin Wallinder</t>
  </si>
  <si>
    <t>W D D L L</t>
  </si>
  <si>
    <t>Mads Hansen - 4</t>
  </si>
  <si>
    <t>Leo Cavallius</t>
  </si>
  <si>
    <t>L W L W L</t>
  </si>
  <si>
    <t>Charlie Rosenquist - 5</t>
  </si>
  <si>
    <t>Samuel Brolin, Jakob Kindberg</t>
  </si>
  <si>
    <t>D W L L W</t>
  </si>
  <si>
    <t>Tobias Heintz - 6</t>
  </si>
  <si>
    <t>Elis Bishesari</t>
  </si>
  <si>
    <t>D L D L L</t>
  </si>
  <si>
    <t>Arman Taranis, Marcus Rafferty - 2</t>
  </si>
  <si>
    <t>Matvei Igonen</t>
  </si>
  <si>
    <t>L L D L W</t>
  </si>
  <si>
    <t>Noah Christoffersson - 4</t>
  </si>
  <si>
    <t>Hampus Gustafsson</t>
  </si>
  <si>
    <t>D W L L L</t>
  </si>
  <si>
    <t>Omar Faraj - 3</t>
  </si>
  <si>
    <t>Tim Rönning</t>
  </si>
  <si>
    <t>W W D D D</t>
  </si>
  <si>
    <t>Felipe Sousa - 11</t>
  </si>
  <si>
    <t>Liu Dianzuo</t>
  </si>
  <si>
    <t>L W L D D</t>
  </si>
  <si>
    <t>Landry Dimata - 7</t>
  </si>
  <si>
    <t>Yao Haoyang</t>
  </si>
  <si>
    <t>Cephas Malele - 8</t>
  </si>
  <si>
    <t>Huang Zihao</t>
  </si>
  <si>
    <t>D W W L D</t>
  </si>
  <si>
    <t>Nelson - 8</t>
  </si>
  <si>
    <t>Li Hao</t>
  </si>
  <si>
    <t>D L W L D</t>
  </si>
  <si>
    <t>Oscar Maritu - 13</t>
  </si>
  <si>
    <t>Wang Zhifeng</t>
  </si>
  <si>
    <t>Cryzan - 11</t>
  </si>
  <si>
    <t>Wang Dalei</t>
  </si>
  <si>
    <t>L W W W D</t>
  </si>
  <si>
    <t>Zhang Yuning - 7</t>
  </si>
  <si>
    <t>Hou Sen</t>
  </si>
  <si>
    <t>W W L W D</t>
  </si>
  <si>
    <t>Guy Mbenza - 9</t>
  </si>
  <si>
    <t>Han Rongze, Zhang Yan</t>
  </si>
  <si>
    <t>W L L W D</t>
  </si>
  <si>
    <t>Wang Yudong - 7</t>
  </si>
  <si>
    <t>Zhao Bo</t>
  </si>
  <si>
    <t>W L L W L</t>
  </si>
  <si>
    <t>Wesley Moraes - 8</t>
  </si>
  <si>
    <t>Peng Peng</t>
  </si>
  <si>
    <t>L D W W L</t>
  </si>
  <si>
    <t>Rafael Ratão - 13</t>
  </si>
  <si>
    <t>Xue Qinghao</t>
  </si>
  <si>
    <t>W L L L W</t>
  </si>
  <si>
    <t>Bruno Nazário, Gustavo - 7</t>
  </si>
  <si>
    <t>Wang Guoming</t>
  </si>
  <si>
    <t>Leo - 5</t>
  </si>
  <si>
    <t>Yan Junling</t>
  </si>
  <si>
    <t>L W D L L</t>
  </si>
  <si>
    <t>Yaw Yeboah, Malcolm Edjouma - 6</t>
  </si>
  <si>
    <t>Mou Pengfei</t>
  </si>
  <si>
    <t>D W L W W</t>
  </si>
  <si>
    <t>Alberto Quiles - 8</t>
  </si>
  <si>
    <t>Yan Bingliang</t>
  </si>
  <si>
    <t>D D L L W</t>
  </si>
  <si>
    <t>Jhonder Cádiz - 13</t>
  </si>
  <si>
    <t>Fang Jingqi</t>
  </si>
  <si>
    <t>L D D W W</t>
  </si>
  <si>
    <t>Jens Hjertø-Dahl - 7</t>
  </si>
  <si>
    <t>Jakob Haugaard</t>
  </si>
  <si>
    <t>W W W L W</t>
  </si>
  <si>
    <t>Peter Christiansen - 6</t>
  </si>
  <si>
    <t>Ľubomír Belko</t>
  </si>
  <si>
    <t>W W D W W</t>
  </si>
  <si>
    <t>Kasper Waarst Høgh - 7</t>
  </si>
  <si>
    <t>Nikita Haikin</t>
  </si>
  <si>
    <t>Thomas Lehne Olsen, Markus Karlsbakk... - 4</t>
  </si>
  <si>
    <t>Pontus Dahlberg</t>
  </si>
  <si>
    <t>W L W D L</t>
  </si>
  <si>
    <t>Emil Breivik - 6</t>
  </si>
  <si>
    <t>Albert Posiadala</t>
  </si>
  <si>
    <t>Noah Holm - 5</t>
  </si>
  <si>
    <t>Mathias Dyngeland, Simen Nilsen</t>
  </si>
  <si>
    <t>L W D D L</t>
  </si>
  <si>
    <t>Mame Alassane Niang - 6</t>
  </si>
  <si>
    <t>Marcus Sandberg</t>
  </si>
  <si>
    <t>Daniel Karlsbakk - 4</t>
  </si>
  <si>
    <t>Mamour Ndiaye</t>
  </si>
  <si>
    <t>W L W L W</t>
  </si>
  <si>
    <t>Lucas Haren - 5</t>
  </si>
  <si>
    <t>Oscar Hedvall</t>
  </si>
  <si>
    <t>L L D W W</t>
  </si>
  <si>
    <t>Amin Chiakha - 5</t>
  </si>
  <si>
    <t>Leopold Wahlstedt</t>
  </si>
  <si>
    <t>L D L D L</t>
  </si>
  <si>
    <t>Evangelos Patoulidis, Nikolaj Moller - 3</t>
  </si>
  <si>
    <t>Elias Hadaya</t>
  </si>
  <si>
    <t>Daniel Eid, Oskar Øhlenschlæger... - 2</t>
  </si>
  <si>
    <t>Martin Børsheim</t>
  </si>
  <si>
    <t>Teodor Haltvik - 4</t>
  </si>
  <si>
    <t>Emil Ødegaard</t>
  </si>
  <si>
    <t>W D D D L</t>
  </si>
  <si>
    <t>Kristian Lonebu - 5</t>
  </si>
  <si>
    <t>Kristoffer Klaesson</t>
  </si>
  <si>
    <t>W L L L D</t>
  </si>
  <si>
    <t>Leander Alvheim - 5</t>
  </si>
  <si>
    <t>Adrian Sæther</t>
  </si>
  <si>
    <t>L W L L L</t>
  </si>
  <si>
    <t>Jesper Cornelius - 4</t>
  </si>
  <si>
    <t>Jacob Pryts</t>
  </si>
  <si>
    <t>L W D W W</t>
  </si>
  <si>
    <t>Graham Burke - 7</t>
  </si>
  <si>
    <t>Ed McGinty</t>
  </si>
  <si>
    <t>Colm Whelan - 9</t>
  </si>
  <si>
    <t>Kacper Chorążka</t>
  </si>
  <si>
    <t>Ryan Edmondson - 9</t>
  </si>
  <si>
    <t>Joseph Anang</t>
  </si>
  <si>
    <t>W W L L L</t>
  </si>
  <si>
    <t>Gbemi Arubi - 8</t>
  </si>
  <si>
    <t>Enda Minogue</t>
  </si>
  <si>
    <t>W D L D W</t>
  </si>
  <si>
    <t>Harry Wood - 10</t>
  </si>
  <si>
    <t>Wessel Speel</t>
  </si>
  <si>
    <t>W L D W L</t>
  </si>
  <si>
    <t>Michael Duffy - 6</t>
  </si>
  <si>
    <t>Eddie Beach</t>
  </si>
  <si>
    <t>L W L L W</t>
  </si>
  <si>
    <t>Kris Twardek - 6</t>
  </si>
  <si>
    <t>Evan Watts</t>
  </si>
  <si>
    <t>L D L L W</t>
  </si>
  <si>
    <t>Mark Doyle - 9</t>
  </si>
  <si>
    <t>Luke Dennison</t>
  </si>
  <si>
    <t>Tommy Lonergan - 12</t>
  </si>
  <si>
    <t>Stephen McMullan</t>
  </si>
  <si>
    <t>L L D L L</t>
  </si>
  <si>
    <t>William Fitzgerald - 5</t>
  </si>
  <si>
    <t>Sam Sargeant</t>
  </si>
  <si>
    <t>Leonardo - 21</t>
  </si>
  <si>
    <t>Tomoki Hayakawa</t>
  </si>
  <si>
    <t>Mao Hosoya - 11</t>
  </si>
  <si>
    <t>Ryosuke Kojima</t>
  </si>
  <si>
    <t>Rafael Elias - 18</t>
  </si>
  <si>
    <t>Gakuji Ota</t>
  </si>
  <si>
    <t>Sota Nakamura, Kosuke Kinoshita - 6</t>
  </si>
  <si>
    <t>Keisuke Ōsako</t>
  </si>
  <si>
    <t>Taisei Miyashiro - 11</t>
  </si>
  <si>
    <t>Daiya Maekawa</t>
  </si>
  <si>
    <t>Yuki Soma - 9</t>
  </si>
  <si>
    <t>Kosei Tani</t>
  </si>
  <si>
    <t>Ryoma Watanabe - 7</t>
  </si>
  <si>
    <t>Shusaku Nishikawa</t>
  </si>
  <si>
    <t>Tatsuya Ito - 13</t>
  </si>
  <si>
    <t>Louis Yamaguchi</t>
  </si>
  <si>
    <t>Takashi Usami - 8</t>
  </si>
  <si>
    <t>Jun Ichimori</t>
  </si>
  <si>
    <t>Rafael Ratão - 18</t>
  </si>
  <si>
    <t>Koki Fukui</t>
  </si>
  <si>
    <t>Marcelo Ryan - 8</t>
  </si>
  <si>
    <t>Taishi Nozawa</t>
  </si>
  <si>
    <t>Tomoya Miki - 6</t>
  </si>
  <si>
    <t>Yuma Obata</t>
  </si>
  <si>
    <t>Ataru Esaka, Ryūnosuke Satō - 6</t>
  </si>
  <si>
    <t>Svend Brodersen</t>
  </si>
  <si>
    <t>Koya Kitagawa - 10</t>
  </si>
  <si>
    <t>Yuya Oki</t>
  </si>
  <si>
    <t>Asahi Uenaka - 8</t>
  </si>
  <si>
    <t>Park Iru-gyu</t>
  </si>
  <si>
    <t>Sho Inagaki - 11</t>
  </si>
  <si>
    <t>Alexandre Pisano</t>
  </si>
  <si>
    <t>Itsuki Someno - 5</t>
  </si>
  <si>
    <t>Matheus Vidotto</t>
  </si>
  <si>
    <t>Soromon Sakuragawa - 4</t>
  </si>
  <si>
    <t>Akinori Ichikawa</t>
  </si>
  <si>
    <t>Relegated</t>
  </si>
  <si>
    <t>Akito Suzuki - 9</t>
  </si>
  <si>
    <t>Naoto Kamifukumoto</t>
  </si>
  <si>
    <t>Motoki Hasegawa - 7</t>
  </si>
  <si>
    <t>Kazuki Fujita</t>
  </si>
  <si>
    <t>Patryk Klimala - 5</t>
  </si>
  <si>
    <t>Gu Sung-yun</t>
  </si>
  <si>
    <t>Kim Daewon - 7</t>
  </si>
  <si>
    <t>Park Chung-hyo</t>
  </si>
  <si>
    <t>D W L W L</t>
  </si>
  <si>
    <t>Lee Seung-woo - 5</t>
  </si>
  <si>
    <t>Song Bum-keun</t>
  </si>
  <si>
    <t>W L D L D</t>
  </si>
  <si>
    <t>Yago Cariello - 8</t>
  </si>
  <si>
    <t>Jo Hyeon-woo</t>
  </si>
  <si>
    <t>W L W W L</t>
  </si>
  <si>
    <t>Lee Hojae - 8</t>
  </si>
  <si>
    <t>Hwang Injae</t>
  </si>
  <si>
    <t>Stefan Mugoša - 7</t>
  </si>
  <si>
    <t>Kim Dongheon</t>
  </si>
  <si>
    <t>D D W L W</t>
  </si>
  <si>
    <t>Matheus Oliveira Santos, Airton - 5</t>
  </si>
  <si>
    <t>Kim JeongHoon</t>
  </si>
  <si>
    <t>L L D D W</t>
  </si>
  <si>
    <t>Park Changjun, Emerson Negueba - 2</t>
  </si>
  <si>
    <t>Kim Dong-jun</t>
  </si>
  <si>
    <t>L L D D D</t>
  </si>
  <si>
    <t>Jeong Jae-hee, Seo Jinsu - 4</t>
  </si>
  <si>
    <t>Lee Chang-keun</t>
  </si>
  <si>
    <t>L D W D D</t>
  </si>
  <si>
    <t>Jefferson Galego - 4</t>
  </si>
  <si>
    <t>Kim Hyung-keun</t>
  </si>
  <si>
    <t>D L D D L</t>
  </si>
  <si>
    <t>Go Jaehyeon - 5</t>
  </si>
  <si>
    <t>Baek Jongbum</t>
  </si>
  <si>
    <t>Relegated 1</t>
  </si>
  <si>
    <t>D L L D L</t>
  </si>
  <si>
    <t>Sin Chang-moo, Moon Minseo - 3</t>
  </si>
  <si>
    <t>Kim Kyeong-min</t>
  </si>
  <si>
    <t>D W W W W</t>
  </si>
  <si>
    <t>Jaime Moreno Ciorciari - 9</t>
  </si>
  <si>
    <t>Johannes Kreidl</t>
  </si>
  <si>
    <t>D D D D W</t>
  </si>
  <si>
    <t>Alie Conteh - 7</t>
  </si>
  <si>
    <t>Eetu Huuhtanen</t>
  </si>
  <si>
    <t>W D W W L</t>
  </si>
  <si>
    <t>Luka Smyth - 7</t>
  </si>
  <si>
    <t>Mamadou Wurie Jalloh</t>
  </si>
  <si>
    <t>W L D L L</t>
  </si>
  <si>
    <t>Rasmus Karjalainen - 8</t>
  </si>
  <si>
    <t>Miguel Santos</t>
  </si>
  <si>
    <t>Mads Borchers - 7</t>
  </si>
  <si>
    <t>Matej Marković</t>
  </si>
  <si>
    <t>D D L W W</t>
  </si>
  <si>
    <t>Adeleke Akinyemi - 9</t>
  </si>
  <si>
    <t>Alex Craninx</t>
  </si>
  <si>
    <t>L D W L W</t>
  </si>
  <si>
    <t>Albijon Muzaci - 7</t>
  </si>
  <si>
    <t>Elmo Henriksson</t>
  </si>
  <si>
    <t>Otso Koskinen, Neemias Barbosa - 3</t>
  </si>
  <si>
    <t>Osku Maukonen</t>
  </si>
  <si>
    <t>W W L D L</t>
  </si>
  <si>
    <t>Jardell Kanga - 8</t>
  </si>
  <si>
    <t>Faris Krkalić</t>
  </si>
  <si>
    <t>D D W L L</t>
  </si>
  <si>
    <t>Kasper Paananen - 4</t>
  </si>
  <si>
    <t>Roope Paunio</t>
  </si>
  <si>
    <t>Herman Sjögrell - 6</t>
  </si>
  <si>
    <t>Senne Vits</t>
  </si>
  <si>
    <t>L L L L L</t>
  </si>
  <si>
    <t>Sebastian Dahlström - 2</t>
  </si>
  <si>
    <t>Matias Riikonen</t>
  </si>
  <si>
    <t>Diff. Reti</t>
  </si>
  <si>
    <t>Multigol</t>
  </si>
  <si>
    <t>%</t>
  </si>
  <si>
    <t>Gol Casa</t>
  </si>
  <si>
    <t>Gol Ospite</t>
  </si>
  <si>
    <t>Under 4,5</t>
  </si>
  <si>
    <t>0-2</t>
  </si>
  <si>
    <t>1-3</t>
  </si>
  <si>
    <t>2-5</t>
  </si>
  <si>
    <t>0-2 Casa</t>
  </si>
  <si>
    <t>1-3 Casa</t>
  </si>
  <si>
    <t>2-5 Casa</t>
  </si>
  <si>
    <t>0-2 Ospiti</t>
  </si>
  <si>
    <t>1-3 Ospiti</t>
  </si>
  <si>
    <t>2-5 Ospiti</t>
  </si>
  <si>
    <t>Over 1,5</t>
  </si>
  <si>
    <t>12+U 4,5</t>
  </si>
  <si>
    <t>Diff.</t>
  </si>
  <si>
    <t>Giornata</t>
  </si>
  <si>
    <t>Data e ora</t>
  </si>
  <si>
    <t>Column4</t>
  </si>
  <si>
    <t>Squadar Casa</t>
  </si>
  <si>
    <t>Risultato</t>
  </si>
  <si>
    <t>Sqadra Ospite</t>
  </si>
  <si>
    <t>Column10</t>
  </si>
  <si>
    <t>Stadio</t>
  </si>
  <si>
    <t>Column12</t>
  </si>
  <si>
    <t>Column13</t>
  </si>
  <si>
    <t>Column14</t>
  </si>
  <si>
    <t>Stato</t>
  </si>
  <si>
    <t>Totale Gol</t>
  </si>
  <si>
    <t>Multigol 1-4</t>
  </si>
  <si>
    <t>Multigol 2-5</t>
  </si>
  <si>
    <t>Austria</t>
  </si>
  <si>
    <t/>
  </si>
  <si>
    <t>Swiss</t>
  </si>
  <si>
    <t>Sion</t>
  </si>
  <si>
    <t>Lausanne-Sport</t>
  </si>
  <si>
    <t>Stade de Tourbillon</t>
  </si>
  <si>
    <t>Basel</t>
  </si>
  <si>
    <t>Grasshopper</t>
  </si>
  <si>
    <t>St. Jakob-Park</t>
  </si>
  <si>
    <t>Young Boys</t>
  </si>
  <si>
    <t>St. Gallen</t>
  </si>
  <si>
    <t>Stadion Wankdorf</t>
  </si>
  <si>
    <t>Servette FC</t>
  </si>
  <si>
    <t>Vaduz</t>
  </si>
  <si>
    <t>Stade de Genève</t>
  </si>
  <si>
    <t>Thun</t>
  </si>
  <si>
    <t>Lugano</t>
  </si>
  <si>
    <t>Zürich</t>
  </si>
  <si>
    <t>Luzern</t>
  </si>
  <si>
    <t>Stadion Letzigrund</t>
  </si>
  <si>
    <t>Stade de la Tuilière</t>
  </si>
  <si>
    <t>swissporarena</t>
  </si>
  <si>
    <t>AIL Arena</t>
  </si>
  <si>
    <t>Rheinpark Stadion</t>
  </si>
  <si>
    <t>Danish</t>
  </si>
  <si>
    <t>Match Postponed</t>
  </si>
  <si>
    <t>Chinese</t>
  </si>
  <si>
    <t>K1</t>
  </si>
  <si>
    <t>Ireland</t>
  </si>
  <si>
    <t>J1</t>
  </si>
  <si>
    <t>Miikka Haapakoski</t>
  </si>
  <si>
    <t>12+Under 4,5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</si>
</sst>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</fills>
  <borders count="1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4" fontId="0" fillId="0" borderId="7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14" fontId="0" fillId="0" borderId="4" xfId="0" applyNumberFormat="1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</cellXfs>
  <cellStyles count="1">
    <cellStyle name="Normale" xfId="0" builtinId="0"/>
  </cellStyles>
  <dxfs count="195"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19" formatCode="dd/mm/yyyy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27" formatCode="dd/mm/yyyy\ hh:mm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connectionId="1" xr16:uid="{31C1784C-89B9-4DE9-B3C2-20FDA0F63787}" autoFormatId="16" applyNumberFormats="0" applyBorderFormats="0" applyFontFormats="0" applyPatternFormats="0" applyAlignmentFormats="0" applyWidthHeightFormats="0">
  <queryTableRefresh nextId="31" unboundColumnsRight="16">
    <queryTableFields count="30">
      <queryTableField id="1" name="Campionato" tableColumnId="1"/>
      <queryTableField id="2" name="Data e ora" tableColumnId="2"/>
      <queryTableField id="3" name="Giornata" tableColumnId="3"/>
      <queryTableField id="4" name="Column4" tableColumnId="4"/>
      <queryTableField id="5" name="Data" tableColumnId="5"/>
      <queryTableField id="6" name="Ora" tableColumnId="6"/>
      <queryTableField id="7" name="Squadar Casa" tableColumnId="7"/>
      <queryTableField id="8" name="Risultato" tableColumnId="8"/>
      <queryTableField id="9" name="Sqadra Ospite" tableColumnId="9"/>
      <queryTableField id="10" name="Column10" tableColumnId="10"/>
      <queryTableField id="11" name="Stadio" tableColumnId="11"/>
      <queryTableField id="12" name="Column12" tableColumnId="12"/>
      <queryTableField id="13" name="Column13" tableColumnId="13"/>
      <queryTableField id="14" name="Column14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30" dataBound="0" tableColumnId="30"/>
      <queryTableField id="21" dataBound="0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27"/>
      <queryTableField id="28" dataBound="0" tableColumnId="28"/>
      <queryTableField id="29" dataBound="0" tableColumnId="29"/>
    </queryTableFields>
    <queryTableDeletedFields count="15">
      <deletedField name="Stato"/>
      <deletedField name="Gol Casa"/>
      <deletedField name="Gol Ospite"/>
      <deletedField name="Totale Gol"/>
      <deletedField name="12"/>
      <deletedField name="Under 4,5"/>
      <deletedField name="Over 1,5"/>
      <deletedField name="0-2 Casa"/>
      <deletedField name="1-3 Casa"/>
      <deletedField name="2-5 Casa"/>
      <deletedField name="0-2 Ospiti"/>
      <deletedField name="1-3 Ospiti"/>
      <deletedField name="2-5 Ospiti"/>
      <deletedField name="Multigol 1-4"/>
      <deletedField name="Multigol 2-5"/>
    </queryTableDeletedFields>
  </queryTableRefresh>
  <extLst>
    <ext xmlns:x15="http://schemas.microsoft.com/office/spreadsheetml/2010/11/main" uri="{883FBD77-0823-4a55-B5E3-86C4891E6966}">
      <x15:queryTable sourceDataName="Query - Risultati1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connectionId="2" xr16:uid="{59D88EBE-CBA3-4AFD-A574-EA65CD54AF16}" autoFormatId="16" applyNumberFormats="0" applyBorderFormats="0" applyFontFormats="0" applyPatternFormats="0" applyAlignmentFormats="0" applyWidthHeightFormats="0">
  <queryTableRefresh nextId="18">
    <queryTableFields count="17">
      <queryTableField id="1" name="Campionato" tableColumnId="1"/>
      <queryTableField id="2" name="Rk" tableColumnId="2"/>
      <queryTableField id="3" name="Squad" tableColumnId="3"/>
      <queryTableField id="4" name="MP" tableColumnId="4"/>
      <queryTableField id="5" name="W" tableColumnId="5"/>
      <queryTableField id="6" name="D" tableColumnId="6"/>
      <queryTableField id="7" name="L" tableColumnId="7"/>
      <queryTableField id="8" name="GF" tableColumnId="8"/>
      <queryTableField id="9" name="GA" tableColumnId="9"/>
      <queryTableField id="10" name="GD" tableColumnId="10"/>
      <queryTableField id="11" name="Pts" tableColumnId="11"/>
      <queryTableField id="12" name="Pts/MP" tableColumnId="12"/>
      <queryTableField id="13" name="Last 5" tableColumnId="13"/>
      <queryTableField id="14" name="Attendance" tableColumnId="14"/>
      <queryTableField id="15" name="Top Team Scorer" tableColumnId="15"/>
      <queryTableField id="16" name="Goalkeeper" tableColumnId="16"/>
      <queryTableField id="17" name="Notes" tableColumnId="17"/>
    </queryTableFields>
  </queryTableRefresh>
  <extLst>
    <ext xmlns:x15="http://schemas.microsoft.com/office/spreadsheetml/2010/11/main" uri="{883FBD77-0823-4a55-B5E3-86C4891E6966}">
      <x15:queryTable sourceDataName="Query - Sheet1 (2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F5048-D6CD-42D7-A879-4E899FABCF8A}" name="Risultati1" displayName="Risultati1" ref="B1:AE2999" tableType="queryTable" totalsRowShown="0" headerRowDxfId="163" dataDxfId="162">
  <autoFilter ref="B1:AE2999" xr:uid="{E6BF5048-D6CD-42D7-A879-4E899FABCF8A}"/>
  <sortState xmlns:xlrd2="http://schemas.microsoft.com/office/spreadsheetml/2017/richdata2" ref="B2:AE2999">
    <sortCondition ref="F1:F2999"/>
  </sortState>
  <tableColumns count="30">
    <tableColumn id="1" xr3:uid="{DAA6D3ED-E9FB-43D3-AD44-CCA8AC2D208C}" uniqueName="1" name="Campionato" queryTableFieldId="1" dataDxfId="188"/>
    <tableColumn id="2" xr3:uid="{D8A9C45A-44A1-43BE-9A82-3584CAFA9708}" uniqueName="2" name="Data e ora" queryTableFieldId="2" dataDxfId="187"/>
    <tableColumn id="3" xr3:uid="{0FF0BD16-640A-4825-B8E9-49AC80A5612A}" uniqueName="3" name="Giornata" queryTableFieldId="3" dataDxfId="186"/>
    <tableColumn id="4" xr3:uid="{52D64D3B-CD32-40B8-8BE2-159FC327EDEA}" uniqueName="4" name="Column4" queryTableFieldId="4" dataDxfId="161"/>
    <tableColumn id="5" xr3:uid="{5ED72B5B-8CC4-4478-971D-E7DC749B6D93}" uniqueName="5" name="Data" queryTableFieldId="5" dataDxfId="160"/>
    <tableColumn id="6" xr3:uid="{15E341BF-395B-4403-97F5-A5D14A3AABF0}" uniqueName="6" name="Ora" queryTableFieldId="6" dataDxfId="158"/>
    <tableColumn id="7" xr3:uid="{A0DA9598-A25D-4394-8F06-05118EE357C2}" uniqueName="7" name="Squadar Casa" queryTableFieldId="7" dataDxfId="159"/>
    <tableColumn id="8" xr3:uid="{3A31B211-E15E-4F05-96CD-95849AB9F05F}" uniqueName="8" name="Risultato" queryTableFieldId="8" dataDxfId="185"/>
    <tableColumn id="9" xr3:uid="{813199F6-30B4-4445-A891-FA97437F2F7D}" uniqueName="9" name="Sqadra Ospite" queryTableFieldId="9" dataDxfId="184"/>
    <tableColumn id="10" xr3:uid="{01B379B6-BFD4-4EF7-88C9-C1B1B7BEADFE}" uniqueName="10" name="Column10" queryTableFieldId="10" dataDxfId="183"/>
    <tableColumn id="11" xr3:uid="{D2B6D6C9-EC9C-4B62-A2DA-39250C5EBEB1}" uniqueName="11" name="Stadio" queryTableFieldId="11" dataDxfId="182"/>
    <tableColumn id="12" xr3:uid="{B3DE60D2-1B6A-4A33-A4F4-A32112A614E9}" uniqueName="12" name="Column12" queryTableFieldId="12" dataDxfId="181"/>
    <tableColumn id="13" xr3:uid="{3D0E5AF1-1D57-4E5C-A780-0AA2FB7A1DE8}" uniqueName="13" name="Column13" queryTableFieldId="13" dataDxfId="180"/>
    <tableColumn id="14" xr3:uid="{8870228B-FBA9-4FBC-96B3-95ACD0BBEA11}" uniqueName="14" name="Column14" queryTableFieldId="14" dataDxfId="179"/>
    <tableColumn id="15" xr3:uid="{BE1606C3-C55B-4943-9D14-C74118F90029}" uniqueName="15" name="Stato" queryTableFieldId="15" dataDxfId="178"/>
    <tableColumn id="16" xr3:uid="{023DFB26-C079-476C-80E0-86440F62B6D7}" uniqueName="16" name="Gol Casa" queryTableFieldId="16" dataDxfId="177"/>
    <tableColumn id="17" xr3:uid="{8BDBAB5E-B177-4DE3-B006-71C91009986F}" uniqueName="17" name="Gol Ospite" queryTableFieldId="17" dataDxfId="176"/>
    <tableColumn id="18" xr3:uid="{D59FF73B-8FB7-4418-9509-7B29F0715008}" uniqueName="18" name="Totale Gol" queryTableFieldId="18" dataDxfId="175"/>
    <tableColumn id="19" xr3:uid="{9E5DF95B-4340-4E81-8382-2D87AF9166E0}" uniqueName="19" name="12" queryTableFieldId="19" dataDxfId="174"/>
    <tableColumn id="20" xr3:uid="{0A7E7613-8459-4EB5-B55A-4F6E8B0A20F2}" uniqueName="20" name="Under 4,5" queryTableFieldId="20" dataDxfId="173"/>
    <tableColumn id="30" xr3:uid="{65F939A0-5ADC-4A24-92AE-DE46D13A59AA}" uniqueName="30" name="12+Under 4,5" queryTableFieldId="30" dataDxfId="157">
      <calculatedColumnFormula>IF(AND(T2=1,U2=1),1,0)</calculatedColumnFormula>
    </tableColumn>
    <tableColumn id="21" xr3:uid="{A1F89297-91DB-44FD-9C6A-0E66DB865D24}" uniqueName="21" name="Over 1,5" queryTableFieldId="21" dataDxfId="172"/>
    <tableColumn id="22" xr3:uid="{B4B78C3F-D033-4AA6-A7B4-E473CE9B1702}" uniqueName="22" name="0-2 Casa" queryTableFieldId="22" dataDxfId="171"/>
    <tableColumn id="23" xr3:uid="{99055B31-584B-4C93-9765-7CF6FA0A6D48}" uniqueName="23" name="1-3 Casa" queryTableFieldId="23" dataDxfId="170"/>
    <tableColumn id="24" xr3:uid="{B3646157-AF7B-4493-8310-73D0B44BE322}" uniqueName="24" name="2-5 Casa" queryTableFieldId="24" dataDxfId="169"/>
    <tableColumn id="25" xr3:uid="{8A8788D2-A5F3-415D-B634-FC633A0D9DB3}" uniqueName="25" name="0-2 Ospiti" queryTableFieldId="25" dataDxfId="168"/>
    <tableColumn id="26" xr3:uid="{7E78C43A-1110-48CB-A95B-EC786AAF8A76}" uniqueName="26" name="1-3 Ospiti" queryTableFieldId="26" dataDxfId="167"/>
    <tableColumn id="27" xr3:uid="{E26694A7-503B-4BDC-8EF8-F6E3B970A0B2}" uniqueName="27" name="2-5 Ospiti" queryTableFieldId="27" dataDxfId="166"/>
    <tableColumn id="28" xr3:uid="{3BB5F383-39BE-427D-BE26-45D58EC78D94}" uniqueName="28" name="Multigol 1-4" queryTableFieldId="28" dataDxfId="165"/>
    <tableColumn id="29" xr3:uid="{4C6F9160-B2D9-4A6F-AF86-72E432DC0EEB}" uniqueName="29" name="Multigol 2-5" queryTableFieldId="29" dataDxfId="164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A8841A-43AD-4EC5-99E9-B47BF3FE4FEB}" name="Sheet1__2" displayName="Sheet1__2" ref="A1:Q131" tableType="queryTable" totalsRowShown="0">
  <autoFilter ref="A1:Q131" xr:uid="{23A8841A-43AD-4EC5-99E9-B47BF3FE4FEB}"/>
  <tableColumns count="17">
    <tableColumn id="1" xr3:uid="{72936EAC-D275-4427-AEE4-74FCDB97D487}" uniqueName="1" name="Campionato" queryTableFieldId="1" dataDxfId="194"/>
    <tableColumn id="2" xr3:uid="{AC1B0496-A148-4D27-9893-DF9171B1B910}" uniqueName="2" name="Rk" queryTableFieldId="2"/>
    <tableColumn id="3" xr3:uid="{052E6251-ED02-4D45-A8FC-2585254FD53A}" uniqueName="3" name="Squad" queryTableFieldId="3" dataDxfId="193"/>
    <tableColumn id="4" xr3:uid="{4EFC1002-11FB-446E-ACF5-C3F0F15FF339}" uniqueName="4" name="MP" queryTableFieldId="4"/>
    <tableColumn id="5" xr3:uid="{AC3C2F35-6A27-4C1D-A539-FB8675F41638}" uniqueName="5" name="W" queryTableFieldId="5"/>
    <tableColumn id="6" xr3:uid="{39EAECBA-2A69-4F95-BAF5-6CA0979DEBB2}" uniqueName="6" name="D" queryTableFieldId="6"/>
    <tableColumn id="7" xr3:uid="{E31C9B4A-CC4C-4DFA-B1F0-60E507E18A97}" uniqueName="7" name="L" queryTableFieldId="7"/>
    <tableColumn id="8" xr3:uid="{D752C7DB-762E-4863-AFC7-8DFD7B810830}" uniqueName="8" name="GF" queryTableFieldId="8"/>
    <tableColumn id="9" xr3:uid="{7C14DD0F-7521-4B7E-8A1F-FC4C655DA769}" uniqueName="9" name="GA" queryTableFieldId="9"/>
    <tableColumn id="10" xr3:uid="{5F012834-DB51-458C-80DC-580FEFDDEAFD}" uniqueName="10" name="GD" queryTableFieldId="10"/>
    <tableColumn id="11" xr3:uid="{07AB42FF-7379-4541-83B5-3DE0B3973CDA}" uniqueName="11" name="Pts" queryTableFieldId="11"/>
    <tableColumn id="12" xr3:uid="{A2EE793E-3C14-4673-A2ED-842A68F34C84}" uniqueName="12" name="Pts/MP" queryTableFieldId="12"/>
    <tableColumn id="13" xr3:uid="{31AF01DB-943F-4923-8DCE-13F7DAFA016F}" uniqueName="13" name="Last 5" queryTableFieldId="13" dataDxfId="192"/>
    <tableColumn id="14" xr3:uid="{4B98DFA3-6847-446B-B573-20D64769604D}" uniqueName="14" name="Attendance" queryTableFieldId="14"/>
    <tableColumn id="15" xr3:uid="{34DFB49A-B022-4EF9-9DDD-82DF5E621A91}" uniqueName="15" name="Top Team Scorer" queryTableFieldId="15" dataDxfId="191"/>
    <tableColumn id="16" xr3:uid="{AC72019F-FCD6-4887-AC05-A4B77B7F29E4}" uniqueName="16" name="Goalkeeper" queryTableFieldId="16" dataDxfId="190"/>
    <tableColumn id="17" xr3:uid="{46DEAAA2-9EE6-4871-A1A3-F1893188925D}" uniqueName="17" name="Notes" queryTableFieldId="17" dataDxfId="189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7BE272-BD67-4D6E-8F2E-A0DC9A1ECA1E}" name="Tabella3" displayName="Tabella3" ref="R1:R131" totalsRowShown="0">
  <autoFilter ref="R1:R131" xr:uid="{607BE272-BD67-4D6E-8F2E-A0DC9A1ECA1E}"/>
  <tableColumns count="1">
    <tableColumn id="1" xr3:uid="{64447121-9CEA-465B-B3DE-A5EA685ECF53}" name="Rk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EA212-EFA5-402F-9D3D-CB4128C73BD2}">
  <dimension ref="B1:AH66"/>
  <sheetViews>
    <sheetView showGridLines="0" tabSelected="1" zoomScale="80" zoomScaleNormal="80" workbookViewId="0">
      <selection activeCell="C2" sqref="C2"/>
    </sheetView>
  </sheetViews>
  <sheetFormatPr defaultRowHeight="14.4" x14ac:dyDescent="0.55000000000000004"/>
  <cols>
    <col min="1" max="1" width="8.83984375" style="9"/>
    <col min="2" max="2" width="9.9453125" style="9" bestFit="1" customWidth="1"/>
    <col min="3" max="3" width="19.1015625" style="9" bestFit="1" customWidth="1"/>
    <col min="4" max="4" width="7.41796875" style="9" bestFit="1" customWidth="1"/>
    <col min="5" max="6" width="11.26171875" style="9" bestFit="1" customWidth="1"/>
    <col min="7" max="7" width="20.578125" style="9" customWidth="1"/>
    <col min="8" max="20" width="6.578125" style="9" customWidth="1"/>
    <col min="21" max="22" width="5.578125" style="9" customWidth="1"/>
    <col min="23" max="23" width="7.578125" style="9" customWidth="1"/>
    <col min="24" max="24" width="10.578125" style="9" customWidth="1"/>
    <col min="25" max="25" width="7.578125" style="9" customWidth="1"/>
    <col min="26" max="26" width="10.578125" style="9" customWidth="1"/>
    <col min="27" max="27" width="7.578125" style="9" customWidth="1"/>
    <col min="28" max="28" width="10.578125" style="9" customWidth="1"/>
    <col min="29" max="29" width="8.83984375" style="2"/>
    <col min="30" max="30" width="8.83984375" style="27"/>
    <col min="31" max="31" width="8.83984375" style="2"/>
    <col min="32" max="16384" width="8.83984375" style="9"/>
  </cols>
  <sheetData>
    <row r="1" spans="2:34" ht="14.7" thickBot="1" x14ac:dyDescent="0.6"/>
    <row r="2" spans="2:34" ht="15" thickTop="1" thickBot="1" x14ac:dyDescent="0.6">
      <c r="B2" s="27">
        <f ca="1">IFERROR(MATCH($D$2,Partite!F1:F3000,0)-1,"Non ci sono Partite")</f>
        <v>1076</v>
      </c>
      <c r="C2" s="10" t="s">
        <v>0</v>
      </c>
      <c r="D2" s="11">
        <f ca="1">TODAY()+1</f>
        <v>46227</v>
      </c>
      <c r="E2" s="12"/>
    </row>
    <row r="3" spans="2:34" ht="15" thickTop="1" thickBot="1" x14ac:dyDescent="0.6"/>
    <row r="4" spans="2:34" ht="15" thickTop="1" thickBot="1" x14ac:dyDescent="0.6">
      <c r="C4" s="13" t="s">
        <v>17</v>
      </c>
      <c r="D4" s="13" t="s">
        <v>869</v>
      </c>
      <c r="E4" s="13" t="s">
        <v>0</v>
      </c>
      <c r="F4" s="13" t="s">
        <v>4</v>
      </c>
      <c r="G4" s="13" t="s">
        <v>5</v>
      </c>
      <c r="H4" s="13" t="s">
        <v>6</v>
      </c>
      <c r="I4" s="13" t="s">
        <v>3</v>
      </c>
      <c r="J4" s="13" t="s">
        <v>7</v>
      </c>
      <c r="K4" s="13" t="s">
        <v>8</v>
      </c>
      <c r="L4" s="13" t="s">
        <v>9</v>
      </c>
      <c r="M4" s="13" t="s">
        <v>851</v>
      </c>
      <c r="N4" s="13" t="s">
        <v>10</v>
      </c>
      <c r="O4" s="13" t="s">
        <v>11</v>
      </c>
      <c r="P4" s="13" t="s">
        <v>12</v>
      </c>
      <c r="Q4" s="13" t="s">
        <v>13</v>
      </c>
      <c r="R4" s="13" t="s">
        <v>14</v>
      </c>
      <c r="S4" s="13" t="s">
        <v>15</v>
      </c>
      <c r="T4" s="13" t="s">
        <v>16</v>
      </c>
      <c r="U4" s="13" t="s">
        <v>853</v>
      </c>
      <c r="V4" s="13" t="s">
        <v>868</v>
      </c>
      <c r="W4" s="13" t="s">
        <v>867</v>
      </c>
      <c r="X4" s="13" t="s">
        <v>853</v>
      </c>
      <c r="Y4" s="13" t="s">
        <v>852</v>
      </c>
      <c r="Z4" s="13" t="s">
        <v>853</v>
      </c>
      <c r="AA4" s="13" t="s">
        <v>866</v>
      </c>
      <c r="AB4" s="13" t="s">
        <v>853</v>
      </c>
      <c r="AC4" s="2" t="s">
        <v>857</v>
      </c>
      <c r="AD4" s="27" t="s">
        <v>858</v>
      </c>
      <c r="AE4" s="2" t="s">
        <v>859</v>
      </c>
    </row>
    <row r="5" spans="2:34" ht="15" thickTop="1" thickBot="1" x14ac:dyDescent="0.6"/>
    <row r="6" spans="2:34" ht="15" thickTop="1" thickBot="1" x14ac:dyDescent="0.6">
      <c r="B6" s="15">
        <v>1</v>
      </c>
      <c r="C6" s="16" t="str">
        <f ca="1">VLOOKUP($B$2+B6,Partite!$A$1:$AE$3000,2,FALSE)</f>
        <v>Allsvenskan</v>
      </c>
      <c r="D6" s="17">
        <f ca="1">VLOOKUP($B$2+B6,Partite!$A$1:$AE$3000,4,FALSE)</f>
        <v>14</v>
      </c>
      <c r="E6" s="18">
        <f ca="1">VLOOKUP($B$2+B6,Partite!$A$1:$AE$3000,6,FALSE)</f>
        <v>46227</v>
      </c>
      <c r="F6" s="19" t="str">
        <f ca="1">VLOOKUP($B$2+B6,Partite!$A$1:$AE$3000,7,FALSE)</f>
        <v>19:00</v>
      </c>
      <c r="G6" s="20" t="str">
        <f ca="1">VLOOKUP($B$2+B6,Partite!$A$1:$AE$3000,8,FALSE)</f>
        <v>Västerås</v>
      </c>
      <c r="H6" s="20">
        <f ca="1">IFERROR(VLOOKUP(G6,Classifica!$C$2:$R$131,3,FALSE),"")</f>
        <v>5</v>
      </c>
      <c r="I6" s="20">
        <f ca="1">IFERROR(VLOOKUP(G6,Classifica!$C$2:$R$131,4,FALSE),"")</f>
        <v>4</v>
      </c>
      <c r="J6" s="20">
        <f ca="1">IFERROR(VLOOKUP(G6,Classifica!$C$2:$R$131,5,FALSE),"")</f>
        <v>4</v>
      </c>
      <c r="K6" s="20">
        <f ca="1">IFERROR(VLOOKUP(G6,Classifica!$C$2:$R$131,6,FALSE),"")</f>
        <v>22</v>
      </c>
      <c r="L6" s="20">
        <f ca="1">IFERROR(VLOOKUP(G6,Classifica!$C$2:$R$131,7,FALSE),"")</f>
        <v>23</v>
      </c>
      <c r="M6" s="20">
        <f ca="1">IFERROR(VLOOKUP(G6,Classifica!$C$2:$R$131,8,FALSE),"")</f>
        <v>-1</v>
      </c>
      <c r="N6" s="20">
        <f ca="1">IFERROR(VLOOKUP(G6,Classifica!$C$2:$R$131,9,FALSE),"")</f>
        <v>19</v>
      </c>
      <c r="O6" s="20">
        <f ca="1">IFERROR(VLOOKUP(G6,Classifica!$C$2:$R$131,16,FALSE),"")</f>
        <v>8</v>
      </c>
      <c r="P6" s="20" t="str">
        <f ca="1">IFERROR(MID(INDEX(Classifica!M:M, MATCH(G6, Classifica!C:C, 0)), 1, 1), "")</f>
        <v>W</v>
      </c>
      <c r="Q6" s="20" t="str">
        <f ca="1">IFERROR(MID(INDEX(Classifica!M:M, MATCH(G6, Classifica!C:C, 0)), 3, 1), "")</f>
        <v>L</v>
      </c>
      <c r="R6" s="20" t="str">
        <f ca="1">IFERROR(MID(INDEX(Classifica!M:M, MATCH(G6, Classifica!C:C, 0)), 5, 1), "")</f>
        <v>W</v>
      </c>
      <c r="S6" s="20" t="str">
        <f ca="1">IFERROR(MID(INDEX(Classifica!M:M, MATCH(G6, Classifica!C:C, 0)), 7, 1), "")</f>
        <v>W</v>
      </c>
      <c r="T6" s="20" t="str">
        <f ca="1">IFERROR(MID(INDEX(Classifica!M:M, MATCH(G6, Classifica!C:C, 0)), 9, 1), "")</f>
        <v>D</v>
      </c>
      <c r="U6" s="20">
        <f ca="1">IFERROR(IF(P6="","",COUNTIF(P6:T6,"W")*20+COUNTIF(P6:T6,"D")*7),"")</f>
        <v>67</v>
      </c>
      <c r="V6" s="17">
        <f ca="1">IFERROR(ABS(U6-U7),"")</f>
        <v>40</v>
      </c>
      <c r="W6" s="20">
        <f ca="1">COUNTIFS(Partite!$V:$V,1,Partite!$H:$H,Palinsesto!G6)+COUNTIFS(Partite!$V:$V,1,Partite!$J:$J,Palinsesto!G6)</f>
        <v>6</v>
      </c>
      <c r="X6" s="17">
        <f ca="1">IFERROR(AVERAGE(IFERROR(INT(W6/(SUM(H6:J6))*100),""),IFERROR(INT(W7/(SUM(H7:J7))*100),"")),"")</f>
        <v>48</v>
      </c>
      <c r="Y6" s="20" t="str">
        <f ca="1">INDEX(AC$4:AE$4, MATCH(MAX(AC6:AE6), AC6:AE6, 0))</f>
        <v>0-2</v>
      </c>
      <c r="Z6" s="20">
        <f ca="1">IFERROR(INT((LARGE(AC6:AE6,1)/SUM(H6:J6))*100),"")</f>
        <v>69</v>
      </c>
      <c r="AA6" s="20">
        <f ca="1">COUNTIFS(Partite!$W:$W,1,Partite!$H:$H,Palinsesto!G6)+COUNTIFS(Partite!$W:$W,1,Partite!$J:$J,Palinsesto!G6)</f>
        <v>10</v>
      </c>
      <c r="AB6" s="21">
        <f ca="1">IFERROR(INT(AVERAGE(AA6/(SUM(H6:J6))*100,(AA7/(SUM(H7:J7))*100))),"")</f>
        <v>88</v>
      </c>
      <c r="AC6" s="2">
        <f ca="1">COUNTIFS(Partite!$X:$X,1,Partite!$H:$H,Palinsesto!G6)+COUNTIFS(Partite!$X:$X,1,Partite!$J:$J,Palinsesto!G6)</f>
        <v>9</v>
      </c>
      <c r="AD6" s="27">
        <f ca="1">COUNTIFS(Partite!$Y:$Y,1,Partite!$H:$H,Palinsesto!G6)+COUNTIFS(Partite!$Y:$Y,1,Partite!$J:$J,Palinsesto!G6)</f>
        <v>8</v>
      </c>
      <c r="AE6" s="2">
        <f ca="1">COUNTIFS(Partite!$Z:$Z,1,Partite!$H:$H,Palinsesto!G6)+COUNTIFS(Partite!$Z:$Z,1,Partite!$J:$J,Palinsesto!G6)</f>
        <v>7</v>
      </c>
    </row>
    <row r="7" spans="2:34" ht="15" thickTop="1" thickBot="1" x14ac:dyDescent="0.6">
      <c r="B7" s="15"/>
      <c r="C7" s="22"/>
      <c r="D7" s="23"/>
      <c r="E7" s="24"/>
      <c r="F7" s="24"/>
      <c r="G7" s="25" t="str">
        <f ca="1">VLOOKUP($B$2+B6,Partite!$A$1:$AE$3000,10,FALSE)</f>
        <v>Örgryte</v>
      </c>
      <c r="H7" s="25">
        <f ca="1">IFERROR(VLOOKUP(G7,Classifica!$C$2:$R$131,3,FALSE),"")</f>
        <v>2</v>
      </c>
      <c r="I7" s="25">
        <f ca="1">IFERROR(VLOOKUP(G7,Classifica!$C$2:$R$131,4,FALSE),"")</f>
        <v>3</v>
      </c>
      <c r="J7" s="25">
        <f ca="1">IFERROR(VLOOKUP(G7,Classifica!$C$2:$R$131,5,FALSE),"")</f>
        <v>7</v>
      </c>
      <c r="K7" s="25">
        <f ca="1">IFERROR(VLOOKUP(G7,Classifica!$C$2:$R$131,6,FALSE),"")</f>
        <v>14</v>
      </c>
      <c r="L7" s="25">
        <f ca="1">IFERROR(VLOOKUP(G7,Classifica!$C$2:$R$131,7,FALSE),"")</f>
        <v>31</v>
      </c>
      <c r="M7" s="25">
        <f ca="1">IFERROR(VLOOKUP(G7,Classifica!$C$2:$R$131,8,FALSE),"")</f>
        <v>-17</v>
      </c>
      <c r="N7" s="25">
        <f ca="1">IFERROR(VLOOKUP(G7,Classifica!$C$2:$R$131,9,FALSE),"")</f>
        <v>9</v>
      </c>
      <c r="O7" s="25">
        <f ca="1">IFERROR(VLOOKUP(G7,Classifica!$C$2:$R$131,16,FALSE),"")</f>
        <v>15</v>
      </c>
      <c r="P7" s="25" t="str">
        <f ca="1">IFERROR(MID(INDEX(Classifica!M:M, MATCH(G7, Classifica!C:C, 0)), 1, 1), "")</f>
        <v>L</v>
      </c>
      <c r="Q7" s="25" t="str">
        <f ca="1">IFERROR(MID(INDEX(Classifica!M:M, MATCH(G7, Classifica!C:C, 0)), 3, 1), "")</f>
        <v>L</v>
      </c>
      <c r="R7" s="25" t="str">
        <f ca="1">IFERROR(MID(INDEX(Classifica!M:M, MATCH(G7, Classifica!C:C, 0)), 5, 1), "")</f>
        <v>D</v>
      </c>
      <c r="S7" s="25" t="str">
        <f ca="1">IFERROR(MID(INDEX(Classifica!M:M, MATCH(G7, Classifica!C:C, 0)), 7, 1), "")</f>
        <v>L</v>
      </c>
      <c r="T7" s="25" t="str">
        <f ca="1">IFERROR(MID(INDEX(Classifica!M:M, MATCH(G7, Classifica!C:C, 0)), 9, 1), "")</f>
        <v>W</v>
      </c>
      <c r="U7" s="25">
        <f ca="1">IFERROR(IF(P7="","",COUNTIF(P7:T7,"W")*20+COUNTIF(P7:T7,"D")*7),"")</f>
        <v>27</v>
      </c>
      <c r="V7" s="23"/>
      <c r="W7" s="25">
        <f ca="1">COUNTIFS(Partite!$V:$V,1,Partite!$H:$H,Palinsesto!G7)+COUNTIFS(Partite!$V:$V,1,Partite!$J:$J,Palinsesto!G7)</f>
        <v>6</v>
      </c>
      <c r="X7" s="23"/>
      <c r="Y7" s="25" t="str">
        <f ca="1">INDEX(AC$4:AE$4, MATCH(MAX(AC7:AE7), AC7:AE7, 0))</f>
        <v>0-2</v>
      </c>
      <c r="Z7" s="25">
        <f ca="1">IFERROR(INT((LARGE(AC7:AE7,1)/SUM(H7:J7))*100),"")</f>
        <v>75</v>
      </c>
      <c r="AA7" s="25">
        <f ca="1">COUNTIFS(Partite!$W:$W,1,Partite!$H:$H,Palinsesto!G7)+COUNTIFS(Partite!$W:$W,1,Partite!$J:$J,Palinsesto!G7)</f>
        <v>12</v>
      </c>
      <c r="AB7" s="26"/>
      <c r="AC7" s="2">
        <f ca="1">COUNTIFS(Partite!$X:$X,1,Partite!$H:$H,Palinsesto!G7)+COUNTIFS(Partite!$X:$X,1,Partite!$J:$J,Palinsesto!G7)</f>
        <v>9</v>
      </c>
      <c r="AD7" s="27">
        <f ca="1">COUNTIFS(Partite!$Y:$Y,1,Partite!$H:$H,Palinsesto!G7)+COUNTIFS(Partite!$Y:$Y,1,Partite!$J:$J,Palinsesto!G7)</f>
        <v>8</v>
      </c>
      <c r="AE7" s="2">
        <f ca="1">COUNTIFS(Partite!$Z:$Z,1,Partite!$H:$H,Palinsesto!G7)+COUNTIFS(Partite!$Z:$Z,1,Partite!$J:$J,Palinsesto!G7)</f>
        <v>7</v>
      </c>
      <c r="AG7" s="14"/>
      <c r="AH7" s="14"/>
    </row>
    <row r="8" spans="2:34" ht="15" thickTop="1" thickBot="1" x14ac:dyDescent="0.6">
      <c r="B8" s="15"/>
    </row>
    <row r="9" spans="2:34" ht="15" thickTop="1" thickBot="1" x14ac:dyDescent="0.6">
      <c r="B9" s="15">
        <f>B6+1</f>
        <v>2</v>
      </c>
      <c r="C9" s="16" t="str">
        <f ca="1">VLOOKUP($B$2+B9,Partite!$A$1:$AE$3000,2,FALSE)</f>
        <v>Danish</v>
      </c>
      <c r="D9" s="17">
        <f ca="1">VLOOKUP($B$2+B9,Partite!$A$1:$AE$3000,4,FALSE)</f>
        <v>1</v>
      </c>
      <c r="E9" s="18">
        <f ca="1">VLOOKUP($B$2+B9,Partite!$A$1:$AE$3000,6,FALSE)</f>
        <v>46227</v>
      </c>
      <c r="F9" s="19" t="str">
        <f ca="1">VLOOKUP($B$2+B9,Partite!$A$1:$AE$3000,7,FALSE)</f>
        <v>19:00</v>
      </c>
      <c r="G9" s="20" t="str">
        <f ca="1">VLOOKUP($B$2+B9,Partite!$A$1:$AE$3000,8,FALSE)</f>
        <v>Viborg</v>
      </c>
      <c r="H9" s="20">
        <f ca="1">IFERROR(VLOOKUP(G9,Classifica!$C$2:$R$131,3,FALSE),"")</f>
        <v>0</v>
      </c>
      <c r="I9" s="20">
        <f ca="1">IFERROR(VLOOKUP(G9,Classifica!$C$2:$R$131,4,FALSE),"")</f>
        <v>0</v>
      </c>
      <c r="J9" s="20">
        <f ca="1">IFERROR(VLOOKUP(G9,Classifica!$C$2:$R$131,5,FALSE),"")</f>
        <v>0</v>
      </c>
      <c r="K9" s="20">
        <f ca="1">IFERROR(VLOOKUP(G9,Classifica!$C$2:$R$131,6,FALSE),"")</f>
        <v>0</v>
      </c>
      <c r="L9" s="20">
        <f ca="1">IFERROR(VLOOKUP(G9,Classifica!$C$2:$R$131,7,FALSE),"")</f>
        <v>0</v>
      </c>
      <c r="M9" s="20">
        <f ca="1">IFERROR(VLOOKUP(G9,Classifica!$C$2:$R$131,8,FALSE),"")</f>
        <v>0</v>
      </c>
      <c r="N9" s="20">
        <f ca="1">IFERROR(VLOOKUP(G9,Classifica!$C$2:$R$131,9,FALSE),"")</f>
        <v>0</v>
      </c>
      <c r="O9" s="20">
        <f ca="1">IFERROR(VLOOKUP(G9,Classifica!$C$2:$R$131,16,FALSE),"")</f>
        <v>2</v>
      </c>
      <c r="P9" s="20" t="str">
        <f ca="1">IFERROR(MID(INDEX(Classifica!M:M, MATCH(G9, Classifica!C:C, 0)), 1, 1), "")</f>
        <v/>
      </c>
      <c r="Q9" s="20" t="str">
        <f ca="1">IFERROR(MID(INDEX(Classifica!M:M, MATCH(G9, Classifica!C:C, 0)), 3, 1), "")</f>
        <v/>
      </c>
      <c r="R9" s="20" t="str">
        <f ca="1">IFERROR(MID(INDEX(Classifica!M:M, MATCH(G9, Classifica!C:C, 0)), 5, 1), "")</f>
        <v/>
      </c>
      <c r="S9" s="20" t="str">
        <f ca="1">IFERROR(MID(INDEX(Classifica!M:M, MATCH(G9, Classifica!C:C, 0)), 7, 1), "")</f>
        <v/>
      </c>
      <c r="T9" s="20" t="str">
        <f ca="1">IFERROR(MID(INDEX(Classifica!M:M, MATCH(G9, Classifica!C:C, 0)), 9, 1), "")</f>
        <v/>
      </c>
      <c r="U9" s="20" t="str">
        <f ca="1">IFERROR(IF(P9="","",COUNTIF(P9:T9,"W")*20+COUNTIF(P9:T9,"D")*7),"")</f>
        <v/>
      </c>
      <c r="V9" s="17" t="str">
        <f ca="1">IFERROR(ABS(U9-U10),"")</f>
        <v/>
      </c>
      <c r="W9" s="20">
        <f ca="1">COUNTIFS(Partite!$V:$V,1,Partite!$H:$H,Palinsesto!G9)+COUNTIFS(Partite!$V:$V,1,Partite!$J:$J,Palinsesto!G9)</f>
        <v>0</v>
      </c>
      <c r="X9" s="17" t="str">
        <f ca="1">IFERROR(AVERAGE(IFERROR(INT(W9/(SUM(H9:J9))*100),""),IFERROR(INT(W10/(SUM(H10:J10))*100),"")),"")</f>
        <v/>
      </c>
      <c r="Y9" s="20" t="str">
        <f ca="1">INDEX(AC$4:AE$4, MATCH(MAX(AC9:AE9), AC9:AE9, 0))</f>
        <v>0-2</v>
      </c>
      <c r="Z9" s="20" t="str">
        <f ca="1">IFERROR(INT((LARGE(AC9:AE9,1)/SUM(H9:J9))*100),"")</f>
        <v/>
      </c>
      <c r="AA9" s="20">
        <f ca="1">COUNTIFS(Partite!$W:$W,1,Partite!$H:$H,Palinsesto!G9)+COUNTIFS(Partite!$W:$W,1,Partite!$J:$J,Palinsesto!G9)</f>
        <v>0</v>
      </c>
      <c r="AB9" s="21" t="str">
        <f ca="1">IFERROR(INT(AVERAGE(AA9/(SUM(H9:J9))*100,(AA10/(SUM(H10:J10))*100))),"")</f>
        <v/>
      </c>
      <c r="AC9" s="2">
        <f ca="1">COUNTIFS(Partite!$X:$X,1,Partite!$H:$H,Palinsesto!G9)+COUNTIFS(Partite!$X:$X,1,Partite!$J:$J,Palinsesto!G9)</f>
        <v>0</v>
      </c>
      <c r="AD9" s="27">
        <f ca="1">COUNTIFS(Partite!$Y:$Y,1,Partite!$H:$H,Palinsesto!G9)+COUNTIFS(Partite!$Y:$Y,1,Partite!$J:$J,Palinsesto!G9)</f>
        <v>0</v>
      </c>
      <c r="AE9" s="2">
        <f ca="1">COUNTIFS(Partite!$Z:$Z,1,Partite!$H:$H,Palinsesto!G9)+COUNTIFS(Partite!$Z:$Z,1,Partite!$J:$J,Palinsesto!G9)</f>
        <v>0</v>
      </c>
    </row>
    <row r="10" spans="2:34" ht="15" thickTop="1" thickBot="1" x14ac:dyDescent="0.6">
      <c r="B10" s="15"/>
      <c r="C10" s="22"/>
      <c r="D10" s="23"/>
      <c r="E10" s="24"/>
      <c r="F10" s="24"/>
      <c r="G10" s="25" t="str">
        <f ca="1">VLOOKUP($B$2+B9,Partite!$A$1:$AE$3000,10,FALSE)</f>
        <v>Odense</v>
      </c>
      <c r="H10" s="25">
        <f ca="1">IFERROR(VLOOKUP(G10,Classifica!$C$2:$R$131,3,FALSE),"")</f>
        <v>0</v>
      </c>
      <c r="I10" s="25">
        <f ca="1">IFERROR(VLOOKUP(G10,Classifica!$C$2:$R$131,4,FALSE),"")</f>
        <v>0</v>
      </c>
      <c r="J10" s="25">
        <f ca="1">IFERROR(VLOOKUP(G10,Classifica!$C$2:$R$131,5,FALSE),"")</f>
        <v>0</v>
      </c>
      <c r="K10" s="25">
        <f ca="1">IFERROR(VLOOKUP(G10,Classifica!$C$2:$R$131,6,FALSE),"")</f>
        <v>0</v>
      </c>
      <c r="L10" s="25">
        <f ca="1">IFERROR(VLOOKUP(G10,Classifica!$C$2:$R$131,7,FALSE),"")</f>
        <v>0</v>
      </c>
      <c r="M10" s="25">
        <f ca="1">IFERROR(VLOOKUP(G10,Classifica!$C$2:$R$131,8,FALSE),"")</f>
        <v>0</v>
      </c>
      <c r="N10" s="25">
        <f ca="1">IFERROR(VLOOKUP(G10,Classifica!$C$2:$R$131,9,FALSE),"")</f>
        <v>0</v>
      </c>
      <c r="O10" s="25">
        <f ca="1">IFERROR(VLOOKUP(G10,Classifica!$C$2:$R$131,16,FALSE),"")</f>
        <v>8</v>
      </c>
      <c r="P10" s="25" t="str">
        <f ca="1">IFERROR(MID(INDEX(Classifica!M:M, MATCH(G10, Classifica!C:C, 0)), 1, 1), "")</f>
        <v/>
      </c>
      <c r="Q10" s="25" t="str">
        <f ca="1">IFERROR(MID(INDEX(Classifica!M:M, MATCH(G10, Classifica!C:C, 0)), 3, 1), "")</f>
        <v/>
      </c>
      <c r="R10" s="25" t="str">
        <f ca="1">IFERROR(MID(INDEX(Classifica!M:M, MATCH(G10, Classifica!C:C, 0)), 5, 1), "")</f>
        <v/>
      </c>
      <c r="S10" s="25" t="str">
        <f ca="1">IFERROR(MID(INDEX(Classifica!M:M, MATCH(G10, Classifica!C:C, 0)), 7, 1), "")</f>
        <v/>
      </c>
      <c r="T10" s="25" t="str">
        <f ca="1">IFERROR(MID(INDEX(Classifica!M:M, MATCH(G10, Classifica!C:C, 0)), 9, 1), "")</f>
        <v/>
      </c>
      <c r="U10" s="25" t="str">
        <f ca="1">IFERROR(IF(P10="","",COUNTIF(P10:T10,"W")*20+COUNTIF(P10:T10,"D")*7),"")</f>
        <v/>
      </c>
      <c r="V10" s="23"/>
      <c r="W10" s="25">
        <f ca="1">COUNTIFS(Partite!$V:$V,1,Partite!$H:$H,Palinsesto!G10)+COUNTIFS(Partite!$V:$V,1,Partite!$J:$J,Palinsesto!G10)</f>
        <v>0</v>
      </c>
      <c r="X10" s="23"/>
      <c r="Y10" s="25" t="str">
        <f ca="1">INDEX(AC$4:AE$4, MATCH(MAX(AC10:AE10), AC10:AE10, 0))</f>
        <v>0-2</v>
      </c>
      <c r="Z10" s="25" t="str">
        <f ca="1">IFERROR(INT((LARGE(AC10:AE10,1)/SUM(H10:J10))*100),"")</f>
        <v/>
      </c>
      <c r="AA10" s="25">
        <f ca="1">COUNTIFS(Partite!$W:$W,1,Partite!$H:$H,Palinsesto!G10)+COUNTIFS(Partite!$W:$W,1,Partite!$J:$J,Palinsesto!G10)</f>
        <v>0</v>
      </c>
      <c r="AB10" s="26"/>
      <c r="AC10" s="2">
        <f ca="1">COUNTIFS(Partite!$X:$X,1,Partite!$H:$H,Palinsesto!G10)+COUNTIFS(Partite!$X:$X,1,Partite!$J:$J,Palinsesto!G10)</f>
        <v>0</v>
      </c>
      <c r="AD10" s="27">
        <f ca="1">COUNTIFS(Partite!$Y:$Y,1,Partite!$H:$H,Palinsesto!G10)+COUNTIFS(Partite!$Y:$Y,1,Partite!$J:$J,Palinsesto!G10)</f>
        <v>0</v>
      </c>
      <c r="AE10" s="2">
        <f ca="1">COUNTIFS(Partite!$Z:$Z,1,Partite!$H:$H,Palinsesto!G10)+COUNTIFS(Partite!$Z:$Z,1,Partite!$J:$J,Palinsesto!G10)</f>
        <v>0</v>
      </c>
    </row>
    <row r="11" spans="2:34" ht="15" thickTop="1" thickBot="1" x14ac:dyDescent="0.6">
      <c r="B11" s="15"/>
    </row>
    <row r="12" spans="2:34" ht="15" thickTop="1" thickBot="1" x14ac:dyDescent="0.6">
      <c r="B12" s="15">
        <f t="shared" ref="B12" si="0">B9+1</f>
        <v>3</v>
      </c>
      <c r="C12" s="16" t="str">
        <f ca="1">VLOOKUP($B$2+B12,Partite!$A$1:$AE$3000,2,FALSE)</f>
        <v>Ireland</v>
      </c>
      <c r="D12" s="17">
        <f ca="1">VLOOKUP($B$2+B12,Partite!$A$1:$AE$3000,4,FALSE)</f>
        <v>25</v>
      </c>
      <c r="E12" s="18">
        <f ca="1">VLOOKUP($B$2+B12,Partite!$A$1:$AE$3000,6,FALSE)</f>
        <v>46227</v>
      </c>
      <c r="F12" s="19" t="str">
        <f ca="1">VLOOKUP($B$2+B12,Partite!$A$1:$AE$3000,7,FALSE)</f>
        <v>20:00 (21:00)</v>
      </c>
      <c r="G12" s="20" t="str">
        <f ca="1">VLOOKUP($B$2+B12,Partite!$A$1:$AE$3000,8,FALSE)</f>
        <v>St Patrick's</v>
      </c>
      <c r="H12" s="20">
        <f ca="1">IFERROR(VLOOKUP(G12,Classifica!$C$2:$R$131,3,FALSE),"")</f>
        <v>12</v>
      </c>
      <c r="I12" s="20">
        <f ca="1">IFERROR(VLOOKUP(G12,Classifica!$C$2:$R$131,4,FALSE),"")</f>
        <v>6</v>
      </c>
      <c r="J12" s="20">
        <f ca="1">IFERROR(VLOOKUP(G12,Classifica!$C$2:$R$131,5,FALSE),"")</f>
        <v>6</v>
      </c>
      <c r="K12" s="20">
        <f ca="1">IFERROR(VLOOKUP(G12,Classifica!$C$2:$R$131,6,FALSE),"")</f>
        <v>39</v>
      </c>
      <c r="L12" s="20">
        <f ca="1">IFERROR(VLOOKUP(G12,Classifica!$C$2:$R$131,7,FALSE),"")</f>
        <v>20</v>
      </c>
      <c r="M12" s="20">
        <f ca="1">IFERROR(VLOOKUP(G12,Classifica!$C$2:$R$131,8,FALSE),"")</f>
        <v>19</v>
      </c>
      <c r="N12" s="20">
        <f ca="1">IFERROR(VLOOKUP(G12,Classifica!$C$2:$R$131,9,FALSE),"")</f>
        <v>42</v>
      </c>
      <c r="O12" s="20">
        <f ca="1">IFERROR(VLOOKUP(G12,Classifica!$C$2:$R$131,16,FALSE),"")</f>
        <v>3</v>
      </c>
      <c r="P12" s="20" t="str">
        <f ca="1">IFERROR(MID(INDEX(Classifica!M:M, MATCH(G12, Classifica!C:C, 0)), 1, 1), "")</f>
        <v>W</v>
      </c>
      <c r="Q12" s="20" t="str">
        <f ca="1">IFERROR(MID(INDEX(Classifica!M:M, MATCH(G12, Classifica!C:C, 0)), 3, 1), "")</f>
        <v>W</v>
      </c>
      <c r="R12" s="20" t="str">
        <f ca="1">IFERROR(MID(INDEX(Classifica!M:M, MATCH(G12, Classifica!C:C, 0)), 5, 1), "")</f>
        <v>L</v>
      </c>
      <c r="S12" s="20" t="str">
        <f ca="1">IFERROR(MID(INDEX(Classifica!M:M, MATCH(G12, Classifica!C:C, 0)), 7, 1), "")</f>
        <v>W</v>
      </c>
      <c r="T12" s="20" t="str">
        <f ca="1">IFERROR(MID(INDEX(Classifica!M:M, MATCH(G12, Classifica!C:C, 0)), 9, 1), "")</f>
        <v>D</v>
      </c>
      <c r="U12" s="20">
        <f ca="1">IFERROR(IF(P12="","",COUNTIF(P12:T12,"W")*20+COUNTIF(P12:T12,"D")*7),"")</f>
        <v>67</v>
      </c>
      <c r="V12" s="17">
        <f ca="1">IFERROR(ABS(U12-U13),"")</f>
        <v>27</v>
      </c>
      <c r="W12" s="20">
        <f ca="1">COUNTIFS(Partite!$V:$V,1,Partite!$H:$H,Palinsesto!G12)+COUNTIFS(Partite!$V:$V,1,Partite!$J:$J,Palinsesto!G12)</f>
        <v>14</v>
      </c>
      <c r="X12" s="17">
        <f ca="1">IFERROR(AVERAGE(IFERROR(INT(W12/(SUM(H12:J12))*100),""),IFERROR(INT(W13/(SUM(H13:J13))*100),"")),"")</f>
        <v>56</v>
      </c>
      <c r="Y12" s="20" t="str">
        <f ca="1">INDEX(AC$4:AE$4, MATCH(MAX(AC12:AE12), AC12:AE12, 0))</f>
        <v>0-2</v>
      </c>
      <c r="Z12" s="20">
        <f ca="1">IFERROR(INT((LARGE(AC12:AE12,1)/SUM(H12:J12))*100),"")</f>
        <v>75</v>
      </c>
      <c r="AA12" s="20">
        <f ca="1">COUNTIFS(Partite!$W:$W,1,Partite!$H:$H,Palinsesto!G12)+COUNTIFS(Partite!$W:$W,1,Partite!$J:$J,Palinsesto!G12)</f>
        <v>17</v>
      </c>
      <c r="AB12" s="21">
        <f ca="1">IFERROR(INT(AVERAGE(AA12/(SUM(H12:J12))*100,(AA13/(SUM(H13:J13))*100))),"")</f>
        <v>79</v>
      </c>
      <c r="AC12" s="2">
        <f ca="1">COUNTIFS(Partite!$X:$X,1,Partite!$H:$H,Palinsesto!G12)+COUNTIFS(Partite!$X:$X,1,Partite!$J:$J,Palinsesto!G12)</f>
        <v>18</v>
      </c>
      <c r="AD12" s="27">
        <f ca="1">COUNTIFS(Partite!$Y:$Y,1,Partite!$H:$H,Palinsesto!G12)+COUNTIFS(Partite!$Y:$Y,1,Partite!$J:$J,Palinsesto!G12)</f>
        <v>14</v>
      </c>
      <c r="AE12" s="2">
        <f ca="1">COUNTIFS(Partite!$Z:$Z,1,Partite!$H:$H,Palinsesto!G12)+COUNTIFS(Partite!$Z:$Z,1,Partite!$J:$J,Palinsesto!G12)</f>
        <v>13</v>
      </c>
    </row>
    <row r="13" spans="2:34" ht="15" thickTop="1" thickBot="1" x14ac:dyDescent="0.6">
      <c r="B13" s="15"/>
      <c r="C13" s="22"/>
      <c r="D13" s="23"/>
      <c r="E13" s="24"/>
      <c r="F13" s="24"/>
      <c r="G13" s="25" t="str">
        <f ca="1">VLOOKUP($B$2+B12,Partite!$A$1:$AE$3000,10,FALSE)</f>
        <v>Dundalk FC</v>
      </c>
      <c r="H13" s="25">
        <f ca="1">IFERROR(VLOOKUP(G13,Classifica!$C$2:$R$131,3,FALSE),"")</f>
        <v>9</v>
      </c>
      <c r="I13" s="25">
        <f ca="1">IFERROR(VLOOKUP(G13,Classifica!$C$2:$R$131,4,FALSE),"")</f>
        <v>8</v>
      </c>
      <c r="J13" s="25">
        <f ca="1">IFERROR(VLOOKUP(G13,Classifica!$C$2:$R$131,5,FALSE),"")</f>
        <v>7</v>
      </c>
      <c r="K13" s="25">
        <f ca="1">IFERROR(VLOOKUP(G13,Classifica!$C$2:$R$131,6,FALSE),"")</f>
        <v>38</v>
      </c>
      <c r="L13" s="25">
        <f ca="1">IFERROR(VLOOKUP(G13,Classifica!$C$2:$R$131,7,FALSE),"")</f>
        <v>36</v>
      </c>
      <c r="M13" s="25">
        <f ca="1">IFERROR(VLOOKUP(G13,Classifica!$C$2:$R$131,8,FALSE),"")</f>
        <v>2</v>
      </c>
      <c r="N13" s="25">
        <f ca="1">IFERROR(VLOOKUP(G13,Classifica!$C$2:$R$131,9,FALSE),"")</f>
        <v>35</v>
      </c>
      <c r="O13" s="25">
        <f ca="1">IFERROR(VLOOKUP(G13,Classifica!$C$2:$R$131,16,FALSE),"")</f>
        <v>4</v>
      </c>
      <c r="P13" s="25" t="str">
        <f ca="1">IFERROR(MID(INDEX(Classifica!M:M, MATCH(G13, Classifica!C:C, 0)), 1, 1), "")</f>
        <v>W</v>
      </c>
      <c r="Q13" s="25" t="str">
        <f ca="1">IFERROR(MID(INDEX(Classifica!M:M, MATCH(G13, Classifica!C:C, 0)), 3, 1), "")</f>
        <v>W</v>
      </c>
      <c r="R13" s="25" t="str">
        <f ca="1">IFERROR(MID(INDEX(Classifica!M:M, MATCH(G13, Classifica!C:C, 0)), 5, 1), "")</f>
        <v>L</v>
      </c>
      <c r="S13" s="25" t="str">
        <f ca="1">IFERROR(MID(INDEX(Classifica!M:M, MATCH(G13, Classifica!C:C, 0)), 7, 1), "")</f>
        <v>L</v>
      </c>
      <c r="T13" s="25" t="str">
        <f ca="1">IFERROR(MID(INDEX(Classifica!M:M, MATCH(G13, Classifica!C:C, 0)), 9, 1), "")</f>
        <v>L</v>
      </c>
      <c r="U13" s="25">
        <f ca="1">IFERROR(IF(P13="","",COUNTIF(P13:T13,"W")*20+COUNTIF(P13:T13,"D")*7),"")</f>
        <v>40</v>
      </c>
      <c r="V13" s="23"/>
      <c r="W13" s="25">
        <f ca="1">COUNTIFS(Partite!$V:$V,1,Partite!$H:$H,Palinsesto!G13)+COUNTIFS(Partite!$V:$V,1,Partite!$J:$J,Palinsesto!G13)</f>
        <v>13</v>
      </c>
      <c r="X13" s="23"/>
      <c r="Y13" s="25" t="str">
        <f ca="1">INDEX(AC$4:AE$4, MATCH(MAX(AC13:AE13), AC13:AE13, 0))</f>
        <v>0-2</v>
      </c>
      <c r="Z13" s="25">
        <f ca="1">IFERROR(INT((LARGE(AC13:AE13,1)/SUM(H13:J13))*100),"")</f>
        <v>87</v>
      </c>
      <c r="AA13" s="25">
        <f ca="1">COUNTIFS(Partite!$W:$W,1,Partite!$H:$H,Palinsesto!G13)+COUNTIFS(Partite!$W:$W,1,Partite!$J:$J,Palinsesto!G13)</f>
        <v>21</v>
      </c>
      <c r="AB13" s="26"/>
      <c r="AC13" s="2">
        <f ca="1">COUNTIFS(Partite!$X:$X,1,Partite!$H:$H,Palinsesto!G13)+COUNTIFS(Partite!$X:$X,1,Partite!$J:$J,Palinsesto!G13)</f>
        <v>21</v>
      </c>
      <c r="AD13" s="27">
        <f ca="1">COUNTIFS(Partite!$Y:$Y,1,Partite!$H:$H,Palinsesto!G13)+COUNTIFS(Partite!$Y:$Y,1,Partite!$J:$J,Palinsesto!G13)</f>
        <v>21</v>
      </c>
      <c r="AE13" s="2">
        <f ca="1">COUNTIFS(Partite!$Z:$Z,1,Partite!$H:$H,Palinsesto!G13)+COUNTIFS(Partite!$Z:$Z,1,Partite!$J:$J,Palinsesto!G13)</f>
        <v>13</v>
      </c>
    </row>
    <row r="14" spans="2:34" ht="15" thickTop="1" thickBot="1" x14ac:dyDescent="0.6">
      <c r="B14" s="15"/>
    </row>
    <row r="15" spans="2:34" ht="15" thickTop="1" thickBot="1" x14ac:dyDescent="0.6">
      <c r="B15" s="15">
        <f t="shared" ref="B15" si="1">B12+1</f>
        <v>4</v>
      </c>
      <c r="C15" s="16" t="str">
        <f ca="1">VLOOKUP($B$2+B15,Partite!$A$1:$AE$3000,2,FALSE)</f>
        <v>Veikkausliiga</v>
      </c>
      <c r="D15" s="17">
        <f ca="1">VLOOKUP($B$2+B15,Partite!$A$1:$AE$3000,4,FALSE)</f>
        <v>17</v>
      </c>
      <c r="E15" s="18">
        <f ca="1">VLOOKUP($B$2+B15,Partite!$A$1:$AE$3000,6,FALSE)</f>
        <v>46227</v>
      </c>
      <c r="F15" s="19" t="str">
        <f ca="1">VLOOKUP($B$2+B15,Partite!$A$1:$AE$3000,7,FALSE)</f>
        <v>19:00 (18:00)</v>
      </c>
      <c r="G15" s="20" t="str">
        <f ca="1">VLOOKUP($B$2+B15,Partite!$A$1:$AE$3000,8,FALSE)</f>
        <v>FF Jaro</v>
      </c>
      <c r="H15" s="20">
        <f ca="1">IFERROR(VLOOKUP(G15,Classifica!$C$2:$R$131,3,FALSE),"")</f>
        <v>2</v>
      </c>
      <c r="I15" s="20">
        <f ca="1">IFERROR(VLOOKUP(G15,Classifica!$C$2:$R$131,4,FALSE),"")</f>
        <v>5</v>
      </c>
      <c r="J15" s="20">
        <f ca="1">IFERROR(VLOOKUP(G15,Classifica!$C$2:$R$131,5,FALSE),"")</f>
        <v>8</v>
      </c>
      <c r="K15" s="20">
        <f ca="1">IFERROR(VLOOKUP(G15,Classifica!$C$2:$R$131,6,FALSE),"")</f>
        <v>15</v>
      </c>
      <c r="L15" s="20">
        <f ca="1">IFERROR(VLOOKUP(G15,Classifica!$C$2:$R$131,7,FALSE),"")</f>
        <v>32</v>
      </c>
      <c r="M15" s="20">
        <f ca="1">IFERROR(VLOOKUP(G15,Classifica!$C$2:$R$131,8,FALSE),"")</f>
        <v>-17</v>
      </c>
      <c r="N15" s="20">
        <f ca="1">IFERROR(VLOOKUP(G15,Classifica!$C$2:$R$131,9,FALSE),"")</f>
        <v>11</v>
      </c>
      <c r="O15" s="20">
        <f ca="1">IFERROR(VLOOKUP(G15,Classifica!$C$2:$R$131,16,FALSE),"")</f>
        <v>11</v>
      </c>
      <c r="P15" s="20" t="str">
        <f ca="1">IFERROR(MID(INDEX(Classifica!M:M, MATCH(G15, Classifica!C:C, 0)), 1, 1), "")</f>
        <v>L</v>
      </c>
      <c r="Q15" s="20" t="str">
        <f ca="1">IFERROR(MID(INDEX(Classifica!M:M, MATCH(G15, Classifica!C:C, 0)), 3, 1), "")</f>
        <v>L</v>
      </c>
      <c r="R15" s="20" t="str">
        <f ca="1">IFERROR(MID(INDEX(Classifica!M:M, MATCH(G15, Classifica!C:C, 0)), 5, 1), "")</f>
        <v>D</v>
      </c>
      <c r="S15" s="20" t="str">
        <f ca="1">IFERROR(MID(INDEX(Classifica!M:M, MATCH(G15, Classifica!C:C, 0)), 7, 1), "")</f>
        <v>L</v>
      </c>
      <c r="T15" s="20" t="str">
        <f ca="1">IFERROR(MID(INDEX(Classifica!M:M, MATCH(G15, Classifica!C:C, 0)), 9, 1), "")</f>
        <v>W</v>
      </c>
      <c r="U15" s="20">
        <f ca="1">IFERROR(IF(P15="","",COUNTIF(P15:T15,"W")*20+COUNTIF(P15:T15,"D")*7),"")</f>
        <v>27</v>
      </c>
      <c r="V15" s="17">
        <f ca="1">IFERROR(ABS(U15-U16),"")</f>
        <v>7</v>
      </c>
      <c r="W15" s="20">
        <f ca="1">COUNTIFS(Partite!$V:$V,1,Partite!$H:$H,Palinsesto!G15)+COUNTIFS(Partite!$V:$V,1,Partite!$J:$J,Palinsesto!G15)</f>
        <v>6</v>
      </c>
      <c r="X15" s="17">
        <f ca="1">IFERROR(AVERAGE(IFERROR(INT(W15/(SUM(H15:J15))*100),""),IFERROR(INT(W16/(SUM(H16:J16))*100),"")),"")</f>
        <v>48</v>
      </c>
      <c r="Y15" s="20" t="str">
        <f ca="1">INDEX(AC$4:AE$4, MATCH(MAX(AC15:AE15), AC15:AE15, 0))</f>
        <v>0-2</v>
      </c>
      <c r="Z15" s="20">
        <f ca="1">IFERROR(INT((LARGE(AC15:AE15,1)/SUM(H15:J15))*100),"")</f>
        <v>73</v>
      </c>
      <c r="AA15" s="20">
        <f ca="1">COUNTIFS(Partite!$W:$W,1,Partite!$H:$H,Palinsesto!G15)+COUNTIFS(Partite!$W:$W,1,Partite!$J:$J,Palinsesto!G15)</f>
        <v>13</v>
      </c>
      <c r="AB15" s="21">
        <f ca="1">IFERROR(INT(AVERAGE(AA15/(SUM(H15:J15))*100,(AA16/(SUM(H16:J16))*100))),"")</f>
        <v>83</v>
      </c>
      <c r="AC15" s="2">
        <f ca="1">COUNTIFS(Partite!$X:$X,1,Partite!$H:$H,Palinsesto!G15)+COUNTIFS(Partite!$X:$X,1,Partite!$J:$J,Palinsesto!G15)</f>
        <v>11</v>
      </c>
      <c r="AD15" s="27">
        <f ca="1">COUNTIFS(Partite!$Y:$Y,1,Partite!$H:$H,Palinsesto!G15)+COUNTIFS(Partite!$Y:$Y,1,Partite!$J:$J,Palinsesto!G15)</f>
        <v>11</v>
      </c>
      <c r="AE15" s="2">
        <f ca="1">COUNTIFS(Partite!$Z:$Z,1,Partite!$H:$H,Palinsesto!G15)+COUNTIFS(Partite!$Z:$Z,1,Partite!$J:$J,Palinsesto!G15)</f>
        <v>10</v>
      </c>
    </row>
    <row r="16" spans="2:34" ht="15" thickTop="1" thickBot="1" x14ac:dyDescent="0.6">
      <c r="B16" s="15"/>
      <c r="C16" s="22"/>
      <c r="D16" s="23"/>
      <c r="E16" s="24"/>
      <c r="F16" s="24"/>
      <c r="G16" s="25" t="str">
        <f ca="1">VLOOKUP($B$2+B15,Partite!$A$1:$AE$3000,10,FALSE)</f>
        <v>SJK</v>
      </c>
      <c r="H16" s="25">
        <f ca="1">IFERROR(VLOOKUP(G16,Classifica!$C$2:$R$131,3,FALSE),"")</f>
        <v>3</v>
      </c>
      <c r="I16" s="25">
        <f ca="1">IFERROR(VLOOKUP(G16,Classifica!$C$2:$R$131,4,FALSE),"")</f>
        <v>5</v>
      </c>
      <c r="J16" s="25">
        <f ca="1">IFERROR(VLOOKUP(G16,Classifica!$C$2:$R$131,5,FALSE),"")</f>
        <v>8</v>
      </c>
      <c r="K16" s="25">
        <f ca="1">IFERROR(VLOOKUP(G16,Classifica!$C$2:$R$131,6,FALSE),"")</f>
        <v>18</v>
      </c>
      <c r="L16" s="25">
        <f ca="1">IFERROR(VLOOKUP(G16,Classifica!$C$2:$R$131,7,FALSE),"")</f>
        <v>25</v>
      </c>
      <c r="M16" s="25">
        <f ca="1">IFERROR(VLOOKUP(G16,Classifica!$C$2:$R$131,8,FALSE),"")</f>
        <v>-7</v>
      </c>
      <c r="N16" s="25">
        <f ca="1">IFERROR(VLOOKUP(G16,Classifica!$C$2:$R$131,9,FALSE),"")</f>
        <v>14</v>
      </c>
      <c r="O16" s="25">
        <f ca="1">IFERROR(VLOOKUP(G16,Classifica!$C$2:$R$131,16,FALSE),"")</f>
        <v>10</v>
      </c>
      <c r="P16" s="25" t="str">
        <f ca="1">IFERROR(MID(INDEX(Classifica!M:M, MATCH(G16, Classifica!C:C, 0)), 1, 1), "")</f>
        <v>D</v>
      </c>
      <c r="Q16" s="25" t="str">
        <f ca="1">IFERROR(MID(INDEX(Classifica!M:M, MATCH(G16, Classifica!C:C, 0)), 3, 1), "")</f>
        <v>D</v>
      </c>
      <c r="R16" s="25" t="str">
        <f ca="1">IFERROR(MID(INDEX(Classifica!M:M, MATCH(G16, Classifica!C:C, 0)), 5, 1), "")</f>
        <v>W</v>
      </c>
      <c r="S16" s="25" t="str">
        <f ca="1">IFERROR(MID(INDEX(Classifica!M:M, MATCH(G16, Classifica!C:C, 0)), 7, 1), "")</f>
        <v>L</v>
      </c>
      <c r="T16" s="25" t="str">
        <f ca="1">IFERROR(MID(INDEX(Classifica!M:M, MATCH(G16, Classifica!C:C, 0)), 9, 1), "")</f>
        <v>L</v>
      </c>
      <c r="U16" s="25">
        <f ca="1">IFERROR(IF(P16="","",COUNTIF(P16:T16,"W")*20+COUNTIF(P16:T16,"D")*7),"")</f>
        <v>34</v>
      </c>
      <c r="V16" s="23"/>
      <c r="W16" s="25">
        <f ca="1">COUNTIFS(Partite!$V:$V,1,Partite!$H:$H,Palinsesto!G16)+COUNTIFS(Partite!$V:$V,1,Partite!$J:$J,Palinsesto!G16)</f>
        <v>9</v>
      </c>
      <c r="X16" s="23"/>
      <c r="Y16" s="25" t="str">
        <f ca="1">INDEX(AC$4:AE$4, MATCH(MAX(AC16:AE16), AC16:AE16, 0))</f>
        <v>1-3</v>
      </c>
      <c r="Z16" s="25">
        <f ca="1">IFERROR(INT((LARGE(AC16:AE16,1)/SUM(H16:J16))*100),"")</f>
        <v>81</v>
      </c>
      <c r="AA16" s="25">
        <f ca="1">COUNTIFS(Partite!$W:$W,1,Partite!$H:$H,Palinsesto!G16)+COUNTIFS(Partite!$W:$W,1,Partite!$J:$J,Palinsesto!G16)</f>
        <v>13</v>
      </c>
      <c r="AB16" s="26"/>
      <c r="AC16" s="2">
        <f ca="1">COUNTIFS(Partite!$X:$X,1,Partite!$H:$H,Palinsesto!G16)+COUNTIFS(Partite!$X:$X,1,Partite!$J:$J,Palinsesto!G16)</f>
        <v>12</v>
      </c>
      <c r="AD16" s="27">
        <f ca="1">COUNTIFS(Partite!$Y:$Y,1,Partite!$H:$H,Palinsesto!G16)+COUNTIFS(Partite!$Y:$Y,1,Partite!$J:$J,Palinsesto!G16)</f>
        <v>13</v>
      </c>
      <c r="AE16" s="2">
        <f ca="1">COUNTIFS(Partite!$Z:$Z,1,Partite!$H:$H,Palinsesto!G16)+COUNTIFS(Partite!$Z:$Z,1,Partite!$J:$J,Palinsesto!G16)</f>
        <v>7</v>
      </c>
    </row>
    <row r="17" spans="2:31" ht="15" thickTop="1" thickBot="1" x14ac:dyDescent="0.6">
      <c r="B17" s="15"/>
    </row>
    <row r="18" spans="2:31" ht="15" thickTop="1" thickBot="1" x14ac:dyDescent="0.6">
      <c r="B18" s="15">
        <f t="shared" ref="B18" si="2">B15+1</f>
        <v>5</v>
      </c>
      <c r="C18" s="16" t="str">
        <f ca="1">VLOOKUP($B$2+B18,Partite!$A$1:$AE$3000,2,FALSE)</f>
        <v>Swiss</v>
      </c>
      <c r="D18" s="17">
        <f ca="1">VLOOKUP($B$2+B18,Partite!$A$1:$AE$3000,4,FALSE)</f>
        <v>1</v>
      </c>
      <c r="E18" s="18">
        <f ca="1">VLOOKUP($B$2+B18,Partite!$A$1:$AE$3000,6,FALSE)</f>
        <v>46228</v>
      </c>
      <c r="F18" s="19" t="str">
        <f ca="1">VLOOKUP($B$2+B18,Partite!$A$1:$AE$3000,7,FALSE)</f>
        <v>18:00</v>
      </c>
      <c r="G18" s="20" t="str">
        <f ca="1">VLOOKUP($B$2+B18,Partite!$A$1:$AE$3000,8,FALSE)</f>
        <v>Lausanne-Sport</v>
      </c>
      <c r="H18" s="20" t="str">
        <f ca="1">IFERROR(VLOOKUP(G18,Classifica!$C$2:$R$131,3,FALSE),"")</f>
        <v/>
      </c>
      <c r="I18" s="20" t="str">
        <f ca="1">IFERROR(VLOOKUP(G18,Classifica!$C$2:$R$131,4,FALSE),"")</f>
        <v/>
      </c>
      <c r="J18" s="20" t="str">
        <f ca="1">IFERROR(VLOOKUP(G18,Classifica!$C$2:$R$131,5,FALSE),"")</f>
        <v/>
      </c>
      <c r="K18" s="20" t="str">
        <f ca="1">IFERROR(VLOOKUP(G18,Classifica!$C$2:$R$131,6,FALSE),"")</f>
        <v/>
      </c>
      <c r="L18" s="20" t="str">
        <f ca="1">IFERROR(VLOOKUP(G18,Classifica!$C$2:$R$131,7,FALSE),"")</f>
        <v/>
      </c>
      <c r="M18" s="20" t="str">
        <f ca="1">IFERROR(VLOOKUP(G18,Classifica!$C$2:$R$131,8,FALSE),"")</f>
        <v/>
      </c>
      <c r="N18" s="20" t="str">
        <f ca="1">IFERROR(VLOOKUP(G18,Classifica!$C$2:$R$131,9,FALSE),"")</f>
        <v/>
      </c>
      <c r="O18" s="20" t="str">
        <f ca="1">IFERROR(VLOOKUP(G18,Classifica!$C$2:$R$131,16,FALSE),"")</f>
        <v/>
      </c>
      <c r="P18" s="20" t="str">
        <f ca="1">IFERROR(MID(INDEX(Classifica!M:M, MATCH(G18, Classifica!C:C, 0)), 1, 1), "")</f>
        <v/>
      </c>
      <c r="Q18" s="20" t="str">
        <f ca="1">IFERROR(MID(INDEX(Classifica!M:M, MATCH(G18, Classifica!C:C, 0)), 3, 1), "")</f>
        <v/>
      </c>
      <c r="R18" s="20" t="str">
        <f ca="1">IFERROR(MID(INDEX(Classifica!M:M, MATCH(G18, Classifica!C:C, 0)), 5, 1), "")</f>
        <v/>
      </c>
      <c r="S18" s="20" t="str">
        <f ca="1">IFERROR(MID(INDEX(Classifica!M:M, MATCH(G18, Classifica!C:C, 0)), 7, 1), "")</f>
        <v/>
      </c>
      <c r="T18" s="20" t="str">
        <f ca="1">IFERROR(MID(INDEX(Classifica!M:M, MATCH(G18, Classifica!C:C, 0)), 9, 1), "")</f>
        <v/>
      </c>
      <c r="U18" s="20" t="str">
        <f ca="1">IFERROR(IF(P18="","",COUNTIF(P18:T18,"W")*20+COUNTIF(P18:T18,"D")*7),"")</f>
        <v/>
      </c>
      <c r="V18" s="17" t="str">
        <f ca="1">IFERROR(ABS(U18-U19),"")</f>
        <v/>
      </c>
      <c r="W18" s="20">
        <f ca="1">COUNTIFS(Partite!$V:$V,1,Partite!$H:$H,Palinsesto!G18)+COUNTIFS(Partite!$V:$V,1,Partite!$J:$J,Palinsesto!G18)</f>
        <v>0</v>
      </c>
      <c r="X18" s="17" t="str">
        <f ca="1">IFERROR(AVERAGE(IFERROR(INT(W18/(SUM(H18:J18))*100),""),IFERROR(INT(W19/(SUM(H19:J19))*100),"")),"")</f>
        <v/>
      </c>
      <c r="Y18" s="20" t="str">
        <f ca="1">INDEX(AC$4:AE$4, MATCH(MAX(AC18:AE18), AC18:AE18, 0))</f>
        <v>0-2</v>
      </c>
      <c r="Z18" s="20" t="str">
        <f ca="1">IFERROR(INT((LARGE(AC18:AE18,1)/SUM(H18:J18))*100),"")</f>
        <v/>
      </c>
      <c r="AA18" s="20">
        <f ca="1">COUNTIFS(Partite!$W:$W,1,Partite!$H:$H,Palinsesto!G18)+COUNTIFS(Partite!$W:$W,1,Partite!$J:$J,Palinsesto!G18)</f>
        <v>0</v>
      </c>
      <c r="AB18" s="21" t="str">
        <f ca="1">IFERROR(INT(AVERAGE(AA18/(SUM(H18:J18))*100,(AA19/(SUM(H19:J19))*100))),"")</f>
        <v/>
      </c>
      <c r="AC18" s="2">
        <f ca="1">COUNTIFS(Partite!$X:$X,1,Partite!$H:$H,Palinsesto!G18)+COUNTIFS(Partite!$X:$X,1,Partite!$J:$J,Palinsesto!G18)</f>
        <v>0</v>
      </c>
      <c r="AD18" s="27">
        <f ca="1">COUNTIFS(Partite!$Y:$Y,1,Partite!$H:$H,Palinsesto!G18)+COUNTIFS(Partite!$Y:$Y,1,Partite!$J:$J,Palinsesto!G18)</f>
        <v>0</v>
      </c>
      <c r="AE18" s="2">
        <f ca="1">COUNTIFS(Partite!$Z:$Z,1,Partite!$H:$H,Palinsesto!G18)+COUNTIFS(Partite!$Z:$Z,1,Partite!$J:$J,Palinsesto!G18)</f>
        <v>0</v>
      </c>
    </row>
    <row r="19" spans="2:31" ht="15" thickTop="1" thickBot="1" x14ac:dyDescent="0.6">
      <c r="B19" s="15"/>
      <c r="C19" s="22"/>
      <c r="D19" s="23"/>
      <c r="E19" s="24"/>
      <c r="F19" s="24"/>
      <c r="G19" s="25" t="str">
        <f ca="1">VLOOKUP($B$2+B18,Partite!$A$1:$AE$3000,10,FALSE)</f>
        <v>Grasshopper</v>
      </c>
      <c r="H19" s="25" t="str">
        <f ca="1">IFERROR(VLOOKUP(G19,Classifica!$C$2:$R$131,3,FALSE),"")</f>
        <v/>
      </c>
      <c r="I19" s="25" t="str">
        <f ca="1">IFERROR(VLOOKUP(G19,Classifica!$C$2:$R$131,4,FALSE),"")</f>
        <v/>
      </c>
      <c r="J19" s="25" t="str">
        <f ca="1">IFERROR(VLOOKUP(G19,Classifica!$C$2:$R$131,5,FALSE),"")</f>
        <v/>
      </c>
      <c r="K19" s="25" t="str">
        <f ca="1">IFERROR(VLOOKUP(G19,Classifica!$C$2:$R$131,6,FALSE),"")</f>
        <v/>
      </c>
      <c r="L19" s="25" t="str">
        <f ca="1">IFERROR(VLOOKUP(G19,Classifica!$C$2:$R$131,7,FALSE),"")</f>
        <v/>
      </c>
      <c r="M19" s="25" t="str">
        <f ca="1">IFERROR(VLOOKUP(G19,Classifica!$C$2:$R$131,8,FALSE),"")</f>
        <v/>
      </c>
      <c r="N19" s="25" t="str">
        <f ca="1">IFERROR(VLOOKUP(G19,Classifica!$C$2:$R$131,9,FALSE),"")</f>
        <v/>
      </c>
      <c r="O19" s="25" t="str">
        <f ca="1">IFERROR(VLOOKUP(G19,Classifica!$C$2:$R$131,16,FALSE),"")</f>
        <v/>
      </c>
      <c r="P19" s="25" t="str">
        <f ca="1">IFERROR(MID(INDEX(Classifica!M:M, MATCH(G19, Classifica!C:C, 0)), 1, 1), "")</f>
        <v/>
      </c>
      <c r="Q19" s="25" t="str">
        <f ca="1">IFERROR(MID(INDEX(Classifica!M:M, MATCH(G19, Classifica!C:C, 0)), 3, 1), "")</f>
        <v/>
      </c>
      <c r="R19" s="25" t="str">
        <f ca="1">IFERROR(MID(INDEX(Classifica!M:M, MATCH(G19, Classifica!C:C, 0)), 5, 1), "")</f>
        <v/>
      </c>
      <c r="S19" s="25" t="str">
        <f ca="1">IFERROR(MID(INDEX(Classifica!M:M, MATCH(G19, Classifica!C:C, 0)), 7, 1), "")</f>
        <v/>
      </c>
      <c r="T19" s="25" t="str">
        <f ca="1">IFERROR(MID(INDEX(Classifica!M:M, MATCH(G19, Classifica!C:C, 0)), 9, 1), "")</f>
        <v/>
      </c>
      <c r="U19" s="25" t="str">
        <f ca="1">IFERROR(IF(P19="","",COUNTIF(P19:T19,"W")*20+COUNTIF(P19:T19,"D")*7),"")</f>
        <v/>
      </c>
      <c r="V19" s="23"/>
      <c r="W19" s="25">
        <f ca="1">COUNTIFS(Partite!$V:$V,1,Partite!$H:$H,Palinsesto!G19)+COUNTIFS(Partite!$V:$V,1,Partite!$J:$J,Palinsesto!G19)</f>
        <v>0</v>
      </c>
      <c r="X19" s="23"/>
      <c r="Y19" s="25" t="str">
        <f ca="1">INDEX(AC$4:AE$4, MATCH(MAX(AC19:AE19), AC19:AE19, 0))</f>
        <v>0-2</v>
      </c>
      <c r="Z19" s="25" t="str">
        <f ca="1">IFERROR(INT((LARGE(AC19:AE19,1)/SUM(H19:J19))*100),"")</f>
        <v/>
      </c>
      <c r="AA19" s="25">
        <f ca="1">COUNTIFS(Partite!$W:$W,1,Partite!$H:$H,Palinsesto!G19)+COUNTIFS(Partite!$W:$W,1,Partite!$J:$J,Palinsesto!G19)</f>
        <v>0</v>
      </c>
      <c r="AB19" s="26"/>
      <c r="AC19" s="2">
        <f ca="1">COUNTIFS(Partite!$X:$X,1,Partite!$H:$H,Palinsesto!G19)+COUNTIFS(Partite!$X:$X,1,Partite!$J:$J,Palinsesto!G19)</f>
        <v>0</v>
      </c>
      <c r="AD19" s="27">
        <f ca="1">COUNTIFS(Partite!$Y:$Y,1,Partite!$H:$H,Palinsesto!G19)+COUNTIFS(Partite!$Y:$Y,1,Partite!$J:$J,Palinsesto!G19)</f>
        <v>0</v>
      </c>
      <c r="AE19" s="2">
        <f ca="1">COUNTIFS(Partite!$Z:$Z,1,Partite!$H:$H,Palinsesto!G19)+COUNTIFS(Partite!$Z:$Z,1,Partite!$J:$J,Palinsesto!G19)</f>
        <v>0</v>
      </c>
    </row>
    <row r="20" spans="2:31" ht="15" thickTop="1" thickBot="1" x14ac:dyDescent="0.6">
      <c r="B20" s="15"/>
    </row>
    <row r="21" spans="2:31" ht="15" thickTop="1" thickBot="1" x14ac:dyDescent="0.6">
      <c r="B21" s="15">
        <f t="shared" ref="B21" si="3">B18+1</f>
        <v>6</v>
      </c>
      <c r="C21" s="16" t="str">
        <f ca="1">VLOOKUP($B$2+B21,Partite!$A$1:$AE$3000,2,FALSE)</f>
        <v>Swiss</v>
      </c>
      <c r="D21" s="17">
        <f ca="1">VLOOKUP($B$2+B21,Partite!$A$1:$AE$3000,4,FALSE)</f>
        <v>1</v>
      </c>
      <c r="E21" s="18">
        <f ca="1">VLOOKUP($B$2+B21,Partite!$A$1:$AE$3000,6,FALSE)</f>
        <v>46228</v>
      </c>
      <c r="F21" s="19" t="str">
        <f ca="1">VLOOKUP($B$2+B21,Partite!$A$1:$AE$3000,7,FALSE)</f>
        <v>18:00</v>
      </c>
      <c r="G21" s="20" t="str">
        <f ca="1">VLOOKUP($B$2+B21,Partite!$A$1:$AE$3000,8,FALSE)</f>
        <v>Servette FC</v>
      </c>
      <c r="H21" s="20" t="str">
        <f ca="1">IFERROR(VLOOKUP(G21,Classifica!$C$2:$R$131,3,FALSE),"")</f>
        <v/>
      </c>
      <c r="I21" s="20" t="str">
        <f ca="1">IFERROR(VLOOKUP(G21,Classifica!$C$2:$R$131,4,FALSE),"")</f>
        <v/>
      </c>
      <c r="J21" s="20" t="str">
        <f ca="1">IFERROR(VLOOKUP(G21,Classifica!$C$2:$R$131,5,FALSE),"")</f>
        <v/>
      </c>
      <c r="K21" s="20" t="str">
        <f ca="1">IFERROR(VLOOKUP(G21,Classifica!$C$2:$R$131,6,FALSE),"")</f>
        <v/>
      </c>
      <c r="L21" s="20" t="str">
        <f ca="1">IFERROR(VLOOKUP(G21,Classifica!$C$2:$R$131,7,FALSE),"")</f>
        <v/>
      </c>
      <c r="M21" s="20" t="str">
        <f ca="1">IFERROR(VLOOKUP(G21,Classifica!$C$2:$R$131,8,FALSE),"")</f>
        <v/>
      </c>
      <c r="N21" s="20" t="str">
        <f ca="1">IFERROR(VLOOKUP(G21,Classifica!$C$2:$R$131,9,FALSE),"")</f>
        <v/>
      </c>
      <c r="O21" s="20" t="str">
        <f ca="1">IFERROR(VLOOKUP(G21,Classifica!$C$2:$R$131,16,FALSE),"")</f>
        <v/>
      </c>
      <c r="P21" s="20" t="str">
        <f ca="1">IFERROR(MID(INDEX(Classifica!M:M, MATCH(G21, Classifica!C:C, 0)), 1, 1), "")</f>
        <v/>
      </c>
      <c r="Q21" s="20" t="str">
        <f ca="1">IFERROR(MID(INDEX(Classifica!M:M, MATCH(G21, Classifica!C:C, 0)), 3, 1), "")</f>
        <v/>
      </c>
      <c r="R21" s="20" t="str">
        <f ca="1">IFERROR(MID(INDEX(Classifica!M:M, MATCH(G21, Classifica!C:C, 0)), 5, 1), "")</f>
        <v/>
      </c>
      <c r="S21" s="20" t="str">
        <f ca="1">IFERROR(MID(INDEX(Classifica!M:M, MATCH(G21, Classifica!C:C, 0)), 7, 1), "")</f>
        <v/>
      </c>
      <c r="T21" s="20" t="str">
        <f ca="1">IFERROR(MID(INDEX(Classifica!M:M, MATCH(G21, Classifica!C:C, 0)), 9, 1), "")</f>
        <v/>
      </c>
      <c r="U21" s="20" t="str">
        <f ca="1">IFERROR(IF(P21="","",COUNTIF(P21:T21,"W")*20+COUNTIF(P21:T21,"D")*7),"")</f>
        <v/>
      </c>
      <c r="V21" s="17" t="str">
        <f ca="1">IFERROR(ABS(U21-U22),"")</f>
        <v/>
      </c>
      <c r="W21" s="20">
        <f ca="1">COUNTIFS(Partite!$V:$V,1,Partite!$H:$H,Palinsesto!G21)+COUNTIFS(Partite!$V:$V,1,Partite!$J:$J,Palinsesto!G21)</f>
        <v>0</v>
      </c>
      <c r="X21" s="17" t="str">
        <f ca="1">IFERROR(AVERAGE(IFERROR(INT(W21/(SUM(H21:J21))*100),""),IFERROR(INT(W22/(SUM(H22:J22))*100),"")),"")</f>
        <v/>
      </c>
      <c r="Y21" s="20" t="str">
        <f ca="1">INDEX(AC$4:AE$4, MATCH(MAX(AC21:AE21), AC21:AE21, 0))</f>
        <v>0-2</v>
      </c>
      <c r="Z21" s="20" t="str">
        <f ca="1">IFERROR(INT((LARGE(AC21:AE21,1)/SUM(H21:J21))*100),"")</f>
        <v/>
      </c>
      <c r="AA21" s="20">
        <f ca="1">COUNTIFS(Partite!$W:$W,1,Partite!$H:$H,Palinsesto!G21)+COUNTIFS(Partite!$W:$W,1,Partite!$J:$J,Palinsesto!G21)</f>
        <v>0</v>
      </c>
      <c r="AB21" s="21" t="str">
        <f ca="1">IFERROR(INT(AVERAGE(AA21/(SUM(H21:J21))*100,(AA22/(SUM(H22:J22))*100))),"")</f>
        <v/>
      </c>
      <c r="AC21" s="2">
        <f ca="1">COUNTIFS(Partite!$X:$X,1,Partite!$H:$H,Palinsesto!G21)+COUNTIFS(Partite!$X:$X,1,Partite!$J:$J,Palinsesto!G21)</f>
        <v>0</v>
      </c>
      <c r="AD21" s="27">
        <f ca="1">COUNTIFS(Partite!$Y:$Y,1,Partite!$H:$H,Palinsesto!G21)+COUNTIFS(Partite!$Y:$Y,1,Partite!$J:$J,Palinsesto!G21)</f>
        <v>0</v>
      </c>
      <c r="AE21" s="2">
        <f ca="1">COUNTIFS(Partite!$Z:$Z,1,Partite!$H:$H,Palinsesto!G21)+COUNTIFS(Partite!$Z:$Z,1,Partite!$J:$J,Palinsesto!G21)</f>
        <v>0</v>
      </c>
    </row>
    <row r="22" spans="2:31" ht="15" thickTop="1" thickBot="1" x14ac:dyDescent="0.6">
      <c r="B22" s="15"/>
      <c r="C22" s="22"/>
      <c r="D22" s="23"/>
      <c r="E22" s="24"/>
      <c r="F22" s="24"/>
      <c r="G22" s="25" t="str">
        <f ca="1">VLOOKUP($B$2+B21,Partite!$A$1:$AE$3000,10,FALSE)</f>
        <v>Basel</v>
      </c>
      <c r="H22" s="25" t="str">
        <f ca="1">IFERROR(VLOOKUP(G22,Classifica!$C$2:$R$131,3,FALSE),"")</f>
        <v/>
      </c>
      <c r="I22" s="25" t="str">
        <f ca="1">IFERROR(VLOOKUP(G22,Classifica!$C$2:$R$131,4,FALSE),"")</f>
        <v/>
      </c>
      <c r="J22" s="25" t="str">
        <f ca="1">IFERROR(VLOOKUP(G22,Classifica!$C$2:$R$131,5,FALSE),"")</f>
        <v/>
      </c>
      <c r="K22" s="25" t="str">
        <f ca="1">IFERROR(VLOOKUP(G22,Classifica!$C$2:$R$131,6,FALSE),"")</f>
        <v/>
      </c>
      <c r="L22" s="25" t="str">
        <f ca="1">IFERROR(VLOOKUP(G22,Classifica!$C$2:$R$131,7,FALSE),"")</f>
        <v/>
      </c>
      <c r="M22" s="25" t="str">
        <f ca="1">IFERROR(VLOOKUP(G22,Classifica!$C$2:$R$131,8,FALSE),"")</f>
        <v/>
      </c>
      <c r="N22" s="25" t="str">
        <f ca="1">IFERROR(VLOOKUP(G22,Classifica!$C$2:$R$131,9,FALSE),"")</f>
        <v/>
      </c>
      <c r="O22" s="25" t="str">
        <f ca="1">IFERROR(VLOOKUP(G22,Classifica!$C$2:$R$131,16,FALSE),"")</f>
        <v/>
      </c>
      <c r="P22" s="25" t="str">
        <f ca="1">IFERROR(MID(INDEX(Classifica!M:M, MATCH(G22, Classifica!C:C, 0)), 1, 1), "")</f>
        <v/>
      </c>
      <c r="Q22" s="25" t="str">
        <f ca="1">IFERROR(MID(INDEX(Classifica!M:M, MATCH(G22, Classifica!C:C, 0)), 3, 1), "")</f>
        <v/>
      </c>
      <c r="R22" s="25" t="str">
        <f ca="1">IFERROR(MID(INDEX(Classifica!M:M, MATCH(G22, Classifica!C:C, 0)), 5, 1), "")</f>
        <v/>
      </c>
      <c r="S22" s="25" t="str">
        <f ca="1">IFERROR(MID(INDEX(Classifica!M:M, MATCH(G22, Classifica!C:C, 0)), 7, 1), "")</f>
        <v/>
      </c>
      <c r="T22" s="25" t="str">
        <f ca="1">IFERROR(MID(INDEX(Classifica!M:M, MATCH(G22, Classifica!C:C, 0)), 9, 1), "")</f>
        <v/>
      </c>
      <c r="U22" s="25" t="str">
        <f ca="1">IFERROR(IF(P22="","",COUNTIF(P22:T22,"W")*20+COUNTIF(P22:T22,"D")*7),"")</f>
        <v/>
      </c>
      <c r="V22" s="23"/>
      <c r="W22" s="25">
        <f ca="1">COUNTIFS(Partite!$V:$V,1,Partite!$H:$H,Palinsesto!G22)+COUNTIFS(Partite!$V:$V,1,Partite!$J:$J,Palinsesto!G22)</f>
        <v>0</v>
      </c>
      <c r="X22" s="23"/>
      <c r="Y22" s="25" t="str">
        <f ca="1">INDEX(AC$4:AE$4, MATCH(MAX(AC22:AE22), AC22:AE22, 0))</f>
        <v>0-2</v>
      </c>
      <c r="Z22" s="25" t="str">
        <f ca="1">IFERROR(INT((LARGE(AC22:AE22,1)/SUM(H22:J22))*100),"")</f>
        <v/>
      </c>
      <c r="AA22" s="25">
        <f ca="1">COUNTIFS(Partite!$W:$W,1,Partite!$H:$H,Palinsesto!G22)+COUNTIFS(Partite!$W:$W,1,Partite!$J:$J,Palinsesto!G22)</f>
        <v>0</v>
      </c>
      <c r="AB22" s="26"/>
      <c r="AC22" s="2">
        <f ca="1">COUNTIFS(Partite!$X:$X,1,Partite!$H:$H,Palinsesto!G22)+COUNTIFS(Partite!$X:$X,1,Partite!$J:$J,Palinsesto!G22)</f>
        <v>0</v>
      </c>
      <c r="AD22" s="27">
        <f ca="1">COUNTIFS(Partite!$Y:$Y,1,Partite!$H:$H,Palinsesto!G22)+COUNTIFS(Partite!$Y:$Y,1,Partite!$J:$J,Palinsesto!G22)</f>
        <v>0</v>
      </c>
      <c r="AE22" s="2">
        <f ca="1">COUNTIFS(Partite!$Z:$Z,1,Partite!$H:$H,Palinsesto!G22)+COUNTIFS(Partite!$Z:$Z,1,Partite!$J:$J,Palinsesto!G22)</f>
        <v>0</v>
      </c>
    </row>
    <row r="23" spans="2:31" ht="15" thickTop="1" thickBot="1" x14ac:dyDescent="0.6">
      <c r="B23" s="15"/>
    </row>
    <row r="24" spans="2:31" ht="15" thickTop="1" thickBot="1" x14ac:dyDescent="0.6">
      <c r="B24" s="15">
        <f t="shared" ref="B24" si="4">B21+1</f>
        <v>7</v>
      </c>
      <c r="C24" s="16" t="str">
        <f ca="1">VLOOKUP($B$2+B24,Partite!$A$1:$AE$3000,2,FALSE)</f>
        <v>Swiss</v>
      </c>
      <c r="D24" s="17">
        <f ca="1">VLOOKUP($B$2+B24,Partite!$A$1:$AE$3000,4,FALSE)</f>
        <v>1</v>
      </c>
      <c r="E24" s="18">
        <f ca="1">VLOOKUP($B$2+B24,Partite!$A$1:$AE$3000,6,FALSE)</f>
        <v>46228</v>
      </c>
      <c r="F24" s="19" t="str">
        <f ca="1">VLOOKUP($B$2+B24,Partite!$A$1:$AE$3000,7,FALSE)</f>
        <v>20:30</v>
      </c>
      <c r="G24" s="20" t="str">
        <f ca="1">VLOOKUP($B$2+B24,Partite!$A$1:$AE$3000,8,FALSE)</f>
        <v>Luzern</v>
      </c>
      <c r="H24" s="20" t="str">
        <f ca="1">IFERROR(VLOOKUP(G24,Classifica!$C$2:$R$131,3,FALSE),"")</f>
        <v/>
      </c>
      <c r="I24" s="20" t="str">
        <f ca="1">IFERROR(VLOOKUP(G24,Classifica!$C$2:$R$131,4,FALSE),"")</f>
        <v/>
      </c>
      <c r="J24" s="20" t="str">
        <f ca="1">IFERROR(VLOOKUP(G24,Classifica!$C$2:$R$131,5,FALSE),"")</f>
        <v/>
      </c>
      <c r="K24" s="20" t="str">
        <f ca="1">IFERROR(VLOOKUP(G24,Classifica!$C$2:$R$131,6,FALSE),"")</f>
        <v/>
      </c>
      <c r="L24" s="20" t="str">
        <f ca="1">IFERROR(VLOOKUP(G24,Classifica!$C$2:$R$131,7,FALSE),"")</f>
        <v/>
      </c>
      <c r="M24" s="20" t="str">
        <f ca="1">IFERROR(VLOOKUP(G24,Classifica!$C$2:$R$131,8,FALSE),"")</f>
        <v/>
      </c>
      <c r="N24" s="20" t="str">
        <f ca="1">IFERROR(VLOOKUP(G24,Classifica!$C$2:$R$131,9,FALSE),"")</f>
        <v/>
      </c>
      <c r="O24" s="20" t="str">
        <f ca="1">IFERROR(VLOOKUP(G24,Classifica!$C$2:$R$131,16,FALSE),"")</f>
        <v/>
      </c>
      <c r="P24" s="20" t="str">
        <f ca="1">IFERROR(MID(INDEX(Classifica!M:M, MATCH(G24, Classifica!C:C, 0)), 1, 1), "")</f>
        <v/>
      </c>
      <c r="Q24" s="20" t="str">
        <f ca="1">IFERROR(MID(INDEX(Classifica!M:M, MATCH(G24, Classifica!C:C, 0)), 3, 1), "")</f>
        <v/>
      </c>
      <c r="R24" s="20" t="str">
        <f ca="1">IFERROR(MID(INDEX(Classifica!M:M, MATCH(G24, Classifica!C:C, 0)), 5, 1), "")</f>
        <v/>
      </c>
      <c r="S24" s="20" t="str">
        <f ca="1">IFERROR(MID(INDEX(Classifica!M:M, MATCH(G24, Classifica!C:C, 0)), 7, 1), "")</f>
        <v/>
      </c>
      <c r="T24" s="20" t="str">
        <f ca="1">IFERROR(MID(INDEX(Classifica!M:M, MATCH(G24, Classifica!C:C, 0)), 9, 1), "")</f>
        <v/>
      </c>
      <c r="U24" s="20" t="str">
        <f ca="1">IFERROR(IF(P24="","",COUNTIF(P24:T24,"W")*20+COUNTIF(P24:T24,"D")*7),"")</f>
        <v/>
      </c>
      <c r="V24" s="17" t="str">
        <f ca="1">IFERROR(ABS(U24-U25),"")</f>
        <v/>
      </c>
      <c r="W24" s="20">
        <f ca="1">COUNTIFS(Partite!$V:$V,1,Partite!$H:$H,Palinsesto!G24)+COUNTIFS(Partite!$V:$V,1,Partite!$J:$J,Palinsesto!G24)</f>
        <v>0</v>
      </c>
      <c r="X24" s="17" t="str">
        <f ca="1">IFERROR(AVERAGE(IFERROR(INT(W24/(SUM(H24:J24))*100),""),IFERROR(INT(W25/(SUM(H25:J25))*100),"")),"")</f>
        <v/>
      </c>
      <c r="Y24" s="20" t="str">
        <f ca="1">INDEX(AC$4:AE$4, MATCH(MAX(AC24:AE24), AC24:AE24, 0))</f>
        <v>0-2</v>
      </c>
      <c r="Z24" s="20" t="str">
        <f ca="1">IFERROR(INT((LARGE(AC24:AE24,1)/SUM(H24:J24))*100),"")</f>
        <v/>
      </c>
      <c r="AA24" s="20">
        <f ca="1">COUNTIFS(Partite!$W:$W,1,Partite!$H:$H,Palinsesto!G24)+COUNTIFS(Partite!$W:$W,1,Partite!$J:$J,Palinsesto!G24)</f>
        <v>0</v>
      </c>
      <c r="AB24" s="21" t="str">
        <f ca="1">IFERROR(INT(AVERAGE(AA24/(SUM(H24:J24))*100,(AA25/(SUM(H25:J25))*100))),"")</f>
        <v/>
      </c>
      <c r="AC24" s="2">
        <f ca="1">COUNTIFS(Partite!$X:$X,1,Partite!$H:$H,Palinsesto!G24)+COUNTIFS(Partite!$X:$X,1,Partite!$J:$J,Palinsesto!G24)</f>
        <v>0</v>
      </c>
      <c r="AD24" s="27">
        <f ca="1">COUNTIFS(Partite!$Y:$Y,1,Partite!$H:$H,Palinsesto!G24)+COUNTIFS(Partite!$Y:$Y,1,Partite!$J:$J,Palinsesto!G24)</f>
        <v>0</v>
      </c>
      <c r="AE24" s="2">
        <f ca="1">COUNTIFS(Partite!$Z:$Z,1,Partite!$H:$H,Palinsesto!G24)+COUNTIFS(Partite!$Z:$Z,1,Partite!$J:$J,Palinsesto!G24)</f>
        <v>0</v>
      </c>
    </row>
    <row r="25" spans="2:31" ht="15" thickTop="1" thickBot="1" x14ac:dyDescent="0.6">
      <c r="B25" s="15"/>
      <c r="C25" s="22"/>
      <c r="D25" s="23"/>
      <c r="E25" s="24"/>
      <c r="F25" s="24"/>
      <c r="G25" s="25" t="str">
        <f ca="1">VLOOKUP($B$2+B24,Partite!$A$1:$AE$3000,10,FALSE)</f>
        <v>Thun</v>
      </c>
      <c r="H25" s="25" t="str">
        <f ca="1">IFERROR(VLOOKUP(G25,Classifica!$C$2:$R$131,3,FALSE),"")</f>
        <v/>
      </c>
      <c r="I25" s="25" t="str">
        <f ca="1">IFERROR(VLOOKUP(G25,Classifica!$C$2:$R$131,4,FALSE),"")</f>
        <v/>
      </c>
      <c r="J25" s="25" t="str">
        <f ca="1">IFERROR(VLOOKUP(G25,Classifica!$C$2:$R$131,5,FALSE),"")</f>
        <v/>
      </c>
      <c r="K25" s="25" t="str">
        <f ca="1">IFERROR(VLOOKUP(G25,Classifica!$C$2:$R$131,6,FALSE),"")</f>
        <v/>
      </c>
      <c r="L25" s="25" t="str">
        <f ca="1">IFERROR(VLOOKUP(G25,Classifica!$C$2:$R$131,7,FALSE),"")</f>
        <v/>
      </c>
      <c r="M25" s="25" t="str">
        <f ca="1">IFERROR(VLOOKUP(G25,Classifica!$C$2:$R$131,8,FALSE),"")</f>
        <v/>
      </c>
      <c r="N25" s="25" t="str">
        <f ca="1">IFERROR(VLOOKUP(G25,Classifica!$C$2:$R$131,9,FALSE),"")</f>
        <v/>
      </c>
      <c r="O25" s="25" t="str">
        <f ca="1">IFERROR(VLOOKUP(G25,Classifica!$C$2:$R$131,16,FALSE),"")</f>
        <v/>
      </c>
      <c r="P25" s="25" t="str">
        <f ca="1">IFERROR(MID(INDEX(Classifica!M:M, MATCH(G25, Classifica!C:C, 0)), 1, 1), "")</f>
        <v/>
      </c>
      <c r="Q25" s="25" t="str">
        <f ca="1">IFERROR(MID(INDEX(Classifica!M:M, MATCH(G25, Classifica!C:C, 0)), 3, 1), "")</f>
        <v/>
      </c>
      <c r="R25" s="25" t="str">
        <f ca="1">IFERROR(MID(INDEX(Classifica!M:M, MATCH(G25, Classifica!C:C, 0)), 5, 1), "")</f>
        <v/>
      </c>
      <c r="S25" s="25" t="str">
        <f ca="1">IFERROR(MID(INDEX(Classifica!M:M, MATCH(G25, Classifica!C:C, 0)), 7, 1), "")</f>
        <v/>
      </c>
      <c r="T25" s="25" t="str">
        <f ca="1">IFERROR(MID(INDEX(Classifica!M:M, MATCH(G25, Classifica!C:C, 0)), 9, 1), "")</f>
        <v/>
      </c>
      <c r="U25" s="25" t="str">
        <f ca="1">IFERROR(IF(P25="","",COUNTIF(P25:T25,"W")*20+COUNTIF(P25:T25,"D")*7),"")</f>
        <v/>
      </c>
      <c r="V25" s="23"/>
      <c r="W25" s="25">
        <f ca="1">COUNTIFS(Partite!$V:$V,1,Partite!$H:$H,Palinsesto!G25)+COUNTIFS(Partite!$V:$V,1,Partite!$J:$J,Palinsesto!G25)</f>
        <v>0</v>
      </c>
      <c r="X25" s="23"/>
      <c r="Y25" s="25" t="str">
        <f ca="1">INDEX(AC$4:AE$4, MATCH(MAX(AC25:AE25), AC25:AE25, 0))</f>
        <v>0-2</v>
      </c>
      <c r="Z25" s="25" t="str">
        <f ca="1">IFERROR(INT((LARGE(AC25:AE25,1)/SUM(H25:J25))*100),"")</f>
        <v/>
      </c>
      <c r="AA25" s="25">
        <f ca="1">COUNTIFS(Partite!$W:$W,1,Partite!$H:$H,Palinsesto!G25)+COUNTIFS(Partite!$W:$W,1,Partite!$J:$J,Palinsesto!G25)</f>
        <v>0</v>
      </c>
      <c r="AB25" s="26"/>
      <c r="AC25" s="2">
        <f ca="1">COUNTIFS(Partite!$X:$X,1,Partite!$H:$H,Palinsesto!G25)+COUNTIFS(Partite!$X:$X,1,Partite!$J:$J,Palinsesto!G25)</f>
        <v>0</v>
      </c>
      <c r="AD25" s="27">
        <f ca="1">COUNTIFS(Partite!$Y:$Y,1,Partite!$H:$H,Palinsesto!G25)+COUNTIFS(Partite!$Y:$Y,1,Partite!$J:$J,Palinsesto!G25)</f>
        <v>0</v>
      </c>
      <c r="AE25" s="2">
        <f ca="1">COUNTIFS(Partite!$Z:$Z,1,Partite!$H:$H,Palinsesto!G25)+COUNTIFS(Partite!$Z:$Z,1,Partite!$J:$J,Palinsesto!G25)</f>
        <v>0</v>
      </c>
    </row>
    <row r="26" spans="2:31" ht="15" thickTop="1" thickBot="1" x14ac:dyDescent="0.6">
      <c r="B26" s="15"/>
    </row>
    <row r="27" spans="2:31" ht="15" thickTop="1" thickBot="1" x14ac:dyDescent="0.6">
      <c r="B27" s="15">
        <f t="shared" ref="B27" si="5">B24+1</f>
        <v>8</v>
      </c>
      <c r="C27" s="16" t="str">
        <f ca="1">VLOOKUP($B$2+B27,Partite!$A$1:$AE$3000,2,FALSE)</f>
        <v>Veikkausliiga</v>
      </c>
      <c r="D27" s="17">
        <f ca="1">VLOOKUP($B$2+B27,Partite!$A$1:$AE$3000,4,FALSE)</f>
        <v>17</v>
      </c>
      <c r="E27" s="18">
        <f ca="1">VLOOKUP($B$2+B27,Partite!$A$1:$AE$3000,6,FALSE)</f>
        <v>46228</v>
      </c>
      <c r="F27" s="19" t="str">
        <f ca="1">VLOOKUP($B$2+B27,Partite!$A$1:$AE$3000,7,FALSE)</f>
        <v>16:30 (15:30)</v>
      </c>
      <c r="G27" s="20" t="str">
        <f ca="1">VLOOKUP($B$2+B27,Partite!$A$1:$AE$3000,8,FALSE)</f>
        <v>IFK Mariehamn</v>
      </c>
      <c r="H27" s="20">
        <f ca="1">IFERROR(VLOOKUP(G27,Classifica!$C$2:$R$131,3,FALSE),"")</f>
        <v>0</v>
      </c>
      <c r="I27" s="20">
        <f ca="1">IFERROR(VLOOKUP(G27,Classifica!$C$2:$R$131,4,FALSE),"")</f>
        <v>4</v>
      </c>
      <c r="J27" s="20">
        <f ca="1">IFERROR(VLOOKUP(G27,Classifica!$C$2:$R$131,5,FALSE),"")</f>
        <v>11</v>
      </c>
      <c r="K27" s="20">
        <f ca="1">IFERROR(VLOOKUP(G27,Classifica!$C$2:$R$131,6,FALSE),"")</f>
        <v>8</v>
      </c>
      <c r="L27" s="20">
        <f ca="1">IFERROR(VLOOKUP(G27,Classifica!$C$2:$R$131,7,FALSE),"")</f>
        <v>33</v>
      </c>
      <c r="M27" s="20">
        <f ca="1">IFERROR(VLOOKUP(G27,Classifica!$C$2:$R$131,8,FALSE),"")</f>
        <v>-25</v>
      </c>
      <c r="N27" s="20">
        <f ca="1">IFERROR(VLOOKUP(G27,Classifica!$C$2:$R$131,9,FALSE),"")</f>
        <v>4</v>
      </c>
      <c r="O27" s="20">
        <f ca="1">IFERROR(VLOOKUP(G27,Classifica!$C$2:$R$131,16,FALSE),"")</f>
        <v>12</v>
      </c>
      <c r="P27" s="20" t="str">
        <f ca="1">IFERROR(MID(INDEX(Classifica!M:M, MATCH(G27, Classifica!C:C, 0)), 1, 1), "")</f>
        <v>L</v>
      </c>
      <c r="Q27" s="20" t="str">
        <f ca="1">IFERROR(MID(INDEX(Classifica!M:M, MATCH(G27, Classifica!C:C, 0)), 3, 1), "")</f>
        <v>L</v>
      </c>
      <c r="R27" s="20" t="str">
        <f ca="1">IFERROR(MID(INDEX(Classifica!M:M, MATCH(G27, Classifica!C:C, 0)), 5, 1), "")</f>
        <v>L</v>
      </c>
      <c r="S27" s="20" t="str">
        <f ca="1">IFERROR(MID(INDEX(Classifica!M:M, MATCH(G27, Classifica!C:C, 0)), 7, 1), "")</f>
        <v>L</v>
      </c>
      <c r="T27" s="20" t="str">
        <f ca="1">IFERROR(MID(INDEX(Classifica!M:M, MATCH(G27, Classifica!C:C, 0)), 9, 1), "")</f>
        <v>L</v>
      </c>
      <c r="U27" s="20">
        <f ca="1">IFERROR(IF(P27="","",COUNTIF(P27:T27,"W")*20+COUNTIF(P27:T27,"D")*7),"")</f>
        <v>0</v>
      </c>
      <c r="V27" s="17">
        <f ca="1">IFERROR(ABS(U27-U28),"")</f>
        <v>27</v>
      </c>
      <c r="W27" s="20">
        <f ca="1">COUNTIFS(Partite!$V:$V,1,Partite!$H:$H,Palinsesto!G27)+COUNTIFS(Partite!$V:$V,1,Partite!$J:$J,Palinsesto!G27)</f>
        <v>11</v>
      </c>
      <c r="X27" s="17">
        <f ca="1">IFERROR(AVERAGE(IFERROR(INT(W27/(SUM(H27:J27))*100),""),IFERROR(INT(W28/(SUM(H28:J28))*100),"")),"")</f>
        <v>70.5</v>
      </c>
      <c r="Y27" s="20" t="str">
        <f ca="1">INDEX(AC$4:AE$4, MATCH(MAX(AC27:AE27), AC27:AE27, 0))</f>
        <v>0-2</v>
      </c>
      <c r="Z27" s="20">
        <f ca="1">IFERROR(INT((LARGE(AC27:AE27,1)/SUM(H27:J27))*100),"")</f>
        <v>80</v>
      </c>
      <c r="AA27" s="20">
        <f ca="1">COUNTIFS(Partite!$W:$W,1,Partite!$H:$H,Palinsesto!G27)+COUNTIFS(Partite!$W:$W,1,Partite!$J:$J,Palinsesto!G27)</f>
        <v>13</v>
      </c>
      <c r="AB27" s="21">
        <f ca="1">IFERROR(INT(AVERAGE(AA27/(SUM(H27:J27))*100,(AA28/(SUM(H28:J28))*100))),"")</f>
        <v>74</v>
      </c>
      <c r="AC27" s="2">
        <f ca="1">COUNTIFS(Partite!$X:$X,1,Partite!$H:$H,Palinsesto!G27)+COUNTIFS(Partite!$X:$X,1,Partite!$J:$J,Palinsesto!G27)</f>
        <v>12</v>
      </c>
      <c r="AD27" s="27">
        <f ca="1">COUNTIFS(Partite!$Y:$Y,1,Partite!$H:$H,Palinsesto!G27)+COUNTIFS(Partite!$Y:$Y,1,Partite!$J:$J,Palinsesto!G27)</f>
        <v>9</v>
      </c>
      <c r="AE27" s="2">
        <f ca="1">COUNTIFS(Partite!$Z:$Z,1,Partite!$H:$H,Palinsesto!G27)+COUNTIFS(Partite!$Z:$Z,1,Partite!$J:$J,Palinsesto!G27)</f>
        <v>6</v>
      </c>
    </row>
    <row r="28" spans="2:31" ht="15" thickTop="1" thickBot="1" x14ac:dyDescent="0.6">
      <c r="B28" s="15"/>
      <c r="C28" s="22"/>
      <c r="D28" s="23"/>
      <c r="E28" s="24"/>
      <c r="F28" s="24"/>
      <c r="G28" s="25" t="str">
        <f ca="1">VLOOKUP($B$2+B27,Partite!$A$1:$AE$3000,10,FALSE)</f>
        <v>AC Oulu</v>
      </c>
      <c r="H28" s="25">
        <f ca="1">IFERROR(VLOOKUP(G28,Classifica!$C$2:$R$131,3,FALSE),"")</f>
        <v>8</v>
      </c>
      <c r="I28" s="25">
        <f ca="1">IFERROR(VLOOKUP(G28,Classifica!$C$2:$R$131,4,FALSE),"")</f>
        <v>2</v>
      </c>
      <c r="J28" s="25">
        <f ca="1">IFERROR(VLOOKUP(G28,Classifica!$C$2:$R$131,5,FALSE),"")</f>
        <v>6</v>
      </c>
      <c r="K28" s="25">
        <f ca="1">IFERROR(VLOOKUP(G28,Classifica!$C$2:$R$131,6,FALSE),"")</f>
        <v>20</v>
      </c>
      <c r="L28" s="25">
        <f ca="1">IFERROR(VLOOKUP(G28,Classifica!$C$2:$R$131,7,FALSE),"")</f>
        <v>20</v>
      </c>
      <c r="M28" s="25">
        <f ca="1">IFERROR(VLOOKUP(G28,Classifica!$C$2:$R$131,8,FALSE),"")</f>
        <v>0</v>
      </c>
      <c r="N28" s="25">
        <f ca="1">IFERROR(VLOOKUP(G28,Classifica!$C$2:$R$131,9,FALSE),"")</f>
        <v>26</v>
      </c>
      <c r="O28" s="25">
        <f ca="1">IFERROR(VLOOKUP(G28,Classifica!$C$2:$R$131,16,FALSE),"")</f>
        <v>4</v>
      </c>
      <c r="P28" s="25" t="str">
        <f ca="1">IFERROR(MID(INDEX(Classifica!M:M, MATCH(G28, Classifica!C:C, 0)), 1, 1), "")</f>
        <v>W</v>
      </c>
      <c r="Q28" s="25" t="str">
        <f ca="1">IFERROR(MID(INDEX(Classifica!M:M, MATCH(G28, Classifica!C:C, 0)), 3, 1), "")</f>
        <v>L</v>
      </c>
      <c r="R28" s="25" t="str">
        <f ca="1">IFERROR(MID(INDEX(Classifica!M:M, MATCH(G28, Classifica!C:C, 0)), 5, 1), "")</f>
        <v>D</v>
      </c>
      <c r="S28" s="25" t="str">
        <f ca="1">IFERROR(MID(INDEX(Classifica!M:M, MATCH(G28, Classifica!C:C, 0)), 7, 1), "")</f>
        <v>L</v>
      </c>
      <c r="T28" s="25" t="str">
        <f ca="1">IFERROR(MID(INDEX(Classifica!M:M, MATCH(G28, Classifica!C:C, 0)), 9, 1), "")</f>
        <v>L</v>
      </c>
      <c r="U28" s="25">
        <f ca="1">IFERROR(IF(P28="","",COUNTIF(P28:T28,"W")*20+COUNTIF(P28:T28,"D")*7),"")</f>
        <v>27</v>
      </c>
      <c r="V28" s="23"/>
      <c r="W28" s="25">
        <f ca="1">COUNTIFS(Partite!$V:$V,1,Partite!$H:$H,Palinsesto!G28)+COUNTIFS(Partite!$V:$V,1,Partite!$J:$J,Palinsesto!G28)</f>
        <v>11</v>
      </c>
      <c r="X28" s="23"/>
      <c r="Y28" s="25" t="str">
        <f ca="1">INDEX(AC$4:AE$4, MATCH(MAX(AC28:AE28), AC28:AE28, 0))</f>
        <v>0-2</v>
      </c>
      <c r="Z28" s="25">
        <f ca="1">IFERROR(INT((LARGE(AC28:AE28,1)/SUM(H28:J28))*100),"")</f>
        <v>81</v>
      </c>
      <c r="AA28" s="25">
        <f ca="1">COUNTIFS(Partite!$W:$W,1,Partite!$H:$H,Palinsesto!G28)+COUNTIFS(Partite!$W:$W,1,Partite!$J:$J,Palinsesto!G28)</f>
        <v>10</v>
      </c>
      <c r="AB28" s="26"/>
      <c r="AC28" s="2">
        <f ca="1">COUNTIFS(Partite!$X:$X,1,Partite!$H:$H,Palinsesto!G28)+COUNTIFS(Partite!$X:$X,1,Partite!$J:$J,Palinsesto!G28)</f>
        <v>13</v>
      </c>
      <c r="AD28" s="27">
        <f ca="1">COUNTIFS(Partite!$Y:$Y,1,Partite!$H:$H,Palinsesto!G28)+COUNTIFS(Partite!$Y:$Y,1,Partite!$J:$J,Palinsesto!G28)</f>
        <v>11</v>
      </c>
      <c r="AE28" s="2">
        <f ca="1">COUNTIFS(Partite!$Z:$Z,1,Partite!$H:$H,Palinsesto!G28)+COUNTIFS(Partite!$Z:$Z,1,Partite!$J:$J,Palinsesto!G28)</f>
        <v>7</v>
      </c>
    </row>
    <row r="29" spans="2:31" ht="15" thickTop="1" thickBot="1" x14ac:dyDescent="0.6">
      <c r="B29" s="15"/>
    </row>
    <row r="30" spans="2:31" ht="15" thickTop="1" thickBot="1" x14ac:dyDescent="0.6">
      <c r="B30" s="15">
        <f t="shared" ref="B30" si="6">B27+1</f>
        <v>9</v>
      </c>
      <c r="C30" s="16" t="str">
        <f ca="1">VLOOKUP($B$2+B30,Partite!$A$1:$AE$3000,2,FALSE)</f>
        <v>Veikkausliiga</v>
      </c>
      <c r="D30" s="17">
        <f ca="1">VLOOKUP($B$2+B30,Partite!$A$1:$AE$3000,4,FALSE)</f>
        <v>17</v>
      </c>
      <c r="E30" s="18">
        <f ca="1">VLOOKUP($B$2+B30,Partite!$A$1:$AE$3000,6,FALSE)</f>
        <v>46228</v>
      </c>
      <c r="F30" s="19" t="str">
        <f ca="1">VLOOKUP($B$2+B30,Partite!$A$1:$AE$3000,7,FALSE)</f>
        <v>17:00 (16:00)</v>
      </c>
      <c r="G30" s="20" t="str">
        <f ca="1">VLOOKUP($B$2+B30,Partite!$A$1:$AE$3000,8,FALSE)</f>
        <v>KuPS</v>
      </c>
      <c r="H30" s="20">
        <f ca="1">IFERROR(VLOOKUP(G30,Classifica!$C$2:$R$131,3,FALSE),"")</f>
        <v>9</v>
      </c>
      <c r="I30" s="20">
        <f ca="1">IFERROR(VLOOKUP(G30,Classifica!$C$2:$R$131,4,FALSE),"")</f>
        <v>6</v>
      </c>
      <c r="J30" s="20">
        <f ca="1">IFERROR(VLOOKUP(G30,Classifica!$C$2:$R$131,5,FALSE),"")</f>
        <v>1</v>
      </c>
      <c r="K30" s="20">
        <f ca="1">IFERROR(VLOOKUP(G30,Classifica!$C$2:$R$131,6,FALSE),"")</f>
        <v>29</v>
      </c>
      <c r="L30" s="20">
        <f ca="1">IFERROR(VLOOKUP(G30,Classifica!$C$2:$R$131,7,FALSE),"")</f>
        <v>15</v>
      </c>
      <c r="M30" s="20">
        <f ca="1">IFERROR(VLOOKUP(G30,Classifica!$C$2:$R$131,8,FALSE),"")</f>
        <v>14</v>
      </c>
      <c r="N30" s="20">
        <f ca="1">IFERROR(VLOOKUP(G30,Classifica!$C$2:$R$131,9,FALSE),"")</f>
        <v>33</v>
      </c>
      <c r="O30" s="20">
        <f ca="1">IFERROR(VLOOKUP(G30,Classifica!$C$2:$R$131,16,FALSE),"")</f>
        <v>1</v>
      </c>
      <c r="P30" s="20" t="str">
        <f ca="1">IFERROR(MID(INDEX(Classifica!M:M, MATCH(G30, Classifica!C:C, 0)), 1, 1), "")</f>
        <v>D</v>
      </c>
      <c r="Q30" s="20" t="str">
        <f ca="1">IFERROR(MID(INDEX(Classifica!M:M, MATCH(G30, Classifica!C:C, 0)), 3, 1), "")</f>
        <v>W</v>
      </c>
      <c r="R30" s="20" t="str">
        <f ca="1">IFERROR(MID(INDEX(Classifica!M:M, MATCH(G30, Classifica!C:C, 0)), 5, 1), "")</f>
        <v>W</v>
      </c>
      <c r="S30" s="20" t="str">
        <f ca="1">IFERROR(MID(INDEX(Classifica!M:M, MATCH(G30, Classifica!C:C, 0)), 7, 1), "")</f>
        <v>W</v>
      </c>
      <c r="T30" s="20" t="str">
        <f ca="1">IFERROR(MID(INDEX(Classifica!M:M, MATCH(G30, Classifica!C:C, 0)), 9, 1), "")</f>
        <v>W</v>
      </c>
      <c r="U30" s="20">
        <f ca="1">IFERROR(IF(P30="","",COUNTIF(P30:T30,"W")*20+COUNTIF(P30:T30,"D")*7),"")</f>
        <v>87</v>
      </c>
      <c r="V30" s="17">
        <f ca="1">IFERROR(ABS(U30-U31),"")</f>
        <v>20</v>
      </c>
      <c r="W30" s="20">
        <f ca="1">COUNTIFS(Partite!$V:$V,1,Partite!$H:$H,Palinsesto!G30)+COUNTIFS(Partite!$V:$V,1,Partite!$J:$J,Palinsesto!G30)</f>
        <v>8</v>
      </c>
      <c r="X30" s="17">
        <f ca="1">IFERROR(AVERAGE(IFERROR(INT(W30/(SUM(H30:J30))*100),""),IFERROR(INT(W31/(SUM(H31:J31))*100),"")),"")</f>
        <v>50</v>
      </c>
      <c r="Y30" s="20" t="str">
        <f ca="1">INDEX(AC$4:AE$4, MATCH(MAX(AC30:AE30), AC30:AE30, 0))</f>
        <v>0-2</v>
      </c>
      <c r="Z30" s="20">
        <f ca="1">IFERROR(INT((LARGE(AC30:AE30,1)/SUM(H30:J30))*100),"")</f>
        <v>81</v>
      </c>
      <c r="AA30" s="20">
        <f ca="1">COUNTIFS(Partite!$W:$W,1,Partite!$H:$H,Palinsesto!G30)+COUNTIFS(Partite!$W:$W,1,Partite!$J:$J,Palinsesto!G30)</f>
        <v>14</v>
      </c>
      <c r="AB30" s="21">
        <f ca="1">IFERROR(INT(AVERAGE(AA30/(SUM(H30:J30))*100,(AA31/(SUM(H31:J31))*100))),"")</f>
        <v>75</v>
      </c>
      <c r="AC30" s="2">
        <f ca="1">COUNTIFS(Partite!$X:$X,1,Partite!$H:$H,Palinsesto!G30)+COUNTIFS(Partite!$X:$X,1,Partite!$J:$J,Palinsesto!G30)</f>
        <v>13</v>
      </c>
      <c r="AD30" s="27">
        <f ca="1">COUNTIFS(Partite!$Y:$Y,1,Partite!$H:$H,Palinsesto!G30)+COUNTIFS(Partite!$Y:$Y,1,Partite!$J:$J,Palinsesto!G30)</f>
        <v>12</v>
      </c>
      <c r="AE30" s="2">
        <f ca="1">COUNTIFS(Partite!$Z:$Z,1,Partite!$H:$H,Palinsesto!G30)+COUNTIFS(Partite!$Z:$Z,1,Partite!$J:$J,Palinsesto!G30)</f>
        <v>5</v>
      </c>
    </row>
    <row r="31" spans="2:31" ht="15" thickTop="1" thickBot="1" x14ac:dyDescent="0.6">
      <c r="B31" s="15"/>
      <c r="C31" s="22"/>
      <c r="D31" s="23"/>
      <c r="E31" s="24"/>
      <c r="F31" s="24"/>
      <c r="G31" s="25" t="str">
        <f ca="1">VLOOKUP($B$2+B30,Partite!$A$1:$AE$3000,10,FALSE)</f>
        <v>VPS</v>
      </c>
      <c r="H31" s="25">
        <f ca="1">IFERROR(VLOOKUP(G31,Classifica!$C$2:$R$131,3,FALSE),"")</f>
        <v>7</v>
      </c>
      <c r="I31" s="25">
        <f ca="1">IFERROR(VLOOKUP(G31,Classifica!$C$2:$R$131,4,FALSE),"")</f>
        <v>6</v>
      </c>
      <c r="J31" s="25">
        <f ca="1">IFERROR(VLOOKUP(G31,Classifica!$C$2:$R$131,5,FALSE),"")</f>
        <v>3</v>
      </c>
      <c r="K31" s="25">
        <f ca="1">IFERROR(VLOOKUP(G31,Classifica!$C$2:$R$131,6,FALSE),"")</f>
        <v>23</v>
      </c>
      <c r="L31" s="25">
        <f ca="1">IFERROR(VLOOKUP(G31,Classifica!$C$2:$R$131,7,FALSE),"")</f>
        <v>13</v>
      </c>
      <c r="M31" s="25">
        <f ca="1">IFERROR(VLOOKUP(G31,Classifica!$C$2:$R$131,8,FALSE),"")</f>
        <v>10</v>
      </c>
      <c r="N31" s="25">
        <f ca="1">IFERROR(VLOOKUP(G31,Classifica!$C$2:$R$131,9,FALSE),"")</f>
        <v>27</v>
      </c>
      <c r="O31" s="25">
        <f ca="1">IFERROR(VLOOKUP(G31,Classifica!$C$2:$R$131,16,FALSE),"")</f>
        <v>3</v>
      </c>
      <c r="P31" s="25" t="str">
        <f ca="1">IFERROR(MID(INDEX(Classifica!M:M, MATCH(G31, Classifica!C:C, 0)), 1, 1), "")</f>
        <v>W</v>
      </c>
      <c r="Q31" s="25" t="str">
        <f ca="1">IFERROR(MID(INDEX(Classifica!M:M, MATCH(G31, Classifica!C:C, 0)), 3, 1), "")</f>
        <v>D</v>
      </c>
      <c r="R31" s="25" t="str">
        <f ca="1">IFERROR(MID(INDEX(Classifica!M:M, MATCH(G31, Classifica!C:C, 0)), 5, 1), "")</f>
        <v>W</v>
      </c>
      <c r="S31" s="25" t="str">
        <f ca="1">IFERROR(MID(INDEX(Classifica!M:M, MATCH(G31, Classifica!C:C, 0)), 7, 1), "")</f>
        <v>W</v>
      </c>
      <c r="T31" s="25" t="str">
        <f ca="1">IFERROR(MID(INDEX(Classifica!M:M, MATCH(G31, Classifica!C:C, 0)), 9, 1), "")</f>
        <v>L</v>
      </c>
      <c r="U31" s="25">
        <f ca="1">IFERROR(IF(P31="","",COUNTIF(P31:T31,"W")*20+COUNTIF(P31:T31,"D")*7),"")</f>
        <v>67</v>
      </c>
      <c r="V31" s="23"/>
      <c r="W31" s="25">
        <f ca="1">COUNTIFS(Partite!$V:$V,1,Partite!$H:$H,Palinsesto!G31)+COUNTIFS(Partite!$V:$V,1,Partite!$J:$J,Palinsesto!G31)</f>
        <v>8</v>
      </c>
      <c r="X31" s="23"/>
      <c r="Y31" s="25" t="str">
        <f ca="1">INDEX(AC$4:AE$4, MATCH(MAX(AC31:AE31), AC31:AE31, 0))</f>
        <v>0-2</v>
      </c>
      <c r="Z31" s="25">
        <f ca="1">IFERROR(INT((LARGE(AC31:AE31,1)/SUM(H31:J31))*100),"")</f>
        <v>81</v>
      </c>
      <c r="AA31" s="25">
        <f ca="1">COUNTIFS(Partite!$W:$W,1,Partite!$H:$H,Palinsesto!G31)+COUNTIFS(Partite!$W:$W,1,Partite!$J:$J,Palinsesto!G31)</f>
        <v>10</v>
      </c>
      <c r="AB31" s="26"/>
      <c r="AC31" s="2">
        <f ca="1">COUNTIFS(Partite!$X:$X,1,Partite!$H:$H,Palinsesto!G31)+COUNTIFS(Partite!$X:$X,1,Partite!$J:$J,Palinsesto!G31)</f>
        <v>13</v>
      </c>
      <c r="AD31" s="27">
        <f ca="1">COUNTIFS(Partite!$Y:$Y,1,Partite!$H:$H,Palinsesto!G31)+COUNTIFS(Partite!$Y:$Y,1,Partite!$J:$J,Palinsesto!G31)</f>
        <v>11</v>
      </c>
      <c r="AE31" s="2">
        <f ca="1">COUNTIFS(Partite!$Z:$Z,1,Partite!$H:$H,Palinsesto!G31)+COUNTIFS(Partite!$Z:$Z,1,Partite!$J:$J,Palinsesto!G31)</f>
        <v>5</v>
      </c>
    </row>
    <row r="32" spans="2:31" ht="15" thickTop="1" thickBot="1" x14ac:dyDescent="0.6">
      <c r="B32" s="15"/>
    </row>
    <row r="33" spans="2:31" ht="15" thickTop="1" thickBot="1" x14ac:dyDescent="0.6">
      <c r="B33" s="15">
        <f t="shared" ref="B33" si="7">B30+1</f>
        <v>10</v>
      </c>
      <c r="C33" s="16" t="str">
        <f ca="1">VLOOKUP($B$2+B33,Partite!$A$1:$AE$3000,2,FALSE)</f>
        <v>Allsvenskan</v>
      </c>
      <c r="D33" s="17">
        <f ca="1">VLOOKUP($B$2+B33,Partite!$A$1:$AE$3000,4,FALSE)</f>
        <v>14</v>
      </c>
      <c r="E33" s="18">
        <f ca="1">VLOOKUP($B$2+B33,Partite!$A$1:$AE$3000,6,FALSE)</f>
        <v>46228</v>
      </c>
      <c r="F33" s="19" t="str">
        <f ca="1">VLOOKUP($B$2+B33,Partite!$A$1:$AE$3000,7,FALSE)</f>
        <v>15:00</v>
      </c>
      <c r="G33" s="20" t="str">
        <f ca="1">VLOOKUP($B$2+B33,Partite!$A$1:$AE$3000,8,FALSE)</f>
        <v>Degerfors</v>
      </c>
      <c r="H33" s="20">
        <f ca="1">IFERROR(VLOOKUP(G33,Classifica!$C$2:$R$131,3,FALSE),"")</f>
        <v>2</v>
      </c>
      <c r="I33" s="20">
        <f ca="1">IFERROR(VLOOKUP(G33,Classifica!$C$2:$R$131,4,FALSE),"")</f>
        <v>4</v>
      </c>
      <c r="J33" s="20">
        <f ca="1">IFERROR(VLOOKUP(G33,Classifica!$C$2:$R$131,5,FALSE),"")</f>
        <v>6</v>
      </c>
      <c r="K33" s="20">
        <f ca="1">IFERROR(VLOOKUP(G33,Classifica!$C$2:$R$131,6,FALSE),"")</f>
        <v>12</v>
      </c>
      <c r="L33" s="20">
        <f ca="1">IFERROR(VLOOKUP(G33,Classifica!$C$2:$R$131,7,FALSE),"")</f>
        <v>19</v>
      </c>
      <c r="M33" s="20">
        <f ca="1">IFERROR(VLOOKUP(G33,Classifica!$C$2:$R$131,8,FALSE),"")</f>
        <v>-7</v>
      </c>
      <c r="N33" s="20">
        <f ca="1">IFERROR(VLOOKUP(G33,Classifica!$C$2:$R$131,9,FALSE),"")</f>
        <v>10</v>
      </c>
      <c r="O33" s="20">
        <f ca="1">IFERROR(VLOOKUP(G33,Classifica!$C$2:$R$131,16,FALSE),"")</f>
        <v>14</v>
      </c>
      <c r="P33" s="20" t="str">
        <f ca="1">IFERROR(MID(INDEX(Classifica!M:M, MATCH(G33, Classifica!C:C, 0)), 1, 1), "")</f>
        <v>D</v>
      </c>
      <c r="Q33" s="20" t="str">
        <f ca="1">IFERROR(MID(INDEX(Classifica!M:M, MATCH(G33, Classifica!C:C, 0)), 3, 1), "")</f>
        <v>L</v>
      </c>
      <c r="R33" s="20" t="str">
        <f ca="1">IFERROR(MID(INDEX(Classifica!M:M, MATCH(G33, Classifica!C:C, 0)), 5, 1), "")</f>
        <v>D</v>
      </c>
      <c r="S33" s="20" t="str">
        <f ca="1">IFERROR(MID(INDEX(Classifica!M:M, MATCH(G33, Classifica!C:C, 0)), 7, 1), "")</f>
        <v>L</v>
      </c>
      <c r="T33" s="20" t="str">
        <f ca="1">IFERROR(MID(INDEX(Classifica!M:M, MATCH(G33, Classifica!C:C, 0)), 9, 1), "")</f>
        <v>L</v>
      </c>
      <c r="U33" s="20">
        <f ca="1">IFERROR(IF(P33="","",COUNTIF(P33:T33,"W")*20+COUNTIF(P33:T33,"D")*7),"")</f>
        <v>14</v>
      </c>
      <c r="V33" s="17">
        <f ca="1">IFERROR(ABS(U33-U34),"")</f>
        <v>46</v>
      </c>
      <c r="W33" s="20">
        <f ca="1">COUNTIFS(Partite!$V:$V,1,Partite!$H:$H,Palinsesto!G33)+COUNTIFS(Partite!$V:$V,1,Partite!$J:$J,Palinsesto!G33)</f>
        <v>8</v>
      </c>
      <c r="X33" s="17">
        <f ca="1">IFERROR(AVERAGE(IFERROR(INT(W33/(SUM(H33:J33))*100),""),IFERROR(INT(W34/(SUM(H34:J34))*100),"")),"")</f>
        <v>55.5</v>
      </c>
      <c r="Y33" s="20" t="str">
        <f ca="1">INDEX(AC$4:AE$4, MATCH(MAX(AC33:AE33), AC33:AE33, 0))</f>
        <v>0-2</v>
      </c>
      <c r="Z33" s="20">
        <f ca="1">IFERROR(INT((LARGE(AC33:AE33,1)/SUM(H33:J33))*100),"")</f>
        <v>100</v>
      </c>
      <c r="AA33" s="20">
        <f ca="1">COUNTIFS(Partite!$W:$W,1,Partite!$H:$H,Palinsesto!G33)+COUNTIFS(Partite!$W:$W,1,Partite!$J:$J,Palinsesto!G33)</f>
        <v>11</v>
      </c>
      <c r="AB33" s="21">
        <f ca="1">IFERROR(INT(AVERAGE(AA33/(SUM(H33:J33))*100,(AA34/(SUM(H34:J34))*100))),"")</f>
        <v>86</v>
      </c>
      <c r="AC33" s="2">
        <f ca="1">COUNTIFS(Partite!$X:$X,1,Partite!$H:$H,Palinsesto!G33)+COUNTIFS(Partite!$X:$X,1,Partite!$J:$J,Palinsesto!G33)</f>
        <v>12</v>
      </c>
      <c r="AD33" s="27">
        <f ca="1">COUNTIFS(Partite!$Y:$Y,1,Partite!$H:$H,Palinsesto!G33)+COUNTIFS(Partite!$Y:$Y,1,Partite!$J:$J,Palinsesto!G33)</f>
        <v>8</v>
      </c>
      <c r="AE33" s="2">
        <f ca="1">COUNTIFS(Partite!$Z:$Z,1,Partite!$H:$H,Palinsesto!G33)+COUNTIFS(Partite!$Z:$Z,1,Partite!$J:$J,Palinsesto!G33)</f>
        <v>5</v>
      </c>
    </row>
    <row r="34" spans="2:31" ht="15" thickTop="1" thickBot="1" x14ac:dyDescent="0.6">
      <c r="B34" s="15"/>
      <c r="C34" s="22"/>
      <c r="D34" s="23"/>
      <c r="E34" s="24"/>
      <c r="F34" s="24"/>
      <c r="G34" s="25" t="str">
        <f ca="1">VLOOKUP($B$2+B33,Partite!$A$1:$AE$3000,10,FALSE)</f>
        <v>Djurgården</v>
      </c>
      <c r="H34" s="25">
        <f ca="1">IFERROR(VLOOKUP(G34,Classifica!$C$2:$R$131,3,FALSE),"")</f>
        <v>6</v>
      </c>
      <c r="I34" s="25">
        <f ca="1">IFERROR(VLOOKUP(G34,Classifica!$C$2:$R$131,4,FALSE),"")</f>
        <v>1</v>
      </c>
      <c r="J34" s="25">
        <f ca="1">IFERROR(VLOOKUP(G34,Classifica!$C$2:$R$131,5,FALSE),"")</f>
        <v>4</v>
      </c>
      <c r="K34" s="25">
        <f ca="1">IFERROR(VLOOKUP(G34,Classifica!$C$2:$R$131,6,FALSE),"")</f>
        <v>26</v>
      </c>
      <c r="L34" s="25">
        <f ca="1">IFERROR(VLOOKUP(G34,Classifica!$C$2:$R$131,7,FALSE),"")</f>
        <v>15</v>
      </c>
      <c r="M34" s="25">
        <f ca="1">IFERROR(VLOOKUP(G34,Classifica!$C$2:$R$131,8,FALSE),"")</f>
        <v>11</v>
      </c>
      <c r="N34" s="25">
        <f ca="1">IFERROR(VLOOKUP(G34,Classifica!$C$2:$R$131,9,FALSE),"")</f>
        <v>19</v>
      </c>
      <c r="O34" s="25">
        <f ca="1">IFERROR(VLOOKUP(G34,Classifica!$C$2:$R$131,16,FALSE),"")</f>
        <v>5</v>
      </c>
      <c r="P34" s="25" t="str">
        <f ca="1">IFERROR(MID(INDEX(Classifica!M:M, MATCH(G34, Classifica!C:C, 0)), 1, 1), "")</f>
        <v>W</v>
      </c>
      <c r="Q34" s="25" t="str">
        <f ca="1">IFERROR(MID(INDEX(Classifica!M:M, MATCH(G34, Classifica!C:C, 0)), 3, 1), "")</f>
        <v>L</v>
      </c>
      <c r="R34" s="25" t="str">
        <f ca="1">IFERROR(MID(INDEX(Classifica!M:M, MATCH(G34, Classifica!C:C, 0)), 5, 1), "")</f>
        <v>L</v>
      </c>
      <c r="S34" s="25" t="str">
        <f ca="1">IFERROR(MID(INDEX(Classifica!M:M, MATCH(G34, Classifica!C:C, 0)), 7, 1), "")</f>
        <v>W</v>
      </c>
      <c r="T34" s="25" t="str">
        <f ca="1">IFERROR(MID(INDEX(Classifica!M:M, MATCH(G34, Classifica!C:C, 0)), 9, 1), "")</f>
        <v>W</v>
      </c>
      <c r="U34" s="25">
        <f ca="1">IFERROR(IF(P34="","",COUNTIF(P34:T34,"W")*20+COUNTIF(P34:T34,"D")*7),"")</f>
        <v>60</v>
      </c>
      <c r="V34" s="23"/>
      <c r="W34" s="25">
        <f ca="1">COUNTIFS(Partite!$V:$V,1,Partite!$H:$H,Palinsesto!G34)+COUNTIFS(Partite!$V:$V,1,Partite!$J:$J,Palinsesto!G34)</f>
        <v>5</v>
      </c>
      <c r="X34" s="23"/>
      <c r="Y34" s="25" t="str">
        <f ca="1">INDEX(AC$4:AE$4, MATCH(MAX(AC34:AE34), AC34:AE34, 0))</f>
        <v>0-2</v>
      </c>
      <c r="Z34" s="25">
        <f ca="1">IFERROR(INT((LARGE(AC34:AE34,1)/SUM(H34:J34))*100),"")</f>
        <v>81</v>
      </c>
      <c r="AA34" s="25">
        <f ca="1">COUNTIFS(Partite!$W:$W,1,Partite!$H:$H,Palinsesto!G34)+COUNTIFS(Partite!$W:$W,1,Partite!$J:$J,Palinsesto!G34)</f>
        <v>9</v>
      </c>
      <c r="AB34" s="26"/>
      <c r="AC34" s="2">
        <f ca="1">COUNTIFS(Partite!$X:$X,1,Partite!$H:$H,Palinsesto!G34)+COUNTIFS(Partite!$X:$X,1,Partite!$J:$J,Palinsesto!G34)</f>
        <v>9</v>
      </c>
      <c r="AD34" s="27">
        <f ca="1">COUNTIFS(Partite!$Y:$Y,1,Partite!$H:$H,Palinsesto!G34)+COUNTIFS(Partite!$Y:$Y,1,Partite!$J:$J,Palinsesto!G34)</f>
        <v>8</v>
      </c>
      <c r="AE34" s="2">
        <f ca="1">COUNTIFS(Partite!$Z:$Z,1,Partite!$H:$H,Palinsesto!G34)+COUNTIFS(Partite!$Z:$Z,1,Partite!$J:$J,Palinsesto!G34)</f>
        <v>6</v>
      </c>
    </row>
    <row r="35" spans="2:31" ht="15" thickTop="1" thickBot="1" x14ac:dyDescent="0.6">
      <c r="B35" s="15"/>
    </row>
    <row r="36" spans="2:31" ht="15" thickTop="1" thickBot="1" x14ac:dyDescent="0.6">
      <c r="B36" s="15">
        <f t="shared" ref="B36" si="8">B33+1</f>
        <v>11</v>
      </c>
      <c r="C36" s="16" t="str">
        <f ca="1">VLOOKUP($B$2+B36,Partite!$A$1:$AE$3000,2,FALSE)</f>
        <v>Allsvenskan</v>
      </c>
      <c r="D36" s="17">
        <f ca="1">VLOOKUP($B$2+B36,Partite!$A$1:$AE$3000,4,FALSE)</f>
        <v>14</v>
      </c>
      <c r="E36" s="18">
        <f ca="1">VLOOKUP($B$2+B36,Partite!$A$1:$AE$3000,6,FALSE)</f>
        <v>46228</v>
      </c>
      <c r="F36" s="19" t="str">
        <f ca="1">VLOOKUP($B$2+B36,Partite!$A$1:$AE$3000,7,FALSE)</f>
        <v>17:30</v>
      </c>
      <c r="G36" s="20" t="str">
        <f ca="1">VLOOKUP($B$2+B36,Partite!$A$1:$AE$3000,8,FALSE)</f>
        <v>Kalmar</v>
      </c>
      <c r="H36" s="20">
        <f ca="1">IFERROR(VLOOKUP(G36,Classifica!$C$2:$R$131,3,FALSE),"")</f>
        <v>4</v>
      </c>
      <c r="I36" s="20">
        <f ca="1">IFERROR(VLOOKUP(G36,Classifica!$C$2:$R$131,4,FALSE),"")</f>
        <v>1</v>
      </c>
      <c r="J36" s="20">
        <f ca="1">IFERROR(VLOOKUP(G36,Classifica!$C$2:$R$131,5,FALSE),"")</f>
        <v>7</v>
      </c>
      <c r="K36" s="20">
        <f ca="1">IFERROR(VLOOKUP(G36,Classifica!$C$2:$R$131,6,FALSE),"")</f>
        <v>14</v>
      </c>
      <c r="L36" s="20">
        <f ca="1">IFERROR(VLOOKUP(G36,Classifica!$C$2:$R$131,7,FALSE),"")</f>
        <v>17</v>
      </c>
      <c r="M36" s="20">
        <f ca="1">IFERROR(VLOOKUP(G36,Classifica!$C$2:$R$131,8,FALSE),"")</f>
        <v>-3</v>
      </c>
      <c r="N36" s="20">
        <f ca="1">IFERROR(VLOOKUP(G36,Classifica!$C$2:$R$131,9,FALSE),"")</f>
        <v>13</v>
      </c>
      <c r="O36" s="20">
        <f ca="1">IFERROR(VLOOKUP(G36,Classifica!$C$2:$R$131,16,FALSE),"")</f>
        <v>12</v>
      </c>
      <c r="P36" s="20" t="str">
        <f ca="1">IFERROR(MID(INDEX(Classifica!M:M, MATCH(G36, Classifica!C:C, 0)), 1, 1), "")</f>
        <v>L</v>
      </c>
      <c r="Q36" s="20" t="str">
        <f ca="1">IFERROR(MID(INDEX(Classifica!M:M, MATCH(G36, Classifica!C:C, 0)), 3, 1), "")</f>
        <v>W</v>
      </c>
      <c r="R36" s="20" t="str">
        <f ca="1">IFERROR(MID(INDEX(Classifica!M:M, MATCH(G36, Classifica!C:C, 0)), 5, 1), "")</f>
        <v>L</v>
      </c>
      <c r="S36" s="20" t="str">
        <f ca="1">IFERROR(MID(INDEX(Classifica!M:M, MATCH(G36, Classifica!C:C, 0)), 7, 1), "")</f>
        <v>W</v>
      </c>
      <c r="T36" s="20" t="str">
        <f ca="1">IFERROR(MID(INDEX(Classifica!M:M, MATCH(G36, Classifica!C:C, 0)), 9, 1), "")</f>
        <v>L</v>
      </c>
      <c r="U36" s="20">
        <f ca="1">IFERROR(IF(P36="","",COUNTIF(P36:T36,"W")*20+COUNTIF(P36:T36,"D")*7),"")</f>
        <v>40</v>
      </c>
      <c r="V36" s="17">
        <f ca="1">IFERROR(ABS(U36-U37),"")</f>
        <v>12</v>
      </c>
      <c r="W36" s="20">
        <f ca="1">COUNTIFS(Partite!$V:$V,1,Partite!$H:$H,Palinsesto!G36)+COUNTIFS(Partite!$V:$V,1,Partite!$J:$J,Palinsesto!G36)</f>
        <v>9</v>
      </c>
      <c r="X36" s="17">
        <f ca="1">IFERROR(AVERAGE(IFERROR(INT(W36/(SUM(H36:J36))*100),""),IFERROR(INT(W37/(SUM(H37:J37))*100),"")),"")</f>
        <v>60.5</v>
      </c>
      <c r="Y36" s="20" t="str">
        <f ca="1">INDEX(AC$4:AE$4, MATCH(MAX(AC36:AE36), AC36:AE36, 0))</f>
        <v>1-3</v>
      </c>
      <c r="Z36" s="20">
        <f ca="1">IFERROR(INT((LARGE(AC36:AE36,1)/SUM(H36:J36))*100),"")</f>
        <v>100</v>
      </c>
      <c r="AA36" s="20">
        <f ca="1">COUNTIFS(Partite!$W:$W,1,Partite!$H:$H,Palinsesto!G36)+COUNTIFS(Partite!$W:$W,1,Partite!$J:$J,Palinsesto!G36)</f>
        <v>10</v>
      </c>
      <c r="AB36" s="21">
        <f ca="1">IFERROR(INT(AVERAGE(AA36/(SUM(H36:J36))*100,(AA37/(SUM(H37:J37))*100))),"")</f>
        <v>80</v>
      </c>
      <c r="AC36" s="2">
        <f ca="1">COUNTIFS(Partite!$X:$X,1,Partite!$H:$H,Palinsesto!G36)+COUNTIFS(Partite!$X:$X,1,Partite!$J:$J,Palinsesto!G36)</f>
        <v>9</v>
      </c>
      <c r="AD36" s="27">
        <f ca="1">COUNTIFS(Partite!$Y:$Y,1,Partite!$H:$H,Palinsesto!G36)+COUNTIFS(Partite!$Y:$Y,1,Partite!$J:$J,Palinsesto!G36)</f>
        <v>12</v>
      </c>
      <c r="AE36" s="2">
        <f ca="1">COUNTIFS(Partite!$Z:$Z,1,Partite!$H:$H,Palinsesto!G36)+COUNTIFS(Partite!$Z:$Z,1,Partite!$J:$J,Palinsesto!G36)</f>
        <v>9</v>
      </c>
    </row>
    <row r="37" spans="2:31" ht="15" thickTop="1" thickBot="1" x14ac:dyDescent="0.6">
      <c r="B37" s="15"/>
      <c r="C37" s="22"/>
      <c r="D37" s="23"/>
      <c r="E37" s="24"/>
      <c r="F37" s="24"/>
      <c r="G37" s="25" t="str">
        <f ca="1">VLOOKUP($B$2+B36,Partite!$A$1:$AE$3000,10,FALSE)</f>
        <v>Mjällby</v>
      </c>
      <c r="H37" s="25">
        <f ca="1">IFERROR(VLOOKUP(G37,Classifica!$C$2:$R$131,3,FALSE),"")</f>
        <v>4</v>
      </c>
      <c r="I37" s="25">
        <f ca="1">IFERROR(VLOOKUP(G37,Classifica!$C$2:$R$131,4,FALSE),"")</f>
        <v>5</v>
      </c>
      <c r="J37" s="25">
        <f ca="1">IFERROR(VLOOKUP(G37,Classifica!$C$2:$R$131,5,FALSE),"")</f>
        <v>4</v>
      </c>
      <c r="K37" s="25">
        <f ca="1">IFERROR(VLOOKUP(G37,Classifica!$C$2:$R$131,6,FALSE),"")</f>
        <v>19</v>
      </c>
      <c r="L37" s="25">
        <f ca="1">IFERROR(VLOOKUP(G37,Classifica!$C$2:$R$131,7,FALSE),"")</f>
        <v>17</v>
      </c>
      <c r="M37" s="25">
        <f ca="1">IFERROR(VLOOKUP(G37,Classifica!$C$2:$R$131,8,FALSE),"")</f>
        <v>2</v>
      </c>
      <c r="N37" s="25">
        <f ca="1">IFERROR(VLOOKUP(G37,Classifica!$C$2:$R$131,9,FALSE),"")</f>
        <v>17</v>
      </c>
      <c r="O37" s="25">
        <f ca="1">IFERROR(VLOOKUP(G37,Classifica!$C$2:$R$131,16,FALSE),"")</f>
        <v>10</v>
      </c>
      <c r="P37" s="25" t="str">
        <f ca="1">IFERROR(MID(INDEX(Classifica!M:M, MATCH(G37, Classifica!C:C, 0)), 1, 1), "")</f>
        <v>D</v>
      </c>
      <c r="Q37" s="25" t="str">
        <f ca="1">IFERROR(MID(INDEX(Classifica!M:M, MATCH(G37, Classifica!C:C, 0)), 3, 1), "")</f>
        <v>D</v>
      </c>
      <c r="R37" s="25" t="str">
        <f ca="1">IFERROR(MID(INDEX(Classifica!M:M, MATCH(G37, Classifica!C:C, 0)), 5, 1), "")</f>
        <v>D</v>
      </c>
      <c r="S37" s="25" t="str">
        <f ca="1">IFERROR(MID(INDEX(Classifica!M:M, MATCH(G37, Classifica!C:C, 0)), 7, 1), "")</f>
        <v>L</v>
      </c>
      <c r="T37" s="25" t="str">
        <f ca="1">IFERROR(MID(INDEX(Classifica!M:M, MATCH(G37, Classifica!C:C, 0)), 9, 1), "")</f>
        <v>D</v>
      </c>
      <c r="U37" s="25">
        <f ca="1">IFERROR(IF(P37="","",COUNTIF(P37:T37,"W")*20+COUNTIF(P37:T37,"D")*7),"")</f>
        <v>28</v>
      </c>
      <c r="V37" s="23"/>
      <c r="W37" s="25">
        <f ca="1">COUNTIFS(Partite!$V:$V,1,Partite!$H:$H,Palinsesto!G37)+COUNTIFS(Partite!$V:$V,1,Partite!$J:$J,Palinsesto!G37)</f>
        <v>6</v>
      </c>
      <c r="X37" s="23"/>
      <c r="Y37" s="25" t="str">
        <f ca="1">INDEX(AC$4:AE$4, MATCH(MAX(AC37:AE37), AC37:AE37, 0))</f>
        <v>0-2</v>
      </c>
      <c r="Z37" s="25">
        <f ca="1">IFERROR(INT((LARGE(AC37:AE37,1)/SUM(H37:J37))*100),"")</f>
        <v>76</v>
      </c>
      <c r="AA37" s="25">
        <f ca="1">COUNTIFS(Partite!$W:$W,1,Partite!$H:$H,Palinsesto!G37)+COUNTIFS(Partite!$W:$W,1,Partite!$J:$J,Palinsesto!G37)</f>
        <v>10</v>
      </c>
      <c r="AB37" s="26"/>
      <c r="AC37" s="2">
        <f ca="1">COUNTIFS(Partite!$X:$X,1,Partite!$H:$H,Palinsesto!G37)+COUNTIFS(Partite!$X:$X,1,Partite!$J:$J,Palinsesto!G37)</f>
        <v>10</v>
      </c>
      <c r="AD37" s="27">
        <f ca="1">COUNTIFS(Partite!$Y:$Y,1,Partite!$H:$H,Palinsesto!G37)+COUNTIFS(Partite!$Y:$Y,1,Partite!$J:$J,Palinsesto!G37)</f>
        <v>8</v>
      </c>
      <c r="AE37" s="2">
        <f ca="1">COUNTIFS(Partite!$Z:$Z,1,Partite!$H:$H,Palinsesto!G37)+COUNTIFS(Partite!$Z:$Z,1,Partite!$J:$J,Palinsesto!G37)</f>
        <v>5</v>
      </c>
    </row>
    <row r="38" spans="2:31" ht="15" thickTop="1" thickBot="1" x14ac:dyDescent="0.6">
      <c r="B38" s="15"/>
    </row>
    <row r="39" spans="2:31" ht="15" thickTop="1" thickBot="1" x14ac:dyDescent="0.6">
      <c r="B39" s="15">
        <f t="shared" ref="B39" si="9">B36+1</f>
        <v>12</v>
      </c>
      <c r="C39" s="16" t="str">
        <f ca="1">VLOOKUP($B$2+B39,Partite!$A$1:$AE$3000,2,FALSE)</f>
        <v>Chinese</v>
      </c>
      <c r="D39" s="17">
        <f ca="1">VLOOKUP($B$2+B39,Partite!$A$1:$AE$3000,4,FALSE)</f>
        <v>20</v>
      </c>
      <c r="E39" s="18">
        <f ca="1">VLOOKUP($B$2+B39,Partite!$A$1:$AE$3000,6,FALSE)</f>
        <v>46228</v>
      </c>
      <c r="F39" s="19" t="str">
        <f ca="1">VLOOKUP($B$2+B39,Partite!$A$1:$AE$3000,7,FALSE)</f>
        <v>17:30 (11:30)</v>
      </c>
      <c r="G39" s="20" t="str">
        <f ca="1">VLOOKUP($B$2+B39,Partite!$A$1:$AE$3000,8,FALSE)</f>
        <v>Qingdao Hainiu</v>
      </c>
      <c r="H39" s="20">
        <f ca="1">IFERROR(VLOOKUP(G39,Classifica!$C$2:$R$131,3,FALSE),"")</f>
        <v>6</v>
      </c>
      <c r="I39" s="20">
        <f ca="1">IFERROR(VLOOKUP(G39,Classifica!$C$2:$R$131,4,FALSE),"")</f>
        <v>3</v>
      </c>
      <c r="J39" s="20">
        <f ca="1">IFERROR(VLOOKUP(G39,Classifica!$C$2:$R$131,5,FALSE),"")</f>
        <v>10</v>
      </c>
      <c r="K39" s="20">
        <f ca="1">IFERROR(VLOOKUP(G39,Classifica!$C$2:$R$131,6,FALSE),"")</f>
        <v>30</v>
      </c>
      <c r="L39" s="20">
        <f ca="1">IFERROR(VLOOKUP(G39,Classifica!$C$2:$R$131,7,FALSE),"")</f>
        <v>36</v>
      </c>
      <c r="M39" s="20">
        <f ca="1">IFERROR(VLOOKUP(G39,Classifica!$C$2:$R$131,8,FALSE),"")</f>
        <v>-6</v>
      </c>
      <c r="N39" s="20">
        <f ca="1">IFERROR(VLOOKUP(G39,Classifica!$C$2:$R$131,9,FALSE),"")</f>
        <v>21</v>
      </c>
      <c r="O39" s="20">
        <f ca="1">IFERROR(VLOOKUP(G39,Classifica!$C$2:$R$131,16,FALSE),"")</f>
        <v>14</v>
      </c>
      <c r="P39" s="20" t="str">
        <f ca="1">IFERROR(MID(INDEX(Classifica!M:M, MATCH(G39, Classifica!C:C, 0)), 1, 1), "")</f>
        <v>L</v>
      </c>
      <c r="Q39" s="20" t="str">
        <f ca="1">IFERROR(MID(INDEX(Classifica!M:M, MATCH(G39, Classifica!C:C, 0)), 3, 1), "")</f>
        <v>W</v>
      </c>
      <c r="R39" s="20" t="str">
        <f ca="1">IFERROR(MID(INDEX(Classifica!M:M, MATCH(G39, Classifica!C:C, 0)), 5, 1), "")</f>
        <v>D</v>
      </c>
      <c r="S39" s="20" t="str">
        <f ca="1">IFERROR(MID(INDEX(Classifica!M:M, MATCH(G39, Classifica!C:C, 0)), 7, 1), "")</f>
        <v>L</v>
      </c>
      <c r="T39" s="20" t="str">
        <f ca="1">IFERROR(MID(INDEX(Classifica!M:M, MATCH(G39, Classifica!C:C, 0)), 9, 1), "")</f>
        <v>L</v>
      </c>
      <c r="U39" s="20">
        <f ca="1">IFERROR(IF(P39="","",COUNTIF(P39:T39,"W")*20+COUNTIF(P39:T39,"D")*7),"")</f>
        <v>27</v>
      </c>
      <c r="V39" s="17">
        <f ca="1">IFERROR(ABS(U39-U40),"")</f>
        <v>40</v>
      </c>
      <c r="W39" s="20">
        <f ca="1">COUNTIFS(Partite!$V:$V,1,Partite!$H:$H,Palinsesto!G39)+COUNTIFS(Partite!$V:$V,1,Partite!$J:$J,Palinsesto!G39)</f>
        <v>9</v>
      </c>
      <c r="X39" s="17">
        <f ca="1">IFERROR(AVERAGE(IFERROR(INT(W39/(SUM(H39:J39))*100),""),IFERROR(INT(W40/(SUM(H40:J40))*100),"")),"")</f>
        <v>51</v>
      </c>
      <c r="Y39" s="20" t="str">
        <f ca="1">INDEX(AC$4:AE$4, MATCH(MAX(AC39:AE39), AC39:AE39, 0))</f>
        <v>1-3</v>
      </c>
      <c r="Z39" s="20">
        <f ca="1">IFERROR(INT((LARGE(AC39:AE39,1)/SUM(H39:J39))*100),"")</f>
        <v>68</v>
      </c>
      <c r="AA39" s="20">
        <f ca="1">COUNTIFS(Partite!$W:$W,1,Partite!$H:$H,Palinsesto!G39)+COUNTIFS(Partite!$W:$W,1,Partite!$J:$J,Palinsesto!G39)</f>
        <v>15</v>
      </c>
      <c r="AB39" s="21">
        <f ca="1">IFERROR(INT(AVERAGE(AA39/(SUM(H39:J39))*100,(AA40/(SUM(H40:J40))*100))),"")</f>
        <v>78</v>
      </c>
      <c r="AC39" s="2">
        <f ca="1">COUNTIFS(Partite!$X:$X,1,Partite!$H:$H,Palinsesto!G39)+COUNTIFS(Partite!$X:$X,1,Partite!$J:$J,Palinsesto!G39)</f>
        <v>10</v>
      </c>
      <c r="AD39" s="27">
        <f ca="1">COUNTIFS(Partite!$Y:$Y,1,Partite!$H:$H,Palinsesto!G39)+COUNTIFS(Partite!$Y:$Y,1,Partite!$J:$J,Palinsesto!G39)</f>
        <v>13</v>
      </c>
      <c r="AE39" s="2">
        <f ca="1">COUNTIFS(Partite!$Z:$Z,1,Partite!$H:$H,Palinsesto!G39)+COUNTIFS(Partite!$Z:$Z,1,Partite!$J:$J,Palinsesto!G39)</f>
        <v>11</v>
      </c>
    </row>
    <row r="40" spans="2:31" ht="15" thickTop="1" thickBot="1" x14ac:dyDescent="0.6">
      <c r="B40" s="15"/>
      <c r="C40" s="22"/>
      <c r="D40" s="23"/>
      <c r="E40" s="24"/>
      <c r="F40" s="24"/>
      <c r="G40" s="25" t="str">
        <f ca="1">VLOOKUP($B$2+B39,Partite!$A$1:$AE$3000,10,FALSE)</f>
        <v>Jinmen Tiger</v>
      </c>
      <c r="H40" s="25">
        <f ca="1">IFERROR(VLOOKUP(G40,Classifica!$C$2:$R$131,3,FALSE),"")</f>
        <v>5</v>
      </c>
      <c r="I40" s="25">
        <f ca="1">IFERROR(VLOOKUP(G40,Classifica!$C$2:$R$131,4,FALSE),"")</f>
        <v>6</v>
      </c>
      <c r="J40" s="25">
        <f ca="1">IFERROR(VLOOKUP(G40,Classifica!$C$2:$R$131,5,FALSE),"")</f>
        <v>7</v>
      </c>
      <c r="K40" s="25">
        <f ca="1">IFERROR(VLOOKUP(G40,Classifica!$C$2:$R$131,6,FALSE),"")</f>
        <v>24</v>
      </c>
      <c r="L40" s="25">
        <f ca="1">IFERROR(VLOOKUP(G40,Classifica!$C$2:$R$131,7,FALSE),"")</f>
        <v>22</v>
      </c>
      <c r="M40" s="25">
        <f ca="1">IFERROR(VLOOKUP(G40,Classifica!$C$2:$R$131,8,FALSE),"")</f>
        <v>2</v>
      </c>
      <c r="N40" s="25">
        <f ca="1">IFERROR(VLOOKUP(G40,Classifica!$C$2:$R$131,9,FALSE),"")</f>
        <v>21</v>
      </c>
      <c r="O40" s="25">
        <f ca="1">IFERROR(VLOOKUP(G40,Classifica!$C$2:$R$131,16,FALSE),"")</f>
        <v>15</v>
      </c>
      <c r="P40" s="25" t="str">
        <f ca="1">IFERROR(MID(INDEX(Classifica!M:M, MATCH(G40, Classifica!C:C, 0)), 1, 1), "")</f>
        <v>D</v>
      </c>
      <c r="Q40" s="25" t="str">
        <f ca="1">IFERROR(MID(INDEX(Classifica!M:M, MATCH(G40, Classifica!C:C, 0)), 3, 1), "")</f>
        <v>W</v>
      </c>
      <c r="R40" s="25" t="str">
        <f ca="1">IFERROR(MID(INDEX(Classifica!M:M, MATCH(G40, Classifica!C:C, 0)), 5, 1), "")</f>
        <v>L</v>
      </c>
      <c r="S40" s="25" t="str">
        <f ca="1">IFERROR(MID(INDEX(Classifica!M:M, MATCH(G40, Classifica!C:C, 0)), 7, 1), "")</f>
        <v>W</v>
      </c>
      <c r="T40" s="25" t="str">
        <f ca="1">IFERROR(MID(INDEX(Classifica!M:M, MATCH(G40, Classifica!C:C, 0)), 9, 1), "")</f>
        <v>W</v>
      </c>
      <c r="U40" s="25">
        <f ca="1">IFERROR(IF(P40="","",COUNTIF(P40:T40,"W")*20+COUNTIF(P40:T40,"D")*7),"")</f>
        <v>67</v>
      </c>
      <c r="V40" s="23"/>
      <c r="W40" s="25">
        <f ca="1">COUNTIFS(Partite!$V:$V,1,Partite!$H:$H,Palinsesto!G40)+COUNTIFS(Partite!$V:$V,1,Partite!$J:$J,Palinsesto!G40)</f>
        <v>10</v>
      </c>
      <c r="X40" s="23"/>
      <c r="Y40" s="25" t="str">
        <f ca="1">INDEX(AC$4:AE$4, MATCH(MAX(AC40:AE40), AC40:AE40, 0))</f>
        <v>0-2</v>
      </c>
      <c r="Z40" s="25">
        <f ca="1">IFERROR(INT((LARGE(AC40:AE40,1)/SUM(H40:J40))*100),"")</f>
        <v>88</v>
      </c>
      <c r="AA40" s="25">
        <f ca="1">COUNTIFS(Partite!$W:$W,1,Partite!$H:$H,Palinsesto!G40)+COUNTIFS(Partite!$W:$W,1,Partite!$J:$J,Palinsesto!G40)</f>
        <v>14</v>
      </c>
      <c r="AB40" s="26"/>
      <c r="AC40" s="2">
        <f ca="1">COUNTIFS(Partite!$X:$X,1,Partite!$H:$H,Palinsesto!G40)+COUNTIFS(Partite!$X:$X,1,Partite!$J:$J,Palinsesto!G40)</f>
        <v>16</v>
      </c>
      <c r="AD40" s="27">
        <f ca="1">COUNTIFS(Partite!$Y:$Y,1,Partite!$H:$H,Palinsesto!G40)+COUNTIFS(Partite!$Y:$Y,1,Partite!$J:$J,Palinsesto!G40)</f>
        <v>15</v>
      </c>
      <c r="AE40" s="2">
        <f ca="1">COUNTIFS(Partite!$Z:$Z,1,Partite!$H:$H,Palinsesto!G40)+COUNTIFS(Partite!$Z:$Z,1,Partite!$J:$J,Palinsesto!G40)</f>
        <v>5</v>
      </c>
    </row>
    <row r="41" spans="2:31" ht="15" thickTop="1" thickBot="1" x14ac:dyDescent="0.6">
      <c r="B41" s="15"/>
    </row>
    <row r="42" spans="2:31" ht="15" thickTop="1" thickBot="1" x14ac:dyDescent="0.6">
      <c r="B42" s="15">
        <f t="shared" ref="B42" si="10">B39+1</f>
        <v>13</v>
      </c>
      <c r="C42" s="16" t="str">
        <f ca="1">VLOOKUP($B$2+B42,Partite!$A$1:$AE$3000,2,FALSE)</f>
        <v>Chinese</v>
      </c>
      <c r="D42" s="17">
        <f ca="1">VLOOKUP($B$2+B42,Partite!$A$1:$AE$3000,4,FALSE)</f>
        <v>20</v>
      </c>
      <c r="E42" s="18">
        <f ca="1">VLOOKUP($B$2+B42,Partite!$A$1:$AE$3000,6,FALSE)</f>
        <v>46228</v>
      </c>
      <c r="F42" s="19" t="str">
        <f ca="1">VLOOKUP($B$2+B42,Partite!$A$1:$AE$3000,7,FALSE)</f>
        <v>19:35 (13:35)</v>
      </c>
      <c r="G42" s="20" t="str">
        <f ca="1">VLOOKUP($B$2+B42,Partite!$A$1:$AE$3000,8,FALSE)</f>
        <v>Shanghai Port</v>
      </c>
      <c r="H42" s="20">
        <f ca="1">IFERROR(VLOOKUP(G42,Classifica!$C$2:$R$131,3,FALSE),"")</f>
        <v>5</v>
      </c>
      <c r="I42" s="20">
        <f ca="1">IFERROR(VLOOKUP(G42,Classifica!$C$2:$R$131,4,FALSE),"")</f>
        <v>6</v>
      </c>
      <c r="J42" s="20">
        <f ca="1">IFERROR(VLOOKUP(G42,Classifica!$C$2:$R$131,5,FALSE),"")</f>
        <v>7</v>
      </c>
      <c r="K42" s="20">
        <f ca="1">IFERROR(VLOOKUP(G42,Classifica!$C$2:$R$131,6,FALSE),"")</f>
        <v>28</v>
      </c>
      <c r="L42" s="20">
        <f ca="1">IFERROR(VLOOKUP(G42,Classifica!$C$2:$R$131,7,FALSE),"")</f>
        <v>26</v>
      </c>
      <c r="M42" s="20">
        <f ca="1">IFERROR(VLOOKUP(G42,Classifica!$C$2:$R$131,8,FALSE),"")</f>
        <v>2</v>
      </c>
      <c r="N42" s="20">
        <f ca="1">IFERROR(VLOOKUP(G42,Classifica!$C$2:$R$131,9,FALSE),"")</f>
        <v>21</v>
      </c>
      <c r="O42" s="20">
        <f ca="1">IFERROR(VLOOKUP(G42,Classifica!$C$2:$R$131,16,FALSE),"")</f>
        <v>13</v>
      </c>
      <c r="P42" s="20" t="str">
        <f ca="1">IFERROR(MID(INDEX(Classifica!M:M, MATCH(G42, Classifica!C:C, 0)), 1, 1), "")</f>
        <v>D</v>
      </c>
      <c r="Q42" s="20" t="str">
        <f ca="1">IFERROR(MID(INDEX(Classifica!M:M, MATCH(G42, Classifica!C:C, 0)), 3, 1), "")</f>
        <v>L</v>
      </c>
      <c r="R42" s="20" t="str">
        <f ca="1">IFERROR(MID(INDEX(Classifica!M:M, MATCH(G42, Classifica!C:C, 0)), 5, 1), "")</f>
        <v>W</v>
      </c>
      <c r="S42" s="20" t="str">
        <f ca="1">IFERROR(MID(INDEX(Classifica!M:M, MATCH(G42, Classifica!C:C, 0)), 7, 1), "")</f>
        <v>L</v>
      </c>
      <c r="T42" s="20" t="str">
        <f ca="1">IFERROR(MID(INDEX(Classifica!M:M, MATCH(G42, Classifica!C:C, 0)), 9, 1), "")</f>
        <v>D</v>
      </c>
      <c r="U42" s="20">
        <f ca="1">IFERROR(IF(P42="","",COUNTIF(P42:T42,"W")*20+COUNTIF(P42:T42,"D")*7),"")</f>
        <v>34</v>
      </c>
      <c r="V42" s="17">
        <f ca="1">IFERROR(ABS(U42-U43),"")</f>
        <v>13</v>
      </c>
      <c r="W42" s="20">
        <f ca="1">COUNTIFS(Partite!$V:$V,1,Partite!$H:$H,Palinsesto!G42)+COUNTIFS(Partite!$V:$V,1,Partite!$J:$J,Palinsesto!G42)</f>
        <v>10</v>
      </c>
      <c r="X42" s="17">
        <f ca="1">IFERROR(AVERAGE(IFERROR(INT(W42/(SUM(H42:J42))*100),""),IFERROR(INT(W43/(SUM(H43:J43))*100),"")),"")</f>
        <v>46.5</v>
      </c>
      <c r="Y42" s="20" t="str">
        <f ca="1">INDEX(AC$4:AE$4, MATCH(MAX(AC42:AE42), AC42:AE42, 0))</f>
        <v>1-3</v>
      </c>
      <c r="Z42" s="20">
        <f ca="1">IFERROR(INT((LARGE(AC42:AE42,1)/SUM(H42:J42))*100),"")</f>
        <v>83</v>
      </c>
      <c r="AA42" s="20">
        <f ca="1">COUNTIFS(Partite!$W:$W,1,Partite!$H:$H,Palinsesto!G42)+COUNTIFS(Partite!$W:$W,1,Partite!$J:$J,Palinsesto!G42)</f>
        <v>15</v>
      </c>
      <c r="AB42" s="21">
        <f ca="1">IFERROR(INT(AVERAGE(AA42/(SUM(H42:J42))*100,(AA43/(SUM(H43:J43))*100))),"")</f>
        <v>86</v>
      </c>
      <c r="AC42" s="2">
        <f ca="1">COUNTIFS(Partite!$X:$X,1,Partite!$H:$H,Palinsesto!G42)+COUNTIFS(Partite!$X:$X,1,Partite!$J:$J,Palinsesto!G42)</f>
        <v>14</v>
      </c>
      <c r="AD42" s="27">
        <f ca="1">COUNTIFS(Partite!$Y:$Y,1,Partite!$H:$H,Palinsesto!G42)+COUNTIFS(Partite!$Y:$Y,1,Partite!$J:$J,Palinsesto!G42)</f>
        <v>15</v>
      </c>
      <c r="AE42" s="2">
        <f ca="1">COUNTIFS(Partite!$Z:$Z,1,Partite!$H:$H,Palinsesto!G42)+COUNTIFS(Partite!$Z:$Z,1,Partite!$J:$J,Palinsesto!G42)</f>
        <v>9</v>
      </c>
    </row>
    <row r="43" spans="2:31" ht="15" thickTop="1" thickBot="1" x14ac:dyDescent="0.6">
      <c r="B43" s="15"/>
      <c r="C43" s="22"/>
      <c r="D43" s="23"/>
      <c r="E43" s="24"/>
      <c r="F43" s="24"/>
      <c r="G43" s="25" t="str">
        <f ca="1">VLOOKUP($B$2+B42,Partite!$A$1:$AE$3000,10,FALSE)</f>
        <v>Shanghai Shen</v>
      </c>
      <c r="H43" s="25">
        <f ca="1">IFERROR(VLOOKUP(G43,Classifica!$C$2:$R$131,3,FALSE),"")</f>
        <v>8</v>
      </c>
      <c r="I43" s="25">
        <f ca="1">IFERROR(VLOOKUP(G43,Classifica!$C$2:$R$131,4,FALSE),"")</f>
        <v>5</v>
      </c>
      <c r="J43" s="25">
        <f ca="1">IFERROR(VLOOKUP(G43,Classifica!$C$2:$R$131,5,FALSE),"")</f>
        <v>5</v>
      </c>
      <c r="K43" s="25">
        <f ca="1">IFERROR(VLOOKUP(G43,Classifica!$C$2:$R$131,6,FALSE),"")</f>
        <v>36</v>
      </c>
      <c r="L43" s="25">
        <f ca="1">IFERROR(VLOOKUP(G43,Classifica!$C$2:$R$131,7,FALSE),"")</f>
        <v>29</v>
      </c>
      <c r="M43" s="25">
        <f ca="1">IFERROR(VLOOKUP(G43,Classifica!$C$2:$R$131,8,FALSE),"")</f>
        <v>7</v>
      </c>
      <c r="N43" s="25">
        <f ca="1">IFERROR(VLOOKUP(G43,Classifica!$C$2:$R$131,9,FALSE),"")</f>
        <v>29</v>
      </c>
      <c r="O43" s="25">
        <f ca="1">IFERROR(VLOOKUP(G43,Classifica!$C$2:$R$131,16,FALSE),"")</f>
        <v>11</v>
      </c>
      <c r="P43" s="25" t="str">
        <f ca="1">IFERROR(MID(INDEX(Classifica!M:M, MATCH(G43, Classifica!C:C, 0)), 1, 1), "")</f>
        <v>L</v>
      </c>
      <c r="Q43" s="25" t="str">
        <f ca="1">IFERROR(MID(INDEX(Classifica!M:M, MATCH(G43, Classifica!C:C, 0)), 3, 1), "")</f>
        <v>D</v>
      </c>
      <c r="R43" s="25" t="str">
        <f ca="1">IFERROR(MID(INDEX(Classifica!M:M, MATCH(G43, Classifica!C:C, 0)), 5, 1), "")</f>
        <v>W</v>
      </c>
      <c r="S43" s="25" t="str">
        <f ca="1">IFERROR(MID(INDEX(Classifica!M:M, MATCH(G43, Classifica!C:C, 0)), 7, 1), "")</f>
        <v>W</v>
      </c>
      <c r="T43" s="25" t="str">
        <f ca="1">IFERROR(MID(INDEX(Classifica!M:M, MATCH(G43, Classifica!C:C, 0)), 9, 1), "")</f>
        <v>L</v>
      </c>
      <c r="U43" s="25">
        <f ca="1">IFERROR(IF(P43="","",COUNTIF(P43:T43,"W")*20+COUNTIF(P43:T43,"D")*7),"")</f>
        <v>47</v>
      </c>
      <c r="V43" s="23"/>
      <c r="W43" s="25">
        <f ca="1">COUNTIFS(Partite!$V:$V,1,Partite!$H:$H,Palinsesto!G43)+COUNTIFS(Partite!$V:$V,1,Partite!$J:$J,Palinsesto!G43)</f>
        <v>7</v>
      </c>
      <c r="X43" s="23"/>
      <c r="Y43" s="25" t="str">
        <f ca="1">INDEX(AC$4:AE$4, MATCH(MAX(AC43:AE43), AC43:AE43, 0))</f>
        <v>0-2</v>
      </c>
      <c r="Z43" s="25">
        <f ca="1">IFERROR(INT((LARGE(AC43:AE43,1)/SUM(H43:J43))*100),"")</f>
        <v>77</v>
      </c>
      <c r="AA43" s="25">
        <f ca="1">COUNTIFS(Partite!$W:$W,1,Partite!$H:$H,Palinsesto!G43)+COUNTIFS(Partite!$W:$W,1,Partite!$J:$J,Palinsesto!G43)</f>
        <v>16</v>
      </c>
      <c r="AB43" s="26"/>
      <c r="AC43" s="2">
        <f ca="1">COUNTIFS(Partite!$X:$X,1,Partite!$H:$H,Palinsesto!G43)+COUNTIFS(Partite!$X:$X,1,Partite!$J:$J,Palinsesto!G43)</f>
        <v>14</v>
      </c>
      <c r="AD43" s="27">
        <f ca="1">COUNTIFS(Partite!$Y:$Y,1,Partite!$H:$H,Palinsesto!G43)+COUNTIFS(Partite!$Y:$Y,1,Partite!$J:$J,Palinsesto!G43)</f>
        <v>14</v>
      </c>
      <c r="AE43" s="2">
        <f ca="1">COUNTIFS(Partite!$Z:$Z,1,Partite!$H:$H,Palinsesto!G43)+COUNTIFS(Partite!$Z:$Z,1,Partite!$J:$J,Palinsesto!G43)</f>
        <v>10</v>
      </c>
    </row>
    <row r="44" spans="2:31" ht="15" thickTop="1" thickBot="1" x14ac:dyDescent="0.6">
      <c r="B44" s="15"/>
    </row>
    <row r="45" spans="2:31" ht="15" thickTop="1" thickBot="1" x14ac:dyDescent="0.6">
      <c r="B45" s="15">
        <f t="shared" ref="B45" si="11">B42+1</f>
        <v>14</v>
      </c>
      <c r="C45" s="16" t="str">
        <f ca="1">VLOOKUP($B$2+B45,Partite!$A$1:$AE$3000,2,FALSE)</f>
        <v>Chinese</v>
      </c>
      <c r="D45" s="17">
        <f ca="1">VLOOKUP($B$2+B45,Partite!$A$1:$AE$3000,4,FALSE)</f>
        <v>20</v>
      </c>
      <c r="E45" s="18">
        <f ca="1">VLOOKUP($B$2+B45,Partite!$A$1:$AE$3000,6,FALSE)</f>
        <v>46228</v>
      </c>
      <c r="F45" s="19" t="str">
        <f ca="1">VLOOKUP($B$2+B45,Partite!$A$1:$AE$3000,7,FALSE)</f>
        <v>19:35 (13:35)</v>
      </c>
      <c r="G45" s="20" t="str">
        <f ca="1">VLOOKUP($B$2+B45,Partite!$A$1:$AE$3000,8,FALSE)</f>
        <v>Shenyang Urban</v>
      </c>
      <c r="H45" s="20">
        <f ca="1">IFERROR(VLOOKUP(G45,Classifica!$C$2:$R$131,3,FALSE),"")</f>
        <v>6</v>
      </c>
      <c r="I45" s="20">
        <f ca="1">IFERROR(VLOOKUP(G45,Classifica!$C$2:$R$131,4,FALSE),"")</f>
        <v>3</v>
      </c>
      <c r="J45" s="20">
        <f ca="1">IFERROR(VLOOKUP(G45,Classifica!$C$2:$R$131,5,FALSE),"")</f>
        <v>9</v>
      </c>
      <c r="K45" s="20">
        <f ca="1">IFERROR(VLOOKUP(G45,Classifica!$C$2:$R$131,6,FALSE),"")</f>
        <v>25</v>
      </c>
      <c r="L45" s="20">
        <f ca="1">IFERROR(VLOOKUP(G45,Classifica!$C$2:$R$131,7,FALSE),"")</f>
        <v>30</v>
      </c>
      <c r="M45" s="20">
        <f ca="1">IFERROR(VLOOKUP(G45,Classifica!$C$2:$R$131,8,FALSE),"")</f>
        <v>-5</v>
      </c>
      <c r="N45" s="20">
        <f ca="1">IFERROR(VLOOKUP(G45,Classifica!$C$2:$R$131,9,FALSE),"")</f>
        <v>21</v>
      </c>
      <c r="O45" s="20">
        <f ca="1">IFERROR(VLOOKUP(G45,Classifica!$C$2:$R$131,16,FALSE),"")</f>
        <v>8</v>
      </c>
      <c r="P45" s="20" t="str">
        <f ca="1">IFERROR(MID(INDEX(Classifica!M:M, MATCH(G45, Classifica!C:C, 0)), 1, 1), "")</f>
        <v>W</v>
      </c>
      <c r="Q45" s="20" t="str">
        <f ca="1">IFERROR(MID(INDEX(Classifica!M:M, MATCH(G45, Classifica!C:C, 0)), 3, 1), "")</f>
        <v>W</v>
      </c>
      <c r="R45" s="20" t="str">
        <f ca="1">IFERROR(MID(INDEX(Classifica!M:M, MATCH(G45, Classifica!C:C, 0)), 5, 1), "")</f>
        <v>L</v>
      </c>
      <c r="S45" s="20" t="str">
        <f ca="1">IFERROR(MID(INDEX(Classifica!M:M, MATCH(G45, Classifica!C:C, 0)), 7, 1), "")</f>
        <v>W</v>
      </c>
      <c r="T45" s="20" t="str">
        <f ca="1">IFERROR(MID(INDEX(Classifica!M:M, MATCH(G45, Classifica!C:C, 0)), 9, 1), "")</f>
        <v>D</v>
      </c>
      <c r="U45" s="20">
        <f ca="1">IFERROR(IF(P45="","",COUNTIF(P45:T45,"W")*20+COUNTIF(P45:T45,"D")*7),"")</f>
        <v>67</v>
      </c>
      <c r="V45" s="17">
        <f ca="1">IFERROR(ABS(U45-U46),"")</f>
        <v>13</v>
      </c>
      <c r="W45" s="20">
        <f ca="1">COUNTIFS(Partite!$V:$V,1,Partite!$H:$H,Palinsesto!G45)+COUNTIFS(Partite!$V:$V,1,Partite!$J:$J,Palinsesto!G45)</f>
        <v>12</v>
      </c>
      <c r="X45" s="17">
        <f ca="1">IFERROR(AVERAGE(IFERROR(INT(W45/(SUM(H45:J45))*100),""),IFERROR(INT(W46/(SUM(H46:J46))*100),"")),"")</f>
        <v>46</v>
      </c>
      <c r="Y45" s="20" t="str">
        <f ca="1">INDEX(AC$4:AE$4, MATCH(MAX(AC45:AE45), AC45:AE45, 0))</f>
        <v>1-3</v>
      </c>
      <c r="Z45" s="20">
        <f ca="1">IFERROR(INT((LARGE(AC45:AE45,1)/SUM(H45:J45))*100),"")</f>
        <v>77</v>
      </c>
      <c r="AA45" s="20">
        <f ca="1">COUNTIFS(Partite!$W:$W,1,Partite!$H:$H,Palinsesto!G45)+COUNTIFS(Partite!$W:$W,1,Partite!$J:$J,Palinsesto!G45)</f>
        <v>14</v>
      </c>
      <c r="AB45" s="21">
        <f ca="1">IFERROR(INT(AVERAGE(AA45/(SUM(H45:J45))*100,(AA46/(SUM(H46:J46))*100))),"")</f>
        <v>80</v>
      </c>
      <c r="AC45" s="2">
        <f ca="1">COUNTIFS(Partite!$X:$X,1,Partite!$H:$H,Palinsesto!G45)+COUNTIFS(Partite!$X:$X,1,Partite!$J:$J,Palinsesto!G45)</f>
        <v>12</v>
      </c>
      <c r="AD45" s="27">
        <f ca="1">COUNTIFS(Partite!$Y:$Y,1,Partite!$H:$H,Palinsesto!G45)+COUNTIFS(Partite!$Y:$Y,1,Partite!$J:$J,Palinsesto!G45)</f>
        <v>14</v>
      </c>
      <c r="AE45" s="2">
        <f ca="1">COUNTIFS(Partite!$Z:$Z,1,Partite!$H:$H,Palinsesto!G45)+COUNTIFS(Partite!$Z:$Z,1,Partite!$J:$J,Palinsesto!G45)</f>
        <v>9</v>
      </c>
    </row>
    <row r="46" spans="2:31" ht="15" thickTop="1" thickBot="1" x14ac:dyDescent="0.6">
      <c r="B46" s="15"/>
      <c r="C46" s="22"/>
      <c r="D46" s="23"/>
      <c r="E46" s="24"/>
      <c r="F46" s="24"/>
      <c r="G46" s="25" t="str">
        <f ca="1">VLOOKUP($B$2+B45,Partite!$A$1:$AE$3000,10,FALSE)</f>
        <v>Q. West Coast</v>
      </c>
      <c r="H46" s="25">
        <f ca="1">IFERROR(VLOOKUP(G46,Classifica!$C$2:$R$131,3,FALSE),"")</f>
        <v>5</v>
      </c>
      <c r="I46" s="25">
        <f ca="1">IFERROR(VLOOKUP(G46,Classifica!$C$2:$R$131,4,FALSE),"")</f>
        <v>10</v>
      </c>
      <c r="J46" s="25">
        <f ca="1">IFERROR(VLOOKUP(G46,Classifica!$C$2:$R$131,5,FALSE),"")</f>
        <v>4</v>
      </c>
      <c r="K46" s="25">
        <f ca="1">IFERROR(VLOOKUP(G46,Classifica!$C$2:$R$131,6,FALSE),"")</f>
        <v>23</v>
      </c>
      <c r="L46" s="25">
        <f ca="1">IFERROR(VLOOKUP(G46,Classifica!$C$2:$R$131,7,FALSE),"")</f>
        <v>29</v>
      </c>
      <c r="M46" s="25">
        <f ca="1">IFERROR(VLOOKUP(G46,Classifica!$C$2:$R$131,8,FALSE),"")</f>
        <v>-6</v>
      </c>
      <c r="N46" s="25">
        <f ca="1">IFERROR(VLOOKUP(G46,Classifica!$C$2:$R$131,9,FALSE),"")</f>
        <v>25</v>
      </c>
      <c r="O46" s="25">
        <f ca="1">IFERROR(VLOOKUP(G46,Classifica!$C$2:$R$131,16,FALSE),"")</f>
        <v>4</v>
      </c>
      <c r="P46" s="25" t="str">
        <f ca="1">IFERROR(MID(INDEX(Classifica!M:M, MATCH(G46, Classifica!C:C, 0)), 1, 1), "")</f>
        <v>D</v>
      </c>
      <c r="Q46" s="25" t="str">
        <f ca="1">IFERROR(MID(INDEX(Classifica!M:M, MATCH(G46, Classifica!C:C, 0)), 3, 1), "")</f>
        <v>W</v>
      </c>
      <c r="R46" s="25" t="str">
        <f ca="1">IFERROR(MID(INDEX(Classifica!M:M, MATCH(G46, Classifica!C:C, 0)), 5, 1), "")</f>
        <v>W</v>
      </c>
      <c r="S46" s="25" t="str">
        <f ca="1">IFERROR(MID(INDEX(Classifica!M:M, MATCH(G46, Classifica!C:C, 0)), 7, 1), "")</f>
        <v>L</v>
      </c>
      <c r="T46" s="25" t="str">
        <f ca="1">IFERROR(MID(INDEX(Classifica!M:M, MATCH(G46, Classifica!C:C, 0)), 9, 1), "")</f>
        <v>D</v>
      </c>
      <c r="U46" s="25">
        <f ca="1">IFERROR(IF(P46="","",COUNTIF(P46:T46,"W")*20+COUNTIF(P46:T46,"D")*7),"")</f>
        <v>54</v>
      </c>
      <c r="V46" s="23"/>
      <c r="W46" s="25">
        <f ca="1">COUNTIFS(Partite!$V:$V,1,Partite!$H:$H,Palinsesto!G46)+COUNTIFS(Partite!$V:$V,1,Partite!$J:$J,Palinsesto!G46)</f>
        <v>5</v>
      </c>
      <c r="X46" s="23"/>
      <c r="Y46" s="25" t="str">
        <f ca="1">INDEX(AC$4:AE$4, MATCH(MAX(AC46:AE46), AC46:AE46, 0))</f>
        <v>0-2</v>
      </c>
      <c r="Z46" s="25">
        <f ca="1">IFERROR(INT((LARGE(AC46:AE46,1)/SUM(H46:J46))*100),"")</f>
        <v>78</v>
      </c>
      <c r="AA46" s="25">
        <f ca="1">COUNTIFS(Partite!$W:$W,1,Partite!$H:$H,Palinsesto!G46)+COUNTIFS(Partite!$W:$W,1,Partite!$J:$J,Palinsesto!G46)</f>
        <v>16</v>
      </c>
      <c r="AB46" s="26"/>
      <c r="AC46" s="2">
        <f ca="1">COUNTIFS(Partite!$X:$X,1,Partite!$H:$H,Palinsesto!G46)+COUNTIFS(Partite!$X:$X,1,Partite!$J:$J,Palinsesto!G46)</f>
        <v>15</v>
      </c>
      <c r="AD46" s="27">
        <f ca="1">COUNTIFS(Partite!$Y:$Y,1,Partite!$H:$H,Palinsesto!G46)+COUNTIFS(Partite!$Y:$Y,1,Partite!$J:$J,Palinsesto!G46)</f>
        <v>15</v>
      </c>
      <c r="AE46" s="2">
        <f ca="1">COUNTIFS(Partite!$Z:$Z,1,Partite!$H:$H,Palinsesto!G46)+COUNTIFS(Partite!$Z:$Z,1,Partite!$J:$J,Palinsesto!G46)</f>
        <v>9</v>
      </c>
    </row>
    <row r="47" spans="2:31" ht="15" thickTop="1" thickBot="1" x14ac:dyDescent="0.6">
      <c r="B47" s="15"/>
    </row>
    <row r="48" spans="2:31" ht="15" thickTop="1" thickBot="1" x14ac:dyDescent="0.6">
      <c r="B48" s="15">
        <f t="shared" ref="B48" si="12">B45+1</f>
        <v>15</v>
      </c>
      <c r="C48" s="16" t="str">
        <f ca="1">VLOOKUP($B$2+B48,Partite!$A$1:$AE$3000,2,FALSE)</f>
        <v>Chinese</v>
      </c>
      <c r="D48" s="17">
        <f ca="1">VLOOKUP($B$2+B48,Partite!$A$1:$AE$3000,4,FALSE)</f>
        <v>20</v>
      </c>
      <c r="E48" s="18">
        <f ca="1">VLOOKUP($B$2+B48,Partite!$A$1:$AE$3000,6,FALSE)</f>
        <v>46228</v>
      </c>
      <c r="F48" s="19" t="str">
        <f ca="1">VLOOKUP($B$2+B48,Partite!$A$1:$AE$3000,7,FALSE)</f>
        <v>20:00 (14:00)</v>
      </c>
      <c r="G48" s="20" t="str">
        <f ca="1">VLOOKUP($B$2+B48,Partite!$A$1:$AE$3000,8,FALSE)</f>
        <v>Wuhan 3 Towns</v>
      </c>
      <c r="H48" s="20">
        <f ca="1">IFERROR(VLOOKUP(G48,Classifica!$C$2:$R$131,3,FALSE),"")</f>
        <v>3</v>
      </c>
      <c r="I48" s="20">
        <f ca="1">IFERROR(VLOOKUP(G48,Classifica!$C$2:$R$131,4,FALSE),"")</f>
        <v>7</v>
      </c>
      <c r="J48" s="20">
        <f ca="1">IFERROR(VLOOKUP(G48,Classifica!$C$2:$R$131,5,FALSE),"")</f>
        <v>8</v>
      </c>
      <c r="K48" s="20">
        <f ca="1">IFERROR(VLOOKUP(G48,Classifica!$C$2:$R$131,6,FALSE),"")</f>
        <v>26</v>
      </c>
      <c r="L48" s="20">
        <f ca="1">IFERROR(VLOOKUP(G48,Classifica!$C$2:$R$131,7,FALSE),"")</f>
        <v>34</v>
      </c>
      <c r="M48" s="20">
        <f ca="1">IFERROR(VLOOKUP(G48,Classifica!$C$2:$R$131,8,FALSE),"")</f>
        <v>-8</v>
      </c>
      <c r="N48" s="20">
        <f ca="1">IFERROR(VLOOKUP(G48,Classifica!$C$2:$R$131,9,FALSE),"")</f>
        <v>16</v>
      </c>
      <c r="O48" s="20">
        <f ca="1">IFERROR(VLOOKUP(G48,Classifica!$C$2:$R$131,16,FALSE),"")</f>
        <v>16</v>
      </c>
      <c r="P48" s="20" t="str">
        <f ca="1">IFERROR(MID(INDEX(Classifica!M:M, MATCH(G48, Classifica!C:C, 0)), 1, 1), "")</f>
        <v>D</v>
      </c>
      <c r="Q48" s="20" t="str">
        <f ca="1">IFERROR(MID(INDEX(Classifica!M:M, MATCH(G48, Classifica!C:C, 0)), 3, 1), "")</f>
        <v>D</v>
      </c>
      <c r="R48" s="20" t="str">
        <f ca="1">IFERROR(MID(INDEX(Classifica!M:M, MATCH(G48, Classifica!C:C, 0)), 5, 1), "")</f>
        <v>L</v>
      </c>
      <c r="S48" s="20" t="str">
        <f ca="1">IFERROR(MID(INDEX(Classifica!M:M, MATCH(G48, Classifica!C:C, 0)), 7, 1), "")</f>
        <v>L</v>
      </c>
      <c r="T48" s="20" t="str">
        <f ca="1">IFERROR(MID(INDEX(Classifica!M:M, MATCH(G48, Classifica!C:C, 0)), 9, 1), "")</f>
        <v>W</v>
      </c>
      <c r="U48" s="20">
        <f ca="1">IFERROR(IF(P48="","",COUNTIF(P48:T48,"W")*20+COUNTIF(P48:T48,"D")*7),"")</f>
        <v>34</v>
      </c>
      <c r="V48" s="17">
        <f ca="1">IFERROR(ABS(U48-U49),"")</f>
        <v>0</v>
      </c>
      <c r="W48" s="20">
        <f ca="1">COUNTIFS(Partite!$V:$V,1,Partite!$H:$H,Palinsesto!G48)+COUNTIFS(Partite!$V:$V,1,Partite!$J:$J,Palinsesto!G48)</f>
        <v>8</v>
      </c>
      <c r="X48" s="17">
        <f ca="1">IFERROR(AVERAGE(IFERROR(INT(W48/(SUM(H48:J48))*100),""),IFERROR(INT(W49/(SUM(H49:J49))*100),"")),"")</f>
        <v>48</v>
      </c>
      <c r="Y48" s="20" t="str">
        <f ca="1">INDEX(AC$4:AE$4, MATCH(MAX(AC48:AE48), AC48:AE48, 0))</f>
        <v>0-2</v>
      </c>
      <c r="Z48" s="20">
        <f ca="1">IFERROR(INT((LARGE(AC48:AE48,1)/SUM(H48:J48))*100),"")</f>
        <v>72</v>
      </c>
      <c r="AA48" s="20">
        <f ca="1">COUNTIFS(Partite!$W:$W,1,Partite!$H:$H,Palinsesto!G48)+COUNTIFS(Partite!$W:$W,1,Partite!$J:$J,Palinsesto!G48)</f>
        <v>16</v>
      </c>
      <c r="AB48" s="21">
        <f ca="1">IFERROR(INT(AVERAGE(AA48/(SUM(H48:J48))*100,(AA49/(SUM(H49:J49))*100))),"")</f>
        <v>76</v>
      </c>
      <c r="AC48" s="2">
        <f ca="1">COUNTIFS(Partite!$X:$X,1,Partite!$H:$H,Palinsesto!G48)+COUNTIFS(Partite!$X:$X,1,Partite!$J:$J,Palinsesto!G48)</f>
        <v>13</v>
      </c>
      <c r="AD48" s="27">
        <f ca="1">COUNTIFS(Partite!$Y:$Y,1,Partite!$H:$H,Palinsesto!G48)+COUNTIFS(Partite!$Y:$Y,1,Partite!$J:$J,Palinsesto!G48)</f>
        <v>13</v>
      </c>
      <c r="AE48" s="2">
        <f ca="1">COUNTIFS(Partite!$Z:$Z,1,Partite!$H:$H,Palinsesto!G48)+COUNTIFS(Partite!$Z:$Z,1,Partite!$J:$J,Palinsesto!G48)</f>
        <v>11</v>
      </c>
    </row>
    <row r="49" spans="2:31" ht="15" thickTop="1" thickBot="1" x14ac:dyDescent="0.6">
      <c r="B49" s="15"/>
      <c r="C49" s="22"/>
      <c r="D49" s="23"/>
      <c r="E49" s="24"/>
      <c r="F49" s="24"/>
      <c r="G49" s="25" t="str">
        <f ca="1">VLOOKUP($B$2+B48,Partite!$A$1:$AE$3000,10,FALSE)</f>
        <v>Chongqing</v>
      </c>
      <c r="H49" s="25">
        <f ca="1">IFERROR(VLOOKUP(G49,Classifica!$C$2:$R$131,3,FALSE),"")</f>
        <v>7</v>
      </c>
      <c r="I49" s="25">
        <f ca="1">IFERROR(VLOOKUP(G49,Classifica!$C$2:$R$131,4,FALSE),"")</f>
        <v>8</v>
      </c>
      <c r="J49" s="25">
        <f ca="1">IFERROR(VLOOKUP(G49,Classifica!$C$2:$R$131,5,FALSE),"")</f>
        <v>4</v>
      </c>
      <c r="K49" s="25">
        <f ca="1">IFERROR(VLOOKUP(G49,Classifica!$C$2:$R$131,6,FALSE),"")</f>
        <v>23</v>
      </c>
      <c r="L49" s="25">
        <f ca="1">IFERROR(VLOOKUP(G49,Classifica!$C$2:$R$131,7,FALSE),"")</f>
        <v>21</v>
      </c>
      <c r="M49" s="25">
        <f ca="1">IFERROR(VLOOKUP(G49,Classifica!$C$2:$R$131,8,FALSE),"")</f>
        <v>2</v>
      </c>
      <c r="N49" s="25">
        <f ca="1">IFERROR(VLOOKUP(G49,Classifica!$C$2:$R$131,9,FALSE),"")</f>
        <v>29</v>
      </c>
      <c r="O49" s="25">
        <f ca="1">IFERROR(VLOOKUP(G49,Classifica!$C$2:$R$131,16,FALSE),"")</f>
        <v>2</v>
      </c>
      <c r="P49" s="25" t="str">
        <f ca="1">IFERROR(MID(INDEX(Classifica!M:M, MATCH(G49, Classifica!C:C, 0)), 1, 1), "")</f>
        <v>L</v>
      </c>
      <c r="Q49" s="25" t="str">
        <f ca="1">IFERROR(MID(INDEX(Classifica!M:M, MATCH(G49, Classifica!C:C, 0)), 3, 1), "")</f>
        <v>W</v>
      </c>
      <c r="R49" s="25" t="str">
        <f ca="1">IFERROR(MID(INDEX(Classifica!M:M, MATCH(G49, Classifica!C:C, 0)), 5, 1), "")</f>
        <v>L</v>
      </c>
      <c r="S49" s="25" t="str">
        <f ca="1">IFERROR(MID(INDEX(Classifica!M:M, MATCH(G49, Classifica!C:C, 0)), 7, 1), "")</f>
        <v>D</v>
      </c>
      <c r="T49" s="25" t="str">
        <f ca="1">IFERROR(MID(INDEX(Classifica!M:M, MATCH(G49, Classifica!C:C, 0)), 9, 1), "")</f>
        <v>D</v>
      </c>
      <c r="U49" s="25">
        <f ca="1">IFERROR(IF(P49="","",COUNTIF(P49:T49,"W")*20+COUNTIF(P49:T49,"D")*7),"")</f>
        <v>34</v>
      </c>
      <c r="V49" s="23"/>
      <c r="W49" s="25">
        <f ca="1">COUNTIFS(Partite!$V:$V,1,Partite!$H:$H,Palinsesto!G49)+COUNTIFS(Partite!$V:$V,1,Partite!$J:$J,Palinsesto!G49)</f>
        <v>10</v>
      </c>
      <c r="X49" s="23"/>
      <c r="Y49" s="25" t="str">
        <f ca="1">INDEX(AC$4:AE$4, MATCH(MAX(AC49:AE49), AC49:AE49, 0))</f>
        <v>0-2</v>
      </c>
      <c r="Z49" s="25">
        <f ca="1">IFERROR(INT((LARGE(AC49:AE49,1)/SUM(H49:J49))*100),"")</f>
        <v>84</v>
      </c>
      <c r="AA49" s="25">
        <f ca="1">COUNTIFS(Partite!$W:$W,1,Partite!$H:$H,Palinsesto!G49)+COUNTIFS(Partite!$W:$W,1,Partite!$J:$J,Palinsesto!G49)</f>
        <v>12</v>
      </c>
      <c r="AB49" s="26"/>
      <c r="AC49" s="2">
        <f ca="1">COUNTIFS(Partite!$X:$X,1,Partite!$H:$H,Palinsesto!G49)+COUNTIFS(Partite!$X:$X,1,Partite!$J:$J,Palinsesto!G49)</f>
        <v>16</v>
      </c>
      <c r="AD49" s="27">
        <f ca="1">COUNTIFS(Partite!$Y:$Y,1,Partite!$H:$H,Palinsesto!G49)+COUNTIFS(Partite!$Y:$Y,1,Partite!$J:$J,Palinsesto!G49)</f>
        <v>15</v>
      </c>
      <c r="AE49" s="2">
        <f ca="1">COUNTIFS(Partite!$Z:$Z,1,Partite!$H:$H,Palinsesto!G49)+COUNTIFS(Partite!$Z:$Z,1,Partite!$J:$J,Palinsesto!G49)</f>
        <v>7</v>
      </c>
    </row>
    <row r="50" spans="2:31" ht="15" thickTop="1" thickBot="1" x14ac:dyDescent="0.6">
      <c r="B50" s="15"/>
    </row>
    <row r="51" spans="2:31" ht="15" thickTop="1" thickBot="1" x14ac:dyDescent="0.6">
      <c r="B51" s="15">
        <f t="shared" ref="B51" si="13">B48+1</f>
        <v>16</v>
      </c>
      <c r="C51" s="16" t="str">
        <f ca="1">VLOOKUP($B$2+B51,Partite!$A$1:$AE$3000,2,FALSE)</f>
        <v>Danish</v>
      </c>
      <c r="D51" s="17">
        <f ca="1">VLOOKUP($B$2+B51,Partite!$A$1:$AE$3000,4,FALSE)</f>
        <v>1</v>
      </c>
      <c r="E51" s="18">
        <f ca="1">VLOOKUP($B$2+B51,Partite!$A$1:$AE$3000,6,FALSE)</f>
        <v>46228</v>
      </c>
      <c r="F51" s="19" t="str">
        <f ca="1">VLOOKUP($B$2+B51,Partite!$A$1:$AE$3000,7,FALSE)</f>
        <v>18:00</v>
      </c>
      <c r="G51" s="20" t="str">
        <f ca="1">VLOOKUP($B$2+B51,Partite!$A$1:$AE$3000,8,FALSE)</f>
        <v>AGF</v>
      </c>
      <c r="H51" s="20">
        <f ca="1">IFERROR(VLOOKUP(G51,Classifica!$C$2:$R$131,3,FALSE),"")</f>
        <v>0</v>
      </c>
      <c r="I51" s="20">
        <f ca="1">IFERROR(VLOOKUP(G51,Classifica!$C$2:$R$131,4,FALSE),"")</f>
        <v>0</v>
      </c>
      <c r="J51" s="20">
        <f ca="1">IFERROR(VLOOKUP(G51,Classifica!$C$2:$R$131,5,FALSE),"")</f>
        <v>0</v>
      </c>
      <c r="K51" s="20">
        <f ca="1">IFERROR(VLOOKUP(G51,Classifica!$C$2:$R$131,6,FALSE),"")</f>
        <v>0</v>
      </c>
      <c r="L51" s="20">
        <f ca="1">IFERROR(VLOOKUP(G51,Classifica!$C$2:$R$131,7,FALSE),"")</f>
        <v>0</v>
      </c>
      <c r="M51" s="20">
        <f ca="1">IFERROR(VLOOKUP(G51,Classifica!$C$2:$R$131,8,FALSE),"")</f>
        <v>0</v>
      </c>
      <c r="N51" s="20">
        <f ca="1">IFERROR(VLOOKUP(G51,Classifica!$C$2:$R$131,9,FALSE),"")</f>
        <v>0</v>
      </c>
      <c r="O51" s="20">
        <f ca="1">IFERROR(VLOOKUP(G51,Classifica!$C$2:$R$131,16,FALSE),"")</f>
        <v>7</v>
      </c>
      <c r="P51" s="20" t="str">
        <f ca="1">IFERROR(MID(INDEX(Classifica!M:M, MATCH(G51, Classifica!C:C, 0)), 1, 1), "")</f>
        <v/>
      </c>
      <c r="Q51" s="20" t="str">
        <f ca="1">IFERROR(MID(INDEX(Classifica!M:M, MATCH(G51, Classifica!C:C, 0)), 3, 1), "")</f>
        <v/>
      </c>
      <c r="R51" s="20" t="str">
        <f ca="1">IFERROR(MID(INDEX(Classifica!M:M, MATCH(G51, Classifica!C:C, 0)), 5, 1), "")</f>
        <v/>
      </c>
      <c r="S51" s="20" t="str">
        <f ca="1">IFERROR(MID(INDEX(Classifica!M:M, MATCH(G51, Classifica!C:C, 0)), 7, 1), "")</f>
        <v/>
      </c>
      <c r="T51" s="20" t="str">
        <f ca="1">IFERROR(MID(INDEX(Classifica!M:M, MATCH(G51, Classifica!C:C, 0)), 9, 1), "")</f>
        <v/>
      </c>
      <c r="U51" s="20" t="str">
        <f ca="1">IFERROR(IF(P51="","",COUNTIF(P51:T51,"W")*20+COUNTIF(P51:T51,"D")*7),"")</f>
        <v/>
      </c>
      <c r="V51" s="17" t="str">
        <f ca="1">IFERROR(ABS(U51-U52),"")</f>
        <v/>
      </c>
      <c r="W51" s="20">
        <f ca="1">COUNTIFS(Partite!$V:$V,1,Partite!$H:$H,Palinsesto!G51)+COUNTIFS(Partite!$V:$V,1,Partite!$J:$J,Palinsesto!G51)</f>
        <v>0</v>
      </c>
      <c r="X51" s="17" t="str">
        <f ca="1">IFERROR(AVERAGE(IFERROR(INT(W51/(SUM(H51:J51))*100),""),IFERROR(INT(W52/(SUM(H52:J52))*100),"")),"")</f>
        <v/>
      </c>
      <c r="Y51" s="20" t="str">
        <f ca="1">INDEX(AC$4:AE$4, MATCH(MAX(AC51:AE51), AC51:AE51, 0))</f>
        <v>0-2</v>
      </c>
      <c r="Z51" s="20" t="str">
        <f ca="1">IFERROR(INT((LARGE(AC51:AE51,1)/SUM(H51:J51))*100),"")</f>
        <v/>
      </c>
      <c r="AA51" s="20">
        <f ca="1">COUNTIFS(Partite!$W:$W,1,Partite!$H:$H,Palinsesto!G51)+COUNTIFS(Partite!$W:$W,1,Partite!$J:$J,Palinsesto!G51)</f>
        <v>0</v>
      </c>
      <c r="AB51" s="21" t="str">
        <f ca="1">IFERROR(INT(AVERAGE(AA51/(SUM(H51:J51))*100,(AA52/(SUM(H52:J52))*100))),"")</f>
        <v/>
      </c>
      <c r="AC51" s="2">
        <f ca="1">COUNTIFS(Partite!$X:$X,1,Partite!$H:$H,Palinsesto!G51)+COUNTIFS(Partite!$X:$X,1,Partite!$J:$J,Palinsesto!G51)</f>
        <v>0</v>
      </c>
      <c r="AD51" s="27">
        <f ca="1">COUNTIFS(Partite!$Y:$Y,1,Partite!$H:$H,Palinsesto!G51)+COUNTIFS(Partite!$Y:$Y,1,Partite!$J:$J,Palinsesto!G51)</f>
        <v>0</v>
      </c>
      <c r="AE51" s="2">
        <f ca="1">COUNTIFS(Partite!$Z:$Z,1,Partite!$H:$H,Palinsesto!G51)+COUNTIFS(Partite!$Z:$Z,1,Partite!$J:$J,Palinsesto!G51)</f>
        <v>0</v>
      </c>
    </row>
    <row r="52" spans="2:31" ht="15" thickTop="1" thickBot="1" x14ac:dyDescent="0.6">
      <c r="B52" s="15"/>
      <c r="C52" s="22"/>
      <c r="D52" s="23"/>
      <c r="E52" s="24"/>
      <c r="F52" s="24"/>
      <c r="G52" s="25" t="str">
        <f ca="1">VLOOKUP($B$2+B51,Partite!$A$1:$AE$3000,10,FALSE)</f>
        <v>Brøndby</v>
      </c>
      <c r="H52" s="25">
        <f ca="1">IFERROR(VLOOKUP(G52,Classifica!$C$2:$R$131,3,FALSE),"")</f>
        <v>0</v>
      </c>
      <c r="I52" s="25">
        <f ca="1">IFERROR(VLOOKUP(G52,Classifica!$C$2:$R$131,4,FALSE),"")</f>
        <v>0</v>
      </c>
      <c r="J52" s="25">
        <f ca="1">IFERROR(VLOOKUP(G52,Classifica!$C$2:$R$131,5,FALSE),"")</f>
        <v>0</v>
      </c>
      <c r="K52" s="25">
        <f ca="1">IFERROR(VLOOKUP(G52,Classifica!$C$2:$R$131,6,FALSE),"")</f>
        <v>0</v>
      </c>
      <c r="L52" s="25">
        <f ca="1">IFERROR(VLOOKUP(G52,Classifica!$C$2:$R$131,7,FALSE),"")</f>
        <v>0</v>
      </c>
      <c r="M52" s="25">
        <f ca="1">IFERROR(VLOOKUP(G52,Classifica!$C$2:$R$131,8,FALSE),"")</f>
        <v>0</v>
      </c>
      <c r="N52" s="25">
        <f ca="1">IFERROR(VLOOKUP(G52,Classifica!$C$2:$R$131,9,FALSE),"")</f>
        <v>0</v>
      </c>
      <c r="O52" s="25">
        <f ca="1">IFERROR(VLOOKUP(G52,Classifica!$C$2:$R$131,16,FALSE),"")</f>
        <v>3</v>
      </c>
      <c r="P52" s="25" t="str">
        <f ca="1">IFERROR(MID(INDEX(Classifica!M:M, MATCH(G52, Classifica!C:C, 0)), 1, 1), "")</f>
        <v/>
      </c>
      <c r="Q52" s="25" t="str">
        <f ca="1">IFERROR(MID(INDEX(Classifica!M:M, MATCH(G52, Classifica!C:C, 0)), 3, 1), "")</f>
        <v/>
      </c>
      <c r="R52" s="25" t="str">
        <f ca="1">IFERROR(MID(INDEX(Classifica!M:M, MATCH(G52, Classifica!C:C, 0)), 5, 1), "")</f>
        <v/>
      </c>
      <c r="S52" s="25" t="str">
        <f ca="1">IFERROR(MID(INDEX(Classifica!M:M, MATCH(G52, Classifica!C:C, 0)), 7, 1), "")</f>
        <v/>
      </c>
      <c r="T52" s="25" t="str">
        <f ca="1">IFERROR(MID(INDEX(Classifica!M:M, MATCH(G52, Classifica!C:C, 0)), 9, 1), "")</f>
        <v/>
      </c>
      <c r="U52" s="25" t="str">
        <f ca="1">IFERROR(IF(P52="","",COUNTIF(P52:T52,"W")*20+COUNTIF(P52:T52,"D")*7),"")</f>
        <v/>
      </c>
      <c r="V52" s="23"/>
      <c r="W52" s="25">
        <f ca="1">COUNTIFS(Partite!$V:$V,1,Partite!$H:$H,Palinsesto!G52)+COUNTIFS(Partite!$V:$V,1,Partite!$J:$J,Palinsesto!G52)</f>
        <v>0</v>
      </c>
      <c r="X52" s="23"/>
      <c r="Y52" s="25" t="str">
        <f ca="1">INDEX(AC$4:AE$4, MATCH(MAX(AC52:AE52), AC52:AE52, 0))</f>
        <v>0-2</v>
      </c>
      <c r="Z52" s="25" t="str">
        <f ca="1">IFERROR(INT((LARGE(AC52:AE52,1)/SUM(H52:J52))*100),"")</f>
        <v/>
      </c>
      <c r="AA52" s="25">
        <f ca="1">COUNTIFS(Partite!$W:$W,1,Partite!$H:$H,Palinsesto!G52)+COUNTIFS(Partite!$W:$W,1,Partite!$J:$J,Palinsesto!G52)</f>
        <v>0</v>
      </c>
      <c r="AB52" s="26"/>
      <c r="AC52" s="2">
        <f ca="1">COUNTIFS(Partite!$X:$X,1,Partite!$H:$H,Palinsesto!G52)+COUNTIFS(Partite!$X:$X,1,Partite!$J:$J,Palinsesto!G52)</f>
        <v>0</v>
      </c>
      <c r="AD52" s="27">
        <f ca="1">COUNTIFS(Partite!$Y:$Y,1,Partite!$H:$H,Palinsesto!G52)+COUNTIFS(Partite!$Y:$Y,1,Partite!$J:$J,Palinsesto!G52)</f>
        <v>0</v>
      </c>
      <c r="AE52" s="2">
        <f ca="1">COUNTIFS(Partite!$Z:$Z,1,Partite!$H:$H,Palinsesto!G52)+COUNTIFS(Partite!$Z:$Z,1,Partite!$J:$J,Palinsesto!G52)</f>
        <v>0</v>
      </c>
    </row>
    <row r="53" spans="2:31" ht="15" thickTop="1" thickBot="1" x14ac:dyDescent="0.6">
      <c r="B53" s="15"/>
    </row>
    <row r="54" spans="2:31" ht="15" thickTop="1" thickBot="1" x14ac:dyDescent="0.6">
      <c r="B54" s="15">
        <f t="shared" ref="B54" si="14">B51+1</f>
        <v>17</v>
      </c>
      <c r="C54" s="16" t="str">
        <f ca="1">VLOOKUP($B$2+B54,Partite!$A$1:$AE$3000,2,FALSE)</f>
        <v>Eliteserien</v>
      </c>
      <c r="D54" s="17">
        <f ca="1">VLOOKUP($B$2+B54,Partite!$A$1:$AE$3000,4,FALSE)</f>
        <v>15</v>
      </c>
      <c r="E54" s="18">
        <f ca="1">VLOOKUP($B$2+B54,Partite!$A$1:$AE$3000,6,FALSE)</f>
        <v>46228</v>
      </c>
      <c r="F54" s="19" t="str">
        <f ca="1">VLOOKUP($B$2+B54,Partite!$A$1:$AE$3000,7,FALSE)</f>
        <v>16:00</v>
      </c>
      <c r="G54" s="20" t="str">
        <f ca="1">VLOOKUP($B$2+B54,Partite!$A$1:$AE$3000,8,FALSE)</f>
        <v>Kristiansund</v>
      </c>
      <c r="H54" s="20">
        <f ca="1">IFERROR(VLOOKUP(G54,Classifica!$C$2:$R$131,3,FALSE),"")</f>
        <v>3</v>
      </c>
      <c r="I54" s="20">
        <f ca="1">IFERROR(VLOOKUP(G54,Classifica!$C$2:$R$131,4,FALSE),"")</f>
        <v>3</v>
      </c>
      <c r="J54" s="20">
        <f ca="1">IFERROR(VLOOKUP(G54,Classifica!$C$2:$R$131,5,FALSE),"")</f>
        <v>7</v>
      </c>
      <c r="K54" s="20">
        <f ca="1">IFERROR(VLOOKUP(G54,Classifica!$C$2:$R$131,6,FALSE),"")</f>
        <v>11</v>
      </c>
      <c r="L54" s="20">
        <f ca="1">IFERROR(VLOOKUP(G54,Classifica!$C$2:$R$131,7,FALSE),"")</f>
        <v>21</v>
      </c>
      <c r="M54" s="20">
        <f ca="1">IFERROR(VLOOKUP(G54,Classifica!$C$2:$R$131,8,FALSE),"")</f>
        <v>-10</v>
      </c>
      <c r="N54" s="20">
        <f ca="1">IFERROR(VLOOKUP(G54,Classifica!$C$2:$R$131,9,FALSE),"")</f>
        <v>12</v>
      </c>
      <c r="O54" s="20">
        <f ca="1">IFERROR(VLOOKUP(G54,Classifica!$C$2:$R$131,16,FALSE),"")</f>
        <v>15</v>
      </c>
      <c r="P54" s="20" t="str">
        <f ca="1">IFERROR(MID(INDEX(Classifica!M:M, MATCH(G54, Classifica!C:C, 0)), 1, 1), "")</f>
        <v>W</v>
      </c>
      <c r="Q54" s="20" t="str">
        <f ca="1">IFERROR(MID(INDEX(Classifica!M:M, MATCH(G54, Classifica!C:C, 0)), 3, 1), "")</f>
        <v>L</v>
      </c>
      <c r="R54" s="20" t="str">
        <f ca="1">IFERROR(MID(INDEX(Classifica!M:M, MATCH(G54, Classifica!C:C, 0)), 5, 1), "")</f>
        <v>L</v>
      </c>
      <c r="S54" s="20" t="str">
        <f ca="1">IFERROR(MID(INDEX(Classifica!M:M, MATCH(G54, Classifica!C:C, 0)), 7, 1), "")</f>
        <v>L</v>
      </c>
      <c r="T54" s="20" t="str">
        <f ca="1">IFERROR(MID(INDEX(Classifica!M:M, MATCH(G54, Classifica!C:C, 0)), 9, 1), "")</f>
        <v>D</v>
      </c>
      <c r="U54" s="20">
        <f ca="1">IFERROR(IF(P54="","",COUNTIF(P54:T54,"W")*20+COUNTIF(P54:T54,"D")*7),"")</f>
        <v>27</v>
      </c>
      <c r="V54" s="17">
        <f ca="1">IFERROR(ABS(U54-U55),"")</f>
        <v>7</v>
      </c>
      <c r="W54" s="20">
        <f ca="1">COUNTIFS(Partite!$V:$V,1,Partite!$H:$H,Palinsesto!G54)+COUNTIFS(Partite!$V:$V,1,Partite!$J:$J,Palinsesto!G54)</f>
        <v>9</v>
      </c>
      <c r="X54" s="17">
        <f ca="1">IFERROR(AVERAGE(IFERROR(INT(W54/(SUM(H54:J54))*100),""),IFERROR(INT(W55/(SUM(H55:J55))*100),"")),"")</f>
        <v>59.5</v>
      </c>
      <c r="Y54" s="20" t="str">
        <f ca="1">INDEX(AC$4:AE$4, MATCH(MAX(AC54:AE54), AC54:AE54, 0))</f>
        <v>1-3</v>
      </c>
      <c r="Z54" s="20">
        <f ca="1">IFERROR(INT((LARGE(AC54:AE54,1)/SUM(H54:J54))*100),"")</f>
        <v>84</v>
      </c>
      <c r="AA54" s="20">
        <f ca="1">COUNTIFS(Partite!$W:$W,1,Partite!$H:$H,Palinsesto!G54)+COUNTIFS(Partite!$W:$W,1,Partite!$J:$J,Palinsesto!G54)</f>
        <v>11</v>
      </c>
      <c r="AB54" s="21">
        <f ca="1">IFERROR(INT(AVERAGE(AA54/(SUM(H54:J54))*100,(AA55/(SUM(H55:J55))*100))),"")</f>
        <v>92</v>
      </c>
      <c r="AC54" s="2">
        <f ca="1">COUNTIFS(Partite!$X:$X,1,Partite!$H:$H,Palinsesto!G54)+COUNTIFS(Partite!$X:$X,1,Partite!$J:$J,Palinsesto!G54)</f>
        <v>10</v>
      </c>
      <c r="AD54" s="27">
        <f ca="1">COUNTIFS(Partite!$Y:$Y,1,Partite!$H:$H,Palinsesto!G54)+COUNTIFS(Partite!$Y:$Y,1,Partite!$J:$J,Palinsesto!G54)</f>
        <v>11</v>
      </c>
      <c r="AE54" s="2">
        <f ca="1">COUNTIFS(Partite!$Z:$Z,1,Partite!$H:$H,Palinsesto!G54)+COUNTIFS(Partite!$Z:$Z,1,Partite!$J:$J,Palinsesto!G54)</f>
        <v>6</v>
      </c>
    </row>
    <row r="55" spans="2:31" ht="15" thickTop="1" thickBot="1" x14ac:dyDescent="0.6">
      <c r="B55" s="15"/>
      <c r="C55" s="22"/>
      <c r="D55" s="23"/>
      <c r="E55" s="24"/>
      <c r="F55" s="24"/>
      <c r="G55" s="25" t="str">
        <f ca="1">VLOOKUP($B$2+B54,Partite!$A$1:$AE$3000,10,FALSE)</f>
        <v>Start</v>
      </c>
      <c r="H55" s="25">
        <f ca="1">IFERROR(VLOOKUP(G55,Classifica!$C$2:$R$131,3,FALSE),"")</f>
        <v>1</v>
      </c>
      <c r="I55" s="25">
        <f ca="1">IFERROR(VLOOKUP(G55,Classifica!$C$2:$R$131,4,FALSE),"")</f>
        <v>4</v>
      </c>
      <c r="J55" s="25">
        <f ca="1">IFERROR(VLOOKUP(G55,Classifica!$C$2:$R$131,5,FALSE),"")</f>
        <v>9</v>
      </c>
      <c r="K55" s="25">
        <f ca="1">IFERROR(VLOOKUP(G55,Classifica!$C$2:$R$131,6,FALSE),"")</f>
        <v>14</v>
      </c>
      <c r="L55" s="25">
        <f ca="1">IFERROR(VLOOKUP(G55,Classifica!$C$2:$R$131,7,FALSE),"")</f>
        <v>33</v>
      </c>
      <c r="M55" s="25">
        <f ca="1">IFERROR(VLOOKUP(G55,Classifica!$C$2:$R$131,8,FALSE),"")</f>
        <v>-19</v>
      </c>
      <c r="N55" s="25">
        <f ca="1">IFERROR(VLOOKUP(G55,Classifica!$C$2:$R$131,9,FALSE),"")</f>
        <v>7</v>
      </c>
      <c r="O55" s="25">
        <f ca="1">IFERROR(VLOOKUP(G55,Classifica!$C$2:$R$131,16,FALSE),"")</f>
        <v>16</v>
      </c>
      <c r="P55" s="25" t="str">
        <f ca="1">IFERROR(MID(INDEX(Classifica!M:M, MATCH(G55, Classifica!C:C, 0)), 1, 1), "")</f>
        <v>L</v>
      </c>
      <c r="Q55" s="25" t="str">
        <f ca="1">IFERROR(MID(INDEX(Classifica!M:M, MATCH(G55, Classifica!C:C, 0)), 3, 1), "")</f>
        <v>W</v>
      </c>
      <c r="R55" s="25" t="str">
        <f ca="1">IFERROR(MID(INDEX(Classifica!M:M, MATCH(G55, Classifica!C:C, 0)), 5, 1), "")</f>
        <v>L</v>
      </c>
      <c r="S55" s="25" t="str">
        <f ca="1">IFERROR(MID(INDEX(Classifica!M:M, MATCH(G55, Classifica!C:C, 0)), 7, 1), "")</f>
        <v>L</v>
      </c>
      <c r="T55" s="25" t="str">
        <f ca="1">IFERROR(MID(INDEX(Classifica!M:M, MATCH(G55, Classifica!C:C, 0)), 9, 1), "")</f>
        <v>L</v>
      </c>
      <c r="U55" s="25">
        <f ca="1">IFERROR(IF(P55="","",COUNTIF(P55:T55,"W")*20+COUNTIF(P55:T55,"D")*7),"")</f>
        <v>20</v>
      </c>
      <c r="V55" s="23"/>
      <c r="W55" s="25">
        <f ca="1">COUNTIFS(Partite!$V:$V,1,Partite!$H:$H,Palinsesto!G55)+COUNTIFS(Partite!$V:$V,1,Partite!$J:$J,Palinsesto!G55)</f>
        <v>7</v>
      </c>
      <c r="X55" s="23"/>
      <c r="Y55" s="25" t="str">
        <f ca="1">INDEX(AC$4:AE$4, MATCH(MAX(AC55:AE55), AC55:AE55, 0))</f>
        <v>0-2</v>
      </c>
      <c r="Z55" s="25">
        <f ca="1">IFERROR(INT((LARGE(AC55:AE55,1)/SUM(H55:J55))*100),"")</f>
        <v>78</v>
      </c>
      <c r="AA55" s="25">
        <f ca="1">COUNTIFS(Partite!$W:$W,1,Partite!$H:$H,Palinsesto!G55)+COUNTIFS(Partite!$W:$W,1,Partite!$J:$J,Palinsesto!G55)</f>
        <v>14</v>
      </c>
      <c r="AB55" s="26"/>
      <c r="AC55" s="2">
        <f ca="1">COUNTIFS(Partite!$X:$X,1,Partite!$H:$H,Palinsesto!G55)+COUNTIFS(Partite!$X:$X,1,Partite!$J:$J,Palinsesto!G55)</f>
        <v>11</v>
      </c>
      <c r="AD55" s="27">
        <f ca="1">COUNTIFS(Partite!$Y:$Y,1,Partite!$H:$H,Palinsesto!G55)+COUNTIFS(Partite!$Y:$Y,1,Partite!$J:$J,Palinsesto!G55)</f>
        <v>11</v>
      </c>
      <c r="AE55" s="2">
        <f ca="1">COUNTIFS(Partite!$Z:$Z,1,Partite!$H:$H,Palinsesto!G55)+COUNTIFS(Partite!$Z:$Z,1,Partite!$J:$J,Palinsesto!G55)</f>
        <v>7</v>
      </c>
    </row>
    <row r="56" spans="2:31" ht="15" thickTop="1" thickBot="1" x14ac:dyDescent="0.6">
      <c r="B56" s="15"/>
    </row>
    <row r="57" spans="2:31" ht="15" thickTop="1" thickBot="1" x14ac:dyDescent="0.6">
      <c r="B57" s="15">
        <f t="shared" ref="B57" si="15">B54+1</f>
        <v>18</v>
      </c>
      <c r="C57" s="16" t="str">
        <f ca="1">VLOOKUP($B$2+B57,Partite!$A$1:$AE$3000,2,FALSE)</f>
        <v>Ireland</v>
      </c>
      <c r="D57" s="17">
        <f ca="1">VLOOKUP($B$2+B57,Partite!$A$1:$AE$3000,4,FALSE)</f>
        <v>25</v>
      </c>
      <c r="E57" s="18">
        <f ca="1">VLOOKUP($B$2+B57,Partite!$A$1:$AE$3000,6,FALSE)</f>
        <v>46228</v>
      </c>
      <c r="F57" s="19" t="str">
        <f ca="1">VLOOKUP($B$2+B57,Partite!$A$1:$AE$3000,7,FALSE)</f>
        <v>17:00 (18:00)</v>
      </c>
      <c r="G57" s="20" t="str">
        <f ca="1">VLOOKUP($B$2+B57,Partite!$A$1:$AE$3000,8,FALSE)</f>
        <v>Galway United</v>
      </c>
      <c r="H57" s="20">
        <f ca="1">IFERROR(VLOOKUP(G57,Classifica!$C$2:$R$131,3,FALSE),"")</f>
        <v>7</v>
      </c>
      <c r="I57" s="20">
        <f ca="1">IFERROR(VLOOKUP(G57,Classifica!$C$2:$R$131,4,FALSE),"")</f>
        <v>6</v>
      </c>
      <c r="J57" s="20">
        <f ca="1">IFERROR(VLOOKUP(G57,Classifica!$C$2:$R$131,5,FALSE),"")</f>
        <v>10</v>
      </c>
      <c r="K57" s="20">
        <f ca="1">IFERROR(VLOOKUP(G57,Classifica!$C$2:$R$131,6,FALSE),"")</f>
        <v>32</v>
      </c>
      <c r="L57" s="20">
        <f ca="1">IFERROR(VLOOKUP(G57,Classifica!$C$2:$R$131,7,FALSE),"")</f>
        <v>39</v>
      </c>
      <c r="M57" s="20">
        <f ca="1">IFERROR(VLOOKUP(G57,Classifica!$C$2:$R$131,8,FALSE),"")</f>
        <v>-7</v>
      </c>
      <c r="N57" s="20">
        <f ca="1">IFERROR(VLOOKUP(G57,Classifica!$C$2:$R$131,9,FALSE),"")</f>
        <v>27</v>
      </c>
      <c r="O57" s="20">
        <f ca="1">IFERROR(VLOOKUP(G57,Classifica!$C$2:$R$131,16,FALSE),"")</f>
        <v>7</v>
      </c>
      <c r="P57" s="20" t="str">
        <f ca="1">IFERROR(MID(INDEX(Classifica!M:M, MATCH(G57, Classifica!C:C, 0)), 1, 1), "")</f>
        <v>L</v>
      </c>
      <c r="Q57" s="20" t="str">
        <f ca="1">IFERROR(MID(INDEX(Classifica!M:M, MATCH(G57, Classifica!C:C, 0)), 3, 1), "")</f>
        <v>W</v>
      </c>
      <c r="R57" s="20" t="str">
        <f ca="1">IFERROR(MID(INDEX(Classifica!M:M, MATCH(G57, Classifica!C:C, 0)), 5, 1), "")</f>
        <v>L</v>
      </c>
      <c r="S57" s="20" t="str">
        <f ca="1">IFERROR(MID(INDEX(Classifica!M:M, MATCH(G57, Classifica!C:C, 0)), 7, 1), "")</f>
        <v>L</v>
      </c>
      <c r="T57" s="20" t="str">
        <f ca="1">IFERROR(MID(INDEX(Classifica!M:M, MATCH(G57, Classifica!C:C, 0)), 9, 1), "")</f>
        <v>W</v>
      </c>
      <c r="U57" s="20">
        <f ca="1">IFERROR(IF(P57="","",COUNTIF(P57:T57,"W")*20+COUNTIF(P57:T57,"D")*7),"")</f>
        <v>40</v>
      </c>
      <c r="V57" s="17">
        <f ca="1">IFERROR(ABS(U57-U58),"")</f>
        <v>27</v>
      </c>
      <c r="W57" s="20">
        <f ca="1">COUNTIFS(Partite!$V:$V,1,Partite!$H:$H,Palinsesto!G57)+COUNTIFS(Partite!$V:$V,1,Partite!$J:$J,Palinsesto!G57)</f>
        <v>12</v>
      </c>
      <c r="X57" s="17">
        <f ca="1">IFERROR(AVERAGE(IFERROR(INT(W57/(SUM(H57:J57))*100),""),IFERROR(INT(W58/(SUM(H58:J58))*100),"")),"")</f>
        <v>44.5</v>
      </c>
      <c r="Y57" s="20" t="str">
        <f ca="1">INDEX(AC$4:AE$4, MATCH(MAX(AC57:AE57), AC57:AE57, 0))</f>
        <v>1-3</v>
      </c>
      <c r="Z57" s="20">
        <f ca="1">IFERROR(INT((LARGE(AC57:AE57,1)/SUM(H57:J57))*100),"")</f>
        <v>86</v>
      </c>
      <c r="AA57" s="20">
        <f ca="1">COUNTIFS(Partite!$W:$W,1,Partite!$H:$H,Palinsesto!G57)+COUNTIFS(Partite!$W:$W,1,Partite!$J:$J,Palinsesto!G57)</f>
        <v>18</v>
      </c>
      <c r="AB57" s="21">
        <f ca="1">IFERROR(INT(AVERAGE(AA57/(SUM(H57:J57))*100,(AA58/(SUM(H58:J58))*100))),"")</f>
        <v>82</v>
      </c>
      <c r="AC57" s="2">
        <f ca="1">COUNTIFS(Partite!$X:$X,1,Partite!$H:$H,Palinsesto!G57)+COUNTIFS(Partite!$X:$X,1,Partite!$J:$J,Palinsesto!G57)</f>
        <v>19</v>
      </c>
      <c r="AD57" s="27">
        <f ca="1">COUNTIFS(Partite!$Y:$Y,1,Partite!$H:$H,Palinsesto!G57)+COUNTIFS(Partite!$Y:$Y,1,Partite!$J:$J,Palinsesto!G57)</f>
        <v>20</v>
      </c>
      <c r="AE57" s="2">
        <f ca="1">COUNTIFS(Partite!$Z:$Z,1,Partite!$H:$H,Palinsesto!G57)+COUNTIFS(Partite!$Z:$Z,1,Partite!$J:$J,Palinsesto!G57)</f>
        <v>12</v>
      </c>
    </row>
    <row r="58" spans="2:31" ht="15" thickTop="1" thickBot="1" x14ac:dyDescent="0.6">
      <c r="B58" s="15"/>
      <c r="C58" s="22"/>
      <c r="D58" s="23"/>
      <c r="E58" s="24"/>
      <c r="F58" s="24"/>
      <c r="G58" s="25" t="str">
        <f ca="1">VLOOKUP($B$2+B57,Partite!$A$1:$AE$3000,10,FALSE)</f>
        <v>Waterford United</v>
      </c>
      <c r="H58" s="25">
        <f ca="1">IFERROR(VLOOKUP(G58,Classifica!$C$2:$R$131,3,FALSE),"")</f>
        <v>4</v>
      </c>
      <c r="I58" s="25">
        <f ca="1">IFERROR(VLOOKUP(G58,Classifica!$C$2:$R$131,4,FALSE),"")</f>
        <v>9</v>
      </c>
      <c r="J58" s="25">
        <f ca="1">IFERROR(VLOOKUP(G58,Classifica!$C$2:$R$131,5,FALSE),"")</f>
        <v>11</v>
      </c>
      <c r="K58" s="25">
        <f ca="1">IFERROR(VLOOKUP(G58,Classifica!$C$2:$R$131,6,FALSE),"")</f>
        <v>33</v>
      </c>
      <c r="L58" s="25">
        <f ca="1">IFERROR(VLOOKUP(G58,Classifica!$C$2:$R$131,7,FALSE),"")</f>
        <v>47</v>
      </c>
      <c r="M58" s="25">
        <f ca="1">IFERROR(VLOOKUP(G58,Classifica!$C$2:$R$131,8,FALSE),"")</f>
        <v>-14</v>
      </c>
      <c r="N58" s="25">
        <f ca="1">IFERROR(VLOOKUP(G58,Classifica!$C$2:$R$131,9,FALSE),"")</f>
        <v>21</v>
      </c>
      <c r="O58" s="25">
        <f ca="1">IFERROR(VLOOKUP(G58,Classifica!$C$2:$R$131,16,FALSE),"")</f>
        <v>9</v>
      </c>
      <c r="P58" s="25" t="str">
        <f ca="1">IFERROR(MID(INDEX(Classifica!M:M, MATCH(G58, Classifica!C:C, 0)), 1, 1), "")</f>
        <v>W</v>
      </c>
      <c r="Q58" s="25" t="str">
        <f ca="1">IFERROR(MID(INDEX(Classifica!M:M, MATCH(G58, Classifica!C:C, 0)), 3, 1), "")</f>
        <v>L</v>
      </c>
      <c r="R58" s="25" t="str">
        <f ca="1">IFERROR(MID(INDEX(Classifica!M:M, MATCH(G58, Classifica!C:C, 0)), 5, 1), "")</f>
        <v>W</v>
      </c>
      <c r="S58" s="25" t="str">
        <f ca="1">IFERROR(MID(INDEX(Classifica!M:M, MATCH(G58, Classifica!C:C, 0)), 7, 1), "")</f>
        <v>W</v>
      </c>
      <c r="T58" s="25" t="str">
        <f ca="1">IFERROR(MID(INDEX(Classifica!M:M, MATCH(G58, Classifica!C:C, 0)), 9, 1), "")</f>
        <v>D</v>
      </c>
      <c r="U58" s="25">
        <f ca="1">IFERROR(IF(P58="","",COUNTIF(P58:T58,"W")*20+COUNTIF(P58:T58,"D")*7),"")</f>
        <v>67</v>
      </c>
      <c r="V58" s="23"/>
      <c r="W58" s="25">
        <f ca="1">COUNTIFS(Partite!$V:$V,1,Partite!$H:$H,Palinsesto!G58)+COUNTIFS(Partite!$V:$V,1,Partite!$J:$J,Palinsesto!G58)</f>
        <v>9</v>
      </c>
      <c r="X58" s="23"/>
      <c r="Y58" s="25" t="str">
        <f ca="1">INDEX(AC$4:AE$4, MATCH(MAX(AC58:AE58), AC58:AE58, 0))</f>
        <v>0-2</v>
      </c>
      <c r="Z58" s="25">
        <f ca="1">IFERROR(INT((LARGE(AC58:AE58,1)/SUM(H58:J58))*100),"")</f>
        <v>70</v>
      </c>
      <c r="AA58" s="25">
        <f ca="1">COUNTIFS(Partite!$W:$W,1,Partite!$H:$H,Palinsesto!G58)+COUNTIFS(Partite!$W:$W,1,Partite!$J:$J,Palinsesto!G58)</f>
        <v>21</v>
      </c>
      <c r="AB58" s="26"/>
      <c r="AC58" s="2">
        <f ca="1">COUNTIFS(Partite!$X:$X,1,Partite!$H:$H,Palinsesto!G58)+COUNTIFS(Partite!$X:$X,1,Partite!$J:$J,Palinsesto!G58)</f>
        <v>17</v>
      </c>
      <c r="AD58" s="27">
        <f ca="1">COUNTIFS(Partite!$Y:$Y,1,Partite!$H:$H,Palinsesto!G58)+COUNTIFS(Partite!$Y:$Y,1,Partite!$J:$J,Palinsesto!G58)</f>
        <v>15</v>
      </c>
      <c r="AE58" s="2">
        <f ca="1">COUNTIFS(Partite!$Z:$Z,1,Partite!$H:$H,Palinsesto!G58)+COUNTIFS(Partite!$Z:$Z,1,Partite!$J:$J,Palinsesto!G58)</f>
        <v>14</v>
      </c>
    </row>
    <row r="59" spans="2:31" ht="15" thickTop="1" thickBot="1" x14ac:dyDescent="0.6">
      <c r="B59" s="15"/>
    </row>
    <row r="60" spans="2:31" ht="15" thickTop="1" thickBot="1" x14ac:dyDescent="0.6">
      <c r="B60" s="15">
        <f t="shared" ref="B60" si="16">B57+1</f>
        <v>19</v>
      </c>
      <c r="C60" s="16" t="str">
        <f ca="1">VLOOKUP($B$2+B60,Partite!$A$1:$AE$3000,2,FALSE)</f>
        <v>Ireland</v>
      </c>
      <c r="D60" s="17">
        <f ca="1">VLOOKUP($B$2+B60,Partite!$A$1:$AE$3000,4,FALSE)</f>
        <v>25</v>
      </c>
      <c r="E60" s="18">
        <f ca="1">VLOOKUP($B$2+B60,Partite!$A$1:$AE$3000,6,FALSE)</f>
        <v>46228</v>
      </c>
      <c r="F60" s="19" t="str">
        <f ca="1">VLOOKUP($B$2+B60,Partite!$A$1:$AE$3000,7,FALSE)</f>
        <v>19:45 (20:45)</v>
      </c>
      <c r="G60" s="20" t="str">
        <f ca="1">VLOOKUP($B$2+B60,Partite!$A$1:$AE$3000,8,FALSE)</f>
        <v>Sligo Rovers</v>
      </c>
      <c r="H60" s="20">
        <f ca="1">IFERROR(VLOOKUP(G60,Classifica!$C$2:$R$131,3,FALSE),"")</f>
        <v>5</v>
      </c>
      <c r="I60" s="20">
        <f ca="1">IFERROR(VLOOKUP(G60,Classifica!$C$2:$R$131,4,FALSE),"")</f>
        <v>5</v>
      </c>
      <c r="J60" s="20">
        <f ca="1">IFERROR(VLOOKUP(G60,Classifica!$C$2:$R$131,5,FALSE),"")</f>
        <v>14</v>
      </c>
      <c r="K60" s="20">
        <f ca="1">IFERROR(VLOOKUP(G60,Classifica!$C$2:$R$131,6,FALSE),"")</f>
        <v>20</v>
      </c>
      <c r="L60" s="20">
        <f ca="1">IFERROR(VLOOKUP(G60,Classifica!$C$2:$R$131,7,FALSE),"")</f>
        <v>40</v>
      </c>
      <c r="M60" s="20">
        <f ca="1">IFERROR(VLOOKUP(G60,Classifica!$C$2:$R$131,8,FALSE),"")</f>
        <v>-20</v>
      </c>
      <c r="N60" s="20">
        <f ca="1">IFERROR(VLOOKUP(G60,Classifica!$C$2:$R$131,9,FALSE),"")</f>
        <v>20</v>
      </c>
      <c r="O60" s="20">
        <f ca="1">IFERROR(VLOOKUP(G60,Classifica!$C$2:$R$131,16,FALSE),"")</f>
        <v>10</v>
      </c>
      <c r="P60" s="20" t="str">
        <f ca="1">IFERROR(MID(INDEX(Classifica!M:M, MATCH(G60, Classifica!C:C, 0)), 1, 1), "")</f>
        <v>L</v>
      </c>
      <c r="Q60" s="20" t="str">
        <f ca="1">IFERROR(MID(INDEX(Classifica!M:M, MATCH(G60, Classifica!C:C, 0)), 3, 1), "")</f>
        <v>L</v>
      </c>
      <c r="R60" s="20" t="str">
        <f ca="1">IFERROR(MID(INDEX(Classifica!M:M, MATCH(G60, Classifica!C:C, 0)), 5, 1), "")</f>
        <v>D</v>
      </c>
      <c r="S60" s="20" t="str">
        <f ca="1">IFERROR(MID(INDEX(Classifica!M:M, MATCH(G60, Classifica!C:C, 0)), 7, 1), "")</f>
        <v>L</v>
      </c>
      <c r="T60" s="20" t="str">
        <f ca="1">IFERROR(MID(INDEX(Classifica!M:M, MATCH(G60, Classifica!C:C, 0)), 9, 1), "")</f>
        <v>L</v>
      </c>
      <c r="U60" s="20">
        <f ca="1">IFERROR(IF(P60="","",COUNTIF(P60:T60,"W")*20+COUNTIF(P60:T60,"D")*7),"")</f>
        <v>7</v>
      </c>
      <c r="V60" s="17">
        <f ca="1">IFERROR(ABS(U60-U61),"")</f>
        <v>20</v>
      </c>
      <c r="W60" s="20">
        <f ca="1">COUNTIFS(Partite!$V:$V,1,Partite!$H:$H,Palinsesto!G60)+COUNTIFS(Partite!$V:$V,1,Partite!$J:$J,Palinsesto!G60)</f>
        <v>16</v>
      </c>
      <c r="X60" s="17">
        <f ca="1">IFERROR(AVERAGE(IFERROR(INT(W60/(SUM(H60:J60))*100),""),IFERROR(INT(W61/(SUM(H61:J61))*100),"")),"")</f>
        <v>60</v>
      </c>
      <c r="Y60" s="20" t="str">
        <f ca="1">INDEX(AC$4:AE$4, MATCH(MAX(AC60:AE60), AC60:AE60, 0))</f>
        <v>0-2</v>
      </c>
      <c r="Z60" s="20">
        <f ca="1">IFERROR(INT((LARGE(AC60:AE60,1)/SUM(H60:J60))*100),"")</f>
        <v>87</v>
      </c>
      <c r="AA60" s="20">
        <f ca="1">COUNTIFS(Partite!$W:$W,1,Partite!$H:$H,Palinsesto!G60)+COUNTIFS(Partite!$W:$W,1,Partite!$J:$J,Palinsesto!G60)</f>
        <v>17</v>
      </c>
      <c r="AB60" s="21">
        <f ca="1">IFERROR(INT(AVERAGE(AA60/(SUM(H60:J60))*100,(AA61/(SUM(H61:J61))*100))),"")</f>
        <v>75</v>
      </c>
      <c r="AC60" s="2">
        <f ca="1">COUNTIFS(Partite!$X:$X,1,Partite!$H:$H,Palinsesto!G60)+COUNTIFS(Partite!$X:$X,1,Partite!$J:$J,Palinsesto!G60)</f>
        <v>21</v>
      </c>
      <c r="AD60" s="27">
        <f ca="1">COUNTIFS(Partite!$Y:$Y,1,Partite!$H:$H,Palinsesto!G60)+COUNTIFS(Partite!$Y:$Y,1,Partite!$J:$J,Palinsesto!G60)</f>
        <v>16</v>
      </c>
      <c r="AE60" s="2">
        <f ca="1">COUNTIFS(Partite!$Z:$Z,1,Partite!$H:$H,Palinsesto!G60)+COUNTIFS(Partite!$Z:$Z,1,Partite!$J:$J,Palinsesto!G60)</f>
        <v>9</v>
      </c>
    </row>
    <row r="61" spans="2:31" ht="15" thickTop="1" thickBot="1" x14ac:dyDescent="0.6">
      <c r="B61" s="15"/>
      <c r="C61" s="22"/>
      <c r="D61" s="23"/>
      <c r="E61" s="24"/>
      <c r="F61" s="24"/>
      <c r="G61" s="25" t="str">
        <f ca="1">VLOOKUP($B$2+B60,Partite!$A$1:$AE$3000,10,FALSE)</f>
        <v>Drogheda United</v>
      </c>
      <c r="H61" s="25">
        <f ca="1">IFERROR(VLOOKUP(G61,Classifica!$C$2:$R$131,3,FALSE),"")</f>
        <v>6</v>
      </c>
      <c r="I61" s="25">
        <f ca="1">IFERROR(VLOOKUP(G61,Classifica!$C$2:$R$131,4,FALSE),"")</f>
        <v>7</v>
      </c>
      <c r="J61" s="25">
        <f ca="1">IFERROR(VLOOKUP(G61,Classifica!$C$2:$R$131,5,FALSE),"")</f>
        <v>11</v>
      </c>
      <c r="K61" s="25">
        <f ca="1">IFERROR(VLOOKUP(G61,Classifica!$C$2:$R$131,6,FALSE),"")</f>
        <v>29</v>
      </c>
      <c r="L61" s="25">
        <f ca="1">IFERROR(VLOOKUP(G61,Classifica!$C$2:$R$131,7,FALSE),"")</f>
        <v>41</v>
      </c>
      <c r="M61" s="25">
        <f ca="1">IFERROR(VLOOKUP(G61,Classifica!$C$2:$R$131,8,FALSE),"")</f>
        <v>-12</v>
      </c>
      <c r="N61" s="25">
        <f ca="1">IFERROR(VLOOKUP(G61,Classifica!$C$2:$R$131,9,FALSE),"")</f>
        <v>25</v>
      </c>
      <c r="O61" s="25">
        <f ca="1">IFERROR(VLOOKUP(G61,Classifica!$C$2:$R$131,16,FALSE),"")</f>
        <v>8</v>
      </c>
      <c r="P61" s="25" t="str">
        <f ca="1">IFERROR(MID(INDEX(Classifica!M:M, MATCH(G61, Classifica!C:C, 0)), 1, 1), "")</f>
        <v>L</v>
      </c>
      <c r="Q61" s="25" t="str">
        <f ca="1">IFERROR(MID(INDEX(Classifica!M:M, MATCH(G61, Classifica!C:C, 0)), 3, 1), "")</f>
        <v>D</v>
      </c>
      <c r="R61" s="25" t="str">
        <f ca="1">IFERROR(MID(INDEX(Classifica!M:M, MATCH(G61, Classifica!C:C, 0)), 5, 1), "")</f>
        <v>L</v>
      </c>
      <c r="S61" s="25" t="str">
        <f ca="1">IFERROR(MID(INDEX(Classifica!M:M, MATCH(G61, Classifica!C:C, 0)), 7, 1), "")</f>
        <v>L</v>
      </c>
      <c r="T61" s="25" t="str">
        <f ca="1">IFERROR(MID(INDEX(Classifica!M:M, MATCH(G61, Classifica!C:C, 0)), 9, 1), "")</f>
        <v>W</v>
      </c>
      <c r="U61" s="25">
        <f ca="1">IFERROR(IF(P61="","",COUNTIF(P61:T61,"W")*20+COUNTIF(P61:T61,"D")*7),"")</f>
        <v>27</v>
      </c>
      <c r="V61" s="23"/>
      <c r="W61" s="25">
        <f ca="1">COUNTIFS(Partite!$V:$V,1,Partite!$H:$H,Palinsesto!G61)+COUNTIFS(Partite!$V:$V,1,Partite!$J:$J,Palinsesto!G61)</f>
        <v>13</v>
      </c>
      <c r="X61" s="23"/>
      <c r="Y61" s="25" t="str">
        <f ca="1">INDEX(AC$4:AE$4, MATCH(MAX(AC61:AE61), AC61:AE61, 0))</f>
        <v>0-2</v>
      </c>
      <c r="Z61" s="25">
        <f ca="1">IFERROR(INT((LARGE(AC61:AE61,1)/SUM(H61:J61))*100),"")</f>
        <v>83</v>
      </c>
      <c r="AA61" s="25">
        <f ca="1">COUNTIFS(Partite!$W:$W,1,Partite!$H:$H,Palinsesto!G61)+COUNTIFS(Partite!$W:$W,1,Partite!$J:$J,Palinsesto!G61)</f>
        <v>19</v>
      </c>
      <c r="AB61" s="26"/>
      <c r="AC61" s="2">
        <f ca="1">COUNTIFS(Partite!$X:$X,1,Partite!$H:$H,Palinsesto!G61)+COUNTIFS(Partite!$X:$X,1,Partite!$J:$J,Palinsesto!G61)</f>
        <v>20</v>
      </c>
      <c r="AD61" s="27">
        <f ca="1">COUNTIFS(Partite!$Y:$Y,1,Partite!$H:$H,Palinsesto!G61)+COUNTIFS(Partite!$Y:$Y,1,Partite!$J:$J,Palinsesto!G61)</f>
        <v>18</v>
      </c>
      <c r="AE61" s="2">
        <f ca="1">COUNTIFS(Partite!$Z:$Z,1,Partite!$H:$H,Palinsesto!G61)+COUNTIFS(Partite!$Z:$Z,1,Partite!$J:$J,Palinsesto!G61)</f>
        <v>13</v>
      </c>
    </row>
    <row r="62" spans="2:31" ht="15" thickTop="1" thickBot="1" x14ac:dyDescent="0.6">
      <c r="B62" s="15"/>
    </row>
    <row r="63" spans="2:31" ht="15" thickTop="1" thickBot="1" x14ac:dyDescent="0.6">
      <c r="B63" s="15">
        <f t="shared" ref="B63" si="17">B60+1</f>
        <v>20</v>
      </c>
      <c r="C63" s="16" t="str">
        <f ca="1">VLOOKUP($B$2+B63,Partite!$A$1:$AE$3000,2,FALSE)</f>
        <v>K1</v>
      </c>
      <c r="D63" s="17">
        <f ca="1">VLOOKUP($B$2+B63,Partite!$A$1:$AE$3000,4,FALSE)</f>
        <v>20</v>
      </c>
      <c r="E63" s="18">
        <f ca="1">VLOOKUP($B$2+B63,Partite!$A$1:$AE$3000,6,FALSE)</f>
        <v>46228</v>
      </c>
      <c r="F63" s="19" t="str">
        <f ca="1">VLOOKUP($B$2+B63,Partite!$A$1:$AE$3000,7,FALSE)</f>
        <v>19:30 (12:30)</v>
      </c>
      <c r="G63" s="20" t="str">
        <f ca="1">VLOOKUP($B$2+B63,Partite!$A$1:$AE$3000,8,FALSE)</f>
        <v>Sangmu</v>
      </c>
      <c r="H63" s="20">
        <f ca="1">IFERROR(VLOOKUP(G63,Classifica!$C$2:$R$131,3,FALSE),"")</f>
        <v>2</v>
      </c>
      <c r="I63" s="20">
        <f ca="1">IFERROR(VLOOKUP(G63,Classifica!$C$2:$R$131,4,FALSE),"")</f>
        <v>10</v>
      </c>
      <c r="J63" s="20">
        <f ca="1">IFERROR(VLOOKUP(G63,Classifica!$C$2:$R$131,5,FALSE),"")</f>
        <v>6</v>
      </c>
      <c r="K63" s="20">
        <f ca="1">IFERROR(VLOOKUP(G63,Classifica!$C$2:$R$131,6,FALSE),"")</f>
        <v>17</v>
      </c>
      <c r="L63" s="20">
        <f ca="1">IFERROR(VLOOKUP(G63,Classifica!$C$2:$R$131,7,FALSE),"")</f>
        <v>25</v>
      </c>
      <c r="M63" s="20">
        <f ca="1">IFERROR(VLOOKUP(G63,Classifica!$C$2:$R$131,8,FALSE),"")</f>
        <v>-8</v>
      </c>
      <c r="N63" s="20">
        <f ca="1">IFERROR(VLOOKUP(G63,Classifica!$C$2:$R$131,9,FALSE),"")</f>
        <v>16</v>
      </c>
      <c r="O63" s="20">
        <f ca="1">IFERROR(VLOOKUP(G63,Classifica!$C$2:$R$131,16,FALSE),"")</f>
        <v>11</v>
      </c>
      <c r="P63" s="20" t="str">
        <f ca="1">IFERROR(MID(INDEX(Classifica!M:M, MATCH(G63, Classifica!C:C, 0)), 1, 1), "")</f>
        <v>D</v>
      </c>
      <c r="Q63" s="20" t="str">
        <f ca="1">IFERROR(MID(INDEX(Classifica!M:M, MATCH(G63, Classifica!C:C, 0)), 3, 1), "")</f>
        <v>L</v>
      </c>
      <c r="R63" s="20" t="str">
        <f ca="1">IFERROR(MID(INDEX(Classifica!M:M, MATCH(G63, Classifica!C:C, 0)), 5, 1), "")</f>
        <v>D</v>
      </c>
      <c r="S63" s="20" t="str">
        <f ca="1">IFERROR(MID(INDEX(Classifica!M:M, MATCH(G63, Classifica!C:C, 0)), 7, 1), "")</f>
        <v>D</v>
      </c>
      <c r="T63" s="20" t="str">
        <f ca="1">IFERROR(MID(INDEX(Classifica!M:M, MATCH(G63, Classifica!C:C, 0)), 9, 1), "")</f>
        <v>L</v>
      </c>
      <c r="U63" s="20">
        <f ca="1">IFERROR(IF(P63="","",COUNTIF(P63:T63,"W")*20+COUNTIF(P63:T63,"D")*7),"")</f>
        <v>21</v>
      </c>
      <c r="V63" s="17">
        <f ca="1">IFERROR(ABS(U63-U64),"")</f>
        <v>0</v>
      </c>
      <c r="W63" s="20">
        <f ca="1">COUNTIFS(Partite!$V:$V,1,Partite!$H:$H,Palinsesto!G63)+COUNTIFS(Partite!$V:$V,1,Partite!$J:$J,Palinsesto!G63)</f>
        <v>7</v>
      </c>
      <c r="X63" s="17">
        <f ca="1">IFERROR(AVERAGE(IFERROR(INT(W63/(SUM(H63:J63))*100),""),IFERROR(INT(W64/(SUM(H64:J64))*100),"")),"")</f>
        <v>44</v>
      </c>
      <c r="Y63" s="20" t="str">
        <f ca="1">INDEX(AC$4:AE$4, MATCH(MAX(AC63:AE63), AC63:AE63, 0))</f>
        <v>0-2</v>
      </c>
      <c r="Z63" s="20">
        <f ca="1">IFERROR(INT((LARGE(AC63:AE63,1)/SUM(H63:J63))*100),"")</f>
        <v>105</v>
      </c>
      <c r="AA63" s="20">
        <f ca="1">COUNTIFS(Partite!$W:$W,1,Partite!$H:$H,Palinsesto!G63)+COUNTIFS(Partite!$W:$W,1,Partite!$J:$J,Palinsesto!G63)</f>
        <v>17</v>
      </c>
      <c r="AB63" s="21">
        <f ca="1">IFERROR(INT(AVERAGE(AA63/(SUM(H63:J63))*100,(AA64/(SUM(H64:J64))*100))),"")</f>
        <v>80</v>
      </c>
      <c r="AC63" s="2">
        <f ca="1">COUNTIFS(Partite!$X:$X,1,Partite!$H:$H,Palinsesto!G63)+COUNTIFS(Partite!$X:$X,1,Partite!$J:$J,Palinsesto!G63)</f>
        <v>19</v>
      </c>
      <c r="AD63" s="27">
        <f ca="1">COUNTIFS(Partite!$Y:$Y,1,Partite!$H:$H,Palinsesto!G63)+COUNTIFS(Partite!$Y:$Y,1,Partite!$J:$J,Palinsesto!G63)</f>
        <v>15</v>
      </c>
      <c r="AE63" s="2">
        <f ca="1">COUNTIFS(Partite!$Z:$Z,1,Partite!$H:$H,Palinsesto!G63)+COUNTIFS(Partite!$Z:$Z,1,Partite!$J:$J,Palinsesto!G63)</f>
        <v>4</v>
      </c>
    </row>
    <row r="64" spans="2:31" ht="15" thickTop="1" thickBot="1" x14ac:dyDescent="0.6">
      <c r="B64" s="15"/>
      <c r="C64" s="22"/>
      <c r="D64" s="23"/>
      <c r="E64" s="24"/>
      <c r="F64" s="24"/>
      <c r="G64" s="25" t="str">
        <f ca="1">VLOOKUP($B$2+B63,Partite!$A$1:$AE$3000,10,FALSE)</f>
        <v>Daejeon Hana</v>
      </c>
      <c r="H64" s="25">
        <f ca="1">IFERROR(VLOOKUP(G64,Classifica!$C$2:$R$131,3,FALSE),"")</f>
        <v>4</v>
      </c>
      <c r="I64" s="25">
        <f ca="1">IFERROR(VLOOKUP(G64,Classifica!$C$2:$R$131,4,FALSE),"")</f>
        <v>7</v>
      </c>
      <c r="J64" s="25">
        <f ca="1">IFERROR(VLOOKUP(G64,Classifica!$C$2:$R$131,5,FALSE),"")</f>
        <v>7</v>
      </c>
      <c r="K64" s="25">
        <f ca="1">IFERROR(VLOOKUP(G64,Classifica!$C$2:$R$131,6,FALSE),"")</f>
        <v>21</v>
      </c>
      <c r="L64" s="25">
        <f ca="1">IFERROR(VLOOKUP(G64,Classifica!$C$2:$R$131,7,FALSE),"")</f>
        <v>20</v>
      </c>
      <c r="M64" s="25">
        <f ca="1">IFERROR(VLOOKUP(G64,Classifica!$C$2:$R$131,8,FALSE),"")</f>
        <v>1</v>
      </c>
      <c r="N64" s="25">
        <f ca="1">IFERROR(VLOOKUP(G64,Classifica!$C$2:$R$131,9,FALSE),"")</f>
        <v>19</v>
      </c>
      <c r="O64" s="25">
        <f ca="1">IFERROR(VLOOKUP(G64,Classifica!$C$2:$R$131,16,FALSE),"")</f>
        <v>9</v>
      </c>
      <c r="P64" s="25" t="str">
        <f ca="1">IFERROR(MID(INDEX(Classifica!M:M, MATCH(G64, Classifica!C:C, 0)), 1, 1), "")</f>
        <v>L</v>
      </c>
      <c r="Q64" s="25" t="str">
        <f ca="1">IFERROR(MID(INDEX(Classifica!M:M, MATCH(G64, Classifica!C:C, 0)), 3, 1), "")</f>
        <v>L</v>
      </c>
      <c r="R64" s="25" t="str">
        <f ca="1">IFERROR(MID(INDEX(Classifica!M:M, MATCH(G64, Classifica!C:C, 0)), 5, 1), "")</f>
        <v>D</v>
      </c>
      <c r="S64" s="25" t="str">
        <f ca="1">IFERROR(MID(INDEX(Classifica!M:M, MATCH(G64, Classifica!C:C, 0)), 7, 1), "")</f>
        <v>D</v>
      </c>
      <c r="T64" s="25" t="str">
        <f ca="1">IFERROR(MID(INDEX(Classifica!M:M, MATCH(G64, Classifica!C:C, 0)), 9, 1), "")</f>
        <v>D</v>
      </c>
      <c r="U64" s="25">
        <f ca="1">IFERROR(IF(P64="","",COUNTIF(P64:T64,"W")*20+COUNTIF(P64:T64,"D")*7),"")</f>
        <v>21</v>
      </c>
      <c r="V64" s="23"/>
      <c r="W64" s="25">
        <f ca="1">COUNTIFS(Partite!$V:$V,1,Partite!$H:$H,Palinsesto!G64)+COUNTIFS(Partite!$V:$V,1,Partite!$J:$J,Palinsesto!G64)</f>
        <v>9</v>
      </c>
      <c r="X64" s="23"/>
      <c r="Y64" s="25" t="str">
        <f ca="1">INDEX(AC$4:AE$4, MATCH(MAX(AC64:AE64), AC64:AE64, 0))</f>
        <v>0-2</v>
      </c>
      <c r="Z64" s="25">
        <f ca="1">IFERROR(INT((LARGE(AC64:AE64,1)/SUM(H64:J64))*100),"")</f>
        <v>105</v>
      </c>
      <c r="AA64" s="25">
        <f ca="1">COUNTIFS(Partite!$W:$W,1,Partite!$H:$H,Palinsesto!G64)+COUNTIFS(Partite!$W:$W,1,Partite!$J:$J,Palinsesto!G64)</f>
        <v>12</v>
      </c>
      <c r="AB64" s="26"/>
      <c r="AC64" s="2">
        <f ca="1">COUNTIFS(Partite!$X:$X,1,Partite!$H:$H,Palinsesto!G64)+COUNTIFS(Partite!$X:$X,1,Partite!$J:$J,Palinsesto!G64)</f>
        <v>19</v>
      </c>
      <c r="AD64" s="27">
        <f ca="1">COUNTIFS(Partite!$Y:$Y,1,Partite!$H:$H,Palinsesto!G64)+COUNTIFS(Partite!$Y:$Y,1,Partite!$J:$J,Palinsesto!G64)</f>
        <v>10</v>
      </c>
      <c r="AE64" s="2">
        <f ca="1">COUNTIFS(Partite!$Z:$Z,1,Partite!$H:$H,Palinsesto!G64)+COUNTIFS(Partite!$Z:$Z,1,Partite!$J:$J,Palinsesto!G64)</f>
        <v>3</v>
      </c>
    </row>
    <row r="65" spans="2:2" ht="15" thickTop="1" thickBot="1" x14ac:dyDescent="0.6">
      <c r="B65" s="15"/>
    </row>
    <row r="66" spans="2:2" ht="14.7" thickTop="1" x14ac:dyDescent="0.55000000000000004"/>
  </sheetData>
  <mergeCells count="161">
    <mergeCell ref="D51:D52"/>
    <mergeCell ref="D54:D55"/>
    <mergeCell ref="D57:D58"/>
    <mergeCell ref="D60:D61"/>
    <mergeCell ref="D63:D64"/>
    <mergeCell ref="D2:E2"/>
    <mergeCell ref="B6:B8"/>
    <mergeCell ref="B9:B11"/>
    <mergeCell ref="B12:B14"/>
    <mergeCell ref="B15:B17"/>
    <mergeCell ref="B57:B59"/>
    <mergeCell ref="B60:B62"/>
    <mergeCell ref="B63:B65"/>
    <mergeCell ref="B30:B32"/>
    <mergeCell ref="B33:B35"/>
    <mergeCell ref="D18:D19"/>
    <mergeCell ref="D21:D22"/>
    <mergeCell ref="D24:D25"/>
    <mergeCell ref="C21:C22"/>
    <mergeCell ref="E21:E22"/>
    <mergeCell ref="C33:C34"/>
    <mergeCell ref="E33:E34"/>
    <mergeCell ref="C63:C64"/>
    <mergeCell ref="E63:E64"/>
    <mergeCell ref="F6:F7"/>
    <mergeCell ref="F9:F10"/>
    <mergeCell ref="E12:E13"/>
    <mergeCell ref="F12:F13"/>
    <mergeCell ref="D6:D7"/>
    <mergeCell ref="D9:D10"/>
    <mergeCell ref="D12:D13"/>
    <mergeCell ref="D15:D16"/>
    <mergeCell ref="B54:B56"/>
    <mergeCell ref="E6:E7"/>
    <mergeCell ref="C6:C7"/>
    <mergeCell ref="C9:C10"/>
    <mergeCell ref="E9:E10"/>
    <mergeCell ref="C12:C13"/>
    <mergeCell ref="B36:B38"/>
    <mergeCell ref="B39:B41"/>
    <mergeCell ref="B42:B44"/>
    <mergeCell ref="B45:B47"/>
    <mergeCell ref="B48:B50"/>
    <mergeCell ref="B51:B53"/>
    <mergeCell ref="B18:B20"/>
    <mergeCell ref="B21:B23"/>
    <mergeCell ref="B24:B26"/>
    <mergeCell ref="B27:B29"/>
    <mergeCell ref="F21:F22"/>
    <mergeCell ref="C24:C25"/>
    <mergeCell ref="E24:E25"/>
    <mergeCell ref="F24:F25"/>
    <mergeCell ref="C15:C16"/>
    <mergeCell ref="E15:E16"/>
    <mergeCell ref="F15:F16"/>
    <mergeCell ref="C18:C19"/>
    <mergeCell ref="E18:E19"/>
    <mergeCell ref="F18:F19"/>
    <mergeCell ref="F33:F34"/>
    <mergeCell ref="C36:C37"/>
    <mergeCell ref="E36:E37"/>
    <mergeCell ref="F36:F37"/>
    <mergeCell ref="C27:C28"/>
    <mergeCell ref="E27:E28"/>
    <mergeCell ref="F27:F28"/>
    <mergeCell ref="C30:C31"/>
    <mergeCell ref="E30:E31"/>
    <mergeCell ref="F30:F31"/>
    <mergeCell ref="D27:D28"/>
    <mergeCell ref="D30:D31"/>
    <mergeCell ref="D33:D34"/>
    <mergeCell ref="D36:D37"/>
    <mergeCell ref="F45:F46"/>
    <mergeCell ref="C48:C49"/>
    <mergeCell ref="E48:E49"/>
    <mergeCell ref="F48:F49"/>
    <mergeCell ref="C39:C40"/>
    <mergeCell ref="E39:E40"/>
    <mergeCell ref="F39:F40"/>
    <mergeCell ref="C42:C43"/>
    <mergeCell ref="E42:E43"/>
    <mergeCell ref="F42:F43"/>
    <mergeCell ref="D39:D40"/>
    <mergeCell ref="D42:D43"/>
    <mergeCell ref="D45:D46"/>
    <mergeCell ref="D48:D49"/>
    <mergeCell ref="F63:F64"/>
    <mergeCell ref="V6:V7"/>
    <mergeCell ref="V9:V10"/>
    <mergeCell ref="V12:V13"/>
    <mergeCell ref="V15:V16"/>
    <mergeCell ref="V18:V19"/>
    <mergeCell ref="V21:V22"/>
    <mergeCell ref="V24:V25"/>
    <mergeCell ref="C57:C58"/>
    <mergeCell ref="E57:E58"/>
    <mergeCell ref="F57:F58"/>
    <mergeCell ref="C60:C61"/>
    <mergeCell ref="E60:E61"/>
    <mergeCell ref="F60:F61"/>
    <mergeCell ref="C51:C52"/>
    <mergeCell ref="E51:E52"/>
    <mergeCell ref="F51:F52"/>
    <mergeCell ref="C54:C55"/>
    <mergeCell ref="E54:E55"/>
    <mergeCell ref="F54:F55"/>
    <mergeCell ref="C45:C46"/>
    <mergeCell ref="E45:E46"/>
    <mergeCell ref="V63:V64"/>
    <mergeCell ref="V45:V46"/>
    <mergeCell ref="V48:V49"/>
    <mergeCell ref="V51:V52"/>
    <mergeCell ref="V54:V55"/>
    <mergeCell ref="V57:V58"/>
    <mergeCell ref="V60:V61"/>
    <mergeCell ref="V27:V28"/>
    <mergeCell ref="V30:V31"/>
    <mergeCell ref="V33:V34"/>
    <mergeCell ref="V36:V37"/>
    <mergeCell ref="V39:V40"/>
    <mergeCell ref="V42:V43"/>
    <mergeCell ref="X39:X40"/>
    <mergeCell ref="X42:X43"/>
    <mergeCell ref="X45:X46"/>
    <mergeCell ref="X48:X49"/>
    <mergeCell ref="X51:X52"/>
    <mergeCell ref="X54:X55"/>
    <mergeCell ref="X57:X58"/>
    <mergeCell ref="X6:X7"/>
    <mergeCell ref="X9:X10"/>
    <mergeCell ref="X12:X13"/>
    <mergeCell ref="X15:X16"/>
    <mergeCell ref="X18:X19"/>
    <mergeCell ref="X21:X22"/>
    <mergeCell ref="X24:X25"/>
    <mergeCell ref="X27:X28"/>
    <mergeCell ref="X30:X31"/>
    <mergeCell ref="X60:X61"/>
    <mergeCell ref="X63:X64"/>
    <mergeCell ref="AB6:AB7"/>
    <mergeCell ref="AB9:AB10"/>
    <mergeCell ref="AB12:AB13"/>
    <mergeCell ref="AB15:AB16"/>
    <mergeCell ref="AB18:AB19"/>
    <mergeCell ref="AB21:AB22"/>
    <mergeCell ref="AB24:AB25"/>
    <mergeCell ref="AB27:AB28"/>
    <mergeCell ref="AB30:AB31"/>
    <mergeCell ref="AB33:AB34"/>
    <mergeCell ref="AB36:AB37"/>
    <mergeCell ref="AB39:AB40"/>
    <mergeCell ref="AB42:AB43"/>
    <mergeCell ref="AB45:AB46"/>
    <mergeCell ref="AB48:AB49"/>
    <mergeCell ref="AB51:AB52"/>
    <mergeCell ref="AB54:AB55"/>
    <mergeCell ref="AB57:AB58"/>
    <mergeCell ref="AB60:AB61"/>
    <mergeCell ref="AB63:AB64"/>
    <mergeCell ref="X33:X34"/>
    <mergeCell ref="X36:X37"/>
  </mergeCells>
  <conditionalFormatting sqref="E6:E7">
    <cfRule type="cellIs" dxfId="156" priority="364" operator="equal">
      <formula>$D$2</formula>
    </cfRule>
  </conditionalFormatting>
  <conditionalFormatting sqref="H6:J7">
    <cfRule type="iconSet" priority="251">
      <iconSet iconSet="3TrafficLights2">
        <cfvo type="percent" val="0"/>
        <cfvo type="percent" val="33"/>
        <cfvo type="percent" val="67"/>
      </iconSet>
    </cfRule>
  </conditionalFormatting>
  <conditionalFormatting sqref="P6:T7">
    <cfRule type="cellIs" dxfId="136" priority="370" operator="equal">
      <formula>"L"</formula>
    </cfRule>
    <cfRule type="cellIs" dxfId="135" priority="371" operator="equal">
      <formula>"D"</formula>
    </cfRule>
    <cfRule type="cellIs" dxfId="134" priority="372" operator="equal">
      <formula>"W"</formula>
    </cfRule>
  </conditionalFormatting>
  <conditionalFormatting sqref="V1 U2 V3:V1048576">
    <cfRule type="cellIs" dxfId="76" priority="271" operator="greaterThan">
      <formula>20</formula>
    </cfRule>
  </conditionalFormatting>
  <conditionalFormatting sqref="X1:X1048576">
    <cfRule type="iconSet" priority="192">
      <iconSet iconSet="3TrafficLights2">
        <cfvo type="percent" val="0"/>
        <cfvo type="percent" val="33"/>
        <cfvo type="percent" val="67"/>
      </iconSet>
    </cfRule>
  </conditionalFormatting>
  <conditionalFormatting sqref="Z6:Z7 AB6">
    <cfRule type="iconSet" priority="193">
      <iconSet iconSet="3Symbols">
        <cfvo type="percent" val="0"/>
        <cfvo type="percent" val="50"/>
        <cfvo type="percent" val="90"/>
      </iconSet>
    </cfRule>
  </conditionalFormatting>
  <conditionalFormatting sqref="E9:E10">
    <cfRule type="cellIs" dxfId="75" priority="111" operator="equal">
      <formula>$D$2</formula>
    </cfRule>
  </conditionalFormatting>
  <conditionalFormatting sqref="H9:J10">
    <cfRule type="iconSet" priority="110">
      <iconSet iconSet="3TrafficLights2">
        <cfvo type="percent" val="0"/>
        <cfvo type="percent" val="33"/>
        <cfvo type="percent" val="67"/>
      </iconSet>
    </cfRule>
  </conditionalFormatting>
  <conditionalFormatting sqref="P9:T10">
    <cfRule type="cellIs" dxfId="74" priority="112" operator="equal">
      <formula>"L"</formula>
    </cfRule>
    <cfRule type="cellIs" dxfId="73" priority="113" operator="equal">
      <formula>"D"</formula>
    </cfRule>
    <cfRule type="cellIs" dxfId="72" priority="114" operator="equal">
      <formula>"W"</formula>
    </cfRule>
  </conditionalFormatting>
  <conditionalFormatting sqref="Z9:Z10 AB9">
    <cfRule type="iconSet" priority="109">
      <iconSet iconSet="3Symbols">
        <cfvo type="percent" val="0"/>
        <cfvo type="percent" val="50"/>
        <cfvo type="percent" val="90"/>
      </iconSet>
    </cfRule>
  </conditionalFormatting>
  <conditionalFormatting sqref="E12:E13">
    <cfRule type="cellIs" dxfId="71" priority="105" operator="equal">
      <formula>$D$2</formula>
    </cfRule>
  </conditionalFormatting>
  <conditionalFormatting sqref="H12:J13">
    <cfRule type="iconSet" priority="104">
      <iconSet iconSet="3TrafficLights2">
        <cfvo type="percent" val="0"/>
        <cfvo type="percent" val="33"/>
        <cfvo type="percent" val="67"/>
      </iconSet>
    </cfRule>
  </conditionalFormatting>
  <conditionalFormatting sqref="P12:T13">
    <cfRule type="cellIs" dxfId="70" priority="106" operator="equal">
      <formula>"L"</formula>
    </cfRule>
    <cfRule type="cellIs" dxfId="69" priority="107" operator="equal">
      <formula>"D"</formula>
    </cfRule>
    <cfRule type="cellIs" dxfId="68" priority="108" operator="equal">
      <formula>"W"</formula>
    </cfRule>
  </conditionalFormatting>
  <conditionalFormatting sqref="Z12:Z13 AB12">
    <cfRule type="iconSet" priority="103">
      <iconSet iconSet="3Symbols">
        <cfvo type="percent" val="0"/>
        <cfvo type="percent" val="50"/>
        <cfvo type="percent" val="90"/>
      </iconSet>
    </cfRule>
  </conditionalFormatting>
  <conditionalFormatting sqref="E15:E16">
    <cfRule type="cellIs" dxfId="67" priority="99" operator="equal">
      <formula>$D$2</formula>
    </cfRule>
  </conditionalFormatting>
  <conditionalFormatting sqref="H15:J16">
    <cfRule type="iconSet" priority="98">
      <iconSet iconSet="3TrafficLights2">
        <cfvo type="percent" val="0"/>
        <cfvo type="percent" val="33"/>
        <cfvo type="percent" val="67"/>
      </iconSet>
    </cfRule>
  </conditionalFormatting>
  <conditionalFormatting sqref="P15:T16">
    <cfRule type="cellIs" dxfId="66" priority="100" operator="equal">
      <formula>"L"</formula>
    </cfRule>
    <cfRule type="cellIs" dxfId="65" priority="101" operator="equal">
      <formula>"D"</formula>
    </cfRule>
    <cfRule type="cellIs" dxfId="64" priority="102" operator="equal">
      <formula>"W"</formula>
    </cfRule>
  </conditionalFormatting>
  <conditionalFormatting sqref="Z15:Z16 AB15">
    <cfRule type="iconSet" priority="97">
      <iconSet iconSet="3Symbols">
        <cfvo type="percent" val="0"/>
        <cfvo type="percent" val="50"/>
        <cfvo type="percent" val="90"/>
      </iconSet>
    </cfRule>
  </conditionalFormatting>
  <conditionalFormatting sqref="E18:E19">
    <cfRule type="cellIs" dxfId="63" priority="93" operator="equal">
      <formula>$D$2</formula>
    </cfRule>
  </conditionalFormatting>
  <conditionalFormatting sqref="H18:J19">
    <cfRule type="iconSet" priority="92">
      <iconSet iconSet="3TrafficLights2">
        <cfvo type="percent" val="0"/>
        <cfvo type="percent" val="33"/>
        <cfvo type="percent" val="67"/>
      </iconSet>
    </cfRule>
  </conditionalFormatting>
  <conditionalFormatting sqref="P18:T19">
    <cfRule type="cellIs" dxfId="62" priority="94" operator="equal">
      <formula>"L"</formula>
    </cfRule>
    <cfRule type="cellIs" dxfId="61" priority="95" operator="equal">
      <formula>"D"</formula>
    </cfRule>
    <cfRule type="cellIs" dxfId="60" priority="96" operator="equal">
      <formula>"W"</formula>
    </cfRule>
  </conditionalFormatting>
  <conditionalFormatting sqref="Z18:Z19 AB18">
    <cfRule type="iconSet" priority="91">
      <iconSet iconSet="3Symbols">
        <cfvo type="percent" val="0"/>
        <cfvo type="percent" val="50"/>
        <cfvo type="percent" val="90"/>
      </iconSet>
    </cfRule>
  </conditionalFormatting>
  <conditionalFormatting sqref="E21:E22">
    <cfRule type="cellIs" dxfId="59" priority="87" operator="equal">
      <formula>$D$2</formula>
    </cfRule>
  </conditionalFormatting>
  <conditionalFormatting sqref="H21:J22">
    <cfRule type="iconSet" priority="86">
      <iconSet iconSet="3TrafficLights2">
        <cfvo type="percent" val="0"/>
        <cfvo type="percent" val="33"/>
        <cfvo type="percent" val="67"/>
      </iconSet>
    </cfRule>
  </conditionalFormatting>
  <conditionalFormatting sqref="P21:T22">
    <cfRule type="cellIs" dxfId="58" priority="88" operator="equal">
      <formula>"L"</formula>
    </cfRule>
    <cfRule type="cellIs" dxfId="57" priority="89" operator="equal">
      <formula>"D"</formula>
    </cfRule>
    <cfRule type="cellIs" dxfId="56" priority="90" operator="equal">
      <formula>"W"</formula>
    </cfRule>
  </conditionalFormatting>
  <conditionalFormatting sqref="Z21:Z22 AB21">
    <cfRule type="iconSet" priority="85">
      <iconSet iconSet="3Symbols">
        <cfvo type="percent" val="0"/>
        <cfvo type="percent" val="50"/>
        <cfvo type="percent" val="90"/>
      </iconSet>
    </cfRule>
  </conditionalFormatting>
  <conditionalFormatting sqref="E24:E25">
    <cfRule type="cellIs" dxfId="55" priority="81" operator="equal">
      <formula>$D$2</formula>
    </cfRule>
  </conditionalFormatting>
  <conditionalFormatting sqref="H24:J25">
    <cfRule type="iconSet" priority="80">
      <iconSet iconSet="3TrafficLights2">
        <cfvo type="percent" val="0"/>
        <cfvo type="percent" val="33"/>
        <cfvo type="percent" val="67"/>
      </iconSet>
    </cfRule>
  </conditionalFormatting>
  <conditionalFormatting sqref="P24:T25">
    <cfRule type="cellIs" dxfId="54" priority="82" operator="equal">
      <formula>"L"</formula>
    </cfRule>
    <cfRule type="cellIs" dxfId="53" priority="83" operator="equal">
      <formula>"D"</formula>
    </cfRule>
    <cfRule type="cellIs" dxfId="52" priority="84" operator="equal">
      <formula>"W"</formula>
    </cfRule>
  </conditionalFormatting>
  <conditionalFormatting sqref="Z24:Z25 AB24">
    <cfRule type="iconSet" priority="79">
      <iconSet iconSet="3Symbols">
        <cfvo type="percent" val="0"/>
        <cfvo type="percent" val="50"/>
        <cfvo type="percent" val="90"/>
      </iconSet>
    </cfRule>
  </conditionalFormatting>
  <conditionalFormatting sqref="E27:E28">
    <cfRule type="cellIs" dxfId="51" priority="75" operator="equal">
      <formula>$D$2</formula>
    </cfRule>
  </conditionalFormatting>
  <conditionalFormatting sqref="H27:J28">
    <cfRule type="iconSet" priority="74">
      <iconSet iconSet="3TrafficLights2">
        <cfvo type="percent" val="0"/>
        <cfvo type="percent" val="33"/>
        <cfvo type="percent" val="67"/>
      </iconSet>
    </cfRule>
  </conditionalFormatting>
  <conditionalFormatting sqref="P27:T28">
    <cfRule type="cellIs" dxfId="50" priority="76" operator="equal">
      <formula>"L"</formula>
    </cfRule>
    <cfRule type="cellIs" dxfId="49" priority="77" operator="equal">
      <formula>"D"</formula>
    </cfRule>
    <cfRule type="cellIs" dxfId="48" priority="78" operator="equal">
      <formula>"W"</formula>
    </cfRule>
  </conditionalFormatting>
  <conditionalFormatting sqref="Z27:Z28 AB27">
    <cfRule type="iconSet" priority="73">
      <iconSet iconSet="3Symbols">
        <cfvo type="percent" val="0"/>
        <cfvo type="percent" val="50"/>
        <cfvo type="percent" val="90"/>
      </iconSet>
    </cfRule>
  </conditionalFormatting>
  <conditionalFormatting sqref="E30:E31">
    <cfRule type="cellIs" dxfId="47" priority="69" operator="equal">
      <formula>$D$2</formula>
    </cfRule>
  </conditionalFormatting>
  <conditionalFormatting sqref="H30:J31">
    <cfRule type="iconSet" priority="68">
      <iconSet iconSet="3TrafficLights2">
        <cfvo type="percent" val="0"/>
        <cfvo type="percent" val="33"/>
        <cfvo type="percent" val="67"/>
      </iconSet>
    </cfRule>
  </conditionalFormatting>
  <conditionalFormatting sqref="P30:T31">
    <cfRule type="cellIs" dxfId="46" priority="70" operator="equal">
      <formula>"L"</formula>
    </cfRule>
    <cfRule type="cellIs" dxfId="45" priority="71" operator="equal">
      <formula>"D"</formula>
    </cfRule>
    <cfRule type="cellIs" dxfId="44" priority="72" operator="equal">
      <formula>"W"</formula>
    </cfRule>
  </conditionalFormatting>
  <conditionalFormatting sqref="Z30:Z31 AB30">
    <cfRule type="iconSet" priority="67">
      <iconSet iconSet="3Symbols">
        <cfvo type="percent" val="0"/>
        <cfvo type="percent" val="50"/>
        <cfvo type="percent" val="90"/>
      </iconSet>
    </cfRule>
  </conditionalFormatting>
  <conditionalFormatting sqref="E33:E34">
    <cfRule type="cellIs" dxfId="43" priority="63" operator="equal">
      <formula>$D$2</formula>
    </cfRule>
  </conditionalFormatting>
  <conditionalFormatting sqref="H33:J34">
    <cfRule type="iconSet" priority="62">
      <iconSet iconSet="3TrafficLights2">
        <cfvo type="percent" val="0"/>
        <cfvo type="percent" val="33"/>
        <cfvo type="percent" val="67"/>
      </iconSet>
    </cfRule>
  </conditionalFormatting>
  <conditionalFormatting sqref="P33:T34">
    <cfRule type="cellIs" dxfId="42" priority="64" operator="equal">
      <formula>"L"</formula>
    </cfRule>
    <cfRule type="cellIs" dxfId="41" priority="65" operator="equal">
      <formula>"D"</formula>
    </cfRule>
    <cfRule type="cellIs" dxfId="40" priority="66" operator="equal">
      <formula>"W"</formula>
    </cfRule>
  </conditionalFormatting>
  <conditionalFormatting sqref="Z33:Z34 AB33">
    <cfRule type="iconSet" priority="61">
      <iconSet iconSet="3Symbols">
        <cfvo type="percent" val="0"/>
        <cfvo type="percent" val="50"/>
        <cfvo type="percent" val="90"/>
      </iconSet>
    </cfRule>
  </conditionalFormatting>
  <conditionalFormatting sqref="E36:E37">
    <cfRule type="cellIs" dxfId="39" priority="57" operator="equal">
      <formula>$D$2</formula>
    </cfRule>
  </conditionalFormatting>
  <conditionalFormatting sqref="H36:J37">
    <cfRule type="iconSet" priority="56">
      <iconSet iconSet="3TrafficLights2">
        <cfvo type="percent" val="0"/>
        <cfvo type="percent" val="33"/>
        <cfvo type="percent" val="67"/>
      </iconSet>
    </cfRule>
  </conditionalFormatting>
  <conditionalFormatting sqref="P36:T37">
    <cfRule type="cellIs" dxfId="38" priority="58" operator="equal">
      <formula>"L"</formula>
    </cfRule>
    <cfRule type="cellIs" dxfId="37" priority="59" operator="equal">
      <formula>"D"</formula>
    </cfRule>
    <cfRule type="cellIs" dxfId="36" priority="60" operator="equal">
      <formula>"W"</formula>
    </cfRule>
  </conditionalFormatting>
  <conditionalFormatting sqref="Z36:Z37 AB36">
    <cfRule type="iconSet" priority="55">
      <iconSet iconSet="3Symbols">
        <cfvo type="percent" val="0"/>
        <cfvo type="percent" val="50"/>
        <cfvo type="percent" val="90"/>
      </iconSet>
    </cfRule>
  </conditionalFormatting>
  <conditionalFormatting sqref="E39:E40">
    <cfRule type="cellIs" dxfId="35" priority="51" operator="equal">
      <formula>$D$2</formula>
    </cfRule>
  </conditionalFormatting>
  <conditionalFormatting sqref="H39:J40">
    <cfRule type="iconSet" priority="50">
      <iconSet iconSet="3TrafficLights2">
        <cfvo type="percent" val="0"/>
        <cfvo type="percent" val="33"/>
        <cfvo type="percent" val="67"/>
      </iconSet>
    </cfRule>
  </conditionalFormatting>
  <conditionalFormatting sqref="P39:T40">
    <cfRule type="cellIs" dxfId="34" priority="52" operator="equal">
      <formula>"L"</formula>
    </cfRule>
    <cfRule type="cellIs" dxfId="33" priority="53" operator="equal">
      <formula>"D"</formula>
    </cfRule>
    <cfRule type="cellIs" dxfId="32" priority="54" operator="equal">
      <formula>"W"</formula>
    </cfRule>
  </conditionalFormatting>
  <conditionalFormatting sqref="Z39:Z40 AB39">
    <cfRule type="iconSet" priority="49">
      <iconSet iconSet="3Symbols">
        <cfvo type="percent" val="0"/>
        <cfvo type="percent" val="50"/>
        <cfvo type="percent" val="90"/>
      </iconSet>
    </cfRule>
  </conditionalFormatting>
  <conditionalFormatting sqref="E42:E43">
    <cfRule type="cellIs" dxfId="31" priority="45" operator="equal">
      <formula>$D$2</formula>
    </cfRule>
  </conditionalFormatting>
  <conditionalFormatting sqref="H42:J43">
    <cfRule type="iconSet" priority="44">
      <iconSet iconSet="3TrafficLights2">
        <cfvo type="percent" val="0"/>
        <cfvo type="percent" val="33"/>
        <cfvo type="percent" val="67"/>
      </iconSet>
    </cfRule>
  </conditionalFormatting>
  <conditionalFormatting sqref="P42:T43">
    <cfRule type="cellIs" dxfId="30" priority="46" operator="equal">
      <formula>"L"</formula>
    </cfRule>
    <cfRule type="cellIs" dxfId="29" priority="47" operator="equal">
      <formula>"D"</formula>
    </cfRule>
    <cfRule type="cellIs" dxfId="28" priority="48" operator="equal">
      <formula>"W"</formula>
    </cfRule>
  </conditionalFormatting>
  <conditionalFormatting sqref="Z42:Z43 AB42">
    <cfRule type="iconSet" priority="43">
      <iconSet iconSet="3Symbols">
        <cfvo type="percent" val="0"/>
        <cfvo type="percent" val="50"/>
        <cfvo type="percent" val="90"/>
      </iconSet>
    </cfRule>
  </conditionalFormatting>
  <conditionalFormatting sqref="E45:E46">
    <cfRule type="cellIs" dxfId="27" priority="39" operator="equal">
      <formula>$D$2</formula>
    </cfRule>
  </conditionalFormatting>
  <conditionalFormatting sqref="H45:J46">
    <cfRule type="iconSet" priority="38">
      <iconSet iconSet="3TrafficLights2">
        <cfvo type="percent" val="0"/>
        <cfvo type="percent" val="33"/>
        <cfvo type="percent" val="67"/>
      </iconSet>
    </cfRule>
  </conditionalFormatting>
  <conditionalFormatting sqref="P45:T46">
    <cfRule type="cellIs" dxfId="26" priority="40" operator="equal">
      <formula>"L"</formula>
    </cfRule>
    <cfRule type="cellIs" dxfId="25" priority="41" operator="equal">
      <formula>"D"</formula>
    </cfRule>
    <cfRule type="cellIs" dxfId="24" priority="42" operator="equal">
      <formula>"W"</formula>
    </cfRule>
  </conditionalFormatting>
  <conditionalFormatting sqref="Z45:Z46 AB45">
    <cfRule type="iconSet" priority="37">
      <iconSet iconSet="3Symbols">
        <cfvo type="percent" val="0"/>
        <cfvo type="percent" val="50"/>
        <cfvo type="percent" val="90"/>
      </iconSet>
    </cfRule>
  </conditionalFormatting>
  <conditionalFormatting sqref="E48:E49">
    <cfRule type="cellIs" dxfId="23" priority="33" operator="equal">
      <formula>$D$2</formula>
    </cfRule>
  </conditionalFormatting>
  <conditionalFormatting sqref="H48:J49">
    <cfRule type="iconSet" priority="32">
      <iconSet iconSet="3TrafficLights2">
        <cfvo type="percent" val="0"/>
        <cfvo type="percent" val="33"/>
        <cfvo type="percent" val="67"/>
      </iconSet>
    </cfRule>
  </conditionalFormatting>
  <conditionalFormatting sqref="P48:T49">
    <cfRule type="cellIs" dxfId="22" priority="34" operator="equal">
      <formula>"L"</formula>
    </cfRule>
    <cfRule type="cellIs" dxfId="21" priority="35" operator="equal">
      <formula>"D"</formula>
    </cfRule>
    <cfRule type="cellIs" dxfId="20" priority="36" operator="equal">
      <formula>"W"</formula>
    </cfRule>
  </conditionalFormatting>
  <conditionalFormatting sqref="Z48:Z49 AB48">
    <cfRule type="iconSet" priority="31">
      <iconSet iconSet="3Symbols">
        <cfvo type="percent" val="0"/>
        <cfvo type="percent" val="50"/>
        <cfvo type="percent" val="90"/>
      </iconSet>
    </cfRule>
  </conditionalFormatting>
  <conditionalFormatting sqref="E51:E52">
    <cfRule type="cellIs" dxfId="19" priority="27" operator="equal">
      <formula>$D$2</formula>
    </cfRule>
  </conditionalFormatting>
  <conditionalFormatting sqref="H51:J52">
    <cfRule type="iconSet" priority="26">
      <iconSet iconSet="3TrafficLights2">
        <cfvo type="percent" val="0"/>
        <cfvo type="percent" val="33"/>
        <cfvo type="percent" val="67"/>
      </iconSet>
    </cfRule>
  </conditionalFormatting>
  <conditionalFormatting sqref="P51:T52">
    <cfRule type="cellIs" dxfId="18" priority="28" operator="equal">
      <formula>"L"</formula>
    </cfRule>
    <cfRule type="cellIs" dxfId="17" priority="29" operator="equal">
      <formula>"D"</formula>
    </cfRule>
    <cfRule type="cellIs" dxfId="16" priority="30" operator="equal">
      <formula>"W"</formula>
    </cfRule>
  </conditionalFormatting>
  <conditionalFormatting sqref="Z51:Z52 AB51">
    <cfRule type="iconSet" priority="25">
      <iconSet iconSet="3Symbols">
        <cfvo type="percent" val="0"/>
        <cfvo type="percent" val="50"/>
        <cfvo type="percent" val="90"/>
      </iconSet>
    </cfRule>
  </conditionalFormatting>
  <conditionalFormatting sqref="E54:E55">
    <cfRule type="cellIs" dxfId="15" priority="21" operator="equal">
      <formula>$D$2</formula>
    </cfRule>
  </conditionalFormatting>
  <conditionalFormatting sqref="H54:J55">
    <cfRule type="iconSet" priority="20">
      <iconSet iconSet="3TrafficLights2">
        <cfvo type="percent" val="0"/>
        <cfvo type="percent" val="33"/>
        <cfvo type="percent" val="67"/>
      </iconSet>
    </cfRule>
  </conditionalFormatting>
  <conditionalFormatting sqref="P54:T55">
    <cfRule type="cellIs" dxfId="14" priority="22" operator="equal">
      <formula>"L"</formula>
    </cfRule>
    <cfRule type="cellIs" dxfId="13" priority="23" operator="equal">
      <formula>"D"</formula>
    </cfRule>
    <cfRule type="cellIs" dxfId="12" priority="24" operator="equal">
      <formula>"W"</formula>
    </cfRule>
  </conditionalFormatting>
  <conditionalFormatting sqref="Z54:Z55 AB54">
    <cfRule type="iconSet" priority="19">
      <iconSet iconSet="3Symbols">
        <cfvo type="percent" val="0"/>
        <cfvo type="percent" val="50"/>
        <cfvo type="percent" val="90"/>
      </iconSet>
    </cfRule>
  </conditionalFormatting>
  <conditionalFormatting sqref="E57:E58">
    <cfRule type="cellIs" dxfId="11" priority="15" operator="equal">
      <formula>$D$2</formula>
    </cfRule>
  </conditionalFormatting>
  <conditionalFormatting sqref="H57:J58">
    <cfRule type="iconSet" priority="14">
      <iconSet iconSet="3TrafficLights2">
        <cfvo type="percent" val="0"/>
        <cfvo type="percent" val="33"/>
        <cfvo type="percent" val="67"/>
      </iconSet>
    </cfRule>
  </conditionalFormatting>
  <conditionalFormatting sqref="P57:T58">
    <cfRule type="cellIs" dxfId="10" priority="16" operator="equal">
      <formula>"L"</formula>
    </cfRule>
    <cfRule type="cellIs" dxfId="9" priority="17" operator="equal">
      <formula>"D"</formula>
    </cfRule>
    <cfRule type="cellIs" dxfId="8" priority="18" operator="equal">
      <formula>"W"</formula>
    </cfRule>
  </conditionalFormatting>
  <conditionalFormatting sqref="Z57:Z58 AB57">
    <cfRule type="iconSet" priority="13">
      <iconSet iconSet="3Symbols">
        <cfvo type="percent" val="0"/>
        <cfvo type="percent" val="50"/>
        <cfvo type="percent" val="90"/>
      </iconSet>
    </cfRule>
  </conditionalFormatting>
  <conditionalFormatting sqref="E60:E61">
    <cfRule type="cellIs" dxfId="7" priority="9" operator="equal">
      <formula>$D$2</formula>
    </cfRule>
  </conditionalFormatting>
  <conditionalFormatting sqref="H60:J61">
    <cfRule type="iconSet" priority="8">
      <iconSet iconSet="3TrafficLights2">
        <cfvo type="percent" val="0"/>
        <cfvo type="percent" val="33"/>
        <cfvo type="percent" val="67"/>
      </iconSet>
    </cfRule>
  </conditionalFormatting>
  <conditionalFormatting sqref="P60:T61">
    <cfRule type="cellIs" dxfId="6" priority="10" operator="equal">
      <formula>"L"</formula>
    </cfRule>
    <cfRule type="cellIs" dxfId="5" priority="11" operator="equal">
      <formula>"D"</formula>
    </cfRule>
    <cfRule type="cellIs" dxfId="4" priority="12" operator="equal">
      <formula>"W"</formula>
    </cfRule>
  </conditionalFormatting>
  <conditionalFormatting sqref="Z60:Z61 AB60">
    <cfRule type="iconSet" priority="7">
      <iconSet iconSet="3Symbols">
        <cfvo type="percent" val="0"/>
        <cfvo type="percent" val="50"/>
        <cfvo type="percent" val="90"/>
      </iconSet>
    </cfRule>
  </conditionalFormatting>
  <conditionalFormatting sqref="E63:E64">
    <cfRule type="cellIs" dxfId="3" priority="3" operator="equal">
      <formula>$D$2</formula>
    </cfRule>
  </conditionalFormatting>
  <conditionalFormatting sqref="H63:J64">
    <cfRule type="iconSet" priority="2">
      <iconSet iconSet="3TrafficLights2">
        <cfvo type="percent" val="0"/>
        <cfvo type="percent" val="33"/>
        <cfvo type="percent" val="67"/>
      </iconSet>
    </cfRule>
  </conditionalFormatting>
  <conditionalFormatting sqref="P63:T64">
    <cfRule type="cellIs" dxfId="2" priority="4" operator="equal">
      <formula>"L"</formula>
    </cfRule>
    <cfRule type="cellIs" dxfId="1" priority="5" operator="equal">
      <formula>"D"</formula>
    </cfRule>
    <cfRule type="cellIs" dxfId="0" priority="6" operator="equal">
      <formula>"W"</formula>
    </cfRule>
  </conditionalFormatting>
  <conditionalFormatting sqref="Z63:Z64 AB63">
    <cfRule type="iconSet" priority="1">
      <iconSet iconSet="3Symbols">
        <cfvo type="percent" val="0"/>
        <cfvo type="percent" val="50"/>
        <cfvo type="percent" val="90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6F21E-10DF-41CE-A84B-D9508F960F75}">
  <dimension ref="A1:AE2999"/>
  <sheetViews>
    <sheetView topLeftCell="N1" workbookViewId="0">
      <selection activeCell="V2" sqref="V2"/>
    </sheetView>
  </sheetViews>
  <sheetFormatPr defaultRowHeight="14.4" x14ac:dyDescent="0.55000000000000004"/>
  <cols>
    <col min="1" max="1" width="8.83984375" style="5"/>
    <col min="2" max="2" width="12.734375" style="3" bestFit="1" customWidth="1"/>
    <col min="3" max="3" width="14.89453125" style="4" bestFit="1" customWidth="1"/>
    <col min="4" max="4" width="9.7890625" style="5" bestFit="1" customWidth="1"/>
    <col min="5" max="5" width="10.20703125" style="6" bestFit="1" customWidth="1"/>
    <col min="6" max="6" width="9.9453125" style="8" bestFit="1" customWidth="1"/>
    <col min="7" max="7" width="11.26171875" style="8" bestFit="1" customWidth="1"/>
    <col min="8" max="8" width="14.15625" style="6" bestFit="1" customWidth="1"/>
    <col min="9" max="9" width="10.1015625" style="6" bestFit="1" customWidth="1"/>
    <col min="10" max="10" width="14.26171875" style="6" bestFit="1" customWidth="1"/>
    <col min="11" max="11" width="11.20703125" style="5" bestFit="1" customWidth="1"/>
    <col min="12" max="12" width="34.05078125" style="6" bestFit="1" customWidth="1"/>
    <col min="13" max="13" width="23.734375" style="6" bestFit="1" customWidth="1"/>
    <col min="14" max="14" width="11.734375" style="6" bestFit="1" customWidth="1"/>
    <col min="15" max="15" width="14.41796875" style="5" bestFit="1" customWidth="1"/>
    <col min="16" max="16" width="7.15625" style="6" bestFit="1" customWidth="1"/>
    <col min="17" max="17" width="10.05078125" style="5" bestFit="1" customWidth="1"/>
    <col min="18" max="18" width="11.3671875" style="5" bestFit="1" customWidth="1"/>
    <col min="19" max="19" width="11.05078125" style="5" bestFit="1" customWidth="1"/>
    <col min="20" max="20" width="8.68359375" style="5" bestFit="1" customWidth="1"/>
    <col min="21" max="21" width="12.89453125" style="5" bestFit="1" customWidth="1"/>
    <col min="22" max="22" width="12.89453125" style="5" customWidth="1"/>
    <col min="23" max="23" width="9.5234375" style="5" bestFit="1" customWidth="1"/>
    <col min="24" max="26" width="9.83984375" style="5" bestFit="1" customWidth="1"/>
    <col min="27" max="29" width="10.62890625" style="5" bestFit="1" customWidth="1"/>
    <col min="30" max="31" width="12.3125" style="5" bestFit="1" customWidth="1"/>
    <col min="32" max="16384" width="8.83984375" style="5"/>
  </cols>
  <sheetData>
    <row r="1" spans="1:31" x14ac:dyDescent="0.55000000000000004">
      <c r="A1" s="1">
        <v>1</v>
      </c>
      <c r="B1" s="5" t="s">
        <v>17</v>
      </c>
      <c r="C1" s="5" t="s">
        <v>870</v>
      </c>
      <c r="D1" s="5" t="s">
        <v>869</v>
      </c>
      <c r="E1" s="5" t="s">
        <v>871</v>
      </c>
      <c r="F1" s="8" t="s">
        <v>0</v>
      </c>
      <c r="G1" s="8" t="s">
        <v>4</v>
      </c>
      <c r="H1" s="5" t="s">
        <v>872</v>
      </c>
      <c r="I1" s="5" t="s">
        <v>873</v>
      </c>
      <c r="J1" s="5" t="s">
        <v>874</v>
      </c>
      <c r="K1" s="5" t="s">
        <v>875</v>
      </c>
      <c r="L1" s="5" t="s">
        <v>876</v>
      </c>
      <c r="M1" s="5" t="s">
        <v>877</v>
      </c>
      <c r="N1" s="5" t="s">
        <v>878</v>
      </c>
      <c r="O1" s="5" t="s">
        <v>879</v>
      </c>
      <c r="P1" s="5" t="s">
        <v>880</v>
      </c>
      <c r="Q1" s="5" t="s">
        <v>854</v>
      </c>
      <c r="R1" s="5" t="s">
        <v>855</v>
      </c>
      <c r="S1" s="5" t="s">
        <v>881</v>
      </c>
      <c r="T1" s="5" t="s">
        <v>92</v>
      </c>
      <c r="U1" s="5" t="s">
        <v>856</v>
      </c>
      <c r="V1" s="5" t="s">
        <v>915</v>
      </c>
      <c r="W1" s="5" t="s">
        <v>866</v>
      </c>
      <c r="X1" s="5" t="s">
        <v>860</v>
      </c>
      <c r="Y1" s="5" t="s">
        <v>861</v>
      </c>
      <c r="Z1" s="5" t="s">
        <v>862</v>
      </c>
      <c r="AA1" s="5" t="s">
        <v>863</v>
      </c>
      <c r="AB1" s="5" t="s">
        <v>864</v>
      </c>
      <c r="AC1" s="5" t="s">
        <v>865</v>
      </c>
      <c r="AD1" s="5" t="s">
        <v>882</v>
      </c>
      <c r="AE1" s="5" t="s">
        <v>883</v>
      </c>
    </row>
    <row r="2" spans="1:31" x14ac:dyDescent="0.55000000000000004">
      <c r="A2" s="1">
        <f>A1+1</f>
        <v>2</v>
      </c>
      <c r="B2" s="6" t="s">
        <v>913</v>
      </c>
      <c r="C2" s="7">
        <v>46226.660555555558</v>
      </c>
      <c r="D2" s="5">
        <v>1</v>
      </c>
      <c r="E2" s="6" t="s">
        <v>117</v>
      </c>
      <c r="F2" s="8">
        <v>45702</v>
      </c>
      <c r="G2" s="8" t="s">
        <v>470</v>
      </c>
      <c r="H2" s="6" t="s">
        <v>408</v>
      </c>
      <c r="I2" s="6" t="s">
        <v>511</v>
      </c>
      <c r="J2" s="6" t="s">
        <v>404</v>
      </c>
      <c r="K2" s="5">
        <v>34860</v>
      </c>
      <c r="L2" s="6" t="s">
        <v>410</v>
      </c>
      <c r="M2" s="6" t="s">
        <v>437</v>
      </c>
      <c r="N2" s="6" t="s">
        <v>26</v>
      </c>
      <c r="O2" s="5" t="s">
        <v>885</v>
      </c>
      <c r="P2" s="6" t="str">
        <f>IF(I2&lt;&gt;"","Giocata","Futura")</f>
        <v>Giocata</v>
      </c>
      <c r="Q2" s="5">
        <f>VALUE(LEFT(I2,1))</f>
        <v>2</v>
      </c>
      <c r="R2" s="5">
        <f>VALUE(RIGHT(I2,1))</f>
        <v>5</v>
      </c>
      <c r="S2" s="5">
        <f>SUM(Q2:R2)</f>
        <v>7</v>
      </c>
      <c r="T2" s="5">
        <f>IF(Q2&lt;&gt;R2,1,0)</f>
        <v>1</v>
      </c>
      <c r="U2" s="5">
        <f>IF(S2&lt;=4,1,0)</f>
        <v>0</v>
      </c>
      <c r="V2" s="5">
        <f t="shared" ref="V2:V65" si="0">IF(AND(T2=1,U2=1),1,0)</f>
        <v>0</v>
      </c>
      <c r="W2" s="5">
        <f>IF(S2&gt;=2,1,0)</f>
        <v>1</v>
      </c>
      <c r="X2" s="5">
        <f>IF(Q2&lt;=2,1,0)</f>
        <v>1</v>
      </c>
      <c r="Y2" s="5">
        <f>IF(AND(Q2&gt;=1,Q2&lt;=3),1,0)</f>
        <v>1</v>
      </c>
      <c r="Z2" s="5">
        <f>IF(AND(Q2&gt;=2,Q2&lt;=5),1,0)</f>
        <v>1</v>
      </c>
      <c r="AA2" s="5">
        <f>IF(S2&lt;=2,1,0)</f>
        <v>0</v>
      </c>
      <c r="AB2" s="5">
        <f>IF(AND(S2&gt;=1,S2&lt;=3),1,0)</f>
        <v>0</v>
      </c>
      <c r="AC2" s="5">
        <f>IF(AND(S2&gt;=2,S2&lt;=5),1,0)</f>
        <v>0</v>
      </c>
      <c r="AD2" s="5">
        <f>IF(AND(S2&gt;=1,S2&lt;=4),1,0)</f>
        <v>0</v>
      </c>
      <c r="AE2" s="5">
        <f>IF(AND(S2&gt;=2,S2&lt;=5),1,0)</f>
        <v>0</v>
      </c>
    </row>
    <row r="3" spans="1:31" x14ac:dyDescent="0.55000000000000004">
      <c r="A3" s="1">
        <f t="shared" ref="A3:A66" si="1">A2+1</f>
        <v>3</v>
      </c>
      <c r="B3" s="6" t="s">
        <v>913</v>
      </c>
      <c r="C3" s="7">
        <v>46226.660555555558</v>
      </c>
      <c r="D3" s="5">
        <v>1</v>
      </c>
      <c r="E3" s="6" t="s">
        <v>93</v>
      </c>
      <c r="F3" s="8">
        <v>45703</v>
      </c>
      <c r="G3" s="8" t="s">
        <v>438</v>
      </c>
      <c r="H3" s="6" t="s">
        <v>419</v>
      </c>
      <c r="I3" s="6" t="s">
        <v>336</v>
      </c>
      <c r="J3" s="6" t="s">
        <v>416</v>
      </c>
      <c r="K3" s="5">
        <v>22266</v>
      </c>
      <c r="L3" s="6" t="s">
        <v>420</v>
      </c>
      <c r="M3" s="6" t="s">
        <v>475</v>
      </c>
      <c r="N3" s="6" t="s">
        <v>26</v>
      </c>
      <c r="O3" s="5" t="s">
        <v>885</v>
      </c>
      <c r="P3" s="6" t="str">
        <f>IF(I3&lt;&gt;"","Giocata","Futura")</f>
        <v>Giocata</v>
      </c>
      <c r="Q3" s="5">
        <f>VALUE(LEFT(I3,1))</f>
        <v>0</v>
      </c>
      <c r="R3" s="5">
        <f>VALUE(RIGHT(I3,1))</f>
        <v>0</v>
      </c>
      <c r="S3" s="5">
        <f>SUM(Q3:R3)</f>
        <v>0</v>
      </c>
      <c r="T3" s="5">
        <f>IF(Q3&lt;&gt;R3,1,0)</f>
        <v>0</v>
      </c>
      <c r="U3" s="5">
        <f>IF(S3&lt;=4,1,0)</f>
        <v>1</v>
      </c>
      <c r="V3" s="5">
        <f t="shared" si="0"/>
        <v>0</v>
      </c>
      <c r="W3" s="5">
        <f>IF(S3&gt;=2,1,0)</f>
        <v>0</v>
      </c>
      <c r="X3" s="5">
        <f>IF(Q3&lt;=2,1,0)</f>
        <v>1</v>
      </c>
      <c r="Y3" s="5">
        <f>IF(AND(Q3&gt;=1,Q3&lt;=3),1,0)</f>
        <v>0</v>
      </c>
      <c r="Z3" s="5">
        <f>IF(AND(Q3&gt;=2,Q3&lt;=5),1,0)</f>
        <v>0</v>
      </c>
      <c r="AA3" s="5">
        <f>IF(S3&lt;=2,1,0)</f>
        <v>1</v>
      </c>
      <c r="AB3" s="5">
        <f>IF(AND(S3&gt;=1,S3&lt;=3),1,0)</f>
        <v>0</v>
      </c>
      <c r="AC3" s="5">
        <f>IF(AND(S3&gt;=2,S3&lt;=5),1,0)</f>
        <v>0</v>
      </c>
      <c r="AD3" s="5">
        <f>IF(AND(S3&gt;=1,S3&lt;=4),1,0)</f>
        <v>0</v>
      </c>
      <c r="AE3" s="5">
        <f>IF(AND(S3&gt;=2,S3&lt;=5),1,0)</f>
        <v>0</v>
      </c>
    </row>
    <row r="4" spans="1:31" x14ac:dyDescent="0.55000000000000004">
      <c r="A4" s="1">
        <f t="shared" si="1"/>
        <v>4</v>
      </c>
      <c r="B4" s="6" t="s">
        <v>913</v>
      </c>
      <c r="C4" s="7">
        <v>46226.660555555558</v>
      </c>
      <c r="D4" s="5">
        <v>1</v>
      </c>
      <c r="E4" s="6" t="s">
        <v>93</v>
      </c>
      <c r="F4" s="8">
        <v>45703</v>
      </c>
      <c r="G4" s="8" t="s">
        <v>533</v>
      </c>
      <c r="H4" s="6" t="s">
        <v>435</v>
      </c>
      <c r="I4" s="6" t="s">
        <v>334</v>
      </c>
      <c r="J4" s="6" t="s">
        <v>387</v>
      </c>
      <c r="K4" s="5">
        <v>23005</v>
      </c>
      <c r="L4" s="6" t="s">
        <v>481</v>
      </c>
      <c r="M4" s="6" t="s">
        <v>432</v>
      </c>
      <c r="N4" s="6" t="s">
        <v>26</v>
      </c>
      <c r="O4" s="5" t="s">
        <v>885</v>
      </c>
      <c r="P4" s="6" t="str">
        <f>IF(I4&lt;&gt;"","Giocata","Futura")</f>
        <v>Giocata</v>
      </c>
      <c r="Q4" s="5">
        <f>VALUE(LEFT(I4,1))</f>
        <v>4</v>
      </c>
      <c r="R4" s="5">
        <f>VALUE(RIGHT(I4,1))</f>
        <v>0</v>
      </c>
      <c r="S4" s="5">
        <f>SUM(Q4:R4)</f>
        <v>4</v>
      </c>
      <c r="T4" s="5">
        <f>IF(Q4&lt;&gt;R4,1,0)</f>
        <v>1</v>
      </c>
      <c r="U4" s="5">
        <f>IF(S4&lt;=4,1,0)</f>
        <v>1</v>
      </c>
      <c r="V4" s="5">
        <f t="shared" si="0"/>
        <v>1</v>
      </c>
      <c r="W4" s="5">
        <f>IF(S4&gt;=2,1,0)</f>
        <v>1</v>
      </c>
      <c r="X4" s="5">
        <f>IF(Q4&lt;=2,1,0)</f>
        <v>0</v>
      </c>
      <c r="Y4" s="5">
        <f>IF(AND(Q4&gt;=1,Q4&lt;=3),1,0)</f>
        <v>0</v>
      </c>
      <c r="Z4" s="5">
        <f>IF(AND(Q4&gt;=2,Q4&lt;=5),1,0)</f>
        <v>1</v>
      </c>
      <c r="AA4" s="5">
        <f>IF(S4&lt;=2,1,0)</f>
        <v>0</v>
      </c>
      <c r="AB4" s="5">
        <f>IF(AND(S4&gt;=1,S4&lt;=3),1,0)</f>
        <v>0</v>
      </c>
      <c r="AC4" s="5">
        <f>IF(AND(S4&gt;=2,S4&lt;=5),1,0)</f>
        <v>1</v>
      </c>
      <c r="AD4" s="5">
        <f>IF(AND(S4&gt;=1,S4&lt;=4),1,0)</f>
        <v>1</v>
      </c>
      <c r="AE4" s="5">
        <f>IF(AND(S4&gt;=2,S4&lt;=5),1,0)</f>
        <v>1</v>
      </c>
    </row>
    <row r="5" spans="1:31" x14ac:dyDescent="0.55000000000000004">
      <c r="A5" s="1">
        <f t="shared" si="1"/>
        <v>5</v>
      </c>
      <c r="B5" s="6" t="s">
        <v>913</v>
      </c>
      <c r="C5" s="7">
        <v>46226.660555555558</v>
      </c>
      <c r="D5" s="5">
        <v>1</v>
      </c>
      <c r="E5" s="6" t="s">
        <v>93</v>
      </c>
      <c r="F5" s="8">
        <v>45703</v>
      </c>
      <c r="G5" s="8" t="s">
        <v>438</v>
      </c>
      <c r="H5" s="6" t="s">
        <v>399</v>
      </c>
      <c r="I5" s="6" t="s">
        <v>322</v>
      </c>
      <c r="J5" s="6" t="s">
        <v>383</v>
      </c>
      <c r="K5" s="5">
        <v>12195</v>
      </c>
      <c r="L5" s="6" t="s">
        <v>401</v>
      </c>
      <c r="M5" s="6" t="s">
        <v>418</v>
      </c>
      <c r="N5" s="6" t="s">
        <v>26</v>
      </c>
      <c r="O5" s="5" t="s">
        <v>885</v>
      </c>
      <c r="P5" s="6" t="str">
        <f>IF(I5&lt;&gt;"","Giocata","Futura")</f>
        <v>Giocata</v>
      </c>
      <c r="Q5" s="5">
        <f>VALUE(LEFT(I5,1))</f>
        <v>0</v>
      </c>
      <c r="R5" s="5">
        <f>VALUE(RIGHT(I5,1))</f>
        <v>1</v>
      </c>
      <c r="S5" s="5">
        <f>SUM(Q5:R5)</f>
        <v>1</v>
      </c>
      <c r="T5" s="5">
        <f>IF(Q5&lt;&gt;R5,1,0)</f>
        <v>1</v>
      </c>
      <c r="U5" s="5">
        <f>IF(S5&lt;=4,1,0)</f>
        <v>1</v>
      </c>
      <c r="V5" s="5">
        <f t="shared" si="0"/>
        <v>1</v>
      </c>
      <c r="W5" s="5">
        <f>IF(S5&gt;=2,1,0)</f>
        <v>0</v>
      </c>
      <c r="X5" s="5">
        <f>IF(Q5&lt;=2,1,0)</f>
        <v>1</v>
      </c>
      <c r="Y5" s="5">
        <f>IF(AND(Q5&gt;=1,Q5&lt;=3),1,0)</f>
        <v>0</v>
      </c>
      <c r="Z5" s="5">
        <f>IF(AND(Q5&gt;=2,Q5&lt;=5),1,0)</f>
        <v>0</v>
      </c>
      <c r="AA5" s="5">
        <f>IF(S5&lt;=2,1,0)</f>
        <v>1</v>
      </c>
      <c r="AB5" s="5">
        <f>IF(AND(S5&gt;=1,S5&lt;=3),1,0)</f>
        <v>1</v>
      </c>
      <c r="AC5" s="5">
        <f>IF(AND(S5&gt;=2,S5&lt;=5),1,0)</f>
        <v>0</v>
      </c>
      <c r="AD5" s="5">
        <f>IF(AND(S5&gt;=1,S5&lt;=4),1,0)</f>
        <v>1</v>
      </c>
      <c r="AE5" s="5">
        <f>IF(AND(S5&gt;=2,S5&lt;=5),1,0)</f>
        <v>0</v>
      </c>
    </row>
    <row r="6" spans="1:31" x14ac:dyDescent="0.55000000000000004">
      <c r="A6" s="1">
        <f t="shared" si="1"/>
        <v>6</v>
      </c>
      <c r="B6" s="6" t="s">
        <v>913</v>
      </c>
      <c r="C6" s="7">
        <v>46226.660555555558</v>
      </c>
      <c r="D6" s="5">
        <v>1</v>
      </c>
      <c r="E6" s="6" t="s">
        <v>93</v>
      </c>
      <c r="F6" s="8">
        <v>45703</v>
      </c>
      <c r="G6" s="8" t="s">
        <v>438</v>
      </c>
      <c r="H6" s="6" t="s">
        <v>413</v>
      </c>
      <c r="I6" s="6" t="s">
        <v>322</v>
      </c>
      <c r="J6" s="6" t="s">
        <v>388</v>
      </c>
      <c r="K6" s="5">
        <v>9923</v>
      </c>
      <c r="L6" s="6" t="s">
        <v>421</v>
      </c>
      <c r="M6" s="6" t="s">
        <v>407</v>
      </c>
      <c r="N6" s="6" t="s">
        <v>26</v>
      </c>
      <c r="O6" s="5" t="s">
        <v>885</v>
      </c>
      <c r="P6" s="6" t="str">
        <f>IF(I6&lt;&gt;"","Giocata","Futura")</f>
        <v>Giocata</v>
      </c>
      <c r="Q6" s="5">
        <f>VALUE(LEFT(I6,1))</f>
        <v>0</v>
      </c>
      <c r="R6" s="5">
        <f>VALUE(RIGHT(I6,1))</f>
        <v>1</v>
      </c>
      <c r="S6" s="5">
        <f>SUM(Q6:R6)</f>
        <v>1</v>
      </c>
      <c r="T6" s="5">
        <f>IF(Q6&lt;&gt;R6,1,0)</f>
        <v>1</v>
      </c>
      <c r="U6" s="5">
        <f>IF(S6&lt;=4,1,0)</f>
        <v>1</v>
      </c>
      <c r="V6" s="5">
        <f t="shared" si="0"/>
        <v>1</v>
      </c>
      <c r="W6" s="5">
        <f>IF(S6&gt;=2,1,0)</f>
        <v>0</v>
      </c>
      <c r="X6" s="5">
        <f>IF(Q6&lt;=2,1,0)</f>
        <v>1</v>
      </c>
      <c r="Y6" s="5">
        <f>IF(AND(Q6&gt;=1,Q6&lt;=3),1,0)</f>
        <v>0</v>
      </c>
      <c r="Z6" s="5">
        <f>IF(AND(Q6&gt;=2,Q6&lt;=5),1,0)</f>
        <v>0</v>
      </c>
      <c r="AA6" s="5">
        <f>IF(S6&lt;=2,1,0)</f>
        <v>1</v>
      </c>
      <c r="AB6" s="5">
        <f>IF(AND(S6&gt;=1,S6&lt;=3),1,0)</f>
        <v>1</v>
      </c>
      <c r="AC6" s="5">
        <f>IF(AND(S6&gt;=2,S6&lt;=5),1,0)</f>
        <v>0</v>
      </c>
      <c r="AD6" s="5">
        <f>IF(AND(S6&gt;=1,S6&lt;=4),1,0)</f>
        <v>1</v>
      </c>
      <c r="AE6" s="5">
        <f>IF(AND(S6&gt;=2,S6&lt;=5),1,0)</f>
        <v>0</v>
      </c>
    </row>
    <row r="7" spans="1:31" x14ac:dyDescent="0.55000000000000004">
      <c r="A7" s="1">
        <f t="shared" si="1"/>
        <v>7</v>
      </c>
      <c r="B7" s="6" t="s">
        <v>913</v>
      </c>
      <c r="C7" s="7">
        <v>46226.660555555558</v>
      </c>
      <c r="D7" s="5">
        <v>1</v>
      </c>
      <c r="E7" s="6" t="s">
        <v>93</v>
      </c>
      <c r="F7" s="8">
        <v>45703</v>
      </c>
      <c r="G7" s="8" t="s">
        <v>438</v>
      </c>
      <c r="H7" s="6" t="s">
        <v>395</v>
      </c>
      <c r="I7" s="6" t="s">
        <v>308</v>
      </c>
      <c r="J7" s="6" t="s">
        <v>409</v>
      </c>
      <c r="K7" s="5">
        <v>14575</v>
      </c>
      <c r="L7" s="6" t="s">
        <v>397</v>
      </c>
      <c r="M7" s="6" t="s">
        <v>471</v>
      </c>
      <c r="N7" s="6" t="s">
        <v>26</v>
      </c>
      <c r="O7" s="5" t="s">
        <v>885</v>
      </c>
      <c r="P7" s="6" t="str">
        <f>IF(I7&lt;&gt;"","Giocata","Futura")</f>
        <v>Giocata</v>
      </c>
      <c r="Q7" s="5">
        <f>VALUE(LEFT(I7,1))</f>
        <v>2</v>
      </c>
      <c r="R7" s="5">
        <f>VALUE(RIGHT(I7,1))</f>
        <v>0</v>
      </c>
      <c r="S7" s="5">
        <f>SUM(Q7:R7)</f>
        <v>2</v>
      </c>
      <c r="T7" s="5">
        <f>IF(Q7&lt;&gt;R7,1,0)</f>
        <v>1</v>
      </c>
      <c r="U7" s="5">
        <f>IF(S7&lt;=4,1,0)</f>
        <v>1</v>
      </c>
      <c r="V7" s="5">
        <f t="shared" si="0"/>
        <v>1</v>
      </c>
      <c r="W7" s="5">
        <f>IF(S7&gt;=2,1,0)</f>
        <v>1</v>
      </c>
      <c r="X7" s="5">
        <f>IF(Q7&lt;=2,1,0)</f>
        <v>1</v>
      </c>
      <c r="Y7" s="5">
        <f>IF(AND(Q7&gt;=1,Q7&lt;=3),1,0)</f>
        <v>1</v>
      </c>
      <c r="Z7" s="5">
        <f>IF(AND(Q7&gt;=2,Q7&lt;=5),1,0)</f>
        <v>1</v>
      </c>
      <c r="AA7" s="5">
        <f>IF(S7&lt;=2,1,0)</f>
        <v>1</v>
      </c>
      <c r="AB7" s="5">
        <f>IF(AND(S7&gt;=1,S7&lt;=3),1,0)</f>
        <v>1</v>
      </c>
      <c r="AC7" s="5">
        <f>IF(AND(S7&gt;=2,S7&lt;=5),1,0)</f>
        <v>1</v>
      </c>
      <c r="AD7" s="5">
        <f>IF(AND(S7&gt;=1,S7&lt;=4),1,0)</f>
        <v>1</v>
      </c>
      <c r="AE7" s="5">
        <f>IF(AND(S7&gt;=2,S7&lt;=5),1,0)</f>
        <v>1</v>
      </c>
    </row>
    <row r="8" spans="1:31" x14ac:dyDescent="0.55000000000000004">
      <c r="A8" s="1">
        <f t="shared" si="1"/>
        <v>8</v>
      </c>
      <c r="B8" s="6" t="s">
        <v>913</v>
      </c>
      <c r="C8" s="7">
        <v>46226.660555555558</v>
      </c>
      <c r="D8" s="5">
        <v>1</v>
      </c>
      <c r="E8" s="6" t="s">
        <v>93</v>
      </c>
      <c r="F8" s="8">
        <v>45703</v>
      </c>
      <c r="G8" s="8" t="s">
        <v>533</v>
      </c>
      <c r="H8" s="6" t="s">
        <v>412</v>
      </c>
      <c r="I8" s="6" t="s">
        <v>310</v>
      </c>
      <c r="J8" s="6" t="s">
        <v>400</v>
      </c>
      <c r="K8" s="5">
        <v>13025</v>
      </c>
      <c r="L8" s="6" t="s">
        <v>414</v>
      </c>
      <c r="M8" s="6" t="s">
        <v>390</v>
      </c>
      <c r="N8" s="6" t="s">
        <v>26</v>
      </c>
      <c r="O8" s="5" t="s">
        <v>885</v>
      </c>
      <c r="P8" s="6" t="str">
        <f>IF(I8&lt;&gt;"","Giocata","Futura")</f>
        <v>Giocata</v>
      </c>
      <c r="Q8" s="5">
        <f>VALUE(LEFT(I8,1))</f>
        <v>1</v>
      </c>
      <c r="R8" s="5">
        <f>VALUE(RIGHT(I8,1))</f>
        <v>0</v>
      </c>
      <c r="S8" s="5">
        <f>SUM(Q8:R8)</f>
        <v>1</v>
      </c>
      <c r="T8" s="5">
        <f>IF(Q8&lt;&gt;R8,1,0)</f>
        <v>1</v>
      </c>
      <c r="U8" s="5">
        <f>IF(S8&lt;=4,1,0)</f>
        <v>1</v>
      </c>
      <c r="V8" s="5">
        <f t="shared" si="0"/>
        <v>1</v>
      </c>
      <c r="W8" s="5">
        <f>IF(S8&gt;=2,1,0)</f>
        <v>0</v>
      </c>
      <c r="X8" s="5">
        <f>IF(Q8&lt;=2,1,0)</f>
        <v>1</v>
      </c>
      <c r="Y8" s="5">
        <f>IF(AND(Q8&gt;=1,Q8&lt;=3),1,0)</f>
        <v>1</v>
      </c>
      <c r="Z8" s="5">
        <f>IF(AND(Q8&gt;=2,Q8&lt;=5),1,0)</f>
        <v>0</v>
      </c>
      <c r="AA8" s="5">
        <f>IF(S8&lt;=2,1,0)</f>
        <v>1</v>
      </c>
      <c r="AB8" s="5">
        <f>IF(AND(S8&gt;=1,S8&lt;=3),1,0)</f>
        <v>1</v>
      </c>
      <c r="AC8" s="5">
        <f>IF(AND(S8&gt;=2,S8&lt;=5),1,0)</f>
        <v>0</v>
      </c>
      <c r="AD8" s="5">
        <f>IF(AND(S8&gt;=1,S8&lt;=4),1,0)</f>
        <v>1</v>
      </c>
      <c r="AE8" s="5">
        <f>IF(AND(S8&gt;=2,S8&lt;=5),1,0)</f>
        <v>0</v>
      </c>
    </row>
    <row r="9" spans="1:31" x14ac:dyDescent="0.55000000000000004">
      <c r="A9" s="1">
        <f t="shared" si="1"/>
        <v>9</v>
      </c>
      <c r="B9" s="6" t="s">
        <v>913</v>
      </c>
      <c r="C9" s="7">
        <v>46226.660555555558</v>
      </c>
      <c r="D9" s="5">
        <v>1</v>
      </c>
      <c r="E9" s="6" t="s">
        <v>93</v>
      </c>
      <c r="F9" s="8">
        <v>45703</v>
      </c>
      <c r="G9" s="8" t="s">
        <v>438</v>
      </c>
      <c r="H9" s="6" t="s">
        <v>436</v>
      </c>
      <c r="I9" s="6" t="s">
        <v>328</v>
      </c>
      <c r="J9" s="6" t="s">
        <v>392</v>
      </c>
      <c r="K9" s="5">
        <v>32713</v>
      </c>
      <c r="L9" s="6" t="s">
        <v>474</v>
      </c>
      <c r="M9" s="6" t="s">
        <v>478</v>
      </c>
      <c r="N9" s="6" t="s">
        <v>26</v>
      </c>
      <c r="O9" s="5" t="s">
        <v>885</v>
      </c>
      <c r="P9" s="6" t="str">
        <f>IF(I9&lt;&gt;"","Giocata","Futura")</f>
        <v>Giocata</v>
      </c>
      <c r="Q9" s="5">
        <f>VALUE(LEFT(I9,1))</f>
        <v>1</v>
      </c>
      <c r="R9" s="5">
        <f>VALUE(RIGHT(I9,1))</f>
        <v>1</v>
      </c>
      <c r="S9" s="5">
        <f>SUM(Q9:R9)</f>
        <v>2</v>
      </c>
      <c r="T9" s="5">
        <f>IF(Q9&lt;&gt;R9,1,0)</f>
        <v>0</v>
      </c>
      <c r="U9" s="5">
        <f>IF(S9&lt;=4,1,0)</f>
        <v>1</v>
      </c>
      <c r="V9" s="5">
        <f t="shared" si="0"/>
        <v>0</v>
      </c>
      <c r="W9" s="5">
        <f>IF(S9&gt;=2,1,0)</f>
        <v>1</v>
      </c>
      <c r="X9" s="5">
        <f>IF(Q9&lt;=2,1,0)</f>
        <v>1</v>
      </c>
      <c r="Y9" s="5">
        <f>IF(AND(Q9&gt;=1,Q9&lt;=3),1,0)</f>
        <v>1</v>
      </c>
      <c r="Z9" s="5">
        <f>IF(AND(Q9&gt;=2,Q9&lt;=5),1,0)</f>
        <v>0</v>
      </c>
      <c r="AA9" s="5">
        <f>IF(S9&lt;=2,1,0)</f>
        <v>1</v>
      </c>
      <c r="AB9" s="5">
        <f>IF(AND(S9&gt;=1,S9&lt;=3),1,0)</f>
        <v>1</v>
      </c>
      <c r="AC9" s="5">
        <f>IF(AND(S9&gt;=2,S9&lt;=5),1,0)</f>
        <v>1</v>
      </c>
      <c r="AD9" s="5">
        <f>IF(AND(S9&gt;=1,S9&lt;=4),1,0)</f>
        <v>1</v>
      </c>
      <c r="AE9" s="5">
        <f>IF(AND(S9&gt;=2,S9&lt;=5),1,0)</f>
        <v>1</v>
      </c>
    </row>
    <row r="10" spans="1:31" x14ac:dyDescent="0.55000000000000004">
      <c r="A10" s="1">
        <f t="shared" si="1"/>
        <v>10</v>
      </c>
      <c r="B10" s="6" t="s">
        <v>913</v>
      </c>
      <c r="C10" s="7">
        <v>46226.660555555558</v>
      </c>
      <c r="D10" s="5">
        <v>1</v>
      </c>
      <c r="E10" s="6" t="s">
        <v>37</v>
      </c>
      <c r="F10" s="8">
        <v>45704</v>
      </c>
      <c r="G10" s="8" t="s">
        <v>438</v>
      </c>
      <c r="H10" s="6" t="s">
        <v>396</v>
      </c>
      <c r="I10" s="6" t="s">
        <v>322</v>
      </c>
      <c r="J10" s="6" t="s">
        <v>384</v>
      </c>
      <c r="K10" s="5">
        <v>52541</v>
      </c>
      <c r="L10" s="6" t="s">
        <v>512</v>
      </c>
      <c r="M10" s="6" t="s">
        <v>484</v>
      </c>
      <c r="N10" s="6" t="s">
        <v>26</v>
      </c>
      <c r="O10" s="5" t="s">
        <v>885</v>
      </c>
      <c r="P10" s="6" t="str">
        <f>IF(I10&lt;&gt;"","Giocata","Futura")</f>
        <v>Giocata</v>
      </c>
      <c r="Q10" s="5">
        <f>VALUE(LEFT(I10,1))</f>
        <v>0</v>
      </c>
      <c r="R10" s="5">
        <f>VALUE(RIGHT(I10,1))</f>
        <v>1</v>
      </c>
      <c r="S10" s="5">
        <f>SUM(Q10:R10)</f>
        <v>1</v>
      </c>
      <c r="T10" s="5">
        <f>IF(Q10&lt;&gt;R10,1,0)</f>
        <v>1</v>
      </c>
      <c r="U10" s="5">
        <f>IF(S10&lt;=4,1,0)</f>
        <v>1</v>
      </c>
      <c r="V10" s="5">
        <f t="shared" si="0"/>
        <v>1</v>
      </c>
      <c r="W10" s="5">
        <f>IF(S10&gt;=2,1,0)</f>
        <v>0</v>
      </c>
      <c r="X10" s="5">
        <f>IF(Q10&lt;=2,1,0)</f>
        <v>1</v>
      </c>
      <c r="Y10" s="5">
        <f>IF(AND(Q10&gt;=1,Q10&lt;=3),1,0)</f>
        <v>0</v>
      </c>
      <c r="Z10" s="5">
        <f>IF(AND(Q10&gt;=2,Q10&lt;=5),1,0)</f>
        <v>0</v>
      </c>
      <c r="AA10" s="5">
        <f>IF(S10&lt;=2,1,0)</f>
        <v>1</v>
      </c>
      <c r="AB10" s="5">
        <f>IF(AND(S10&gt;=1,S10&lt;=3),1,0)</f>
        <v>1</v>
      </c>
      <c r="AC10" s="5">
        <f>IF(AND(S10&gt;=2,S10&lt;=5),1,0)</f>
        <v>0</v>
      </c>
      <c r="AD10" s="5">
        <f>IF(AND(S10&gt;=1,S10&lt;=4),1,0)</f>
        <v>1</v>
      </c>
      <c r="AE10" s="5">
        <f>IF(AND(S10&gt;=2,S10&lt;=5),1,0)</f>
        <v>0</v>
      </c>
    </row>
    <row r="11" spans="1:31" x14ac:dyDescent="0.55000000000000004">
      <c r="A11" s="1">
        <f t="shared" si="1"/>
        <v>11</v>
      </c>
      <c r="B11" s="6" t="s">
        <v>913</v>
      </c>
      <c r="C11" s="7">
        <v>46226.660555555558</v>
      </c>
      <c r="D11" s="5">
        <v>1</v>
      </c>
      <c r="E11" s="6" t="s">
        <v>37</v>
      </c>
      <c r="F11" s="8">
        <v>45704</v>
      </c>
      <c r="G11" s="8" t="s">
        <v>438</v>
      </c>
      <c r="H11" s="6" t="s">
        <v>405</v>
      </c>
      <c r="I11" s="6" t="s">
        <v>316</v>
      </c>
      <c r="J11" s="6" t="s">
        <v>391</v>
      </c>
      <c r="K11" s="5">
        <v>12773</v>
      </c>
      <c r="L11" s="6" t="s">
        <v>472</v>
      </c>
      <c r="M11" s="6" t="s">
        <v>411</v>
      </c>
      <c r="N11" s="6" t="s">
        <v>26</v>
      </c>
      <c r="O11" s="5" t="s">
        <v>885</v>
      </c>
      <c r="P11" s="6" t="str">
        <f>IF(I11&lt;&gt;"","Giocata","Futura")</f>
        <v>Giocata</v>
      </c>
      <c r="Q11" s="5">
        <f>VALUE(LEFT(I11,1))</f>
        <v>1</v>
      </c>
      <c r="R11" s="5">
        <f>VALUE(RIGHT(I11,1))</f>
        <v>2</v>
      </c>
      <c r="S11" s="5">
        <f>SUM(Q11:R11)</f>
        <v>3</v>
      </c>
      <c r="T11" s="5">
        <f>IF(Q11&lt;&gt;R11,1,0)</f>
        <v>1</v>
      </c>
      <c r="U11" s="5">
        <f>IF(S11&lt;=4,1,0)</f>
        <v>1</v>
      </c>
      <c r="V11" s="5">
        <f t="shared" si="0"/>
        <v>1</v>
      </c>
      <c r="W11" s="5">
        <f>IF(S11&gt;=2,1,0)</f>
        <v>1</v>
      </c>
      <c r="X11" s="5">
        <f>IF(Q11&lt;=2,1,0)</f>
        <v>1</v>
      </c>
      <c r="Y11" s="5">
        <f>IF(AND(Q11&gt;=1,Q11&lt;=3),1,0)</f>
        <v>1</v>
      </c>
      <c r="Z11" s="5">
        <f>IF(AND(Q11&gt;=2,Q11&lt;=5),1,0)</f>
        <v>0</v>
      </c>
      <c r="AA11" s="5">
        <f>IF(S11&lt;=2,1,0)</f>
        <v>0</v>
      </c>
      <c r="AB11" s="5">
        <f>IF(AND(S11&gt;=1,S11&lt;=3),1,0)</f>
        <v>1</v>
      </c>
      <c r="AC11" s="5">
        <f>IF(AND(S11&gt;=2,S11&lt;=5),1,0)</f>
        <v>1</v>
      </c>
      <c r="AD11" s="5">
        <f>IF(AND(S11&gt;=1,S11&lt;=4),1,0)</f>
        <v>1</v>
      </c>
      <c r="AE11" s="5">
        <f>IF(AND(S11&gt;=2,S11&lt;=5),1,0)</f>
        <v>1</v>
      </c>
    </row>
    <row r="12" spans="1:31" x14ac:dyDescent="0.55000000000000004">
      <c r="A12" s="1">
        <f t="shared" si="1"/>
        <v>12</v>
      </c>
      <c r="B12" s="6" t="s">
        <v>913</v>
      </c>
      <c r="C12" s="7">
        <v>46226.660555555558</v>
      </c>
      <c r="D12" s="5">
        <v>2</v>
      </c>
      <c r="E12" s="6" t="s">
        <v>93</v>
      </c>
      <c r="F12" s="8">
        <v>45710</v>
      </c>
      <c r="G12" s="8" t="s">
        <v>533</v>
      </c>
      <c r="H12" s="6" t="s">
        <v>400</v>
      </c>
      <c r="I12" s="6" t="s">
        <v>334</v>
      </c>
      <c r="J12" s="6" t="s">
        <v>396</v>
      </c>
      <c r="K12" s="5">
        <v>26021</v>
      </c>
      <c r="L12" s="6" t="s">
        <v>429</v>
      </c>
      <c r="M12" s="6" t="s">
        <v>426</v>
      </c>
      <c r="N12" s="6" t="s">
        <v>26</v>
      </c>
      <c r="O12" s="5" t="s">
        <v>885</v>
      </c>
      <c r="P12" s="6" t="str">
        <f>IF(I12&lt;&gt;"","Giocata","Futura")</f>
        <v>Giocata</v>
      </c>
      <c r="Q12" s="5">
        <f>VALUE(LEFT(I12,1))</f>
        <v>4</v>
      </c>
      <c r="R12" s="5">
        <f>VALUE(RIGHT(I12,1))</f>
        <v>0</v>
      </c>
      <c r="S12" s="5">
        <f>SUM(Q12:R12)</f>
        <v>4</v>
      </c>
      <c r="T12" s="5">
        <f>IF(Q12&lt;&gt;R12,1,0)</f>
        <v>1</v>
      </c>
      <c r="U12" s="5">
        <f>IF(S12&lt;=4,1,0)</f>
        <v>1</v>
      </c>
      <c r="V12" s="5">
        <f t="shared" si="0"/>
        <v>1</v>
      </c>
      <c r="W12" s="5">
        <f>IF(S12&gt;=2,1,0)</f>
        <v>1</v>
      </c>
      <c r="X12" s="5">
        <f>IF(Q12&lt;=2,1,0)</f>
        <v>0</v>
      </c>
      <c r="Y12" s="5">
        <f>IF(AND(Q12&gt;=1,Q12&lt;=3),1,0)</f>
        <v>0</v>
      </c>
      <c r="Z12" s="5">
        <f>IF(AND(Q12&gt;=2,Q12&lt;=5),1,0)</f>
        <v>1</v>
      </c>
      <c r="AA12" s="5">
        <f>IF(S12&lt;=2,1,0)</f>
        <v>0</v>
      </c>
      <c r="AB12" s="5">
        <f>IF(AND(S12&gt;=1,S12&lt;=3),1,0)</f>
        <v>0</v>
      </c>
      <c r="AC12" s="5">
        <f>IF(AND(S12&gt;=2,S12&lt;=5),1,0)</f>
        <v>1</v>
      </c>
      <c r="AD12" s="5">
        <f>IF(AND(S12&gt;=1,S12&lt;=4),1,0)</f>
        <v>1</v>
      </c>
      <c r="AE12" s="5">
        <f>IF(AND(S12&gt;=2,S12&lt;=5),1,0)</f>
        <v>1</v>
      </c>
    </row>
    <row r="13" spans="1:31" x14ac:dyDescent="0.55000000000000004">
      <c r="A13" s="1">
        <f t="shared" si="1"/>
        <v>13</v>
      </c>
      <c r="B13" s="6" t="s">
        <v>913</v>
      </c>
      <c r="C13" s="7">
        <v>46226.660555555558</v>
      </c>
      <c r="D13" s="5">
        <v>2</v>
      </c>
      <c r="E13" s="6" t="s">
        <v>93</v>
      </c>
      <c r="F13" s="8">
        <v>45710</v>
      </c>
      <c r="G13" s="8" t="s">
        <v>533</v>
      </c>
      <c r="H13" s="6" t="s">
        <v>383</v>
      </c>
      <c r="I13" s="6" t="s">
        <v>322</v>
      </c>
      <c r="J13" s="6" t="s">
        <v>405</v>
      </c>
      <c r="K13" s="5">
        <v>29545</v>
      </c>
      <c r="L13" s="6" t="s">
        <v>385</v>
      </c>
      <c r="M13" s="6" t="s">
        <v>484</v>
      </c>
      <c r="N13" s="6" t="s">
        <v>26</v>
      </c>
      <c r="O13" s="5" t="s">
        <v>885</v>
      </c>
      <c r="P13" s="6" t="str">
        <f>IF(I13&lt;&gt;"","Giocata","Futura")</f>
        <v>Giocata</v>
      </c>
      <c r="Q13" s="5">
        <f>VALUE(LEFT(I13,1))</f>
        <v>0</v>
      </c>
      <c r="R13" s="5">
        <f>VALUE(RIGHT(I13,1))</f>
        <v>1</v>
      </c>
      <c r="S13" s="5">
        <f>SUM(Q13:R13)</f>
        <v>1</v>
      </c>
      <c r="T13" s="5">
        <f>IF(Q13&lt;&gt;R13,1,0)</f>
        <v>1</v>
      </c>
      <c r="U13" s="5">
        <f>IF(S13&lt;=4,1,0)</f>
        <v>1</v>
      </c>
      <c r="V13" s="5">
        <f t="shared" si="0"/>
        <v>1</v>
      </c>
      <c r="W13" s="5">
        <f>IF(S13&gt;=2,1,0)</f>
        <v>0</v>
      </c>
      <c r="X13" s="5">
        <f>IF(Q13&lt;=2,1,0)</f>
        <v>1</v>
      </c>
      <c r="Y13" s="5">
        <f>IF(AND(Q13&gt;=1,Q13&lt;=3),1,0)</f>
        <v>0</v>
      </c>
      <c r="Z13" s="5">
        <f>IF(AND(Q13&gt;=2,Q13&lt;=5),1,0)</f>
        <v>0</v>
      </c>
      <c r="AA13" s="5">
        <f>IF(S13&lt;=2,1,0)</f>
        <v>1</v>
      </c>
      <c r="AB13" s="5">
        <f>IF(AND(S13&gt;=1,S13&lt;=3),1,0)</f>
        <v>1</v>
      </c>
      <c r="AC13" s="5">
        <f>IF(AND(S13&gt;=2,S13&lt;=5),1,0)</f>
        <v>0</v>
      </c>
      <c r="AD13" s="5">
        <f>IF(AND(S13&gt;=1,S13&lt;=4),1,0)</f>
        <v>1</v>
      </c>
      <c r="AE13" s="5">
        <f>IF(AND(S13&gt;=2,S13&lt;=5),1,0)</f>
        <v>0</v>
      </c>
    </row>
    <row r="14" spans="1:31" x14ac:dyDescent="0.55000000000000004">
      <c r="A14" s="1">
        <f t="shared" si="1"/>
        <v>14</v>
      </c>
      <c r="B14" s="6" t="s">
        <v>913</v>
      </c>
      <c r="C14" s="7">
        <v>46226.660555555558</v>
      </c>
      <c r="D14" s="5">
        <v>2</v>
      </c>
      <c r="E14" s="6" t="s">
        <v>93</v>
      </c>
      <c r="F14" s="8">
        <v>45710</v>
      </c>
      <c r="G14" s="8" t="s">
        <v>438</v>
      </c>
      <c r="H14" s="6" t="s">
        <v>384</v>
      </c>
      <c r="I14" s="6" t="s">
        <v>308</v>
      </c>
      <c r="J14" s="6" t="s">
        <v>392</v>
      </c>
      <c r="K14" s="5">
        <v>18141</v>
      </c>
      <c r="L14" s="6" t="s">
        <v>431</v>
      </c>
      <c r="M14" s="6" t="s">
        <v>432</v>
      </c>
      <c r="N14" s="6" t="s">
        <v>26</v>
      </c>
      <c r="O14" s="5" t="s">
        <v>885</v>
      </c>
      <c r="P14" s="6" t="str">
        <f>IF(I14&lt;&gt;"","Giocata","Futura")</f>
        <v>Giocata</v>
      </c>
      <c r="Q14" s="5">
        <f>VALUE(LEFT(I14,1))</f>
        <v>2</v>
      </c>
      <c r="R14" s="5">
        <f>VALUE(RIGHT(I14,1))</f>
        <v>0</v>
      </c>
      <c r="S14" s="5">
        <f>SUM(Q14:R14)</f>
        <v>2</v>
      </c>
      <c r="T14" s="5">
        <f>IF(Q14&lt;&gt;R14,1,0)</f>
        <v>1</v>
      </c>
      <c r="U14" s="5">
        <f>IF(S14&lt;=4,1,0)</f>
        <v>1</v>
      </c>
      <c r="V14" s="5">
        <f t="shared" si="0"/>
        <v>1</v>
      </c>
      <c r="W14" s="5">
        <f>IF(S14&gt;=2,1,0)</f>
        <v>1</v>
      </c>
      <c r="X14" s="5">
        <f>IF(Q14&lt;=2,1,0)</f>
        <v>1</v>
      </c>
      <c r="Y14" s="5">
        <f>IF(AND(Q14&gt;=1,Q14&lt;=3),1,0)</f>
        <v>1</v>
      </c>
      <c r="Z14" s="5">
        <f>IF(AND(Q14&gt;=2,Q14&lt;=5),1,0)</f>
        <v>1</v>
      </c>
      <c r="AA14" s="5">
        <f>IF(S14&lt;=2,1,0)</f>
        <v>1</v>
      </c>
      <c r="AB14" s="5">
        <f>IF(AND(S14&gt;=1,S14&lt;=3),1,0)</f>
        <v>1</v>
      </c>
      <c r="AC14" s="5">
        <f>IF(AND(S14&gt;=2,S14&lt;=5),1,0)</f>
        <v>1</v>
      </c>
      <c r="AD14" s="5">
        <f>IF(AND(S14&gt;=1,S14&lt;=4),1,0)</f>
        <v>1</v>
      </c>
      <c r="AE14" s="5">
        <f>IF(AND(S14&gt;=2,S14&lt;=5),1,0)</f>
        <v>1</v>
      </c>
    </row>
    <row r="15" spans="1:31" x14ac:dyDescent="0.55000000000000004">
      <c r="A15" s="1">
        <f t="shared" si="1"/>
        <v>15</v>
      </c>
      <c r="B15" s="6" t="s">
        <v>913</v>
      </c>
      <c r="C15" s="7">
        <v>46226.660555555558</v>
      </c>
      <c r="D15" s="5">
        <v>2</v>
      </c>
      <c r="E15" s="6" t="s">
        <v>93</v>
      </c>
      <c r="F15" s="8">
        <v>45710</v>
      </c>
      <c r="G15" s="8" t="s">
        <v>438</v>
      </c>
      <c r="H15" s="6" t="s">
        <v>387</v>
      </c>
      <c r="I15" s="6" t="s">
        <v>330</v>
      </c>
      <c r="J15" s="6" t="s">
        <v>419</v>
      </c>
      <c r="K15" s="5">
        <v>31088</v>
      </c>
      <c r="L15" s="6" t="s">
        <v>389</v>
      </c>
      <c r="M15" s="6" t="s">
        <v>437</v>
      </c>
      <c r="N15" s="6" t="s">
        <v>26</v>
      </c>
      <c r="O15" s="5" t="s">
        <v>885</v>
      </c>
      <c r="P15" s="6" t="str">
        <f>IF(I15&lt;&gt;"","Giocata","Futura")</f>
        <v>Giocata</v>
      </c>
      <c r="Q15" s="5">
        <f>VALUE(LEFT(I15,1))</f>
        <v>2</v>
      </c>
      <c r="R15" s="5">
        <f>VALUE(RIGHT(I15,1))</f>
        <v>2</v>
      </c>
      <c r="S15" s="5">
        <f>SUM(Q15:R15)</f>
        <v>4</v>
      </c>
      <c r="T15" s="5">
        <f>IF(Q15&lt;&gt;R15,1,0)</f>
        <v>0</v>
      </c>
      <c r="U15" s="5">
        <f>IF(S15&lt;=4,1,0)</f>
        <v>1</v>
      </c>
      <c r="V15" s="5">
        <f t="shared" si="0"/>
        <v>0</v>
      </c>
      <c r="W15" s="5">
        <f>IF(S15&gt;=2,1,0)</f>
        <v>1</v>
      </c>
      <c r="X15" s="5">
        <f>IF(Q15&lt;=2,1,0)</f>
        <v>1</v>
      </c>
      <c r="Y15" s="5">
        <f>IF(AND(Q15&gt;=1,Q15&lt;=3),1,0)</f>
        <v>1</v>
      </c>
      <c r="Z15" s="5">
        <f>IF(AND(Q15&gt;=2,Q15&lt;=5),1,0)</f>
        <v>1</v>
      </c>
      <c r="AA15" s="5">
        <f>IF(S15&lt;=2,1,0)</f>
        <v>0</v>
      </c>
      <c r="AB15" s="5">
        <f>IF(AND(S15&gt;=1,S15&lt;=3),1,0)</f>
        <v>0</v>
      </c>
      <c r="AC15" s="5">
        <f>IF(AND(S15&gt;=2,S15&lt;=5),1,0)</f>
        <v>1</v>
      </c>
      <c r="AD15" s="5">
        <f>IF(AND(S15&gt;=1,S15&lt;=4),1,0)</f>
        <v>1</v>
      </c>
      <c r="AE15" s="5">
        <f>IF(AND(S15&gt;=2,S15&lt;=5),1,0)</f>
        <v>1</v>
      </c>
    </row>
    <row r="16" spans="1:31" x14ac:dyDescent="0.55000000000000004">
      <c r="A16" s="1">
        <f t="shared" si="1"/>
        <v>16</v>
      </c>
      <c r="B16" s="6" t="s">
        <v>913</v>
      </c>
      <c r="C16" s="7">
        <v>46226.660555555558</v>
      </c>
      <c r="D16" s="5">
        <v>2</v>
      </c>
      <c r="E16" s="6" t="s">
        <v>93</v>
      </c>
      <c r="F16" s="8">
        <v>45710</v>
      </c>
      <c r="G16" s="8" t="s">
        <v>533</v>
      </c>
      <c r="H16" s="6" t="s">
        <v>408</v>
      </c>
      <c r="I16" s="6" t="s">
        <v>314</v>
      </c>
      <c r="J16" s="6" t="s">
        <v>413</v>
      </c>
      <c r="K16" s="5">
        <v>22614</v>
      </c>
      <c r="L16" s="6" t="s">
        <v>410</v>
      </c>
      <c r="M16" s="6" t="s">
        <v>394</v>
      </c>
      <c r="N16" s="6" t="s">
        <v>26</v>
      </c>
      <c r="O16" s="5" t="s">
        <v>885</v>
      </c>
      <c r="P16" s="6" t="str">
        <f>IF(I16&lt;&gt;"","Giocata","Futura")</f>
        <v>Giocata</v>
      </c>
      <c r="Q16" s="5">
        <f>VALUE(LEFT(I16,1))</f>
        <v>2</v>
      </c>
      <c r="R16" s="5">
        <f>VALUE(RIGHT(I16,1))</f>
        <v>1</v>
      </c>
      <c r="S16" s="5">
        <f>SUM(Q16:R16)</f>
        <v>3</v>
      </c>
      <c r="T16" s="5">
        <f>IF(Q16&lt;&gt;R16,1,0)</f>
        <v>1</v>
      </c>
      <c r="U16" s="5">
        <f>IF(S16&lt;=4,1,0)</f>
        <v>1</v>
      </c>
      <c r="V16" s="5">
        <f t="shared" si="0"/>
        <v>1</v>
      </c>
      <c r="W16" s="5">
        <f>IF(S16&gt;=2,1,0)</f>
        <v>1</v>
      </c>
      <c r="X16" s="5">
        <f>IF(Q16&lt;=2,1,0)</f>
        <v>1</v>
      </c>
      <c r="Y16" s="5">
        <f>IF(AND(Q16&gt;=1,Q16&lt;=3),1,0)</f>
        <v>1</v>
      </c>
      <c r="Z16" s="5">
        <f>IF(AND(Q16&gt;=2,Q16&lt;=5),1,0)</f>
        <v>1</v>
      </c>
      <c r="AA16" s="5">
        <f>IF(S16&lt;=2,1,0)</f>
        <v>0</v>
      </c>
      <c r="AB16" s="5">
        <f>IF(AND(S16&gt;=1,S16&lt;=3),1,0)</f>
        <v>1</v>
      </c>
      <c r="AC16" s="5">
        <f>IF(AND(S16&gt;=2,S16&lt;=5),1,0)</f>
        <v>1</v>
      </c>
      <c r="AD16" s="5">
        <f>IF(AND(S16&gt;=1,S16&lt;=4),1,0)</f>
        <v>1</v>
      </c>
      <c r="AE16" s="5">
        <f>IF(AND(S16&gt;=2,S16&lt;=5),1,0)</f>
        <v>1</v>
      </c>
    </row>
    <row r="17" spans="1:31" x14ac:dyDescent="0.55000000000000004">
      <c r="A17" s="1">
        <f t="shared" si="1"/>
        <v>17</v>
      </c>
      <c r="B17" s="6" t="s">
        <v>913</v>
      </c>
      <c r="C17" s="7">
        <v>46226.660555555558</v>
      </c>
      <c r="D17" s="5">
        <v>2</v>
      </c>
      <c r="E17" s="6" t="s">
        <v>93</v>
      </c>
      <c r="F17" s="8">
        <v>45710</v>
      </c>
      <c r="G17" s="8" t="s">
        <v>438</v>
      </c>
      <c r="H17" s="6" t="s">
        <v>399</v>
      </c>
      <c r="I17" s="6" t="s">
        <v>310</v>
      </c>
      <c r="J17" s="6" t="s">
        <v>395</v>
      </c>
      <c r="K17" s="5">
        <v>7274</v>
      </c>
      <c r="L17" s="6" t="s">
        <v>401</v>
      </c>
      <c r="M17" s="6" t="s">
        <v>411</v>
      </c>
      <c r="N17" s="6" t="s">
        <v>26</v>
      </c>
      <c r="O17" s="5" t="s">
        <v>885</v>
      </c>
      <c r="P17" s="6" t="str">
        <f>IF(I17&lt;&gt;"","Giocata","Futura")</f>
        <v>Giocata</v>
      </c>
      <c r="Q17" s="5">
        <f>VALUE(LEFT(I17,1))</f>
        <v>1</v>
      </c>
      <c r="R17" s="5">
        <f>VALUE(RIGHT(I17,1))</f>
        <v>0</v>
      </c>
      <c r="S17" s="5">
        <f>SUM(Q17:R17)</f>
        <v>1</v>
      </c>
      <c r="T17" s="5">
        <f>IF(Q17&lt;&gt;R17,1,0)</f>
        <v>1</v>
      </c>
      <c r="U17" s="5">
        <f>IF(S17&lt;=4,1,0)</f>
        <v>1</v>
      </c>
      <c r="V17" s="5">
        <f t="shared" si="0"/>
        <v>1</v>
      </c>
      <c r="W17" s="5">
        <f>IF(S17&gt;=2,1,0)</f>
        <v>0</v>
      </c>
      <c r="X17" s="5">
        <f>IF(Q17&lt;=2,1,0)</f>
        <v>1</v>
      </c>
      <c r="Y17" s="5">
        <f>IF(AND(Q17&gt;=1,Q17&lt;=3),1,0)</f>
        <v>1</v>
      </c>
      <c r="Z17" s="5">
        <f>IF(AND(Q17&gt;=2,Q17&lt;=5),1,0)</f>
        <v>0</v>
      </c>
      <c r="AA17" s="5">
        <f>IF(S17&lt;=2,1,0)</f>
        <v>1</v>
      </c>
      <c r="AB17" s="5">
        <f>IF(AND(S17&gt;=1,S17&lt;=3),1,0)</f>
        <v>1</v>
      </c>
      <c r="AC17" s="5">
        <f>IF(AND(S17&gt;=2,S17&lt;=5),1,0)</f>
        <v>0</v>
      </c>
      <c r="AD17" s="5">
        <f>IF(AND(S17&gt;=1,S17&lt;=4),1,0)</f>
        <v>1</v>
      </c>
      <c r="AE17" s="5">
        <f>IF(AND(S17&gt;=2,S17&lt;=5),1,0)</f>
        <v>0</v>
      </c>
    </row>
    <row r="18" spans="1:31" x14ac:dyDescent="0.55000000000000004">
      <c r="A18" s="1">
        <f t="shared" si="1"/>
        <v>18</v>
      </c>
      <c r="B18" s="6" t="s">
        <v>913</v>
      </c>
      <c r="C18" s="7">
        <v>46226.660555555558</v>
      </c>
      <c r="D18" s="5">
        <v>2</v>
      </c>
      <c r="E18" s="6" t="s">
        <v>93</v>
      </c>
      <c r="F18" s="8">
        <v>45710</v>
      </c>
      <c r="G18" s="8" t="s">
        <v>533</v>
      </c>
      <c r="H18" s="6" t="s">
        <v>404</v>
      </c>
      <c r="I18" s="6" t="s">
        <v>316</v>
      </c>
      <c r="J18" s="6" t="s">
        <v>412</v>
      </c>
      <c r="K18" s="5">
        <v>16002</v>
      </c>
      <c r="L18" s="6" t="s">
        <v>406</v>
      </c>
      <c r="M18" s="6" t="s">
        <v>424</v>
      </c>
      <c r="N18" s="6" t="s">
        <v>26</v>
      </c>
      <c r="O18" s="5" t="s">
        <v>885</v>
      </c>
      <c r="P18" s="6" t="str">
        <f>IF(I18&lt;&gt;"","Giocata","Futura")</f>
        <v>Giocata</v>
      </c>
      <c r="Q18" s="5">
        <f>VALUE(LEFT(I18,1))</f>
        <v>1</v>
      </c>
      <c r="R18" s="5">
        <f>VALUE(RIGHT(I18,1))</f>
        <v>2</v>
      </c>
      <c r="S18" s="5">
        <f>SUM(Q18:R18)</f>
        <v>3</v>
      </c>
      <c r="T18" s="5">
        <f>IF(Q18&lt;&gt;R18,1,0)</f>
        <v>1</v>
      </c>
      <c r="U18" s="5">
        <f>IF(S18&lt;=4,1,0)</f>
        <v>1</v>
      </c>
      <c r="V18" s="5">
        <f t="shared" si="0"/>
        <v>1</v>
      </c>
      <c r="W18" s="5">
        <f>IF(S18&gt;=2,1,0)</f>
        <v>1</v>
      </c>
      <c r="X18" s="5">
        <f>IF(Q18&lt;=2,1,0)</f>
        <v>1</v>
      </c>
      <c r="Y18" s="5">
        <f>IF(AND(Q18&gt;=1,Q18&lt;=3),1,0)</f>
        <v>1</v>
      </c>
      <c r="Z18" s="5">
        <f>IF(AND(Q18&gt;=2,Q18&lt;=5),1,0)</f>
        <v>0</v>
      </c>
      <c r="AA18" s="5">
        <f>IF(S18&lt;=2,1,0)</f>
        <v>0</v>
      </c>
      <c r="AB18" s="5">
        <f>IF(AND(S18&gt;=1,S18&lt;=3),1,0)</f>
        <v>1</v>
      </c>
      <c r="AC18" s="5">
        <f>IF(AND(S18&gt;=2,S18&lt;=5),1,0)</f>
        <v>1</v>
      </c>
      <c r="AD18" s="5">
        <f>IF(AND(S18&gt;=1,S18&lt;=4),1,0)</f>
        <v>1</v>
      </c>
      <c r="AE18" s="5">
        <f>IF(AND(S18&gt;=2,S18&lt;=5),1,0)</f>
        <v>1</v>
      </c>
    </row>
    <row r="19" spans="1:31" x14ac:dyDescent="0.55000000000000004">
      <c r="A19" s="1">
        <f t="shared" si="1"/>
        <v>19</v>
      </c>
      <c r="B19" s="6" t="s">
        <v>913</v>
      </c>
      <c r="C19" s="7">
        <v>46226.660555555558</v>
      </c>
      <c r="D19" s="5">
        <v>2</v>
      </c>
      <c r="E19" s="6" t="s">
        <v>93</v>
      </c>
      <c r="F19" s="8">
        <v>45710</v>
      </c>
      <c r="G19" s="8" t="s">
        <v>438</v>
      </c>
      <c r="H19" s="6" t="s">
        <v>409</v>
      </c>
      <c r="I19" s="6" t="s">
        <v>328</v>
      </c>
      <c r="J19" s="6" t="s">
        <v>416</v>
      </c>
      <c r="K19" s="5">
        <v>14718</v>
      </c>
      <c r="L19" s="6" t="s">
        <v>433</v>
      </c>
      <c r="M19" s="6" t="s">
        <v>483</v>
      </c>
      <c r="N19" s="6" t="s">
        <v>26</v>
      </c>
      <c r="O19" s="5" t="s">
        <v>885</v>
      </c>
      <c r="P19" s="6" t="str">
        <f>IF(I19&lt;&gt;"","Giocata","Futura")</f>
        <v>Giocata</v>
      </c>
      <c r="Q19" s="5">
        <f>VALUE(LEFT(I19,1))</f>
        <v>1</v>
      </c>
      <c r="R19" s="5">
        <f>VALUE(RIGHT(I19,1))</f>
        <v>1</v>
      </c>
      <c r="S19" s="5">
        <f>SUM(Q19:R19)</f>
        <v>2</v>
      </c>
      <c r="T19" s="5">
        <f>IF(Q19&lt;&gt;R19,1,0)</f>
        <v>0</v>
      </c>
      <c r="U19" s="5">
        <f>IF(S19&lt;=4,1,0)</f>
        <v>1</v>
      </c>
      <c r="V19" s="5">
        <f t="shared" si="0"/>
        <v>0</v>
      </c>
      <c r="W19" s="5">
        <f>IF(S19&gt;=2,1,0)</f>
        <v>1</v>
      </c>
      <c r="X19" s="5">
        <f>IF(Q19&lt;=2,1,0)</f>
        <v>1</v>
      </c>
      <c r="Y19" s="5">
        <f>IF(AND(Q19&gt;=1,Q19&lt;=3),1,0)</f>
        <v>1</v>
      </c>
      <c r="Z19" s="5">
        <f>IF(AND(Q19&gt;=2,Q19&lt;=5),1,0)</f>
        <v>0</v>
      </c>
      <c r="AA19" s="5">
        <f>IF(S19&lt;=2,1,0)</f>
        <v>1</v>
      </c>
      <c r="AB19" s="5">
        <f>IF(AND(S19&gt;=1,S19&lt;=3),1,0)</f>
        <v>1</v>
      </c>
      <c r="AC19" s="5">
        <f>IF(AND(S19&gt;=2,S19&lt;=5),1,0)</f>
        <v>1</v>
      </c>
      <c r="AD19" s="5">
        <f>IF(AND(S19&gt;=1,S19&lt;=4),1,0)</f>
        <v>1</v>
      </c>
      <c r="AE19" s="5">
        <f>IF(AND(S19&gt;=2,S19&lt;=5),1,0)</f>
        <v>1</v>
      </c>
    </row>
    <row r="20" spans="1:31" x14ac:dyDescent="0.55000000000000004">
      <c r="A20" s="1">
        <f t="shared" si="1"/>
        <v>20</v>
      </c>
      <c r="B20" s="6" t="s">
        <v>913</v>
      </c>
      <c r="C20" s="7">
        <v>46226.660555555558</v>
      </c>
      <c r="D20" s="5">
        <v>2</v>
      </c>
      <c r="E20" s="6" t="s">
        <v>93</v>
      </c>
      <c r="F20" s="8">
        <v>45710</v>
      </c>
      <c r="G20" s="8" t="s">
        <v>438</v>
      </c>
      <c r="H20" s="6" t="s">
        <v>388</v>
      </c>
      <c r="I20" s="6" t="s">
        <v>328</v>
      </c>
      <c r="J20" s="6" t="s">
        <v>435</v>
      </c>
      <c r="K20" s="5">
        <v>13695</v>
      </c>
      <c r="L20" s="6" t="s">
        <v>423</v>
      </c>
      <c r="M20" s="6" t="s">
        <v>478</v>
      </c>
      <c r="N20" s="6" t="s">
        <v>26</v>
      </c>
      <c r="O20" s="5" t="s">
        <v>885</v>
      </c>
      <c r="P20" s="6" t="str">
        <f>IF(I20&lt;&gt;"","Giocata","Futura")</f>
        <v>Giocata</v>
      </c>
      <c r="Q20" s="5">
        <f>VALUE(LEFT(I20,1))</f>
        <v>1</v>
      </c>
      <c r="R20" s="5">
        <f>VALUE(RIGHT(I20,1))</f>
        <v>1</v>
      </c>
      <c r="S20" s="5">
        <f>SUM(Q20:R20)</f>
        <v>2</v>
      </c>
      <c r="T20" s="5">
        <f>IF(Q20&lt;&gt;R20,1,0)</f>
        <v>0</v>
      </c>
      <c r="U20" s="5">
        <f>IF(S20&lt;=4,1,0)</f>
        <v>1</v>
      </c>
      <c r="V20" s="5">
        <f t="shared" si="0"/>
        <v>0</v>
      </c>
      <c r="W20" s="5">
        <f>IF(S20&gt;=2,1,0)</f>
        <v>1</v>
      </c>
      <c r="X20" s="5">
        <f>IF(Q20&lt;=2,1,0)</f>
        <v>1</v>
      </c>
      <c r="Y20" s="5">
        <f>IF(AND(Q20&gt;=1,Q20&lt;=3),1,0)</f>
        <v>1</v>
      </c>
      <c r="Z20" s="5">
        <f>IF(AND(Q20&gt;=2,Q20&lt;=5),1,0)</f>
        <v>0</v>
      </c>
      <c r="AA20" s="5">
        <f>IF(S20&lt;=2,1,0)</f>
        <v>1</v>
      </c>
      <c r="AB20" s="5">
        <f>IF(AND(S20&gt;=1,S20&lt;=3),1,0)</f>
        <v>1</v>
      </c>
      <c r="AC20" s="5">
        <f>IF(AND(S20&gt;=2,S20&lt;=5),1,0)</f>
        <v>1</v>
      </c>
      <c r="AD20" s="5">
        <f>IF(AND(S20&gt;=1,S20&lt;=4),1,0)</f>
        <v>1</v>
      </c>
      <c r="AE20" s="5">
        <f>IF(AND(S20&gt;=2,S20&lt;=5),1,0)</f>
        <v>1</v>
      </c>
    </row>
    <row r="21" spans="1:31" x14ac:dyDescent="0.55000000000000004">
      <c r="A21" s="1">
        <f t="shared" si="1"/>
        <v>21</v>
      </c>
      <c r="B21" s="6" t="s">
        <v>913</v>
      </c>
      <c r="C21" s="7">
        <v>46226.660555555558</v>
      </c>
      <c r="D21" s="5">
        <v>2</v>
      </c>
      <c r="E21" s="6" t="s">
        <v>37</v>
      </c>
      <c r="F21" s="8">
        <v>45711</v>
      </c>
      <c r="G21" s="8" t="s">
        <v>531</v>
      </c>
      <c r="H21" s="6" t="s">
        <v>391</v>
      </c>
      <c r="I21" s="6" t="s">
        <v>310</v>
      </c>
      <c r="J21" s="6" t="s">
        <v>436</v>
      </c>
      <c r="K21" s="5">
        <v>27123</v>
      </c>
      <c r="L21" s="6" t="s">
        <v>393</v>
      </c>
      <c r="M21" s="6" t="s">
        <v>386</v>
      </c>
      <c r="N21" s="6" t="s">
        <v>26</v>
      </c>
      <c r="O21" s="5" t="s">
        <v>885</v>
      </c>
      <c r="P21" s="6" t="str">
        <f>IF(I21&lt;&gt;"","Giocata","Futura")</f>
        <v>Giocata</v>
      </c>
      <c r="Q21" s="5">
        <f>VALUE(LEFT(I21,1))</f>
        <v>1</v>
      </c>
      <c r="R21" s="5">
        <f>VALUE(RIGHT(I21,1))</f>
        <v>0</v>
      </c>
      <c r="S21" s="5">
        <f>SUM(Q21:R21)</f>
        <v>1</v>
      </c>
      <c r="T21" s="5">
        <f>IF(Q21&lt;&gt;R21,1,0)</f>
        <v>1</v>
      </c>
      <c r="U21" s="5">
        <f>IF(S21&lt;=4,1,0)</f>
        <v>1</v>
      </c>
      <c r="V21" s="5">
        <f t="shared" si="0"/>
        <v>1</v>
      </c>
      <c r="W21" s="5">
        <f>IF(S21&gt;=2,1,0)</f>
        <v>0</v>
      </c>
      <c r="X21" s="5">
        <f>IF(Q21&lt;=2,1,0)</f>
        <v>1</v>
      </c>
      <c r="Y21" s="5">
        <f>IF(AND(Q21&gt;=1,Q21&lt;=3),1,0)</f>
        <v>1</v>
      </c>
      <c r="Z21" s="5">
        <f>IF(AND(Q21&gt;=2,Q21&lt;=5),1,0)</f>
        <v>0</v>
      </c>
      <c r="AA21" s="5">
        <f>IF(S21&lt;=2,1,0)</f>
        <v>1</v>
      </c>
      <c r="AB21" s="5">
        <f>IF(AND(S21&gt;=1,S21&lt;=3),1,0)</f>
        <v>1</v>
      </c>
      <c r="AC21" s="5">
        <f>IF(AND(S21&gt;=2,S21&lt;=5),1,0)</f>
        <v>0</v>
      </c>
      <c r="AD21" s="5">
        <f>IF(AND(S21&gt;=1,S21&lt;=4),1,0)</f>
        <v>1</v>
      </c>
      <c r="AE21" s="5">
        <f>IF(AND(S21&gt;=2,S21&lt;=5),1,0)</f>
        <v>0</v>
      </c>
    </row>
    <row r="22" spans="1:31" x14ac:dyDescent="0.55000000000000004">
      <c r="A22" s="1">
        <f t="shared" si="1"/>
        <v>22</v>
      </c>
      <c r="B22" s="6" t="s">
        <v>913</v>
      </c>
      <c r="C22" s="7">
        <v>46226.660555555558</v>
      </c>
      <c r="D22" s="5">
        <v>3</v>
      </c>
      <c r="E22" s="6" t="s">
        <v>118</v>
      </c>
      <c r="F22" s="8">
        <v>45714</v>
      </c>
      <c r="G22" s="8" t="s">
        <v>470</v>
      </c>
      <c r="H22" s="6" t="s">
        <v>436</v>
      </c>
      <c r="I22" s="6" t="s">
        <v>336</v>
      </c>
      <c r="J22" s="6" t="s">
        <v>399</v>
      </c>
      <c r="K22" s="5">
        <v>17115</v>
      </c>
      <c r="L22" s="6" t="s">
        <v>474</v>
      </c>
      <c r="M22" s="6" t="s">
        <v>475</v>
      </c>
      <c r="N22" s="6" t="s">
        <v>26</v>
      </c>
      <c r="O22" s="5" t="s">
        <v>885</v>
      </c>
      <c r="P22" s="6" t="str">
        <f>IF(I22&lt;&gt;"","Giocata","Futura")</f>
        <v>Giocata</v>
      </c>
      <c r="Q22" s="5">
        <f>VALUE(LEFT(I22,1))</f>
        <v>0</v>
      </c>
      <c r="R22" s="5">
        <f>VALUE(RIGHT(I22,1))</f>
        <v>0</v>
      </c>
      <c r="S22" s="5">
        <f>SUM(Q22:R22)</f>
        <v>0</v>
      </c>
      <c r="T22" s="5">
        <f>IF(Q22&lt;&gt;R22,1,0)</f>
        <v>0</v>
      </c>
      <c r="U22" s="5">
        <f>IF(S22&lt;=4,1,0)</f>
        <v>1</v>
      </c>
      <c r="V22" s="5">
        <f t="shared" si="0"/>
        <v>0</v>
      </c>
      <c r="W22" s="5">
        <f>IF(S22&gt;=2,1,0)</f>
        <v>0</v>
      </c>
      <c r="X22" s="5">
        <f>IF(Q22&lt;=2,1,0)</f>
        <v>1</v>
      </c>
      <c r="Y22" s="5">
        <f>IF(AND(Q22&gt;=1,Q22&lt;=3),1,0)</f>
        <v>0</v>
      </c>
      <c r="Z22" s="5">
        <f>IF(AND(Q22&gt;=2,Q22&lt;=5),1,0)</f>
        <v>0</v>
      </c>
      <c r="AA22" s="5">
        <f>IF(S22&lt;=2,1,0)</f>
        <v>1</v>
      </c>
      <c r="AB22" s="5">
        <f>IF(AND(S22&gt;=1,S22&lt;=3),1,0)</f>
        <v>0</v>
      </c>
      <c r="AC22" s="5">
        <f>IF(AND(S22&gt;=2,S22&lt;=5),1,0)</f>
        <v>0</v>
      </c>
      <c r="AD22" s="5">
        <f>IF(AND(S22&gt;=1,S22&lt;=4),1,0)</f>
        <v>0</v>
      </c>
      <c r="AE22" s="5">
        <f>IF(AND(S22&gt;=2,S22&lt;=5),1,0)</f>
        <v>0</v>
      </c>
    </row>
    <row r="23" spans="1:31" x14ac:dyDescent="0.55000000000000004">
      <c r="A23" s="1">
        <f t="shared" si="1"/>
        <v>23</v>
      </c>
      <c r="B23" s="6" t="s">
        <v>913</v>
      </c>
      <c r="C23" s="7">
        <v>46226.660555555558</v>
      </c>
      <c r="D23" s="5">
        <v>3</v>
      </c>
      <c r="E23" s="6" t="s">
        <v>118</v>
      </c>
      <c r="F23" s="8">
        <v>45714</v>
      </c>
      <c r="G23" s="8" t="s">
        <v>470</v>
      </c>
      <c r="H23" s="6" t="s">
        <v>383</v>
      </c>
      <c r="I23" s="6" t="s">
        <v>306</v>
      </c>
      <c r="J23" s="6" t="s">
        <v>387</v>
      </c>
      <c r="K23" s="5">
        <v>14971</v>
      </c>
      <c r="L23" s="6" t="s">
        <v>385</v>
      </c>
      <c r="M23" s="6" t="s">
        <v>471</v>
      </c>
      <c r="N23" s="6" t="s">
        <v>26</v>
      </c>
      <c r="O23" s="5" t="s">
        <v>885</v>
      </c>
      <c r="P23" s="6" t="str">
        <f>IF(I23&lt;&gt;"","Giocata","Futura")</f>
        <v>Giocata</v>
      </c>
      <c r="Q23" s="5">
        <f>VALUE(LEFT(I23,1))</f>
        <v>3</v>
      </c>
      <c r="R23" s="5">
        <f>VALUE(RIGHT(I23,1))</f>
        <v>1</v>
      </c>
      <c r="S23" s="5">
        <f>SUM(Q23:R23)</f>
        <v>4</v>
      </c>
      <c r="T23" s="5">
        <f>IF(Q23&lt;&gt;R23,1,0)</f>
        <v>1</v>
      </c>
      <c r="U23" s="5">
        <f>IF(S23&lt;=4,1,0)</f>
        <v>1</v>
      </c>
      <c r="V23" s="5">
        <f t="shared" si="0"/>
        <v>1</v>
      </c>
      <c r="W23" s="5">
        <f>IF(S23&gt;=2,1,0)</f>
        <v>1</v>
      </c>
      <c r="X23" s="5">
        <f>IF(Q23&lt;=2,1,0)</f>
        <v>0</v>
      </c>
      <c r="Y23" s="5">
        <f>IF(AND(Q23&gt;=1,Q23&lt;=3),1,0)</f>
        <v>1</v>
      </c>
      <c r="Z23" s="5">
        <f>IF(AND(Q23&gt;=2,Q23&lt;=5),1,0)</f>
        <v>1</v>
      </c>
      <c r="AA23" s="5">
        <f>IF(S23&lt;=2,1,0)</f>
        <v>0</v>
      </c>
      <c r="AB23" s="5">
        <f>IF(AND(S23&gt;=1,S23&lt;=3),1,0)</f>
        <v>0</v>
      </c>
      <c r="AC23" s="5">
        <f>IF(AND(S23&gt;=2,S23&lt;=5),1,0)</f>
        <v>1</v>
      </c>
      <c r="AD23" s="5">
        <f>IF(AND(S23&gt;=1,S23&lt;=4),1,0)</f>
        <v>1</v>
      </c>
      <c r="AE23" s="5">
        <f>IF(AND(S23&gt;=2,S23&lt;=5),1,0)</f>
        <v>1</v>
      </c>
    </row>
    <row r="24" spans="1:31" x14ac:dyDescent="0.55000000000000004">
      <c r="A24" s="1">
        <f t="shared" si="1"/>
        <v>24</v>
      </c>
      <c r="B24" s="6" t="s">
        <v>913</v>
      </c>
      <c r="C24" s="7">
        <v>46226.660555555558</v>
      </c>
      <c r="D24" s="5">
        <v>3</v>
      </c>
      <c r="E24" s="6" t="s">
        <v>118</v>
      </c>
      <c r="F24" s="8">
        <v>45714</v>
      </c>
      <c r="G24" s="8" t="s">
        <v>470</v>
      </c>
      <c r="H24" s="6" t="s">
        <v>405</v>
      </c>
      <c r="I24" s="6" t="s">
        <v>322</v>
      </c>
      <c r="J24" s="6" t="s">
        <v>396</v>
      </c>
      <c r="K24" s="5">
        <v>6825</v>
      </c>
      <c r="L24" s="6" t="s">
        <v>472</v>
      </c>
      <c r="M24" s="6" t="s">
        <v>473</v>
      </c>
      <c r="N24" s="6" t="s">
        <v>26</v>
      </c>
      <c r="O24" s="5" t="s">
        <v>885</v>
      </c>
      <c r="P24" s="6" t="str">
        <f>IF(I24&lt;&gt;"","Giocata","Futura")</f>
        <v>Giocata</v>
      </c>
      <c r="Q24" s="5">
        <f>VALUE(LEFT(I24,1))</f>
        <v>0</v>
      </c>
      <c r="R24" s="5">
        <f>VALUE(RIGHT(I24,1))</f>
        <v>1</v>
      </c>
      <c r="S24" s="5">
        <f>SUM(Q24:R24)</f>
        <v>1</v>
      </c>
      <c r="T24" s="5">
        <f>IF(Q24&lt;&gt;R24,1,0)</f>
        <v>1</v>
      </c>
      <c r="U24" s="5">
        <f>IF(S24&lt;=4,1,0)</f>
        <v>1</v>
      </c>
      <c r="V24" s="5">
        <f t="shared" si="0"/>
        <v>1</v>
      </c>
      <c r="W24" s="5">
        <f>IF(S24&gt;=2,1,0)</f>
        <v>0</v>
      </c>
      <c r="X24" s="5">
        <f>IF(Q24&lt;=2,1,0)</f>
        <v>1</v>
      </c>
      <c r="Y24" s="5">
        <f>IF(AND(Q24&gt;=1,Q24&lt;=3),1,0)</f>
        <v>0</v>
      </c>
      <c r="Z24" s="5">
        <f>IF(AND(Q24&gt;=2,Q24&lt;=5),1,0)</f>
        <v>0</v>
      </c>
      <c r="AA24" s="5">
        <f>IF(S24&lt;=2,1,0)</f>
        <v>1</v>
      </c>
      <c r="AB24" s="5">
        <f>IF(AND(S24&gt;=1,S24&lt;=3),1,0)</f>
        <v>1</v>
      </c>
      <c r="AC24" s="5">
        <f>IF(AND(S24&gt;=2,S24&lt;=5),1,0)</f>
        <v>0</v>
      </c>
      <c r="AD24" s="5">
        <f>IF(AND(S24&gt;=1,S24&lt;=4),1,0)</f>
        <v>1</v>
      </c>
      <c r="AE24" s="5">
        <f>IF(AND(S24&gt;=2,S24&lt;=5),1,0)</f>
        <v>0</v>
      </c>
    </row>
    <row r="25" spans="1:31" x14ac:dyDescent="0.55000000000000004">
      <c r="A25" s="1">
        <f t="shared" si="1"/>
        <v>25</v>
      </c>
      <c r="B25" s="6" t="s">
        <v>913</v>
      </c>
      <c r="C25" s="7">
        <v>46226.660555555558</v>
      </c>
      <c r="D25" s="5">
        <v>3</v>
      </c>
      <c r="E25" s="6" t="s">
        <v>118</v>
      </c>
      <c r="F25" s="8">
        <v>45714</v>
      </c>
      <c r="G25" s="8" t="s">
        <v>470</v>
      </c>
      <c r="H25" s="6" t="s">
        <v>395</v>
      </c>
      <c r="I25" s="6" t="s">
        <v>308</v>
      </c>
      <c r="J25" s="6" t="s">
        <v>408</v>
      </c>
      <c r="K25" s="5">
        <v>13555</v>
      </c>
      <c r="L25" s="6" t="s">
        <v>397</v>
      </c>
      <c r="M25" s="6" t="s">
        <v>398</v>
      </c>
      <c r="N25" s="6" t="s">
        <v>26</v>
      </c>
      <c r="O25" s="5" t="s">
        <v>885</v>
      </c>
      <c r="P25" s="6" t="str">
        <f>IF(I25&lt;&gt;"","Giocata","Futura")</f>
        <v>Giocata</v>
      </c>
      <c r="Q25" s="5">
        <f>VALUE(LEFT(I25,1))</f>
        <v>2</v>
      </c>
      <c r="R25" s="5">
        <f>VALUE(RIGHT(I25,1))</f>
        <v>0</v>
      </c>
      <c r="S25" s="5">
        <f>SUM(Q25:R25)</f>
        <v>2</v>
      </c>
      <c r="T25" s="5">
        <f>IF(Q25&lt;&gt;R25,1,0)</f>
        <v>1</v>
      </c>
      <c r="U25" s="5">
        <f>IF(S25&lt;=4,1,0)</f>
        <v>1</v>
      </c>
      <c r="V25" s="5">
        <f t="shared" si="0"/>
        <v>1</v>
      </c>
      <c r="W25" s="5">
        <f>IF(S25&gt;=2,1,0)</f>
        <v>1</v>
      </c>
      <c r="X25" s="5">
        <f>IF(Q25&lt;=2,1,0)</f>
        <v>1</v>
      </c>
      <c r="Y25" s="5">
        <f>IF(AND(Q25&gt;=1,Q25&lt;=3),1,0)</f>
        <v>1</v>
      </c>
      <c r="Z25" s="5">
        <f>IF(AND(Q25&gt;=2,Q25&lt;=5),1,0)</f>
        <v>1</v>
      </c>
      <c r="AA25" s="5">
        <f>IF(S25&lt;=2,1,0)</f>
        <v>1</v>
      </c>
      <c r="AB25" s="5">
        <f>IF(AND(S25&gt;=1,S25&lt;=3),1,0)</f>
        <v>1</v>
      </c>
      <c r="AC25" s="5">
        <f>IF(AND(S25&gt;=2,S25&lt;=5),1,0)</f>
        <v>1</v>
      </c>
      <c r="AD25" s="5">
        <f>IF(AND(S25&gt;=1,S25&lt;=4),1,0)</f>
        <v>1</v>
      </c>
      <c r="AE25" s="5">
        <f>IF(AND(S25&gt;=2,S25&lt;=5),1,0)</f>
        <v>1</v>
      </c>
    </row>
    <row r="26" spans="1:31" x14ac:dyDescent="0.55000000000000004">
      <c r="A26" s="1">
        <f t="shared" si="1"/>
        <v>26</v>
      </c>
      <c r="B26" s="6" t="s">
        <v>913</v>
      </c>
      <c r="C26" s="7">
        <v>46226.660555555558</v>
      </c>
      <c r="D26" s="5">
        <v>3</v>
      </c>
      <c r="E26" s="6" t="s">
        <v>118</v>
      </c>
      <c r="F26" s="8">
        <v>45714</v>
      </c>
      <c r="G26" s="8" t="s">
        <v>470</v>
      </c>
      <c r="H26" s="6" t="s">
        <v>400</v>
      </c>
      <c r="I26" s="6" t="s">
        <v>314</v>
      </c>
      <c r="J26" s="6" t="s">
        <v>392</v>
      </c>
      <c r="K26" s="5">
        <v>12106</v>
      </c>
      <c r="L26" s="6" t="s">
        <v>429</v>
      </c>
      <c r="M26" s="6" t="s">
        <v>386</v>
      </c>
      <c r="N26" s="6" t="s">
        <v>26</v>
      </c>
      <c r="O26" s="5" t="s">
        <v>885</v>
      </c>
      <c r="P26" s="6" t="str">
        <f>IF(I26&lt;&gt;"","Giocata","Futura")</f>
        <v>Giocata</v>
      </c>
      <c r="Q26" s="5">
        <f>VALUE(LEFT(I26,1))</f>
        <v>2</v>
      </c>
      <c r="R26" s="5">
        <f>VALUE(RIGHT(I26,1))</f>
        <v>1</v>
      </c>
      <c r="S26" s="5">
        <f>SUM(Q26:R26)</f>
        <v>3</v>
      </c>
      <c r="T26" s="5">
        <f>IF(Q26&lt;&gt;R26,1,0)</f>
        <v>1</v>
      </c>
      <c r="U26" s="5">
        <f>IF(S26&lt;=4,1,0)</f>
        <v>1</v>
      </c>
      <c r="V26" s="5">
        <f t="shared" si="0"/>
        <v>1</v>
      </c>
      <c r="W26" s="5">
        <f>IF(S26&gt;=2,1,0)</f>
        <v>1</v>
      </c>
      <c r="X26" s="5">
        <f>IF(Q26&lt;=2,1,0)</f>
        <v>1</v>
      </c>
      <c r="Y26" s="5">
        <f>IF(AND(Q26&gt;=1,Q26&lt;=3),1,0)</f>
        <v>1</v>
      </c>
      <c r="Z26" s="5">
        <f>IF(AND(Q26&gt;=2,Q26&lt;=5),1,0)</f>
        <v>1</v>
      </c>
      <c r="AA26" s="5">
        <f>IF(S26&lt;=2,1,0)</f>
        <v>0</v>
      </c>
      <c r="AB26" s="5">
        <f>IF(AND(S26&gt;=1,S26&lt;=3),1,0)</f>
        <v>1</v>
      </c>
      <c r="AC26" s="5">
        <f>IF(AND(S26&gt;=2,S26&lt;=5),1,0)</f>
        <v>1</v>
      </c>
      <c r="AD26" s="5">
        <f>IF(AND(S26&gt;=1,S26&lt;=4),1,0)</f>
        <v>1</v>
      </c>
      <c r="AE26" s="5">
        <f>IF(AND(S26&gt;=2,S26&lt;=5),1,0)</f>
        <v>1</v>
      </c>
    </row>
    <row r="27" spans="1:31" x14ac:dyDescent="0.55000000000000004">
      <c r="A27" s="1">
        <f t="shared" si="1"/>
        <v>27</v>
      </c>
      <c r="B27" s="6" t="s">
        <v>913</v>
      </c>
      <c r="C27" s="7">
        <v>46226.660555555558</v>
      </c>
      <c r="D27" s="5">
        <v>3</v>
      </c>
      <c r="E27" s="6" t="s">
        <v>118</v>
      </c>
      <c r="F27" s="8">
        <v>45714</v>
      </c>
      <c r="G27" s="8" t="s">
        <v>470</v>
      </c>
      <c r="H27" s="6" t="s">
        <v>412</v>
      </c>
      <c r="I27" s="6" t="s">
        <v>314</v>
      </c>
      <c r="J27" s="6" t="s">
        <v>416</v>
      </c>
      <c r="K27" s="5">
        <v>11351</v>
      </c>
      <c r="L27" s="6" t="s">
        <v>414</v>
      </c>
      <c r="M27" s="6" t="s">
        <v>428</v>
      </c>
      <c r="N27" s="6" t="s">
        <v>26</v>
      </c>
      <c r="O27" s="5" t="s">
        <v>885</v>
      </c>
      <c r="P27" s="6" t="str">
        <f>IF(I27&lt;&gt;"","Giocata","Futura")</f>
        <v>Giocata</v>
      </c>
      <c r="Q27" s="5">
        <f>VALUE(LEFT(I27,1))</f>
        <v>2</v>
      </c>
      <c r="R27" s="5">
        <f>VALUE(RIGHT(I27,1))</f>
        <v>1</v>
      </c>
      <c r="S27" s="5">
        <f>SUM(Q27:R27)</f>
        <v>3</v>
      </c>
      <c r="T27" s="5">
        <f>IF(Q27&lt;&gt;R27,1,0)</f>
        <v>1</v>
      </c>
      <c r="U27" s="5">
        <f>IF(S27&lt;=4,1,0)</f>
        <v>1</v>
      </c>
      <c r="V27" s="5">
        <f t="shared" si="0"/>
        <v>1</v>
      </c>
      <c r="W27" s="5">
        <f>IF(S27&gt;=2,1,0)</f>
        <v>1</v>
      </c>
      <c r="X27" s="5">
        <f>IF(Q27&lt;=2,1,0)</f>
        <v>1</v>
      </c>
      <c r="Y27" s="5">
        <f>IF(AND(Q27&gt;=1,Q27&lt;=3),1,0)</f>
        <v>1</v>
      </c>
      <c r="Z27" s="5">
        <f>IF(AND(Q27&gt;=2,Q27&lt;=5),1,0)</f>
        <v>1</v>
      </c>
      <c r="AA27" s="5">
        <f>IF(S27&lt;=2,1,0)</f>
        <v>0</v>
      </c>
      <c r="AB27" s="5">
        <f>IF(AND(S27&gt;=1,S27&lt;=3),1,0)</f>
        <v>1</v>
      </c>
      <c r="AC27" s="5">
        <f>IF(AND(S27&gt;=2,S27&lt;=5),1,0)</f>
        <v>1</v>
      </c>
      <c r="AD27" s="5">
        <f>IF(AND(S27&gt;=1,S27&lt;=4),1,0)</f>
        <v>1</v>
      </c>
      <c r="AE27" s="5">
        <f>IF(AND(S27&gt;=2,S27&lt;=5),1,0)</f>
        <v>1</v>
      </c>
    </row>
    <row r="28" spans="1:31" x14ac:dyDescent="0.55000000000000004">
      <c r="A28" s="1">
        <f t="shared" si="1"/>
        <v>28</v>
      </c>
      <c r="B28" s="6" t="s">
        <v>913</v>
      </c>
      <c r="C28" s="7">
        <v>46226.660555555558</v>
      </c>
      <c r="D28" s="5">
        <v>3</v>
      </c>
      <c r="E28" s="6" t="s">
        <v>118</v>
      </c>
      <c r="F28" s="8">
        <v>45714</v>
      </c>
      <c r="G28" s="8" t="s">
        <v>470</v>
      </c>
      <c r="H28" s="6" t="s">
        <v>388</v>
      </c>
      <c r="I28" s="6" t="s">
        <v>314</v>
      </c>
      <c r="J28" s="6" t="s">
        <v>404</v>
      </c>
      <c r="K28" s="5">
        <v>8946</v>
      </c>
      <c r="L28" s="6" t="s">
        <v>423</v>
      </c>
      <c r="M28" s="6" t="s">
        <v>390</v>
      </c>
      <c r="N28" s="6" t="s">
        <v>26</v>
      </c>
      <c r="O28" s="5" t="s">
        <v>885</v>
      </c>
      <c r="P28" s="6" t="str">
        <f>IF(I28&lt;&gt;"","Giocata","Futura")</f>
        <v>Giocata</v>
      </c>
      <c r="Q28" s="5">
        <f>VALUE(LEFT(I28,1))</f>
        <v>2</v>
      </c>
      <c r="R28" s="5">
        <f>VALUE(RIGHT(I28,1))</f>
        <v>1</v>
      </c>
      <c r="S28" s="5">
        <f>SUM(Q28:R28)</f>
        <v>3</v>
      </c>
      <c r="T28" s="5">
        <f>IF(Q28&lt;&gt;R28,1,0)</f>
        <v>1</v>
      </c>
      <c r="U28" s="5">
        <f>IF(S28&lt;=4,1,0)</f>
        <v>1</v>
      </c>
      <c r="V28" s="5">
        <f t="shared" si="0"/>
        <v>1</v>
      </c>
      <c r="W28" s="5">
        <f>IF(S28&gt;=2,1,0)</f>
        <v>1</v>
      </c>
      <c r="X28" s="5">
        <f>IF(Q28&lt;=2,1,0)</f>
        <v>1</v>
      </c>
      <c r="Y28" s="5">
        <f>IF(AND(Q28&gt;=1,Q28&lt;=3),1,0)</f>
        <v>1</v>
      </c>
      <c r="Z28" s="5">
        <f>IF(AND(Q28&gt;=2,Q28&lt;=5),1,0)</f>
        <v>1</v>
      </c>
      <c r="AA28" s="5">
        <f>IF(S28&lt;=2,1,0)</f>
        <v>0</v>
      </c>
      <c r="AB28" s="5">
        <f>IF(AND(S28&gt;=1,S28&lt;=3),1,0)</f>
        <v>1</v>
      </c>
      <c r="AC28" s="5">
        <f>IF(AND(S28&gt;=2,S28&lt;=5),1,0)</f>
        <v>1</v>
      </c>
      <c r="AD28" s="5">
        <f>IF(AND(S28&gt;=1,S28&lt;=4),1,0)</f>
        <v>1</v>
      </c>
      <c r="AE28" s="5">
        <f>IF(AND(S28&gt;=2,S28&lt;=5),1,0)</f>
        <v>1</v>
      </c>
    </row>
    <row r="29" spans="1:31" x14ac:dyDescent="0.55000000000000004">
      <c r="A29" s="1">
        <f t="shared" si="1"/>
        <v>29</v>
      </c>
      <c r="B29" s="6" t="s">
        <v>913</v>
      </c>
      <c r="C29" s="7">
        <v>46226.660555555558</v>
      </c>
      <c r="D29" s="5">
        <v>3</v>
      </c>
      <c r="E29" s="6" t="s">
        <v>118</v>
      </c>
      <c r="F29" s="8">
        <v>45714</v>
      </c>
      <c r="G29" s="8" t="s">
        <v>470</v>
      </c>
      <c r="H29" s="6" t="s">
        <v>413</v>
      </c>
      <c r="I29" s="6" t="s">
        <v>316</v>
      </c>
      <c r="J29" s="6" t="s">
        <v>435</v>
      </c>
      <c r="K29" s="5">
        <v>7106</v>
      </c>
      <c r="L29" s="6" t="s">
        <v>421</v>
      </c>
      <c r="M29" s="6" t="s">
        <v>437</v>
      </c>
      <c r="N29" s="6" t="s">
        <v>26</v>
      </c>
      <c r="O29" s="5" t="s">
        <v>885</v>
      </c>
      <c r="P29" s="6" t="str">
        <f>IF(I29&lt;&gt;"","Giocata","Futura")</f>
        <v>Giocata</v>
      </c>
      <c r="Q29" s="5">
        <f>VALUE(LEFT(I29,1))</f>
        <v>1</v>
      </c>
      <c r="R29" s="5">
        <f>VALUE(RIGHT(I29,1))</f>
        <v>2</v>
      </c>
      <c r="S29" s="5">
        <f>SUM(Q29:R29)</f>
        <v>3</v>
      </c>
      <c r="T29" s="5">
        <f>IF(Q29&lt;&gt;R29,1,0)</f>
        <v>1</v>
      </c>
      <c r="U29" s="5">
        <f>IF(S29&lt;=4,1,0)</f>
        <v>1</v>
      </c>
      <c r="V29" s="5">
        <f t="shared" si="0"/>
        <v>1</v>
      </c>
      <c r="W29" s="5">
        <f>IF(S29&gt;=2,1,0)</f>
        <v>1</v>
      </c>
      <c r="X29" s="5">
        <f>IF(Q29&lt;=2,1,0)</f>
        <v>1</v>
      </c>
      <c r="Y29" s="5">
        <f>IF(AND(Q29&gt;=1,Q29&lt;=3),1,0)</f>
        <v>1</v>
      </c>
      <c r="Z29" s="5">
        <f>IF(AND(Q29&gt;=2,Q29&lt;=5),1,0)</f>
        <v>0</v>
      </c>
      <c r="AA29" s="5">
        <f>IF(S29&lt;=2,1,0)</f>
        <v>0</v>
      </c>
      <c r="AB29" s="5">
        <f>IF(AND(S29&gt;=1,S29&lt;=3),1,0)</f>
        <v>1</v>
      </c>
      <c r="AC29" s="5">
        <f>IF(AND(S29&gt;=2,S29&lt;=5),1,0)</f>
        <v>1</v>
      </c>
      <c r="AD29" s="5">
        <f>IF(AND(S29&gt;=1,S29&lt;=4),1,0)</f>
        <v>1</v>
      </c>
      <c r="AE29" s="5">
        <f>IF(AND(S29&gt;=2,S29&lt;=5),1,0)</f>
        <v>1</v>
      </c>
    </row>
    <row r="30" spans="1:31" x14ac:dyDescent="0.55000000000000004">
      <c r="A30" s="1">
        <f t="shared" si="1"/>
        <v>30</v>
      </c>
      <c r="B30" s="6" t="s">
        <v>913</v>
      </c>
      <c r="C30" s="7">
        <v>46226.660555555558</v>
      </c>
      <c r="D30" s="5">
        <v>3</v>
      </c>
      <c r="E30" s="6" t="s">
        <v>118</v>
      </c>
      <c r="F30" s="8">
        <v>45714</v>
      </c>
      <c r="G30" s="8" t="s">
        <v>470</v>
      </c>
      <c r="H30" s="6" t="s">
        <v>384</v>
      </c>
      <c r="I30" s="6" t="s">
        <v>328</v>
      </c>
      <c r="J30" s="6" t="s">
        <v>391</v>
      </c>
      <c r="K30" s="5">
        <v>12238</v>
      </c>
      <c r="L30" s="6" t="s">
        <v>431</v>
      </c>
      <c r="M30" s="6" t="s">
        <v>426</v>
      </c>
      <c r="N30" s="6" t="s">
        <v>26</v>
      </c>
      <c r="O30" s="5" t="s">
        <v>885</v>
      </c>
      <c r="P30" s="6" t="str">
        <f>IF(I30&lt;&gt;"","Giocata","Futura")</f>
        <v>Giocata</v>
      </c>
      <c r="Q30" s="5">
        <f>VALUE(LEFT(I30,1))</f>
        <v>1</v>
      </c>
      <c r="R30" s="5">
        <f>VALUE(RIGHT(I30,1))</f>
        <v>1</v>
      </c>
      <c r="S30" s="5">
        <f>SUM(Q30:R30)</f>
        <v>2</v>
      </c>
      <c r="T30" s="5">
        <f>IF(Q30&lt;&gt;R30,1,0)</f>
        <v>0</v>
      </c>
      <c r="U30" s="5">
        <f>IF(S30&lt;=4,1,0)</f>
        <v>1</v>
      </c>
      <c r="V30" s="5">
        <f t="shared" si="0"/>
        <v>0</v>
      </c>
      <c r="W30" s="5">
        <f>IF(S30&gt;=2,1,0)</f>
        <v>1</v>
      </c>
      <c r="X30" s="5">
        <f>IF(Q30&lt;=2,1,0)</f>
        <v>1</v>
      </c>
      <c r="Y30" s="5">
        <f>IF(AND(Q30&gt;=1,Q30&lt;=3),1,0)</f>
        <v>1</v>
      </c>
      <c r="Z30" s="5">
        <f>IF(AND(Q30&gt;=2,Q30&lt;=5),1,0)</f>
        <v>0</v>
      </c>
      <c r="AA30" s="5">
        <f>IF(S30&lt;=2,1,0)</f>
        <v>1</v>
      </c>
      <c r="AB30" s="5">
        <f>IF(AND(S30&gt;=1,S30&lt;=3),1,0)</f>
        <v>1</v>
      </c>
      <c r="AC30" s="5">
        <f>IF(AND(S30&gt;=2,S30&lt;=5),1,0)</f>
        <v>1</v>
      </c>
      <c r="AD30" s="5">
        <f>IF(AND(S30&gt;=1,S30&lt;=4),1,0)</f>
        <v>1</v>
      </c>
      <c r="AE30" s="5">
        <f>IF(AND(S30&gt;=2,S30&lt;=5),1,0)</f>
        <v>1</v>
      </c>
    </row>
    <row r="31" spans="1:31" x14ac:dyDescent="0.55000000000000004">
      <c r="A31" s="1">
        <f t="shared" si="1"/>
        <v>31</v>
      </c>
      <c r="B31" s="6" t="s">
        <v>913</v>
      </c>
      <c r="C31" s="7">
        <v>46226.660555555558</v>
      </c>
      <c r="D31" s="5">
        <v>3</v>
      </c>
      <c r="E31" s="6" t="s">
        <v>118</v>
      </c>
      <c r="F31" s="8">
        <v>45714</v>
      </c>
      <c r="G31" s="8" t="s">
        <v>470</v>
      </c>
      <c r="H31" s="6" t="s">
        <v>419</v>
      </c>
      <c r="I31" s="6" t="s">
        <v>328</v>
      </c>
      <c r="J31" s="6" t="s">
        <v>409</v>
      </c>
      <c r="K31" s="5">
        <v>11335</v>
      </c>
      <c r="L31" s="6" t="s">
        <v>420</v>
      </c>
      <c r="M31" s="6" t="s">
        <v>407</v>
      </c>
      <c r="N31" s="6" t="s">
        <v>26</v>
      </c>
      <c r="O31" s="5" t="s">
        <v>885</v>
      </c>
      <c r="P31" s="6" t="str">
        <f>IF(I31&lt;&gt;"","Giocata","Futura")</f>
        <v>Giocata</v>
      </c>
      <c r="Q31" s="5">
        <f>VALUE(LEFT(I31,1))</f>
        <v>1</v>
      </c>
      <c r="R31" s="5">
        <f>VALUE(RIGHT(I31,1))</f>
        <v>1</v>
      </c>
      <c r="S31" s="5">
        <f>SUM(Q31:R31)</f>
        <v>2</v>
      </c>
      <c r="T31" s="5">
        <f>IF(Q31&lt;&gt;R31,1,0)</f>
        <v>0</v>
      </c>
      <c r="U31" s="5">
        <f>IF(S31&lt;=4,1,0)</f>
        <v>1</v>
      </c>
      <c r="V31" s="5">
        <f t="shared" si="0"/>
        <v>0</v>
      </c>
      <c r="W31" s="5">
        <f>IF(S31&gt;=2,1,0)</f>
        <v>1</v>
      </c>
      <c r="X31" s="5">
        <f>IF(Q31&lt;=2,1,0)</f>
        <v>1</v>
      </c>
      <c r="Y31" s="5">
        <f>IF(AND(Q31&gt;=1,Q31&lt;=3),1,0)</f>
        <v>1</v>
      </c>
      <c r="Z31" s="5">
        <f>IF(AND(Q31&gt;=2,Q31&lt;=5),1,0)</f>
        <v>0</v>
      </c>
      <c r="AA31" s="5">
        <f>IF(S31&lt;=2,1,0)</f>
        <v>1</v>
      </c>
      <c r="AB31" s="5">
        <f>IF(AND(S31&gt;=1,S31&lt;=3),1,0)</f>
        <v>1</v>
      </c>
      <c r="AC31" s="5">
        <f>IF(AND(S31&gt;=2,S31&lt;=5),1,0)</f>
        <v>1</v>
      </c>
      <c r="AD31" s="5">
        <f>IF(AND(S31&gt;=1,S31&lt;=4),1,0)</f>
        <v>1</v>
      </c>
      <c r="AE31" s="5">
        <f>IF(AND(S31&gt;=2,S31&lt;=5),1,0)</f>
        <v>1</v>
      </c>
    </row>
    <row r="32" spans="1:31" x14ac:dyDescent="0.55000000000000004">
      <c r="A32" s="1">
        <f t="shared" si="1"/>
        <v>32</v>
      </c>
      <c r="B32" s="6" t="s">
        <v>913</v>
      </c>
      <c r="C32" s="7">
        <v>46226.660555555558</v>
      </c>
      <c r="D32" s="5">
        <v>4</v>
      </c>
      <c r="E32" s="6" t="s">
        <v>93</v>
      </c>
      <c r="F32" s="8">
        <v>45717</v>
      </c>
      <c r="G32" s="8" t="s">
        <v>533</v>
      </c>
      <c r="H32" s="6" t="s">
        <v>419</v>
      </c>
      <c r="I32" s="6" t="s">
        <v>322</v>
      </c>
      <c r="J32" s="6" t="s">
        <v>413</v>
      </c>
      <c r="K32" s="5">
        <v>20890</v>
      </c>
      <c r="L32" s="6" t="s">
        <v>420</v>
      </c>
      <c r="M32" s="6" t="s">
        <v>390</v>
      </c>
      <c r="N32" s="6" t="s">
        <v>26</v>
      </c>
      <c r="O32" s="5" t="s">
        <v>885</v>
      </c>
      <c r="P32" s="6" t="str">
        <f>IF(I32&lt;&gt;"","Giocata","Futura")</f>
        <v>Giocata</v>
      </c>
      <c r="Q32" s="5">
        <f>VALUE(LEFT(I32,1))</f>
        <v>0</v>
      </c>
      <c r="R32" s="5">
        <f>VALUE(RIGHT(I32,1))</f>
        <v>1</v>
      </c>
      <c r="S32" s="5">
        <f>SUM(Q32:R32)</f>
        <v>1</v>
      </c>
      <c r="T32" s="5">
        <f>IF(Q32&lt;&gt;R32,1,0)</f>
        <v>1</v>
      </c>
      <c r="U32" s="5">
        <f>IF(S32&lt;=4,1,0)</f>
        <v>1</v>
      </c>
      <c r="V32" s="5">
        <f t="shared" si="0"/>
        <v>1</v>
      </c>
      <c r="W32" s="5">
        <f>IF(S32&gt;=2,1,0)</f>
        <v>0</v>
      </c>
      <c r="X32" s="5">
        <f>IF(Q32&lt;=2,1,0)</f>
        <v>1</v>
      </c>
      <c r="Y32" s="5">
        <f>IF(AND(Q32&gt;=1,Q32&lt;=3),1,0)</f>
        <v>0</v>
      </c>
      <c r="Z32" s="5">
        <f>IF(AND(Q32&gt;=2,Q32&lt;=5),1,0)</f>
        <v>0</v>
      </c>
      <c r="AA32" s="5">
        <f>IF(S32&lt;=2,1,0)</f>
        <v>1</v>
      </c>
      <c r="AB32" s="5">
        <f>IF(AND(S32&gt;=1,S32&lt;=3),1,0)</f>
        <v>1</v>
      </c>
      <c r="AC32" s="5">
        <f>IF(AND(S32&gt;=2,S32&lt;=5),1,0)</f>
        <v>0</v>
      </c>
      <c r="AD32" s="5">
        <f>IF(AND(S32&gt;=1,S32&lt;=4),1,0)</f>
        <v>1</v>
      </c>
      <c r="AE32" s="5">
        <f>IF(AND(S32&gt;=2,S32&lt;=5),1,0)</f>
        <v>0</v>
      </c>
    </row>
    <row r="33" spans="1:31" x14ac:dyDescent="0.55000000000000004">
      <c r="A33" s="1">
        <f t="shared" si="1"/>
        <v>33</v>
      </c>
      <c r="B33" s="6" t="s">
        <v>913</v>
      </c>
      <c r="C33" s="7">
        <v>46226.660555555558</v>
      </c>
      <c r="D33" s="5">
        <v>4</v>
      </c>
      <c r="E33" s="6" t="s">
        <v>93</v>
      </c>
      <c r="F33" s="8">
        <v>45717</v>
      </c>
      <c r="G33" s="8" t="s">
        <v>533</v>
      </c>
      <c r="H33" s="6" t="s">
        <v>435</v>
      </c>
      <c r="I33" s="6" t="s">
        <v>322</v>
      </c>
      <c r="J33" s="6" t="s">
        <v>409</v>
      </c>
      <c r="K33" s="5">
        <v>22404</v>
      </c>
      <c r="L33" s="6" t="s">
        <v>481</v>
      </c>
      <c r="M33" s="6" t="s">
        <v>411</v>
      </c>
      <c r="N33" s="6" t="s">
        <v>26</v>
      </c>
      <c r="O33" s="5" t="s">
        <v>885</v>
      </c>
      <c r="P33" s="6" t="str">
        <f>IF(I33&lt;&gt;"","Giocata","Futura")</f>
        <v>Giocata</v>
      </c>
      <c r="Q33" s="5">
        <f>VALUE(LEFT(I33,1))</f>
        <v>0</v>
      </c>
      <c r="R33" s="5">
        <f>VALUE(RIGHT(I33,1))</f>
        <v>1</v>
      </c>
      <c r="S33" s="5">
        <f>SUM(Q33:R33)</f>
        <v>1</v>
      </c>
      <c r="T33" s="5">
        <f>IF(Q33&lt;&gt;R33,1,0)</f>
        <v>1</v>
      </c>
      <c r="U33" s="5">
        <f>IF(S33&lt;=4,1,0)</f>
        <v>1</v>
      </c>
      <c r="V33" s="5">
        <f t="shared" si="0"/>
        <v>1</v>
      </c>
      <c r="W33" s="5">
        <f>IF(S33&gt;=2,1,0)</f>
        <v>0</v>
      </c>
      <c r="X33" s="5">
        <f>IF(Q33&lt;=2,1,0)</f>
        <v>1</v>
      </c>
      <c r="Y33" s="5">
        <f>IF(AND(Q33&gt;=1,Q33&lt;=3),1,0)</f>
        <v>0</v>
      </c>
      <c r="Z33" s="5">
        <f>IF(AND(Q33&gt;=2,Q33&lt;=5),1,0)</f>
        <v>0</v>
      </c>
      <c r="AA33" s="5">
        <f>IF(S33&lt;=2,1,0)</f>
        <v>1</v>
      </c>
      <c r="AB33" s="5">
        <f>IF(AND(S33&gt;=1,S33&lt;=3),1,0)</f>
        <v>1</v>
      </c>
      <c r="AC33" s="5">
        <f>IF(AND(S33&gt;=2,S33&lt;=5),1,0)</f>
        <v>0</v>
      </c>
      <c r="AD33" s="5">
        <f>IF(AND(S33&gt;=1,S33&lt;=4),1,0)</f>
        <v>1</v>
      </c>
      <c r="AE33" s="5">
        <f>IF(AND(S33&gt;=2,S33&lt;=5),1,0)</f>
        <v>0</v>
      </c>
    </row>
    <row r="34" spans="1:31" x14ac:dyDescent="0.55000000000000004">
      <c r="A34" s="1">
        <f t="shared" si="1"/>
        <v>34</v>
      </c>
      <c r="B34" s="6" t="s">
        <v>913</v>
      </c>
      <c r="C34" s="7">
        <v>46226.660555555558</v>
      </c>
      <c r="D34" s="5">
        <v>4</v>
      </c>
      <c r="E34" s="6" t="s">
        <v>93</v>
      </c>
      <c r="F34" s="8">
        <v>45717</v>
      </c>
      <c r="G34" s="8" t="s">
        <v>438</v>
      </c>
      <c r="H34" s="6" t="s">
        <v>400</v>
      </c>
      <c r="I34" s="6" t="s">
        <v>308</v>
      </c>
      <c r="J34" s="6" t="s">
        <v>383</v>
      </c>
      <c r="K34" s="5">
        <v>21421</v>
      </c>
      <c r="L34" s="6" t="s">
        <v>429</v>
      </c>
      <c r="M34" s="6" t="s">
        <v>475</v>
      </c>
      <c r="N34" s="6" t="s">
        <v>26</v>
      </c>
      <c r="O34" s="5" t="s">
        <v>885</v>
      </c>
      <c r="P34" s="6" t="str">
        <f>IF(I34&lt;&gt;"","Giocata","Futura")</f>
        <v>Giocata</v>
      </c>
      <c r="Q34" s="5">
        <f>VALUE(LEFT(I34,1))</f>
        <v>2</v>
      </c>
      <c r="R34" s="5">
        <f>VALUE(RIGHT(I34,1))</f>
        <v>0</v>
      </c>
      <c r="S34" s="5">
        <f>SUM(Q34:R34)</f>
        <v>2</v>
      </c>
      <c r="T34" s="5">
        <f>IF(Q34&lt;&gt;R34,1,0)</f>
        <v>1</v>
      </c>
      <c r="U34" s="5">
        <f>IF(S34&lt;=4,1,0)</f>
        <v>1</v>
      </c>
      <c r="V34" s="5">
        <f t="shared" si="0"/>
        <v>1</v>
      </c>
      <c r="W34" s="5">
        <f>IF(S34&gt;=2,1,0)</f>
        <v>1</v>
      </c>
      <c r="X34" s="5">
        <f>IF(Q34&lt;=2,1,0)</f>
        <v>1</v>
      </c>
      <c r="Y34" s="5">
        <f>IF(AND(Q34&gt;=1,Q34&lt;=3),1,0)</f>
        <v>1</v>
      </c>
      <c r="Z34" s="5">
        <f>IF(AND(Q34&gt;=2,Q34&lt;=5),1,0)</f>
        <v>1</v>
      </c>
      <c r="AA34" s="5">
        <f>IF(S34&lt;=2,1,0)</f>
        <v>1</v>
      </c>
      <c r="AB34" s="5">
        <f>IF(AND(S34&gt;=1,S34&lt;=3),1,0)</f>
        <v>1</v>
      </c>
      <c r="AC34" s="5">
        <f>IF(AND(S34&gt;=2,S34&lt;=5),1,0)</f>
        <v>1</v>
      </c>
      <c r="AD34" s="5">
        <f>IF(AND(S34&gt;=1,S34&lt;=4),1,0)</f>
        <v>1</v>
      </c>
      <c r="AE34" s="5">
        <f>IF(AND(S34&gt;=2,S34&lt;=5),1,0)</f>
        <v>1</v>
      </c>
    </row>
    <row r="35" spans="1:31" x14ac:dyDescent="0.55000000000000004">
      <c r="A35" s="1">
        <f t="shared" si="1"/>
        <v>35</v>
      </c>
      <c r="B35" s="6" t="s">
        <v>913</v>
      </c>
      <c r="C35" s="7">
        <v>46226.660555555558</v>
      </c>
      <c r="D35" s="5">
        <v>4</v>
      </c>
      <c r="E35" s="6" t="s">
        <v>93</v>
      </c>
      <c r="F35" s="8">
        <v>45717</v>
      </c>
      <c r="G35" s="8" t="s">
        <v>534</v>
      </c>
      <c r="H35" s="6" t="s">
        <v>436</v>
      </c>
      <c r="I35" s="6" t="s">
        <v>328</v>
      </c>
      <c r="J35" s="6" t="s">
        <v>412</v>
      </c>
      <c r="K35" s="5">
        <v>25561</v>
      </c>
      <c r="L35" s="6" t="s">
        <v>474</v>
      </c>
      <c r="M35" s="6" t="s">
        <v>482</v>
      </c>
      <c r="N35" s="6" t="s">
        <v>26</v>
      </c>
      <c r="O35" s="5" t="s">
        <v>885</v>
      </c>
      <c r="P35" s="6" t="str">
        <f>IF(I35&lt;&gt;"","Giocata","Futura")</f>
        <v>Giocata</v>
      </c>
      <c r="Q35" s="5">
        <f>VALUE(LEFT(I35,1))</f>
        <v>1</v>
      </c>
      <c r="R35" s="5">
        <f>VALUE(RIGHT(I35,1))</f>
        <v>1</v>
      </c>
      <c r="S35" s="5">
        <f>SUM(Q35:R35)</f>
        <v>2</v>
      </c>
      <c r="T35" s="5">
        <f>IF(Q35&lt;&gt;R35,1,0)</f>
        <v>0</v>
      </c>
      <c r="U35" s="5">
        <f>IF(S35&lt;=4,1,0)</f>
        <v>1</v>
      </c>
      <c r="V35" s="5">
        <f t="shared" si="0"/>
        <v>0</v>
      </c>
      <c r="W35" s="5">
        <f>IF(S35&gt;=2,1,0)</f>
        <v>1</v>
      </c>
      <c r="X35" s="5">
        <f>IF(Q35&lt;=2,1,0)</f>
        <v>1</v>
      </c>
      <c r="Y35" s="5">
        <f>IF(AND(Q35&gt;=1,Q35&lt;=3),1,0)</f>
        <v>1</v>
      </c>
      <c r="Z35" s="5">
        <f>IF(AND(Q35&gt;=2,Q35&lt;=5),1,0)</f>
        <v>0</v>
      </c>
      <c r="AA35" s="5">
        <f>IF(S35&lt;=2,1,0)</f>
        <v>1</v>
      </c>
      <c r="AB35" s="5">
        <f>IF(AND(S35&gt;=1,S35&lt;=3),1,0)</f>
        <v>1</v>
      </c>
      <c r="AC35" s="5">
        <f>IF(AND(S35&gt;=2,S35&lt;=5),1,0)</f>
        <v>1</v>
      </c>
      <c r="AD35" s="5">
        <f>IF(AND(S35&gt;=1,S35&lt;=4),1,0)</f>
        <v>1</v>
      </c>
      <c r="AE35" s="5">
        <f>IF(AND(S35&gt;=2,S35&lt;=5),1,0)</f>
        <v>1</v>
      </c>
    </row>
    <row r="36" spans="1:31" x14ac:dyDescent="0.55000000000000004">
      <c r="A36" s="1">
        <f t="shared" si="1"/>
        <v>36</v>
      </c>
      <c r="B36" s="6" t="s">
        <v>913</v>
      </c>
      <c r="C36" s="7">
        <v>46226.660555555558</v>
      </c>
      <c r="D36" s="5">
        <v>4</v>
      </c>
      <c r="E36" s="6" t="s">
        <v>37</v>
      </c>
      <c r="F36" s="8">
        <v>45718</v>
      </c>
      <c r="G36" s="8" t="s">
        <v>533</v>
      </c>
      <c r="H36" s="6" t="s">
        <v>416</v>
      </c>
      <c r="I36" s="6" t="s">
        <v>304</v>
      </c>
      <c r="J36" s="6" t="s">
        <v>388</v>
      </c>
      <c r="K36" s="5">
        <v>51009</v>
      </c>
      <c r="L36" s="6" t="s">
        <v>417</v>
      </c>
      <c r="M36" s="6" t="s">
        <v>473</v>
      </c>
      <c r="N36" s="6" t="s">
        <v>26</v>
      </c>
      <c r="O36" s="5" t="s">
        <v>885</v>
      </c>
      <c r="P36" s="6" t="str">
        <f>IF(I36&lt;&gt;"","Giocata","Futura")</f>
        <v>Giocata</v>
      </c>
      <c r="Q36" s="5">
        <f>VALUE(LEFT(I36,1))</f>
        <v>0</v>
      </c>
      <c r="R36" s="5">
        <f>VALUE(RIGHT(I36,1))</f>
        <v>2</v>
      </c>
      <c r="S36" s="5">
        <f>SUM(Q36:R36)</f>
        <v>2</v>
      </c>
      <c r="T36" s="5">
        <f>IF(Q36&lt;&gt;R36,1,0)</f>
        <v>1</v>
      </c>
      <c r="U36" s="5">
        <f>IF(S36&lt;=4,1,0)</f>
        <v>1</v>
      </c>
      <c r="V36" s="5">
        <f t="shared" si="0"/>
        <v>1</v>
      </c>
      <c r="W36" s="5">
        <f>IF(S36&gt;=2,1,0)</f>
        <v>1</v>
      </c>
      <c r="X36" s="5">
        <f>IF(Q36&lt;=2,1,0)</f>
        <v>1</v>
      </c>
      <c r="Y36" s="5">
        <f>IF(AND(Q36&gt;=1,Q36&lt;=3),1,0)</f>
        <v>0</v>
      </c>
      <c r="Z36" s="5">
        <f>IF(AND(Q36&gt;=2,Q36&lt;=5),1,0)</f>
        <v>0</v>
      </c>
      <c r="AA36" s="5">
        <f>IF(S36&lt;=2,1,0)</f>
        <v>1</v>
      </c>
      <c r="AB36" s="5">
        <f>IF(AND(S36&gt;=1,S36&lt;=3),1,0)</f>
        <v>1</v>
      </c>
      <c r="AC36" s="5">
        <f>IF(AND(S36&gt;=2,S36&lt;=5),1,0)</f>
        <v>1</v>
      </c>
      <c r="AD36" s="5">
        <f>IF(AND(S36&gt;=1,S36&lt;=4),1,0)</f>
        <v>1</v>
      </c>
      <c r="AE36" s="5">
        <f>IF(AND(S36&gt;=2,S36&lt;=5),1,0)</f>
        <v>1</v>
      </c>
    </row>
    <row r="37" spans="1:31" x14ac:dyDescent="0.55000000000000004">
      <c r="A37" s="1">
        <f t="shared" si="1"/>
        <v>37</v>
      </c>
      <c r="B37" s="6" t="s">
        <v>913</v>
      </c>
      <c r="C37" s="7">
        <v>46226.660555555558</v>
      </c>
      <c r="D37" s="5">
        <v>4</v>
      </c>
      <c r="E37" s="6" t="s">
        <v>37</v>
      </c>
      <c r="F37" s="8">
        <v>45718</v>
      </c>
      <c r="G37" s="8" t="s">
        <v>438</v>
      </c>
      <c r="H37" s="6" t="s">
        <v>396</v>
      </c>
      <c r="I37" s="6" t="s">
        <v>322</v>
      </c>
      <c r="J37" s="6" t="s">
        <v>408</v>
      </c>
      <c r="K37" s="5">
        <v>21260</v>
      </c>
      <c r="L37" s="6" t="s">
        <v>385</v>
      </c>
      <c r="M37" s="6" t="s">
        <v>424</v>
      </c>
      <c r="N37" s="6" t="s">
        <v>26</v>
      </c>
      <c r="O37" s="5" t="s">
        <v>885</v>
      </c>
      <c r="P37" s="6" t="str">
        <f>IF(I37&lt;&gt;"","Giocata","Futura")</f>
        <v>Giocata</v>
      </c>
      <c r="Q37" s="5">
        <f>VALUE(LEFT(I37,1))</f>
        <v>0</v>
      </c>
      <c r="R37" s="5">
        <f>VALUE(RIGHT(I37,1))</f>
        <v>1</v>
      </c>
      <c r="S37" s="5">
        <f>SUM(Q37:R37)</f>
        <v>1</v>
      </c>
      <c r="T37" s="5">
        <f>IF(Q37&lt;&gt;R37,1,0)</f>
        <v>1</v>
      </c>
      <c r="U37" s="5">
        <f>IF(S37&lt;=4,1,0)</f>
        <v>1</v>
      </c>
      <c r="V37" s="5">
        <f t="shared" si="0"/>
        <v>1</v>
      </c>
      <c r="W37" s="5">
        <f>IF(S37&gt;=2,1,0)</f>
        <v>0</v>
      </c>
      <c r="X37" s="5">
        <f>IF(Q37&lt;=2,1,0)</f>
        <v>1</v>
      </c>
      <c r="Y37" s="5">
        <f>IF(AND(Q37&gt;=1,Q37&lt;=3),1,0)</f>
        <v>0</v>
      </c>
      <c r="Z37" s="5">
        <f>IF(AND(Q37&gt;=2,Q37&lt;=5),1,0)</f>
        <v>0</v>
      </c>
      <c r="AA37" s="5">
        <f>IF(S37&lt;=2,1,0)</f>
        <v>1</v>
      </c>
      <c r="AB37" s="5">
        <f>IF(AND(S37&gt;=1,S37&lt;=3),1,0)</f>
        <v>1</v>
      </c>
      <c r="AC37" s="5">
        <f>IF(AND(S37&gt;=2,S37&lt;=5),1,0)</f>
        <v>0</v>
      </c>
      <c r="AD37" s="5">
        <f>IF(AND(S37&gt;=1,S37&lt;=4),1,0)</f>
        <v>1</v>
      </c>
      <c r="AE37" s="5">
        <f>IF(AND(S37&gt;=2,S37&lt;=5),1,0)</f>
        <v>0</v>
      </c>
    </row>
    <row r="38" spans="1:31" x14ac:dyDescent="0.55000000000000004">
      <c r="A38" s="1">
        <f t="shared" si="1"/>
        <v>38</v>
      </c>
      <c r="B38" s="6" t="s">
        <v>913</v>
      </c>
      <c r="C38" s="7">
        <v>46226.660555555558</v>
      </c>
      <c r="D38" s="5">
        <v>4</v>
      </c>
      <c r="E38" s="6" t="s">
        <v>37</v>
      </c>
      <c r="F38" s="8">
        <v>45718</v>
      </c>
      <c r="G38" s="8" t="s">
        <v>438</v>
      </c>
      <c r="H38" s="6" t="s">
        <v>392</v>
      </c>
      <c r="I38" s="6" t="s">
        <v>330</v>
      </c>
      <c r="J38" s="6" t="s">
        <v>404</v>
      </c>
      <c r="K38" s="5">
        <v>22933</v>
      </c>
      <c r="L38" s="6" t="s">
        <v>427</v>
      </c>
      <c r="M38" s="6" t="s">
        <v>418</v>
      </c>
      <c r="N38" s="6" t="s">
        <v>26</v>
      </c>
      <c r="O38" s="5" t="s">
        <v>885</v>
      </c>
      <c r="P38" s="6" t="str">
        <f>IF(I38&lt;&gt;"","Giocata","Futura")</f>
        <v>Giocata</v>
      </c>
      <c r="Q38" s="5">
        <f>VALUE(LEFT(I38,1))</f>
        <v>2</v>
      </c>
      <c r="R38" s="5">
        <f>VALUE(RIGHT(I38,1))</f>
        <v>2</v>
      </c>
      <c r="S38" s="5">
        <f>SUM(Q38:R38)</f>
        <v>4</v>
      </c>
      <c r="T38" s="5">
        <f>IF(Q38&lt;&gt;R38,1,0)</f>
        <v>0</v>
      </c>
      <c r="U38" s="5">
        <f>IF(S38&lt;=4,1,0)</f>
        <v>1</v>
      </c>
      <c r="V38" s="5">
        <f t="shared" si="0"/>
        <v>0</v>
      </c>
      <c r="W38" s="5">
        <f>IF(S38&gt;=2,1,0)</f>
        <v>1</v>
      </c>
      <c r="X38" s="5">
        <f>IF(Q38&lt;=2,1,0)</f>
        <v>1</v>
      </c>
      <c r="Y38" s="5">
        <f>IF(AND(Q38&gt;=1,Q38&lt;=3),1,0)</f>
        <v>1</v>
      </c>
      <c r="Z38" s="5">
        <f>IF(AND(Q38&gt;=2,Q38&lt;=5),1,0)</f>
        <v>1</v>
      </c>
      <c r="AA38" s="5">
        <f>IF(S38&lt;=2,1,0)</f>
        <v>0</v>
      </c>
      <c r="AB38" s="5">
        <f>IF(AND(S38&gt;=1,S38&lt;=3),1,0)</f>
        <v>0</v>
      </c>
      <c r="AC38" s="5">
        <f>IF(AND(S38&gt;=2,S38&lt;=5),1,0)</f>
        <v>1</v>
      </c>
      <c r="AD38" s="5">
        <f>IF(AND(S38&gt;=1,S38&lt;=4),1,0)</f>
        <v>1</v>
      </c>
      <c r="AE38" s="5">
        <f>IF(AND(S38&gt;=2,S38&lt;=5),1,0)</f>
        <v>1</v>
      </c>
    </row>
    <row r="39" spans="1:31" x14ac:dyDescent="0.55000000000000004">
      <c r="A39" s="1">
        <f t="shared" si="1"/>
        <v>39</v>
      </c>
      <c r="B39" s="6" t="s">
        <v>913</v>
      </c>
      <c r="C39" s="7">
        <v>46226.660555555558</v>
      </c>
      <c r="D39" s="5">
        <v>4</v>
      </c>
      <c r="E39" s="6" t="s">
        <v>37</v>
      </c>
      <c r="F39" s="8">
        <v>45718</v>
      </c>
      <c r="G39" s="8" t="s">
        <v>532</v>
      </c>
      <c r="H39" s="6" t="s">
        <v>391</v>
      </c>
      <c r="I39" s="6" t="s">
        <v>310</v>
      </c>
      <c r="J39" s="6" t="s">
        <v>399</v>
      </c>
      <c r="K39" s="5">
        <v>25043</v>
      </c>
      <c r="L39" s="6" t="s">
        <v>393</v>
      </c>
      <c r="M39" s="6" t="s">
        <v>480</v>
      </c>
      <c r="N39" s="6" t="s">
        <v>26</v>
      </c>
      <c r="O39" s="5" t="s">
        <v>885</v>
      </c>
      <c r="P39" s="6" t="str">
        <f>IF(I39&lt;&gt;"","Giocata","Futura")</f>
        <v>Giocata</v>
      </c>
      <c r="Q39" s="5">
        <f>VALUE(LEFT(I39,1))</f>
        <v>1</v>
      </c>
      <c r="R39" s="5">
        <f>VALUE(RIGHT(I39,1))</f>
        <v>0</v>
      </c>
      <c r="S39" s="5">
        <f>SUM(Q39:R39)</f>
        <v>1</v>
      </c>
      <c r="T39" s="5">
        <f>IF(Q39&lt;&gt;R39,1,0)</f>
        <v>1</v>
      </c>
      <c r="U39" s="5">
        <f>IF(S39&lt;=4,1,0)</f>
        <v>1</v>
      </c>
      <c r="V39" s="5">
        <f t="shared" si="0"/>
        <v>1</v>
      </c>
      <c r="W39" s="5">
        <f>IF(S39&gt;=2,1,0)</f>
        <v>0</v>
      </c>
      <c r="X39" s="5">
        <f>IF(Q39&lt;=2,1,0)</f>
        <v>1</v>
      </c>
      <c r="Y39" s="5">
        <f>IF(AND(Q39&gt;=1,Q39&lt;=3),1,0)</f>
        <v>1</v>
      </c>
      <c r="Z39" s="5">
        <f>IF(AND(Q39&gt;=2,Q39&lt;=5),1,0)</f>
        <v>0</v>
      </c>
      <c r="AA39" s="5">
        <f>IF(S39&lt;=2,1,0)</f>
        <v>1</v>
      </c>
      <c r="AB39" s="5">
        <f>IF(AND(S39&gt;=1,S39&lt;=3),1,0)</f>
        <v>1</v>
      </c>
      <c r="AC39" s="5">
        <f>IF(AND(S39&gt;=2,S39&lt;=5),1,0)</f>
        <v>0</v>
      </c>
      <c r="AD39" s="5">
        <f>IF(AND(S39&gt;=1,S39&lt;=4),1,0)</f>
        <v>1</v>
      </c>
      <c r="AE39" s="5">
        <f>IF(AND(S39&gt;=2,S39&lt;=5),1,0)</f>
        <v>0</v>
      </c>
    </row>
    <row r="40" spans="1:31" x14ac:dyDescent="0.55000000000000004">
      <c r="A40" s="1">
        <f t="shared" si="1"/>
        <v>40</v>
      </c>
      <c r="B40" s="6" t="s">
        <v>913</v>
      </c>
      <c r="C40" s="7">
        <v>46226.660555555558</v>
      </c>
      <c r="D40" s="5">
        <v>4</v>
      </c>
      <c r="E40" s="6" t="s">
        <v>37</v>
      </c>
      <c r="F40" s="8">
        <v>45718</v>
      </c>
      <c r="G40" s="8" t="s">
        <v>438</v>
      </c>
      <c r="H40" s="6" t="s">
        <v>387</v>
      </c>
      <c r="I40" s="6" t="s">
        <v>316</v>
      </c>
      <c r="J40" s="6" t="s">
        <v>405</v>
      </c>
      <c r="K40" s="5">
        <v>34718</v>
      </c>
      <c r="L40" s="6" t="s">
        <v>389</v>
      </c>
      <c r="M40" s="6" t="s">
        <v>483</v>
      </c>
      <c r="N40" s="6" t="s">
        <v>26</v>
      </c>
      <c r="O40" s="5" t="s">
        <v>885</v>
      </c>
      <c r="P40" s="6" t="str">
        <f>IF(I40&lt;&gt;"","Giocata","Futura")</f>
        <v>Giocata</v>
      </c>
      <c r="Q40" s="5">
        <f>VALUE(LEFT(I40,1))</f>
        <v>1</v>
      </c>
      <c r="R40" s="5">
        <f>VALUE(RIGHT(I40,1))</f>
        <v>2</v>
      </c>
      <c r="S40" s="5">
        <f>SUM(Q40:R40)</f>
        <v>3</v>
      </c>
      <c r="T40" s="5">
        <f>IF(Q40&lt;&gt;R40,1,0)</f>
        <v>1</v>
      </c>
      <c r="U40" s="5">
        <f>IF(S40&lt;=4,1,0)</f>
        <v>1</v>
      </c>
      <c r="V40" s="5">
        <f t="shared" si="0"/>
        <v>1</v>
      </c>
      <c r="W40" s="5">
        <f>IF(S40&gt;=2,1,0)</f>
        <v>1</v>
      </c>
      <c r="X40" s="5">
        <f>IF(Q40&lt;=2,1,0)</f>
        <v>1</v>
      </c>
      <c r="Y40" s="5">
        <f>IF(AND(Q40&gt;=1,Q40&lt;=3),1,0)</f>
        <v>1</v>
      </c>
      <c r="Z40" s="5">
        <f>IF(AND(Q40&gt;=2,Q40&lt;=5),1,0)</f>
        <v>0</v>
      </c>
      <c r="AA40" s="5">
        <f>IF(S40&lt;=2,1,0)</f>
        <v>0</v>
      </c>
      <c r="AB40" s="5">
        <f>IF(AND(S40&gt;=1,S40&lt;=3),1,0)</f>
        <v>1</v>
      </c>
      <c r="AC40" s="5">
        <f>IF(AND(S40&gt;=2,S40&lt;=5),1,0)</f>
        <v>1</v>
      </c>
      <c r="AD40" s="5">
        <f>IF(AND(S40&gt;=1,S40&lt;=4),1,0)</f>
        <v>1</v>
      </c>
      <c r="AE40" s="5">
        <f>IF(AND(S40&gt;=2,S40&lt;=5),1,0)</f>
        <v>1</v>
      </c>
    </row>
    <row r="41" spans="1:31" x14ac:dyDescent="0.55000000000000004">
      <c r="A41" s="1">
        <f t="shared" si="1"/>
        <v>41</v>
      </c>
      <c r="B41" s="6" t="s">
        <v>913</v>
      </c>
      <c r="C41" s="7">
        <v>46226.660555555558</v>
      </c>
      <c r="D41" s="5">
        <v>4</v>
      </c>
      <c r="E41" s="6" t="s">
        <v>37</v>
      </c>
      <c r="F41" s="8">
        <v>45718</v>
      </c>
      <c r="G41" s="8" t="s">
        <v>438</v>
      </c>
      <c r="H41" s="6" t="s">
        <v>395</v>
      </c>
      <c r="I41" s="6" t="s">
        <v>328</v>
      </c>
      <c r="J41" s="6" t="s">
        <v>384</v>
      </c>
      <c r="K41" s="5">
        <v>13330</v>
      </c>
      <c r="L41" s="6" t="s">
        <v>397</v>
      </c>
      <c r="M41" s="6" t="s">
        <v>478</v>
      </c>
      <c r="N41" s="6" t="s">
        <v>26</v>
      </c>
      <c r="O41" s="5" t="s">
        <v>885</v>
      </c>
      <c r="P41" s="6" t="str">
        <f>IF(I41&lt;&gt;"","Giocata","Futura")</f>
        <v>Giocata</v>
      </c>
      <c r="Q41" s="5">
        <f>VALUE(LEFT(I41,1))</f>
        <v>1</v>
      </c>
      <c r="R41" s="5">
        <f>VALUE(RIGHT(I41,1))</f>
        <v>1</v>
      </c>
      <c r="S41" s="5">
        <f>SUM(Q41:R41)</f>
        <v>2</v>
      </c>
      <c r="T41" s="5">
        <f>IF(Q41&lt;&gt;R41,1,0)</f>
        <v>0</v>
      </c>
      <c r="U41" s="5">
        <f>IF(S41&lt;=4,1,0)</f>
        <v>1</v>
      </c>
      <c r="V41" s="5">
        <f t="shared" si="0"/>
        <v>0</v>
      </c>
      <c r="W41" s="5">
        <f>IF(S41&gt;=2,1,0)</f>
        <v>1</v>
      </c>
      <c r="X41" s="5">
        <f>IF(Q41&lt;=2,1,0)</f>
        <v>1</v>
      </c>
      <c r="Y41" s="5">
        <f>IF(AND(Q41&gt;=1,Q41&lt;=3),1,0)</f>
        <v>1</v>
      </c>
      <c r="Z41" s="5">
        <f>IF(AND(Q41&gt;=2,Q41&lt;=5),1,0)</f>
        <v>0</v>
      </c>
      <c r="AA41" s="5">
        <f>IF(S41&lt;=2,1,0)</f>
        <v>1</v>
      </c>
      <c r="AB41" s="5">
        <f>IF(AND(S41&gt;=1,S41&lt;=3),1,0)</f>
        <v>1</v>
      </c>
      <c r="AC41" s="5">
        <f>IF(AND(S41&gt;=2,S41&lt;=5),1,0)</f>
        <v>1</v>
      </c>
      <c r="AD41" s="5">
        <f>IF(AND(S41&gt;=1,S41&lt;=4),1,0)</f>
        <v>1</v>
      </c>
      <c r="AE41" s="5">
        <f>IF(AND(S41&gt;=2,S41&lt;=5),1,0)</f>
        <v>1</v>
      </c>
    </row>
    <row r="42" spans="1:31" x14ac:dyDescent="0.55000000000000004">
      <c r="A42" s="1">
        <f t="shared" si="1"/>
        <v>42</v>
      </c>
      <c r="B42" s="6" t="s">
        <v>913</v>
      </c>
      <c r="C42" s="7">
        <v>46226.660555555558</v>
      </c>
      <c r="D42" s="5">
        <v>5</v>
      </c>
      <c r="E42" s="6" t="s">
        <v>93</v>
      </c>
      <c r="F42" s="8">
        <v>45724</v>
      </c>
      <c r="G42" s="8" t="s">
        <v>557</v>
      </c>
      <c r="H42" s="6" t="s">
        <v>383</v>
      </c>
      <c r="I42" s="6" t="s">
        <v>336</v>
      </c>
      <c r="J42" s="6" t="s">
        <v>412</v>
      </c>
      <c r="K42" s="5">
        <v>19654</v>
      </c>
      <c r="L42" s="6" t="s">
        <v>385</v>
      </c>
      <c r="M42" s="6" t="s">
        <v>426</v>
      </c>
      <c r="N42" s="6" t="s">
        <v>26</v>
      </c>
      <c r="O42" s="5" t="s">
        <v>885</v>
      </c>
      <c r="P42" s="6" t="str">
        <f>IF(I42&lt;&gt;"","Giocata","Futura")</f>
        <v>Giocata</v>
      </c>
      <c r="Q42" s="5">
        <f>VALUE(LEFT(I42,1))</f>
        <v>0</v>
      </c>
      <c r="R42" s="5">
        <f>VALUE(RIGHT(I42,1))</f>
        <v>0</v>
      </c>
      <c r="S42" s="5">
        <f>SUM(Q42:R42)</f>
        <v>0</v>
      </c>
      <c r="T42" s="5">
        <f>IF(Q42&lt;&gt;R42,1,0)</f>
        <v>0</v>
      </c>
      <c r="U42" s="5">
        <f>IF(S42&lt;=4,1,0)</f>
        <v>1</v>
      </c>
      <c r="V42" s="5">
        <f t="shared" si="0"/>
        <v>0</v>
      </c>
      <c r="W42" s="5">
        <f>IF(S42&gt;=2,1,0)</f>
        <v>0</v>
      </c>
      <c r="X42" s="5">
        <f>IF(Q42&lt;=2,1,0)</f>
        <v>1</v>
      </c>
      <c r="Y42" s="5">
        <f>IF(AND(Q42&gt;=1,Q42&lt;=3),1,0)</f>
        <v>0</v>
      </c>
      <c r="Z42" s="5">
        <f>IF(AND(Q42&gt;=2,Q42&lt;=5),1,0)</f>
        <v>0</v>
      </c>
      <c r="AA42" s="5">
        <f>IF(S42&lt;=2,1,0)</f>
        <v>1</v>
      </c>
      <c r="AB42" s="5">
        <f>IF(AND(S42&gt;=1,S42&lt;=3),1,0)</f>
        <v>0</v>
      </c>
      <c r="AC42" s="5">
        <f>IF(AND(S42&gt;=2,S42&lt;=5),1,0)</f>
        <v>0</v>
      </c>
      <c r="AD42" s="5">
        <f>IF(AND(S42&gt;=1,S42&lt;=4),1,0)</f>
        <v>0</v>
      </c>
      <c r="AE42" s="5">
        <f>IF(AND(S42&gt;=2,S42&lt;=5),1,0)</f>
        <v>0</v>
      </c>
    </row>
    <row r="43" spans="1:31" x14ac:dyDescent="0.55000000000000004">
      <c r="A43" s="1">
        <f t="shared" si="1"/>
        <v>43</v>
      </c>
      <c r="B43" s="6" t="s">
        <v>913</v>
      </c>
      <c r="C43" s="7">
        <v>46226.660555555558</v>
      </c>
      <c r="D43" s="5">
        <v>5</v>
      </c>
      <c r="E43" s="6" t="s">
        <v>93</v>
      </c>
      <c r="F43" s="8">
        <v>45724</v>
      </c>
      <c r="G43" s="8" t="s">
        <v>557</v>
      </c>
      <c r="H43" s="6" t="s">
        <v>399</v>
      </c>
      <c r="I43" s="6" t="s">
        <v>304</v>
      </c>
      <c r="J43" s="6" t="s">
        <v>405</v>
      </c>
      <c r="K43" s="5">
        <v>7934</v>
      </c>
      <c r="L43" s="6" t="s">
        <v>401</v>
      </c>
      <c r="M43" s="6" t="s">
        <v>398</v>
      </c>
      <c r="N43" s="6" t="s">
        <v>26</v>
      </c>
      <c r="O43" s="5" t="s">
        <v>885</v>
      </c>
      <c r="P43" s="6" t="str">
        <f>IF(I43&lt;&gt;"","Giocata","Futura")</f>
        <v>Giocata</v>
      </c>
      <c r="Q43" s="5">
        <f>VALUE(LEFT(I43,1))</f>
        <v>0</v>
      </c>
      <c r="R43" s="5">
        <f>VALUE(RIGHT(I43,1))</f>
        <v>2</v>
      </c>
      <c r="S43" s="5">
        <f>SUM(Q43:R43)</f>
        <v>2</v>
      </c>
      <c r="T43" s="5">
        <f>IF(Q43&lt;&gt;R43,1,0)</f>
        <v>1</v>
      </c>
      <c r="U43" s="5">
        <f>IF(S43&lt;=4,1,0)</f>
        <v>1</v>
      </c>
      <c r="V43" s="5">
        <f t="shared" si="0"/>
        <v>1</v>
      </c>
      <c r="W43" s="5">
        <f>IF(S43&gt;=2,1,0)</f>
        <v>1</v>
      </c>
      <c r="X43" s="5">
        <f>IF(Q43&lt;=2,1,0)</f>
        <v>1</v>
      </c>
      <c r="Y43" s="5">
        <f>IF(AND(Q43&gt;=1,Q43&lt;=3),1,0)</f>
        <v>0</v>
      </c>
      <c r="Z43" s="5">
        <f>IF(AND(Q43&gt;=2,Q43&lt;=5),1,0)</f>
        <v>0</v>
      </c>
      <c r="AA43" s="5">
        <f>IF(S43&lt;=2,1,0)</f>
        <v>1</v>
      </c>
      <c r="AB43" s="5">
        <f>IF(AND(S43&gt;=1,S43&lt;=3),1,0)</f>
        <v>1</v>
      </c>
      <c r="AC43" s="5">
        <f>IF(AND(S43&gt;=2,S43&lt;=5),1,0)</f>
        <v>1</v>
      </c>
      <c r="AD43" s="5">
        <f>IF(AND(S43&gt;=1,S43&lt;=4),1,0)</f>
        <v>1</v>
      </c>
      <c r="AE43" s="5">
        <f>IF(AND(S43&gt;=2,S43&lt;=5),1,0)</f>
        <v>1</v>
      </c>
    </row>
    <row r="44" spans="1:31" x14ac:dyDescent="0.55000000000000004">
      <c r="A44" s="1">
        <f t="shared" si="1"/>
        <v>44</v>
      </c>
      <c r="B44" s="6" t="s">
        <v>913</v>
      </c>
      <c r="C44" s="7">
        <v>46226.660555555558</v>
      </c>
      <c r="D44" s="5">
        <v>5</v>
      </c>
      <c r="E44" s="6" t="s">
        <v>93</v>
      </c>
      <c r="F44" s="8">
        <v>45724</v>
      </c>
      <c r="G44" s="8" t="s">
        <v>556</v>
      </c>
      <c r="H44" s="6" t="s">
        <v>392</v>
      </c>
      <c r="I44" s="6" t="s">
        <v>330</v>
      </c>
      <c r="J44" s="6" t="s">
        <v>396</v>
      </c>
      <c r="K44" s="5">
        <v>20503</v>
      </c>
      <c r="L44" s="6" t="s">
        <v>427</v>
      </c>
      <c r="M44" s="6" t="s">
        <v>437</v>
      </c>
      <c r="N44" s="6" t="s">
        <v>26</v>
      </c>
      <c r="O44" s="5" t="s">
        <v>885</v>
      </c>
      <c r="P44" s="6" t="str">
        <f>IF(I44&lt;&gt;"","Giocata","Futura")</f>
        <v>Giocata</v>
      </c>
      <c r="Q44" s="5">
        <f>VALUE(LEFT(I44,1))</f>
        <v>2</v>
      </c>
      <c r="R44" s="5">
        <f>VALUE(RIGHT(I44,1))</f>
        <v>2</v>
      </c>
      <c r="S44" s="5">
        <f>SUM(Q44:R44)</f>
        <v>4</v>
      </c>
      <c r="T44" s="5">
        <f>IF(Q44&lt;&gt;R44,1,0)</f>
        <v>0</v>
      </c>
      <c r="U44" s="5">
        <f>IF(S44&lt;=4,1,0)</f>
        <v>1</v>
      </c>
      <c r="V44" s="5">
        <f t="shared" si="0"/>
        <v>0</v>
      </c>
      <c r="W44" s="5">
        <f>IF(S44&gt;=2,1,0)</f>
        <v>1</v>
      </c>
      <c r="X44" s="5">
        <f>IF(Q44&lt;=2,1,0)</f>
        <v>1</v>
      </c>
      <c r="Y44" s="5">
        <f>IF(AND(Q44&gt;=1,Q44&lt;=3),1,0)</f>
        <v>1</v>
      </c>
      <c r="Z44" s="5">
        <f>IF(AND(Q44&gt;=2,Q44&lt;=5),1,0)</f>
        <v>1</v>
      </c>
      <c r="AA44" s="5">
        <f>IF(S44&lt;=2,1,0)</f>
        <v>0</v>
      </c>
      <c r="AB44" s="5">
        <f>IF(AND(S44&gt;=1,S44&lt;=3),1,0)</f>
        <v>0</v>
      </c>
      <c r="AC44" s="5">
        <f>IF(AND(S44&gt;=2,S44&lt;=5),1,0)</f>
        <v>1</v>
      </c>
      <c r="AD44" s="5">
        <f>IF(AND(S44&gt;=1,S44&lt;=4),1,0)</f>
        <v>1</v>
      </c>
      <c r="AE44" s="5">
        <f>IF(AND(S44&gt;=2,S44&lt;=5),1,0)</f>
        <v>1</v>
      </c>
    </row>
    <row r="45" spans="1:31" x14ac:dyDescent="0.55000000000000004">
      <c r="A45" s="1">
        <f t="shared" si="1"/>
        <v>45</v>
      </c>
      <c r="B45" s="6" t="s">
        <v>913</v>
      </c>
      <c r="C45" s="7">
        <v>46226.660555555558</v>
      </c>
      <c r="D45" s="5">
        <v>5</v>
      </c>
      <c r="E45" s="6" t="s">
        <v>93</v>
      </c>
      <c r="F45" s="8">
        <v>45724</v>
      </c>
      <c r="G45" s="8" t="s">
        <v>438</v>
      </c>
      <c r="H45" s="6" t="s">
        <v>416</v>
      </c>
      <c r="I45" s="6" t="s">
        <v>310</v>
      </c>
      <c r="J45" s="6" t="s">
        <v>395</v>
      </c>
      <c r="K45" s="5">
        <v>35269</v>
      </c>
      <c r="L45" s="6" t="s">
        <v>417</v>
      </c>
      <c r="M45" s="6" t="s">
        <v>407</v>
      </c>
      <c r="N45" s="6" t="s">
        <v>26</v>
      </c>
      <c r="O45" s="5" t="s">
        <v>885</v>
      </c>
      <c r="P45" s="6" t="str">
        <f>IF(I45&lt;&gt;"","Giocata","Futura")</f>
        <v>Giocata</v>
      </c>
      <c r="Q45" s="5">
        <f>VALUE(LEFT(I45,1))</f>
        <v>1</v>
      </c>
      <c r="R45" s="5">
        <f>VALUE(RIGHT(I45,1))</f>
        <v>0</v>
      </c>
      <c r="S45" s="5">
        <f>SUM(Q45:R45)</f>
        <v>1</v>
      </c>
      <c r="T45" s="5">
        <f>IF(Q45&lt;&gt;R45,1,0)</f>
        <v>1</v>
      </c>
      <c r="U45" s="5">
        <f>IF(S45&lt;=4,1,0)</f>
        <v>1</v>
      </c>
      <c r="V45" s="5">
        <f t="shared" si="0"/>
        <v>1</v>
      </c>
      <c r="W45" s="5">
        <f>IF(S45&gt;=2,1,0)</f>
        <v>0</v>
      </c>
      <c r="X45" s="5">
        <f>IF(Q45&lt;=2,1,0)</f>
        <v>1</v>
      </c>
      <c r="Y45" s="5">
        <f>IF(AND(Q45&gt;=1,Q45&lt;=3),1,0)</f>
        <v>1</v>
      </c>
      <c r="Z45" s="5">
        <f>IF(AND(Q45&gt;=2,Q45&lt;=5),1,0)</f>
        <v>0</v>
      </c>
      <c r="AA45" s="5">
        <f>IF(S45&lt;=2,1,0)</f>
        <v>1</v>
      </c>
      <c r="AB45" s="5">
        <f>IF(AND(S45&gt;=1,S45&lt;=3),1,0)</f>
        <v>1</v>
      </c>
      <c r="AC45" s="5">
        <f>IF(AND(S45&gt;=2,S45&lt;=5),1,0)</f>
        <v>0</v>
      </c>
      <c r="AD45" s="5">
        <f>IF(AND(S45&gt;=1,S45&lt;=4),1,0)</f>
        <v>1</v>
      </c>
      <c r="AE45" s="5">
        <f>IF(AND(S45&gt;=2,S45&lt;=5),1,0)</f>
        <v>0</v>
      </c>
    </row>
    <row r="46" spans="1:31" x14ac:dyDescent="0.55000000000000004">
      <c r="A46" s="1">
        <f t="shared" si="1"/>
        <v>46</v>
      </c>
      <c r="B46" s="6" t="s">
        <v>913</v>
      </c>
      <c r="C46" s="7">
        <v>46226.660555555558</v>
      </c>
      <c r="D46" s="5">
        <v>5</v>
      </c>
      <c r="E46" s="6" t="s">
        <v>93</v>
      </c>
      <c r="F46" s="8">
        <v>45724</v>
      </c>
      <c r="G46" s="8" t="s">
        <v>533</v>
      </c>
      <c r="H46" s="6" t="s">
        <v>408</v>
      </c>
      <c r="I46" s="6" t="s">
        <v>310</v>
      </c>
      <c r="J46" s="6" t="s">
        <v>384</v>
      </c>
      <c r="K46" s="5">
        <v>29071</v>
      </c>
      <c r="L46" s="6" t="s">
        <v>410</v>
      </c>
      <c r="M46" s="6" t="s">
        <v>386</v>
      </c>
      <c r="N46" s="6" t="s">
        <v>26</v>
      </c>
      <c r="O46" s="5" t="s">
        <v>885</v>
      </c>
      <c r="P46" s="6" t="str">
        <f>IF(I46&lt;&gt;"","Giocata","Futura")</f>
        <v>Giocata</v>
      </c>
      <c r="Q46" s="5">
        <f>VALUE(LEFT(I46,1))</f>
        <v>1</v>
      </c>
      <c r="R46" s="5">
        <f>VALUE(RIGHT(I46,1))</f>
        <v>0</v>
      </c>
      <c r="S46" s="5">
        <f>SUM(Q46:R46)</f>
        <v>1</v>
      </c>
      <c r="T46" s="5">
        <f>IF(Q46&lt;&gt;R46,1,0)</f>
        <v>1</v>
      </c>
      <c r="U46" s="5">
        <f>IF(S46&lt;=4,1,0)</f>
        <v>1</v>
      </c>
      <c r="V46" s="5">
        <f t="shared" si="0"/>
        <v>1</v>
      </c>
      <c r="W46" s="5">
        <f>IF(S46&gt;=2,1,0)</f>
        <v>0</v>
      </c>
      <c r="X46" s="5">
        <f>IF(Q46&lt;=2,1,0)</f>
        <v>1</v>
      </c>
      <c r="Y46" s="5">
        <f>IF(AND(Q46&gt;=1,Q46&lt;=3),1,0)</f>
        <v>1</v>
      </c>
      <c r="Z46" s="5">
        <f>IF(AND(Q46&gt;=2,Q46&lt;=5),1,0)</f>
        <v>0</v>
      </c>
      <c r="AA46" s="5">
        <f>IF(S46&lt;=2,1,0)</f>
        <v>1</v>
      </c>
      <c r="AB46" s="5">
        <f>IF(AND(S46&gt;=1,S46&lt;=3),1,0)</f>
        <v>1</v>
      </c>
      <c r="AC46" s="5">
        <f>IF(AND(S46&gt;=2,S46&lt;=5),1,0)</f>
        <v>0</v>
      </c>
      <c r="AD46" s="5">
        <f>IF(AND(S46&gt;=1,S46&lt;=4),1,0)</f>
        <v>1</v>
      </c>
      <c r="AE46" s="5">
        <f>IF(AND(S46&gt;=2,S46&lt;=5),1,0)</f>
        <v>0</v>
      </c>
    </row>
    <row r="47" spans="1:31" x14ac:dyDescent="0.55000000000000004">
      <c r="A47" s="1">
        <f t="shared" si="1"/>
        <v>47</v>
      </c>
      <c r="B47" s="6" t="s">
        <v>913</v>
      </c>
      <c r="C47" s="7">
        <v>46226.660555555558</v>
      </c>
      <c r="D47" s="5">
        <v>5</v>
      </c>
      <c r="E47" s="6" t="s">
        <v>93</v>
      </c>
      <c r="F47" s="8">
        <v>45724</v>
      </c>
      <c r="G47" s="8" t="s">
        <v>557</v>
      </c>
      <c r="H47" s="6" t="s">
        <v>388</v>
      </c>
      <c r="I47" s="6" t="s">
        <v>312</v>
      </c>
      <c r="J47" s="6" t="s">
        <v>400</v>
      </c>
      <c r="K47" s="5">
        <v>13309</v>
      </c>
      <c r="L47" s="6" t="s">
        <v>423</v>
      </c>
      <c r="M47" s="6" t="s">
        <v>471</v>
      </c>
      <c r="N47" s="6" t="s">
        <v>26</v>
      </c>
      <c r="O47" s="5" t="s">
        <v>885</v>
      </c>
      <c r="P47" s="6" t="str">
        <f>IF(I47&lt;&gt;"","Giocata","Futura")</f>
        <v>Giocata</v>
      </c>
      <c r="Q47" s="5">
        <f>VALUE(LEFT(I47,1))</f>
        <v>1</v>
      </c>
      <c r="R47" s="5">
        <f>VALUE(RIGHT(I47,1))</f>
        <v>3</v>
      </c>
      <c r="S47" s="5">
        <f>SUM(Q47:R47)</f>
        <v>4</v>
      </c>
      <c r="T47" s="5">
        <f>IF(Q47&lt;&gt;R47,1,0)</f>
        <v>1</v>
      </c>
      <c r="U47" s="5">
        <f>IF(S47&lt;=4,1,0)</f>
        <v>1</v>
      </c>
      <c r="V47" s="5">
        <f t="shared" si="0"/>
        <v>1</v>
      </c>
      <c r="W47" s="5">
        <f>IF(S47&gt;=2,1,0)</f>
        <v>1</v>
      </c>
      <c r="X47" s="5">
        <f>IF(Q47&lt;=2,1,0)</f>
        <v>1</v>
      </c>
      <c r="Y47" s="5">
        <f>IF(AND(Q47&gt;=1,Q47&lt;=3),1,0)</f>
        <v>1</v>
      </c>
      <c r="Z47" s="5">
        <f>IF(AND(Q47&gt;=2,Q47&lt;=5),1,0)</f>
        <v>0</v>
      </c>
      <c r="AA47" s="5">
        <f>IF(S47&lt;=2,1,0)</f>
        <v>0</v>
      </c>
      <c r="AB47" s="5">
        <f>IF(AND(S47&gt;=1,S47&lt;=3),1,0)</f>
        <v>0</v>
      </c>
      <c r="AC47" s="5">
        <f>IF(AND(S47&gt;=2,S47&lt;=5),1,0)</f>
        <v>1</v>
      </c>
      <c r="AD47" s="5">
        <f>IF(AND(S47&gt;=1,S47&lt;=4),1,0)</f>
        <v>1</v>
      </c>
      <c r="AE47" s="5">
        <f>IF(AND(S47&gt;=2,S47&lt;=5),1,0)</f>
        <v>1</v>
      </c>
    </row>
    <row r="48" spans="1:31" x14ac:dyDescent="0.55000000000000004">
      <c r="A48" s="1">
        <f t="shared" si="1"/>
        <v>48</v>
      </c>
      <c r="B48" s="6" t="s">
        <v>913</v>
      </c>
      <c r="C48" s="7">
        <v>46226.660555555558</v>
      </c>
      <c r="D48" s="5">
        <v>5</v>
      </c>
      <c r="E48" s="6" t="s">
        <v>93</v>
      </c>
      <c r="F48" s="8">
        <v>45724</v>
      </c>
      <c r="G48" s="8" t="s">
        <v>557</v>
      </c>
      <c r="H48" s="6" t="s">
        <v>404</v>
      </c>
      <c r="I48" s="6" t="s">
        <v>328</v>
      </c>
      <c r="J48" s="6" t="s">
        <v>387</v>
      </c>
      <c r="K48" s="5">
        <v>17171</v>
      </c>
      <c r="L48" s="6" t="s">
        <v>406</v>
      </c>
      <c r="M48" s="6" t="s">
        <v>473</v>
      </c>
      <c r="N48" s="6" t="s">
        <v>26</v>
      </c>
      <c r="O48" s="5" t="s">
        <v>885</v>
      </c>
      <c r="P48" s="6" t="str">
        <f>IF(I48&lt;&gt;"","Giocata","Futura")</f>
        <v>Giocata</v>
      </c>
      <c r="Q48" s="5">
        <f>VALUE(LEFT(I48,1))</f>
        <v>1</v>
      </c>
      <c r="R48" s="5">
        <f>VALUE(RIGHT(I48,1))</f>
        <v>1</v>
      </c>
      <c r="S48" s="5">
        <f>SUM(Q48:R48)</f>
        <v>2</v>
      </c>
      <c r="T48" s="5">
        <f>IF(Q48&lt;&gt;R48,1,0)</f>
        <v>0</v>
      </c>
      <c r="U48" s="5">
        <f>IF(S48&lt;=4,1,0)</f>
        <v>1</v>
      </c>
      <c r="V48" s="5">
        <f t="shared" si="0"/>
        <v>0</v>
      </c>
      <c r="W48" s="5">
        <f>IF(S48&gt;=2,1,0)</f>
        <v>1</v>
      </c>
      <c r="X48" s="5">
        <f>IF(Q48&lt;=2,1,0)</f>
        <v>1</v>
      </c>
      <c r="Y48" s="5">
        <f>IF(AND(Q48&gt;=1,Q48&lt;=3),1,0)</f>
        <v>1</v>
      </c>
      <c r="Z48" s="5">
        <f>IF(AND(Q48&gt;=2,Q48&lt;=5),1,0)</f>
        <v>0</v>
      </c>
      <c r="AA48" s="5">
        <f>IF(S48&lt;=2,1,0)</f>
        <v>1</v>
      </c>
      <c r="AB48" s="5">
        <f>IF(AND(S48&gt;=1,S48&lt;=3),1,0)</f>
        <v>1</v>
      </c>
      <c r="AC48" s="5">
        <f>IF(AND(S48&gt;=2,S48&lt;=5),1,0)</f>
        <v>1</v>
      </c>
      <c r="AD48" s="5">
        <f>IF(AND(S48&gt;=1,S48&lt;=4),1,0)</f>
        <v>1</v>
      </c>
      <c r="AE48" s="5">
        <f>IF(AND(S48&gt;=2,S48&lt;=5),1,0)</f>
        <v>1</v>
      </c>
    </row>
    <row r="49" spans="1:31" x14ac:dyDescent="0.55000000000000004">
      <c r="A49" s="1">
        <f t="shared" si="1"/>
        <v>49</v>
      </c>
      <c r="B49" s="6" t="s">
        <v>913</v>
      </c>
      <c r="C49" s="7">
        <v>46226.660555555558</v>
      </c>
      <c r="D49" s="5">
        <v>5</v>
      </c>
      <c r="E49" s="6" t="s">
        <v>37</v>
      </c>
      <c r="F49" s="8">
        <v>45725</v>
      </c>
      <c r="G49" s="8" t="s">
        <v>438</v>
      </c>
      <c r="H49" s="6" t="s">
        <v>409</v>
      </c>
      <c r="I49" s="6" t="s">
        <v>322</v>
      </c>
      <c r="J49" s="6" t="s">
        <v>413</v>
      </c>
      <c r="K49" s="5">
        <v>11535</v>
      </c>
      <c r="L49" s="6" t="s">
        <v>433</v>
      </c>
      <c r="M49" s="6" t="s">
        <v>482</v>
      </c>
      <c r="N49" s="6" t="s">
        <v>26</v>
      </c>
      <c r="O49" s="5" t="s">
        <v>885</v>
      </c>
      <c r="P49" s="6" t="str">
        <f>IF(I49&lt;&gt;"","Giocata","Futura")</f>
        <v>Giocata</v>
      </c>
      <c r="Q49" s="5">
        <f>VALUE(LEFT(I49,1))</f>
        <v>0</v>
      </c>
      <c r="R49" s="5">
        <f>VALUE(RIGHT(I49,1))</f>
        <v>1</v>
      </c>
      <c r="S49" s="5">
        <f>SUM(Q49:R49)</f>
        <v>1</v>
      </c>
      <c r="T49" s="5">
        <f>IF(Q49&lt;&gt;R49,1,0)</f>
        <v>1</v>
      </c>
      <c r="U49" s="5">
        <f>IF(S49&lt;=4,1,0)</f>
        <v>1</v>
      </c>
      <c r="V49" s="5">
        <f t="shared" si="0"/>
        <v>1</v>
      </c>
      <c r="W49" s="5">
        <f>IF(S49&gt;=2,1,0)</f>
        <v>0</v>
      </c>
      <c r="X49" s="5">
        <f>IF(Q49&lt;=2,1,0)</f>
        <v>1</v>
      </c>
      <c r="Y49" s="5">
        <f>IF(AND(Q49&gt;=1,Q49&lt;=3),1,0)</f>
        <v>0</v>
      </c>
      <c r="Z49" s="5">
        <f>IF(AND(Q49&gt;=2,Q49&lt;=5),1,0)</f>
        <v>0</v>
      </c>
      <c r="AA49" s="5">
        <f>IF(S49&lt;=2,1,0)</f>
        <v>1</v>
      </c>
      <c r="AB49" s="5">
        <f>IF(AND(S49&gt;=1,S49&lt;=3),1,0)</f>
        <v>1</v>
      </c>
      <c r="AC49" s="5">
        <f>IF(AND(S49&gt;=2,S49&lt;=5),1,0)</f>
        <v>0</v>
      </c>
      <c r="AD49" s="5">
        <f>IF(AND(S49&gt;=1,S49&lt;=4),1,0)</f>
        <v>1</v>
      </c>
      <c r="AE49" s="5">
        <f>IF(AND(S49&gt;=2,S49&lt;=5),1,0)</f>
        <v>0</v>
      </c>
    </row>
    <row r="50" spans="1:31" x14ac:dyDescent="0.55000000000000004">
      <c r="A50" s="1">
        <f t="shared" si="1"/>
        <v>50</v>
      </c>
      <c r="B50" s="6" t="s">
        <v>913</v>
      </c>
      <c r="C50" s="7">
        <v>46226.660555555558</v>
      </c>
      <c r="D50" s="5">
        <v>6</v>
      </c>
      <c r="E50" s="6" t="s">
        <v>93</v>
      </c>
      <c r="F50" s="8">
        <v>45731</v>
      </c>
      <c r="G50" s="8" t="s">
        <v>438</v>
      </c>
      <c r="H50" s="6" t="s">
        <v>399</v>
      </c>
      <c r="I50" s="6" t="s">
        <v>308</v>
      </c>
      <c r="J50" s="6" t="s">
        <v>404</v>
      </c>
      <c r="K50" s="5">
        <v>6431</v>
      </c>
      <c r="L50" s="6" t="s">
        <v>401</v>
      </c>
      <c r="M50" s="6" t="s">
        <v>482</v>
      </c>
      <c r="N50" s="6" t="s">
        <v>26</v>
      </c>
      <c r="O50" s="5" t="s">
        <v>885</v>
      </c>
      <c r="P50" s="6" t="str">
        <f>IF(I50&lt;&gt;"","Giocata","Futura")</f>
        <v>Giocata</v>
      </c>
      <c r="Q50" s="5">
        <f>VALUE(LEFT(I50,1))</f>
        <v>2</v>
      </c>
      <c r="R50" s="5">
        <f>VALUE(RIGHT(I50,1))</f>
        <v>0</v>
      </c>
      <c r="S50" s="5">
        <f>SUM(Q50:R50)</f>
        <v>2</v>
      </c>
      <c r="T50" s="5">
        <f>IF(Q50&lt;&gt;R50,1,0)</f>
        <v>1</v>
      </c>
      <c r="U50" s="5">
        <f>IF(S50&lt;=4,1,0)</f>
        <v>1</v>
      </c>
      <c r="V50" s="5">
        <f t="shared" si="0"/>
        <v>1</v>
      </c>
      <c r="W50" s="5">
        <f>IF(S50&gt;=2,1,0)</f>
        <v>1</v>
      </c>
      <c r="X50" s="5">
        <f>IF(Q50&lt;=2,1,0)</f>
        <v>1</v>
      </c>
      <c r="Y50" s="5">
        <f>IF(AND(Q50&gt;=1,Q50&lt;=3),1,0)</f>
        <v>1</v>
      </c>
      <c r="Z50" s="5">
        <f>IF(AND(Q50&gt;=2,Q50&lt;=5),1,0)</f>
        <v>1</v>
      </c>
      <c r="AA50" s="5">
        <f>IF(S50&lt;=2,1,0)</f>
        <v>1</v>
      </c>
      <c r="AB50" s="5">
        <f>IF(AND(S50&gt;=1,S50&lt;=3),1,0)</f>
        <v>1</v>
      </c>
      <c r="AC50" s="5">
        <f>IF(AND(S50&gt;=2,S50&lt;=5),1,0)</f>
        <v>1</v>
      </c>
      <c r="AD50" s="5">
        <f>IF(AND(S50&gt;=1,S50&lt;=4),1,0)</f>
        <v>1</v>
      </c>
      <c r="AE50" s="5">
        <f>IF(AND(S50&gt;=2,S50&lt;=5),1,0)</f>
        <v>1</v>
      </c>
    </row>
    <row r="51" spans="1:31" x14ac:dyDescent="0.55000000000000004">
      <c r="A51" s="1">
        <f t="shared" si="1"/>
        <v>51</v>
      </c>
      <c r="B51" s="6" t="s">
        <v>913</v>
      </c>
      <c r="C51" s="7">
        <v>46226.660555555558</v>
      </c>
      <c r="D51" s="5">
        <v>6</v>
      </c>
      <c r="E51" s="6" t="s">
        <v>93</v>
      </c>
      <c r="F51" s="8">
        <v>45731</v>
      </c>
      <c r="G51" s="8" t="s">
        <v>438</v>
      </c>
      <c r="H51" s="6" t="s">
        <v>396</v>
      </c>
      <c r="I51" s="6" t="s">
        <v>314</v>
      </c>
      <c r="J51" s="6" t="s">
        <v>387</v>
      </c>
      <c r="K51" s="5">
        <v>16300</v>
      </c>
      <c r="L51" s="6" t="s">
        <v>385</v>
      </c>
      <c r="M51" s="6" t="s">
        <v>394</v>
      </c>
      <c r="N51" s="6" t="s">
        <v>26</v>
      </c>
      <c r="O51" s="5" t="s">
        <v>885</v>
      </c>
      <c r="P51" s="6" t="str">
        <f>IF(I51&lt;&gt;"","Giocata","Futura")</f>
        <v>Giocata</v>
      </c>
      <c r="Q51" s="5">
        <f>VALUE(LEFT(I51,1))</f>
        <v>2</v>
      </c>
      <c r="R51" s="5">
        <f>VALUE(RIGHT(I51,1))</f>
        <v>1</v>
      </c>
      <c r="S51" s="5">
        <f>SUM(Q51:R51)</f>
        <v>3</v>
      </c>
      <c r="T51" s="5">
        <f>IF(Q51&lt;&gt;R51,1,0)</f>
        <v>1</v>
      </c>
      <c r="U51" s="5">
        <f>IF(S51&lt;=4,1,0)</f>
        <v>1</v>
      </c>
      <c r="V51" s="5">
        <f t="shared" si="0"/>
        <v>1</v>
      </c>
      <c r="W51" s="5">
        <f>IF(S51&gt;=2,1,0)</f>
        <v>1</v>
      </c>
      <c r="X51" s="5">
        <f>IF(Q51&lt;=2,1,0)</f>
        <v>1</v>
      </c>
      <c r="Y51" s="5">
        <f>IF(AND(Q51&gt;=1,Q51&lt;=3),1,0)</f>
        <v>1</v>
      </c>
      <c r="Z51" s="5">
        <f>IF(AND(Q51&gt;=2,Q51&lt;=5),1,0)</f>
        <v>1</v>
      </c>
      <c r="AA51" s="5">
        <f>IF(S51&lt;=2,1,0)</f>
        <v>0</v>
      </c>
      <c r="AB51" s="5">
        <f>IF(AND(S51&gt;=1,S51&lt;=3),1,0)</f>
        <v>1</v>
      </c>
      <c r="AC51" s="5">
        <f>IF(AND(S51&gt;=2,S51&lt;=5),1,0)</f>
        <v>1</v>
      </c>
      <c r="AD51" s="5">
        <f>IF(AND(S51&gt;=1,S51&lt;=4),1,0)</f>
        <v>1</v>
      </c>
      <c r="AE51" s="5">
        <f>IF(AND(S51&gt;=2,S51&lt;=5),1,0)</f>
        <v>1</v>
      </c>
    </row>
    <row r="52" spans="1:31" x14ac:dyDescent="0.55000000000000004">
      <c r="A52" s="1">
        <f t="shared" si="1"/>
        <v>52</v>
      </c>
      <c r="B52" s="6" t="s">
        <v>913</v>
      </c>
      <c r="C52" s="7">
        <v>46226.660555555558</v>
      </c>
      <c r="D52" s="5">
        <v>6</v>
      </c>
      <c r="E52" s="6" t="s">
        <v>93</v>
      </c>
      <c r="F52" s="8">
        <v>45731</v>
      </c>
      <c r="G52" s="8" t="s">
        <v>438</v>
      </c>
      <c r="H52" s="6" t="s">
        <v>413</v>
      </c>
      <c r="I52" s="6" t="s">
        <v>310</v>
      </c>
      <c r="J52" s="6" t="s">
        <v>383</v>
      </c>
      <c r="K52" s="5">
        <v>7721</v>
      </c>
      <c r="L52" s="6" t="s">
        <v>421</v>
      </c>
      <c r="M52" s="6" t="s">
        <v>480</v>
      </c>
      <c r="N52" s="6" t="s">
        <v>26</v>
      </c>
      <c r="O52" s="5" t="s">
        <v>885</v>
      </c>
      <c r="P52" s="6" t="str">
        <f>IF(I52&lt;&gt;"","Giocata","Futura")</f>
        <v>Giocata</v>
      </c>
      <c r="Q52" s="5">
        <f>VALUE(LEFT(I52,1))</f>
        <v>1</v>
      </c>
      <c r="R52" s="5">
        <f>VALUE(RIGHT(I52,1))</f>
        <v>0</v>
      </c>
      <c r="S52" s="5">
        <f>SUM(Q52:R52)</f>
        <v>1</v>
      </c>
      <c r="T52" s="5">
        <f>IF(Q52&lt;&gt;R52,1,0)</f>
        <v>1</v>
      </c>
      <c r="U52" s="5">
        <f>IF(S52&lt;=4,1,0)</f>
        <v>1</v>
      </c>
      <c r="V52" s="5">
        <f t="shared" si="0"/>
        <v>1</v>
      </c>
      <c r="W52" s="5">
        <f>IF(S52&gt;=2,1,0)</f>
        <v>0</v>
      </c>
      <c r="X52" s="5">
        <f>IF(Q52&lt;=2,1,0)</f>
        <v>1</v>
      </c>
      <c r="Y52" s="5">
        <f>IF(AND(Q52&gt;=1,Q52&lt;=3),1,0)</f>
        <v>1</v>
      </c>
      <c r="Z52" s="5">
        <f>IF(AND(Q52&gt;=2,Q52&lt;=5),1,0)</f>
        <v>0</v>
      </c>
      <c r="AA52" s="5">
        <f>IF(S52&lt;=2,1,0)</f>
        <v>1</v>
      </c>
      <c r="AB52" s="5">
        <f>IF(AND(S52&gt;=1,S52&lt;=3),1,0)</f>
        <v>1</v>
      </c>
      <c r="AC52" s="5">
        <f>IF(AND(S52&gt;=2,S52&lt;=5),1,0)</f>
        <v>0</v>
      </c>
      <c r="AD52" s="5">
        <f>IF(AND(S52&gt;=1,S52&lt;=4),1,0)</f>
        <v>1</v>
      </c>
      <c r="AE52" s="5">
        <f>IF(AND(S52&gt;=2,S52&lt;=5),1,0)</f>
        <v>0</v>
      </c>
    </row>
    <row r="53" spans="1:31" x14ac:dyDescent="0.55000000000000004">
      <c r="A53" s="1">
        <f t="shared" si="1"/>
        <v>53</v>
      </c>
      <c r="B53" s="6" t="s">
        <v>913</v>
      </c>
      <c r="C53" s="7">
        <v>46226.660555555558</v>
      </c>
      <c r="D53" s="5">
        <v>6</v>
      </c>
      <c r="E53" s="6" t="s">
        <v>93</v>
      </c>
      <c r="F53" s="8">
        <v>45731</v>
      </c>
      <c r="G53" s="8" t="s">
        <v>438</v>
      </c>
      <c r="H53" s="6" t="s">
        <v>405</v>
      </c>
      <c r="I53" s="6" t="s">
        <v>310</v>
      </c>
      <c r="J53" s="6" t="s">
        <v>392</v>
      </c>
      <c r="K53" s="5">
        <v>10152</v>
      </c>
      <c r="L53" s="6" t="s">
        <v>472</v>
      </c>
      <c r="M53" s="6" t="s">
        <v>432</v>
      </c>
      <c r="N53" s="6" t="s">
        <v>26</v>
      </c>
      <c r="O53" s="5" t="s">
        <v>885</v>
      </c>
      <c r="P53" s="6" t="str">
        <f>IF(I53&lt;&gt;"","Giocata","Futura")</f>
        <v>Giocata</v>
      </c>
      <c r="Q53" s="5">
        <f>VALUE(LEFT(I53,1))</f>
        <v>1</v>
      </c>
      <c r="R53" s="5">
        <f>VALUE(RIGHT(I53,1))</f>
        <v>0</v>
      </c>
      <c r="S53" s="5">
        <f>SUM(Q53:R53)</f>
        <v>1</v>
      </c>
      <c r="T53" s="5">
        <f>IF(Q53&lt;&gt;R53,1,0)</f>
        <v>1</v>
      </c>
      <c r="U53" s="5">
        <f>IF(S53&lt;=4,1,0)</f>
        <v>1</v>
      </c>
      <c r="V53" s="5">
        <f t="shared" si="0"/>
        <v>1</v>
      </c>
      <c r="W53" s="5">
        <f>IF(S53&gt;=2,1,0)</f>
        <v>0</v>
      </c>
      <c r="X53" s="5">
        <f>IF(Q53&lt;=2,1,0)</f>
        <v>1</v>
      </c>
      <c r="Y53" s="5">
        <f>IF(AND(Q53&gt;=1,Q53&lt;=3),1,0)</f>
        <v>1</v>
      </c>
      <c r="Z53" s="5">
        <f>IF(AND(Q53&gt;=2,Q53&lt;=5),1,0)</f>
        <v>0</v>
      </c>
      <c r="AA53" s="5">
        <f>IF(S53&lt;=2,1,0)</f>
        <v>1</v>
      </c>
      <c r="AB53" s="5">
        <f>IF(AND(S53&gt;=1,S53&lt;=3),1,0)</f>
        <v>1</v>
      </c>
      <c r="AC53" s="5">
        <f>IF(AND(S53&gt;=2,S53&lt;=5),1,0)</f>
        <v>0</v>
      </c>
      <c r="AD53" s="5">
        <f>IF(AND(S53&gt;=1,S53&lt;=4),1,0)</f>
        <v>1</v>
      </c>
      <c r="AE53" s="5">
        <f>IF(AND(S53&gt;=2,S53&lt;=5),1,0)</f>
        <v>0</v>
      </c>
    </row>
    <row r="54" spans="1:31" x14ac:dyDescent="0.55000000000000004">
      <c r="A54" s="1">
        <f t="shared" si="1"/>
        <v>54</v>
      </c>
      <c r="B54" s="6" t="s">
        <v>913</v>
      </c>
      <c r="C54" s="7">
        <v>46226.660555555558</v>
      </c>
      <c r="D54" s="5">
        <v>6</v>
      </c>
      <c r="E54" s="6" t="s">
        <v>37</v>
      </c>
      <c r="F54" s="8">
        <v>45732</v>
      </c>
      <c r="G54" s="8" t="s">
        <v>438</v>
      </c>
      <c r="H54" s="6" t="s">
        <v>395</v>
      </c>
      <c r="I54" s="6" t="s">
        <v>336</v>
      </c>
      <c r="J54" s="6" t="s">
        <v>435</v>
      </c>
      <c r="K54" s="5">
        <v>13699</v>
      </c>
      <c r="L54" s="6" t="s">
        <v>397</v>
      </c>
      <c r="M54" s="6" t="s">
        <v>390</v>
      </c>
      <c r="N54" s="6" t="s">
        <v>26</v>
      </c>
      <c r="O54" s="5" t="s">
        <v>885</v>
      </c>
      <c r="P54" s="6" t="str">
        <f>IF(I54&lt;&gt;"","Giocata","Futura")</f>
        <v>Giocata</v>
      </c>
      <c r="Q54" s="5">
        <f>VALUE(LEFT(I54,1))</f>
        <v>0</v>
      </c>
      <c r="R54" s="5">
        <f>VALUE(RIGHT(I54,1))</f>
        <v>0</v>
      </c>
      <c r="S54" s="5">
        <f>SUM(Q54:R54)</f>
        <v>0</v>
      </c>
      <c r="T54" s="5">
        <f>IF(Q54&lt;&gt;R54,1,0)</f>
        <v>0</v>
      </c>
      <c r="U54" s="5">
        <f>IF(S54&lt;=4,1,0)</f>
        <v>1</v>
      </c>
      <c r="V54" s="5">
        <f t="shared" si="0"/>
        <v>0</v>
      </c>
      <c r="W54" s="5">
        <f>IF(S54&gt;=2,1,0)</f>
        <v>0</v>
      </c>
      <c r="X54" s="5">
        <f>IF(Q54&lt;=2,1,0)</f>
        <v>1</v>
      </c>
      <c r="Y54" s="5">
        <f>IF(AND(Q54&gt;=1,Q54&lt;=3),1,0)</f>
        <v>0</v>
      </c>
      <c r="Z54" s="5">
        <f>IF(AND(Q54&gt;=2,Q54&lt;=5),1,0)</f>
        <v>0</v>
      </c>
      <c r="AA54" s="5">
        <f>IF(S54&lt;=2,1,0)</f>
        <v>1</v>
      </c>
      <c r="AB54" s="5">
        <f>IF(AND(S54&gt;=1,S54&lt;=3),1,0)</f>
        <v>0</v>
      </c>
      <c r="AC54" s="5">
        <f>IF(AND(S54&gt;=2,S54&lt;=5),1,0)</f>
        <v>0</v>
      </c>
      <c r="AD54" s="5">
        <f>IF(AND(S54&gt;=1,S54&lt;=4),1,0)</f>
        <v>0</v>
      </c>
      <c r="AE54" s="5">
        <f>IF(AND(S54&gt;=2,S54&lt;=5),1,0)</f>
        <v>0</v>
      </c>
    </row>
    <row r="55" spans="1:31" x14ac:dyDescent="0.55000000000000004">
      <c r="A55" s="1">
        <f t="shared" si="1"/>
        <v>55</v>
      </c>
      <c r="B55" s="6" t="s">
        <v>913</v>
      </c>
      <c r="C55" s="7">
        <v>46226.660555555558</v>
      </c>
      <c r="D55" s="5">
        <v>6</v>
      </c>
      <c r="E55" s="6" t="s">
        <v>37</v>
      </c>
      <c r="F55" s="8">
        <v>45732</v>
      </c>
      <c r="G55" s="8" t="s">
        <v>438</v>
      </c>
      <c r="H55" s="6" t="s">
        <v>436</v>
      </c>
      <c r="I55" s="6" t="s">
        <v>308</v>
      </c>
      <c r="J55" s="6" t="s">
        <v>408</v>
      </c>
      <c r="K55" s="5">
        <v>23169</v>
      </c>
      <c r="L55" s="6" t="s">
        <v>474</v>
      </c>
      <c r="M55" s="6" t="s">
        <v>473</v>
      </c>
      <c r="N55" s="6" t="s">
        <v>26</v>
      </c>
      <c r="O55" s="5" t="s">
        <v>885</v>
      </c>
      <c r="P55" s="6" t="str">
        <f>IF(I55&lt;&gt;"","Giocata","Futura")</f>
        <v>Giocata</v>
      </c>
      <c r="Q55" s="5">
        <f>VALUE(LEFT(I55,1))</f>
        <v>2</v>
      </c>
      <c r="R55" s="5">
        <f>VALUE(RIGHT(I55,1))</f>
        <v>0</v>
      </c>
      <c r="S55" s="5">
        <f>SUM(Q55:R55)</f>
        <v>2</v>
      </c>
      <c r="T55" s="5">
        <f>IF(Q55&lt;&gt;R55,1,0)</f>
        <v>1</v>
      </c>
      <c r="U55" s="5">
        <f>IF(S55&lt;=4,1,0)</f>
        <v>1</v>
      </c>
      <c r="V55" s="5">
        <f t="shared" si="0"/>
        <v>1</v>
      </c>
      <c r="W55" s="5">
        <f>IF(S55&gt;=2,1,0)</f>
        <v>1</v>
      </c>
      <c r="X55" s="5">
        <f>IF(Q55&lt;=2,1,0)</f>
        <v>1</v>
      </c>
      <c r="Y55" s="5">
        <f>IF(AND(Q55&gt;=1,Q55&lt;=3),1,0)</f>
        <v>1</v>
      </c>
      <c r="Z55" s="5">
        <f>IF(AND(Q55&gt;=2,Q55&lt;=5),1,0)</f>
        <v>1</v>
      </c>
      <c r="AA55" s="5">
        <f>IF(S55&lt;=2,1,0)</f>
        <v>1</v>
      </c>
      <c r="AB55" s="5">
        <f>IF(AND(S55&gt;=1,S55&lt;=3),1,0)</f>
        <v>1</v>
      </c>
      <c r="AC55" s="5">
        <f>IF(AND(S55&gt;=2,S55&lt;=5),1,0)</f>
        <v>1</v>
      </c>
      <c r="AD55" s="5">
        <f>IF(AND(S55&gt;=1,S55&lt;=4),1,0)</f>
        <v>1</v>
      </c>
      <c r="AE55" s="5">
        <f>IF(AND(S55&gt;=2,S55&lt;=5),1,0)</f>
        <v>1</v>
      </c>
    </row>
    <row r="56" spans="1:31" x14ac:dyDescent="0.55000000000000004">
      <c r="A56" s="1">
        <f t="shared" si="1"/>
        <v>56</v>
      </c>
      <c r="B56" s="6" t="s">
        <v>913</v>
      </c>
      <c r="C56" s="7">
        <v>46226.660555555558</v>
      </c>
      <c r="D56" s="5">
        <v>6</v>
      </c>
      <c r="E56" s="6" t="s">
        <v>37</v>
      </c>
      <c r="F56" s="8">
        <v>45732</v>
      </c>
      <c r="G56" s="8" t="s">
        <v>534</v>
      </c>
      <c r="H56" s="6" t="s">
        <v>384</v>
      </c>
      <c r="I56" s="6" t="s">
        <v>316</v>
      </c>
      <c r="J56" s="6" t="s">
        <v>409</v>
      </c>
      <c r="K56" s="5">
        <v>14012</v>
      </c>
      <c r="L56" s="6" t="s">
        <v>431</v>
      </c>
      <c r="M56" s="6" t="s">
        <v>471</v>
      </c>
      <c r="N56" s="6" t="s">
        <v>26</v>
      </c>
      <c r="O56" s="5" t="s">
        <v>885</v>
      </c>
      <c r="P56" s="6" t="str">
        <f>IF(I56&lt;&gt;"","Giocata","Futura")</f>
        <v>Giocata</v>
      </c>
      <c r="Q56" s="5">
        <f>VALUE(LEFT(I56,1))</f>
        <v>1</v>
      </c>
      <c r="R56" s="5">
        <f>VALUE(RIGHT(I56,1))</f>
        <v>2</v>
      </c>
      <c r="S56" s="5">
        <f>SUM(Q56:R56)</f>
        <v>3</v>
      </c>
      <c r="T56" s="5">
        <f>IF(Q56&lt;&gt;R56,1,0)</f>
        <v>1</v>
      </c>
      <c r="U56" s="5">
        <f>IF(S56&lt;=4,1,0)</f>
        <v>1</v>
      </c>
      <c r="V56" s="5">
        <f t="shared" si="0"/>
        <v>1</v>
      </c>
      <c r="W56" s="5">
        <f>IF(S56&gt;=2,1,0)</f>
        <v>1</v>
      </c>
      <c r="X56" s="5">
        <f>IF(Q56&lt;=2,1,0)</f>
        <v>1</v>
      </c>
      <c r="Y56" s="5">
        <f>IF(AND(Q56&gt;=1,Q56&lt;=3),1,0)</f>
        <v>1</v>
      </c>
      <c r="Z56" s="5">
        <f>IF(AND(Q56&gt;=2,Q56&lt;=5),1,0)</f>
        <v>0</v>
      </c>
      <c r="AA56" s="5">
        <f>IF(S56&lt;=2,1,0)</f>
        <v>0</v>
      </c>
      <c r="AB56" s="5">
        <f>IF(AND(S56&gt;=1,S56&lt;=3),1,0)</f>
        <v>1</v>
      </c>
      <c r="AC56" s="5">
        <f>IF(AND(S56&gt;=2,S56&lt;=5),1,0)</f>
        <v>1</v>
      </c>
      <c r="AD56" s="5">
        <f>IF(AND(S56&gt;=1,S56&lt;=4),1,0)</f>
        <v>1</v>
      </c>
      <c r="AE56" s="5">
        <f>IF(AND(S56&gt;=2,S56&lt;=5),1,0)</f>
        <v>1</v>
      </c>
    </row>
    <row r="57" spans="1:31" x14ac:dyDescent="0.55000000000000004">
      <c r="A57" s="1">
        <f t="shared" si="1"/>
        <v>57</v>
      </c>
      <c r="B57" s="6" t="s">
        <v>913</v>
      </c>
      <c r="C57" s="7">
        <v>46226.660555555558</v>
      </c>
      <c r="D57" s="5">
        <v>6</v>
      </c>
      <c r="E57" s="6" t="s">
        <v>37</v>
      </c>
      <c r="F57" s="8">
        <v>45732</v>
      </c>
      <c r="G57" s="8" t="s">
        <v>533</v>
      </c>
      <c r="H57" s="6" t="s">
        <v>412</v>
      </c>
      <c r="I57" s="6" t="s">
        <v>316</v>
      </c>
      <c r="J57" s="6" t="s">
        <v>419</v>
      </c>
      <c r="K57" s="5">
        <v>9537</v>
      </c>
      <c r="L57" s="6" t="s">
        <v>414</v>
      </c>
      <c r="M57" s="6" t="s">
        <v>386</v>
      </c>
      <c r="N57" s="6" t="s">
        <v>26</v>
      </c>
      <c r="O57" s="5" t="s">
        <v>885</v>
      </c>
      <c r="P57" s="6" t="str">
        <f>IF(I57&lt;&gt;"","Giocata","Futura")</f>
        <v>Giocata</v>
      </c>
      <c r="Q57" s="5">
        <f>VALUE(LEFT(I57,1))</f>
        <v>1</v>
      </c>
      <c r="R57" s="5">
        <f>VALUE(RIGHT(I57,1))</f>
        <v>2</v>
      </c>
      <c r="S57" s="5">
        <f>SUM(Q57:R57)</f>
        <v>3</v>
      </c>
      <c r="T57" s="5">
        <f>IF(Q57&lt;&gt;R57,1,0)</f>
        <v>1</v>
      </c>
      <c r="U57" s="5">
        <f>IF(S57&lt;=4,1,0)</f>
        <v>1</v>
      </c>
      <c r="V57" s="5">
        <f t="shared" si="0"/>
        <v>1</v>
      </c>
      <c r="W57" s="5">
        <f>IF(S57&gt;=2,1,0)</f>
        <v>1</v>
      </c>
      <c r="X57" s="5">
        <f>IF(Q57&lt;=2,1,0)</f>
        <v>1</v>
      </c>
      <c r="Y57" s="5">
        <f>IF(AND(Q57&gt;=1,Q57&lt;=3),1,0)</f>
        <v>1</v>
      </c>
      <c r="Z57" s="5">
        <f>IF(AND(Q57&gt;=2,Q57&lt;=5),1,0)</f>
        <v>0</v>
      </c>
      <c r="AA57" s="5">
        <f>IF(S57&lt;=2,1,0)</f>
        <v>0</v>
      </c>
      <c r="AB57" s="5">
        <f>IF(AND(S57&gt;=1,S57&lt;=3),1,0)</f>
        <v>1</v>
      </c>
      <c r="AC57" s="5">
        <f>IF(AND(S57&gt;=2,S57&lt;=5),1,0)</f>
        <v>1</v>
      </c>
      <c r="AD57" s="5">
        <f>IF(AND(S57&gt;=1,S57&lt;=4),1,0)</f>
        <v>1</v>
      </c>
      <c r="AE57" s="5">
        <f>IF(AND(S57&gt;=2,S57&lt;=5),1,0)</f>
        <v>1</v>
      </c>
    </row>
    <row r="58" spans="1:31" x14ac:dyDescent="0.55000000000000004">
      <c r="A58" s="1">
        <f t="shared" si="1"/>
        <v>58</v>
      </c>
      <c r="B58" s="6" t="s">
        <v>913</v>
      </c>
      <c r="C58" s="7">
        <v>46226.660555555558</v>
      </c>
      <c r="D58" s="5">
        <v>6</v>
      </c>
      <c r="E58" s="6" t="s">
        <v>37</v>
      </c>
      <c r="F58" s="8">
        <v>45732</v>
      </c>
      <c r="G58" s="8" t="s">
        <v>438</v>
      </c>
      <c r="H58" s="6" t="s">
        <v>400</v>
      </c>
      <c r="I58" s="6" t="s">
        <v>328</v>
      </c>
      <c r="J58" s="6" t="s">
        <v>416</v>
      </c>
      <c r="K58" s="5">
        <v>31574</v>
      </c>
      <c r="L58" s="6" t="s">
        <v>429</v>
      </c>
      <c r="M58" s="6" t="s">
        <v>484</v>
      </c>
      <c r="N58" s="6" t="s">
        <v>26</v>
      </c>
      <c r="O58" s="5" t="s">
        <v>885</v>
      </c>
      <c r="P58" s="6" t="str">
        <f>IF(I58&lt;&gt;"","Giocata","Futura")</f>
        <v>Giocata</v>
      </c>
      <c r="Q58" s="5">
        <f>VALUE(LEFT(I58,1))</f>
        <v>1</v>
      </c>
      <c r="R58" s="5">
        <f>VALUE(RIGHT(I58,1))</f>
        <v>1</v>
      </c>
      <c r="S58" s="5">
        <f>SUM(Q58:R58)</f>
        <v>2</v>
      </c>
      <c r="T58" s="5">
        <f>IF(Q58&lt;&gt;R58,1,0)</f>
        <v>0</v>
      </c>
      <c r="U58" s="5">
        <f>IF(S58&lt;=4,1,0)</f>
        <v>1</v>
      </c>
      <c r="V58" s="5">
        <f t="shared" si="0"/>
        <v>0</v>
      </c>
      <c r="W58" s="5">
        <f>IF(S58&gt;=2,1,0)</f>
        <v>1</v>
      </c>
      <c r="X58" s="5">
        <f>IF(Q58&lt;=2,1,0)</f>
        <v>1</v>
      </c>
      <c r="Y58" s="5">
        <f>IF(AND(Q58&gt;=1,Q58&lt;=3),1,0)</f>
        <v>1</v>
      </c>
      <c r="Z58" s="5">
        <f>IF(AND(Q58&gt;=2,Q58&lt;=5),1,0)</f>
        <v>0</v>
      </c>
      <c r="AA58" s="5">
        <f>IF(S58&lt;=2,1,0)</f>
        <v>1</v>
      </c>
      <c r="AB58" s="5">
        <f>IF(AND(S58&gt;=1,S58&lt;=3),1,0)</f>
        <v>1</v>
      </c>
      <c r="AC58" s="5">
        <f>IF(AND(S58&gt;=2,S58&lt;=5),1,0)</f>
        <v>1</v>
      </c>
      <c r="AD58" s="5">
        <f>IF(AND(S58&gt;=1,S58&lt;=4),1,0)</f>
        <v>1</v>
      </c>
      <c r="AE58" s="5">
        <f>IF(AND(S58&gt;=2,S58&lt;=5),1,0)</f>
        <v>1</v>
      </c>
    </row>
    <row r="59" spans="1:31" x14ac:dyDescent="0.55000000000000004">
      <c r="A59" s="1">
        <f t="shared" si="1"/>
        <v>59</v>
      </c>
      <c r="B59" s="6" t="s">
        <v>913</v>
      </c>
      <c r="C59" s="7">
        <v>46226.660555555558</v>
      </c>
      <c r="D59" s="5">
        <v>6</v>
      </c>
      <c r="E59" s="6" t="s">
        <v>37</v>
      </c>
      <c r="F59" s="8">
        <v>45732</v>
      </c>
      <c r="G59" s="8" t="s">
        <v>438</v>
      </c>
      <c r="H59" s="6" t="s">
        <v>391</v>
      </c>
      <c r="I59" s="6" t="s">
        <v>328</v>
      </c>
      <c r="J59" s="6" t="s">
        <v>388</v>
      </c>
      <c r="K59" s="5">
        <v>25283</v>
      </c>
      <c r="L59" s="6" t="s">
        <v>393</v>
      </c>
      <c r="M59" s="6" t="s">
        <v>398</v>
      </c>
      <c r="N59" s="6" t="s">
        <v>26</v>
      </c>
      <c r="O59" s="5" t="s">
        <v>885</v>
      </c>
      <c r="P59" s="6" t="str">
        <f>IF(I59&lt;&gt;"","Giocata","Futura")</f>
        <v>Giocata</v>
      </c>
      <c r="Q59" s="5">
        <f>VALUE(LEFT(I59,1))</f>
        <v>1</v>
      </c>
      <c r="R59" s="5">
        <f>VALUE(RIGHT(I59,1))</f>
        <v>1</v>
      </c>
      <c r="S59" s="5">
        <f>SUM(Q59:R59)</f>
        <v>2</v>
      </c>
      <c r="T59" s="5">
        <f>IF(Q59&lt;&gt;R59,1,0)</f>
        <v>0</v>
      </c>
      <c r="U59" s="5">
        <f>IF(S59&lt;=4,1,0)</f>
        <v>1</v>
      </c>
      <c r="V59" s="5">
        <f t="shared" si="0"/>
        <v>0</v>
      </c>
      <c r="W59" s="5">
        <f>IF(S59&gt;=2,1,0)</f>
        <v>1</v>
      </c>
      <c r="X59" s="5">
        <f>IF(Q59&lt;=2,1,0)</f>
        <v>1</v>
      </c>
      <c r="Y59" s="5">
        <f>IF(AND(Q59&gt;=1,Q59&lt;=3),1,0)</f>
        <v>1</v>
      </c>
      <c r="Z59" s="5">
        <f>IF(AND(Q59&gt;=2,Q59&lt;=5),1,0)</f>
        <v>0</v>
      </c>
      <c r="AA59" s="5">
        <f>IF(S59&lt;=2,1,0)</f>
        <v>1</v>
      </c>
      <c r="AB59" s="5">
        <f>IF(AND(S59&gt;=1,S59&lt;=3),1,0)</f>
        <v>1</v>
      </c>
      <c r="AC59" s="5">
        <f>IF(AND(S59&gt;=2,S59&lt;=5),1,0)</f>
        <v>1</v>
      </c>
      <c r="AD59" s="5">
        <f>IF(AND(S59&gt;=1,S59&lt;=4),1,0)</f>
        <v>1</v>
      </c>
      <c r="AE59" s="5">
        <f>IF(AND(S59&gt;=2,S59&lt;=5),1,0)</f>
        <v>1</v>
      </c>
    </row>
    <row r="60" spans="1:31" x14ac:dyDescent="0.55000000000000004">
      <c r="A60" s="1">
        <f t="shared" si="1"/>
        <v>60</v>
      </c>
      <c r="B60" s="6" t="s">
        <v>913</v>
      </c>
      <c r="C60" s="7">
        <v>46226.660555555558</v>
      </c>
      <c r="D60" s="5">
        <v>7</v>
      </c>
      <c r="E60" s="6" t="s">
        <v>117</v>
      </c>
      <c r="F60" s="8">
        <v>45744</v>
      </c>
      <c r="G60" s="8" t="s">
        <v>470</v>
      </c>
      <c r="H60" s="6" t="s">
        <v>404</v>
      </c>
      <c r="I60" s="6" t="s">
        <v>328</v>
      </c>
      <c r="J60" s="6" t="s">
        <v>416</v>
      </c>
      <c r="K60" s="5">
        <v>18366</v>
      </c>
      <c r="L60" s="6" t="s">
        <v>406</v>
      </c>
      <c r="M60" s="6" t="s">
        <v>471</v>
      </c>
      <c r="N60" s="6" t="s">
        <v>26</v>
      </c>
      <c r="O60" s="5" t="s">
        <v>885</v>
      </c>
      <c r="P60" s="6" t="str">
        <f>IF(I60&lt;&gt;"","Giocata","Futura")</f>
        <v>Giocata</v>
      </c>
      <c r="Q60" s="5">
        <f>VALUE(LEFT(I60,1))</f>
        <v>1</v>
      </c>
      <c r="R60" s="5">
        <f>VALUE(RIGHT(I60,1))</f>
        <v>1</v>
      </c>
      <c r="S60" s="5">
        <f>SUM(Q60:R60)</f>
        <v>2</v>
      </c>
      <c r="T60" s="5">
        <f>IF(Q60&lt;&gt;R60,1,0)</f>
        <v>0</v>
      </c>
      <c r="U60" s="5">
        <f>IF(S60&lt;=4,1,0)</f>
        <v>1</v>
      </c>
      <c r="V60" s="5">
        <f t="shared" si="0"/>
        <v>0</v>
      </c>
      <c r="W60" s="5">
        <f>IF(S60&gt;=2,1,0)</f>
        <v>1</v>
      </c>
      <c r="X60" s="5">
        <f>IF(Q60&lt;=2,1,0)</f>
        <v>1</v>
      </c>
      <c r="Y60" s="5">
        <f>IF(AND(Q60&gt;=1,Q60&lt;=3),1,0)</f>
        <v>1</v>
      </c>
      <c r="Z60" s="5">
        <f>IF(AND(Q60&gt;=2,Q60&lt;=5),1,0)</f>
        <v>0</v>
      </c>
      <c r="AA60" s="5">
        <f>IF(S60&lt;=2,1,0)</f>
        <v>1</v>
      </c>
      <c r="AB60" s="5">
        <f>IF(AND(S60&gt;=1,S60&lt;=3),1,0)</f>
        <v>1</v>
      </c>
      <c r="AC60" s="5">
        <f>IF(AND(S60&gt;=2,S60&lt;=5),1,0)</f>
        <v>1</v>
      </c>
      <c r="AD60" s="5">
        <f>IF(AND(S60&gt;=1,S60&lt;=4),1,0)</f>
        <v>1</v>
      </c>
      <c r="AE60" s="5">
        <f>IF(AND(S60&gt;=2,S60&lt;=5),1,0)</f>
        <v>1</v>
      </c>
    </row>
    <row r="61" spans="1:31" x14ac:dyDescent="0.55000000000000004">
      <c r="A61" s="1">
        <f t="shared" si="1"/>
        <v>61</v>
      </c>
      <c r="B61" s="6" t="s">
        <v>913</v>
      </c>
      <c r="C61" s="7">
        <v>46226.660555555558</v>
      </c>
      <c r="D61" s="5">
        <v>7</v>
      </c>
      <c r="E61" s="6" t="s">
        <v>93</v>
      </c>
      <c r="F61" s="8">
        <v>45745</v>
      </c>
      <c r="G61" s="8" t="s">
        <v>438</v>
      </c>
      <c r="H61" s="6" t="s">
        <v>392</v>
      </c>
      <c r="I61" s="6" t="s">
        <v>378</v>
      </c>
      <c r="J61" s="6" t="s">
        <v>408</v>
      </c>
      <c r="K61" s="5">
        <v>20497</v>
      </c>
      <c r="L61" s="6" t="s">
        <v>427</v>
      </c>
      <c r="M61" s="6" t="s">
        <v>390</v>
      </c>
      <c r="N61" s="6" t="s">
        <v>26</v>
      </c>
      <c r="O61" s="5" t="s">
        <v>885</v>
      </c>
      <c r="P61" s="6" t="str">
        <f>IF(I61&lt;&gt;"","Giocata","Futura")</f>
        <v>Giocata</v>
      </c>
      <c r="Q61" s="5">
        <f>VALUE(LEFT(I61,1))</f>
        <v>3</v>
      </c>
      <c r="R61" s="5">
        <f>VALUE(RIGHT(I61,1))</f>
        <v>3</v>
      </c>
      <c r="S61" s="5">
        <f>SUM(Q61:R61)</f>
        <v>6</v>
      </c>
      <c r="T61" s="5">
        <f>IF(Q61&lt;&gt;R61,1,0)</f>
        <v>0</v>
      </c>
      <c r="U61" s="5">
        <f>IF(S61&lt;=4,1,0)</f>
        <v>0</v>
      </c>
      <c r="V61" s="5">
        <f t="shared" si="0"/>
        <v>0</v>
      </c>
      <c r="W61" s="5">
        <f>IF(S61&gt;=2,1,0)</f>
        <v>1</v>
      </c>
      <c r="X61" s="5">
        <f>IF(Q61&lt;=2,1,0)</f>
        <v>0</v>
      </c>
      <c r="Y61" s="5">
        <f>IF(AND(Q61&gt;=1,Q61&lt;=3),1,0)</f>
        <v>1</v>
      </c>
      <c r="Z61" s="5">
        <f>IF(AND(Q61&gt;=2,Q61&lt;=5),1,0)</f>
        <v>1</v>
      </c>
      <c r="AA61" s="5">
        <f>IF(S61&lt;=2,1,0)</f>
        <v>0</v>
      </c>
      <c r="AB61" s="5">
        <f>IF(AND(S61&gt;=1,S61&lt;=3),1,0)</f>
        <v>0</v>
      </c>
      <c r="AC61" s="5">
        <f>IF(AND(S61&gt;=2,S61&lt;=5),1,0)</f>
        <v>0</v>
      </c>
      <c r="AD61" s="5">
        <f>IF(AND(S61&gt;=1,S61&lt;=4),1,0)</f>
        <v>0</v>
      </c>
      <c r="AE61" s="5">
        <f>IF(AND(S61&gt;=2,S61&lt;=5),1,0)</f>
        <v>0</v>
      </c>
    </row>
    <row r="62" spans="1:31" x14ac:dyDescent="0.55000000000000004">
      <c r="A62" s="1">
        <f t="shared" si="1"/>
        <v>62</v>
      </c>
      <c r="B62" s="6" t="s">
        <v>913</v>
      </c>
      <c r="C62" s="7">
        <v>46226.660555555558</v>
      </c>
      <c r="D62" s="5">
        <v>7</v>
      </c>
      <c r="E62" s="6" t="s">
        <v>93</v>
      </c>
      <c r="F62" s="8">
        <v>45745</v>
      </c>
      <c r="G62" s="8" t="s">
        <v>438</v>
      </c>
      <c r="H62" s="6" t="s">
        <v>388</v>
      </c>
      <c r="I62" s="6" t="s">
        <v>336</v>
      </c>
      <c r="J62" s="6" t="s">
        <v>396</v>
      </c>
      <c r="K62" s="5">
        <v>11888</v>
      </c>
      <c r="L62" s="6" t="s">
        <v>423</v>
      </c>
      <c r="M62" s="6" t="s">
        <v>386</v>
      </c>
      <c r="N62" s="6" t="s">
        <v>26</v>
      </c>
      <c r="O62" s="5" t="s">
        <v>885</v>
      </c>
      <c r="P62" s="6" t="str">
        <f>IF(I62&lt;&gt;"","Giocata","Futura")</f>
        <v>Giocata</v>
      </c>
      <c r="Q62" s="5">
        <f>VALUE(LEFT(I62,1))</f>
        <v>0</v>
      </c>
      <c r="R62" s="5">
        <f>VALUE(RIGHT(I62,1))</f>
        <v>0</v>
      </c>
      <c r="S62" s="5">
        <f>SUM(Q62:R62)</f>
        <v>0</v>
      </c>
      <c r="T62" s="5">
        <f>IF(Q62&lt;&gt;R62,1,0)</f>
        <v>0</v>
      </c>
      <c r="U62" s="5">
        <f>IF(S62&lt;=4,1,0)</f>
        <v>1</v>
      </c>
      <c r="V62" s="5">
        <f t="shared" si="0"/>
        <v>0</v>
      </c>
      <c r="W62" s="5">
        <f>IF(S62&gt;=2,1,0)</f>
        <v>0</v>
      </c>
      <c r="X62" s="5">
        <f>IF(Q62&lt;=2,1,0)</f>
        <v>1</v>
      </c>
      <c r="Y62" s="5">
        <f>IF(AND(Q62&gt;=1,Q62&lt;=3),1,0)</f>
        <v>0</v>
      </c>
      <c r="Z62" s="5">
        <f>IF(AND(Q62&gt;=2,Q62&lt;=5),1,0)</f>
        <v>0</v>
      </c>
      <c r="AA62" s="5">
        <f>IF(S62&lt;=2,1,0)</f>
        <v>1</v>
      </c>
      <c r="AB62" s="5">
        <f>IF(AND(S62&gt;=1,S62&lt;=3),1,0)</f>
        <v>0</v>
      </c>
      <c r="AC62" s="5">
        <f>IF(AND(S62&gt;=2,S62&lt;=5),1,0)</f>
        <v>0</v>
      </c>
      <c r="AD62" s="5">
        <f>IF(AND(S62&gt;=1,S62&lt;=4),1,0)</f>
        <v>0</v>
      </c>
      <c r="AE62" s="5">
        <f>IF(AND(S62&gt;=2,S62&lt;=5),1,0)</f>
        <v>0</v>
      </c>
    </row>
    <row r="63" spans="1:31" x14ac:dyDescent="0.55000000000000004">
      <c r="A63" s="1">
        <f t="shared" si="1"/>
        <v>63</v>
      </c>
      <c r="B63" s="6" t="s">
        <v>913</v>
      </c>
      <c r="C63" s="7">
        <v>46226.660555555558</v>
      </c>
      <c r="D63" s="5">
        <v>7</v>
      </c>
      <c r="E63" s="6" t="s">
        <v>93</v>
      </c>
      <c r="F63" s="8">
        <v>45745</v>
      </c>
      <c r="G63" s="8" t="s">
        <v>534</v>
      </c>
      <c r="H63" s="6" t="s">
        <v>384</v>
      </c>
      <c r="I63" s="6" t="s">
        <v>337</v>
      </c>
      <c r="J63" s="6" t="s">
        <v>412</v>
      </c>
      <c r="K63" s="5">
        <v>17684</v>
      </c>
      <c r="L63" s="6" t="s">
        <v>431</v>
      </c>
      <c r="M63" s="6" t="s">
        <v>437</v>
      </c>
      <c r="N63" s="6" t="s">
        <v>26</v>
      </c>
      <c r="O63" s="5" t="s">
        <v>885</v>
      </c>
      <c r="P63" s="6" t="str">
        <f>IF(I63&lt;&gt;"","Giocata","Futura")</f>
        <v>Giocata</v>
      </c>
      <c r="Q63" s="5">
        <f>VALUE(LEFT(I63,1))</f>
        <v>3</v>
      </c>
      <c r="R63" s="5">
        <f>VALUE(RIGHT(I63,1))</f>
        <v>0</v>
      </c>
      <c r="S63" s="5">
        <f>SUM(Q63:R63)</f>
        <v>3</v>
      </c>
      <c r="T63" s="5">
        <f>IF(Q63&lt;&gt;R63,1,0)</f>
        <v>1</v>
      </c>
      <c r="U63" s="5">
        <f>IF(S63&lt;=4,1,0)</f>
        <v>1</v>
      </c>
      <c r="V63" s="5">
        <f t="shared" si="0"/>
        <v>1</v>
      </c>
      <c r="W63" s="5">
        <f>IF(S63&gt;=2,1,0)</f>
        <v>1</v>
      </c>
      <c r="X63" s="5">
        <f>IF(Q63&lt;=2,1,0)</f>
        <v>0</v>
      </c>
      <c r="Y63" s="5">
        <f>IF(AND(Q63&gt;=1,Q63&lt;=3),1,0)</f>
        <v>1</v>
      </c>
      <c r="Z63" s="5">
        <f>IF(AND(Q63&gt;=2,Q63&lt;=5),1,0)</f>
        <v>1</v>
      </c>
      <c r="AA63" s="5">
        <f>IF(S63&lt;=2,1,0)</f>
        <v>0</v>
      </c>
      <c r="AB63" s="5">
        <f>IF(AND(S63&gt;=1,S63&lt;=3),1,0)</f>
        <v>1</v>
      </c>
      <c r="AC63" s="5">
        <f>IF(AND(S63&gt;=2,S63&lt;=5),1,0)</f>
        <v>1</v>
      </c>
      <c r="AD63" s="5">
        <f>IF(AND(S63&gt;=1,S63&lt;=4),1,0)</f>
        <v>1</v>
      </c>
      <c r="AE63" s="5">
        <f>IF(AND(S63&gt;=2,S63&lt;=5),1,0)</f>
        <v>1</v>
      </c>
    </row>
    <row r="64" spans="1:31" x14ac:dyDescent="0.55000000000000004">
      <c r="A64" s="1">
        <f t="shared" si="1"/>
        <v>64</v>
      </c>
      <c r="B64" s="6" t="s">
        <v>913</v>
      </c>
      <c r="C64" s="7">
        <v>46226.660555555558</v>
      </c>
      <c r="D64" s="5">
        <v>7</v>
      </c>
      <c r="E64" s="6" t="s">
        <v>93</v>
      </c>
      <c r="F64" s="8">
        <v>45745</v>
      </c>
      <c r="G64" s="8" t="s">
        <v>559</v>
      </c>
      <c r="H64" s="6" t="s">
        <v>383</v>
      </c>
      <c r="I64" s="6" t="s">
        <v>338</v>
      </c>
      <c r="J64" s="6" t="s">
        <v>435</v>
      </c>
      <c r="K64" s="5">
        <v>33632</v>
      </c>
      <c r="L64" s="6" t="s">
        <v>385</v>
      </c>
      <c r="M64" s="6" t="s">
        <v>478</v>
      </c>
      <c r="N64" s="6" t="s">
        <v>26</v>
      </c>
      <c r="O64" s="5" t="s">
        <v>885</v>
      </c>
      <c r="P64" s="6" t="str">
        <f>IF(I64&lt;&gt;"","Giocata","Futura")</f>
        <v>Giocata</v>
      </c>
      <c r="Q64" s="5">
        <f>VALUE(LEFT(I64,1))</f>
        <v>0</v>
      </c>
      <c r="R64" s="5">
        <f>VALUE(RIGHT(I64,1))</f>
        <v>3</v>
      </c>
      <c r="S64" s="5">
        <f>SUM(Q64:R64)</f>
        <v>3</v>
      </c>
      <c r="T64" s="5">
        <f>IF(Q64&lt;&gt;R64,1,0)</f>
        <v>1</v>
      </c>
      <c r="U64" s="5">
        <f>IF(S64&lt;=4,1,0)</f>
        <v>1</v>
      </c>
      <c r="V64" s="5">
        <f t="shared" si="0"/>
        <v>1</v>
      </c>
      <c r="W64" s="5">
        <f>IF(S64&gt;=2,1,0)</f>
        <v>1</v>
      </c>
      <c r="X64" s="5">
        <f>IF(Q64&lt;=2,1,0)</f>
        <v>1</v>
      </c>
      <c r="Y64" s="5">
        <f>IF(AND(Q64&gt;=1,Q64&lt;=3),1,0)</f>
        <v>0</v>
      </c>
      <c r="Z64" s="5">
        <f>IF(AND(Q64&gt;=2,Q64&lt;=5),1,0)</f>
        <v>0</v>
      </c>
      <c r="AA64" s="5">
        <f>IF(S64&lt;=2,1,0)</f>
        <v>0</v>
      </c>
      <c r="AB64" s="5">
        <f>IF(AND(S64&gt;=1,S64&lt;=3),1,0)</f>
        <v>1</v>
      </c>
      <c r="AC64" s="5">
        <f>IF(AND(S64&gt;=2,S64&lt;=5),1,0)</f>
        <v>1</v>
      </c>
      <c r="AD64" s="5">
        <f>IF(AND(S64&gt;=1,S64&lt;=4),1,0)</f>
        <v>1</v>
      </c>
      <c r="AE64" s="5">
        <f>IF(AND(S64&gt;=2,S64&lt;=5),1,0)</f>
        <v>1</v>
      </c>
    </row>
    <row r="65" spans="1:31" x14ac:dyDescent="0.55000000000000004">
      <c r="A65" s="1">
        <f t="shared" si="1"/>
        <v>65</v>
      </c>
      <c r="B65" s="6" t="s">
        <v>913</v>
      </c>
      <c r="C65" s="7">
        <v>46226.660555555558</v>
      </c>
      <c r="D65" s="5">
        <v>7</v>
      </c>
      <c r="E65" s="6" t="s">
        <v>93</v>
      </c>
      <c r="F65" s="8">
        <v>45745</v>
      </c>
      <c r="G65" s="8" t="s">
        <v>533</v>
      </c>
      <c r="H65" s="6" t="s">
        <v>413</v>
      </c>
      <c r="I65" s="6" t="s">
        <v>330</v>
      </c>
      <c r="J65" s="6" t="s">
        <v>405</v>
      </c>
      <c r="K65" s="5">
        <v>7600</v>
      </c>
      <c r="L65" s="6" t="s">
        <v>421</v>
      </c>
      <c r="M65" s="6" t="s">
        <v>426</v>
      </c>
      <c r="N65" s="6" t="s">
        <v>26</v>
      </c>
      <c r="O65" s="5" t="s">
        <v>885</v>
      </c>
      <c r="P65" s="6" t="str">
        <f>IF(I65&lt;&gt;"","Giocata","Futura")</f>
        <v>Giocata</v>
      </c>
      <c r="Q65" s="5">
        <f>VALUE(LEFT(I65,1))</f>
        <v>2</v>
      </c>
      <c r="R65" s="5">
        <f>VALUE(RIGHT(I65,1))</f>
        <v>2</v>
      </c>
      <c r="S65" s="5">
        <f>SUM(Q65:R65)</f>
        <v>4</v>
      </c>
      <c r="T65" s="5">
        <f>IF(Q65&lt;&gt;R65,1,0)</f>
        <v>0</v>
      </c>
      <c r="U65" s="5">
        <f>IF(S65&lt;=4,1,0)</f>
        <v>1</v>
      </c>
      <c r="V65" s="5">
        <f t="shared" si="0"/>
        <v>0</v>
      </c>
      <c r="W65" s="5">
        <f>IF(S65&gt;=2,1,0)</f>
        <v>1</v>
      </c>
      <c r="X65" s="5">
        <f>IF(Q65&lt;=2,1,0)</f>
        <v>1</v>
      </c>
      <c r="Y65" s="5">
        <f>IF(AND(Q65&gt;=1,Q65&lt;=3),1,0)</f>
        <v>1</v>
      </c>
      <c r="Z65" s="5">
        <f>IF(AND(Q65&gt;=2,Q65&lt;=5),1,0)</f>
        <v>1</v>
      </c>
      <c r="AA65" s="5">
        <f>IF(S65&lt;=2,1,0)</f>
        <v>0</v>
      </c>
      <c r="AB65" s="5">
        <f>IF(AND(S65&gt;=1,S65&lt;=3),1,0)</f>
        <v>0</v>
      </c>
      <c r="AC65" s="5">
        <f>IF(AND(S65&gt;=2,S65&lt;=5),1,0)</f>
        <v>1</v>
      </c>
      <c r="AD65" s="5">
        <f>IF(AND(S65&gt;=1,S65&lt;=4),1,0)</f>
        <v>1</v>
      </c>
      <c r="AE65" s="5">
        <f>IF(AND(S65&gt;=2,S65&lt;=5),1,0)</f>
        <v>1</v>
      </c>
    </row>
    <row r="66" spans="1:31" x14ac:dyDescent="0.55000000000000004">
      <c r="A66" s="1">
        <f t="shared" si="1"/>
        <v>66</v>
      </c>
      <c r="B66" s="6" t="s">
        <v>913</v>
      </c>
      <c r="C66" s="7">
        <v>46226.660555555558</v>
      </c>
      <c r="D66" s="5">
        <v>7</v>
      </c>
      <c r="E66" s="6" t="s">
        <v>93</v>
      </c>
      <c r="F66" s="8">
        <v>45745</v>
      </c>
      <c r="G66" s="8" t="s">
        <v>438</v>
      </c>
      <c r="H66" s="6" t="s">
        <v>387</v>
      </c>
      <c r="I66" s="6" t="s">
        <v>314</v>
      </c>
      <c r="J66" s="6" t="s">
        <v>399</v>
      </c>
      <c r="K66" s="5">
        <v>32226</v>
      </c>
      <c r="L66" s="6" t="s">
        <v>389</v>
      </c>
      <c r="M66" s="6" t="s">
        <v>484</v>
      </c>
      <c r="N66" s="6" t="s">
        <v>26</v>
      </c>
      <c r="O66" s="5" t="s">
        <v>885</v>
      </c>
      <c r="P66" s="6" t="str">
        <f>IF(I66&lt;&gt;"","Giocata","Futura")</f>
        <v>Giocata</v>
      </c>
      <c r="Q66" s="5">
        <f>VALUE(LEFT(I66,1))</f>
        <v>2</v>
      </c>
      <c r="R66" s="5">
        <f>VALUE(RIGHT(I66,1))</f>
        <v>1</v>
      </c>
      <c r="S66" s="5">
        <f>SUM(Q66:R66)</f>
        <v>3</v>
      </c>
      <c r="T66" s="5">
        <f>IF(Q66&lt;&gt;R66,1,0)</f>
        <v>1</v>
      </c>
      <c r="U66" s="5">
        <f>IF(S66&lt;=4,1,0)</f>
        <v>1</v>
      </c>
      <c r="V66" s="5">
        <f t="shared" ref="V66:V129" si="2">IF(AND(T66=1,U66=1),1,0)</f>
        <v>1</v>
      </c>
      <c r="W66" s="5">
        <f>IF(S66&gt;=2,1,0)</f>
        <v>1</v>
      </c>
      <c r="X66" s="5">
        <f>IF(Q66&lt;=2,1,0)</f>
        <v>1</v>
      </c>
      <c r="Y66" s="5">
        <f>IF(AND(Q66&gt;=1,Q66&lt;=3),1,0)</f>
        <v>1</v>
      </c>
      <c r="Z66" s="5">
        <f>IF(AND(Q66&gt;=2,Q66&lt;=5),1,0)</f>
        <v>1</v>
      </c>
      <c r="AA66" s="5">
        <f>IF(S66&lt;=2,1,0)</f>
        <v>0</v>
      </c>
      <c r="AB66" s="5">
        <f>IF(AND(S66&gt;=1,S66&lt;=3),1,0)</f>
        <v>1</v>
      </c>
      <c r="AC66" s="5">
        <f>IF(AND(S66&gt;=2,S66&lt;=5),1,0)</f>
        <v>1</v>
      </c>
      <c r="AD66" s="5">
        <f>IF(AND(S66&gt;=1,S66&lt;=4),1,0)</f>
        <v>1</v>
      </c>
      <c r="AE66" s="5">
        <f>IF(AND(S66&gt;=2,S66&lt;=5),1,0)</f>
        <v>1</v>
      </c>
    </row>
    <row r="67" spans="1:31" x14ac:dyDescent="0.55000000000000004">
      <c r="A67" s="1">
        <f t="shared" ref="A67:A130" si="3">A66+1</f>
        <v>67</v>
      </c>
      <c r="B67" s="6" t="s">
        <v>913</v>
      </c>
      <c r="C67" s="7">
        <v>46226.660555555558</v>
      </c>
      <c r="D67" s="5">
        <v>7</v>
      </c>
      <c r="E67" s="6" t="s">
        <v>93</v>
      </c>
      <c r="F67" s="8">
        <v>45745</v>
      </c>
      <c r="G67" s="8" t="s">
        <v>558</v>
      </c>
      <c r="H67" s="6" t="s">
        <v>395</v>
      </c>
      <c r="I67" s="6" t="s">
        <v>310</v>
      </c>
      <c r="J67" s="6" t="s">
        <v>436</v>
      </c>
      <c r="K67" s="5">
        <v>14892</v>
      </c>
      <c r="L67" s="6" t="s">
        <v>397</v>
      </c>
      <c r="M67" s="6" t="s">
        <v>428</v>
      </c>
      <c r="N67" s="6" t="s">
        <v>26</v>
      </c>
      <c r="O67" s="5" t="s">
        <v>885</v>
      </c>
      <c r="P67" s="6" t="str">
        <f>IF(I67&lt;&gt;"","Giocata","Futura")</f>
        <v>Giocata</v>
      </c>
      <c r="Q67" s="5">
        <f>VALUE(LEFT(I67,1))</f>
        <v>1</v>
      </c>
      <c r="R67" s="5">
        <f>VALUE(RIGHT(I67,1))</f>
        <v>0</v>
      </c>
      <c r="S67" s="5">
        <f>SUM(Q67:R67)</f>
        <v>1</v>
      </c>
      <c r="T67" s="5">
        <f>IF(Q67&lt;&gt;R67,1,0)</f>
        <v>1</v>
      </c>
      <c r="U67" s="5">
        <f>IF(S67&lt;=4,1,0)</f>
        <v>1</v>
      </c>
      <c r="V67" s="5">
        <f t="shared" si="2"/>
        <v>1</v>
      </c>
      <c r="W67" s="5">
        <f>IF(S67&gt;=2,1,0)</f>
        <v>0</v>
      </c>
      <c r="X67" s="5">
        <f>IF(Q67&lt;=2,1,0)</f>
        <v>1</v>
      </c>
      <c r="Y67" s="5">
        <f>IF(AND(Q67&gt;=1,Q67&lt;=3),1,0)</f>
        <v>1</v>
      </c>
      <c r="Z67" s="5">
        <f>IF(AND(Q67&gt;=2,Q67&lt;=5),1,0)</f>
        <v>0</v>
      </c>
      <c r="AA67" s="5">
        <f>IF(S67&lt;=2,1,0)</f>
        <v>1</v>
      </c>
      <c r="AB67" s="5">
        <f>IF(AND(S67&gt;=1,S67&lt;=3),1,0)</f>
        <v>1</v>
      </c>
      <c r="AC67" s="5">
        <f>IF(AND(S67&gt;=2,S67&lt;=5),1,0)</f>
        <v>0</v>
      </c>
      <c r="AD67" s="5">
        <f>IF(AND(S67&gt;=1,S67&lt;=4),1,0)</f>
        <v>1</v>
      </c>
      <c r="AE67" s="5">
        <f>IF(AND(S67&gt;=2,S67&lt;=5),1,0)</f>
        <v>0</v>
      </c>
    </row>
    <row r="68" spans="1:31" x14ac:dyDescent="0.55000000000000004">
      <c r="A68" s="1">
        <f t="shared" si="3"/>
        <v>68</v>
      </c>
      <c r="B68" s="6" t="s">
        <v>913</v>
      </c>
      <c r="C68" s="7">
        <v>46226.660555555558</v>
      </c>
      <c r="D68" s="5">
        <v>7</v>
      </c>
      <c r="E68" s="6" t="s">
        <v>93</v>
      </c>
      <c r="F68" s="8">
        <v>45745</v>
      </c>
      <c r="G68" s="8" t="s">
        <v>438</v>
      </c>
      <c r="H68" s="6" t="s">
        <v>409</v>
      </c>
      <c r="I68" s="6" t="s">
        <v>310</v>
      </c>
      <c r="J68" s="6" t="s">
        <v>391</v>
      </c>
      <c r="K68" s="5">
        <v>14393</v>
      </c>
      <c r="L68" s="6" t="s">
        <v>433</v>
      </c>
      <c r="M68" s="6" t="s">
        <v>415</v>
      </c>
      <c r="N68" s="6" t="s">
        <v>26</v>
      </c>
      <c r="O68" s="5" t="s">
        <v>885</v>
      </c>
      <c r="P68" s="6" t="str">
        <f>IF(I68&lt;&gt;"","Giocata","Futura")</f>
        <v>Giocata</v>
      </c>
      <c r="Q68" s="5">
        <f>VALUE(LEFT(I68,1))</f>
        <v>1</v>
      </c>
      <c r="R68" s="5">
        <f>VALUE(RIGHT(I68,1))</f>
        <v>0</v>
      </c>
      <c r="S68" s="5">
        <f>SUM(Q68:R68)</f>
        <v>1</v>
      </c>
      <c r="T68" s="5">
        <f>IF(Q68&lt;&gt;R68,1,0)</f>
        <v>1</v>
      </c>
      <c r="U68" s="5">
        <f>IF(S68&lt;=4,1,0)</f>
        <v>1</v>
      </c>
      <c r="V68" s="5">
        <f t="shared" si="2"/>
        <v>1</v>
      </c>
      <c r="W68" s="5">
        <f>IF(S68&gt;=2,1,0)</f>
        <v>0</v>
      </c>
      <c r="X68" s="5">
        <f>IF(Q68&lt;=2,1,0)</f>
        <v>1</v>
      </c>
      <c r="Y68" s="5">
        <f>IF(AND(Q68&gt;=1,Q68&lt;=3),1,0)</f>
        <v>1</v>
      </c>
      <c r="Z68" s="5">
        <f>IF(AND(Q68&gt;=2,Q68&lt;=5),1,0)</f>
        <v>0</v>
      </c>
      <c r="AA68" s="5">
        <f>IF(S68&lt;=2,1,0)</f>
        <v>1</v>
      </c>
      <c r="AB68" s="5">
        <f>IF(AND(S68&gt;=1,S68&lt;=3),1,0)</f>
        <v>1</v>
      </c>
      <c r="AC68" s="5">
        <f>IF(AND(S68&gt;=2,S68&lt;=5),1,0)</f>
        <v>0</v>
      </c>
      <c r="AD68" s="5">
        <f>IF(AND(S68&gt;=1,S68&lt;=4),1,0)</f>
        <v>1</v>
      </c>
      <c r="AE68" s="5">
        <f>IF(AND(S68&gt;=2,S68&lt;=5),1,0)</f>
        <v>0</v>
      </c>
    </row>
    <row r="69" spans="1:31" x14ac:dyDescent="0.55000000000000004">
      <c r="A69" s="1">
        <f t="shared" si="3"/>
        <v>69</v>
      </c>
      <c r="B69" s="6" t="s">
        <v>913</v>
      </c>
      <c r="C69" s="7">
        <v>46226.660555555558</v>
      </c>
      <c r="D69" s="5">
        <v>7</v>
      </c>
      <c r="E69" s="6" t="s">
        <v>93</v>
      </c>
      <c r="F69" s="8">
        <v>45745</v>
      </c>
      <c r="G69" s="8" t="s">
        <v>533</v>
      </c>
      <c r="H69" s="6" t="s">
        <v>400</v>
      </c>
      <c r="I69" s="6" t="s">
        <v>310</v>
      </c>
      <c r="J69" s="6" t="s">
        <v>419</v>
      </c>
      <c r="K69" s="5">
        <v>22601</v>
      </c>
      <c r="L69" s="6" t="s">
        <v>429</v>
      </c>
      <c r="M69" s="6" t="s">
        <v>411</v>
      </c>
      <c r="N69" s="6" t="s">
        <v>26</v>
      </c>
      <c r="O69" s="5" t="s">
        <v>885</v>
      </c>
      <c r="P69" s="6" t="str">
        <f>IF(I69&lt;&gt;"","Giocata","Futura")</f>
        <v>Giocata</v>
      </c>
      <c r="Q69" s="5">
        <f>VALUE(LEFT(I69,1))</f>
        <v>1</v>
      </c>
      <c r="R69" s="5">
        <f>VALUE(RIGHT(I69,1))</f>
        <v>0</v>
      </c>
      <c r="S69" s="5">
        <f>SUM(Q69:R69)</f>
        <v>1</v>
      </c>
      <c r="T69" s="5">
        <f>IF(Q69&lt;&gt;R69,1,0)</f>
        <v>1</v>
      </c>
      <c r="U69" s="5">
        <f>IF(S69&lt;=4,1,0)</f>
        <v>1</v>
      </c>
      <c r="V69" s="5">
        <f t="shared" si="2"/>
        <v>1</v>
      </c>
      <c r="W69" s="5">
        <f>IF(S69&gt;=2,1,0)</f>
        <v>0</v>
      </c>
      <c r="X69" s="5">
        <f>IF(Q69&lt;=2,1,0)</f>
        <v>1</v>
      </c>
      <c r="Y69" s="5">
        <f>IF(AND(Q69&gt;=1,Q69&lt;=3),1,0)</f>
        <v>1</v>
      </c>
      <c r="Z69" s="5">
        <f>IF(AND(Q69&gt;=2,Q69&lt;=5),1,0)</f>
        <v>0</v>
      </c>
      <c r="AA69" s="5">
        <f>IF(S69&lt;=2,1,0)</f>
        <v>1</v>
      </c>
      <c r="AB69" s="5">
        <f>IF(AND(S69&gt;=1,S69&lt;=3),1,0)</f>
        <v>1</v>
      </c>
      <c r="AC69" s="5">
        <f>IF(AND(S69&gt;=2,S69&lt;=5),1,0)</f>
        <v>0</v>
      </c>
      <c r="AD69" s="5">
        <f>IF(AND(S69&gt;=1,S69&lt;=4),1,0)</f>
        <v>1</v>
      </c>
      <c r="AE69" s="5">
        <f>IF(AND(S69&gt;=2,S69&lt;=5),1,0)</f>
        <v>0</v>
      </c>
    </row>
    <row r="70" spans="1:31" x14ac:dyDescent="0.55000000000000004">
      <c r="A70" s="1">
        <f t="shared" si="3"/>
        <v>70</v>
      </c>
      <c r="B70" s="6" t="s">
        <v>913</v>
      </c>
      <c r="C70" s="7">
        <v>46226.660555555558</v>
      </c>
      <c r="D70" s="5">
        <v>8</v>
      </c>
      <c r="E70" s="6" t="s">
        <v>118</v>
      </c>
      <c r="F70" s="8">
        <v>45749</v>
      </c>
      <c r="G70" s="8" t="s">
        <v>278</v>
      </c>
      <c r="H70" s="6" t="s">
        <v>399</v>
      </c>
      <c r="I70" s="6" t="s">
        <v>322</v>
      </c>
      <c r="J70" s="6" t="s">
        <v>419</v>
      </c>
      <c r="K70" s="5">
        <v>8032</v>
      </c>
      <c r="L70" s="6" t="s">
        <v>401</v>
      </c>
      <c r="M70" s="6" t="s">
        <v>478</v>
      </c>
      <c r="N70" s="6" t="s">
        <v>26</v>
      </c>
      <c r="O70" s="5" t="s">
        <v>885</v>
      </c>
      <c r="P70" s="6" t="str">
        <f>IF(I70&lt;&gt;"","Giocata","Futura")</f>
        <v>Giocata</v>
      </c>
      <c r="Q70" s="5">
        <f>VALUE(LEFT(I70,1))</f>
        <v>0</v>
      </c>
      <c r="R70" s="5">
        <f>VALUE(RIGHT(I70,1))</f>
        <v>1</v>
      </c>
      <c r="S70" s="5">
        <f>SUM(Q70:R70)</f>
        <v>1</v>
      </c>
      <c r="T70" s="5">
        <f>IF(Q70&lt;&gt;R70,1,0)</f>
        <v>1</v>
      </c>
      <c r="U70" s="5">
        <f>IF(S70&lt;=4,1,0)</f>
        <v>1</v>
      </c>
      <c r="V70" s="5">
        <f t="shared" si="2"/>
        <v>1</v>
      </c>
      <c r="W70" s="5">
        <f>IF(S70&gt;=2,1,0)</f>
        <v>0</v>
      </c>
      <c r="X70" s="5">
        <f>IF(Q70&lt;=2,1,0)</f>
        <v>1</v>
      </c>
      <c r="Y70" s="5">
        <f>IF(AND(Q70&gt;=1,Q70&lt;=3),1,0)</f>
        <v>0</v>
      </c>
      <c r="Z70" s="5">
        <f>IF(AND(Q70&gt;=2,Q70&lt;=5),1,0)</f>
        <v>0</v>
      </c>
      <c r="AA70" s="5">
        <f>IF(S70&lt;=2,1,0)</f>
        <v>1</v>
      </c>
      <c r="AB70" s="5">
        <f>IF(AND(S70&gt;=1,S70&lt;=3),1,0)</f>
        <v>1</v>
      </c>
      <c r="AC70" s="5">
        <f>IF(AND(S70&gt;=2,S70&lt;=5),1,0)</f>
        <v>0</v>
      </c>
      <c r="AD70" s="5">
        <f>IF(AND(S70&gt;=1,S70&lt;=4),1,0)</f>
        <v>1</v>
      </c>
      <c r="AE70" s="5">
        <f>IF(AND(S70&gt;=2,S70&lt;=5),1,0)</f>
        <v>0</v>
      </c>
    </row>
    <row r="71" spans="1:31" x14ac:dyDescent="0.55000000000000004">
      <c r="A71" s="1">
        <f t="shared" si="3"/>
        <v>71</v>
      </c>
      <c r="B71" s="6" t="s">
        <v>913</v>
      </c>
      <c r="C71" s="7">
        <v>46226.660555555558</v>
      </c>
      <c r="D71" s="5">
        <v>8</v>
      </c>
      <c r="E71" s="6" t="s">
        <v>118</v>
      </c>
      <c r="F71" s="8">
        <v>45749</v>
      </c>
      <c r="G71" s="8" t="s">
        <v>278</v>
      </c>
      <c r="H71" s="6" t="s">
        <v>408</v>
      </c>
      <c r="I71" s="6" t="s">
        <v>322</v>
      </c>
      <c r="J71" s="6" t="s">
        <v>405</v>
      </c>
      <c r="K71" s="5">
        <v>23125</v>
      </c>
      <c r="L71" s="6" t="s">
        <v>410</v>
      </c>
      <c r="M71" s="6" t="s">
        <v>471</v>
      </c>
      <c r="N71" s="6" t="s">
        <v>26</v>
      </c>
      <c r="O71" s="5" t="s">
        <v>885</v>
      </c>
      <c r="P71" s="6" t="str">
        <f>IF(I71&lt;&gt;"","Giocata","Futura")</f>
        <v>Giocata</v>
      </c>
      <c r="Q71" s="5">
        <f>VALUE(LEFT(I71,1))</f>
        <v>0</v>
      </c>
      <c r="R71" s="5">
        <f>VALUE(RIGHT(I71,1))</f>
        <v>1</v>
      </c>
      <c r="S71" s="5">
        <f>SUM(Q71:R71)</f>
        <v>1</v>
      </c>
      <c r="T71" s="5">
        <f>IF(Q71&lt;&gt;R71,1,0)</f>
        <v>1</v>
      </c>
      <c r="U71" s="5">
        <f>IF(S71&lt;=4,1,0)</f>
        <v>1</v>
      </c>
      <c r="V71" s="5">
        <f t="shared" si="2"/>
        <v>1</v>
      </c>
      <c r="W71" s="5">
        <f>IF(S71&gt;=2,1,0)</f>
        <v>0</v>
      </c>
      <c r="X71" s="5">
        <f>IF(Q71&lt;=2,1,0)</f>
        <v>1</v>
      </c>
      <c r="Y71" s="5">
        <f>IF(AND(Q71&gt;=1,Q71&lt;=3),1,0)</f>
        <v>0</v>
      </c>
      <c r="Z71" s="5">
        <f>IF(AND(Q71&gt;=2,Q71&lt;=5),1,0)</f>
        <v>0</v>
      </c>
      <c r="AA71" s="5">
        <f>IF(S71&lt;=2,1,0)</f>
        <v>1</v>
      </c>
      <c r="AB71" s="5">
        <f>IF(AND(S71&gt;=1,S71&lt;=3),1,0)</f>
        <v>1</v>
      </c>
      <c r="AC71" s="5">
        <f>IF(AND(S71&gt;=2,S71&lt;=5),1,0)</f>
        <v>0</v>
      </c>
      <c r="AD71" s="5">
        <f>IF(AND(S71&gt;=1,S71&lt;=4),1,0)</f>
        <v>1</v>
      </c>
      <c r="AE71" s="5">
        <f>IF(AND(S71&gt;=2,S71&lt;=5),1,0)</f>
        <v>0</v>
      </c>
    </row>
    <row r="72" spans="1:31" x14ac:dyDescent="0.55000000000000004">
      <c r="A72" s="1">
        <f t="shared" si="3"/>
        <v>72</v>
      </c>
      <c r="B72" s="6" t="s">
        <v>913</v>
      </c>
      <c r="C72" s="7">
        <v>46226.660555555558</v>
      </c>
      <c r="D72" s="5">
        <v>8</v>
      </c>
      <c r="E72" s="6" t="s">
        <v>118</v>
      </c>
      <c r="F72" s="8">
        <v>45749</v>
      </c>
      <c r="G72" s="8" t="s">
        <v>278</v>
      </c>
      <c r="H72" s="6" t="s">
        <v>392</v>
      </c>
      <c r="I72" s="6" t="s">
        <v>322</v>
      </c>
      <c r="J72" s="6" t="s">
        <v>413</v>
      </c>
      <c r="K72" s="5">
        <v>13627</v>
      </c>
      <c r="L72" s="6" t="s">
        <v>427</v>
      </c>
      <c r="M72" s="6" t="s">
        <v>424</v>
      </c>
      <c r="N72" s="6" t="s">
        <v>26</v>
      </c>
      <c r="O72" s="5" t="s">
        <v>885</v>
      </c>
      <c r="P72" s="6" t="str">
        <f>IF(I72&lt;&gt;"","Giocata","Futura")</f>
        <v>Giocata</v>
      </c>
      <c r="Q72" s="5">
        <f>VALUE(LEFT(I72,1))</f>
        <v>0</v>
      </c>
      <c r="R72" s="5">
        <f>VALUE(RIGHT(I72,1))</f>
        <v>1</v>
      </c>
      <c r="S72" s="5">
        <f>SUM(Q72:R72)</f>
        <v>1</v>
      </c>
      <c r="T72" s="5">
        <f>IF(Q72&lt;&gt;R72,1,0)</f>
        <v>1</v>
      </c>
      <c r="U72" s="5">
        <f>IF(S72&lt;=4,1,0)</f>
        <v>1</v>
      </c>
      <c r="V72" s="5">
        <f t="shared" si="2"/>
        <v>1</v>
      </c>
      <c r="W72" s="5">
        <f>IF(S72&gt;=2,1,0)</f>
        <v>0</v>
      </c>
      <c r="X72" s="5">
        <f>IF(Q72&lt;=2,1,0)</f>
        <v>1</v>
      </c>
      <c r="Y72" s="5">
        <f>IF(AND(Q72&gt;=1,Q72&lt;=3),1,0)</f>
        <v>0</v>
      </c>
      <c r="Z72" s="5">
        <f>IF(AND(Q72&gt;=2,Q72&lt;=5),1,0)</f>
        <v>0</v>
      </c>
      <c r="AA72" s="5">
        <f>IF(S72&lt;=2,1,0)</f>
        <v>1</v>
      </c>
      <c r="AB72" s="5">
        <f>IF(AND(S72&gt;=1,S72&lt;=3),1,0)</f>
        <v>1</v>
      </c>
      <c r="AC72" s="5">
        <f>IF(AND(S72&gt;=2,S72&lt;=5),1,0)</f>
        <v>0</v>
      </c>
      <c r="AD72" s="5">
        <f>IF(AND(S72&gt;=1,S72&lt;=4),1,0)</f>
        <v>1</v>
      </c>
      <c r="AE72" s="5">
        <f>IF(AND(S72&gt;=2,S72&lt;=5),1,0)</f>
        <v>0</v>
      </c>
    </row>
    <row r="73" spans="1:31" x14ac:dyDescent="0.55000000000000004">
      <c r="A73" s="1">
        <f t="shared" si="3"/>
        <v>73</v>
      </c>
      <c r="B73" s="6" t="s">
        <v>913</v>
      </c>
      <c r="C73" s="7">
        <v>46226.660555555558</v>
      </c>
      <c r="D73" s="5">
        <v>8</v>
      </c>
      <c r="E73" s="6" t="s">
        <v>118</v>
      </c>
      <c r="F73" s="8">
        <v>45749</v>
      </c>
      <c r="G73" s="8" t="s">
        <v>278</v>
      </c>
      <c r="H73" s="6" t="s">
        <v>387</v>
      </c>
      <c r="I73" s="6" t="s">
        <v>308</v>
      </c>
      <c r="J73" s="6" t="s">
        <v>436</v>
      </c>
      <c r="K73" s="5">
        <v>21892</v>
      </c>
      <c r="L73" s="6" t="s">
        <v>389</v>
      </c>
      <c r="M73" s="6" t="s">
        <v>432</v>
      </c>
      <c r="N73" s="6" t="s">
        <v>26</v>
      </c>
      <c r="O73" s="5" t="s">
        <v>885</v>
      </c>
      <c r="P73" s="6" t="str">
        <f>IF(I73&lt;&gt;"","Giocata","Futura")</f>
        <v>Giocata</v>
      </c>
      <c r="Q73" s="5">
        <f>VALUE(LEFT(I73,1))</f>
        <v>2</v>
      </c>
      <c r="R73" s="5">
        <f>VALUE(RIGHT(I73,1))</f>
        <v>0</v>
      </c>
      <c r="S73" s="5">
        <f>SUM(Q73:R73)</f>
        <v>2</v>
      </c>
      <c r="T73" s="5">
        <f>IF(Q73&lt;&gt;R73,1,0)</f>
        <v>1</v>
      </c>
      <c r="U73" s="5">
        <f>IF(S73&lt;=4,1,0)</f>
        <v>1</v>
      </c>
      <c r="V73" s="5">
        <f t="shared" si="2"/>
        <v>1</v>
      </c>
      <c r="W73" s="5">
        <f>IF(S73&gt;=2,1,0)</f>
        <v>1</v>
      </c>
      <c r="X73" s="5">
        <f>IF(Q73&lt;=2,1,0)</f>
        <v>1</v>
      </c>
      <c r="Y73" s="5">
        <f>IF(AND(Q73&gt;=1,Q73&lt;=3),1,0)</f>
        <v>1</v>
      </c>
      <c r="Z73" s="5">
        <f>IF(AND(Q73&gt;=2,Q73&lt;=5),1,0)</f>
        <v>1</v>
      </c>
      <c r="AA73" s="5">
        <f>IF(S73&lt;=2,1,0)</f>
        <v>1</v>
      </c>
      <c r="AB73" s="5">
        <f>IF(AND(S73&gt;=1,S73&lt;=3),1,0)</f>
        <v>1</v>
      </c>
      <c r="AC73" s="5">
        <f>IF(AND(S73&gt;=2,S73&lt;=5),1,0)</f>
        <v>1</v>
      </c>
      <c r="AD73" s="5">
        <f>IF(AND(S73&gt;=1,S73&lt;=4),1,0)</f>
        <v>1</v>
      </c>
      <c r="AE73" s="5">
        <f>IF(AND(S73&gt;=2,S73&lt;=5),1,0)</f>
        <v>1</v>
      </c>
    </row>
    <row r="74" spans="1:31" x14ac:dyDescent="0.55000000000000004">
      <c r="A74" s="1">
        <f t="shared" si="3"/>
        <v>74</v>
      </c>
      <c r="B74" s="6" t="s">
        <v>913</v>
      </c>
      <c r="C74" s="7">
        <v>46226.660555555558</v>
      </c>
      <c r="D74" s="5">
        <v>8</v>
      </c>
      <c r="E74" s="6" t="s">
        <v>118</v>
      </c>
      <c r="F74" s="8">
        <v>45749</v>
      </c>
      <c r="G74" s="8" t="s">
        <v>278</v>
      </c>
      <c r="H74" s="6" t="s">
        <v>435</v>
      </c>
      <c r="I74" s="6" t="s">
        <v>308</v>
      </c>
      <c r="J74" s="6" t="s">
        <v>412</v>
      </c>
      <c r="K74" s="5">
        <v>21392</v>
      </c>
      <c r="L74" s="6" t="s">
        <v>481</v>
      </c>
      <c r="M74" s="6" t="s">
        <v>482</v>
      </c>
      <c r="N74" s="6" t="s">
        <v>26</v>
      </c>
      <c r="O74" s="5" t="s">
        <v>885</v>
      </c>
      <c r="P74" s="6" t="str">
        <f>IF(I74&lt;&gt;"","Giocata","Futura")</f>
        <v>Giocata</v>
      </c>
      <c r="Q74" s="5">
        <f>VALUE(LEFT(I74,1))</f>
        <v>2</v>
      </c>
      <c r="R74" s="5">
        <f>VALUE(RIGHT(I74,1))</f>
        <v>0</v>
      </c>
      <c r="S74" s="5">
        <f>SUM(Q74:R74)</f>
        <v>2</v>
      </c>
      <c r="T74" s="5">
        <f>IF(Q74&lt;&gt;R74,1,0)</f>
        <v>1</v>
      </c>
      <c r="U74" s="5">
        <f>IF(S74&lt;=4,1,0)</f>
        <v>1</v>
      </c>
      <c r="V74" s="5">
        <f t="shared" si="2"/>
        <v>1</v>
      </c>
      <c r="W74" s="5">
        <f>IF(S74&gt;=2,1,0)</f>
        <v>1</v>
      </c>
      <c r="X74" s="5">
        <f>IF(Q74&lt;=2,1,0)</f>
        <v>1</v>
      </c>
      <c r="Y74" s="5">
        <f>IF(AND(Q74&gt;=1,Q74&lt;=3),1,0)</f>
        <v>1</v>
      </c>
      <c r="Z74" s="5">
        <f>IF(AND(Q74&gt;=2,Q74&lt;=5),1,0)</f>
        <v>1</v>
      </c>
      <c r="AA74" s="5">
        <f>IF(S74&lt;=2,1,0)</f>
        <v>1</v>
      </c>
      <c r="AB74" s="5">
        <f>IF(AND(S74&gt;=1,S74&lt;=3),1,0)</f>
        <v>1</v>
      </c>
      <c r="AC74" s="5">
        <f>IF(AND(S74&gt;=2,S74&lt;=5),1,0)</f>
        <v>1</v>
      </c>
      <c r="AD74" s="5">
        <f>IF(AND(S74&gt;=1,S74&lt;=4),1,0)</f>
        <v>1</v>
      </c>
      <c r="AE74" s="5">
        <f>IF(AND(S74&gt;=2,S74&lt;=5),1,0)</f>
        <v>1</v>
      </c>
    </row>
    <row r="75" spans="1:31" x14ac:dyDescent="0.55000000000000004">
      <c r="A75" s="1">
        <f t="shared" si="3"/>
        <v>75</v>
      </c>
      <c r="B75" s="6" t="s">
        <v>913</v>
      </c>
      <c r="C75" s="7">
        <v>46226.660555555558</v>
      </c>
      <c r="D75" s="5">
        <v>8</v>
      </c>
      <c r="E75" s="6" t="s">
        <v>118</v>
      </c>
      <c r="F75" s="8">
        <v>45749</v>
      </c>
      <c r="G75" s="8" t="s">
        <v>278</v>
      </c>
      <c r="H75" s="6" t="s">
        <v>396</v>
      </c>
      <c r="I75" s="6" t="s">
        <v>330</v>
      </c>
      <c r="J75" s="6" t="s">
        <v>383</v>
      </c>
      <c r="K75" s="5">
        <v>26865</v>
      </c>
      <c r="L75" s="6" t="s">
        <v>385</v>
      </c>
      <c r="M75" s="6" t="s">
        <v>479</v>
      </c>
      <c r="N75" s="6" t="s">
        <v>26</v>
      </c>
      <c r="O75" s="5" t="s">
        <v>885</v>
      </c>
      <c r="P75" s="6" t="str">
        <f>IF(I75&lt;&gt;"","Giocata","Futura")</f>
        <v>Giocata</v>
      </c>
      <c r="Q75" s="5">
        <f>VALUE(LEFT(I75,1))</f>
        <v>2</v>
      </c>
      <c r="R75" s="5">
        <f>VALUE(RIGHT(I75,1))</f>
        <v>2</v>
      </c>
      <c r="S75" s="5">
        <f>SUM(Q75:R75)</f>
        <v>4</v>
      </c>
      <c r="T75" s="5">
        <f>IF(Q75&lt;&gt;R75,1,0)</f>
        <v>0</v>
      </c>
      <c r="U75" s="5">
        <f>IF(S75&lt;=4,1,0)</f>
        <v>1</v>
      </c>
      <c r="V75" s="5">
        <f t="shared" si="2"/>
        <v>0</v>
      </c>
      <c r="W75" s="5">
        <f>IF(S75&gt;=2,1,0)</f>
        <v>1</v>
      </c>
      <c r="X75" s="5">
        <f>IF(Q75&lt;=2,1,0)</f>
        <v>1</v>
      </c>
      <c r="Y75" s="5">
        <f>IF(AND(Q75&gt;=1,Q75&lt;=3),1,0)</f>
        <v>1</v>
      </c>
      <c r="Z75" s="5">
        <f>IF(AND(Q75&gt;=2,Q75&lt;=5),1,0)</f>
        <v>1</v>
      </c>
      <c r="AA75" s="5">
        <f>IF(S75&lt;=2,1,0)</f>
        <v>0</v>
      </c>
      <c r="AB75" s="5">
        <f>IF(AND(S75&gt;=1,S75&lt;=3),1,0)</f>
        <v>0</v>
      </c>
      <c r="AC75" s="5">
        <f>IF(AND(S75&gt;=2,S75&lt;=5),1,0)</f>
        <v>1</v>
      </c>
      <c r="AD75" s="5">
        <f>IF(AND(S75&gt;=1,S75&lt;=4),1,0)</f>
        <v>1</v>
      </c>
      <c r="AE75" s="5">
        <f>IF(AND(S75&gt;=2,S75&lt;=5),1,0)</f>
        <v>1</v>
      </c>
    </row>
    <row r="76" spans="1:31" x14ac:dyDescent="0.55000000000000004">
      <c r="A76" s="1">
        <f t="shared" si="3"/>
        <v>76</v>
      </c>
      <c r="B76" s="6" t="s">
        <v>913</v>
      </c>
      <c r="C76" s="7">
        <v>46226.660555555558</v>
      </c>
      <c r="D76" s="5">
        <v>8</v>
      </c>
      <c r="E76" s="6" t="s">
        <v>118</v>
      </c>
      <c r="F76" s="8">
        <v>45749</v>
      </c>
      <c r="G76" s="8" t="s">
        <v>137</v>
      </c>
      <c r="H76" s="6" t="s">
        <v>416</v>
      </c>
      <c r="I76" s="6" t="s">
        <v>314</v>
      </c>
      <c r="J76" s="6" t="s">
        <v>384</v>
      </c>
      <c r="K76" s="5">
        <v>25326</v>
      </c>
      <c r="L76" s="6" t="s">
        <v>417</v>
      </c>
      <c r="M76" s="6" t="s">
        <v>394</v>
      </c>
      <c r="N76" s="6" t="s">
        <v>26</v>
      </c>
      <c r="O76" s="5" t="s">
        <v>885</v>
      </c>
      <c r="P76" s="6" t="str">
        <f>IF(I76&lt;&gt;"","Giocata","Futura")</f>
        <v>Giocata</v>
      </c>
      <c r="Q76" s="5">
        <f>VALUE(LEFT(I76,1))</f>
        <v>2</v>
      </c>
      <c r="R76" s="5">
        <f>VALUE(RIGHT(I76,1))</f>
        <v>1</v>
      </c>
      <c r="S76" s="5">
        <f>SUM(Q76:R76)</f>
        <v>3</v>
      </c>
      <c r="T76" s="5">
        <f>IF(Q76&lt;&gt;R76,1,0)</f>
        <v>1</v>
      </c>
      <c r="U76" s="5">
        <f>IF(S76&lt;=4,1,0)</f>
        <v>1</v>
      </c>
      <c r="V76" s="5">
        <f t="shared" si="2"/>
        <v>1</v>
      </c>
      <c r="W76" s="5">
        <f>IF(S76&gt;=2,1,0)</f>
        <v>1</v>
      </c>
      <c r="X76" s="5">
        <f>IF(Q76&lt;=2,1,0)</f>
        <v>1</v>
      </c>
      <c r="Y76" s="5">
        <f>IF(AND(Q76&gt;=1,Q76&lt;=3),1,0)</f>
        <v>1</v>
      </c>
      <c r="Z76" s="5">
        <f>IF(AND(Q76&gt;=2,Q76&lt;=5),1,0)</f>
        <v>1</v>
      </c>
      <c r="AA76" s="5">
        <f>IF(S76&lt;=2,1,0)</f>
        <v>0</v>
      </c>
      <c r="AB76" s="5">
        <f>IF(AND(S76&gt;=1,S76&lt;=3),1,0)</f>
        <v>1</v>
      </c>
      <c r="AC76" s="5">
        <f>IF(AND(S76&gt;=2,S76&lt;=5),1,0)</f>
        <v>1</v>
      </c>
      <c r="AD76" s="5">
        <f>IF(AND(S76&gt;=1,S76&lt;=4),1,0)</f>
        <v>1</v>
      </c>
      <c r="AE76" s="5">
        <f>IF(AND(S76&gt;=2,S76&lt;=5),1,0)</f>
        <v>1</v>
      </c>
    </row>
    <row r="77" spans="1:31" x14ac:dyDescent="0.55000000000000004">
      <c r="A77" s="1">
        <f t="shared" si="3"/>
        <v>77</v>
      </c>
      <c r="B77" s="6" t="s">
        <v>913</v>
      </c>
      <c r="C77" s="7">
        <v>46226.660555555558</v>
      </c>
      <c r="D77" s="5">
        <v>8</v>
      </c>
      <c r="E77" s="6" t="s">
        <v>118</v>
      </c>
      <c r="F77" s="8">
        <v>45749</v>
      </c>
      <c r="G77" s="8" t="s">
        <v>278</v>
      </c>
      <c r="H77" s="6" t="s">
        <v>404</v>
      </c>
      <c r="I77" s="6" t="s">
        <v>314</v>
      </c>
      <c r="J77" s="6" t="s">
        <v>395</v>
      </c>
      <c r="K77" s="5">
        <v>17141</v>
      </c>
      <c r="L77" s="6" t="s">
        <v>406</v>
      </c>
      <c r="M77" s="6" t="s">
        <v>483</v>
      </c>
      <c r="N77" s="6" t="s">
        <v>26</v>
      </c>
      <c r="O77" s="5" t="s">
        <v>885</v>
      </c>
      <c r="P77" s="6" t="str">
        <f>IF(I77&lt;&gt;"","Giocata","Futura")</f>
        <v>Giocata</v>
      </c>
      <c r="Q77" s="5">
        <f>VALUE(LEFT(I77,1))</f>
        <v>2</v>
      </c>
      <c r="R77" s="5">
        <f>VALUE(RIGHT(I77,1))</f>
        <v>1</v>
      </c>
      <c r="S77" s="5">
        <f>SUM(Q77:R77)</f>
        <v>3</v>
      </c>
      <c r="T77" s="5">
        <f>IF(Q77&lt;&gt;R77,1,0)</f>
        <v>1</v>
      </c>
      <c r="U77" s="5">
        <f>IF(S77&lt;=4,1,0)</f>
        <v>1</v>
      </c>
      <c r="V77" s="5">
        <f t="shared" si="2"/>
        <v>1</v>
      </c>
      <c r="W77" s="5">
        <f>IF(S77&gt;=2,1,0)</f>
        <v>1</v>
      </c>
      <c r="X77" s="5">
        <f>IF(Q77&lt;=2,1,0)</f>
        <v>1</v>
      </c>
      <c r="Y77" s="5">
        <f>IF(AND(Q77&gt;=1,Q77&lt;=3),1,0)</f>
        <v>1</v>
      </c>
      <c r="Z77" s="5">
        <f>IF(AND(Q77&gt;=2,Q77&lt;=5),1,0)</f>
        <v>1</v>
      </c>
      <c r="AA77" s="5">
        <f>IF(S77&lt;=2,1,0)</f>
        <v>0</v>
      </c>
      <c r="AB77" s="5">
        <f>IF(AND(S77&gt;=1,S77&lt;=3),1,0)</f>
        <v>1</v>
      </c>
      <c r="AC77" s="5">
        <f>IF(AND(S77&gt;=2,S77&lt;=5),1,0)</f>
        <v>1</v>
      </c>
      <c r="AD77" s="5">
        <f>IF(AND(S77&gt;=1,S77&lt;=4),1,0)</f>
        <v>1</v>
      </c>
      <c r="AE77" s="5">
        <f>IF(AND(S77&gt;=2,S77&lt;=5),1,0)</f>
        <v>1</v>
      </c>
    </row>
    <row r="78" spans="1:31" x14ac:dyDescent="0.55000000000000004">
      <c r="A78" s="1">
        <f t="shared" si="3"/>
        <v>78</v>
      </c>
      <c r="B78" s="6" t="s">
        <v>913</v>
      </c>
      <c r="C78" s="7">
        <v>46226.660555555558</v>
      </c>
      <c r="D78" s="5">
        <v>8</v>
      </c>
      <c r="E78" s="6" t="s">
        <v>118</v>
      </c>
      <c r="F78" s="8">
        <v>45749</v>
      </c>
      <c r="G78" s="8" t="s">
        <v>476</v>
      </c>
      <c r="H78" s="6" t="s">
        <v>391</v>
      </c>
      <c r="I78" s="6" t="s">
        <v>310</v>
      </c>
      <c r="J78" s="6" t="s">
        <v>400</v>
      </c>
      <c r="K78" s="5">
        <v>24868</v>
      </c>
      <c r="L78" s="6" t="s">
        <v>393</v>
      </c>
      <c r="M78" s="6" t="s">
        <v>477</v>
      </c>
      <c r="N78" s="6" t="s">
        <v>26</v>
      </c>
      <c r="O78" s="5" t="s">
        <v>885</v>
      </c>
      <c r="P78" s="6" t="str">
        <f>IF(I78&lt;&gt;"","Giocata","Futura")</f>
        <v>Giocata</v>
      </c>
      <c r="Q78" s="5">
        <f>VALUE(LEFT(I78,1))</f>
        <v>1</v>
      </c>
      <c r="R78" s="5">
        <f>VALUE(RIGHT(I78,1))</f>
        <v>0</v>
      </c>
      <c r="S78" s="5">
        <f>SUM(Q78:R78)</f>
        <v>1</v>
      </c>
      <c r="T78" s="5">
        <f>IF(Q78&lt;&gt;R78,1,0)</f>
        <v>1</v>
      </c>
      <c r="U78" s="5">
        <f>IF(S78&lt;=4,1,0)</f>
        <v>1</v>
      </c>
      <c r="V78" s="5">
        <f t="shared" si="2"/>
        <v>1</v>
      </c>
      <c r="W78" s="5">
        <f>IF(S78&gt;=2,1,0)</f>
        <v>0</v>
      </c>
      <c r="X78" s="5">
        <f>IF(Q78&lt;=2,1,0)</f>
        <v>1</v>
      </c>
      <c r="Y78" s="5">
        <f>IF(AND(Q78&gt;=1,Q78&lt;=3),1,0)</f>
        <v>1</v>
      </c>
      <c r="Z78" s="5">
        <f>IF(AND(Q78&gt;=2,Q78&lt;=5),1,0)</f>
        <v>0</v>
      </c>
      <c r="AA78" s="5">
        <f>IF(S78&lt;=2,1,0)</f>
        <v>1</v>
      </c>
      <c r="AB78" s="5">
        <f>IF(AND(S78&gt;=1,S78&lt;=3),1,0)</f>
        <v>1</v>
      </c>
      <c r="AC78" s="5">
        <f>IF(AND(S78&gt;=2,S78&lt;=5),1,0)</f>
        <v>0</v>
      </c>
      <c r="AD78" s="5">
        <f>IF(AND(S78&gt;=1,S78&lt;=4),1,0)</f>
        <v>1</v>
      </c>
      <c r="AE78" s="5">
        <f>IF(AND(S78&gt;=2,S78&lt;=5),1,0)</f>
        <v>0</v>
      </c>
    </row>
    <row r="79" spans="1:31" x14ac:dyDescent="0.55000000000000004">
      <c r="A79" s="1">
        <f t="shared" si="3"/>
        <v>79</v>
      </c>
      <c r="B79" s="6" t="s">
        <v>913</v>
      </c>
      <c r="C79" s="7">
        <v>46226.660555555558</v>
      </c>
      <c r="D79" s="5">
        <v>8</v>
      </c>
      <c r="E79" s="6" t="s">
        <v>118</v>
      </c>
      <c r="F79" s="8">
        <v>45749</v>
      </c>
      <c r="G79" s="8" t="s">
        <v>278</v>
      </c>
      <c r="H79" s="6" t="s">
        <v>409</v>
      </c>
      <c r="I79" s="6" t="s">
        <v>328</v>
      </c>
      <c r="J79" s="6" t="s">
        <v>388</v>
      </c>
      <c r="K79" s="5">
        <v>9059</v>
      </c>
      <c r="L79" s="6" t="s">
        <v>433</v>
      </c>
      <c r="M79" s="6" t="s">
        <v>480</v>
      </c>
      <c r="N79" s="6" t="s">
        <v>26</v>
      </c>
      <c r="O79" s="5" t="s">
        <v>885</v>
      </c>
      <c r="P79" s="6" t="str">
        <f>IF(I79&lt;&gt;"","Giocata","Futura")</f>
        <v>Giocata</v>
      </c>
      <c r="Q79" s="5">
        <f>VALUE(LEFT(I79,1))</f>
        <v>1</v>
      </c>
      <c r="R79" s="5">
        <f>VALUE(RIGHT(I79,1))</f>
        <v>1</v>
      </c>
      <c r="S79" s="5">
        <f>SUM(Q79:R79)</f>
        <v>2</v>
      </c>
      <c r="T79" s="5">
        <f>IF(Q79&lt;&gt;R79,1,0)</f>
        <v>0</v>
      </c>
      <c r="U79" s="5">
        <f>IF(S79&lt;=4,1,0)</f>
        <v>1</v>
      </c>
      <c r="V79" s="5">
        <f t="shared" si="2"/>
        <v>0</v>
      </c>
      <c r="W79" s="5">
        <f>IF(S79&gt;=2,1,0)</f>
        <v>1</v>
      </c>
      <c r="X79" s="5">
        <f>IF(Q79&lt;=2,1,0)</f>
        <v>1</v>
      </c>
      <c r="Y79" s="5">
        <f>IF(AND(Q79&gt;=1,Q79&lt;=3),1,0)</f>
        <v>1</v>
      </c>
      <c r="Z79" s="5">
        <f>IF(AND(Q79&gt;=2,Q79&lt;=5),1,0)</f>
        <v>0</v>
      </c>
      <c r="AA79" s="5">
        <f>IF(S79&lt;=2,1,0)</f>
        <v>1</v>
      </c>
      <c r="AB79" s="5">
        <f>IF(AND(S79&gt;=1,S79&lt;=3),1,0)</f>
        <v>1</v>
      </c>
      <c r="AC79" s="5">
        <f>IF(AND(S79&gt;=2,S79&lt;=5),1,0)</f>
        <v>1</v>
      </c>
      <c r="AD79" s="5">
        <f>IF(AND(S79&gt;=1,S79&lt;=4),1,0)</f>
        <v>1</v>
      </c>
      <c r="AE79" s="5">
        <f>IF(AND(S79&gt;=2,S79&lt;=5),1,0)</f>
        <v>1</v>
      </c>
    </row>
    <row r="80" spans="1:31" x14ac:dyDescent="0.55000000000000004">
      <c r="A80" s="1">
        <f t="shared" si="3"/>
        <v>80</v>
      </c>
      <c r="B80" s="6" t="s">
        <v>913</v>
      </c>
      <c r="C80" s="7">
        <v>46226.660555555558</v>
      </c>
      <c r="D80" s="5">
        <v>9</v>
      </c>
      <c r="E80" s="6" t="s">
        <v>93</v>
      </c>
      <c r="F80" s="8">
        <v>45752</v>
      </c>
      <c r="G80" s="8" t="s">
        <v>237</v>
      </c>
      <c r="H80" s="6" t="s">
        <v>436</v>
      </c>
      <c r="I80" s="6" t="s">
        <v>336</v>
      </c>
      <c r="J80" s="6" t="s">
        <v>396</v>
      </c>
      <c r="K80" s="5">
        <v>24170</v>
      </c>
      <c r="L80" s="6" t="s">
        <v>474</v>
      </c>
      <c r="M80" s="6" t="s">
        <v>411</v>
      </c>
      <c r="N80" s="6" t="s">
        <v>26</v>
      </c>
      <c r="O80" s="5" t="s">
        <v>885</v>
      </c>
      <c r="P80" s="6" t="str">
        <f>IF(I80&lt;&gt;"","Giocata","Futura")</f>
        <v>Giocata</v>
      </c>
      <c r="Q80" s="5">
        <f>VALUE(LEFT(I80,1))</f>
        <v>0</v>
      </c>
      <c r="R80" s="5">
        <f>VALUE(RIGHT(I80,1))</f>
        <v>0</v>
      </c>
      <c r="S80" s="5">
        <f>SUM(Q80:R80)</f>
        <v>0</v>
      </c>
      <c r="T80" s="5">
        <f>IF(Q80&lt;&gt;R80,1,0)</f>
        <v>0</v>
      </c>
      <c r="U80" s="5">
        <f>IF(S80&lt;=4,1,0)</f>
        <v>1</v>
      </c>
      <c r="V80" s="5">
        <f t="shared" si="2"/>
        <v>0</v>
      </c>
      <c r="W80" s="5">
        <f>IF(S80&gt;=2,1,0)</f>
        <v>0</v>
      </c>
      <c r="X80" s="5">
        <f>IF(Q80&lt;=2,1,0)</f>
        <v>1</v>
      </c>
      <c r="Y80" s="5">
        <f>IF(AND(Q80&gt;=1,Q80&lt;=3),1,0)</f>
        <v>0</v>
      </c>
      <c r="Z80" s="5">
        <f>IF(AND(Q80&gt;=2,Q80&lt;=5),1,0)</f>
        <v>0</v>
      </c>
      <c r="AA80" s="5">
        <f>IF(S80&lt;=2,1,0)</f>
        <v>1</v>
      </c>
      <c r="AB80" s="5">
        <f>IF(AND(S80&gt;=1,S80&lt;=3),1,0)</f>
        <v>0</v>
      </c>
      <c r="AC80" s="5">
        <f>IF(AND(S80&gt;=2,S80&lt;=5),1,0)</f>
        <v>0</v>
      </c>
      <c r="AD80" s="5">
        <f>IF(AND(S80&gt;=1,S80&lt;=4),1,0)</f>
        <v>0</v>
      </c>
      <c r="AE80" s="5">
        <f>IF(AND(S80&gt;=2,S80&lt;=5),1,0)</f>
        <v>0</v>
      </c>
    </row>
    <row r="81" spans="1:31" x14ac:dyDescent="0.55000000000000004">
      <c r="A81" s="1">
        <f t="shared" si="3"/>
        <v>81</v>
      </c>
      <c r="B81" s="6" t="s">
        <v>913</v>
      </c>
      <c r="C81" s="7">
        <v>46226.660555555558</v>
      </c>
      <c r="D81" s="5">
        <v>9</v>
      </c>
      <c r="E81" s="6" t="s">
        <v>37</v>
      </c>
      <c r="F81" s="8">
        <v>45753</v>
      </c>
      <c r="G81" s="8" t="s">
        <v>403</v>
      </c>
      <c r="H81" s="6" t="s">
        <v>400</v>
      </c>
      <c r="I81" s="6" t="s">
        <v>506</v>
      </c>
      <c r="J81" s="6" t="s">
        <v>409</v>
      </c>
      <c r="K81" s="5">
        <v>16859</v>
      </c>
      <c r="L81" s="6" t="s">
        <v>429</v>
      </c>
      <c r="M81" s="6" t="s">
        <v>390</v>
      </c>
      <c r="N81" s="6" t="s">
        <v>26</v>
      </c>
      <c r="O81" s="5" t="s">
        <v>885</v>
      </c>
      <c r="P81" s="6" t="str">
        <f>IF(I81&lt;&gt;"","Giocata","Futura")</f>
        <v>Giocata</v>
      </c>
      <c r="Q81" s="5">
        <f>VALUE(LEFT(I81,1))</f>
        <v>3</v>
      </c>
      <c r="R81" s="5">
        <f>VALUE(RIGHT(I81,1))</f>
        <v>4</v>
      </c>
      <c r="S81" s="5">
        <f>SUM(Q81:R81)</f>
        <v>7</v>
      </c>
      <c r="T81" s="5">
        <f>IF(Q81&lt;&gt;R81,1,0)</f>
        <v>1</v>
      </c>
      <c r="U81" s="5">
        <f>IF(S81&lt;=4,1,0)</f>
        <v>0</v>
      </c>
      <c r="V81" s="5">
        <f t="shared" si="2"/>
        <v>0</v>
      </c>
      <c r="W81" s="5">
        <f>IF(S81&gt;=2,1,0)</f>
        <v>1</v>
      </c>
      <c r="X81" s="5">
        <f>IF(Q81&lt;=2,1,0)</f>
        <v>0</v>
      </c>
      <c r="Y81" s="5">
        <f>IF(AND(Q81&gt;=1,Q81&lt;=3),1,0)</f>
        <v>1</v>
      </c>
      <c r="Z81" s="5">
        <f>IF(AND(Q81&gt;=2,Q81&lt;=5),1,0)</f>
        <v>1</v>
      </c>
      <c r="AA81" s="5">
        <f>IF(S81&lt;=2,1,0)</f>
        <v>0</v>
      </c>
      <c r="AB81" s="5">
        <f>IF(AND(S81&gt;=1,S81&lt;=3),1,0)</f>
        <v>0</v>
      </c>
      <c r="AC81" s="5">
        <f>IF(AND(S81&gt;=2,S81&lt;=5),1,0)</f>
        <v>0</v>
      </c>
      <c r="AD81" s="5">
        <f>IF(AND(S81&gt;=1,S81&lt;=4),1,0)</f>
        <v>0</v>
      </c>
      <c r="AE81" s="5">
        <f>IF(AND(S81&gt;=2,S81&lt;=5),1,0)</f>
        <v>0</v>
      </c>
    </row>
    <row r="82" spans="1:31" x14ac:dyDescent="0.55000000000000004">
      <c r="A82" s="1">
        <f t="shared" si="3"/>
        <v>82</v>
      </c>
      <c r="B82" s="6" t="s">
        <v>913</v>
      </c>
      <c r="C82" s="7">
        <v>46226.660555555558</v>
      </c>
      <c r="D82" s="5">
        <v>9</v>
      </c>
      <c r="E82" s="6" t="s">
        <v>37</v>
      </c>
      <c r="F82" s="8">
        <v>45753</v>
      </c>
      <c r="G82" s="8" t="s">
        <v>237</v>
      </c>
      <c r="H82" s="6" t="s">
        <v>419</v>
      </c>
      <c r="I82" s="6" t="s">
        <v>322</v>
      </c>
      <c r="J82" s="6" t="s">
        <v>392</v>
      </c>
      <c r="K82" s="5">
        <v>36407</v>
      </c>
      <c r="L82" s="6" t="s">
        <v>512</v>
      </c>
      <c r="M82" s="6" t="s">
        <v>426</v>
      </c>
      <c r="N82" s="6" t="s">
        <v>26</v>
      </c>
      <c r="O82" s="5" t="s">
        <v>885</v>
      </c>
      <c r="P82" s="6" t="str">
        <f>IF(I82&lt;&gt;"","Giocata","Futura")</f>
        <v>Giocata</v>
      </c>
      <c r="Q82" s="5">
        <f>VALUE(LEFT(I82,1))</f>
        <v>0</v>
      </c>
      <c r="R82" s="5">
        <f>VALUE(RIGHT(I82,1))</f>
        <v>1</v>
      </c>
      <c r="S82" s="5">
        <f>SUM(Q82:R82)</f>
        <v>1</v>
      </c>
      <c r="T82" s="5">
        <f>IF(Q82&lt;&gt;R82,1,0)</f>
        <v>1</v>
      </c>
      <c r="U82" s="5">
        <f>IF(S82&lt;=4,1,0)</f>
        <v>1</v>
      </c>
      <c r="V82" s="5">
        <f t="shared" si="2"/>
        <v>1</v>
      </c>
      <c r="W82" s="5">
        <f>IF(S82&gt;=2,1,0)</f>
        <v>0</v>
      </c>
      <c r="X82" s="5">
        <f>IF(Q82&lt;=2,1,0)</f>
        <v>1</v>
      </c>
      <c r="Y82" s="5">
        <f>IF(AND(Q82&gt;=1,Q82&lt;=3),1,0)</f>
        <v>0</v>
      </c>
      <c r="Z82" s="5">
        <f>IF(AND(Q82&gt;=2,Q82&lt;=5),1,0)</f>
        <v>0</v>
      </c>
      <c r="AA82" s="5">
        <f>IF(S82&lt;=2,1,0)</f>
        <v>1</v>
      </c>
      <c r="AB82" s="5">
        <f>IF(AND(S82&gt;=1,S82&lt;=3),1,0)</f>
        <v>1</v>
      </c>
      <c r="AC82" s="5">
        <f>IF(AND(S82&gt;=2,S82&lt;=5),1,0)</f>
        <v>0</v>
      </c>
      <c r="AD82" s="5">
        <f>IF(AND(S82&gt;=1,S82&lt;=4),1,0)</f>
        <v>1</v>
      </c>
      <c r="AE82" s="5">
        <f>IF(AND(S82&gt;=2,S82&lt;=5),1,0)</f>
        <v>0</v>
      </c>
    </row>
    <row r="83" spans="1:31" x14ac:dyDescent="0.55000000000000004">
      <c r="A83" s="1">
        <f t="shared" si="3"/>
        <v>83</v>
      </c>
      <c r="B83" s="6" t="s">
        <v>913</v>
      </c>
      <c r="C83" s="7">
        <v>46226.660555555558</v>
      </c>
      <c r="D83" s="5">
        <v>9</v>
      </c>
      <c r="E83" s="6" t="s">
        <v>37</v>
      </c>
      <c r="F83" s="8">
        <v>45753</v>
      </c>
      <c r="G83" s="8" t="s">
        <v>237</v>
      </c>
      <c r="H83" s="6" t="s">
        <v>399</v>
      </c>
      <c r="I83" s="6" t="s">
        <v>308</v>
      </c>
      <c r="J83" s="6" t="s">
        <v>384</v>
      </c>
      <c r="K83" s="5">
        <v>9106</v>
      </c>
      <c r="L83" s="6" t="s">
        <v>401</v>
      </c>
      <c r="M83" s="6" t="s">
        <v>428</v>
      </c>
      <c r="N83" s="6" t="s">
        <v>26</v>
      </c>
      <c r="O83" s="5" t="s">
        <v>885</v>
      </c>
      <c r="P83" s="6" t="str">
        <f>IF(I83&lt;&gt;"","Giocata","Futura")</f>
        <v>Giocata</v>
      </c>
      <c r="Q83" s="5">
        <f>VALUE(LEFT(I83,1))</f>
        <v>2</v>
      </c>
      <c r="R83" s="5">
        <f>VALUE(RIGHT(I83,1))</f>
        <v>0</v>
      </c>
      <c r="S83" s="5">
        <f>SUM(Q83:R83)</f>
        <v>2</v>
      </c>
      <c r="T83" s="5">
        <f>IF(Q83&lt;&gt;R83,1,0)</f>
        <v>1</v>
      </c>
      <c r="U83" s="5">
        <f>IF(S83&lt;=4,1,0)</f>
        <v>1</v>
      </c>
      <c r="V83" s="5">
        <f t="shared" si="2"/>
        <v>1</v>
      </c>
      <c r="W83" s="5">
        <f>IF(S83&gt;=2,1,0)</f>
        <v>1</v>
      </c>
      <c r="X83" s="5">
        <f>IF(Q83&lt;=2,1,0)</f>
        <v>1</v>
      </c>
      <c r="Y83" s="5">
        <f>IF(AND(Q83&gt;=1,Q83&lt;=3),1,0)</f>
        <v>1</v>
      </c>
      <c r="Z83" s="5">
        <f>IF(AND(Q83&gt;=2,Q83&lt;=5),1,0)</f>
        <v>1</v>
      </c>
      <c r="AA83" s="5">
        <f>IF(S83&lt;=2,1,0)</f>
        <v>1</v>
      </c>
      <c r="AB83" s="5">
        <f>IF(AND(S83&gt;=1,S83&lt;=3),1,0)</f>
        <v>1</v>
      </c>
      <c r="AC83" s="5">
        <f>IF(AND(S83&gt;=2,S83&lt;=5),1,0)</f>
        <v>1</v>
      </c>
      <c r="AD83" s="5">
        <f>IF(AND(S83&gt;=1,S83&lt;=4),1,0)</f>
        <v>1</v>
      </c>
      <c r="AE83" s="5">
        <f>IF(AND(S83&gt;=2,S83&lt;=5),1,0)</f>
        <v>1</v>
      </c>
    </row>
    <row r="84" spans="1:31" x14ac:dyDescent="0.55000000000000004">
      <c r="A84" s="1">
        <f t="shared" si="3"/>
        <v>84</v>
      </c>
      <c r="B84" s="6" t="s">
        <v>913</v>
      </c>
      <c r="C84" s="7">
        <v>46226.660555555558</v>
      </c>
      <c r="D84" s="5">
        <v>9</v>
      </c>
      <c r="E84" s="6" t="s">
        <v>37</v>
      </c>
      <c r="F84" s="8">
        <v>45753</v>
      </c>
      <c r="G84" s="8" t="s">
        <v>237</v>
      </c>
      <c r="H84" s="6" t="s">
        <v>405</v>
      </c>
      <c r="I84" s="6" t="s">
        <v>330</v>
      </c>
      <c r="J84" s="6" t="s">
        <v>435</v>
      </c>
      <c r="K84" s="5">
        <v>11974</v>
      </c>
      <c r="L84" s="6" t="s">
        <v>472</v>
      </c>
      <c r="M84" s="6" t="s">
        <v>437</v>
      </c>
      <c r="N84" s="6" t="s">
        <v>26</v>
      </c>
      <c r="O84" s="5" t="s">
        <v>885</v>
      </c>
      <c r="P84" s="6" t="str">
        <f>IF(I84&lt;&gt;"","Giocata","Futura")</f>
        <v>Giocata</v>
      </c>
      <c r="Q84" s="5">
        <f>VALUE(LEFT(I84,1))</f>
        <v>2</v>
      </c>
      <c r="R84" s="5">
        <f>VALUE(RIGHT(I84,1))</f>
        <v>2</v>
      </c>
      <c r="S84" s="5">
        <f>SUM(Q84:R84)</f>
        <v>4</v>
      </c>
      <c r="T84" s="5">
        <f>IF(Q84&lt;&gt;R84,1,0)</f>
        <v>0</v>
      </c>
      <c r="U84" s="5">
        <f>IF(S84&lt;=4,1,0)</f>
        <v>1</v>
      </c>
      <c r="V84" s="5">
        <f t="shared" si="2"/>
        <v>0</v>
      </c>
      <c r="W84" s="5">
        <f>IF(S84&gt;=2,1,0)</f>
        <v>1</v>
      </c>
      <c r="X84" s="5">
        <f>IF(Q84&lt;=2,1,0)</f>
        <v>1</v>
      </c>
      <c r="Y84" s="5">
        <f>IF(AND(Q84&gt;=1,Q84&lt;=3),1,0)</f>
        <v>1</v>
      </c>
      <c r="Z84" s="5">
        <f>IF(AND(Q84&gt;=2,Q84&lt;=5),1,0)</f>
        <v>1</v>
      </c>
      <c r="AA84" s="5">
        <f>IF(S84&lt;=2,1,0)</f>
        <v>0</v>
      </c>
      <c r="AB84" s="5">
        <f>IF(AND(S84&gt;=1,S84&lt;=3),1,0)</f>
        <v>0</v>
      </c>
      <c r="AC84" s="5">
        <f>IF(AND(S84&gt;=2,S84&lt;=5),1,0)</f>
        <v>1</v>
      </c>
      <c r="AD84" s="5">
        <f>IF(AND(S84&gt;=1,S84&lt;=4),1,0)</f>
        <v>1</v>
      </c>
      <c r="AE84" s="5">
        <f>IF(AND(S84&gt;=2,S84&lt;=5),1,0)</f>
        <v>1</v>
      </c>
    </row>
    <row r="85" spans="1:31" x14ac:dyDescent="0.55000000000000004">
      <c r="A85" s="1">
        <f t="shared" si="3"/>
        <v>85</v>
      </c>
      <c r="B85" s="6" t="s">
        <v>913</v>
      </c>
      <c r="C85" s="7">
        <v>46226.660555555558</v>
      </c>
      <c r="D85" s="5">
        <v>9</v>
      </c>
      <c r="E85" s="6" t="s">
        <v>37</v>
      </c>
      <c r="F85" s="8">
        <v>45753</v>
      </c>
      <c r="G85" s="8" t="s">
        <v>535</v>
      </c>
      <c r="H85" s="6" t="s">
        <v>391</v>
      </c>
      <c r="I85" s="6" t="s">
        <v>314</v>
      </c>
      <c r="J85" s="6" t="s">
        <v>404</v>
      </c>
      <c r="K85" s="5">
        <v>25324</v>
      </c>
      <c r="L85" s="6" t="s">
        <v>393</v>
      </c>
      <c r="M85" s="6" t="s">
        <v>482</v>
      </c>
      <c r="N85" s="6" t="s">
        <v>26</v>
      </c>
      <c r="O85" s="5" t="s">
        <v>885</v>
      </c>
      <c r="P85" s="6" t="str">
        <f>IF(I85&lt;&gt;"","Giocata","Futura")</f>
        <v>Giocata</v>
      </c>
      <c r="Q85" s="5">
        <f>VALUE(LEFT(I85,1))</f>
        <v>2</v>
      </c>
      <c r="R85" s="5">
        <f>VALUE(RIGHT(I85,1))</f>
        <v>1</v>
      </c>
      <c r="S85" s="5">
        <f>SUM(Q85:R85)</f>
        <v>3</v>
      </c>
      <c r="T85" s="5">
        <f>IF(Q85&lt;&gt;R85,1,0)</f>
        <v>1</v>
      </c>
      <c r="U85" s="5">
        <f>IF(S85&lt;=4,1,0)</f>
        <v>1</v>
      </c>
      <c r="V85" s="5">
        <f t="shared" si="2"/>
        <v>1</v>
      </c>
      <c r="W85" s="5">
        <f>IF(S85&gt;=2,1,0)</f>
        <v>1</v>
      </c>
      <c r="X85" s="5">
        <f>IF(Q85&lt;=2,1,0)</f>
        <v>1</v>
      </c>
      <c r="Y85" s="5">
        <f>IF(AND(Q85&gt;=1,Q85&lt;=3),1,0)</f>
        <v>1</v>
      </c>
      <c r="Z85" s="5">
        <f>IF(AND(Q85&gt;=2,Q85&lt;=5),1,0)</f>
        <v>1</v>
      </c>
      <c r="AA85" s="5">
        <f>IF(S85&lt;=2,1,0)</f>
        <v>0</v>
      </c>
      <c r="AB85" s="5">
        <f>IF(AND(S85&gt;=1,S85&lt;=3),1,0)</f>
        <v>1</v>
      </c>
      <c r="AC85" s="5">
        <f>IF(AND(S85&gt;=2,S85&lt;=5),1,0)</f>
        <v>1</v>
      </c>
      <c r="AD85" s="5">
        <f>IF(AND(S85&gt;=1,S85&lt;=4),1,0)</f>
        <v>1</v>
      </c>
      <c r="AE85" s="5">
        <f>IF(AND(S85&gt;=2,S85&lt;=5),1,0)</f>
        <v>1</v>
      </c>
    </row>
    <row r="86" spans="1:31" x14ac:dyDescent="0.55000000000000004">
      <c r="A86" s="1">
        <f t="shared" si="3"/>
        <v>86</v>
      </c>
      <c r="B86" s="6" t="s">
        <v>913</v>
      </c>
      <c r="C86" s="7">
        <v>46226.660555555558</v>
      </c>
      <c r="D86" s="5">
        <v>9</v>
      </c>
      <c r="E86" s="6" t="s">
        <v>37</v>
      </c>
      <c r="F86" s="8">
        <v>45753</v>
      </c>
      <c r="G86" s="8" t="s">
        <v>403</v>
      </c>
      <c r="H86" s="6" t="s">
        <v>412</v>
      </c>
      <c r="I86" s="6" t="s">
        <v>314</v>
      </c>
      <c r="J86" s="6" t="s">
        <v>387</v>
      </c>
      <c r="K86" s="5">
        <v>9900</v>
      </c>
      <c r="L86" s="6" t="s">
        <v>414</v>
      </c>
      <c r="M86" s="6" t="s">
        <v>402</v>
      </c>
      <c r="N86" s="6" t="s">
        <v>26</v>
      </c>
      <c r="O86" s="5" t="s">
        <v>885</v>
      </c>
      <c r="P86" s="6" t="str">
        <f>IF(I86&lt;&gt;"","Giocata","Futura")</f>
        <v>Giocata</v>
      </c>
      <c r="Q86" s="5">
        <f>VALUE(LEFT(I86,1))</f>
        <v>2</v>
      </c>
      <c r="R86" s="5">
        <f>VALUE(RIGHT(I86,1))</f>
        <v>1</v>
      </c>
      <c r="S86" s="5">
        <f>SUM(Q86:R86)</f>
        <v>3</v>
      </c>
      <c r="T86" s="5">
        <f>IF(Q86&lt;&gt;R86,1,0)</f>
        <v>1</v>
      </c>
      <c r="U86" s="5">
        <f>IF(S86&lt;=4,1,0)</f>
        <v>1</v>
      </c>
      <c r="V86" s="5">
        <f t="shared" si="2"/>
        <v>1</v>
      </c>
      <c r="W86" s="5">
        <f>IF(S86&gt;=2,1,0)</f>
        <v>1</v>
      </c>
      <c r="X86" s="5">
        <f>IF(Q86&lt;=2,1,0)</f>
        <v>1</v>
      </c>
      <c r="Y86" s="5">
        <f>IF(AND(Q86&gt;=1,Q86&lt;=3),1,0)</f>
        <v>1</v>
      </c>
      <c r="Z86" s="5">
        <f>IF(AND(Q86&gt;=2,Q86&lt;=5),1,0)</f>
        <v>1</v>
      </c>
      <c r="AA86" s="5">
        <f>IF(S86&lt;=2,1,0)</f>
        <v>0</v>
      </c>
      <c r="AB86" s="5">
        <f>IF(AND(S86&gt;=1,S86&lt;=3),1,0)</f>
        <v>1</v>
      </c>
      <c r="AC86" s="5">
        <f>IF(AND(S86&gt;=2,S86&lt;=5),1,0)</f>
        <v>1</v>
      </c>
      <c r="AD86" s="5">
        <f>IF(AND(S86&gt;=1,S86&lt;=4),1,0)</f>
        <v>1</v>
      </c>
      <c r="AE86" s="5">
        <f>IF(AND(S86&gt;=2,S86&lt;=5),1,0)</f>
        <v>1</v>
      </c>
    </row>
    <row r="87" spans="1:31" x14ac:dyDescent="0.55000000000000004">
      <c r="A87" s="1">
        <f t="shared" si="3"/>
        <v>87</v>
      </c>
      <c r="B87" s="6" t="s">
        <v>913</v>
      </c>
      <c r="C87" s="7">
        <v>46226.660555555558</v>
      </c>
      <c r="D87" s="5">
        <v>9</v>
      </c>
      <c r="E87" s="6" t="s">
        <v>37</v>
      </c>
      <c r="F87" s="8">
        <v>45753</v>
      </c>
      <c r="G87" s="8" t="s">
        <v>536</v>
      </c>
      <c r="H87" s="6" t="s">
        <v>395</v>
      </c>
      <c r="I87" s="6" t="s">
        <v>310</v>
      </c>
      <c r="J87" s="6" t="s">
        <v>383</v>
      </c>
      <c r="K87" s="5">
        <v>15073</v>
      </c>
      <c r="L87" s="6" t="s">
        <v>397</v>
      </c>
      <c r="M87" s="6" t="s">
        <v>484</v>
      </c>
      <c r="N87" s="6" t="s">
        <v>26</v>
      </c>
      <c r="O87" s="5" t="s">
        <v>885</v>
      </c>
      <c r="P87" s="6" t="str">
        <f>IF(I87&lt;&gt;"","Giocata","Futura")</f>
        <v>Giocata</v>
      </c>
      <c r="Q87" s="5">
        <f>VALUE(LEFT(I87,1))</f>
        <v>1</v>
      </c>
      <c r="R87" s="5">
        <f>VALUE(RIGHT(I87,1))</f>
        <v>0</v>
      </c>
      <c r="S87" s="5">
        <f>SUM(Q87:R87)</f>
        <v>1</v>
      </c>
      <c r="T87" s="5">
        <f>IF(Q87&lt;&gt;R87,1,0)</f>
        <v>1</v>
      </c>
      <c r="U87" s="5">
        <f>IF(S87&lt;=4,1,0)</f>
        <v>1</v>
      </c>
      <c r="V87" s="5">
        <f t="shared" si="2"/>
        <v>1</v>
      </c>
      <c r="W87" s="5">
        <f>IF(S87&gt;=2,1,0)</f>
        <v>0</v>
      </c>
      <c r="X87" s="5">
        <f>IF(Q87&lt;=2,1,0)</f>
        <v>1</v>
      </c>
      <c r="Y87" s="5">
        <f>IF(AND(Q87&gt;=1,Q87&lt;=3),1,0)</f>
        <v>1</v>
      </c>
      <c r="Z87" s="5">
        <f>IF(AND(Q87&gt;=2,Q87&lt;=5),1,0)</f>
        <v>0</v>
      </c>
      <c r="AA87" s="5">
        <f>IF(S87&lt;=2,1,0)</f>
        <v>1</v>
      </c>
      <c r="AB87" s="5">
        <f>IF(AND(S87&gt;=1,S87&lt;=3),1,0)</f>
        <v>1</v>
      </c>
      <c r="AC87" s="5">
        <f>IF(AND(S87&gt;=2,S87&lt;=5),1,0)</f>
        <v>0</v>
      </c>
      <c r="AD87" s="5">
        <f>IF(AND(S87&gt;=1,S87&lt;=4),1,0)</f>
        <v>1</v>
      </c>
      <c r="AE87" s="5">
        <f>IF(AND(S87&gt;=2,S87&lt;=5),1,0)</f>
        <v>0</v>
      </c>
    </row>
    <row r="88" spans="1:31" x14ac:dyDescent="0.55000000000000004">
      <c r="A88" s="1">
        <f t="shared" si="3"/>
        <v>88</v>
      </c>
      <c r="B88" s="6" t="s">
        <v>913</v>
      </c>
      <c r="C88" s="7">
        <v>46226.660555555558</v>
      </c>
      <c r="D88" s="5">
        <v>9</v>
      </c>
      <c r="E88" s="6" t="s">
        <v>37</v>
      </c>
      <c r="F88" s="8">
        <v>45753</v>
      </c>
      <c r="G88" s="8" t="s">
        <v>237</v>
      </c>
      <c r="H88" s="6" t="s">
        <v>413</v>
      </c>
      <c r="I88" s="6" t="s">
        <v>310</v>
      </c>
      <c r="J88" s="6" t="s">
        <v>416</v>
      </c>
      <c r="K88" s="5">
        <v>11683</v>
      </c>
      <c r="L88" s="6" t="s">
        <v>421</v>
      </c>
      <c r="M88" s="6" t="s">
        <v>477</v>
      </c>
      <c r="N88" s="6" t="s">
        <v>26</v>
      </c>
      <c r="O88" s="5" t="s">
        <v>885</v>
      </c>
      <c r="P88" s="6" t="str">
        <f>IF(I88&lt;&gt;"","Giocata","Futura")</f>
        <v>Giocata</v>
      </c>
      <c r="Q88" s="5">
        <f>VALUE(LEFT(I88,1))</f>
        <v>1</v>
      </c>
      <c r="R88" s="5">
        <f>VALUE(RIGHT(I88,1))</f>
        <v>0</v>
      </c>
      <c r="S88" s="5">
        <f>SUM(Q88:R88)</f>
        <v>1</v>
      </c>
      <c r="T88" s="5">
        <f>IF(Q88&lt;&gt;R88,1,0)</f>
        <v>1</v>
      </c>
      <c r="U88" s="5">
        <f>IF(S88&lt;=4,1,0)</f>
        <v>1</v>
      </c>
      <c r="V88" s="5">
        <f t="shared" si="2"/>
        <v>1</v>
      </c>
      <c r="W88" s="5">
        <f>IF(S88&gt;=2,1,0)</f>
        <v>0</v>
      </c>
      <c r="X88" s="5">
        <f>IF(Q88&lt;=2,1,0)</f>
        <v>1</v>
      </c>
      <c r="Y88" s="5">
        <f>IF(AND(Q88&gt;=1,Q88&lt;=3),1,0)</f>
        <v>1</v>
      </c>
      <c r="Z88" s="5">
        <f>IF(AND(Q88&gt;=2,Q88&lt;=5),1,0)</f>
        <v>0</v>
      </c>
      <c r="AA88" s="5">
        <f>IF(S88&lt;=2,1,0)</f>
        <v>1</v>
      </c>
      <c r="AB88" s="5">
        <f>IF(AND(S88&gt;=1,S88&lt;=3),1,0)</f>
        <v>1</v>
      </c>
      <c r="AC88" s="5">
        <f>IF(AND(S88&gt;=2,S88&lt;=5),1,0)</f>
        <v>0</v>
      </c>
      <c r="AD88" s="5">
        <f>IF(AND(S88&gt;=1,S88&lt;=4),1,0)</f>
        <v>1</v>
      </c>
      <c r="AE88" s="5">
        <f>IF(AND(S88&gt;=2,S88&lt;=5),1,0)</f>
        <v>0</v>
      </c>
    </row>
    <row r="89" spans="1:31" x14ac:dyDescent="0.55000000000000004">
      <c r="A89" s="1">
        <f t="shared" si="3"/>
        <v>89</v>
      </c>
      <c r="B89" s="6" t="s">
        <v>913</v>
      </c>
      <c r="C89" s="7">
        <v>46226.660555555558</v>
      </c>
      <c r="D89" s="5">
        <v>9</v>
      </c>
      <c r="E89" s="6" t="s">
        <v>37</v>
      </c>
      <c r="F89" s="8">
        <v>45753</v>
      </c>
      <c r="G89" s="8" t="s">
        <v>403</v>
      </c>
      <c r="H89" s="6" t="s">
        <v>388</v>
      </c>
      <c r="I89" s="6" t="s">
        <v>310</v>
      </c>
      <c r="J89" s="6" t="s">
        <v>408</v>
      </c>
      <c r="K89" s="5">
        <v>12833</v>
      </c>
      <c r="L89" s="6" t="s">
        <v>423</v>
      </c>
      <c r="M89" s="6" t="s">
        <v>407</v>
      </c>
      <c r="N89" s="6" t="s">
        <v>26</v>
      </c>
      <c r="O89" s="5" t="s">
        <v>885</v>
      </c>
      <c r="P89" s="6" t="str">
        <f>IF(I89&lt;&gt;"","Giocata","Futura")</f>
        <v>Giocata</v>
      </c>
      <c r="Q89" s="5">
        <f>VALUE(LEFT(I89,1))</f>
        <v>1</v>
      </c>
      <c r="R89" s="5">
        <f>VALUE(RIGHT(I89,1))</f>
        <v>0</v>
      </c>
      <c r="S89" s="5">
        <f>SUM(Q89:R89)</f>
        <v>1</v>
      </c>
      <c r="T89" s="5">
        <f>IF(Q89&lt;&gt;R89,1,0)</f>
        <v>1</v>
      </c>
      <c r="U89" s="5">
        <f>IF(S89&lt;=4,1,0)</f>
        <v>1</v>
      </c>
      <c r="V89" s="5">
        <f t="shared" si="2"/>
        <v>1</v>
      </c>
      <c r="W89" s="5">
        <f>IF(S89&gt;=2,1,0)</f>
        <v>0</v>
      </c>
      <c r="X89" s="5">
        <f>IF(Q89&lt;=2,1,0)</f>
        <v>1</v>
      </c>
      <c r="Y89" s="5">
        <f>IF(AND(Q89&gt;=1,Q89&lt;=3),1,0)</f>
        <v>1</v>
      </c>
      <c r="Z89" s="5">
        <f>IF(AND(Q89&gt;=2,Q89&lt;=5),1,0)</f>
        <v>0</v>
      </c>
      <c r="AA89" s="5">
        <f>IF(S89&lt;=2,1,0)</f>
        <v>1</v>
      </c>
      <c r="AB89" s="5">
        <f>IF(AND(S89&gt;=1,S89&lt;=3),1,0)</f>
        <v>1</v>
      </c>
      <c r="AC89" s="5">
        <f>IF(AND(S89&gt;=2,S89&lt;=5),1,0)</f>
        <v>0</v>
      </c>
      <c r="AD89" s="5">
        <f>IF(AND(S89&gt;=1,S89&lt;=4),1,0)</f>
        <v>1</v>
      </c>
      <c r="AE89" s="5">
        <f>IF(AND(S89&gt;=2,S89&lt;=5),1,0)</f>
        <v>0</v>
      </c>
    </row>
    <row r="90" spans="1:31" x14ac:dyDescent="0.55000000000000004">
      <c r="A90" s="1">
        <f t="shared" si="3"/>
        <v>90</v>
      </c>
      <c r="B90" s="6" t="s">
        <v>913</v>
      </c>
      <c r="C90" s="7">
        <v>46226.660555555558</v>
      </c>
      <c r="D90" s="5">
        <v>5</v>
      </c>
      <c r="E90" s="6" t="s">
        <v>118</v>
      </c>
      <c r="F90" s="8">
        <v>45756</v>
      </c>
      <c r="G90" s="8" t="s">
        <v>278</v>
      </c>
      <c r="H90" s="6" t="s">
        <v>435</v>
      </c>
      <c r="I90" s="6" t="s">
        <v>378</v>
      </c>
      <c r="J90" s="6" t="s">
        <v>436</v>
      </c>
      <c r="K90" s="5">
        <v>21478</v>
      </c>
      <c r="L90" s="6" t="s">
        <v>481</v>
      </c>
      <c r="M90" s="6" t="s">
        <v>471</v>
      </c>
      <c r="N90" s="6" t="s">
        <v>26</v>
      </c>
      <c r="O90" s="5" t="s">
        <v>885</v>
      </c>
      <c r="P90" s="6" t="str">
        <f>IF(I90&lt;&gt;"","Giocata","Futura")</f>
        <v>Giocata</v>
      </c>
      <c r="Q90" s="5">
        <f>VALUE(LEFT(I90,1))</f>
        <v>3</v>
      </c>
      <c r="R90" s="5">
        <f>VALUE(RIGHT(I90,1))</f>
        <v>3</v>
      </c>
      <c r="S90" s="5">
        <f>SUM(Q90:R90)</f>
        <v>6</v>
      </c>
      <c r="T90" s="5">
        <f>IF(Q90&lt;&gt;R90,1,0)</f>
        <v>0</v>
      </c>
      <c r="U90" s="5">
        <f>IF(S90&lt;=4,1,0)</f>
        <v>0</v>
      </c>
      <c r="V90" s="5">
        <f t="shared" si="2"/>
        <v>0</v>
      </c>
      <c r="W90" s="5">
        <f>IF(S90&gt;=2,1,0)</f>
        <v>1</v>
      </c>
      <c r="X90" s="5">
        <f>IF(Q90&lt;=2,1,0)</f>
        <v>0</v>
      </c>
      <c r="Y90" s="5">
        <f>IF(AND(Q90&gt;=1,Q90&lt;=3),1,0)</f>
        <v>1</v>
      </c>
      <c r="Z90" s="5">
        <f>IF(AND(Q90&gt;=2,Q90&lt;=5),1,0)</f>
        <v>1</v>
      </c>
      <c r="AA90" s="5">
        <f>IF(S90&lt;=2,1,0)</f>
        <v>0</v>
      </c>
      <c r="AB90" s="5">
        <f>IF(AND(S90&gt;=1,S90&lt;=3),1,0)</f>
        <v>0</v>
      </c>
      <c r="AC90" s="5">
        <f>IF(AND(S90&gt;=2,S90&lt;=5),1,0)</f>
        <v>0</v>
      </c>
      <c r="AD90" s="5">
        <f>IF(AND(S90&gt;=1,S90&lt;=4),1,0)</f>
        <v>0</v>
      </c>
      <c r="AE90" s="5">
        <f>IF(AND(S90&gt;=2,S90&lt;=5),1,0)</f>
        <v>0</v>
      </c>
    </row>
    <row r="91" spans="1:31" x14ac:dyDescent="0.55000000000000004">
      <c r="A91" s="1">
        <f t="shared" si="3"/>
        <v>91</v>
      </c>
      <c r="B91" s="6" t="s">
        <v>913</v>
      </c>
      <c r="C91" s="7">
        <v>46226.660555555558</v>
      </c>
      <c r="D91" s="5">
        <v>10</v>
      </c>
      <c r="E91" s="6" t="s">
        <v>117</v>
      </c>
      <c r="F91" s="8">
        <v>45758</v>
      </c>
      <c r="G91" s="8" t="s">
        <v>278</v>
      </c>
      <c r="H91" s="6" t="s">
        <v>383</v>
      </c>
      <c r="I91" s="6" t="s">
        <v>328</v>
      </c>
      <c r="J91" s="6" t="s">
        <v>388</v>
      </c>
      <c r="K91" s="5">
        <v>43813</v>
      </c>
      <c r="L91" s="6" t="s">
        <v>512</v>
      </c>
      <c r="M91" s="6" t="s">
        <v>437</v>
      </c>
      <c r="N91" s="6" t="s">
        <v>26</v>
      </c>
      <c r="O91" s="5" t="s">
        <v>885</v>
      </c>
      <c r="P91" s="6" t="str">
        <f>IF(I91&lt;&gt;"","Giocata","Futura")</f>
        <v>Giocata</v>
      </c>
      <c r="Q91" s="5">
        <f>VALUE(LEFT(I91,1))</f>
        <v>1</v>
      </c>
      <c r="R91" s="5">
        <f>VALUE(RIGHT(I91,1))</f>
        <v>1</v>
      </c>
      <c r="S91" s="5">
        <f>SUM(Q91:R91)</f>
        <v>2</v>
      </c>
      <c r="T91" s="5">
        <f>IF(Q91&lt;&gt;R91,1,0)</f>
        <v>0</v>
      </c>
      <c r="U91" s="5">
        <f>IF(S91&lt;=4,1,0)</f>
        <v>1</v>
      </c>
      <c r="V91" s="5">
        <f t="shared" si="2"/>
        <v>0</v>
      </c>
      <c r="W91" s="5">
        <f>IF(S91&gt;=2,1,0)</f>
        <v>1</v>
      </c>
      <c r="X91" s="5">
        <f>IF(Q91&lt;=2,1,0)</f>
        <v>1</v>
      </c>
      <c r="Y91" s="5">
        <f>IF(AND(Q91&gt;=1,Q91&lt;=3),1,0)</f>
        <v>1</v>
      </c>
      <c r="Z91" s="5">
        <f>IF(AND(Q91&gt;=2,Q91&lt;=5),1,0)</f>
        <v>0</v>
      </c>
      <c r="AA91" s="5">
        <f>IF(S91&lt;=2,1,0)</f>
        <v>1</v>
      </c>
      <c r="AB91" s="5">
        <f>IF(AND(S91&gt;=1,S91&lt;=3),1,0)</f>
        <v>1</v>
      </c>
      <c r="AC91" s="5">
        <f>IF(AND(S91&gt;=2,S91&lt;=5),1,0)</f>
        <v>1</v>
      </c>
      <c r="AD91" s="5">
        <f>IF(AND(S91&gt;=1,S91&lt;=4),1,0)</f>
        <v>1</v>
      </c>
      <c r="AE91" s="5">
        <f>IF(AND(S91&gt;=2,S91&lt;=5),1,0)</f>
        <v>1</v>
      </c>
    </row>
    <row r="92" spans="1:31" x14ac:dyDescent="0.55000000000000004">
      <c r="A92" s="1">
        <f t="shared" si="3"/>
        <v>92</v>
      </c>
      <c r="B92" s="6" t="s">
        <v>913</v>
      </c>
      <c r="C92" s="7">
        <v>46226.660555555558</v>
      </c>
      <c r="D92" s="5">
        <v>10</v>
      </c>
      <c r="E92" s="6" t="s">
        <v>93</v>
      </c>
      <c r="F92" s="8">
        <v>45759</v>
      </c>
      <c r="G92" s="8" t="s">
        <v>560</v>
      </c>
      <c r="H92" s="6" t="s">
        <v>391</v>
      </c>
      <c r="I92" s="6" t="s">
        <v>322</v>
      </c>
      <c r="J92" s="6" t="s">
        <v>395</v>
      </c>
      <c r="K92" s="5">
        <v>26135</v>
      </c>
      <c r="L92" s="6" t="s">
        <v>393</v>
      </c>
      <c r="M92" s="6" t="s">
        <v>432</v>
      </c>
      <c r="N92" s="6" t="s">
        <v>26</v>
      </c>
      <c r="O92" s="5" t="s">
        <v>885</v>
      </c>
      <c r="P92" s="6" t="str">
        <f>IF(I92&lt;&gt;"","Giocata","Futura")</f>
        <v>Giocata</v>
      </c>
      <c r="Q92" s="5">
        <f>VALUE(LEFT(I92,1))</f>
        <v>0</v>
      </c>
      <c r="R92" s="5">
        <f>VALUE(RIGHT(I92,1))</f>
        <v>1</v>
      </c>
      <c r="S92" s="5">
        <f>SUM(Q92:R92)</f>
        <v>1</v>
      </c>
      <c r="T92" s="5">
        <f>IF(Q92&lt;&gt;R92,1,0)</f>
        <v>1</v>
      </c>
      <c r="U92" s="5">
        <f>IF(S92&lt;=4,1,0)</f>
        <v>1</v>
      </c>
      <c r="V92" s="5">
        <f t="shared" si="2"/>
        <v>1</v>
      </c>
      <c r="W92" s="5">
        <f>IF(S92&gt;=2,1,0)</f>
        <v>0</v>
      </c>
      <c r="X92" s="5">
        <f>IF(Q92&lt;=2,1,0)</f>
        <v>1</v>
      </c>
      <c r="Y92" s="5">
        <f>IF(AND(Q92&gt;=1,Q92&lt;=3),1,0)</f>
        <v>0</v>
      </c>
      <c r="Z92" s="5">
        <f>IF(AND(Q92&gt;=2,Q92&lt;=5),1,0)</f>
        <v>0</v>
      </c>
      <c r="AA92" s="5">
        <f>IF(S92&lt;=2,1,0)</f>
        <v>1</v>
      </c>
      <c r="AB92" s="5">
        <f>IF(AND(S92&gt;=1,S92&lt;=3),1,0)</f>
        <v>1</v>
      </c>
      <c r="AC92" s="5">
        <f>IF(AND(S92&gt;=2,S92&lt;=5),1,0)</f>
        <v>0</v>
      </c>
      <c r="AD92" s="5">
        <f>IF(AND(S92&gt;=1,S92&lt;=4),1,0)</f>
        <v>1</v>
      </c>
      <c r="AE92" s="5">
        <f>IF(AND(S92&gt;=2,S92&lt;=5),1,0)</f>
        <v>0</v>
      </c>
    </row>
    <row r="93" spans="1:31" x14ac:dyDescent="0.55000000000000004">
      <c r="A93" s="1">
        <f t="shared" si="3"/>
        <v>93</v>
      </c>
      <c r="B93" s="6" t="s">
        <v>913</v>
      </c>
      <c r="C93" s="7">
        <v>46226.660555555558</v>
      </c>
      <c r="D93" s="5">
        <v>10</v>
      </c>
      <c r="E93" s="6" t="s">
        <v>93</v>
      </c>
      <c r="F93" s="8">
        <v>45759</v>
      </c>
      <c r="G93" s="8" t="s">
        <v>403</v>
      </c>
      <c r="H93" s="6" t="s">
        <v>396</v>
      </c>
      <c r="I93" s="6" t="s">
        <v>322</v>
      </c>
      <c r="J93" s="6" t="s">
        <v>419</v>
      </c>
      <c r="K93" s="5">
        <v>17474</v>
      </c>
      <c r="L93" s="6" t="s">
        <v>385</v>
      </c>
      <c r="M93" s="6" t="s">
        <v>484</v>
      </c>
      <c r="N93" s="6" t="s">
        <v>26</v>
      </c>
      <c r="O93" s="5" t="s">
        <v>885</v>
      </c>
      <c r="P93" s="6" t="str">
        <f>IF(I93&lt;&gt;"","Giocata","Futura")</f>
        <v>Giocata</v>
      </c>
      <c r="Q93" s="5">
        <f>VALUE(LEFT(I93,1))</f>
        <v>0</v>
      </c>
      <c r="R93" s="5">
        <f>VALUE(RIGHT(I93,1))</f>
        <v>1</v>
      </c>
      <c r="S93" s="5">
        <f>SUM(Q93:R93)</f>
        <v>1</v>
      </c>
      <c r="T93" s="5">
        <f>IF(Q93&lt;&gt;R93,1,0)</f>
        <v>1</v>
      </c>
      <c r="U93" s="5">
        <f>IF(S93&lt;=4,1,0)</f>
        <v>1</v>
      </c>
      <c r="V93" s="5">
        <f t="shared" si="2"/>
        <v>1</v>
      </c>
      <c r="W93" s="5">
        <f>IF(S93&gt;=2,1,0)</f>
        <v>0</v>
      </c>
      <c r="X93" s="5">
        <f>IF(Q93&lt;=2,1,0)</f>
        <v>1</v>
      </c>
      <c r="Y93" s="5">
        <f>IF(AND(Q93&gt;=1,Q93&lt;=3),1,0)</f>
        <v>0</v>
      </c>
      <c r="Z93" s="5">
        <f>IF(AND(Q93&gt;=2,Q93&lt;=5),1,0)</f>
        <v>0</v>
      </c>
      <c r="AA93" s="5">
        <f>IF(S93&lt;=2,1,0)</f>
        <v>1</v>
      </c>
      <c r="AB93" s="5">
        <f>IF(AND(S93&gt;=1,S93&lt;=3),1,0)</f>
        <v>1</v>
      </c>
      <c r="AC93" s="5">
        <f>IF(AND(S93&gt;=2,S93&lt;=5),1,0)</f>
        <v>0</v>
      </c>
      <c r="AD93" s="5">
        <f>IF(AND(S93&gt;=1,S93&lt;=4),1,0)</f>
        <v>1</v>
      </c>
      <c r="AE93" s="5">
        <f>IF(AND(S93&gt;=2,S93&lt;=5),1,0)</f>
        <v>0</v>
      </c>
    </row>
    <row r="94" spans="1:31" x14ac:dyDescent="0.55000000000000004">
      <c r="A94" s="1">
        <f t="shared" si="3"/>
        <v>94</v>
      </c>
      <c r="B94" s="6" t="s">
        <v>913</v>
      </c>
      <c r="C94" s="7">
        <v>46226.660555555558</v>
      </c>
      <c r="D94" s="5">
        <v>10</v>
      </c>
      <c r="E94" s="6" t="s">
        <v>93</v>
      </c>
      <c r="F94" s="8">
        <v>45759</v>
      </c>
      <c r="G94" s="8" t="s">
        <v>237</v>
      </c>
      <c r="H94" s="6" t="s">
        <v>408</v>
      </c>
      <c r="I94" s="6" t="s">
        <v>308</v>
      </c>
      <c r="J94" s="6" t="s">
        <v>387</v>
      </c>
      <c r="K94" s="5">
        <v>28074</v>
      </c>
      <c r="L94" s="6" t="s">
        <v>410</v>
      </c>
      <c r="M94" s="6" t="s">
        <v>386</v>
      </c>
      <c r="N94" s="6" t="s">
        <v>26</v>
      </c>
      <c r="O94" s="5" t="s">
        <v>885</v>
      </c>
      <c r="P94" s="6" t="str">
        <f>IF(I94&lt;&gt;"","Giocata","Futura")</f>
        <v>Giocata</v>
      </c>
      <c r="Q94" s="5">
        <f>VALUE(LEFT(I94,1))</f>
        <v>2</v>
      </c>
      <c r="R94" s="5">
        <f>VALUE(RIGHT(I94,1))</f>
        <v>0</v>
      </c>
      <c r="S94" s="5">
        <f>SUM(Q94:R94)</f>
        <v>2</v>
      </c>
      <c r="T94" s="5">
        <f>IF(Q94&lt;&gt;R94,1,0)</f>
        <v>1</v>
      </c>
      <c r="U94" s="5">
        <f>IF(S94&lt;=4,1,0)</f>
        <v>1</v>
      </c>
      <c r="V94" s="5">
        <f t="shared" si="2"/>
        <v>1</v>
      </c>
      <c r="W94" s="5">
        <f>IF(S94&gt;=2,1,0)</f>
        <v>1</v>
      </c>
      <c r="X94" s="5">
        <f>IF(Q94&lt;=2,1,0)</f>
        <v>1</v>
      </c>
      <c r="Y94" s="5">
        <f>IF(AND(Q94&gt;=1,Q94&lt;=3),1,0)</f>
        <v>1</v>
      </c>
      <c r="Z94" s="5">
        <f>IF(AND(Q94&gt;=2,Q94&lt;=5),1,0)</f>
        <v>1</v>
      </c>
      <c r="AA94" s="5">
        <f>IF(S94&lt;=2,1,0)</f>
        <v>1</v>
      </c>
      <c r="AB94" s="5">
        <f>IF(AND(S94&gt;=1,S94&lt;=3),1,0)</f>
        <v>1</v>
      </c>
      <c r="AC94" s="5">
        <f>IF(AND(S94&gt;=2,S94&lt;=5),1,0)</f>
        <v>1</v>
      </c>
      <c r="AD94" s="5">
        <f>IF(AND(S94&gt;=1,S94&lt;=4),1,0)</f>
        <v>1</v>
      </c>
      <c r="AE94" s="5">
        <f>IF(AND(S94&gt;=2,S94&lt;=5),1,0)</f>
        <v>1</v>
      </c>
    </row>
    <row r="95" spans="1:31" x14ac:dyDescent="0.55000000000000004">
      <c r="A95" s="1">
        <f t="shared" si="3"/>
        <v>95</v>
      </c>
      <c r="B95" s="6" t="s">
        <v>913</v>
      </c>
      <c r="C95" s="7">
        <v>46226.660555555558</v>
      </c>
      <c r="D95" s="5">
        <v>10</v>
      </c>
      <c r="E95" s="6" t="s">
        <v>93</v>
      </c>
      <c r="F95" s="8">
        <v>45759</v>
      </c>
      <c r="G95" s="8" t="s">
        <v>422</v>
      </c>
      <c r="H95" s="6" t="s">
        <v>409</v>
      </c>
      <c r="I95" s="6" t="s">
        <v>308</v>
      </c>
      <c r="J95" s="6" t="s">
        <v>412</v>
      </c>
      <c r="K95" s="5">
        <v>11419</v>
      </c>
      <c r="L95" s="6" t="s">
        <v>433</v>
      </c>
      <c r="M95" s="6" t="s">
        <v>394</v>
      </c>
      <c r="N95" s="6" t="s">
        <v>26</v>
      </c>
      <c r="O95" s="5" t="s">
        <v>885</v>
      </c>
      <c r="P95" s="6" t="str">
        <f>IF(I95&lt;&gt;"","Giocata","Futura")</f>
        <v>Giocata</v>
      </c>
      <c r="Q95" s="5">
        <f>VALUE(LEFT(I95,1))</f>
        <v>2</v>
      </c>
      <c r="R95" s="5">
        <f>VALUE(RIGHT(I95,1))</f>
        <v>0</v>
      </c>
      <c r="S95" s="5">
        <f>SUM(Q95:R95)</f>
        <v>2</v>
      </c>
      <c r="T95" s="5">
        <f>IF(Q95&lt;&gt;R95,1,0)</f>
        <v>1</v>
      </c>
      <c r="U95" s="5">
        <f>IF(S95&lt;=4,1,0)</f>
        <v>1</v>
      </c>
      <c r="V95" s="5">
        <f t="shared" si="2"/>
        <v>1</v>
      </c>
      <c r="W95" s="5">
        <f>IF(S95&gt;=2,1,0)</f>
        <v>1</v>
      </c>
      <c r="X95" s="5">
        <f>IF(Q95&lt;=2,1,0)</f>
        <v>1</v>
      </c>
      <c r="Y95" s="5">
        <f>IF(AND(Q95&gt;=1,Q95&lt;=3),1,0)</f>
        <v>1</v>
      </c>
      <c r="Z95" s="5">
        <f>IF(AND(Q95&gt;=2,Q95&lt;=5),1,0)</f>
        <v>1</v>
      </c>
      <c r="AA95" s="5">
        <f>IF(S95&lt;=2,1,0)</f>
        <v>1</v>
      </c>
      <c r="AB95" s="5">
        <f>IF(AND(S95&gt;=1,S95&lt;=3),1,0)</f>
        <v>1</v>
      </c>
      <c r="AC95" s="5">
        <f>IF(AND(S95&gt;=2,S95&lt;=5),1,0)</f>
        <v>1</v>
      </c>
      <c r="AD95" s="5">
        <f>IF(AND(S95&gt;=1,S95&lt;=4),1,0)</f>
        <v>1</v>
      </c>
      <c r="AE95" s="5">
        <f>IF(AND(S95&gt;=2,S95&lt;=5),1,0)</f>
        <v>1</v>
      </c>
    </row>
    <row r="96" spans="1:31" x14ac:dyDescent="0.55000000000000004">
      <c r="A96" s="1">
        <f t="shared" si="3"/>
        <v>96</v>
      </c>
      <c r="B96" s="6" t="s">
        <v>913</v>
      </c>
      <c r="C96" s="7">
        <v>46226.660555555558</v>
      </c>
      <c r="D96" s="5">
        <v>10</v>
      </c>
      <c r="E96" s="6" t="s">
        <v>93</v>
      </c>
      <c r="F96" s="8">
        <v>45759</v>
      </c>
      <c r="G96" s="8" t="s">
        <v>237</v>
      </c>
      <c r="H96" s="6" t="s">
        <v>413</v>
      </c>
      <c r="I96" s="6" t="s">
        <v>314</v>
      </c>
      <c r="J96" s="6" t="s">
        <v>436</v>
      </c>
      <c r="K96" s="5">
        <v>8255</v>
      </c>
      <c r="L96" s="6" t="s">
        <v>421</v>
      </c>
      <c r="M96" s="6" t="s">
        <v>402</v>
      </c>
      <c r="N96" s="6" t="s">
        <v>26</v>
      </c>
      <c r="O96" s="5" t="s">
        <v>885</v>
      </c>
      <c r="P96" s="6" t="str">
        <f>IF(I96&lt;&gt;"","Giocata","Futura")</f>
        <v>Giocata</v>
      </c>
      <c r="Q96" s="5">
        <f>VALUE(LEFT(I96,1))</f>
        <v>2</v>
      </c>
      <c r="R96" s="5">
        <f>VALUE(RIGHT(I96,1))</f>
        <v>1</v>
      </c>
      <c r="S96" s="5">
        <f>SUM(Q96:R96)</f>
        <v>3</v>
      </c>
      <c r="T96" s="5">
        <f>IF(Q96&lt;&gt;R96,1,0)</f>
        <v>1</v>
      </c>
      <c r="U96" s="5">
        <f>IF(S96&lt;=4,1,0)</f>
        <v>1</v>
      </c>
      <c r="V96" s="5">
        <f t="shared" si="2"/>
        <v>1</v>
      </c>
      <c r="W96" s="5">
        <f>IF(S96&gt;=2,1,0)</f>
        <v>1</v>
      </c>
      <c r="X96" s="5">
        <f>IF(Q96&lt;=2,1,0)</f>
        <v>1</v>
      </c>
      <c r="Y96" s="5">
        <f>IF(AND(Q96&gt;=1,Q96&lt;=3),1,0)</f>
        <v>1</v>
      </c>
      <c r="Z96" s="5">
        <f>IF(AND(Q96&gt;=2,Q96&lt;=5),1,0)</f>
        <v>1</v>
      </c>
      <c r="AA96" s="5">
        <f>IF(S96&lt;=2,1,0)</f>
        <v>0</v>
      </c>
      <c r="AB96" s="5">
        <f>IF(AND(S96&gt;=1,S96&lt;=3),1,0)</f>
        <v>1</v>
      </c>
      <c r="AC96" s="5">
        <f>IF(AND(S96&gt;=2,S96&lt;=5),1,0)</f>
        <v>1</v>
      </c>
      <c r="AD96" s="5">
        <f>IF(AND(S96&gt;=1,S96&lt;=4),1,0)</f>
        <v>1</v>
      </c>
      <c r="AE96" s="5">
        <f>IF(AND(S96&gt;=2,S96&lt;=5),1,0)</f>
        <v>1</v>
      </c>
    </row>
    <row r="97" spans="1:31" x14ac:dyDescent="0.55000000000000004">
      <c r="A97" s="1">
        <f t="shared" si="3"/>
        <v>97</v>
      </c>
      <c r="B97" s="6" t="s">
        <v>913</v>
      </c>
      <c r="C97" s="7">
        <v>46226.660555555558</v>
      </c>
      <c r="D97" s="5">
        <v>10</v>
      </c>
      <c r="E97" s="6" t="s">
        <v>93</v>
      </c>
      <c r="F97" s="8">
        <v>45759</v>
      </c>
      <c r="G97" s="8" t="s">
        <v>403</v>
      </c>
      <c r="H97" s="6" t="s">
        <v>404</v>
      </c>
      <c r="I97" s="6" t="s">
        <v>310</v>
      </c>
      <c r="J97" s="6" t="s">
        <v>400</v>
      </c>
      <c r="K97" s="5">
        <v>19410</v>
      </c>
      <c r="L97" s="6" t="s">
        <v>406</v>
      </c>
      <c r="M97" s="6" t="s">
        <v>426</v>
      </c>
      <c r="N97" s="6" t="s">
        <v>26</v>
      </c>
      <c r="O97" s="5" t="s">
        <v>885</v>
      </c>
      <c r="P97" s="6" t="str">
        <f>IF(I97&lt;&gt;"","Giocata","Futura")</f>
        <v>Giocata</v>
      </c>
      <c r="Q97" s="5">
        <f>VALUE(LEFT(I97,1))</f>
        <v>1</v>
      </c>
      <c r="R97" s="5">
        <f>VALUE(RIGHT(I97,1))</f>
        <v>0</v>
      </c>
      <c r="S97" s="5">
        <f>SUM(Q97:R97)</f>
        <v>1</v>
      </c>
      <c r="T97" s="5">
        <f>IF(Q97&lt;&gt;R97,1,0)</f>
        <v>1</v>
      </c>
      <c r="U97" s="5">
        <f>IF(S97&lt;=4,1,0)</f>
        <v>1</v>
      </c>
      <c r="V97" s="5">
        <f t="shared" si="2"/>
        <v>1</v>
      </c>
      <c r="W97" s="5">
        <f>IF(S97&gt;=2,1,0)</f>
        <v>0</v>
      </c>
      <c r="X97" s="5">
        <f>IF(Q97&lt;=2,1,0)</f>
        <v>1</v>
      </c>
      <c r="Y97" s="5">
        <f>IF(AND(Q97&gt;=1,Q97&lt;=3),1,0)</f>
        <v>1</v>
      </c>
      <c r="Z97" s="5">
        <f>IF(AND(Q97&gt;=2,Q97&lt;=5),1,0)</f>
        <v>0</v>
      </c>
      <c r="AA97" s="5">
        <f>IF(S97&lt;=2,1,0)</f>
        <v>1</v>
      </c>
      <c r="AB97" s="5">
        <f>IF(AND(S97&gt;=1,S97&lt;=3),1,0)</f>
        <v>1</v>
      </c>
      <c r="AC97" s="5">
        <f>IF(AND(S97&gt;=2,S97&lt;=5),1,0)</f>
        <v>0</v>
      </c>
      <c r="AD97" s="5">
        <f>IF(AND(S97&gt;=1,S97&lt;=4),1,0)</f>
        <v>1</v>
      </c>
      <c r="AE97" s="5">
        <f>IF(AND(S97&gt;=2,S97&lt;=5),1,0)</f>
        <v>0</v>
      </c>
    </row>
    <row r="98" spans="1:31" x14ac:dyDescent="0.55000000000000004">
      <c r="A98" s="1">
        <f t="shared" si="3"/>
        <v>98</v>
      </c>
      <c r="B98" s="6" t="s">
        <v>913</v>
      </c>
      <c r="C98" s="7">
        <v>46226.660555555558</v>
      </c>
      <c r="D98" s="5">
        <v>10</v>
      </c>
      <c r="E98" s="6" t="s">
        <v>93</v>
      </c>
      <c r="F98" s="8">
        <v>45759</v>
      </c>
      <c r="G98" s="8" t="s">
        <v>237</v>
      </c>
      <c r="H98" s="6" t="s">
        <v>384</v>
      </c>
      <c r="I98" s="6" t="s">
        <v>328</v>
      </c>
      <c r="J98" s="6" t="s">
        <v>435</v>
      </c>
      <c r="K98" s="5">
        <v>17629</v>
      </c>
      <c r="L98" s="6" t="s">
        <v>431</v>
      </c>
      <c r="M98" s="6" t="s">
        <v>418</v>
      </c>
      <c r="N98" s="6" t="s">
        <v>26</v>
      </c>
      <c r="O98" s="5" t="s">
        <v>885</v>
      </c>
      <c r="P98" s="6" t="str">
        <f>IF(I98&lt;&gt;"","Giocata","Futura")</f>
        <v>Giocata</v>
      </c>
      <c r="Q98" s="5">
        <f>VALUE(LEFT(I98,1))</f>
        <v>1</v>
      </c>
      <c r="R98" s="5">
        <f>VALUE(RIGHT(I98,1))</f>
        <v>1</v>
      </c>
      <c r="S98" s="5">
        <f>SUM(Q98:R98)</f>
        <v>2</v>
      </c>
      <c r="T98" s="5">
        <f>IF(Q98&lt;&gt;R98,1,0)</f>
        <v>0</v>
      </c>
      <c r="U98" s="5">
        <f>IF(S98&lt;=4,1,0)</f>
        <v>1</v>
      </c>
      <c r="V98" s="5">
        <f t="shared" si="2"/>
        <v>0</v>
      </c>
      <c r="W98" s="5">
        <f>IF(S98&gt;=2,1,0)</f>
        <v>1</v>
      </c>
      <c r="X98" s="5">
        <f>IF(Q98&lt;=2,1,0)</f>
        <v>1</v>
      </c>
      <c r="Y98" s="5">
        <f>IF(AND(Q98&gt;=1,Q98&lt;=3),1,0)</f>
        <v>1</v>
      </c>
      <c r="Z98" s="5">
        <f>IF(AND(Q98&gt;=2,Q98&lt;=5),1,0)</f>
        <v>0</v>
      </c>
      <c r="AA98" s="5">
        <f>IF(S98&lt;=2,1,0)</f>
        <v>1</v>
      </c>
      <c r="AB98" s="5">
        <f>IF(AND(S98&gt;=1,S98&lt;=3),1,0)</f>
        <v>1</v>
      </c>
      <c r="AC98" s="5">
        <f>IF(AND(S98&gt;=2,S98&lt;=5),1,0)</f>
        <v>1</v>
      </c>
      <c r="AD98" s="5">
        <f>IF(AND(S98&gt;=1,S98&lt;=4),1,0)</f>
        <v>1</v>
      </c>
      <c r="AE98" s="5">
        <f>IF(AND(S98&gt;=2,S98&lt;=5),1,0)</f>
        <v>1</v>
      </c>
    </row>
    <row r="99" spans="1:31" x14ac:dyDescent="0.55000000000000004">
      <c r="A99" s="1">
        <f t="shared" si="3"/>
        <v>99</v>
      </c>
      <c r="B99" s="6" t="s">
        <v>913</v>
      </c>
      <c r="C99" s="7">
        <v>46226.660555555558</v>
      </c>
      <c r="D99" s="5">
        <v>10</v>
      </c>
      <c r="E99" s="6" t="s">
        <v>37</v>
      </c>
      <c r="F99" s="8">
        <v>45760</v>
      </c>
      <c r="G99" s="8" t="s">
        <v>237</v>
      </c>
      <c r="H99" s="6" t="s">
        <v>392</v>
      </c>
      <c r="I99" s="6" t="s">
        <v>336</v>
      </c>
      <c r="J99" s="6" t="s">
        <v>399</v>
      </c>
      <c r="K99" s="5">
        <v>19527</v>
      </c>
      <c r="L99" s="6" t="s">
        <v>427</v>
      </c>
      <c r="M99" s="6" t="s">
        <v>415</v>
      </c>
      <c r="N99" s="6" t="s">
        <v>26</v>
      </c>
      <c r="O99" s="5" t="s">
        <v>885</v>
      </c>
      <c r="P99" s="6" t="str">
        <f>IF(I99&lt;&gt;"","Giocata","Futura")</f>
        <v>Giocata</v>
      </c>
      <c r="Q99" s="5">
        <f>VALUE(LEFT(I99,1))</f>
        <v>0</v>
      </c>
      <c r="R99" s="5">
        <f>VALUE(RIGHT(I99,1))</f>
        <v>0</v>
      </c>
      <c r="S99" s="5">
        <f>SUM(Q99:R99)</f>
        <v>0</v>
      </c>
      <c r="T99" s="5">
        <f>IF(Q99&lt;&gt;R99,1,0)</f>
        <v>0</v>
      </c>
      <c r="U99" s="5">
        <f>IF(S99&lt;=4,1,0)</f>
        <v>1</v>
      </c>
      <c r="V99" s="5">
        <f t="shared" si="2"/>
        <v>0</v>
      </c>
      <c r="W99" s="5">
        <f>IF(S99&gt;=2,1,0)</f>
        <v>0</v>
      </c>
      <c r="X99" s="5">
        <f>IF(Q99&lt;=2,1,0)</f>
        <v>1</v>
      </c>
      <c r="Y99" s="5">
        <f>IF(AND(Q99&gt;=1,Q99&lt;=3),1,0)</f>
        <v>0</v>
      </c>
      <c r="Z99" s="5">
        <f>IF(AND(Q99&gt;=2,Q99&lt;=5),1,0)</f>
        <v>0</v>
      </c>
      <c r="AA99" s="5">
        <f>IF(S99&lt;=2,1,0)</f>
        <v>1</v>
      </c>
      <c r="AB99" s="5">
        <f>IF(AND(S99&gt;=1,S99&lt;=3),1,0)</f>
        <v>0</v>
      </c>
      <c r="AC99" s="5">
        <f>IF(AND(S99&gt;=2,S99&lt;=5),1,0)</f>
        <v>0</v>
      </c>
      <c r="AD99" s="5">
        <f>IF(AND(S99&gt;=1,S99&lt;=4),1,0)</f>
        <v>0</v>
      </c>
      <c r="AE99" s="5">
        <f>IF(AND(S99&gt;=2,S99&lt;=5),1,0)</f>
        <v>0</v>
      </c>
    </row>
    <row r="100" spans="1:31" x14ac:dyDescent="0.55000000000000004">
      <c r="A100" s="1">
        <f t="shared" si="3"/>
        <v>100</v>
      </c>
      <c r="B100" s="6" t="s">
        <v>913</v>
      </c>
      <c r="C100" s="7">
        <v>46226.660555555558</v>
      </c>
      <c r="D100" s="5">
        <v>10</v>
      </c>
      <c r="E100" s="6" t="s">
        <v>37</v>
      </c>
      <c r="F100" s="8">
        <v>45760</v>
      </c>
      <c r="G100" s="8" t="s">
        <v>237</v>
      </c>
      <c r="H100" s="6" t="s">
        <v>405</v>
      </c>
      <c r="I100" s="6" t="s">
        <v>304</v>
      </c>
      <c r="J100" s="6" t="s">
        <v>416</v>
      </c>
      <c r="K100" s="5">
        <v>44363</v>
      </c>
      <c r="L100" s="6" t="s">
        <v>512</v>
      </c>
      <c r="M100" s="6" t="s">
        <v>411</v>
      </c>
      <c r="N100" s="6" t="s">
        <v>26</v>
      </c>
      <c r="O100" s="5" t="s">
        <v>885</v>
      </c>
      <c r="P100" s="6" t="str">
        <f>IF(I100&lt;&gt;"","Giocata","Futura")</f>
        <v>Giocata</v>
      </c>
      <c r="Q100" s="5">
        <f>VALUE(LEFT(I100,1))</f>
        <v>0</v>
      </c>
      <c r="R100" s="5">
        <f>VALUE(RIGHT(I100,1))</f>
        <v>2</v>
      </c>
      <c r="S100" s="5">
        <f>SUM(Q100:R100)</f>
        <v>2</v>
      </c>
      <c r="T100" s="5">
        <f>IF(Q100&lt;&gt;R100,1,0)</f>
        <v>1</v>
      </c>
      <c r="U100" s="5">
        <f>IF(S100&lt;=4,1,0)</f>
        <v>1</v>
      </c>
      <c r="V100" s="5">
        <f t="shared" si="2"/>
        <v>1</v>
      </c>
      <c r="W100" s="5">
        <f>IF(S100&gt;=2,1,0)</f>
        <v>1</v>
      </c>
      <c r="X100" s="5">
        <f>IF(Q100&lt;=2,1,0)</f>
        <v>1</v>
      </c>
      <c r="Y100" s="5">
        <f>IF(AND(Q100&gt;=1,Q100&lt;=3),1,0)</f>
        <v>0</v>
      </c>
      <c r="Z100" s="5">
        <f>IF(AND(Q100&gt;=2,Q100&lt;=5),1,0)</f>
        <v>0</v>
      </c>
      <c r="AA100" s="5">
        <f>IF(S100&lt;=2,1,0)</f>
        <v>1</v>
      </c>
      <c r="AB100" s="5">
        <f>IF(AND(S100&gt;=1,S100&lt;=3),1,0)</f>
        <v>1</v>
      </c>
      <c r="AC100" s="5">
        <f>IF(AND(S100&gt;=2,S100&lt;=5),1,0)</f>
        <v>1</v>
      </c>
      <c r="AD100" s="5">
        <f>IF(AND(S100&gt;=1,S100&lt;=4),1,0)</f>
        <v>1</v>
      </c>
      <c r="AE100" s="5">
        <f>IF(AND(S100&gt;=2,S100&lt;=5),1,0)</f>
        <v>1</v>
      </c>
    </row>
    <row r="101" spans="1:31" x14ac:dyDescent="0.55000000000000004">
      <c r="A101" s="1">
        <f t="shared" si="3"/>
        <v>101</v>
      </c>
      <c r="B101" s="6" t="s">
        <v>913</v>
      </c>
      <c r="C101" s="7">
        <v>46226.660555555558</v>
      </c>
      <c r="D101" s="5">
        <v>12</v>
      </c>
      <c r="E101" s="6" t="s">
        <v>118</v>
      </c>
      <c r="F101" s="8">
        <v>45763</v>
      </c>
      <c r="G101" s="8" t="s">
        <v>278</v>
      </c>
      <c r="H101" s="6" t="s">
        <v>436</v>
      </c>
      <c r="I101" s="6" t="s">
        <v>302</v>
      </c>
      <c r="J101" s="6" t="s">
        <v>384</v>
      </c>
      <c r="K101" s="5">
        <v>16785</v>
      </c>
      <c r="L101" s="6" t="s">
        <v>474</v>
      </c>
      <c r="M101" s="6" t="s">
        <v>426</v>
      </c>
      <c r="N101" s="6" t="s">
        <v>26</v>
      </c>
      <c r="O101" s="5" t="s">
        <v>885</v>
      </c>
      <c r="P101" s="6" t="str">
        <f>IF(I101&lt;&gt;"","Giocata","Futura")</f>
        <v>Giocata</v>
      </c>
      <c r="Q101" s="5">
        <f>VALUE(LEFT(I101,1))</f>
        <v>2</v>
      </c>
      <c r="R101" s="5">
        <f>VALUE(RIGHT(I101,1))</f>
        <v>3</v>
      </c>
      <c r="S101" s="5">
        <f>SUM(Q101:R101)</f>
        <v>5</v>
      </c>
      <c r="T101" s="5">
        <f>IF(Q101&lt;&gt;R101,1,0)</f>
        <v>1</v>
      </c>
      <c r="U101" s="5">
        <f>IF(S101&lt;=4,1,0)</f>
        <v>0</v>
      </c>
      <c r="V101" s="5">
        <f t="shared" si="2"/>
        <v>0</v>
      </c>
      <c r="W101" s="5">
        <f>IF(S101&gt;=2,1,0)</f>
        <v>1</v>
      </c>
      <c r="X101" s="5">
        <f>IF(Q101&lt;=2,1,0)</f>
        <v>1</v>
      </c>
      <c r="Y101" s="5">
        <f>IF(AND(Q101&gt;=1,Q101&lt;=3),1,0)</f>
        <v>1</v>
      </c>
      <c r="Z101" s="5">
        <f>IF(AND(Q101&gt;=2,Q101&lt;=5),1,0)</f>
        <v>1</v>
      </c>
      <c r="AA101" s="5">
        <f>IF(S101&lt;=2,1,0)</f>
        <v>0</v>
      </c>
      <c r="AB101" s="5">
        <f>IF(AND(S101&gt;=1,S101&lt;=3),1,0)</f>
        <v>0</v>
      </c>
      <c r="AC101" s="5">
        <f>IF(AND(S101&gt;=2,S101&lt;=5),1,0)</f>
        <v>1</v>
      </c>
      <c r="AD101" s="5">
        <f>IF(AND(S101&gt;=1,S101&lt;=4),1,0)</f>
        <v>0</v>
      </c>
      <c r="AE101" s="5">
        <f>IF(AND(S101&gt;=2,S101&lt;=5),1,0)</f>
        <v>1</v>
      </c>
    </row>
    <row r="102" spans="1:31" x14ac:dyDescent="0.55000000000000004">
      <c r="A102" s="1">
        <f t="shared" si="3"/>
        <v>102</v>
      </c>
      <c r="B102" s="6" t="s">
        <v>913</v>
      </c>
      <c r="C102" s="7">
        <v>46226.660555555558</v>
      </c>
      <c r="D102" s="5">
        <v>20</v>
      </c>
      <c r="E102" s="6" t="s">
        <v>118</v>
      </c>
      <c r="F102" s="8">
        <v>45763</v>
      </c>
      <c r="G102" s="8" t="s">
        <v>137</v>
      </c>
      <c r="H102" s="6" t="s">
        <v>416</v>
      </c>
      <c r="I102" s="6" t="s">
        <v>314</v>
      </c>
      <c r="J102" s="6" t="s">
        <v>409</v>
      </c>
      <c r="K102" s="5">
        <v>21383</v>
      </c>
      <c r="L102" s="6" t="s">
        <v>417</v>
      </c>
      <c r="M102" s="6" t="s">
        <v>471</v>
      </c>
      <c r="N102" s="6" t="s">
        <v>26</v>
      </c>
      <c r="O102" s="5" t="s">
        <v>885</v>
      </c>
      <c r="P102" s="6" t="str">
        <f>IF(I102&lt;&gt;"","Giocata","Futura")</f>
        <v>Giocata</v>
      </c>
      <c r="Q102" s="5">
        <f>VALUE(LEFT(I102,1))</f>
        <v>2</v>
      </c>
      <c r="R102" s="5">
        <f>VALUE(RIGHT(I102,1))</f>
        <v>1</v>
      </c>
      <c r="S102" s="5">
        <f>SUM(Q102:R102)</f>
        <v>3</v>
      </c>
      <c r="T102" s="5">
        <f>IF(Q102&lt;&gt;R102,1,0)</f>
        <v>1</v>
      </c>
      <c r="U102" s="5">
        <f>IF(S102&lt;=4,1,0)</f>
        <v>1</v>
      </c>
      <c r="V102" s="5">
        <f t="shared" si="2"/>
        <v>1</v>
      </c>
      <c r="W102" s="5">
        <f>IF(S102&gt;=2,1,0)</f>
        <v>1</v>
      </c>
      <c r="X102" s="5">
        <f>IF(Q102&lt;=2,1,0)</f>
        <v>1</v>
      </c>
      <c r="Y102" s="5">
        <f>IF(AND(Q102&gt;=1,Q102&lt;=3),1,0)</f>
        <v>1</v>
      </c>
      <c r="Z102" s="5">
        <f>IF(AND(Q102&gt;=2,Q102&lt;=5),1,0)</f>
        <v>1</v>
      </c>
      <c r="AA102" s="5">
        <f>IF(S102&lt;=2,1,0)</f>
        <v>0</v>
      </c>
      <c r="AB102" s="5">
        <f>IF(AND(S102&gt;=1,S102&lt;=3),1,0)</f>
        <v>1</v>
      </c>
      <c r="AC102" s="5">
        <f>IF(AND(S102&gt;=2,S102&lt;=5),1,0)</f>
        <v>1</v>
      </c>
      <c r="AD102" s="5">
        <f>IF(AND(S102&gt;=1,S102&lt;=4),1,0)</f>
        <v>1</v>
      </c>
      <c r="AE102" s="5">
        <f>IF(AND(S102&gt;=2,S102&lt;=5),1,0)</f>
        <v>1</v>
      </c>
    </row>
    <row r="103" spans="1:31" x14ac:dyDescent="0.55000000000000004">
      <c r="A103" s="1">
        <f t="shared" si="3"/>
        <v>103</v>
      </c>
      <c r="B103" s="6" t="s">
        <v>913</v>
      </c>
      <c r="C103" s="7">
        <v>46226.660555555558</v>
      </c>
      <c r="D103" s="5">
        <v>12</v>
      </c>
      <c r="E103" s="6" t="s">
        <v>118</v>
      </c>
      <c r="F103" s="8">
        <v>45763</v>
      </c>
      <c r="G103" s="8" t="s">
        <v>278</v>
      </c>
      <c r="H103" s="6" t="s">
        <v>419</v>
      </c>
      <c r="I103" s="6" t="s">
        <v>314</v>
      </c>
      <c r="J103" s="6" t="s">
        <v>435</v>
      </c>
      <c r="K103" s="5">
        <v>11019</v>
      </c>
      <c r="L103" s="6" t="s">
        <v>420</v>
      </c>
      <c r="M103" s="6" t="s">
        <v>390</v>
      </c>
      <c r="N103" s="6" t="s">
        <v>26</v>
      </c>
      <c r="O103" s="5" t="s">
        <v>885</v>
      </c>
      <c r="P103" s="6" t="str">
        <f>IF(I103&lt;&gt;"","Giocata","Futura")</f>
        <v>Giocata</v>
      </c>
      <c r="Q103" s="5">
        <f>VALUE(LEFT(I103,1))</f>
        <v>2</v>
      </c>
      <c r="R103" s="5">
        <f>VALUE(RIGHT(I103,1))</f>
        <v>1</v>
      </c>
      <c r="S103" s="5">
        <f>SUM(Q103:R103)</f>
        <v>3</v>
      </c>
      <c r="T103" s="5">
        <f>IF(Q103&lt;&gt;R103,1,0)</f>
        <v>1</v>
      </c>
      <c r="U103" s="5">
        <f>IF(S103&lt;=4,1,0)</f>
        <v>1</v>
      </c>
      <c r="V103" s="5">
        <f t="shared" si="2"/>
        <v>1</v>
      </c>
      <c r="W103" s="5">
        <f>IF(S103&gt;=2,1,0)</f>
        <v>1</v>
      </c>
      <c r="X103" s="5">
        <f>IF(Q103&lt;=2,1,0)</f>
        <v>1</v>
      </c>
      <c r="Y103" s="5">
        <f>IF(AND(Q103&gt;=1,Q103&lt;=3),1,0)</f>
        <v>1</v>
      </c>
      <c r="Z103" s="5">
        <f>IF(AND(Q103&gt;=2,Q103&lt;=5),1,0)</f>
        <v>1</v>
      </c>
      <c r="AA103" s="5">
        <f>IF(S103&lt;=2,1,0)</f>
        <v>0</v>
      </c>
      <c r="AB103" s="5">
        <f>IF(AND(S103&gt;=1,S103&lt;=3),1,0)</f>
        <v>1</v>
      </c>
      <c r="AC103" s="5">
        <f>IF(AND(S103&gt;=2,S103&lt;=5),1,0)</f>
        <v>1</v>
      </c>
      <c r="AD103" s="5">
        <f>IF(AND(S103&gt;=1,S103&lt;=4),1,0)</f>
        <v>1</v>
      </c>
      <c r="AE103" s="5">
        <f>IF(AND(S103&gt;=2,S103&lt;=5),1,0)</f>
        <v>1</v>
      </c>
    </row>
    <row r="104" spans="1:31" x14ac:dyDescent="0.55000000000000004">
      <c r="A104" s="1">
        <f t="shared" si="3"/>
        <v>104</v>
      </c>
      <c r="B104" s="6" t="s">
        <v>913</v>
      </c>
      <c r="C104" s="7">
        <v>46226.660555555558</v>
      </c>
      <c r="D104" s="5">
        <v>11</v>
      </c>
      <c r="E104" s="6" t="s">
        <v>93</v>
      </c>
      <c r="F104" s="8">
        <v>45766</v>
      </c>
      <c r="G104" s="8" t="s">
        <v>237</v>
      </c>
      <c r="H104" s="6" t="s">
        <v>392</v>
      </c>
      <c r="I104" s="6" t="s">
        <v>316</v>
      </c>
      <c r="J104" s="6" t="s">
        <v>409</v>
      </c>
      <c r="K104" s="5">
        <v>22266</v>
      </c>
      <c r="L104" s="6" t="s">
        <v>427</v>
      </c>
      <c r="M104" s="6" t="s">
        <v>407</v>
      </c>
      <c r="N104" s="6" t="s">
        <v>26</v>
      </c>
      <c r="O104" s="5" t="s">
        <v>885</v>
      </c>
      <c r="P104" s="6" t="str">
        <f>IF(I104&lt;&gt;"","Giocata","Futura")</f>
        <v>Giocata</v>
      </c>
      <c r="Q104" s="5">
        <f>VALUE(LEFT(I104,1))</f>
        <v>1</v>
      </c>
      <c r="R104" s="5">
        <f>VALUE(RIGHT(I104,1))</f>
        <v>2</v>
      </c>
      <c r="S104" s="5">
        <f>SUM(Q104:R104)</f>
        <v>3</v>
      </c>
      <c r="T104" s="5">
        <f>IF(Q104&lt;&gt;R104,1,0)</f>
        <v>1</v>
      </c>
      <c r="U104" s="5">
        <f>IF(S104&lt;=4,1,0)</f>
        <v>1</v>
      </c>
      <c r="V104" s="5">
        <f t="shared" si="2"/>
        <v>1</v>
      </c>
      <c r="W104" s="5">
        <f>IF(S104&gt;=2,1,0)</f>
        <v>1</v>
      </c>
      <c r="X104" s="5">
        <f>IF(Q104&lt;=2,1,0)</f>
        <v>1</v>
      </c>
      <c r="Y104" s="5">
        <f>IF(AND(Q104&gt;=1,Q104&lt;=3),1,0)</f>
        <v>1</v>
      </c>
      <c r="Z104" s="5">
        <f>IF(AND(Q104&gt;=2,Q104&lt;=5),1,0)</f>
        <v>0</v>
      </c>
      <c r="AA104" s="5">
        <f>IF(S104&lt;=2,1,0)</f>
        <v>0</v>
      </c>
      <c r="AB104" s="5">
        <f>IF(AND(S104&gt;=1,S104&lt;=3),1,0)</f>
        <v>1</v>
      </c>
      <c r="AC104" s="5">
        <f>IF(AND(S104&gt;=2,S104&lt;=5),1,0)</f>
        <v>1</v>
      </c>
      <c r="AD104" s="5">
        <f>IF(AND(S104&gt;=1,S104&lt;=4),1,0)</f>
        <v>1</v>
      </c>
      <c r="AE104" s="5">
        <f>IF(AND(S104&gt;=2,S104&lt;=5),1,0)</f>
        <v>1</v>
      </c>
    </row>
    <row r="105" spans="1:31" x14ac:dyDescent="0.55000000000000004">
      <c r="A105" s="1">
        <f t="shared" si="3"/>
        <v>105</v>
      </c>
      <c r="B105" s="6" t="s">
        <v>913</v>
      </c>
      <c r="C105" s="7">
        <v>46226.660555555558</v>
      </c>
      <c r="D105" s="5">
        <v>11</v>
      </c>
      <c r="E105" s="6" t="s">
        <v>37</v>
      </c>
      <c r="F105" s="8">
        <v>45767</v>
      </c>
      <c r="G105" s="8" t="s">
        <v>403</v>
      </c>
      <c r="H105" s="6" t="s">
        <v>435</v>
      </c>
      <c r="I105" s="6" t="s">
        <v>336</v>
      </c>
      <c r="J105" s="6" t="s">
        <v>396</v>
      </c>
      <c r="K105" s="5">
        <v>21870</v>
      </c>
      <c r="L105" s="6" t="s">
        <v>481</v>
      </c>
      <c r="M105" s="6" t="s">
        <v>426</v>
      </c>
      <c r="N105" s="6" t="s">
        <v>26</v>
      </c>
      <c r="O105" s="5" t="s">
        <v>885</v>
      </c>
      <c r="P105" s="6" t="str">
        <f>IF(I105&lt;&gt;"","Giocata","Futura")</f>
        <v>Giocata</v>
      </c>
      <c r="Q105" s="5">
        <f>VALUE(LEFT(I105,1))</f>
        <v>0</v>
      </c>
      <c r="R105" s="5">
        <f>VALUE(RIGHT(I105,1))</f>
        <v>0</v>
      </c>
      <c r="S105" s="5">
        <f>SUM(Q105:R105)</f>
        <v>0</v>
      </c>
      <c r="T105" s="5">
        <f>IF(Q105&lt;&gt;R105,1,0)</f>
        <v>0</v>
      </c>
      <c r="U105" s="5">
        <f>IF(S105&lt;=4,1,0)</f>
        <v>1</v>
      </c>
      <c r="V105" s="5">
        <f t="shared" si="2"/>
        <v>0</v>
      </c>
      <c r="W105" s="5">
        <f>IF(S105&gt;=2,1,0)</f>
        <v>0</v>
      </c>
      <c r="X105" s="5">
        <f>IF(Q105&lt;=2,1,0)</f>
        <v>1</v>
      </c>
      <c r="Y105" s="5">
        <f>IF(AND(Q105&gt;=1,Q105&lt;=3),1,0)</f>
        <v>0</v>
      </c>
      <c r="Z105" s="5">
        <f>IF(AND(Q105&gt;=2,Q105&lt;=5),1,0)</f>
        <v>0</v>
      </c>
      <c r="AA105" s="5">
        <f>IF(S105&lt;=2,1,0)</f>
        <v>1</v>
      </c>
      <c r="AB105" s="5">
        <f>IF(AND(S105&gt;=1,S105&lt;=3),1,0)</f>
        <v>0</v>
      </c>
      <c r="AC105" s="5">
        <f>IF(AND(S105&gt;=2,S105&lt;=5),1,0)</f>
        <v>0</v>
      </c>
      <c r="AD105" s="5">
        <f>IF(AND(S105&gt;=1,S105&lt;=4),1,0)</f>
        <v>0</v>
      </c>
      <c r="AE105" s="5">
        <f>IF(AND(S105&gt;=2,S105&lt;=5),1,0)</f>
        <v>0</v>
      </c>
    </row>
    <row r="106" spans="1:31" x14ac:dyDescent="0.55000000000000004">
      <c r="A106" s="1">
        <f t="shared" si="3"/>
        <v>106</v>
      </c>
      <c r="B106" s="6" t="s">
        <v>913</v>
      </c>
      <c r="C106" s="7">
        <v>46226.660555555558</v>
      </c>
      <c r="D106" s="5">
        <v>11</v>
      </c>
      <c r="E106" s="6" t="s">
        <v>37</v>
      </c>
      <c r="F106" s="8">
        <v>45767</v>
      </c>
      <c r="G106" s="8" t="s">
        <v>237</v>
      </c>
      <c r="H106" s="6" t="s">
        <v>384</v>
      </c>
      <c r="I106" s="6" t="s">
        <v>306</v>
      </c>
      <c r="J106" s="6" t="s">
        <v>413</v>
      </c>
      <c r="K106" s="5">
        <v>16366</v>
      </c>
      <c r="L106" s="6" t="s">
        <v>431</v>
      </c>
      <c r="M106" s="6" t="s">
        <v>482</v>
      </c>
      <c r="N106" s="6" t="s">
        <v>26</v>
      </c>
      <c r="O106" s="5" t="s">
        <v>885</v>
      </c>
      <c r="P106" s="6" t="str">
        <f>IF(I106&lt;&gt;"","Giocata","Futura")</f>
        <v>Giocata</v>
      </c>
      <c r="Q106" s="5">
        <f>VALUE(LEFT(I106,1))</f>
        <v>3</v>
      </c>
      <c r="R106" s="5">
        <f>VALUE(RIGHT(I106,1))</f>
        <v>1</v>
      </c>
      <c r="S106" s="5">
        <f>SUM(Q106:R106)</f>
        <v>4</v>
      </c>
      <c r="T106" s="5">
        <f>IF(Q106&lt;&gt;R106,1,0)</f>
        <v>1</v>
      </c>
      <c r="U106" s="5">
        <f>IF(S106&lt;=4,1,0)</f>
        <v>1</v>
      </c>
      <c r="V106" s="5">
        <f t="shared" si="2"/>
        <v>1</v>
      </c>
      <c r="W106" s="5">
        <f>IF(S106&gt;=2,1,0)</f>
        <v>1</v>
      </c>
      <c r="X106" s="5">
        <f>IF(Q106&lt;=2,1,0)</f>
        <v>0</v>
      </c>
      <c r="Y106" s="5">
        <f>IF(AND(Q106&gt;=1,Q106&lt;=3),1,0)</f>
        <v>1</v>
      </c>
      <c r="Z106" s="5">
        <f>IF(AND(Q106&gt;=2,Q106&lt;=5),1,0)</f>
        <v>1</v>
      </c>
      <c r="AA106" s="5">
        <f>IF(S106&lt;=2,1,0)</f>
        <v>0</v>
      </c>
      <c r="AB106" s="5">
        <f>IF(AND(S106&gt;=1,S106&lt;=3),1,0)</f>
        <v>0</v>
      </c>
      <c r="AC106" s="5">
        <f>IF(AND(S106&gt;=2,S106&lt;=5),1,0)</f>
        <v>1</v>
      </c>
      <c r="AD106" s="5">
        <f>IF(AND(S106&gt;=1,S106&lt;=4),1,0)</f>
        <v>1</v>
      </c>
      <c r="AE106" s="5">
        <f>IF(AND(S106&gt;=2,S106&lt;=5),1,0)</f>
        <v>1</v>
      </c>
    </row>
    <row r="107" spans="1:31" x14ac:dyDescent="0.55000000000000004">
      <c r="A107" s="1">
        <f t="shared" si="3"/>
        <v>107</v>
      </c>
      <c r="B107" s="6" t="s">
        <v>913</v>
      </c>
      <c r="C107" s="7">
        <v>46226.660555555558</v>
      </c>
      <c r="D107" s="5">
        <v>11</v>
      </c>
      <c r="E107" s="6" t="s">
        <v>37</v>
      </c>
      <c r="F107" s="8">
        <v>45767</v>
      </c>
      <c r="G107" s="8" t="s">
        <v>422</v>
      </c>
      <c r="H107" s="6" t="s">
        <v>416</v>
      </c>
      <c r="I107" s="6" t="s">
        <v>306</v>
      </c>
      <c r="J107" s="6" t="s">
        <v>436</v>
      </c>
      <c r="K107" s="5">
        <v>41981</v>
      </c>
      <c r="L107" s="6" t="s">
        <v>417</v>
      </c>
      <c r="M107" s="6" t="s">
        <v>484</v>
      </c>
      <c r="N107" s="6" t="s">
        <v>26</v>
      </c>
      <c r="O107" s="5" t="s">
        <v>885</v>
      </c>
      <c r="P107" s="6" t="str">
        <f>IF(I107&lt;&gt;"","Giocata","Futura")</f>
        <v>Giocata</v>
      </c>
      <c r="Q107" s="5">
        <f>VALUE(LEFT(I107,1))</f>
        <v>3</v>
      </c>
      <c r="R107" s="5">
        <f>VALUE(RIGHT(I107,1))</f>
        <v>1</v>
      </c>
      <c r="S107" s="5">
        <f>SUM(Q107:R107)</f>
        <v>4</v>
      </c>
      <c r="T107" s="5">
        <f>IF(Q107&lt;&gt;R107,1,0)</f>
        <v>1</v>
      </c>
      <c r="U107" s="5">
        <f>IF(S107&lt;=4,1,0)</f>
        <v>1</v>
      </c>
      <c r="V107" s="5">
        <f t="shared" si="2"/>
        <v>1</v>
      </c>
      <c r="W107" s="5">
        <f>IF(S107&gt;=2,1,0)</f>
        <v>1</v>
      </c>
      <c r="X107" s="5">
        <f>IF(Q107&lt;=2,1,0)</f>
        <v>0</v>
      </c>
      <c r="Y107" s="5">
        <f>IF(AND(Q107&gt;=1,Q107&lt;=3),1,0)</f>
        <v>1</v>
      </c>
      <c r="Z107" s="5">
        <f>IF(AND(Q107&gt;=2,Q107&lt;=5),1,0)</f>
        <v>1</v>
      </c>
      <c r="AA107" s="5">
        <f>IF(S107&lt;=2,1,0)</f>
        <v>0</v>
      </c>
      <c r="AB107" s="5">
        <f>IF(AND(S107&gt;=1,S107&lt;=3),1,0)</f>
        <v>0</v>
      </c>
      <c r="AC107" s="5">
        <f>IF(AND(S107&gt;=2,S107&lt;=5),1,0)</f>
        <v>1</v>
      </c>
      <c r="AD107" s="5">
        <f>IF(AND(S107&gt;=1,S107&lt;=4),1,0)</f>
        <v>1</v>
      </c>
      <c r="AE107" s="5">
        <f>IF(AND(S107&gt;=2,S107&lt;=5),1,0)</f>
        <v>1</v>
      </c>
    </row>
    <row r="108" spans="1:31" x14ac:dyDescent="0.55000000000000004">
      <c r="A108" s="1">
        <f t="shared" si="3"/>
        <v>108</v>
      </c>
      <c r="B108" s="6" t="s">
        <v>913</v>
      </c>
      <c r="C108" s="7">
        <v>46226.660555555558</v>
      </c>
      <c r="D108" s="5">
        <v>11</v>
      </c>
      <c r="E108" s="6" t="s">
        <v>37</v>
      </c>
      <c r="F108" s="8">
        <v>45767</v>
      </c>
      <c r="G108" s="8" t="s">
        <v>403</v>
      </c>
      <c r="H108" s="6" t="s">
        <v>412</v>
      </c>
      <c r="I108" s="6" t="s">
        <v>322</v>
      </c>
      <c r="J108" s="6" t="s">
        <v>388</v>
      </c>
      <c r="K108" s="5">
        <v>11936</v>
      </c>
      <c r="L108" s="6" t="s">
        <v>414</v>
      </c>
      <c r="M108" s="6" t="s">
        <v>428</v>
      </c>
      <c r="N108" s="6" t="s">
        <v>26</v>
      </c>
      <c r="O108" s="5" t="s">
        <v>885</v>
      </c>
      <c r="P108" s="6" t="str">
        <f>IF(I108&lt;&gt;"","Giocata","Futura")</f>
        <v>Giocata</v>
      </c>
      <c r="Q108" s="5">
        <f>VALUE(LEFT(I108,1))</f>
        <v>0</v>
      </c>
      <c r="R108" s="5">
        <f>VALUE(RIGHT(I108,1))</f>
        <v>1</v>
      </c>
      <c r="S108" s="5">
        <f>SUM(Q108:R108)</f>
        <v>1</v>
      </c>
      <c r="T108" s="5">
        <f>IF(Q108&lt;&gt;R108,1,0)</f>
        <v>1</v>
      </c>
      <c r="U108" s="5">
        <f>IF(S108&lt;=4,1,0)</f>
        <v>1</v>
      </c>
      <c r="V108" s="5">
        <f t="shared" si="2"/>
        <v>1</v>
      </c>
      <c r="W108" s="5">
        <f>IF(S108&gt;=2,1,0)</f>
        <v>0</v>
      </c>
      <c r="X108" s="5">
        <f>IF(Q108&lt;=2,1,0)</f>
        <v>1</v>
      </c>
      <c r="Y108" s="5">
        <f>IF(AND(Q108&gt;=1,Q108&lt;=3),1,0)</f>
        <v>0</v>
      </c>
      <c r="Z108" s="5">
        <f>IF(AND(Q108&gt;=2,Q108&lt;=5),1,0)</f>
        <v>0</v>
      </c>
      <c r="AA108" s="5">
        <f>IF(S108&lt;=2,1,0)</f>
        <v>1</v>
      </c>
      <c r="AB108" s="5">
        <f>IF(AND(S108&gt;=1,S108&lt;=3),1,0)</f>
        <v>1</v>
      </c>
      <c r="AC108" s="5">
        <f>IF(AND(S108&gt;=2,S108&lt;=5),1,0)</f>
        <v>0</v>
      </c>
      <c r="AD108" s="5">
        <f>IF(AND(S108&gt;=1,S108&lt;=4),1,0)</f>
        <v>1</v>
      </c>
      <c r="AE108" s="5">
        <f>IF(AND(S108&gt;=2,S108&lt;=5),1,0)</f>
        <v>0</v>
      </c>
    </row>
    <row r="109" spans="1:31" x14ac:dyDescent="0.55000000000000004">
      <c r="A109" s="1">
        <f t="shared" si="3"/>
        <v>109</v>
      </c>
      <c r="B109" s="6" t="s">
        <v>913</v>
      </c>
      <c r="C109" s="7">
        <v>46226.660555555558</v>
      </c>
      <c r="D109" s="5">
        <v>11</v>
      </c>
      <c r="E109" s="6" t="s">
        <v>37</v>
      </c>
      <c r="F109" s="8">
        <v>45767</v>
      </c>
      <c r="G109" s="8" t="s">
        <v>237</v>
      </c>
      <c r="H109" s="6" t="s">
        <v>387</v>
      </c>
      <c r="I109" s="6" t="s">
        <v>314</v>
      </c>
      <c r="J109" s="6" t="s">
        <v>391</v>
      </c>
      <c r="K109" s="5">
        <v>29072</v>
      </c>
      <c r="L109" s="6" t="s">
        <v>389</v>
      </c>
      <c r="M109" s="6" t="s">
        <v>483</v>
      </c>
      <c r="N109" s="6" t="s">
        <v>26</v>
      </c>
      <c r="O109" s="5" t="s">
        <v>885</v>
      </c>
      <c r="P109" s="6" t="str">
        <f>IF(I109&lt;&gt;"","Giocata","Futura")</f>
        <v>Giocata</v>
      </c>
      <c r="Q109" s="5">
        <f>VALUE(LEFT(I109,1))</f>
        <v>2</v>
      </c>
      <c r="R109" s="5">
        <f>VALUE(RIGHT(I109,1))</f>
        <v>1</v>
      </c>
      <c r="S109" s="5">
        <f>SUM(Q109:R109)</f>
        <v>3</v>
      </c>
      <c r="T109" s="5">
        <f>IF(Q109&lt;&gt;R109,1,0)</f>
        <v>1</v>
      </c>
      <c r="U109" s="5">
        <f>IF(S109&lt;=4,1,0)</f>
        <v>1</v>
      </c>
      <c r="V109" s="5">
        <f t="shared" si="2"/>
        <v>1</v>
      </c>
      <c r="W109" s="5">
        <f>IF(S109&gt;=2,1,0)</f>
        <v>1</v>
      </c>
      <c r="X109" s="5">
        <f>IF(Q109&lt;=2,1,0)</f>
        <v>1</v>
      </c>
      <c r="Y109" s="5">
        <f>IF(AND(Q109&gt;=1,Q109&lt;=3),1,0)</f>
        <v>1</v>
      </c>
      <c r="Z109" s="5">
        <f>IF(AND(Q109&gt;=2,Q109&lt;=5),1,0)</f>
        <v>1</v>
      </c>
      <c r="AA109" s="5">
        <f>IF(S109&lt;=2,1,0)</f>
        <v>0</v>
      </c>
      <c r="AB109" s="5">
        <f>IF(AND(S109&gt;=1,S109&lt;=3),1,0)</f>
        <v>1</v>
      </c>
      <c r="AC109" s="5">
        <f>IF(AND(S109&gt;=2,S109&lt;=5),1,0)</f>
        <v>1</v>
      </c>
      <c r="AD109" s="5">
        <f>IF(AND(S109&gt;=1,S109&lt;=4),1,0)</f>
        <v>1</v>
      </c>
      <c r="AE109" s="5">
        <f>IF(AND(S109&gt;=2,S109&lt;=5),1,0)</f>
        <v>1</v>
      </c>
    </row>
    <row r="110" spans="1:31" x14ac:dyDescent="0.55000000000000004">
      <c r="A110" s="1">
        <f t="shared" si="3"/>
        <v>110</v>
      </c>
      <c r="B110" s="6" t="s">
        <v>913</v>
      </c>
      <c r="C110" s="7">
        <v>46226.660555555558</v>
      </c>
      <c r="D110" s="5">
        <v>11</v>
      </c>
      <c r="E110" s="6" t="s">
        <v>37</v>
      </c>
      <c r="F110" s="8">
        <v>45767</v>
      </c>
      <c r="G110" s="8" t="s">
        <v>237</v>
      </c>
      <c r="H110" s="6" t="s">
        <v>419</v>
      </c>
      <c r="I110" s="6" t="s">
        <v>310</v>
      </c>
      <c r="J110" s="6" t="s">
        <v>405</v>
      </c>
      <c r="K110" s="5">
        <v>21920</v>
      </c>
      <c r="L110" s="6" t="s">
        <v>420</v>
      </c>
      <c r="M110" s="6" t="s">
        <v>477</v>
      </c>
      <c r="N110" s="6" t="s">
        <v>26</v>
      </c>
      <c r="O110" s="5" t="s">
        <v>885</v>
      </c>
      <c r="P110" s="6" t="str">
        <f>IF(I110&lt;&gt;"","Giocata","Futura")</f>
        <v>Giocata</v>
      </c>
      <c r="Q110" s="5">
        <f>VALUE(LEFT(I110,1))</f>
        <v>1</v>
      </c>
      <c r="R110" s="5">
        <f>VALUE(RIGHT(I110,1))</f>
        <v>0</v>
      </c>
      <c r="S110" s="5">
        <f>SUM(Q110:R110)</f>
        <v>1</v>
      </c>
      <c r="T110" s="5">
        <f>IF(Q110&lt;&gt;R110,1,0)</f>
        <v>1</v>
      </c>
      <c r="U110" s="5">
        <f>IF(S110&lt;=4,1,0)</f>
        <v>1</v>
      </c>
      <c r="V110" s="5">
        <f t="shared" si="2"/>
        <v>1</v>
      </c>
      <c r="W110" s="5">
        <f>IF(S110&gt;=2,1,0)</f>
        <v>0</v>
      </c>
      <c r="X110" s="5">
        <f>IF(Q110&lt;=2,1,0)</f>
        <v>1</v>
      </c>
      <c r="Y110" s="5">
        <f>IF(AND(Q110&gt;=1,Q110&lt;=3),1,0)</f>
        <v>1</v>
      </c>
      <c r="Z110" s="5">
        <f>IF(AND(Q110&gt;=2,Q110&lt;=5),1,0)</f>
        <v>0</v>
      </c>
      <c r="AA110" s="5">
        <f>IF(S110&lt;=2,1,0)</f>
        <v>1</v>
      </c>
      <c r="AB110" s="5">
        <f>IF(AND(S110&gt;=1,S110&lt;=3),1,0)</f>
        <v>1</v>
      </c>
      <c r="AC110" s="5">
        <f>IF(AND(S110&gt;=2,S110&lt;=5),1,0)</f>
        <v>0</v>
      </c>
      <c r="AD110" s="5">
        <f>IF(AND(S110&gt;=1,S110&lt;=4),1,0)</f>
        <v>1</v>
      </c>
      <c r="AE110" s="5">
        <f>IF(AND(S110&gt;=2,S110&lt;=5),1,0)</f>
        <v>0</v>
      </c>
    </row>
    <row r="111" spans="1:31" x14ac:dyDescent="0.55000000000000004">
      <c r="A111" s="1">
        <f t="shared" si="3"/>
        <v>111</v>
      </c>
      <c r="B111" s="6" t="s">
        <v>913</v>
      </c>
      <c r="C111" s="7">
        <v>46226.660555555558</v>
      </c>
      <c r="D111" s="5">
        <v>11</v>
      </c>
      <c r="E111" s="6" t="s">
        <v>37</v>
      </c>
      <c r="F111" s="8">
        <v>45767</v>
      </c>
      <c r="G111" s="8" t="s">
        <v>237</v>
      </c>
      <c r="H111" s="6" t="s">
        <v>395</v>
      </c>
      <c r="I111" s="6" t="s">
        <v>316</v>
      </c>
      <c r="J111" s="6" t="s">
        <v>400</v>
      </c>
      <c r="K111" s="5">
        <v>15325</v>
      </c>
      <c r="L111" s="6" t="s">
        <v>397</v>
      </c>
      <c r="M111" s="6" t="s">
        <v>424</v>
      </c>
      <c r="N111" s="6" t="s">
        <v>26</v>
      </c>
      <c r="O111" s="5" t="s">
        <v>885</v>
      </c>
      <c r="P111" s="6" t="str">
        <f>IF(I111&lt;&gt;"","Giocata","Futura")</f>
        <v>Giocata</v>
      </c>
      <c r="Q111" s="5">
        <f>VALUE(LEFT(I111,1))</f>
        <v>1</v>
      </c>
      <c r="R111" s="5">
        <f>VALUE(RIGHT(I111,1))</f>
        <v>2</v>
      </c>
      <c r="S111" s="5">
        <f>SUM(Q111:R111)</f>
        <v>3</v>
      </c>
      <c r="T111" s="5">
        <f>IF(Q111&lt;&gt;R111,1,0)</f>
        <v>1</v>
      </c>
      <c r="U111" s="5">
        <f>IF(S111&lt;=4,1,0)</f>
        <v>1</v>
      </c>
      <c r="V111" s="5">
        <f t="shared" si="2"/>
        <v>1</v>
      </c>
      <c r="W111" s="5">
        <f>IF(S111&gt;=2,1,0)</f>
        <v>1</v>
      </c>
      <c r="X111" s="5">
        <f>IF(Q111&lt;=2,1,0)</f>
        <v>1</v>
      </c>
      <c r="Y111" s="5">
        <f>IF(AND(Q111&gt;=1,Q111&lt;=3),1,0)</f>
        <v>1</v>
      </c>
      <c r="Z111" s="5">
        <f>IF(AND(Q111&gt;=2,Q111&lt;=5),1,0)</f>
        <v>0</v>
      </c>
      <c r="AA111" s="5">
        <f>IF(S111&lt;=2,1,0)</f>
        <v>0</v>
      </c>
      <c r="AB111" s="5">
        <f>IF(AND(S111&gt;=1,S111&lt;=3),1,0)</f>
        <v>1</v>
      </c>
      <c r="AC111" s="5">
        <f>IF(AND(S111&gt;=2,S111&lt;=5),1,0)</f>
        <v>1</v>
      </c>
      <c r="AD111" s="5">
        <f>IF(AND(S111&gt;=1,S111&lt;=4),1,0)</f>
        <v>1</v>
      </c>
      <c r="AE111" s="5">
        <f>IF(AND(S111&gt;=2,S111&lt;=5),1,0)</f>
        <v>1</v>
      </c>
    </row>
    <row r="112" spans="1:31" x14ac:dyDescent="0.55000000000000004">
      <c r="A112" s="1">
        <f t="shared" si="3"/>
        <v>112</v>
      </c>
      <c r="B112" s="6" t="s">
        <v>913</v>
      </c>
      <c r="C112" s="7">
        <v>46226.660555555558</v>
      </c>
      <c r="D112" s="5">
        <v>11</v>
      </c>
      <c r="E112" s="6" t="s">
        <v>37</v>
      </c>
      <c r="F112" s="8">
        <v>45767</v>
      </c>
      <c r="G112" s="8" t="s">
        <v>237</v>
      </c>
      <c r="H112" s="6" t="s">
        <v>399</v>
      </c>
      <c r="I112" s="6" t="s">
        <v>328</v>
      </c>
      <c r="J112" s="6" t="s">
        <v>408</v>
      </c>
      <c r="K112" s="5">
        <v>9697</v>
      </c>
      <c r="L112" s="6" t="s">
        <v>401</v>
      </c>
      <c r="M112" s="6" t="s">
        <v>432</v>
      </c>
      <c r="N112" s="6" t="s">
        <v>26</v>
      </c>
      <c r="O112" s="5" t="s">
        <v>885</v>
      </c>
      <c r="P112" s="6" t="str">
        <f>IF(I112&lt;&gt;"","Giocata","Futura")</f>
        <v>Giocata</v>
      </c>
      <c r="Q112" s="5">
        <f>VALUE(LEFT(I112,1))</f>
        <v>1</v>
      </c>
      <c r="R112" s="5">
        <f>VALUE(RIGHT(I112,1))</f>
        <v>1</v>
      </c>
      <c r="S112" s="5">
        <f>SUM(Q112:R112)</f>
        <v>2</v>
      </c>
      <c r="T112" s="5">
        <f>IF(Q112&lt;&gt;R112,1,0)</f>
        <v>0</v>
      </c>
      <c r="U112" s="5">
        <f>IF(S112&lt;=4,1,0)</f>
        <v>1</v>
      </c>
      <c r="V112" s="5">
        <f t="shared" si="2"/>
        <v>0</v>
      </c>
      <c r="W112" s="5">
        <f>IF(S112&gt;=2,1,0)</f>
        <v>1</v>
      </c>
      <c r="X112" s="5">
        <f>IF(Q112&lt;=2,1,0)</f>
        <v>1</v>
      </c>
      <c r="Y112" s="5">
        <f>IF(AND(Q112&gt;=1,Q112&lt;=3),1,0)</f>
        <v>1</v>
      </c>
      <c r="Z112" s="5">
        <f>IF(AND(Q112&gt;=2,Q112&lt;=5),1,0)</f>
        <v>0</v>
      </c>
      <c r="AA112" s="5">
        <f>IF(S112&lt;=2,1,0)</f>
        <v>1</v>
      </c>
      <c r="AB112" s="5">
        <f>IF(AND(S112&gt;=1,S112&lt;=3),1,0)</f>
        <v>1</v>
      </c>
      <c r="AC112" s="5">
        <f>IF(AND(S112&gt;=2,S112&lt;=5),1,0)</f>
        <v>1</v>
      </c>
      <c r="AD112" s="5">
        <f>IF(AND(S112&gt;=1,S112&lt;=4),1,0)</f>
        <v>1</v>
      </c>
      <c r="AE112" s="5">
        <f>IF(AND(S112&gt;=2,S112&lt;=5),1,0)</f>
        <v>1</v>
      </c>
    </row>
    <row r="113" spans="1:31" x14ac:dyDescent="0.55000000000000004">
      <c r="A113" s="1">
        <f t="shared" si="3"/>
        <v>113</v>
      </c>
      <c r="B113" s="6" t="s">
        <v>913</v>
      </c>
      <c r="C113" s="7">
        <v>46226.660555555558</v>
      </c>
      <c r="D113" s="5">
        <v>11</v>
      </c>
      <c r="E113" s="6" t="s">
        <v>37</v>
      </c>
      <c r="F113" s="8">
        <v>45767</v>
      </c>
      <c r="G113" s="8" t="s">
        <v>403</v>
      </c>
      <c r="H113" s="6" t="s">
        <v>404</v>
      </c>
      <c r="I113" s="6" t="s">
        <v>328</v>
      </c>
      <c r="J113" s="6" t="s">
        <v>383</v>
      </c>
      <c r="K113" s="5">
        <v>16113</v>
      </c>
      <c r="L113" s="6" t="s">
        <v>406</v>
      </c>
      <c r="M113" s="6" t="s">
        <v>411</v>
      </c>
      <c r="N113" s="6" t="s">
        <v>26</v>
      </c>
      <c r="O113" s="5" t="s">
        <v>885</v>
      </c>
      <c r="P113" s="6" t="str">
        <f>IF(I113&lt;&gt;"","Giocata","Futura")</f>
        <v>Giocata</v>
      </c>
      <c r="Q113" s="5">
        <f>VALUE(LEFT(I113,1))</f>
        <v>1</v>
      </c>
      <c r="R113" s="5">
        <f>VALUE(RIGHT(I113,1))</f>
        <v>1</v>
      </c>
      <c r="S113" s="5">
        <f>SUM(Q113:R113)</f>
        <v>2</v>
      </c>
      <c r="T113" s="5">
        <f>IF(Q113&lt;&gt;R113,1,0)</f>
        <v>0</v>
      </c>
      <c r="U113" s="5">
        <f>IF(S113&lt;=4,1,0)</f>
        <v>1</v>
      </c>
      <c r="V113" s="5">
        <f t="shared" si="2"/>
        <v>0</v>
      </c>
      <c r="W113" s="5">
        <f>IF(S113&gt;=2,1,0)</f>
        <v>1</v>
      </c>
      <c r="X113" s="5">
        <f>IF(Q113&lt;=2,1,0)</f>
        <v>1</v>
      </c>
      <c r="Y113" s="5">
        <f>IF(AND(Q113&gt;=1,Q113&lt;=3),1,0)</f>
        <v>1</v>
      </c>
      <c r="Z113" s="5">
        <f>IF(AND(Q113&gt;=2,Q113&lt;=5),1,0)</f>
        <v>0</v>
      </c>
      <c r="AA113" s="5">
        <f>IF(S113&lt;=2,1,0)</f>
        <v>1</v>
      </c>
      <c r="AB113" s="5">
        <f>IF(AND(S113&gt;=1,S113&lt;=3),1,0)</f>
        <v>1</v>
      </c>
      <c r="AC113" s="5">
        <f>IF(AND(S113&gt;=2,S113&lt;=5),1,0)</f>
        <v>1</v>
      </c>
      <c r="AD113" s="5">
        <f>IF(AND(S113&gt;=1,S113&lt;=4),1,0)</f>
        <v>1</v>
      </c>
      <c r="AE113" s="5">
        <f>IF(AND(S113&gt;=2,S113&lt;=5),1,0)</f>
        <v>1</v>
      </c>
    </row>
    <row r="114" spans="1:31" x14ac:dyDescent="0.55000000000000004">
      <c r="A114" s="1">
        <f t="shared" si="3"/>
        <v>114</v>
      </c>
      <c r="B114" s="6" t="s">
        <v>913</v>
      </c>
      <c r="C114" s="7">
        <v>46226.660555555558</v>
      </c>
      <c r="D114" s="5">
        <v>12</v>
      </c>
      <c r="E114" s="6" t="s">
        <v>117</v>
      </c>
      <c r="F114" s="8">
        <v>45772</v>
      </c>
      <c r="G114" s="8" t="s">
        <v>137</v>
      </c>
      <c r="H114" s="6" t="s">
        <v>383</v>
      </c>
      <c r="I114" s="6" t="s">
        <v>337</v>
      </c>
      <c r="J114" s="6" t="s">
        <v>408</v>
      </c>
      <c r="K114" s="5">
        <v>44519</v>
      </c>
      <c r="L114" s="6" t="s">
        <v>512</v>
      </c>
      <c r="M114" s="6" t="s">
        <v>402</v>
      </c>
      <c r="N114" s="6" t="s">
        <v>26</v>
      </c>
      <c r="O114" s="5" t="s">
        <v>885</v>
      </c>
      <c r="P114" s="6" t="str">
        <f>IF(I114&lt;&gt;"","Giocata","Futura")</f>
        <v>Giocata</v>
      </c>
      <c r="Q114" s="5">
        <f>VALUE(LEFT(I114,1))</f>
        <v>3</v>
      </c>
      <c r="R114" s="5">
        <f>VALUE(RIGHT(I114,1))</f>
        <v>0</v>
      </c>
      <c r="S114" s="5">
        <f>SUM(Q114:R114)</f>
        <v>3</v>
      </c>
      <c r="T114" s="5">
        <f>IF(Q114&lt;&gt;R114,1,0)</f>
        <v>1</v>
      </c>
      <c r="U114" s="5">
        <f>IF(S114&lt;=4,1,0)</f>
        <v>1</v>
      </c>
      <c r="V114" s="5">
        <f t="shared" si="2"/>
        <v>1</v>
      </c>
      <c r="W114" s="5">
        <f>IF(S114&gt;=2,1,0)</f>
        <v>1</v>
      </c>
      <c r="X114" s="5">
        <f>IF(Q114&lt;=2,1,0)</f>
        <v>0</v>
      </c>
      <c r="Y114" s="5">
        <f>IF(AND(Q114&gt;=1,Q114&lt;=3),1,0)</f>
        <v>1</v>
      </c>
      <c r="Z114" s="5">
        <f>IF(AND(Q114&gt;=2,Q114&lt;=5),1,0)</f>
        <v>1</v>
      </c>
      <c r="AA114" s="5">
        <f>IF(S114&lt;=2,1,0)</f>
        <v>0</v>
      </c>
      <c r="AB114" s="5">
        <f>IF(AND(S114&gt;=1,S114&lt;=3),1,0)</f>
        <v>1</v>
      </c>
      <c r="AC114" s="5">
        <f>IF(AND(S114&gt;=2,S114&lt;=5),1,0)</f>
        <v>1</v>
      </c>
      <c r="AD114" s="5">
        <f>IF(AND(S114&gt;=1,S114&lt;=4),1,0)</f>
        <v>1</v>
      </c>
      <c r="AE114" s="5">
        <f>IF(AND(S114&gt;=2,S114&lt;=5),1,0)</f>
        <v>1</v>
      </c>
    </row>
    <row r="115" spans="1:31" x14ac:dyDescent="0.55000000000000004">
      <c r="A115" s="1">
        <f t="shared" si="3"/>
        <v>115</v>
      </c>
      <c r="B115" s="6" t="s">
        <v>913</v>
      </c>
      <c r="C115" s="7">
        <v>46226.660555555558</v>
      </c>
      <c r="D115" s="5">
        <v>12</v>
      </c>
      <c r="E115" s="6" t="s">
        <v>117</v>
      </c>
      <c r="F115" s="8">
        <v>45772</v>
      </c>
      <c r="G115" s="8" t="s">
        <v>278</v>
      </c>
      <c r="H115" s="6" t="s">
        <v>405</v>
      </c>
      <c r="I115" s="6" t="s">
        <v>322</v>
      </c>
      <c r="J115" s="6" t="s">
        <v>412</v>
      </c>
      <c r="K115" s="5">
        <v>7683</v>
      </c>
      <c r="L115" s="6" t="s">
        <v>472</v>
      </c>
      <c r="M115" s="6" t="s">
        <v>484</v>
      </c>
      <c r="N115" s="6" t="s">
        <v>26</v>
      </c>
      <c r="O115" s="5" t="s">
        <v>885</v>
      </c>
      <c r="P115" s="6" t="str">
        <f>IF(I115&lt;&gt;"","Giocata","Futura")</f>
        <v>Giocata</v>
      </c>
      <c r="Q115" s="5">
        <f>VALUE(LEFT(I115,1))</f>
        <v>0</v>
      </c>
      <c r="R115" s="5">
        <f>VALUE(RIGHT(I115,1))</f>
        <v>1</v>
      </c>
      <c r="S115" s="5">
        <f>SUM(Q115:R115)</f>
        <v>1</v>
      </c>
      <c r="T115" s="5">
        <f>IF(Q115&lt;&gt;R115,1,0)</f>
        <v>1</v>
      </c>
      <c r="U115" s="5">
        <f>IF(S115&lt;=4,1,0)</f>
        <v>1</v>
      </c>
      <c r="V115" s="5">
        <f t="shared" si="2"/>
        <v>1</v>
      </c>
      <c r="W115" s="5">
        <f>IF(S115&gt;=2,1,0)</f>
        <v>0</v>
      </c>
      <c r="X115" s="5">
        <f>IF(Q115&lt;=2,1,0)</f>
        <v>1</v>
      </c>
      <c r="Y115" s="5">
        <f>IF(AND(Q115&gt;=1,Q115&lt;=3),1,0)</f>
        <v>0</v>
      </c>
      <c r="Z115" s="5">
        <f>IF(AND(Q115&gt;=2,Q115&lt;=5),1,0)</f>
        <v>0</v>
      </c>
      <c r="AA115" s="5">
        <f>IF(S115&lt;=2,1,0)</f>
        <v>1</v>
      </c>
      <c r="AB115" s="5">
        <f>IF(AND(S115&gt;=1,S115&lt;=3),1,0)</f>
        <v>1</v>
      </c>
      <c r="AC115" s="5">
        <f>IF(AND(S115&gt;=2,S115&lt;=5),1,0)</f>
        <v>0</v>
      </c>
      <c r="AD115" s="5">
        <f>IF(AND(S115&gt;=1,S115&lt;=4),1,0)</f>
        <v>1</v>
      </c>
      <c r="AE115" s="5">
        <f>IF(AND(S115&gt;=2,S115&lt;=5),1,0)</f>
        <v>0</v>
      </c>
    </row>
    <row r="116" spans="1:31" x14ac:dyDescent="0.55000000000000004">
      <c r="A116" s="1">
        <f t="shared" si="3"/>
        <v>116</v>
      </c>
      <c r="B116" s="6" t="s">
        <v>913</v>
      </c>
      <c r="C116" s="7">
        <v>46226.660555555558</v>
      </c>
      <c r="D116" s="5">
        <v>12</v>
      </c>
      <c r="E116" s="6" t="s">
        <v>117</v>
      </c>
      <c r="F116" s="8">
        <v>45772</v>
      </c>
      <c r="G116" s="8" t="s">
        <v>278</v>
      </c>
      <c r="H116" s="6" t="s">
        <v>409</v>
      </c>
      <c r="I116" s="6" t="s">
        <v>314</v>
      </c>
      <c r="J116" s="6" t="s">
        <v>399</v>
      </c>
      <c r="K116" s="5">
        <v>10671</v>
      </c>
      <c r="L116" s="6" t="s">
        <v>433</v>
      </c>
      <c r="M116" s="6" t="s">
        <v>398</v>
      </c>
      <c r="N116" s="6" t="s">
        <v>26</v>
      </c>
      <c r="O116" s="5" t="s">
        <v>885</v>
      </c>
      <c r="P116" s="6" t="str">
        <f>IF(I116&lt;&gt;"","Giocata","Futura")</f>
        <v>Giocata</v>
      </c>
      <c r="Q116" s="5">
        <f>VALUE(LEFT(I116,1))</f>
        <v>2</v>
      </c>
      <c r="R116" s="5">
        <f>VALUE(RIGHT(I116,1))</f>
        <v>1</v>
      </c>
      <c r="S116" s="5">
        <f>SUM(Q116:R116)</f>
        <v>3</v>
      </c>
      <c r="T116" s="5">
        <f>IF(Q116&lt;&gt;R116,1,0)</f>
        <v>1</v>
      </c>
      <c r="U116" s="5">
        <f>IF(S116&lt;=4,1,0)</f>
        <v>1</v>
      </c>
      <c r="V116" s="5">
        <f t="shared" si="2"/>
        <v>1</v>
      </c>
      <c r="W116" s="5">
        <f>IF(S116&gt;=2,1,0)</f>
        <v>1</v>
      </c>
      <c r="X116" s="5">
        <f>IF(Q116&lt;=2,1,0)</f>
        <v>1</v>
      </c>
      <c r="Y116" s="5">
        <f>IF(AND(Q116&gt;=1,Q116&lt;=3),1,0)</f>
        <v>1</v>
      </c>
      <c r="Z116" s="5">
        <f>IF(AND(Q116&gt;=2,Q116&lt;=5),1,0)</f>
        <v>1</v>
      </c>
      <c r="AA116" s="5">
        <f>IF(S116&lt;=2,1,0)</f>
        <v>0</v>
      </c>
      <c r="AB116" s="5">
        <f>IF(AND(S116&gt;=1,S116&lt;=3),1,0)</f>
        <v>1</v>
      </c>
      <c r="AC116" s="5">
        <f>IF(AND(S116&gt;=2,S116&lt;=5),1,0)</f>
        <v>1</v>
      </c>
      <c r="AD116" s="5">
        <f>IF(AND(S116&gt;=1,S116&lt;=4),1,0)</f>
        <v>1</v>
      </c>
      <c r="AE116" s="5">
        <f>IF(AND(S116&gt;=2,S116&lt;=5),1,0)</f>
        <v>1</v>
      </c>
    </row>
    <row r="117" spans="1:31" x14ac:dyDescent="0.55000000000000004">
      <c r="A117" s="1">
        <f t="shared" si="3"/>
        <v>117</v>
      </c>
      <c r="B117" s="6" t="s">
        <v>913</v>
      </c>
      <c r="C117" s="7">
        <v>46226.660555555558</v>
      </c>
      <c r="D117" s="5">
        <v>12</v>
      </c>
      <c r="E117" s="6" t="s">
        <v>117</v>
      </c>
      <c r="F117" s="8">
        <v>45772</v>
      </c>
      <c r="G117" s="8" t="s">
        <v>137</v>
      </c>
      <c r="H117" s="6" t="s">
        <v>416</v>
      </c>
      <c r="I117" s="6" t="s">
        <v>310</v>
      </c>
      <c r="J117" s="6" t="s">
        <v>391</v>
      </c>
      <c r="K117" s="5">
        <v>28555</v>
      </c>
      <c r="L117" s="6" t="s">
        <v>417</v>
      </c>
      <c r="M117" s="6" t="s">
        <v>437</v>
      </c>
      <c r="N117" s="6" t="s">
        <v>26</v>
      </c>
      <c r="O117" s="5" t="s">
        <v>885</v>
      </c>
      <c r="P117" s="6" t="str">
        <f>IF(I117&lt;&gt;"","Giocata","Futura")</f>
        <v>Giocata</v>
      </c>
      <c r="Q117" s="5">
        <f>VALUE(LEFT(I117,1))</f>
        <v>1</v>
      </c>
      <c r="R117" s="5">
        <f>VALUE(RIGHT(I117,1))</f>
        <v>0</v>
      </c>
      <c r="S117" s="5">
        <f>SUM(Q117:R117)</f>
        <v>1</v>
      </c>
      <c r="T117" s="5">
        <f>IF(Q117&lt;&gt;R117,1,0)</f>
        <v>1</v>
      </c>
      <c r="U117" s="5">
        <f>IF(S117&lt;=4,1,0)</f>
        <v>1</v>
      </c>
      <c r="V117" s="5">
        <f t="shared" si="2"/>
        <v>1</v>
      </c>
      <c r="W117" s="5">
        <f>IF(S117&gt;=2,1,0)</f>
        <v>0</v>
      </c>
      <c r="X117" s="5">
        <f>IF(Q117&lt;=2,1,0)</f>
        <v>1</v>
      </c>
      <c r="Y117" s="5">
        <f>IF(AND(Q117&gt;=1,Q117&lt;=3),1,0)</f>
        <v>1</v>
      </c>
      <c r="Z117" s="5">
        <f>IF(AND(Q117&gt;=2,Q117&lt;=5),1,0)</f>
        <v>0</v>
      </c>
      <c r="AA117" s="5">
        <f>IF(S117&lt;=2,1,0)</f>
        <v>1</v>
      </c>
      <c r="AB117" s="5">
        <f>IF(AND(S117&gt;=1,S117&lt;=3),1,0)</f>
        <v>1</v>
      </c>
      <c r="AC117" s="5">
        <f>IF(AND(S117&gt;=2,S117&lt;=5),1,0)</f>
        <v>0</v>
      </c>
      <c r="AD117" s="5">
        <f>IF(AND(S117&gt;=1,S117&lt;=4),1,0)</f>
        <v>1</v>
      </c>
      <c r="AE117" s="5">
        <f>IF(AND(S117&gt;=2,S117&lt;=5),1,0)</f>
        <v>0</v>
      </c>
    </row>
    <row r="118" spans="1:31" x14ac:dyDescent="0.55000000000000004">
      <c r="A118" s="1">
        <f t="shared" si="3"/>
        <v>118</v>
      </c>
      <c r="B118" s="6" t="s">
        <v>913</v>
      </c>
      <c r="C118" s="7">
        <v>46226.660555555558</v>
      </c>
      <c r="D118" s="5">
        <v>12</v>
      </c>
      <c r="E118" s="6" t="s">
        <v>117</v>
      </c>
      <c r="F118" s="8">
        <v>45772</v>
      </c>
      <c r="G118" s="8" t="s">
        <v>278</v>
      </c>
      <c r="H118" s="6" t="s">
        <v>400</v>
      </c>
      <c r="I118" s="6" t="s">
        <v>310</v>
      </c>
      <c r="J118" s="6" t="s">
        <v>387</v>
      </c>
      <c r="K118" s="5">
        <v>13550</v>
      </c>
      <c r="L118" s="6" t="s">
        <v>429</v>
      </c>
      <c r="M118" s="6" t="s">
        <v>478</v>
      </c>
      <c r="N118" s="6" t="s">
        <v>26</v>
      </c>
      <c r="O118" s="5" t="s">
        <v>885</v>
      </c>
      <c r="P118" s="6" t="str">
        <f>IF(I118&lt;&gt;"","Giocata","Futura")</f>
        <v>Giocata</v>
      </c>
      <c r="Q118" s="5">
        <f>VALUE(LEFT(I118,1))</f>
        <v>1</v>
      </c>
      <c r="R118" s="5">
        <f>VALUE(RIGHT(I118,1))</f>
        <v>0</v>
      </c>
      <c r="S118" s="5">
        <f>SUM(Q118:R118)</f>
        <v>1</v>
      </c>
      <c r="T118" s="5">
        <f>IF(Q118&lt;&gt;R118,1,0)</f>
        <v>1</v>
      </c>
      <c r="U118" s="5">
        <f>IF(S118&lt;=4,1,0)</f>
        <v>1</v>
      </c>
      <c r="V118" s="5">
        <f t="shared" si="2"/>
        <v>1</v>
      </c>
      <c r="W118" s="5">
        <f>IF(S118&gt;=2,1,0)</f>
        <v>0</v>
      </c>
      <c r="X118" s="5">
        <f>IF(Q118&lt;=2,1,0)</f>
        <v>1</v>
      </c>
      <c r="Y118" s="5">
        <f>IF(AND(Q118&gt;=1,Q118&lt;=3),1,0)</f>
        <v>1</v>
      </c>
      <c r="Z118" s="5">
        <f>IF(AND(Q118&gt;=2,Q118&lt;=5),1,0)</f>
        <v>0</v>
      </c>
      <c r="AA118" s="5">
        <f>IF(S118&lt;=2,1,0)</f>
        <v>1</v>
      </c>
      <c r="AB118" s="5">
        <f>IF(AND(S118&gt;=1,S118&lt;=3),1,0)</f>
        <v>1</v>
      </c>
      <c r="AC118" s="5">
        <f>IF(AND(S118&gt;=2,S118&lt;=5),1,0)</f>
        <v>0</v>
      </c>
      <c r="AD118" s="5">
        <f>IF(AND(S118&gt;=1,S118&lt;=4),1,0)</f>
        <v>1</v>
      </c>
      <c r="AE118" s="5">
        <f>IF(AND(S118&gt;=2,S118&lt;=5),1,0)</f>
        <v>0</v>
      </c>
    </row>
    <row r="119" spans="1:31" x14ac:dyDescent="0.55000000000000004">
      <c r="A119" s="1">
        <f t="shared" si="3"/>
        <v>119</v>
      </c>
      <c r="B119" s="6" t="s">
        <v>913</v>
      </c>
      <c r="C119" s="7">
        <v>46226.660555555558</v>
      </c>
      <c r="D119" s="5">
        <v>12</v>
      </c>
      <c r="E119" s="6" t="s">
        <v>117</v>
      </c>
      <c r="F119" s="8">
        <v>45772</v>
      </c>
      <c r="G119" s="8" t="s">
        <v>278</v>
      </c>
      <c r="H119" s="6" t="s">
        <v>396</v>
      </c>
      <c r="I119" s="6" t="s">
        <v>310</v>
      </c>
      <c r="J119" s="6" t="s">
        <v>404</v>
      </c>
      <c r="K119" s="5">
        <v>11334</v>
      </c>
      <c r="L119" s="6" t="s">
        <v>385</v>
      </c>
      <c r="M119" s="6" t="s">
        <v>386</v>
      </c>
      <c r="N119" s="6" t="s">
        <v>26</v>
      </c>
      <c r="O119" s="5" t="s">
        <v>885</v>
      </c>
      <c r="P119" s="6" t="str">
        <f>IF(I119&lt;&gt;"","Giocata","Futura")</f>
        <v>Giocata</v>
      </c>
      <c r="Q119" s="5">
        <f>VALUE(LEFT(I119,1))</f>
        <v>1</v>
      </c>
      <c r="R119" s="5">
        <f>VALUE(RIGHT(I119,1))</f>
        <v>0</v>
      </c>
      <c r="S119" s="5">
        <f>SUM(Q119:R119)</f>
        <v>1</v>
      </c>
      <c r="T119" s="5">
        <f>IF(Q119&lt;&gt;R119,1,0)</f>
        <v>1</v>
      </c>
      <c r="U119" s="5">
        <f>IF(S119&lt;=4,1,0)</f>
        <v>1</v>
      </c>
      <c r="V119" s="5">
        <f t="shared" si="2"/>
        <v>1</v>
      </c>
      <c r="W119" s="5">
        <f>IF(S119&gt;=2,1,0)</f>
        <v>0</v>
      </c>
      <c r="X119" s="5">
        <f>IF(Q119&lt;=2,1,0)</f>
        <v>1</v>
      </c>
      <c r="Y119" s="5">
        <f>IF(AND(Q119&gt;=1,Q119&lt;=3),1,0)</f>
        <v>1</v>
      </c>
      <c r="Z119" s="5">
        <f>IF(AND(Q119&gt;=2,Q119&lt;=5),1,0)</f>
        <v>0</v>
      </c>
      <c r="AA119" s="5">
        <f>IF(S119&lt;=2,1,0)</f>
        <v>1</v>
      </c>
      <c r="AB119" s="5">
        <f>IF(AND(S119&gt;=1,S119&lt;=3),1,0)</f>
        <v>1</v>
      </c>
      <c r="AC119" s="5">
        <f>IF(AND(S119&gt;=2,S119&lt;=5),1,0)</f>
        <v>0</v>
      </c>
      <c r="AD119" s="5">
        <f>IF(AND(S119&gt;=1,S119&lt;=4),1,0)</f>
        <v>1</v>
      </c>
      <c r="AE119" s="5">
        <f>IF(AND(S119&gt;=2,S119&lt;=5),1,0)</f>
        <v>0</v>
      </c>
    </row>
    <row r="120" spans="1:31" x14ac:dyDescent="0.55000000000000004">
      <c r="A120" s="1">
        <f t="shared" si="3"/>
        <v>120</v>
      </c>
      <c r="B120" s="6" t="s">
        <v>913</v>
      </c>
      <c r="C120" s="7">
        <v>46226.660555555558</v>
      </c>
      <c r="D120" s="5">
        <v>12</v>
      </c>
      <c r="E120" s="6" t="s">
        <v>117</v>
      </c>
      <c r="F120" s="8">
        <v>45772</v>
      </c>
      <c r="G120" s="8" t="s">
        <v>278</v>
      </c>
      <c r="H120" s="6" t="s">
        <v>413</v>
      </c>
      <c r="I120" s="6" t="s">
        <v>328</v>
      </c>
      <c r="J120" s="6" t="s">
        <v>395</v>
      </c>
      <c r="K120" s="5">
        <v>6157</v>
      </c>
      <c r="L120" s="6" t="s">
        <v>421</v>
      </c>
      <c r="M120" s="6" t="s">
        <v>480</v>
      </c>
      <c r="N120" s="6" t="s">
        <v>26</v>
      </c>
      <c r="O120" s="5" t="s">
        <v>885</v>
      </c>
      <c r="P120" s="6" t="str">
        <f>IF(I120&lt;&gt;"","Giocata","Futura")</f>
        <v>Giocata</v>
      </c>
      <c r="Q120" s="5">
        <f>VALUE(LEFT(I120,1))</f>
        <v>1</v>
      </c>
      <c r="R120" s="5">
        <f>VALUE(RIGHT(I120,1))</f>
        <v>1</v>
      </c>
      <c r="S120" s="5">
        <f>SUM(Q120:R120)</f>
        <v>2</v>
      </c>
      <c r="T120" s="5">
        <f>IF(Q120&lt;&gt;R120,1,0)</f>
        <v>0</v>
      </c>
      <c r="U120" s="5">
        <f>IF(S120&lt;=4,1,0)</f>
        <v>1</v>
      </c>
      <c r="V120" s="5">
        <f t="shared" si="2"/>
        <v>0</v>
      </c>
      <c r="W120" s="5">
        <f>IF(S120&gt;=2,1,0)</f>
        <v>1</v>
      </c>
      <c r="X120" s="5">
        <f>IF(Q120&lt;=2,1,0)</f>
        <v>1</v>
      </c>
      <c r="Y120" s="5">
        <f>IF(AND(Q120&gt;=1,Q120&lt;=3),1,0)</f>
        <v>1</v>
      </c>
      <c r="Z120" s="5">
        <f>IF(AND(Q120&gt;=2,Q120&lt;=5),1,0)</f>
        <v>0</v>
      </c>
      <c r="AA120" s="5">
        <f>IF(S120&lt;=2,1,0)</f>
        <v>1</v>
      </c>
      <c r="AB120" s="5">
        <f>IF(AND(S120&gt;=1,S120&lt;=3),1,0)</f>
        <v>1</v>
      </c>
      <c r="AC120" s="5">
        <f>IF(AND(S120&gt;=2,S120&lt;=5),1,0)</f>
        <v>1</v>
      </c>
      <c r="AD120" s="5">
        <f>IF(AND(S120&gt;=1,S120&lt;=4),1,0)</f>
        <v>1</v>
      </c>
      <c r="AE120" s="5">
        <f>IF(AND(S120&gt;=2,S120&lt;=5),1,0)</f>
        <v>1</v>
      </c>
    </row>
    <row r="121" spans="1:31" x14ac:dyDescent="0.55000000000000004">
      <c r="A121" s="1">
        <f t="shared" si="3"/>
        <v>121</v>
      </c>
      <c r="B121" s="6" t="s">
        <v>913</v>
      </c>
      <c r="C121" s="7">
        <v>46226.660555555558</v>
      </c>
      <c r="D121" s="5">
        <v>12</v>
      </c>
      <c r="E121" s="6" t="s">
        <v>93</v>
      </c>
      <c r="F121" s="8">
        <v>45773</v>
      </c>
      <c r="G121" s="8" t="s">
        <v>237</v>
      </c>
      <c r="H121" s="6" t="s">
        <v>388</v>
      </c>
      <c r="I121" s="6" t="s">
        <v>328</v>
      </c>
      <c r="J121" s="6" t="s">
        <v>392</v>
      </c>
      <c r="K121" s="5">
        <v>13030</v>
      </c>
      <c r="L121" s="6" t="s">
        <v>423</v>
      </c>
      <c r="M121" s="6" t="s">
        <v>471</v>
      </c>
      <c r="N121" s="6" t="s">
        <v>26</v>
      </c>
      <c r="O121" s="5" t="s">
        <v>885</v>
      </c>
      <c r="P121" s="6" t="str">
        <f>IF(I121&lt;&gt;"","Giocata","Futura")</f>
        <v>Giocata</v>
      </c>
      <c r="Q121" s="5">
        <f>VALUE(LEFT(I121,1))</f>
        <v>1</v>
      </c>
      <c r="R121" s="5">
        <f>VALUE(RIGHT(I121,1))</f>
        <v>1</v>
      </c>
      <c r="S121" s="5">
        <f>SUM(Q121:R121)</f>
        <v>2</v>
      </c>
      <c r="T121" s="5">
        <f>IF(Q121&lt;&gt;R121,1,0)</f>
        <v>0</v>
      </c>
      <c r="U121" s="5">
        <f>IF(S121&lt;=4,1,0)</f>
        <v>1</v>
      </c>
      <c r="V121" s="5">
        <f t="shared" si="2"/>
        <v>0</v>
      </c>
      <c r="W121" s="5">
        <f>IF(S121&gt;=2,1,0)</f>
        <v>1</v>
      </c>
      <c r="X121" s="5">
        <f>IF(Q121&lt;=2,1,0)</f>
        <v>1</v>
      </c>
      <c r="Y121" s="5">
        <f>IF(AND(Q121&gt;=1,Q121&lt;=3),1,0)</f>
        <v>1</v>
      </c>
      <c r="Z121" s="5">
        <f>IF(AND(Q121&gt;=2,Q121&lt;=5),1,0)</f>
        <v>0</v>
      </c>
      <c r="AA121" s="5">
        <f>IF(S121&lt;=2,1,0)</f>
        <v>1</v>
      </c>
      <c r="AB121" s="5">
        <f>IF(AND(S121&gt;=1,S121&lt;=3),1,0)</f>
        <v>1</v>
      </c>
      <c r="AC121" s="5">
        <f>IF(AND(S121&gt;=2,S121&lt;=5),1,0)</f>
        <v>1</v>
      </c>
      <c r="AD121" s="5">
        <f>IF(AND(S121&gt;=1,S121&lt;=4),1,0)</f>
        <v>1</v>
      </c>
      <c r="AE121" s="5">
        <f>IF(AND(S121&gt;=2,S121&lt;=5),1,0)</f>
        <v>1</v>
      </c>
    </row>
    <row r="122" spans="1:31" x14ac:dyDescent="0.55000000000000004">
      <c r="A122" s="1">
        <f t="shared" si="3"/>
        <v>122</v>
      </c>
      <c r="B122" s="6" t="s">
        <v>913</v>
      </c>
      <c r="C122" s="7">
        <v>46226.660555555558</v>
      </c>
      <c r="D122" s="5">
        <v>13</v>
      </c>
      <c r="E122" s="6" t="s">
        <v>136</v>
      </c>
      <c r="F122" s="8">
        <v>45776</v>
      </c>
      <c r="G122" s="8" t="s">
        <v>403</v>
      </c>
      <c r="H122" s="6" t="s">
        <v>412</v>
      </c>
      <c r="I122" s="6" t="s">
        <v>336</v>
      </c>
      <c r="J122" s="6" t="s">
        <v>413</v>
      </c>
      <c r="K122" s="5">
        <v>11644</v>
      </c>
      <c r="L122" s="6" t="s">
        <v>414</v>
      </c>
      <c r="M122" s="6" t="s">
        <v>415</v>
      </c>
      <c r="N122" s="6" t="s">
        <v>26</v>
      </c>
      <c r="O122" s="5" t="s">
        <v>885</v>
      </c>
      <c r="P122" s="6" t="str">
        <f>IF(I122&lt;&gt;"","Giocata","Futura")</f>
        <v>Giocata</v>
      </c>
      <c r="Q122" s="5">
        <f>VALUE(LEFT(I122,1))</f>
        <v>0</v>
      </c>
      <c r="R122" s="5">
        <f>VALUE(RIGHT(I122,1))</f>
        <v>0</v>
      </c>
      <c r="S122" s="5">
        <f>SUM(Q122:R122)</f>
        <v>0</v>
      </c>
      <c r="T122" s="5">
        <f>IF(Q122&lt;&gt;R122,1,0)</f>
        <v>0</v>
      </c>
      <c r="U122" s="5">
        <f>IF(S122&lt;=4,1,0)</f>
        <v>1</v>
      </c>
      <c r="V122" s="5">
        <f t="shared" si="2"/>
        <v>0</v>
      </c>
      <c r="W122" s="5">
        <f>IF(S122&gt;=2,1,0)</f>
        <v>0</v>
      </c>
      <c r="X122" s="5">
        <f>IF(Q122&lt;=2,1,0)</f>
        <v>1</v>
      </c>
      <c r="Y122" s="5">
        <f>IF(AND(Q122&gt;=1,Q122&lt;=3),1,0)</f>
        <v>0</v>
      </c>
      <c r="Z122" s="5">
        <f>IF(AND(Q122&gt;=2,Q122&lt;=5),1,0)</f>
        <v>0</v>
      </c>
      <c r="AA122" s="5">
        <f>IF(S122&lt;=2,1,0)</f>
        <v>1</v>
      </c>
      <c r="AB122" s="5">
        <f>IF(AND(S122&gt;=1,S122&lt;=3),1,0)</f>
        <v>0</v>
      </c>
      <c r="AC122" s="5">
        <f>IF(AND(S122&gt;=2,S122&lt;=5),1,0)</f>
        <v>0</v>
      </c>
      <c r="AD122" s="5">
        <f>IF(AND(S122&gt;=1,S122&lt;=4),1,0)</f>
        <v>0</v>
      </c>
      <c r="AE122" s="5">
        <f>IF(AND(S122&gt;=2,S122&lt;=5),1,0)</f>
        <v>0</v>
      </c>
    </row>
    <row r="123" spans="1:31" x14ac:dyDescent="0.55000000000000004">
      <c r="A123" s="1">
        <f t="shared" si="3"/>
        <v>123</v>
      </c>
      <c r="B123" s="6" t="s">
        <v>913</v>
      </c>
      <c r="C123" s="7">
        <v>46226.660555555558</v>
      </c>
      <c r="D123" s="5">
        <v>13</v>
      </c>
      <c r="E123" s="6" t="s">
        <v>136</v>
      </c>
      <c r="F123" s="8">
        <v>45776</v>
      </c>
      <c r="G123" s="8" t="s">
        <v>382</v>
      </c>
      <c r="H123" s="6" t="s">
        <v>383</v>
      </c>
      <c r="I123" s="6" t="s">
        <v>304</v>
      </c>
      <c r="J123" s="6" t="s">
        <v>384</v>
      </c>
      <c r="K123" s="5">
        <v>33769</v>
      </c>
      <c r="L123" s="6" t="s">
        <v>385</v>
      </c>
      <c r="M123" s="6" t="s">
        <v>386</v>
      </c>
      <c r="N123" s="6" t="s">
        <v>26</v>
      </c>
      <c r="O123" s="5" t="s">
        <v>885</v>
      </c>
      <c r="P123" s="6" t="str">
        <f>IF(I123&lt;&gt;"","Giocata","Futura")</f>
        <v>Giocata</v>
      </c>
      <c r="Q123" s="5">
        <f>VALUE(LEFT(I123,1))</f>
        <v>0</v>
      </c>
      <c r="R123" s="5">
        <f>VALUE(RIGHT(I123,1))</f>
        <v>2</v>
      </c>
      <c r="S123" s="5">
        <f>SUM(Q123:R123)</f>
        <v>2</v>
      </c>
      <c r="T123" s="5">
        <f>IF(Q123&lt;&gt;R123,1,0)</f>
        <v>1</v>
      </c>
      <c r="U123" s="5">
        <f>IF(S123&lt;=4,1,0)</f>
        <v>1</v>
      </c>
      <c r="V123" s="5">
        <f t="shared" si="2"/>
        <v>1</v>
      </c>
      <c r="W123" s="5">
        <f>IF(S123&gt;=2,1,0)</f>
        <v>1</v>
      </c>
      <c r="X123" s="5">
        <f>IF(Q123&lt;=2,1,0)</f>
        <v>1</v>
      </c>
      <c r="Y123" s="5">
        <f>IF(AND(Q123&gt;=1,Q123&lt;=3),1,0)</f>
        <v>0</v>
      </c>
      <c r="Z123" s="5">
        <f>IF(AND(Q123&gt;=2,Q123&lt;=5),1,0)</f>
        <v>0</v>
      </c>
      <c r="AA123" s="5">
        <f>IF(S123&lt;=2,1,0)</f>
        <v>1</v>
      </c>
      <c r="AB123" s="5">
        <f>IF(AND(S123&gt;=1,S123&lt;=3),1,0)</f>
        <v>1</v>
      </c>
      <c r="AC123" s="5">
        <f>IF(AND(S123&gt;=2,S123&lt;=5),1,0)</f>
        <v>1</v>
      </c>
      <c r="AD123" s="5">
        <f>IF(AND(S123&gt;=1,S123&lt;=4),1,0)</f>
        <v>1</v>
      </c>
      <c r="AE123" s="5">
        <f>IF(AND(S123&gt;=2,S123&lt;=5),1,0)</f>
        <v>1</v>
      </c>
    </row>
    <row r="124" spans="1:31" x14ac:dyDescent="0.55000000000000004">
      <c r="A124" s="1">
        <f t="shared" si="3"/>
        <v>124</v>
      </c>
      <c r="B124" s="6" t="s">
        <v>913</v>
      </c>
      <c r="C124" s="7">
        <v>46226.660555555558</v>
      </c>
      <c r="D124" s="5">
        <v>13</v>
      </c>
      <c r="E124" s="6" t="s">
        <v>136</v>
      </c>
      <c r="F124" s="8">
        <v>45776</v>
      </c>
      <c r="G124" s="8" t="s">
        <v>237</v>
      </c>
      <c r="H124" s="6" t="s">
        <v>399</v>
      </c>
      <c r="I124" s="6" t="s">
        <v>338</v>
      </c>
      <c r="J124" s="6" t="s">
        <v>400</v>
      </c>
      <c r="K124" s="5">
        <v>13252</v>
      </c>
      <c r="L124" s="6" t="s">
        <v>401</v>
      </c>
      <c r="M124" s="6" t="s">
        <v>402</v>
      </c>
      <c r="N124" s="6" t="s">
        <v>26</v>
      </c>
      <c r="O124" s="5" t="s">
        <v>885</v>
      </c>
      <c r="P124" s="6" t="str">
        <f>IF(I124&lt;&gt;"","Giocata","Futura")</f>
        <v>Giocata</v>
      </c>
      <c r="Q124" s="5">
        <f>VALUE(LEFT(I124,1))</f>
        <v>0</v>
      </c>
      <c r="R124" s="5">
        <f>VALUE(RIGHT(I124,1))</f>
        <v>3</v>
      </c>
      <c r="S124" s="5">
        <f>SUM(Q124:R124)</f>
        <v>3</v>
      </c>
      <c r="T124" s="5">
        <f>IF(Q124&lt;&gt;R124,1,0)</f>
        <v>1</v>
      </c>
      <c r="U124" s="5">
        <f>IF(S124&lt;=4,1,0)</f>
        <v>1</v>
      </c>
      <c r="V124" s="5">
        <f t="shared" si="2"/>
        <v>1</v>
      </c>
      <c r="W124" s="5">
        <f>IF(S124&gt;=2,1,0)</f>
        <v>1</v>
      </c>
      <c r="X124" s="5">
        <f>IF(Q124&lt;=2,1,0)</f>
        <v>1</v>
      </c>
      <c r="Y124" s="5">
        <f>IF(AND(Q124&gt;=1,Q124&lt;=3),1,0)</f>
        <v>0</v>
      </c>
      <c r="Z124" s="5">
        <f>IF(AND(Q124&gt;=2,Q124&lt;=5),1,0)</f>
        <v>0</v>
      </c>
      <c r="AA124" s="5">
        <f>IF(S124&lt;=2,1,0)</f>
        <v>0</v>
      </c>
      <c r="AB124" s="5">
        <f>IF(AND(S124&gt;=1,S124&lt;=3),1,0)</f>
        <v>1</v>
      </c>
      <c r="AC124" s="5">
        <f>IF(AND(S124&gt;=2,S124&lt;=5),1,0)</f>
        <v>1</v>
      </c>
      <c r="AD124" s="5">
        <f>IF(AND(S124&gt;=1,S124&lt;=4),1,0)</f>
        <v>1</v>
      </c>
      <c r="AE124" s="5">
        <f>IF(AND(S124&gt;=2,S124&lt;=5),1,0)</f>
        <v>1</v>
      </c>
    </row>
    <row r="125" spans="1:31" x14ac:dyDescent="0.55000000000000004">
      <c r="A125" s="1">
        <f t="shared" si="3"/>
        <v>125</v>
      </c>
      <c r="B125" s="6" t="s">
        <v>913</v>
      </c>
      <c r="C125" s="7">
        <v>46226.660555555558</v>
      </c>
      <c r="D125" s="5">
        <v>13</v>
      </c>
      <c r="E125" s="6" t="s">
        <v>136</v>
      </c>
      <c r="F125" s="8">
        <v>45776</v>
      </c>
      <c r="G125" s="8" t="s">
        <v>237</v>
      </c>
      <c r="H125" s="6" t="s">
        <v>391</v>
      </c>
      <c r="I125" s="6" t="s">
        <v>322</v>
      </c>
      <c r="J125" s="6" t="s">
        <v>392</v>
      </c>
      <c r="K125" s="5">
        <v>25246</v>
      </c>
      <c r="L125" s="6" t="s">
        <v>393</v>
      </c>
      <c r="M125" s="6" t="s">
        <v>394</v>
      </c>
      <c r="N125" s="6" t="s">
        <v>26</v>
      </c>
      <c r="O125" s="5" t="s">
        <v>885</v>
      </c>
      <c r="P125" s="6" t="str">
        <f>IF(I125&lt;&gt;"","Giocata","Futura")</f>
        <v>Giocata</v>
      </c>
      <c r="Q125" s="5">
        <f>VALUE(LEFT(I125,1))</f>
        <v>0</v>
      </c>
      <c r="R125" s="5">
        <f>VALUE(RIGHT(I125,1))</f>
        <v>1</v>
      </c>
      <c r="S125" s="5">
        <f>SUM(Q125:R125)</f>
        <v>1</v>
      </c>
      <c r="T125" s="5">
        <f>IF(Q125&lt;&gt;R125,1,0)</f>
        <v>1</v>
      </c>
      <c r="U125" s="5">
        <f>IF(S125&lt;=4,1,0)</f>
        <v>1</v>
      </c>
      <c r="V125" s="5">
        <f t="shared" si="2"/>
        <v>1</v>
      </c>
      <c r="W125" s="5">
        <f>IF(S125&gt;=2,1,0)</f>
        <v>0</v>
      </c>
      <c r="X125" s="5">
        <f>IF(Q125&lt;=2,1,0)</f>
        <v>1</v>
      </c>
      <c r="Y125" s="5">
        <f>IF(AND(Q125&gt;=1,Q125&lt;=3),1,0)</f>
        <v>0</v>
      </c>
      <c r="Z125" s="5">
        <f>IF(AND(Q125&gt;=2,Q125&lt;=5),1,0)</f>
        <v>0</v>
      </c>
      <c r="AA125" s="5">
        <f>IF(S125&lt;=2,1,0)</f>
        <v>1</v>
      </c>
      <c r="AB125" s="5">
        <f>IF(AND(S125&gt;=1,S125&lt;=3),1,0)</f>
        <v>1</v>
      </c>
      <c r="AC125" s="5">
        <f>IF(AND(S125&gt;=2,S125&lt;=5),1,0)</f>
        <v>0</v>
      </c>
      <c r="AD125" s="5">
        <f>IF(AND(S125&gt;=1,S125&lt;=4),1,0)</f>
        <v>1</v>
      </c>
      <c r="AE125" s="5">
        <f>IF(AND(S125&gt;=2,S125&lt;=5),1,0)</f>
        <v>0</v>
      </c>
    </row>
    <row r="126" spans="1:31" x14ac:dyDescent="0.55000000000000004">
      <c r="A126" s="1">
        <f t="shared" si="3"/>
        <v>126</v>
      </c>
      <c r="B126" s="6" t="s">
        <v>913</v>
      </c>
      <c r="C126" s="7">
        <v>46226.660555555558</v>
      </c>
      <c r="D126" s="5">
        <v>13</v>
      </c>
      <c r="E126" s="6" t="s">
        <v>136</v>
      </c>
      <c r="F126" s="8">
        <v>45776</v>
      </c>
      <c r="G126" s="8" t="s">
        <v>237</v>
      </c>
      <c r="H126" s="6" t="s">
        <v>395</v>
      </c>
      <c r="I126" s="6" t="s">
        <v>322</v>
      </c>
      <c r="J126" s="6" t="s">
        <v>396</v>
      </c>
      <c r="K126" s="5">
        <v>14285</v>
      </c>
      <c r="L126" s="6" t="s">
        <v>397</v>
      </c>
      <c r="M126" s="6" t="s">
        <v>398</v>
      </c>
      <c r="N126" s="6" t="s">
        <v>26</v>
      </c>
      <c r="O126" s="5" t="s">
        <v>885</v>
      </c>
      <c r="P126" s="6" t="str">
        <f>IF(I126&lt;&gt;"","Giocata","Futura")</f>
        <v>Giocata</v>
      </c>
      <c r="Q126" s="5">
        <f>VALUE(LEFT(I126,1))</f>
        <v>0</v>
      </c>
      <c r="R126" s="5">
        <f>VALUE(RIGHT(I126,1))</f>
        <v>1</v>
      </c>
      <c r="S126" s="5">
        <f>SUM(Q126:R126)</f>
        <v>1</v>
      </c>
      <c r="T126" s="5">
        <f>IF(Q126&lt;&gt;R126,1,0)</f>
        <v>1</v>
      </c>
      <c r="U126" s="5">
        <f>IF(S126&lt;=4,1,0)</f>
        <v>1</v>
      </c>
      <c r="V126" s="5">
        <f t="shared" si="2"/>
        <v>1</v>
      </c>
      <c r="W126" s="5">
        <f>IF(S126&gt;=2,1,0)</f>
        <v>0</v>
      </c>
      <c r="X126" s="5">
        <f>IF(Q126&lt;=2,1,0)</f>
        <v>1</v>
      </c>
      <c r="Y126" s="5">
        <f>IF(AND(Q126&gt;=1,Q126&lt;=3),1,0)</f>
        <v>0</v>
      </c>
      <c r="Z126" s="5">
        <f>IF(AND(Q126&gt;=2,Q126&lt;=5),1,0)</f>
        <v>0</v>
      </c>
      <c r="AA126" s="5">
        <f>IF(S126&lt;=2,1,0)</f>
        <v>1</v>
      </c>
      <c r="AB126" s="5">
        <f>IF(AND(S126&gt;=1,S126&lt;=3),1,0)</f>
        <v>1</v>
      </c>
      <c r="AC126" s="5">
        <f>IF(AND(S126&gt;=2,S126&lt;=5),1,0)</f>
        <v>0</v>
      </c>
      <c r="AD126" s="5">
        <f>IF(AND(S126&gt;=1,S126&lt;=4),1,0)</f>
        <v>1</v>
      </c>
      <c r="AE126" s="5">
        <f>IF(AND(S126&gt;=2,S126&lt;=5),1,0)</f>
        <v>0</v>
      </c>
    </row>
    <row r="127" spans="1:31" x14ac:dyDescent="0.55000000000000004">
      <c r="A127" s="1">
        <f t="shared" si="3"/>
        <v>127</v>
      </c>
      <c r="B127" s="6" t="s">
        <v>913</v>
      </c>
      <c r="C127" s="7">
        <v>46226.660555555558</v>
      </c>
      <c r="D127" s="5">
        <v>13</v>
      </c>
      <c r="E127" s="6" t="s">
        <v>136</v>
      </c>
      <c r="F127" s="8">
        <v>45776</v>
      </c>
      <c r="G127" s="8" t="s">
        <v>403</v>
      </c>
      <c r="H127" s="6" t="s">
        <v>408</v>
      </c>
      <c r="I127" s="6" t="s">
        <v>314</v>
      </c>
      <c r="J127" s="6" t="s">
        <v>409</v>
      </c>
      <c r="K127" s="5">
        <v>30620</v>
      </c>
      <c r="L127" s="6" t="s">
        <v>410</v>
      </c>
      <c r="M127" s="6" t="s">
        <v>411</v>
      </c>
      <c r="N127" s="6" t="s">
        <v>26</v>
      </c>
      <c r="O127" s="5" t="s">
        <v>885</v>
      </c>
      <c r="P127" s="6" t="str">
        <f>IF(I127&lt;&gt;"","Giocata","Futura")</f>
        <v>Giocata</v>
      </c>
      <c r="Q127" s="5">
        <f>VALUE(LEFT(I127,1))</f>
        <v>2</v>
      </c>
      <c r="R127" s="5">
        <f>VALUE(RIGHT(I127,1))</f>
        <v>1</v>
      </c>
      <c r="S127" s="5">
        <f>SUM(Q127:R127)</f>
        <v>3</v>
      </c>
      <c r="T127" s="5">
        <f>IF(Q127&lt;&gt;R127,1,0)</f>
        <v>1</v>
      </c>
      <c r="U127" s="5">
        <f>IF(S127&lt;=4,1,0)</f>
        <v>1</v>
      </c>
      <c r="V127" s="5">
        <f t="shared" si="2"/>
        <v>1</v>
      </c>
      <c r="W127" s="5">
        <f>IF(S127&gt;=2,1,0)</f>
        <v>1</v>
      </c>
      <c r="X127" s="5">
        <f>IF(Q127&lt;=2,1,0)</f>
        <v>1</v>
      </c>
      <c r="Y127" s="5">
        <f>IF(AND(Q127&gt;=1,Q127&lt;=3),1,0)</f>
        <v>1</v>
      </c>
      <c r="Z127" s="5">
        <f>IF(AND(Q127&gt;=2,Q127&lt;=5),1,0)</f>
        <v>1</v>
      </c>
      <c r="AA127" s="5">
        <f>IF(S127&lt;=2,1,0)</f>
        <v>0</v>
      </c>
      <c r="AB127" s="5">
        <f>IF(AND(S127&gt;=1,S127&lt;=3),1,0)</f>
        <v>1</v>
      </c>
      <c r="AC127" s="5">
        <f>IF(AND(S127&gt;=2,S127&lt;=5),1,0)</f>
        <v>1</v>
      </c>
      <c r="AD127" s="5">
        <f>IF(AND(S127&gt;=1,S127&lt;=4),1,0)</f>
        <v>1</v>
      </c>
      <c r="AE127" s="5">
        <f>IF(AND(S127&gt;=2,S127&lt;=5),1,0)</f>
        <v>1</v>
      </c>
    </row>
    <row r="128" spans="1:31" x14ac:dyDescent="0.55000000000000004">
      <c r="A128" s="1">
        <f t="shared" si="3"/>
        <v>128</v>
      </c>
      <c r="B128" s="6" t="s">
        <v>913</v>
      </c>
      <c r="C128" s="7">
        <v>46226.660555555558</v>
      </c>
      <c r="D128" s="5">
        <v>13</v>
      </c>
      <c r="E128" s="6" t="s">
        <v>136</v>
      </c>
      <c r="F128" s="8">
        <v>45776</v>
      </c>
      <c r="G128" s="8" t="s">
        <v>237</v>
      </c>
      <c r="H128" s="6" t="s">
        <v>387</v>
      </c>
      <c r="I128" s="6" t="s">
        <v>316</v>
      </c>
      <c r="J128" s="6" t="s">
        <v>388</v>
      </c>
      <c r="K128" s="5">
        <v>34151</v>
      </c>
      <c r="L128" s="6" t="s">
        <v>389</v>
      </c>
      <c r="M128" s="6" t="s">
        <v>390</v>
      </c>
      <c r="N128" s="6" t="s">
        <v>26</v>
      </c>
      <c r="O128" s="5" t="s">
        <v>885</v>
      </c>
      <c r="P128" s="6" t="str">
        <f>IF(I128&lt;&gt;"","Giocata","Futura")</f>
        <v>Giocata</v>
      </c>
      <c r="Q128" s="5">
        <f>VALUE(LEFT(I128,1))</f>
        <v>1</v>
      </c>
      <c r="R128" s="5">
        <f>VALUE(RIGHT(I128,1))</f>
        <v>2</v>
      </c>
      <c r="S128" s="5">
        <f>SUM(Q128:R128)</f>
        <v>3</v>
      </c>
      <c r="T128" s="5">
        <f>IF(Q128&lt;&gt;R128,1,0)</f>
        <v>1</v>
      </c>
      <c r="U128" s="5">
        <f>IF(S128&lt;=4,1,0)</f>
        <v>1</v>
      </c>
      <c r="V128" s="5">
        <f t="shared" si="2"/>
        <v>1</v>
      </c>
      <c r="W128" s="5">
        <f>IF(S128&gt;=2,1,0)</f>
        <v>1</v>
      </c>
      <c r="X128" s="5">
        <f>IF(Q128&lt;=2,1,0)</f>
        <v>1</v>
      </c>
      <c r="Y128" s="5">
        <f>IF(AND(Q128&gt;=1,Q128&lt;=3),1,0)</f>
        <v>1</v>
      </c>
      <c r="Z128" s="5">
        <f>IF(AND(Q128&gt;=2,Q128&lt;=5),1,0)</f>
        <v>0</v>
      </c>
      <c r="AA128" s="5">
        <f>IF(S128&lt;=2,1,0)</f>
        <v>0</v>
      </c>
      <c r="AB128" s="5">
        <f>IF(AND(S128&gt;=1,S128&lt;=3),1,0)</f>
        <v>1</v>
      </c>
      <c r="AC128" s="5">
        <f>IF(AND(S128&gt;=2,S128&lt;=5),1,0)</f>
        <v>1</v>
      </c>
      <c r="AD128" s="5">
        <f>IF(AND(S128&gt;=1,S128&lt;=4),1,0)</f>
        <v>1</v>
      </c>
      <c r="AE128" s="5">
        <f>IF(AND(S128&gt;=2,S128&lt;=5),1,0)</f>
        <v>1</v>
      </c>
    </row>
    <row r="129" spans="1:31" x14ac:dyDescent="0.55000000000000004">
      <c r="A129" s="1">
        <f t="shared" si="3"/>
        <v>129</v>
      </c>
      <c r="B129" s="6" t="s">
        <v>913</v>
      </c>
      <c r="C129" s="7">
        <v>46226.660555555558</v>
      </c>
      <c r="D129" s="5">
        <v>13</v>
      </c>
      <c r="E129" s="6" t="s">
        <v>136</v>
      </c>
      <c r="F129" s="8">
        <v>45776</v>
      </c>
      <c r="G129" s="8" t="s">
        <v>403</v>
      </c>
      <c r="H129" s="6" t="s">
        <v>404</v>
      </c>
      <c r="I129" s="6" t="s">
        <v>316</v>
      </c>
      <c r="J129" s="6" t="s">
        <v>405</v>
      </c>
      <c r="K129" s="5">
        <v>18030</v>
      </c>
      <c r="L129" s="6" t="s">
        <v>406</v>
      </c>
      <c r="M129" s="6" t="s">
        <v>407</v>
      </c>
      <c r="N129" s="6" t="s">
        <v>26</v>
      </c>
      <c r="O129" s="5" t="s">
        <v>885</v>
      </c>
      <c r="P129" s="6" t="str">
        <f>IF(I129&lt;&gt;"","Giocata","Futura")</f>
        <v>Giocata</v>
      </c>
      <c r="Q129" s="5">
        <f>VALUE(LEFT(I129,1))</f>
        <v>1</v>
      </c>
      <c r="R129" s="5">
        <f>VALUE(RIGHT(I129,1))</f>
        <v>2</v>
      </c>
      <c r="S129" s="5">
        <f>SUM(Q129:R129)</f>
        <v>3</v>
      </c>
      <c r="T129" s="5">
        <f>IF(Q129&lt;&gt;R129,1,0)</f>
        <v>1</v>
      </c>
      <c r="U129" s="5">
        <f>IF(S129&lt;=4,1,0)</f>
        <v>1</v>
      </c>
      <c r="V129" s="5">
        <f t="shared" si="2"/>
        <v>1</v>
      </c>
      <c r="W129" s="5">
        <f>IF(S129&gt;=2,1,0)</f>
        <v>1</v>
      </c>
      <c r="X129" s="5">
        <f>IF(Q129&lt;=2,1,0)</f>
        <v>1</v>
      </c>
      <c r="Y129" s="5">
        <f>IF(AND(Q129&gt;=1,Q129&lt;=3),1,0)</f>
        <v>1</v>
      </c>
      <c r="Z129" s="5">
        <f>IF(AND(Q129&gt;=2,Q129&lt;=5),1,0)</f>
        <v>0</v>
      </c>
      <c r="AA129" s="5">
        <f>IF(S129&lt;=2,1,0)</f>
        <v>0</v>
      </c>
      <c r="AB129" s="5">
        <f>IF(AND(S129&gt;=1,S129&lt;=3),1,0)</f>
        <v>1</v>
      </c>
      <c r="AC129" s="5">
        <f>IF(AND(S129&gt;=2,S129&lt;=5),1,0)</f>
        <v>1</v>
      </c>
      <c r="AD129" s="5">
        <f>IF(AND(S129&gt;=1,S129&lt;=4),1,0)</f>
        <v>1</v>
      </c>
      <c r="AE129" s="5">
        <f>IF(AND(S129&gt;=2,S129&lt;=5),1,0)</f>
        <v>1</v>
      </c>
    </row>
    <row r="130" spans="1:31" x14ac:dyDescent="0.55000000000000004">
      <c r="A130" s="1">
        <f t="shared" si="3"/>
        <v>130</v>
      </c>
      <c r="B130" s="6" t="s">
        <v>913</v>
      </c>
      <c r="C130" s="7">
        <v>46226.660555555558</v>
      </c>
      <c r="D130" s="5">
        <v>14</v>
      </c>
      <c r="E130" s="6" t="s">
        <v>93</v>
      </c>
      <c r="F130" s="8">
        <v>45780</v>
      </c>
      <c r="G130" s="8" t="s">
        <v>237</v>
      </c>
      <c r="H130" s="6" t="s">
        <v>392</v>
      </c>
      <c r="I130" s="6" t="s">
        <v>302</v>
      </c>
      <c r="J130" s="6" t="s">
        <v>383</v>
      </c>
      <c r="K130" s="5">
        <v>30272</v>
      </c>
      <c r="L130" s="6" t="s">
        <v>427</v>
      </c>
      <c r="M130" s="6" t="s">
        <v>428</v>
      </c>
      <c r="N130" s="6" t="s">
        <v>26</v>
      </c>
      <c r="O130" s="5" t="s">
        <v>885</v>
      </c>
      <c r="P130" s="6" t="str">
        <f>IF(I130&lt;&gt;"","Giocata","Futura")</f>
        <v>Giocata</v>
      </c>
      <c r="Q130" s="5">
        <f>VALUE(LEFT(I130,1))</f>
        <v>2</v>
      </c>
      <c r="R130" s="5">
        <f>VALUE(RIGHT(I130,1))</f>
        <v>3</v>
      </c>
      <c r="S130" s="5">
        <f>SUM(Q130:R130)</f>
        <v>5</v>
      </c>
      <c r="T130" s="5">
        <f>IF(Q130&lt;&gt;R130,1,0)</f>
        <v>1</v>
      </c>
      <c r="U130" s="5">
        <f>IF(S130&lt;=4,1,0)</f>
        <v>0</v>
      </c>
      <c r="V130" s="5">
        <f t="shared" ref="V130:V193" si="4">IF(AND(T130=1,U130=1),1,0)</f>
        <v>0</v>
      </c>
      <c r="W130" s="5">
        <f>IF(S130&gt;=2,1,0)</f>
        <v>1</v>
      </c>
      <c r="X130" s="5">
        <f>IF(Q130&lt;=2,1,0)</f>
        <v>1</v>
      </c>
      <c r="Y130" s="5">
        <f>IF(AND(Q130&gt;=1,Q130&lt;=3),1,0)</f>
        <v>1</v>
      </c>
      <c r="Z130" s="5">
        <f>IF(AND(Q130&gt;=2,Q130&lt;=5),1,0)</f>
        <v>1</v>
      </c>
      <c r="AA130" s="5">
        <f>IF(S130&lt;=2,1,0)</f>
        <v>0</v>
      </c>
      <c r="AB130" s="5">
        <f>IF(AND(S130&gt;=1,S130&lt;=3),1,0)</f>
        <v>0</v>
      </c>
      <c r="AC130" s="5">
        <f>IF(AND(S130&gt;=2,S130&lt;=5),1,0)</f>
        <v>1</v>
      </c>
      <c r="AD130" s="5">
        <f>IF(AND(S130&gt;=1,S130&lt;=4),1,0)</f>
        <v>0</v>
      </c>
      <c r="AE130" s="5">
        <f>IF(AND(S130&gt;=2,S130&lt;=5),1,0)</f>
        <v>1</v>
      </c>
    </row>
    <row r="131" spans="1:31" x14ac:dyDescent="0.55000000000000004">
      <c r="A131" s="1">
        <f t="shared" ref="A131:A194" si="5">A130+1</f>
        <v>131</v>
      </c>
      <c r="B131" s="6" t="s">
        <v>913</v>
      </c>
      <c r="C131" s="7">
        <v>46226.660555555558</v>
      </c>
      <c r="D131" s="5">
        <v>14</v>
      </c>
      <c r="E131" s="6" t="s">
        <v>93</v>
      </c>
      <c r="F131" s="8">
        <v>45780</v>
      </c>
      <c r="G131" s="8" t="s">
        <v>278</v>
      </c>
      <c r="H131" s="6" t="s">
        <v>409</v>
      </c>
      <c r="I131" s="6" t="s">
        <v>302</v>
      </c>
      <c r="J131" s="6" t="s">
        <v>404</v>
      </c>
      <c r="K131" s="5">
        <v>18452</v>
      </c>
      <c r="L131" s="6" t="s">
        <v>433</v>
      </c>
      <c r="M131" s="6" t="s">
        <v>484</v>
      </c>
      <c r="N131" s="6" t="s">
        <v>26</v>
      </c>
      <c r="O131" s="5" t="s">
        <v>885</v>
      </c>
      <c r="P131" s="6" t="str">
        <f>IF(I131&lt;&gt;"","Giocata","Futura")</f>
        <v>Giocata</v>
      </c>
      <c r="Q131" s="5">
        <f>VALUE(LEFT(I131,1))</f>
        <v>2</v>
      </c>
      <c r="R131" s="5">
        <f>VALUE(RIGHT(I131,1))</f>
        <v>3</v>
      </c>
      <c r="S131" s="5">
        <f>SUM(Q131:R131)</f>
        <v>5</v>
      </c>
      <c r="T131" s="5">
        <f>IF(Q131&lt;&gt;R131,1,0)</f>
        <v>1</v>
      </c>
      <c r="U131" s="5">
        <f>IF(S131&lt;=4,1,0)</f>
        <v>0</v>
      </c>
      <c r="V131" s="5">
        <f t="shared" si="4"/>
        <v>0</v>
      </c>
      <c r="W131" s="5">
        <f>IF(S131&gt;=2,1,0)</f>
        <v>1</v>
      </c>
      <c r="X131" s="5">
        <f>IF(Q131&lt;=2,1,0)</f>
        <v>1</v>
      </c>
      <c r="Y131" s="5">
        <f>IF(AND(Q131&gt;=1,Q131&lt;=3),1,0)</f>
        <v>1</v>
      </c>
      <c r="Z131" s="5">
        <f>IF(AND(Q131&gt;=2,Q131&lt;=5),1,0)</f>
        <v>1</v>
      </c>
      <c r="AA131" s="5">
        <f>IF(S131&lt;=2,1,0)</f>
        <v>0</v>
      </c>
      <c r="AB131" s="5">
        <f>IF(AND(S131&gt;=1,S131&lt;=3),1,0)</f>
        <v>0</v>
      </c>
      <c r="AC131" s="5">
        <f>IF(AND(S131&gt;=2,S131&lt;=5),1,0)</f>
        <v>1</v>
      </c>
      <c r="AD131" s="5">
        <f>IF(AND(S131&gt;=1,S131&lt;=4),1,0)</f>
        <v>0</v>
      </c>
      <c r="AE131" s="5">
        <f>IF(AND(S131&gt;=2,S131&lt;=5),1,0)</f>
        <v>1</v>
      </c>
    </row>
    <row r="132" spans="1:31" x14ac:dyDescent="0.55000000000000004">
      <c r="A132" s="1">
        <f t="shared" si="5"/>
        <v>132</v>
      </c>
      <c r="B132" s="6" t="s">
        <v>913</v>
      </c>
      <c r="C132" s="7">
        <v>46226.660555555558</v>
      </c>
      <c r="D132" s="5">
        <v>14</v>
      </c>
      <c r="E132" s="6" t="s">
        <v>93</v>
      </c>
      <c r="F132" s="8">
        <v>45780</v>
      </c>
      <c r="G132" s="8" t="s">
        <v>403</v>
      </c>
      <c r="H132" s="6" t="s">
        <v>408</v>
      </c>
      <c r="I132" s="6" t="s">
        <v>334</v>
      </c>
      <c r="J132" s="6" t="s">
        <v>412</v>
      </c>
      <c r="K132" s="5">
        <v>28352</v>
      </c>
      <c r="L132" s="6" t="s">
        <v>410</v>
      </c>
      <c r="M132" s="6" t="s">
        <v>426</v>
      </c>
      <c r="N132" s="6" t="s">
        <v>26</v>
      </c>
      <c r="O132" s="5" t="s">
        <v>885</v>
      </c>
      <c r="P132" s="6" t="str">
        <f>IF(I132&lt;&gt;"","Giocata","Futura")</f>
        <v>Giocata</v>
      </c>
      <c r="Q132" s="5">
        <f>VALUE(LEFT(I132,1))</f>
        <v>4</v>
      </c>
      <c r="R132" s="5">
        <f>VALUE(RIGHT(I132,1))</f>
        <v>0</v>
      </c>
      <c r="S132" s="5">
        <f>SUM(Q132:R132)</f>
        <v>4</v>
      </c>
      <c r="T132" s="5">
        <f>IF(Q132&lt;&gt;R132,1,0)</f>
        <v>1</v>
      </c>
      <c r="U132" s="5">
        <f>IF(S132&lt;=4,1,0)</f>
        <v>1</v>
      </c>
      <c r="V132" s="5">
        <f t="shared" si="4"/>
        <v>1</v>
      </c>
      <c r="W132" s="5">
        <f>IF(S132&gt;=2,1,0)</f>
        <v>1</v>
      </c>
      <c r="X132" s="5">
        <f>IF(Q132&lt;=2,1,0)</f>
        <v>0</v>
      </c>
      <c r="Y132" s="5">
        <f>IF(AND(Q132&gt;=1,Q132&lt;=3),1,0)</f>
        <v>0</v>
      </c>
      <c r="Z132" s="5">
        <f>IF(AND(Q132&gt;=2,Q132&lt;=5),1,0)</f>
        <v>1</v>
      </c>
      <c r="AA132" s="5">
        <f>IF(S132&lt;=2,1,0)</f>
        <v>0</v>
      </c>
      <c r="AB132" s="5">
        <f>IF(AND(S132&gt;=1,S132&lt;=3),1,0)</f>
        <v>0</v>
      </c>
      <c r="AC132" s="5">
        <f>IF(AND(S132&gt;=2,S132&lt;=5),1,0)</f>
        <v>1</v>
      </c>
      <c r="AD132" s="5">
        <f>IF(AND(S132&gt;=1,S132&lt;=4),1,0)</f>
        <v>1</v>
      </c>
      <c r="AE132" s="5">
        <f>IF(AND(S132&gt;=2,S132&lt;=5),1,0)</f>
        <v>1</v>
      </c>
    </row>
    <row r="133" spans="1:31" x14ac:dyDescent="0.55000000000000004">
      <c r="A133" s="1">
        <f t="shared" si="5"/>
        <v>133</v>
      </c>
      <c r="B133" s="6" t="s">
        <v>913</v>
      </c>
      <c r="C133" s="7">
        <v>46226.660555555558</v>
      </c>
      <c r="D133" s="5">
        <v>14</v>
      </c>
      <c r="E133" s="6" t="s">
        <v>93</v>
      </c>
      <c r="F133" s="8">
        <v>45780</v>
      </c>
      <c r="G133" s="8" t="s">
        <v>237</v>
      </c>
      <c r="H133" s="6" t="s">
        <v>384</v>
      </c>
      <c r="I133" s="6" t="s">
        <v>338</v>
      </c>
      <c r="J133" s="6" t="s">
        <v>387</v>
      </c>
      <c r="K133" s="5">
        <v>52847</v>
      </c>
      <c r="L133" s="6" t="s">
        <v>512</v>
      </c>
      <c r="M133" s="6" t="s">
        <v>477</v>
      </c>
      <c r="N133" s="6" t="s">
        <v>26</v>
      </c>
      <c r="O133" s="5" t="s">
        <v>885</v>
      </c>
      <c r="P133" s="6" t="str">
        <f>IF(I133&lt;&gt;"","Giocata","Futura")</f>
        <v>Giocata</v>
      </c>
      <c r="Q133" s="5">
        <f>VALUE(LEFT(I133,1))</f>
        <v>0</v>
      </c>
      <c r="R133" s="5">
        <f>VALUE(RIGHT(I133,1))</f>
        <v>3</v>
      </c>
      <c r="S133" s="5">
        <f>SUM(Q133:R133)</f>
        <v>3</v>
      </c>
      <c r="T133" s="5">
        <f>IF(Q133&lt;&gt;R133,1,0)</f>
        <v>1</v>
      </c>
      <c r="U133" s="5">
        <f>IF(S133&lt;=4,1,0)</f>
        <v>1</v>
      </c>
      <c r="V133" s="5">
        <f t="shared" si="4"/>
        <v>1</v>
      </c>
      <c r="W133" s="5">
        <f>IF(S133&gt;=2,1,0)</f>
        <v>1</v>
      </c>
      <c r="X133" s="5">
        <f>IF(Q133&lt;=2,1,0)</f>
        <v>1</v>
      </c>
      <c r="Y133" s="5">
        <f>IF(AND(Q133&gt;=1,Q133&lt;=3),1,0)</f>
        <v>0</v>
      </c>
      <c r="Z133" s="5">
        <f>IF(AND(Q133&gt;=2,Q133&lt;=5),1,0)</f>
        <v>0</v>
      </c>
      <c r="AA133" s="5">
        <f>IF(S133&lt;=2,1,0)</f>
        <v>0</v>
      </c>
      <c r="AB133" s="5">
        <f>IF(AND(S133&gt;=1,S133&lt;=3),1,0)</f>
        <v>1</v>
      </c>
      <c r="AC133" s="5">
        <f>IF(AND(S133&gt;=2,S133&lt;=5),1,0)</f>
        <v>1</v>
      </c>
      <c r="AD133" s="5">
        <f>IF(AND(S133&gt;=1,S133&lt;=4),1,0)</f>
        <v>1</v>
      </c>
      <c r="AE133" s="5">
        <f>IF(AND(S133&gt;=2,S133&lt;=5),1,0)</f>
        <v>1</v>
      </c>
    </row>
    <row r="134" spans="1:31" x14ac:dyDescent="0.55000000000000004">
      <c r="A134" s="1">
        <f t="shared" si="5"/>
        <v>134</v>
      </c>
      <c r="B134" s="6" t="s">
        <v>913</v>
      </c>
      <c r="C134" s="7">
        <v>46226.660555555558</v>
      </c>
      <c r="D134" s="5">
        <v>14</v>
      </c>
      <c r="E134" s="6" t="s">
        <v>93</v>
      </c>
      <c r="F134" s="8">
        <v>45780</v>
      </c>
      <c r="G134" s="8" t="s">
        <v>403</v>
      </c>
      <c r="H134" s="6" t="s">
        <v>419</v>
      </c>
      <c r="I134" s="6" t="s">
        <v>308</v>
      </c>
      <c r="J134" s="6" t="s">
        <v>395</v>
      </c>
      <c r="K134" s="5">
        <v>25596</v>
      </c>
      <c r="L134" s="6" t="s">
        <v>420</v>
      </c>
      <c r="M134" s="6" t="s">
        <v>478</v>
      </c>
      <c r="N134" s="6" t="s">
        <v>26</v>
      </c>
      <c r="O134" s="5" t="s">
        <v>885</v>
      </c>
      <c r="P134" s="6" t="str">
        <f>IF(I134&lt;&gt;"","Giocata","Futura")</f>
        <v>Giocata</v>
      </c>
      <c r="Q134" s="5">
        <f>VALUE(LEFT(I134,1))</f>
        <v>2</v>
      </c>
      <c r="R134" s="5">
        <f>VALUE(RIGHT(I134,1))</f>
        <v>0</v>
      </c>
      <c r="S134" s="5">
        <f>SUM(Q134:R134)</f>
        <v>2</v>
      </c>
      <c r="T134" s="5">
        <f>IF(Q134&lt;&gt;R134,1,0)</f>
        <v>1</v>
      </c>
      <c r="U134" s="5">
        <f>IF(S134&lt;=4,1,0)</f>
        <v>1</v>
      </c>
      <c r="V134" s="5">
        <f t="shared" si="4"/>
        <v>1</v>
      </c>
      <c r="W134" s="5">
        <f>IF(S134&gt;=2,1,0)</f>
        <v>1</v>
      </c>
      <c r="X134" s="5">
        <f>IF(Q134&lt;=2,1,0)</f>
        <v>1</v>
      </c>
      <c r="Y134" s="5">
        <f>IF(AND(Q134&gt;=1,Q134&lt;=3),1,0)</f>
        <v>1</v>
      </c>
      <c r="Z134" s="5">
        <f>IF(AND(Q134&gt;=2,Q134&lt;=5),1,0)</f>
        <v>1</v>
      </c>
      <c r="AA134" s="5">
        <f>IF(S134&lt;=2,1,0)</f>
        <v>1</v>
      </c>
      <c r="AB134" s="5">
        <f>IF(AND(S134&gt;=1,S134&lt;=3),1,0)</f>
        <v>1</v>
      </c>
      <c r="AC134" s="5">
        <f>IF(AND(S134&gt;=2,S134&lt;=5),1,0)</f>
        <v>1</v>
      </c>
      <c r="AD134" s="5">
        <f>IF(AND(S134&gt;=1,S134&lt;=4),1,0)</f>
        <v>1</v>
      </c>
      <c r="AE134" s="5">
        <f>IF(AND(S134&gt;=2,S134&lt;=5),1,0)</f>
        <v>1</v>
      </c>
    </row>
    <row r="135" spans="1:31" x14ac:dyDescent="0.55000000000000004">
      <c r="A135" s="1">
        <f t="shared" si="5"/>
        <v>135</v>
      </c>
      <c r="B135" s="6" t="s">
        <v>913</v>
      </c>
      <c r="C135" s="7">
        <v>46226.660555555558</v>
      </c>
      <c r="D135" s="5">
        <v>14</v>
      </c>
      <c r="E135" s="6" t="s">
        <v>93</v>
      </c>
      <c r="F135" s="8">
        <v>45780</v>
      </c>
      <c r="G135" s="8" t="s">
        <v>403</v>
      </c>
      <c r="H135" s="6" t="s">
        <v>416</v>
      </c>
      <c r="I135" s="6" t="s">
        <v>308</v>
      </c>
      <c r="J135" s="6" t="s">
        <v>396</v>
      </c>
      <c r="K135" s="5">
        <v>52429</v>
      </c>
      <c r="L135" s="6" t="s">
        <v>417</v>
      </c>
      <c r="M135" s="6" t="s">
        <v>482</v>
      </c>
      <c r="N135" s="6" t="s">
        <v>26</v>
      </c>
      <c r="O135" s="5" t="s">
        <v>885</v>
      </c>
      <c r="P135" s="6" t="str">
        <f>IF(I135&lt;&gt;"","Giocata","Futura")</f>
        <v>Giocata</v>
      </c>
      <c r="Q135" s="5">
        <f>VALUE(LEFT(I135,1))</f>
        <v>2</v>
      </c>
      <c r="R135" s="5">
        <f>VALUE(RIGHT(I135,1))</f>
        <v>0</v>
      </c>
      <c r="S135" s="5">
        <f>SUM(Q135:R135)</f>
        <v>2</v>
      </c>
      <c r="T135" s="5">
        <f>IF(Q135&lt;&gt;R135,1,0)</f>
        <v>1</v>
      </c>
      <c r="U135" s="5">
        <f>IF(S135&lt;=4,1,0)</f>
        <v>1</v>
      </c>
      <c r="V135" s="5">
        <f t="shared" si="4"/>
        <v>1</v>
      </c>
      <c r="W135" s="5">
        <f>IF(S135&gt;=2,1,0)</f>
        <v>1</v>
      </c>
      <c r="X135" s="5">
        <f>IF(Q135&lt;=2,1,0)</f>
        <v>1</v>
      </c>
      <c r="Y135" s="5">
        <f>IF(AND(Q135&gt;=1,Q135&lt;=3),1,0)</f>
        <v>1</v>
      </c>
      <c r="Z135" s="5">
        <f>IF(AND(Q135&gt;=2,Q135&lt;=5),1,0)</f>
        <v>1</v>
      </c>
      <c r="AA135" s="5">
        <f>IF(S135&lt;=2,1,0)</f>
        <v>1</v>
      </c>
      <c r="AB135" s="5">
        <f>IF(AND(S135&gt;=1,S135&lt;=3),1,0)</f>
        <v>1</v>
      </c>
      <c r="AC135" s="5">
        <f>IF(AND(S135&gt;=2,S135&lt;=5),1,0)</f>
        <v>1</v>
      </c>
      <c r="AD135" s="5">
        <f>IF(AND(S135&gt;=1,S135&lt;=4),1,0)</f>
        <v>1</v>
      </c>
      <c r="AE135" s="5">
        <f>IF(AND(S135&gt;=2,S135&lt;=5),1,0)</f>
        <v>1</v>
      </c>
    </row>
    <row r="136" spans="1:31" x14ac:dyDescent="0.55000000000000004">
      <c r="A136" s="1">
        <f t="shared" si="5"/>
        <v>136</v>
      </c>
      <c r="B136" s="6" t="s">
        <v>913</v>
      </c>
      <c r="C136" s="7">
        <v>46226.660555555558</v>
      </c>
      <c r="D136" s="5">
        <v>14</v>
      </c>
      <c r="E136" s="6" t="s">
        <v>93</v>
      </c>
      <c r="F136" s="8">
        <v>45780</v>
      </c>
      <c r="G136" s="8" t="s">
        <v>536</v>
      </c>
      <c r="H136" s="6" t="s">
        <v>391</v>
      </c>
      <c r="I136" s="6" t="s">
        <v>314</v>
      </c>
      <c r="J136" s="6" t="s">
        <v>413</v>
      </c>
      <c r="K136" s="5">
        <v>25631</v>
      </c>
      <c r="L136" s="6" t="s">
        <v>393</v>
      </c>
      <c r="M136" s="6" t="s">
        <v>398</v>
      </c>
      <c r="N136" s="6" t="s">
        <v>26</v>
      </c>
      <c r="O136" s="5" t="s">
        <v>885</v>
      </c>
      <c r="P136" s="6" t="str">
        <f>IF(I136&lt;&gt;"","Giocata","Futura")</f>
        <v>Giocata</v>
      </c>
      <c r="Q136" s="5">
        <f>VALUE(LEFT(I136,1))</f>
        <v>2</v>
      </c>
      <c r="R136" s="5">
        <f>VALUE(RIGHT(I136,1))</f>
        <v>1</v>
      </c>
      <c r="S136" s="5">
        <f>SUM(Q136:R136)</f>
        <v>3</v>
      </c>
      <c r="T136" s="5">
        <f>IF(Q136&lt;&gt;R136,1,0)</f>
        <v>1</v>
      </c>
      <c r="U136" s="5">
        <f>IF(S136&lt;=4,1,0)</f>
        <v>1</v>
      </c>
      <c r="V136" s="5">
        <f t="shared" si="4"/>
        <v>1</v>
      </c>
      <c r="W136" s="5">
        <f>IF(S136&gt;=2,1,0)</f>
        <v>1</v>
      </c>
      <c r="X136" s="5">
        <f>IF(Q136&lt;=2,1,0)</f>
        <v>1</v>
      </c>
      <c r="Y136" s="5">
        <f>IF(AND(Q136&gt;=1,Q136&lt;=3),1,0)</f>
        <v>1</v>
      </c>
      <c r="Z136" s="5">
        <f>IF(AND(Q136&gt;=2,Q136&lt;=5),1,0)</f>
        <v>1</v>
      </c>
      <c r="AA136" s="5">
        <f>IF(S136&lt;=2,1,0)</f>
        <v>0</v>
      </c>
      <c r="AB136" s="5">
        <f>IF(AND(S136&gt;=1,S136&lt;=3),1,0)</f>
        <v>1</v>
      </c>
      <c r="AC136" s="5">
        <f>IF(AND(S136&gt;=2,S136&lt;=5),1,0)</f>
        <v>1</v>
      </c>
      <c r="AD136" s="5">
        <f>IF(AND(S136&gt;=1,S136&lt;=4),1,0)</f>
        <v>1</v>
      </c>
      <c r="AE136" s="5">
        <f>IF(AND(S136&gt;=2,S136&lt;=5),1,0)</f>
        <v>1</v>
      </c>
    </row>
    <row r="137" spans="1:31" x14ac:dyDescent="0.55000000000000004">
      <c r="A137" s="1">
        <f t="shared" si="5"/>
        <v>137</v>
      </c>
      <c r="B137" s="6" t="s">
        <v>913</v>
      </c>
      <c r="C137" s="7">
        <v>46226.660555555558</v>
      </c>
      <c r="D137" s="5">
        <v>14</v>
      </c>
      <c r="E137" s="6" t="s">
        <v>93</v>
      </c>
      <c r="F137" s="8">
        <v>45780</v>
      </c>
      <c r="G137" s="8" t="s">
        <v>403</v>
      </c>
      <c r="H137" s="6" t="s">
        <v>400</v>
      </c>
      <c r="I137" s="6" t="s">
        <v>310</v>
      </c>
      <c r="J137" s="6" t="s">
        <v>405</v>
      </c>
      <c r="K137" s="5">
        <v>33762</v>
      </c>
      <c r="L137" s="6" t="s">
        <v>429</v>
      </c>
      <c r="M137" s="6" t="s">
        <v>471</v>
      </c>
      <c r="N137" s="6" t="s">
        <v>26</v>
      </c>
      <c r="O137" s="5" t="s">
        <v>885</v>
      </c>
      <c r="P137" s="6" t="str">
        <f>IF(I137&lt;&gt;"","Giocata","Futura")</f>
        <v>Giocata</v>
      </c>
      <c r="Q137" s="5">
        <f>VALUE(LEFT(I137,1))</f>
        <v>1</v>
      </c>
      <c r="R137" s="5">
        <f>VALUE(RIGHT(I137,1))</f>
        <v>0</v>
      </c>
      <c r="S137" s="5">
        <f>SUM(Q137:R137)</f>
        <v>1</v>
      </c>
      <c r="T137" s="5">
        <f>IF(Q137&lt;&gt;R137,1,0)</f>
        <v>1</v>
      </c>
      <c r="U137" s="5">
        <f>IF(S137&lt;=4,1,0)</f>
        <v>1</v>
      </c>
      <c r="V137" s="5">
        <f t="shared" si="4"/>
        <v>1</v>
      </c>
      <c r="W137" s="5">
        <f>IF(S137&gt;=2,1,0)</f>
        <v>0</v>
      </c>
      <c r="X137" s="5">
        <f>IF(Q137&lt;=2,1,0)</f>
        <v>1</v>
      </c>
      <c r="Y137" s="5">
        <f>IF(AND(Q137&gt;=1,Q137&lt;=3),1,0)</f>
        <v>1</v>
      </c>
      <c r="Z137" s="5">
        <f>IF(AND(Q137&gt;=2,Q137&lt;=5),1,0)</f>
        <v>0</v>
      </c>
      <c r="AA137" s="5">
        <f>IF(S137&lt;=2,1,0)</f>
        <v>1</v>
      </c>
      <c r="AB137" s="5">
        <f>IF(AND(S137&gt;=1,S137&lt;=3),1,0)</f>
        <v>1</v>
      </c>
      <c r="AC137" s="5">
        <f>IF(AND(S137&gt;=2,S137&lt;=5),1,0)</f>
        <v>0</v>
      </c>
      <c r="AD137" s="5">
        <f>IF(AND(S137&gt;=1,S137&lt;=4),1,0)</f>
        <v>1</v>
      </c>
      <c r="AE137" s="5">
        <f>IF(AND(S137&gt;=2,S137&lt;=5),1,0)</f>
        <v>0</v>
      </c>
    </row>
    <row r="138" spans="1:31" x14ac:dyDescent="0.55000000000000004">
      <c r="A138" s="1">
        <f t="shared" si="5"/>
        <v>138</v>
      </c>
      <c r="B138" s="6" t="s">
        <v>913</v>
      </c>
      <c r="C138" s="7">
        <v>46226.660555555558</v>
      </c>
      <c r="D138" s="5">
        <v>15</v>
      </c>
      <c r="E138" s="6" t="s">
        <v>136</v>
      </c>
      <c r="F138" s="8">
        <v>45783</v>
      </c>
      <c r="G138" s="8" t="s">
        <v>237</v>
      </c>
      <c r="H138" s="6" t="s">
        <v>387</v>
      </c>
      <c r="I138" s="6" t="s">
        <v>336</v>
      </c>
      <c r="J138" s="6" t="s">
        <v>395</v>
      </c>
      <c r="K138" s="5">
        <v>24867</v>
      </c>
      <c r="L138" s="6" t="s">
        <v>389</v>
      </c>
      <c r="M138" s="6" t="s">
        <v>418</v>
      </c>
      <c r="N138" s="6" t="s">
        <v>26</v>
      </c>
      <c r="O138" s="5" t="s">
        <v>885</v>
      </c>
      <c r="P138" s="6" t="str">
        <f>IF(I138&lt;&gt;"","Giocata","Futura")</f>
        <v>Giocata</v>
      </c>
      <c r="Q138" s="5">
        <f>VALUE(LEFT(I138,1))</f>
        <v>0</v>
      </c>
      <c r="R138" s="5">
        <f>VALUE(RIGHT(I138,1))</f>
        <v>0</v>
      </c>
      <c r="S138" s="5">
        <f>SUM(Q138:R138)</f>
        <v>0</v>
      </c>
      <c r="T138" s="5">
        <f>IF(Q138&lt;&gt;R138,1,0)</f>
        <v>0</v>
      </c>
      <c r="U138" s="5">
        <f>IF(S138&lt;=4,1,0)</f>
        <v>1</v>
      </c>
      <c r="V138" s="5">
        <f t="shared" si="4"/>
        <v>0</v>
      </c>
      <c r="W138" s="5">
        <f>IF(S138&gt;=2,1,0)</f>
        <v>0</v>
      </c>
      <c r="X138" s="5">
        <f>IF(Q138&lt;=2,1,0)</f>
        <v>1</v>
      </c>
      <c r="Y138" s="5">
        <f>IF(AND(Q138&gt;=1,Q138&lt;=3),1,0)</f>
        <v>0</v>
      </c>
      <c r="Z138" s="5">
        <f>IF(AND(Q138&gt;=2,Q138&lt;=5),1,0)</f>
        <v>0</v>
      </c>
      <c r="AA138" s="5">
        <f>IF(S138&lt;=2,1,0)</f>
        <v>1</v>
      </c>
      <c r="AB138" s="5">
        <f>IF(AND(S138&gt;=1,S138&lt;=3),1,0)</f>
        <v>0</v>
      </c>
      <c r="AC138" s="5">
        <f>IF(AND(S138&gt;=2,S138&lt;=5),1,0)</f>
        <v>0</v>
      </c>
      <c r="AD138" s="5">
        <f>IF(AND(S138&gt;=1,S138&lt;=4),1,0)</f>
        <v>0</v>
      </c>
      <c r="AE138" s="5">
        <f>IF(AND(S138&gt;=2,S138&lt;=5),1,0)</f>
        <v>0</v>
      </c>
    </row>
    <row r="139" spans="1:31" x14ac:dyDescent="0.55000000000000004">
      <c r="A139" s="1">
        <f t="shared" si="5"/>
        <v>139</v>
      </c>
      <c r="B139" s="6" t="s">
        <v>913</v>
      </c>
      <c r="C139" s="7">
        <v>46226.660555555558</v>
      </c>
      <c r="D139" s="5">
        <v>15</v>
      </c>
      <c r="E139" s="6" t="s">
        <v>136</v>
      </c>
      <c r="F139" s="8">
        <v>45783</v>
      </c>
      <c r="G139" s="8" t="s">
        <v>237</v>
      </c>
      <c r="H139" s="6" t="s">
        <v>416</v>
      </c>
      <c r="I139" s="6" t="s">
        <v>322</v>
      </c>
      <c r="J139" s="6" t="s">
        <v>408</v>
      </c>
      <c r="K139" s="5">
        <v>41770</v>
      </c>
      <c r="L139" s="6" t="s">
        <v>417</v>
      </c>
      <c r="M139" s="6" t="s">
        <v>407</v>
      </c>
      <c r="N139" s="6" t="s">
        <v>26</v>
      </c>
      <c r="O139" s="5" t="s">
        <v>885</v>
      </c>
      <c r="P139" s="6" t="str">
        <f>IF(I139&lt;&gt;"","Giocata","Futura")</f>
        <v>Giocata</v>
      </c>
      <c r="Q139" s="5">
        <f>VALUE(LEFT(I139,1))</f>
        <v>0</v>
      </c>
      <c r="R139" s="5">
        <f>VALUE(RIGHT(I139,1))</f>
        <v>1</v>
      </c>
      <c r="S139" s="5">
        <f>SUM(Q139:R139)</f>
        <v>1</v>
      </c>
      <c r="T139" s="5">
        <f>IF(Q139&lt;&gt;R139,1,0)</f>
        <v>1</v>
      </c>
      <c r="U139" s="5">
        <f>IF(S139&lt;=4,1,0)</f>
        <v>1</v>
      </c>
      <c r="V139" s="5">
        <f t="shared" si="4"/>
        <v>1</v>
      </c>
      <c r="W139" s="5">
        <f>IF(S139&gt;=2,1,0)</f>
        <v>0</v>
      </c>
      <c r="X139" s="5">
        <f>IF(Q139&lt;=2,1,0)</f>
        <v>1</v>
      </c>
      <c r="Y139" s="5">
        <f>IF(AND(Q139&gt;=1,Q139&lt;=3),1,0)</f>
        <v>0</v>
      </c>
      <c r="Z139" s="5">
        <f>IF(AND(Q139&gt;=2,Q139&lt;=5),1,0)</f>
        <v>0</v>
      </c>
      <c r="AA139" s="5">
        <f>IF(S139&lt;=2,1,0)</f>
        <v>1</v>
      </c>
      <c r="AB139" s="5">
        <f>IF(AND(S139&gt;=1,S139&lt;=3),1,0)</f>
        <v>1</v>
      </c>
      <c r="AC139" s="5">
        <f>IF(AND(S139&gt;=2,S139&lt;=5),1,0)</f>
        <v>0</v>
      </c>
      <c r="AD139" s="5">
        <f>IF(AND(S139&gt;=1,S139&lt;=4),1,0)</f>
        <v>1</v>
      </c>
      <c r="AE139" s="5">
        <f>IF(AND(S139&gt;=2,S139&lt;=5),1,0)</f>
        <v>0</v>
      </c>
    </row>
    <row r="140" spans="1:31" x14ac:dyDescent="0.55000000000000004">
      <c r="A140" s="1">
        <f t="shared" si="5"/>
        <v>140</v>
      </c>
      <c r="B140" s="6" t="s">
        <v>913</v>
      </c>
      <c r="C140" s="7">
        <v>46226.660555555558</v>
      </c>
      <c r="D140" s="5">
        <v>15</v>
      </c>
      <c r="E140" s="6" t="s">
        <v>136</v>
      </c>
      <c r="F140" s="8">
        <v>45783</v>
      </c>
      <c r="G140" s="8" t="s">
        <v>237</v>
      </c>
      <c r="H140" s="6" t="s">
        <v>413</v>
      </c>
      <c r="I140" s="6" t="s">
        <v>322</v>
      </c>
      <c r="J140" s="6" t="s">
        <v>400</v>
      </c>
      <c r="K140" s="5">
        <v>14039</v>
      </c>
      <c r="L140" s="6" t="s">
        <v>421</v>
      </c>
      <c r="M140" s="6" t="s">
        <v>390</v>
      </c>
      <c r="N140" s="6" t="s">
        <v>26</v>
      </c>
      <c r="O140" s="5" t="s">
        <v>885</v>
      </c>
      <c r="P140" s="6" t="str">
        <f>IF(I140&lt;&gt;"","Giocata","Futura")</f>
        <v>Giocata</v>
      </c>
      <c r="Q140" s="5">
        <f>VALUE(LEFT(I140,1))</f>
        <v>0</v>
      </c>
      <c r="R140" s="5">
        <f>VALUE(RIGHT(I140,1))</f>
        <v>1</v>
      </c>
      <c r="S140" s="5">
        <f>SUM(Q140:R140)</f>
        <v>1</v>
      </c>
      <c r="T140" s="5">
        <f>IF(Q140&lt;&gt;R140,1,0)</f>
        <v>1</v>
      </c>
      <c r="U140" s="5">
        <f>IF(S140&lt;=4,1,0)</f>
        <v>1</v>
      </c>
      <c r="V140" s="5">
        <f t="shared" si="4"/>
        <v>1</v>
      </c>
      <c r="W140" s="5">
        <f>IF(S140&gt;=2,1,0)</f>
        <v>0</v>
      </c>
      <c r="X140" s="5">
        <f>IF(Q140&lt;=2,1,0)</f>
        <v>1</v>
      </c>
      <c r="Y140" s="5">
        <f>IF(AND(Q140&gt;=1,Q140&lt;=3),1,0)</f>
        <v>0</v>
      </c>
      <c r="Z140" s="5">
        <f>IF(AND(Q140&gt;=2,Q140&lt;=5),1,0)</f>
        <v>0</v>
      </c>
      <c r="AA140" s="5">
        <f>IF(S140&lt;=2,1,0)</f>
        <v>1</v>
      </c>
      <c r="AB140" s="5">
        <f>IF(AND(S140&gt;=1,S140&lt;=3),1,0)</f>
        <v>1</v>
      </c>
      <c r="AC140" s="5">
        <f>IF(AND(S140&gt;=2,S140&lt;=5),1,0)</f>
        <v>0</v>
      </c>
      <c r="AD140" s="5">
        <f>IF(AND(S140&gt;=1,S140&lt;=4),1,0)</f>
        <v>1</v>
      </c>
      <c r="AE140" s="5">
        <f>IF(AND(S140&gt;=2,S140&lt;=5),1,0)</f>
        <v>0</v>
      </c>
    </row>
    <row r="141" spans="1:31" x14ac:dyDescent="0.55000000000000004">
      <c r="A141" s="1">
        <f t="shared" si="5"/>
        <v>141</v>
      </c>
      <c r="B141" s="6" t="s">
        <v>913</v>
      </c>
      <c r="C141" s="7">
        <v>46226.660555555558</v>
      </c>
      <c r="D141" s="5">
        <v>15</v>
      </c>
      <c r="E141" s="6" t="s">
        <v>136</v>
      </c>
      <c r="F141" s="8">
        <v>45783</v>
      </c>
      <c r="G141" s="8" t="s">
        <v>422</v>
      </c>
      <c r="H141" s="6" t="s">
        <v>396</v>
      </c>
      <c r="I141" s="6" t="s">
        <v>308</v>
      </c>
      <c r="J141" s="6" t="s">
        <v>399</v>
      </c>
      <c r="K141" s="5">
        <v>14258</v>
      </c>
      <c r="L141" s="6" t="s">
        <v>385</v>
      </c>
      <c r="M141" s="6" t="s">
        <v>424</v>
      </c>
      <c r="N141" s="6" t="s">
        <v>26</v>
      </c>
      <c r="O141" s="5" t="s">
        <v>885</v>
      </c>
      <c r="P141" s="6" t="str">
        <f>IF(I141&lt;&gt;"","Giocata","Futura")</f>
        <v>Giocata</v>
      </c>
      <c r="Q141" s="5">
        <f>VALUE(LEFT(I141,1))</f>
        <v>2</v>
      </c>
      <c r="R141" s="5">
        <f>VALUE(RIGHT(I141,1))</f>
        <v>0</v>
      </c>
      <c r="S141" s="5">
        <f>SUM(Q141:R141)</f>
        <v>2</v>
      </c>
      <c r="T141" s="5">
        <f>IF(Q141&lt;&gt;R141,1,0)</f>
        <v>1</v>
      </c>
      <c r="U141" s="5">
        <f>IF(S141&lt;=4,1,0)</f>
        <v>1</v>
      </c>
      <c r="V141" s="5">
        <f t="shared" si="4"/>
        <v>1</v>
      </c>
      <c r="W141" s="5">
        <f>IF(S141&gt;=2,1,0)</f>
        <v>1</v>
      </c>
      <c r="X141" s="5">
        <f>IF(Q141&lt;=2,1,0)</f>
        <v>1</v>
      </c>
      <c r="Y141" s="5">
        <f>IF(AND(Q141&gt;=1,Q141&lt;=3),1,0)</f>
        <v>1</v>
      </c>
      <c r="Z141" s="5">
        <f>IF(AND(Q141&gt;=2,Q141&lt;=5),1,0)</f>
        <v>1</v>
      </c>
      <c r="AA141" s="5">
        <f>IF(S141&lt;=2,1,0)</f>
        <v>1</v>
      </c>
      <c r="AB141" s="5">
        <f>IF(AND(S141&gt;=1,S141&lt;=3),1,0)</f>
        <v>1</v>
      </c>
      <c r="AC141" s="5">
        <f>IF(AND(S141&gt;=2,S141&lt;=5),1,0)</f>
        <v>1</v>
      </c>
      <c r="AD141" s="5">
        <f>IF(AND(S141&gt;=1,S141&lt;=4),1,0)</f>
        <v>1</v>
      </c>
      <c r="AE141" s="5">
        <f>IF(AND(S141&gt;=2,S141&lt;=5),1,0)</f>
        <v>1</v>
      </c>
    </row>
    <row r="142" spans="1:31" x14ac:dyDescent="0.55000000000000004">
      <c r="A142" s="1">
        <f t="shared" si="5"/>
        <v>142</v>
      </c>
      <c r="B142" s="6" t="s">
        <v>913</v>
      </c>
      <c r="C142" s="7">
        <v>46226.660555555558</v>
      </c>
      <c r="D142" s="5">
        <v>15</v>
      </c>
      <c r="E142" s="6" t="s">
        <v>136</v>
      </c>
      <c r="F142" s="8">
        <v>45783</v>
      </c>
      <c r="G142" s="8" t="s">
        <v>422</v>
      </c>
      <c r="H142" s="6" t="s">
        <v>388</v>
      </c>
      <c r="I142" s="6" t="s">
        <v>310</v>
      </c>
      <c r="J142" s="6" t="s">
        <v>384</v>
      </c>
      <c r="K142" s="5">
        <v>11747</v>
      </c>
      <c r="L142" s="6" t="s">
        <v>423</v>
      </c>
      <c r="M142" s="6" t="s">
        <v>394</v>
      </c>
      <c r="N142" s="6" t="s">
        <v>26</v>
      </c>
      <c r="O142" s="5" t="s">
        <v>885</v>
      </c>
      <c r="P142" s="6" t="str">
        <f>IF(I142&lt;&gt;"","Giocata","Futura")</f>
        <v>Giocata</v>
      </c>
      <c r="Q142" s="5">
        <f>VALUE(LEFT(I142,1))</f>
        <v>1</v>
      </c>
      <c r="R142" s="5">
        <f>VALUE(RIGHT(I142,1))</f>
        <v>0</v>
      </c>
      <c r="S142" s="5">
        <f>SUM(Q142:R142)</f>
        <v>1</v>
      </c>
      <c r="T142" s="5">
        <f>IF(Q142&lt;&gt;R142,1,0)</f>
        <v>1</v>
      </c>
      <c r="U142" s="5">
        <f>IF(S142&lt;=4,1,0)</f>
        <v>1</v>
      </c>
      <c r="V142" s="5">
        <f t="shared" si="4"/>
        <v>1</v>
      </c>
      <c r="W142" s="5">
        <f>IF(S142&gt;=2,1,0)</f>
        <v>0</v>
      </c>
      <c r="X142" s="5">
        <f>IF(Q142&lt;=2,1,0)</f>
        <v>1</v>
      </c>
      <c r="Y142" s="5">
        <f>IF(AND(Q142&gt;=1,Q142&lt;=3),1,0)</f>
        <v>1</v>
      </c>
      <c r="Z142" s="5">
        <f>IF(AND(Q142&gt;=2,Q142&lt;=5),1,0)</f>
        <v>0</v>
      </c>
      <c r="AA142" s="5">
        <f>IF(S142&lt;=2,1,0)</f>
        <v>1</v>
      </c>
      <c r="AB142" s="5">
        <f>IF(AND(S142&gt;=1,S142&lt;=3),1,0)</f>
        <v>1</v>
      </c>
      <c r="AC142" s="5">
        <f>IF(AND(S142&gt;=2,S142&lt;=5),1,0)</f>
        <v>0</v>
      </c>
      <c r="AD142" s="5">
        <f>IF(AND(S142&gt;=1,S142&lt;=4),1,0)</f>
        <v>1</v>
      </c>
      <c r="AE142" s="5">
        <f>IF(AND(S142&gt;=2,S142&lt;=5),1,0)</f>
        <v>0</v>
      </c>
    </row>
    <row r="143" spans="1:31" x14ac:dyDescent="0.55000000000000004">
      <c r="A143" s="1">
        <f t="shared" si="5"/>
        <v>143</v>
      </c>
      <c r="B143" s="6" t="s">
        <v>913</v>
      </c>
      <c r="C143" s="7">
        <v>46226.660555555558</v>
      </c>
      <c r="D143" s="5">
        <v>15</v>
      </c>
      <c r="E143" s="6" t="s">
        <v>136</v>
      </c>
      <c r="F143" s="8">
        <v>45783</v>
      </c>
      <c r="G143" s="8" t="s">
        <v>237</v>
      </c>
      <c r="H143" s="6" t="s">
        <v>419</v>
      </c>
      <c r="I143" s="6" t="s">
        <v>312</v>
      </c>
      <c r="J143" s="6" t="s">
        <v>404</v>
      </c>
      <c r="K143" s="5">
        <v>24891</v>
      </c>
      <c r="L143" s="6" t="s">
        <v>420</v>
      </c>
      <c r="M143" s="6" t="s">
        <v>402</v>
      </c>
      <c r="N143" s="6" t="s">
        <v>26</v>
      </c>
      <c r="O143" s="5" t="s">
        <v>885</v>
      </c>
      <c r="P143" s="6" t="str">
        <f>IF(I143&lt;&gt;"","Giocata","Futura")</f>
        <v>Giocata</v>
      </c>
      <c r="Q143" s="5">
        <f>VALUE(LEFT(I143,1))</f>
        <v>1</v>
      </c>
      <c r="R143" s="5">
        <f>VALUE(RIGHT(I143,1))</f>
        <v>3</v>
      </c>
      <c r="S143" s="5">
        <f>SUM(Q143:R143)</f>
        <v>4</v>
      </c>
      <c r="T143" s="5">
        <f>IF(Q143&lt;&gt;R143,1,0)</f>
        <v>1</v>
      </c>
      <c r="U143" s="5">
        <f>IF(S143&lt;=4,1,0)</f>
        <v>1</v>
      </c>
      <c r="V143" s="5">
        <f t="shared" si="4"/>
        <v>1</v>
      </c>
      <c r="W143" s="5">
        <f>IF(S143&gt;=2,1,0)</f>
        <v>1</v>
      </c>
      <c r="X143" s="5">
        <f>IF(Q143&lt;=2,1,0)</f>
        <v>1</v>
      </c>
      <c r="Y143" s="5">
        <f>IF(AND(Q143&gt;=1,Q143&lt;=3),1,0)</f>
        <v>1</v>
      </c>
      <c r="Z143" s="5">
        <f>IF(AND(Q143&gt;=2,Q143&lt;=5),1,0)</f>
        <v>0</v>
      </c>
      <c r="AA143" s="5">
        <f>IF(S143&lt;=2,1,0)</f>
        <v>0</v>
      </c>
      <c r="AB143" s="5">
        <f>IF(AND(S143&gt;=1,S143&lt;=3),1,0)</f>
        <v>0</v>
      </c>
      <c r="AC143" s="5">
        <f>IF(AND(S143&gt;=2,S143&lt;=5),1,0)</f>
        <v>1</v>
      </c>
      <c r="AD143" s="5">
        <f>IF(AND(S143&gt;=1,S143&lt;=4),1,0)</f>
        <v>1</v>
      </c>
      <c r="AE143" s="5">
        <f>IF(AND(S143&gt;=2,S143&lt;=5),1,0)</f>
        <v>1</v>
      </c>
    </row>
    <row r="144" spans="1:31" x14ac:dyDescent="0.55000000000000004">
      <c r="A144" s="1">
        <f t="shared" si="5"/>
        <v>144</v>
      </c>
      <c r="B144" s="6" t="s">
        <v>913</v>
      </c>
      <c r="C144" s="7">
        <v>46226.660555555558</v>
      </c>
      <c r="D144" s="5">
        <v>15</v>
      </c>
      <c r="E144" s="6" t="s">
        <v>118</v>
      </c>
      <c r="F144" s="8">
        <v>45784</v>
      </c>
      <c r="G144" s="8" t="s">
        <v>278</v>
      </c>
      <c r="H144" s="6" t="s">
        <v>412</v>
      </c>
      <c r="I144" s="6" t="s">
        <v>322</v>
      </c>
      <c r="J144" s="6" t="s">
        <v>391</v>
      </c>
      <c r="K144" s="5">
        <v>8871</v>
      </c>
      <c r="L144" s="6" t="s">
        <v>414</v>
      </c>
      <c r="M144" s="6" t="s">
        <v>411</v>
      </c>
      <c r="N144" s="6" t="s">
        <v>26</v>
      </c>
      <c r="O144" s="5" t="s">
        <v>885</v>
      </c>
      <c r="P144" s="6" t="str">
        <f>IF(I144&lt;&gt;"","Giocata","Futura")</f>
        <v>Giocata</v>
      </c>
      <c r="Q144" s="5">
        <f>VALUE(LEFT(I144,1))</f>
        <v>0</v>
      </c>
      <c r="R144" s="5">
        <f>VALUE(RIGHT(I144,1))</f>
        <v>1</v>
      </c>
      <c r="S144" s="5">
        <f>SUM(Q144:R144)</f>
        <v>1</v>
      </c>
      <c r="T144" s="5">
        <f>IF(Q144&lt;&gt;R144,1,0)</f>
        <v>1</v>
      </c>
      <c r="U144" s="5">
        <f>IF(S144&lt;=4,1,0)</f>
        <v>1</v>
      </c>
      <c r="V144" s="5">
        <f t="shared" si="4"/>
        <v>1</v>
      </c>
      <c r="W144" s="5">
        <f>IF(S144&gt;=2,1,0)</f>
        <v>0</v>
      </c>
      <c r="X144" s="5">
        <f>IF(Q144&lt;=2,1,0)</f>
        <v>1</v>
      </c>
      <c r="Y144" s="5">
        <f>IF(AND(Q144&gt;=1,Q144&lt;=3),1,0)</f>
        <v>0</v>
      </c>
      <c r="Z144" s="5">
        <f>IF(AND(Q144&gt;=2,Q144&lt;=5),1,0)</f>
        <v>0</v>
      </c>
      <c r="AA144" s="5">
        <f>IF(S144&lt;=2,1,0)</f>
        <v>1</v>
      </c>
      <c r="AB144" s="5">
        <f>IF(AND(S144&gt;=1,S144&lt;=3),1,0)</f>
        <v>1</v>
      </c>
      <c r="AC144" s="5">
        <f>IF(AND(S144&gt;=2,S144&lt;=5),1,0)</f>
        <v>0</v>
      </c>
      <c r="AD144" s="5">
        <f>IF(AND(S144&gt;=1,S144&lt;=4),1,0)</f>
        <v>1</v>
      </c>
      <c r="AE144" s="5">
        <f>IF(AND(S144&gt;=2,S144&lt;=5),1,0)</f>
        <v>0</v>
      </c>
    </row>
    <row r="145" spans="1:31" x14ac:dyDescent="0.55000000000000004">
      <c r="A145" s="1">
        <f t="shared" si="5"/>
        <v>145</v>
      </c>
      <c r="B145" s="6" t="s">
        <v>913</v>
      </c>
      <c r="C145" s="7">
        <v>46226.660555555558</v>
      </c>
      <c r="D145" s="5">
        <v>15</v>
      </c>
      <c r="E145" s="6" t="s">
        <v>118</v>
      </c>
      <c r="F145" s="8">
        <v>45784</v>
      </c>
      <c r="G145" s="8" t="s">
        <v>278</v>
      </c>
      <c r="H145" s="6" t="s">
        <v>405</v>
      </c>
      <c r="I145" s="6" t="s">
        <v>316</v>
      </c>
      <c r="J145" s="6" t="s">
        <v>409</v>
      </c>
      <c r="K145" s="5">
        <v>7183</v>
      </c>
      <c r="L145" s="6" t="s">
        <v>472</v>
      </c>
      <c r="M145" s="6" t="s">
        <v>432</v>
      </c>
      <c r="N145" s="6" t="s">
        <v>26</v>
      </c>
      <c r="O145" s="5" t="s">
        <v>885</v>
      </c>
      <c r="P145" s="6" t="str">
        <f>IF(I145&lt;&gt;"","Giocata","Futura")</f>
        <v>Giocata</v>
      </c>
      <c r="Q145" s="5">
        <f>VALUE(LEFT(I145,1))</f>
        <v>1</v>
      </c>
      <c r="R145" s="5">
        <f>VALUE(RIGHT(I145,1))</f>
        <v>2</v>
      </c>
      <c r="S145" s="5">
        <f>SUM(Q145:R145)</f>
        <v>3</v>
      </c>
      <c r="T145" s="5">
        <f>IF(Q145&lt;&gt;R145,1,0)</f>
        <v>1</v>
      </c>
      <c r="U145" s="5">
        <f>IF(S145&lt;=4,1,0)</f>
        <v>1</v>
      </c>
      <c r="V145" s="5">
        <f t="shared" si="4"/>
        <v>1</v>
      </c>
      <c r="W145" s="5">
        <f>IF(S145&gt;=2,1,0)</f>
        <v>1</v>
      </c>
      <c r="X145" s="5">
        <f>IF(Q145&lt;=2,1,0)</f>
        <v>1</v>
      </c>
      <c r="Y145" s="5">
        <f>IF(AND(Q145&gt;=1,Q145&lt;=3),1,0)</f>
        <v>1</v>
      </c>
      <c r="Z145" s="5">
        <f>IF(AND(Q145&gt;=2,Q145&lt;=5),1,0)</f>
        <v>0</v>
      </c>
      <c r="AA145" s="5">
        <f>IF(S145&lt;=2,1,0)</f>
        <v>0</v>
      </c>
      <c r="AB145" s="5">
        <f>IF(AND(S145&gt;=1,S145&lt;=3),1,0)</f>
        <v>1</v>
      </c>
      <c r="AC145" s="5">
        <f>IF(AND(S145&gt;=2,S145&lt;=5),1,0)</f>
        <v>1</v>
      </c>
      <c r="AD145" s="5">
        <f>IF(AND(S145&gt;=1,S145&lt;=4),1,0)</f>
        <v>1</v>
      </c>
      <c r="AE145" s="5">
        <f>IF(AND(S145&gt;=2,S145&lt;=5),1,0)</f>
        <v>1</v>
      </c>
    </row>
    <row r="146" spans="1:31" x14ac:dyDescent="0.55000000000000004">
      <c r="A146" s="1">
        <f t="shared" si="5"/>
        <v>146</v>
      </c>
      <c r="B146" s="6" t="s">
        <v>913</v>
      </c>
      <c r="C146" s="7">
        <v>46226.660555555558</v>
      </c>
      <c r="D146" s="5">
        <v>16</v>
      </c>
      <c r="E146" s="6" t="s">
        <v>93</v>
      </c>
      <c r="F146" s="8">
        <v>45787</v>
      </c>
      <c r="G146" s="8" t="s">
        <v>422</v>
      </c>
      <c r="H146" s="6" t="s">
        <v>388</v>
      </c>
      <c r="I146" s="6" t="s">
        <v>308</v>
      </c>
      <c r="J146" s="6" t="s">
        <v>395</v>
      </c>
      <c r="K146" s="5">
        <v>12414</v>
      </c>
      <c r="L146" s="6" t="s">
        <v>423</v>
      </c>
      <c r="M146" s="6" t="s">
        <v>402</v>
      </c>
      <c r="N146" s="6" t="s">
        <v>26</v>
      </c>
      <c r="O146" s="5" t="s">
        <v>885</v>
      </c>
      <c r="P146" s="6" t="str">
        <f>IF(I146&lt;&gt;"","Giocata","Futura")</f>
        <v>Giocata</v>
      </c>
      <c r="Q146" s="5">
        <f>VALUE(LEFT(I146,1))</f>
        <v>2</v>
      </c>
      <c r="R146" s="5">
        <f>VALUE(RIGHT(I146,1))</f>
        <v>0</v>
      </c>
      <c r="S146" s="5">
        <f>SUM(Q146:R146)</f>
        <v>2</v>
      </c>
      <c r="T146" s="5">
        <f>IF(Q146&lt;&gt;R146,1,0)</f>
        <v>1</v>
      </c>
      <c r="U146" s="5">
        <f>IF(S146&lt;=4,1,0)</f>
        <v>1</v>
      </c>
      <c r="V146" s="5">
        <f t="shared" si="4"/>
        <v>1</v>
      </c>
      <c r="W146" s="5">
        <f>IF(S146&gt;=2,1,0)</f>
        <v>1</v>
      </c>
      <c r="X146" s="5">
        <f>IF(Q146&lt;=2,1,0)</f>
        <v>1</v>
      </c>
      <c r="Y146" s="5">
        <f>IF(AND(Q146&gt;=1,Q146&lt;=3),1,0)</f>
        <v>1</v>
      </c>
      <c r="Z146" s="5">
        <f>IF(AND(Q146&gt;=2,Q146&lt;=5),1,0)</f>
        <v>1</v>
      </c>
      <c r="AA146" s="5">
        <f>IF(S146&lt;=2,1,0)</f>
        <v>1</v>
      </c>
      <c r="AB146" s="5">
        <f>IF(AND(S146&gt;=1,S146&lt;=3),1,0)</f>
        <v>1</v>
      </c>
      <c r="AC146" s="5">
        <f>IF(AND(S146&gt;=2,S146&lt;=5),1,0)</f>
        <v>1</v>
      </c>
      <c r="AD146" s="5">
        <f>IF(AND(S146&gt;=1,S146&lt;=4),1,0)</f>
        <v>1</v>
      </c>
      <c r="AE146" s="5">
        <f>IF(AND(S146&gt;=2,S146&lt;=5),1,0)</f>
        <v>1</v>
      </c>
    </row>
    <row r="147" spans="1:31" x14ac:dyDescent="0.55000000000000004">
      <c r="A147" s="1">
        <f t="shared" si="5"/>
        <v>147</v>
      </c>
      <c r="B147" s="6" t="s">
        <v>913</v>
      </c>
      <c r="C147" s="7">
        <v>46226.660555555558</v>
      </c>
      <c r="D147" s="5">
        <v>16</v>
      </c>
      <c r="E147" s="6" t="s">
        <v>93</v>
      </c>
      <c r="F147" s="8">
        <v>45787</v>
      </c>
      <c r="G147" s="8" t="s">
        <v>237</v>
      </c>
      <c r="H147" s="6" t="s">
        <v>399</v>
      </c>
      <c r="I147" s="6" t="s">
        <v>310</v>
      </c>
      <c r="J147" s="6" t="s">
        <v>413</v>
      </c>
      <c r="K147" s="5">
        <v>8311</v>
      </c>
      <c r="L147" s="6" t="s">
        <v>401</v>
      </c>
      <c r="M147" s="6" t="s">
        <v>418</v>
      </c>
      <c r="N147" s="6" t="s">
        <v>26</v>
      </c>
      <c r="O147" s="5" t="s">
        <v>885</v>
      </c>
      <c r="P147" s="6" t="str">
        <f>IF(I147&lt;&gt;"","Giocata","Futura")</f>
        <v>Giocata</v>
      </c>
      <c r="Q147" s="5">
        <f>VALUE(LEFT(I147,1))</f>
        <v>1</v>
      </c>
      <c r="R147" s="5">
        <f>VALUE(RIGHT(I147,1))</f>
        <v>0</v>
      </c>
      <c r="S147" s="5">
        <f>SUM(Q147:R147)</f>
        <v>1</v>
      </c>
      <c r="T147" s="5">
        <f>IF(Q147&lt;&gt;R147,1,0)</f>
        <v>1</v>
      </c>
      <c r="U147" s="5">
        <f>IF(S147&lt;=4,1,0)</f>
        <v>1</v>
      </c>
      <c r="V147" s="5">
        <f t="shared" si="4"/>
        <v>1</v>
      </c>
      <c r="W147" s="5">
        <f>IF(S147&gt;=2,1,0)</f>
        <v>0</v>
      </c>
      <c r="X147" s="5">
        <f>IF(Q147&lt;=2,1,0)</f>
        <v>1</v>
      </c>
      <c r="Y147" s="5">
        <f>IF(AND(Q147&gt;=1,Q147&lt;=3),1,0)</f>
        <v>1</v>
      </c>
      <c r="Z147" s="5">
        <f>IF(AND(Q147&gt;=2,Q147&lt;=5),1,0)</f>
        <v>0</v>
      </c>
      <c r="AA147" s="5">
        <f>IF(S147&lt;=2,1,0)</f>
        <v>1</v>
      </c>
      <c r="AB147" s="5">
        <f>IF(AND(S147&gt;=1,S147&lt;=3),1,0)</f>
        <v>1</v>
      </c>
      <c r="AC147" s="5">
        <f>IF(AND(S147&gt;=2,S147&lt;=5),1,0)</f>
        <v>0</v>
      </c>
      <c r="AD147" s="5">
        <f>IF(AND(S147&gt;=1,S147&lt;=4),1,0)</f>
        <v>1</v>
      </c>
      <c r="AE147" s="5">
        <f>IF(AND(S147&gt;=2,S147&lt;=5),1,0)</f>
        <v>0</v>
      </c>
    </row>
    <row r="148" spans="1:31" x14ac:dyDescent="0.55000000000000004">
      <c r="A148" s="1">
        <f t="shared" si="5"/>
        <v>148</v>
      </c>
      <c r="B148" s="6" t="s">
        <v>913</v>
      </c>
      <c r="C148" s="7">
        <v>46226.660555555558</v>
      </c>
      <c r="D148" s="5">
        <v>16</v>
      </c>
      <c r="E148" s="6" t="s">
        <v>93</v>
      </c>
      <c r="F148" s="8">
        <v>45787</v>
      </c>
      <c r="G148" s="8" t="s">
        <v>403</v>
      </c>
      <c r="H148" s="6" t="s">
        <v>383</v>
      </c>
      <c r="I148" s="6" t="s">
        <v>310</v>
      </c>
      <c r="J148" s="6" t="s">
        <v>419</v>
      </c>
      <c r="K148" s="5">
        <v>24837</v>
      </c>
      <c r="L148" s="6" t="s">
        <v>385</v>
      </c>
      <c r="M148" s="6" t="s">
        <v>483</v>
      </c>
      <c r="N148" s="6" t="s">
        <v>26</v>
      </c>
      <c r="O148" s="5" t="s">
        <v>885</v>
      </c>
      <c r="P148" s="6" t="str">
        <f>IF(I148&lt;&gt;"","Giocata","Futura")</f>
        <v>Giocata</v>
      </c>
      <c r="Q148" s="5">
        <f>VALUE(LEFT(I148,1))</f>
        <v>1</v>
      </c>
      <c r="R148" s="5">
        <f>VALUE(RIGHT(I148,1))</f>
        <v>0</v>
      </c>
      <c r="S148" s="5">
        <f>SUM(Q148:R148)</f>
        <v>1</v>
      </c>
      <c r="T148" s="5">
        <f>IF(Q148&lt;&gt;R148,1,0)</f>
        <v>1</v>
      </c>
      <c r="U148" s="5">
        <f>IF(S148&lt;=4,1,0)</f>
        <v>1</v>
      </c>
      <c r="V148" s="5">
        <f t="shared" si="4"/>
        <v>1</v>
      </c>
      <c r="W148" s="5">
        <f>IF(S148&gt;=2,1,0)</f>
        <v>0</v>
      </c>
      <c r="X148" s="5">
        <f>IF(Q148&lt;=2,1,0)</f>
        <v>1</v>
      </c>
      <c r="Y148" s="5">
        <f>IF(AND(Q148&gt;=1,Q148&lt;=3),1,0)</f>
        <v>1</v>
      </c>
      <c r="Z148" s="5">
        <f>IF(AND(Q148&gt;=2,Q148&lt;=5),1,0)</f>
        <v>0</v>
      </c>
      <c r="AA148" s="5">
        <f>IF(S148&lt;=2,1,0)</f>
        <v>1</v>
      </c>
      <c r="AB148" s="5">
        <f>IF(AND(S148&gt;=1,S148&lt;=3),1,0)</f>
        <v>1</v>
      </c>
      <c r="AC148" s="5">
        <f>IF(AND(S148&gt;=2,S148&lt;=5),1,0)</f>
        <v>0</v>
      </c>
      <c r="AD148" s="5">
        <f>IF(AND(S148&gt;=1,S148&lt;=4),1,0)</f>
        <v>1</v>
      </c>
      <c r="AE148" s="5">
        <f>IF(AND(S148&gt;=2,S148&lt;=5),1,0)</f>
        <v>0</v>
      </c>
    </row>
    <row r="149" spans="1:31" x14ac:dyDescent="0.55000000000000004">
      <c r="A149" s="1">
        <f t="shared" si="5"/>
        <v>149</v>
      </c>
      <c r="B149" s="6" t="s">
        <v>913</v>
      </c>
      <c r="C149" s="7">
        <v>46226.660555555558</v>
      </c>
      <c r="D149" s="5">
        <v>16</v>
      </c>
      <c r="E149" s="6" t="s">
        <v>37</v>
      </c>
      <c r="F149" s="8">
        <v>45788</v>
      </c>
      <c r="G149" s="8" t="s">
        <v>403</v>
      </c>
      <c r="H149" s="6" t="s">
        <v>396</v>
      </c>
      <c r="I149" s="6" t="s">
        <v>304</v>
      </c>
      <c r="J149" s="6" t="s">
        <v>412</v>
      </c>
      <c r="K149" s="5">
        <v>14801</v>
      </c>
      <c r="L149" s="6" t="s">
        <v>385</v>
      </c>
      <c r="M149" s="6" t="s">
        <v>480</v>
      </c>
      <c r="N149" s="6" t="s">
        <v>26</v>
      </c>
      <c r="O149" s="5" t="s">
        <v>885</v>
      </c>
      <c r="P149" s="6" t="str">
        <f>IF(I149&lt;&gt;"","Giocata","Futura")</f>
        <v>Giocata</v>
      </c>
      <c r="Q149" s="5">
        <f>VALUE(LEFT(I149,1))</f>
        <v>0</v>
      </c>
      <c r="R149" s="5">
        <f>VALUE(RIGHT(I149,1))</f>
        <v>2</v>
      </c>
      <c r="S149" s="5">
        <f>SUM(Q149:R149)</f>
        <v>2</v>
      </c>
      <c r="T149" s="5">
        <f>IF(Q149&lt;&gt;R149,1,0)</f>
        <v>1</v>
      </c>
      <c r="U149" s="5">
        <f>IF(S149&lt;=4,1,0)</f>
        <v>1</v>
      </c>
      <c r="V149" s="5">
        <f t="shared" si="4"/>
        <v>1</v>
      </c>
      <c r="W149" s="5">
        <f>IF(S149&gt;=2,1,0)</f>
        <v>1</v>
      </c>
      <c r="X149" s="5">
        <f>IF(Q149&lt;=2,1,0)</f>
        <v>1</v>
      </c>
      <c r="Y149" s="5">
        <f>IF(AND(Q149&gt;=1,Q149&lt;=3),1,0)</f>
        <v>0</v>
      </c>
      <c r="Z149" s="5">
        <f>IF(AND(Q149&gt;=2,Q149&lt;=5),1,0)</f>
        <v>0</v>
      </c>
      <c r="AA149" s="5">
        <f>IF(S149&lt;=2,1,0)</f>
        <v>1</v>
      </c>
      <c r="AB149" s="5">
        <f>IF(AND(S149&gt;=1,S149&lt;=3),1,0)</f>
        <v>1</v>
      </c>
      <c r="AC149" s="5">
        <f>IF(AND(S149&gt;=2,S149&lt;=5),1,0)</f>
        <v>1</v>
      </c>
      <c r="AD149" s="5">
        <f>IF(AND(S149&gt;=1,S149&lt;=4),1,0)</f>
        <v>1</v>
      </c>
      <c r="AE149" s="5">
        <f>IF(AND(S149&gt;=2,S149&lt;=5),1,0)</f>
        <v>1</v>
      </c>
    </row>
    <row r="150" spans="1:31" x14ac:dyDescent="0.55000000000000004">
      <c r="A150" s="1">
        <f t="shared" si="5"/>
        <v>150</v>
      </c>
      <c r="B150" s="6" t="s">
        <v>913</v>
      </c>
      <c r="C150" s="7">
        <v>46226.660555555558</v>
      </c>
      <c r="D150" s="5">
        <v>16</v>
      </c>
      <c r="E150" s="6" t="s">
        <v>37</v>
      </c>
      <c r="F150" s="8">
        <v>45788</v>
      </c>
      <c r="G150" s="8" t="s">
        <v>403</v>
      </c>
      <c r="H150" s="6" t="s">
        <v>408</v>
      </c>
      <c r="I150" s="6" t="s">
        <v>322</v>
      </c>
      <c r="J150" s="6" t="s">
        <v>391</v>
      </c>
      <c r="K150" s="5">
        <v>30633</v>
      </c>
      <c r="L150" s="6" t="s">
        <v>410</v>
      </c>
      <c r="M150" s="6" t="s">
        <v>478</v>
      </c>
      <c r="N150" s="6" t="s">
        <v>26</v>
      </c>
      <c r="O150" s="5" t="s">
        <v>885</v>
      </c>
      <c r="P150" s="6" t="str">
        <f>IF(I150&lt;&gt;"","Giocata","Futura")</f>
        <v>Giocata</v>
      </c>
      <c r="Q150" s="5">
        <f>VALUE(LEFT(I150,1))</f>
        <v>0</v>
      </c>
      <c r="R150" s="5">
        <f>VALUE(RIGHT(I150,1))</f>
        <v>1</v>
      </c>
      <c r="S150" s="5">
        <f>SUM(Q150:R150)</f>
        <v>1</v>
      </c>
      <c r="T150" s="5">
        <f>IF(Q150&lt;&gt;R150,1,0)</f>
        <v>1</v>
      </c>
      <c r="U150" s="5">
        <f>IF(S150&lt;=4,1,0)</f>
        <v>1</v>
      </c>
      <c r="V150" s="5">
        <f t="shared" si="4"/>
        <v>1</v>
      </c>
      <c r="W150" s="5">
        <f>IF(S150&gt;=2,1,0)</f>
        <v>0</v>
      </c>
      <c r="X150" s="5">
        <f>IF(Q150&lt;=2,1,0)</f>
        <v>1</v>
      </c>
      <c r="Y150" s="5">
        <f>IF(AND(Q150&gt;=1,Q150&lt;=3),1,0)</f>
        <v>0</v>
      </c>
      <c r="Z150" s="5">
        <f>IF(AND(Q150&gt;=2,Q150&lt;=5),1,0)</f>
        <v>0</v>
      </c>
      <c r="AA150" s="5">
        <f>IF(S150&lt;=2,1,0)</f>
        <v>1</v>
      </c>
      <c r="AB150" s="5">
        <f>IF(AND(S150&gt;=1,S150&lt;=3),1,0)</f>
        <v>1</v>
      </c>
      <c r="AC150" s="5">
        <f>IF(AND(S150&gt;=2,S150&lt;=5),1,0)</f>
        <v>0</v>
      </c>
      <c r="AD150" s="5">
        <f>IF(AND(S150&gt;=1,S150&lt;=4),1,0)</f>
        <v>1</v>
      </c>
      <c r="AE150" s="5">
        <f>IF(AND(S150&gt;=2,S150&lt;=5),1,0)</f>
        <v>0</v>
      </c>
    </row>
    <row r="151" spans="1:31" x14ac:dyDescent="0.55000000000000004">
      <c r="A151" s="1">
        <f t="shared" si="5"/>
        <v>151</v>
      </c>
      <c r="B151" s="6" t="s">
        <v>913</v>
      </c>
      <c r="C151" s="7">
        <v>46226.660555555558</v>
      </c>
      <c r="D151" s="5">
        <v>16</v>
      </c>
      <c r="E151" s="6" t="s">
        <v>37</v>
      </c>
      <c r="F151" s="8">
        <v>45788</v>
      </c>
      <c r="G151" s="8" t="s">
        <v>382</v>
      </c>
      <c r="H151" s="6" t="s">
        <v>384</v>
      </c>
      <c r="I151" s="6" t="s">
        <v>330</v>
      </c>
      <c r="J151" s="6" t="s">
        <v>405</v>
      </c>
      <c r="K151" s="5">
        <v>16741</v>
      </c>
      <c r="L151" s="6" t="s">
        <v>431</v>
      </c>
      <c r="M151" s="6" t="s">
        <v>415</v>
      </c>
      <c r="N151" s="6" t="s">
        <v>26</v>
      </c>
      <c r="O151" s="5" t="s">
        <v>885</v>
      </c>
      <c r="P151" s="6" t="str">
        <f>IF(I151&lt;&gt;"","Giocata","Futura")</f>
        <v>Giocata</v>
      </c>
      <c r="Q151" s="5">
        <f>VALUE(LEFT(I151,1))</f>
        <v>2</v>
      </c>
      <c r="R151" s="5">
        <f>VALUE(RIGHT(I151,1))</f>
        <v>2</v>
      </c>
      <c r="S151" s="5">
        <f>SUM(Q151:R151)</f>
        <v>4</v>
      </c>
      <c r="T151" s="5">
        <f>IF(Q151&lt;&gt;R151,1,0)</f>
        <v>0</v>
      </c>
      <c r="U151" s="5">
        <f>IF(S151&lt;=4,1,0)</f>
        <v>1</v>
      </c>
      <c r="V151" s="5">
        <f t="shared" si="4"/>
        <v>0</v>
      </c>
      <c r="W151" s="5">
        <f>IF(S151&gt;=2,1,0)</f>
        <v>1</v>
      </c>
      <c r="X151" s="5">
        <f>IF(Q151&lt;=2,1,0)</f>
        <v>1</v>
      </c>
      <c r="Y151" s="5">
        <f>IF(AND(Q151&gt;=1,Q151&lt;=3),1,0)</f>
        <v>1</v>
      </c>
      <c r="Z151" s="5">
        <f>IF(AND(Q151&gt;=2,Q151&lt;=5),1,0)</f>
        <v>1</v>
      </c>
      <c r="AA151" s="5">
        <f>IF(S151&lt;=2,1,0)</f>
        <v>0</v>
      </c>
      <c r="AB151" s="5">
        <f>IF(AND(S151&gt;=1,S151&lt;=3),1,0)</f>
        <v>0</v>
      </c>
      <c r="AC151" s="5">
        <f>IF(AND(S151&gt;=2,S151&lt;=5),1,0)</f>
        <v>1</v>
      </c>
      <c r="AD151" s="5">
        <f>IF(AND(S151&gt;=1,S151&lt;=4),1,0)</f>
        <v>1</v>
      </c>
      <c r="AE151" s="5">
        <f>IF(AND(S151&gt;=2,S151&lt;=5),1,0)</f>
        <v>1</v>
      </c>
    </row>
    <row r="152" spans="1:31" x14ac:dyDescent="0.55000000000000004">
      <c r="A152" s="1">
        <f t="shared" si="5"/>
        <v>152</v>
      </c>
      <c r="B152" s="6" t="s">
        <v>913</v>
      </c>
      <c r="C152" s="7">
        <v>46226.660555555558</v>
      </c>
      <c r="D152" s="5">
        <v>16</v>
      </c>
      <c r="E152" s="6" t="s">
        <v>37</v>
      </c>
      <c r="F152" s="8">
        <v>45788</v>
      </c>
      <c r="G152" s="8" t="s">
        <v>382</v>
      </c>
      <c r="H152" s="6" t="s">
        <v>400</v>
      </c>
      <c r="I152" s="6" t="s">
        <v>314</v>
      </c>
      <c r="J152" s="6" t="s">
        <v>435</v>
      </c>
      <c r="K152" s="5">
        <v>59574</v>
      </c>
      <c r="L152" s="6" t="s">
        <v>512</v>
      </c>
      <c r="M152" s="6" t="s">
        <v>484</v>
      </c>
      <c r="N152" s="6" t="s">
        <v>26</v>
      </c>
      <c r="O152" s="5" t="s">
        <v>885</v>
      </c>
      <c r="P152" s="6" t="str">
        <f>IF(I152&lt;&gt;"","Giocata","Futura")</f>
        <v>Giocata</v>
      </c>
      <c r="Q152" s="5">
        <f>VALUE(LEFT(I152,1))</f>
        <v>2</v>
      </c>
      <c r="R152" s="5">
        <f>VALUE(RIGHT(I152,1))</f>
        <v>1</v>
      </c>
      <c r="S152" s="5">
        <f>SUM(Q152:R152)</f>
        <v>3</v>
      </c>
      <c r="T152" s="5">
        <f>IF(Q152&lt;&gt;R152,1,0)</f>
        <v>1</v>
      </c>
      <c r="U152" s="5">
        <f>IF(S152&lt;=4,1,0)</f>
        <v>1</v>
      </c>
      <c r="V152" s="5">
        <f t="shared" si="4"/>
        <v>1</v>
      </c>
      <c r="W152" s="5">
        <f>IF(S152&gt;=2,1,0)</f>
        <v>1</v>
      </c>
      <c r="X152" s="5">
        <f>IF(Q152&lt;=2,1,0)</f>
        <v>1</v>
      </c>
      <c r="Y152" s="5">
        <f>IF(AND(Q152&gt;=1,Q152&lt;=3),1,0)</f>
        <v>1</v>
      </c>
      <c r="Z152" s="5">
        <f>IF(AND(Q152&gt;=2,Q152&lt;=5),1,0)</f>
        <v>1</v>
      </c>
      <c r="AA152" s="5">
        <f>IF(S152&lt;=2,1,0)</f>
        <v>0</v>
      </c>
      <c r="AB152" s="5">
        <f>IF(AND(S152&gt;=1,S152&lt;=3),1,0)</f>
        <v>1</v>
      </c>
      <c r="AC152" s="5">
        <f>IF(AND(S152&gt;=2,S152&lt;=5),1,0)</f>
        <v>1</v>
      </c>
      <c r="AD152" s="5">
        <f>IF(AND(S152&gt;=1,S152&lt;=4),1,0)</f>
        <v>1</v>
      </c>
      <c r="AE152" s="5">
        <f>IF(AND(S152&gt;=2,S152&lt;=5),1,0)</f>
        <v>1</v>
      </c>
    </row>
    <row r="153" spans="1:31" x14ac:dyDescent="0.55000000000000004">
      <c r="A153" s="1">
        <f t="shared" si="5"/>
        <v>153</v>
      </c>
      <c r="B153" s="6" t="s">
        <v>913</v>
      </c>
      <c r="C153" s="7">
        <v>46226.660555555558</v>
      </c>
      <c r="D153" s="5">
        <v>16</v>
      </c>
      <c r="E153" s="6" t="s">
        <v>37</v>
      </c>
      <c r="F153" s="8">
        <v>45788</v>
      </c>
      <c r="G153" s="8" t="s">
        <v>403</v>
      </c>
      <c r="H153" s="6" t="s">
        <v>404</v>
      </c>
      <c r="I153" s="6" t="s">
        <v>310</v>
      </c>
      <c r="J153" s="6" t="s">
        <v>436</v>
      </c>
      <c r="K153" s="5">
        <v>18797</v>
      </c>
      <c r="L153" s="6" t="s">
        <v>406</v>
      </c>
      <c r="M153" s="6" t="s">
        <v>477</v>
      </c>
      <c r="N153" s="6" t="s">
        <v>26</v>
      </c>
      <c r="O153" s="5" t="s">
        <v>885</v>
      </c>
      <c r="P153" s="6" t="str">
        <f>IF(I153&lt;&gt;"","Giocata","Futura")</f>
        <v>Giocata</v>
      </c>
      <c r="Q153" s="5">
        <f>VALUE(LEFT(I153,1))</f>
        <v>1</v>
      </c>
      <c r="R153" s="5">
        <f>VALUE(RIGHT(I153,1))</f>
        <v>0</v>
      </c>
      <c r="S153" s="5">
        <f>SUM(Q153:R153)</f>
        <v>1</v>
      </c>
      <c r="T153" s="5">
        <f>IF(Q153&lt;&gt;R153,1,0)</f>
        <v>1</v>
      </c>
      <c r="U153" s="5">
        <f>IF(S153&lt;=4,1,0)</f>
        <v>1</v>
      </c>
      <c r="V153" s="5">
        <f t="shared" si="4"/>
        <v>1</v>
      </c>
      <c r="W153" s="5">
        <f>IF(S153&gt;=2,1,0)</f>
        <v>0</v>
      </c>
      <c r="X153" s="5">
        <f>IF(Q153&lt;=2,1,0)</f>
        <v>1</v>
      </c>
      <c r="Y153" s="5">
        <f>IF(AND(Q153&gt;=1,Q153&lt;=3),1,0)</f>
        <v>1</v>
      </c>
      <c r="Z153" s="5">
        <f>IF(AND(Q153&gt;=2,Q153&lt;=5),1,0)</f>
        <v>0</v>
      </c>
      <c r="AA153" s="5">
        <f>IF(S153&lt;=2,1,0)</f>
        <v>1</v>
      </c>
      <c r="AB153" s="5">
        <f>IF(AND(S153&gt;=1,S153&lt;=3),1,0)</f>
        <v>1</v>
      </c>
      <c r="AC153" s="5">
        <f>IF(AND(S153&gt;=2,S153&lt;=5),1,0)</f>
        <v>0</v>
      </c>
      <c r="AD153" s="5">
        <f>IF(AND(S153&gt;=1,S153&lt;=4),1,0)</f>
        <v>1</v>
      </c>
      <c r="AE153" s="5">
        <f>IF(AND(S153&gt;=2,S153&lt;=5),1,0)</f>
        <v>0</v>
      </c>
    </row>
    <row r="154" spans="1:31" x14ac:dyDescent="0.55000000000000004">
      <c r="A154" s="1">
        <f t="shared" si="5"/>
        <v>154</v>
      </c>
      <c r="B154" s="6" t="s">
        <v>913</v>
      </c>
      <c r="C154" s="7">
        <v>46226.660555555558</v>
      </c>
      <c r="D154" s="5">
        <v>16</v>
      </c>
      <c r="E154" s="6" t="s">
        <v>37</v>
      </c>
      <c r="F154" s="8">
        <v>45788</v>
      </c>
      <c r="G154" s="8" t="s">
        <v>237</v>
      </c>
      <c r="H154" s="6" t="s">
        <v>409</v>
      </c>
      <c r="I154" s="6" t="s">
        <v>328</v>
      </c>
      <c r="J154" s="6" t="s">
        <v>387</v>
      </c>
      <c r="K154" s="5">
        <v>16994</v>
      </c>
      <c r="L154" s="6" t="s">
        <v>433</v>
      </c>
      <c r="M154" s="6" t="s">
        <v>437</v>
      </c>
      <c r="N154" s="6" t="s">
        <v>26</v>
      </c>
      <c r="O154" s="5" t="s">
        <v>885</v>
      </c>
      <c r="P154" s="6" t="str">
        <f>IF(I154&lt;&gt;"","Giocata","Futura")</f>
        <v>Giocata</v>
      </c>
      <c r="Q154" s="5">
        <f>VALUE(LEFT(I154,1))</f>
        <v>1</v>
      </c>
      <c r="R154" s="5">
        <f>VALUE(RIGHT(I154,1))</f>
        <v>1</v>
      </c>
      <c r="S154" s="5">
        <f>SUM(Q154:R154)</f>
        <v>2</v>
      </c>
      <c r="T154" s="5">
        <f>IF(Q154&lt;&gt;R154,1,0)</f>
        <v>0</v>
      </c>
      <c r="U154" s="5">
        <f>IF(S154&lt;=4,1,0)</f>
        <v>1</v>
      </c>
      <c r="V154" s="5">
        <f t="shared" si="4"/>
        <v>0</v>
      </c>
      <c r="W154" s="5">
        <f>IF(S154&gt;=2,1,0)</f>
        <v>1</v>
      </c>
      <c r="X154" s="5">
        <f>IF(Q154&lt;=2,1,0)</f>
        <v>1</v>
      </c>
      <c r="Y154" s="5">
        <f>IF(AND(Q154&gt;=1,Q154&lt;=3),1,0)</f>
        <v>1</v>
      </c>
      <c r="Z154" s="5">
        <f>IF(AND(Q154&gt;=2,Q154&lt;=5),1,0)</f>
        <v>0</v>
      </c>
      <c r="AA154" s="5">
        <f>IF(S154&lt;=2,1,0)</f>
        <v>1</v>
      </c>
      <c r="AB154" s="5">
        <f>IF(AND(S154&gt;=1,S154&lt;=3),1,0)</f>
        <v>1</v>
      </c>
      <c r="AC154" s="5">
        <f>IF(AND(S154&gt;=2,S154&lt;=5),1,0)</f>
        <v>1</v>
      </c>
      <c r="AD154" s="5">
        <f>IF(AND(S154&gt;=1,S154&lt;=4),1,0)</f>
        <v>1</v>
      </c>
      <c r="AE154" s="5">
        <f>IF(AND(S154&gt;=2,S154&lt;=5),1,0)</f>
        <v>1</v>
      </c>
    </row>
    <row r="155" spans="1:31" x14ac:dyDescent="0.55000000000000004">
      <c r="A155" s="1">
        <f t="shared" si="5"/>
        <v>155</v>
      </c>
      <c r="B155" s="6" t="s">
        <v>913</v>
      </c>
      <c r="C155" s="7">
        <v>46226.660555555558</v>
      </c>
      <c r="D155" s="5">
        <v>16</v>
      </c>
      <c r="E155" s="6" t="s">
        <v>37</v>
      </c>
      <c r="F155" s="8">
        <v>45788</v>
      </c>
      <c r="G155" s="8" t="s">
        <v>537</v>
      </c>
      <c r="H155" s="6" t="s">
        <v>392</v>
      </c>
      <c r="I155" s="6" t="s">
        <v>328</v>
      </c>
      <c r="J155" s="6" t="s">
        <v>416</v>
      </c>
      <c r="K155" s="5">
        <v>27412</v>
      </c>
      <c r="L155" s="6" t="s">
        <v>427</v>
      </c>
      <c r="M155" s="6" t="s">
        <v>432</v>
      </c>
      <c r="N155" s="6" t="s">
        <v>26</v>
      </c>
      <c r="O155" s="5" t="s">
        <v>885</v>
      </c>
      <c r="P155" s="6" t="str">
        <f>IF(I155&lt;&gt;"","Giocata","Futura")</f>
        <v>Giocata</v>
      </c>
      <c r="Q155" s="5">
        <f>VALUE(LEFT(I155,1))</f>
        <v>1</v>
      </c>
      <c r="R155" s="5">
        <f>VALUE(RIGHT(I155,1))</f>
        <v>1</v>
      </c>
      <c r="S155" s="5">
        <f>SUM(Q155:R155)</f>
        <v>2</v>
      </c>
      <c r="T155" s="5">
        <f>IF(Q155&lt;&gt;R155,1,0)</f>
        <v>0</v>
      </c>
      <c r="U155" s="5">
        <f>IF(S155&lt;=4,1,0)</f>
        <v>1</v>
      </c>
      <c r="V155" s="5">
        <f t="shared" si="4"/>
        <v>0</v>
      </c>
      <c r="W155" s="5">
        <f>IF(S155&gt;=2,1,0)</f>
        <v>1</v>
      </c>
      <c r="X155" s="5">
        <f>IF(Q155&lt;=2,1,0)</f>
        <v>1</v>
      </c>
      <c r="Y155" s="5">
        <f>IF(AND(Q155&gt;=1,Q155&lt;=3),1,0)</f>
        <v>1</v>
      </c>
      <c r="Z155" s="5">
        <f>IF(AND(Q155&gt;=2,Q155&lt;=5),1,0)</f>
        <v>0</v>
      </c>
      <c r="AA155" s="5">
        <f>IF(S155&lt;=2,1,0)</f>
        <v>1</v>
      </c>
      <c r="AB155" s="5">
        <f>IF(AND(S155&gt;=1,S155&lt;=3),1,0)</f>
        <v>1</v>
      </c>
      <c r="AC155" s="5">
        <f>IF(AND(S155&gt;=2,S155&lt;=5),1,0)</f>
        <v>1</v>
      </c>
      <c r="AD155" s="5">
        <f>IF(AND(S155&gt;=1,S155&lt;=4),1,0)</f>
        <v>1</v>
      </c>
      <c r="AE155" s="5">
        <f>IF(AND(S155&gt;=2,S155&lt;=5),1,0)</f>
        <v>1</v>
      </c>
    </row>
    <row r="156" spans="1:31" x14ac:dyDescent="0.55000000000000004">
      <c r="A156" s="1">
        <f t="shared" si="5"/>
        <v>156</v>
      </c>
      <c r="B156" s="6" t="s">
        <v>913</v>
      </c>
      <c r="C156" s="7">
        <v>46226.660555555558</v>
      </c>
      <c r="D156" s="5">
        <v>14</v>
      </c>
      <c r="E156" s="6" t="s">
        <v>118</v>
      </c>
      <c r="F156" s="8">
        <v>45791</v>
      </c>
      <c r="G156" s="8" t="s">
        <v>278</v>
      </c>
      <c r="H156" s="6" t="s">
        <v>436</v>
      </c>
      <c r="I156" s="6" t="s">
        <v>304</v>
      </c>
      <c r="J156" s="6" t="s">
        <v>388</v>
      </c>
      <c r="K156" s="5">
        <v>14513</v>
      </c>
      <c r="L156" s="6" t="s">
        <v>474</v>
      </c>
      <c r="M156" s="6" t="s">
        <v>398</v>
      </c>
      <c r="N156" s="6" t="s">
        <v>26</v>
      </c>
      <c r="O156" s="5" t="s">
        <v>885</v>
      </c>
      <c r="P156" s="6" t="str">
        <f>IF(I156&lt;&gt;"","Giocata","Futura")</f>
        <v>Giocata</v>
      </c>
      <c r="Q156" s="5">
        <f>VALUE(LEFT(I156,1))</f>
        <v>0</v>
      </c>
      <c r="R156" s="5">
        <f>VALUE(RIGHT(I156,1))</f>
        <v>2</v>
      </c>
      <c r="S156" s="5">
        <f>SUM(Q156:R156)</f>
        <v>2</v>
      </c>
      <c r="T156" s="5">
        <f>IF(Q156&lt;&gt;R156,1,0)</f>
        <v>1</v>
      </c>
      <c r="U156" s="5">
        <f>IF(S156&lt;=4,1,0)</f>
        <v>1</v>
      </c>
      <c r="V156" s="5">
        <f t="shared" si="4"/>
        <v>1</v>
      </c>
      <c r="W156" s="5">
        <f>IF(S156&gt;=2,1,0)</f>
        <v>1</v>
      </c>
      <c r="X156" s="5">
        <f>IF(Q156&lt;=2,1,0)</f>
        <v>1</v>
      </c>
      <c r="Y156" s="5">
        <f>IF(AND(Q156&gt;=1,Q156&lt;=3),1,0)</f>
        <v>0</v>
      </c>
      <c r="Z156" s="5">
        <f>IF(AND(Q156&gt;=2,Q156&lt;=5),1,0)</f>
        <v>0</v>
      </c>
      <c r="AA156" s="5">
        <f>IF(S156&lt;=2,1,0)</f>
        <v>1</v>
      </c>
      <c r="AB156" s="5">
        <f>IF(AND(S156&gt;=1,S156&lt;=3),1,0)</f>
        <v>1</v>
      </c>
      <c r="AC156" s="5">
        <f>IF(AND(S156&gt;=2,S156&lt;=5),1,0)</f>
        <v>1</v>
      </c>
      <c r="AD156" s="5">
        <f>IF(AND(S156&gt;=1,S156&lt;=4),1,0)</f>
        <v>1</v>
      </c>
      <c r="AE156" s="5">
        <f>IF(AND(S156&gt;=2,S156&lt;=5),1,0)</f>
        <v>1</v>
      </c>
    </row>
    <row r="157" spans="1:31" x14ac:dyDescent="0.55000000000000004">
      <c r="A157" s="1">
        <f t="shared" si="5"/>
        <v>157</v>
      </c>
      <c r="B157" s="6" t="s">
        <v>913</v>
      </c>
      <c r="C157" s="7">
        <v>46226.660555555558</v>
      </c>
      <c r="D157" s="5">
        <v>14</v>
      </c>
      <c r="E157" s="6" t="s">
        <v>118</v>
      </c>
      <c r="F157" s="8">
        <v>45791</v>
      </c>
      <c r="G157" s="8" t="s">
        <v>278</v>
      </c>
      <c r="H157" s="6" t="s">
        <v>435</v>
      </c>
      <c r="I157" s="6" t="s">
        <v>314</v>
      </c>
      <c r="J157" s="6" t="s">
        <v>399</v>
      </c>
      <c r="K157" s="5">
        <v>20175</v>
      </c>
      <c r="L157" s="6" t="s">
        <v>481</v>
      </c>
      <c r="M157" s="6" t="s">
        <v>475</v>
      </c>
      <c r="N157" s="6" t="s">
        <v>26</v>
      </c>
      <c r="O157" s="5" t="s">
        <v>885</v>
      </c>
      <c r="P157" s="6" t="str">
        <f>IF(I157&lt;&gt;"","Giocata","Futura")</f>
        <v>Giocata</v>
      </c>
      <c r="Q157" s="5">
        <f>VALUE(LEFT(I157,1))</f>
        <v>2</v>
      </c>
      <c r="R157" s="5">
        <f>VALUE(RIGHT(I157,1))</f>
        <v>1</v>
      </c>
      <c r="S157" s="5">
        <f>SUM(Q157:R157)</f>
        <v>3</v>
      </c>
      <c r="T157" s="5">
        <f>IF(Q157&lt;&gt;R157,1,0)</f>
        <v>1</v>
      </c>
      <c r="U157" s="5">
        <f>IF(S157&lt;=4,1,0)</f>
        <v>1</v>
      </c>
      <c r="V157" s="5">
        <f t="shared" si="4"/>
        <v>1</v>
      </c>
      <c r="W157" s="5">
        <f>IF(S157&gt;=2,1,0)</f>
        <v>1</v>
      </c>
      <c r="X157" s="5">
        <f>IF(Q157&lt;=2,1,0)</f>
        <v>1</v>
      </c>
      <c r="Y157" s="5">
        <f>IF(AND(Q157&gt;=1,Q157&lt;=3),1,0)</f>
        <v>1</v>
      </c>
      <c r="Z157" s="5">
        <f>IF(AND(Q157&gt;=2,Q157&lt;=5),1,0)</f>
        <v>1</v>
      </c>
      <c r="AA157" s="5">
        <f>IF(S157&lt;=2,1,0)</f>
        <v>0</v>
      </c>
      <c r="AB157" s="5">
        <f>IF(AND(S157&gt;=1,S157&lt;=3),1,0)</f>
        <v>1</v>
      </c>
      <c r="AC157" s="5">
        <f>IF(AND(S157&gt;=2,S157&lt;=5),1,0)</f>
        <v>1</v>
      </c>
      <c r="AD157" s="5">
        <f>IF(AND(S157&gt;=1,S157&lt;=4),1,0)</f>
        <v>1</v>
      </c>
      <c r="AE157" s="5">
        <f>IF(AND(S157&gt;=2,S157&lt;=5),1,0)</f>
        <v>1</v>
      </c>
    </row>
    <row r="158" spans="1:31" x14ac:dyDescent="0.55000000000000004">
      <c r="A158" s="1">
        <f t="shared" si="5"/>
        <v>158</v>
      </c>
      <c r="B158" s="6" t="s">
        <v>913</v>
      </c>
      <c r="C158" s="7">
        <v>46226.660555555558</v>
      </c>
      <c r="D158" s="5">
        <v>17</v>
      </c>
      <c r="E158" s="6" t="s">
        <v>93</v>
      </c>
      <c r="F158" s="8">
        <v>45794</v>
      </c>
      <c r="G158" s="8" t="s">
        <v>237</v>
      </c>
      <c r="H158" s="6" t="s">
        <v>419</v>
      </c>
      <c r="I158" s="6" t="s">
        <v>333</v>
      </c>
      <c r="J158" s="6" t="s">
        <v>408</v>
      </c>
      <c r="K158" s="5">
        <v>23275</v>
      </c>
      <c r="L158" s="6" t="s">
        <v>420</v>
      </c>
      <c r="M158" s="6" t="s">
        <v>386</v>
      </c>
      <c r="N158" s="6" t="s">
        <v>26</v>
      </c>
      <c r="O158" s="5" t="s">
        <v>885</v>
      </c>
      <c r="P158" s="6" t="str">
        <f>IF(I158&lt;&gt;"","Giocata","Futura")</f>
        <v>Giocata</v>
      </c>
      <c r="Q158" s="5">
        <f>VALUE(LEFT(I158,1))</f>
        <v>3</v>
      </c>
      <c r="R158" s="5">
        <f>VALUE(RIGHT(I158,1))</f>
        <v>2</v>
      </c>
      <c r="S158" s="5">
        <f>SUM(Q158:R158)</f>
        <v>5</v>
      </c>
      <c r="T158" s="5">
        <f>IF(Q158&lt;&gt;R158,1,0)</f>
        <v>1</v>
      </c>
      <c r="U158" s="5">
        <f>IF(S158&lt;=4,1,0)</f>
        <v>0</v>
      </c>
      <c r="V158" s="5">
        <f t="shared" si="4"/>
        <v>0</v>
      </c>
      <c r="W158" s="5">
        <f>IF(S158&gt;=2,1,0)</f>
        <v>1</v>
      </c>
      <c r="X158" s="5">
        <f>IF(Q158&lt;=2,1,0)</f>
        <v>0</v>
      </c>
      <c r="Y158" s="5">
        <f>IF(AND(Q158&gt;=1,Q158&lt;=3),1,0)</f>
        <v>1</v>
      </c>
      <c r="Z158" s="5">
        <f>IF(AND(Q158&gt;=2,Q158&lt;=5),1,0)</f>
        <v>1</v>
      </c>
      <c r="AA158" s="5">
        <f>IF(S158&lt;=2,1,0)</f>
        <v>0</v>
      </c>
      <c r="AB158" s="5">
        <f>IF(AND(S158&gt;=1,S158&lt;=3),1,0)</f>
        <v>0</v>
      </c>
      <c r="AC158" s="5">
        <f>IF(AND(S158&gt;=2,S158&lt;=5),1,0)</f>
        <v>1</v>
      </c>
      <c r="AD158" s="5">
        <f>IF(AND(S158&gt;=1,S158&lt;=4),1,0)</f>
        <v>0</v>
      </c>
      <c r="AE158" s="5">
        <f>IF(AND(S158&gt;=2,S158&lt;=5),1,0)</f>
        <v>1</v>
      </c>
    </row>
    <row r="159" spans="1:31" x14ac:dyDescent="0.55000000000000004">
      <c r="A159" s="1">
        <f t="shared" si="5"/>
        <v>159</v>
      </c>
      <c r="B159" s="6" t="s">
        <v>913</v>
      </c>
      <c r="C159" s="7">
        <v>46226.660555555558</v>
      </c>
      <c r="D159" s="5">
        <v>17</v>
      </c>
      <c r="E159" s="6" t="s">
        <v>93</v>
      </c>
      <c r="F159" s="8">
        <v>45794</v>
      </c>
      <c r="G159" s="8" t="s">
        <v>422</v>
      </c>
      <c r="H159" s="6" t="s">
        <v>416</v>
      </c>
      <c r="I159" s="6" t="s">
        <v>333</v>
      </c>
      <c r="J159" s="6" t="s">
        <v>383</v>
      </c>
      <c r="K159" s="5">
        <v>36002</v>
      </c>
      <c r="L159" s="6" t="s">
        <v>417</v>
      </c>
      <c r="M159" s="6" t="s">
        <v>411</v>
      </c>
      <c r="N159" s="6" t="s">
        <v>26</v>
      </c>
      <c r="O159" s="5" t="s">
        <v>885</v>
      </c>
      <c r="P159" s="6" t="str">
        <f>IF(I159&lt;&gt;"","Giocata","Futura")</f>
        <v>Giocata</v>
      </c>
      <c r="Q159" s="5">
        <f>VALUE(LEFT(I159,1))</f>
        <v>3</v>
      </c>
      <c r="R159" s="5">
        <f>VALUE(RIGHT(I159,1))</f>
        <v>2</v>
      </c>
      <c r="S159" s="5">
        <f>SUM(Q159:R159)</f>
        <v>5</v>
      </c>
      <c r="T159" s="5">
        <f>IF(Q159&lt;&gt;R159,1,0)</f>
        <v>1</v>
      </c>
      <c r="U159" s="5">
        <f>IF(S159&lt;=4,1,0)</f>
        <v>0</v>
      </c>
      <c r="V159" s="5">
        <f t="shared" si="4"/>
        <v>0</v>
      </c>
      <c r="W159" s="5">
        <f>IF(S159&gt;=2,1,0)</f>
        <v>1</v>
      </c>
      <c r="X159" s="5">
        <f>IF(Q159&lt;=2,1,0)</f>
        <v>0</v>
      </c>
      <c r="Y159" s="5">
        <f>IF(AND(Q159&gt;=1,Q159&lt;=3),1,0)</f>
        <v>1</v>
      </c>
      <c r="Z159" s="5">
        <f>IF(AND(Q159&gt;=2,Q159&lt;=5),1,0)</f>
        <v>1</v>
      </c>
      <c r="AA159" s="5">
        <f>IF(S159&lt;=2,1,0)</f>
        <v>0</v>
      </c>
      <c r="AB159" s="5">
        <f>IF(AND(S159&gt;=1,S159&lt;=3),1,0)</f>
        <v>0</v>
      </c>
      <c r="AC159" s="5">
        <f>IF(AND(S159&gt;=2,S159&lt;=5),1,0)</f>
        <v>1</v>
      </c>
      <c r="AD159" s="5">
        <f>IF(AND(S159&gt;=1,S159&lt;=4),1,0)</f>
        <v>0</v>
      </c>
      <c r="AE159" s="5">
        <f>IF(AND(S159&gt;=2,S159&lt;=5),1,0)</f>
        <v>1</v>
      </c>
    </row>
    <row r="160" spans="1:31" x14ac:dyDescent="0.55000000000000004">
      <c r="A160" s="1">
        <f t="shared" si="5"/>
        <v>160</v>
      </c>
      <c r="B160" s="6" t="s">
        <v>913</v>
      </c>
      <c r="C160" s="7">
        <v>46226.660555555558</v>
      </c>
      <c r="D160" s="5">
        <v>17</v>
      </c>
      <c r="E160" s="6" t="s">
        <v>93</v>
      </c>
      <c r="F160" s="8">
        <v>45794</v>
      </c>
      <c r="G160" s="8" t="s">
        <v>237</v>
      </c>
      <c r="H160" s="6" t="s">
        <v>405</v>
      </c>
      <c r="I160" s="6" t="s">
        <v>337</v>
      </c>
      <c r="J160" s="6" t="s">
        <v>388</v>
      </c>
      <c r="K160" s="5">
        <v>8741</v>
      </c>
      <c r="L160" s="6" t="s">
        <v>472</v>
      </c>
      <c r="M160" s="6" t="s">
        <v>426</v>
      </c>
      <c r="N160" s="6" t="s">
        <v>26</v>
      </c>
      <c r="O160" s="5" t="s">
        <v>885</v>
      </c>
      <c r="P160" s="6" t="str">
        <f>IF(I160&lt;&gt;"","Giocata","Futura")</f>
        <v>Giocata</v>
      </c>
      <c r="Q160" s="5">
        <f>VALUE(LEFT(I160,1))</f>
        <v>3</v>
      </c>
      <c r="R160" s="5">
        <f>VALUE(RIGHT(I160,1))</f>
        <v>0</v>
      </c>
      <c r="S160" s="5">
        <f>SUM(Q160:R160)</f>
        <v>3</v>
      </c>
      <c r="T160" s="5">
        <f>IF(Q160&lt;&gt;R160,1,0)</f>
        <v>1</v>
      </c>
      <c r="U160" s="5">
        <f>IF(S160&lt;=4,1,0)</f>
        <v>1</v>
      </c>
      <c r="V160" s="5">
        <f t="shared" si="4"/>
        <v>1</v>
      </c>
      <c r="W160" s="5">
        <f>IF(S160&gt;=2,1,0)</f>
        <v>1</v>
      </c>
      <c r="X160" s="5">
        <f>IF(Q160&lt;=2,1,0)</f>
        <v>0</v>
      </c>
      <c r="Y160" s="5">
        <f>IF(AND(Q160&gt;=1,Q160&lt;=3),1,0)</f>
        <v>1</v>
      </c>
      <c r="Z160" s="5">
        <f>IF(AND(Q160&gt;=2,Q160&lt;=5),1,0)</f>
        <v>1</v>
      </c>
      <c r="AA160" s="5">
        <f>IF(S160&lt;=2,1,0)</f>
        <v>0</v>
      </c>
      <c r="AB160" s="5">
        <f>IF(AND(S160&gt;=1,S160&lt;=3),1,0)</f>
        <v>1</v>
      </c>
      <c r="AC160" s="5">
        <f>IF(AND(S160&gt;=2,S160&lt;=5),1,0)</f>
        <v>1</v>
      </c>
      <c r="AD160" s="5">
        <f>IF(AND(S160&gt;=1,S160&lt;=4),1,0)</f>
        <v>1</v>
      </c>
      <c r="AE160" s="5">
        <f>IF(AND(S160&gt;=2,S160&lt;=5),1,0)</f>
        <v>1</v>
      </c>
    </row>
    <row r="161" spans="1:31" x14ac:dyDescent="0.55000000000000004">
      <c r="A161" s="1">
        <f t="shared" si="5"/>
        <v>161</v>
      </c>
      <c r="B161" s="6" t="s">
        <v>913</v>
      </c>
      <c r="C161" s="7">
        <v>46226.660555555558</v>
      </c>
      <c r="D161" s="5">
        <v>17</v>
      </c>
      <c r="E161" s="6" t="s">
        <v>93</v>
      </c>
      <c r="F161" s="8">
        <v>45794</v>
      </c>
      <c r="G161" s="8" t="s">
        <v>237</v>
      </c>
      <c r="H161" s="6" t="s">
        <v>436</v>
      </c>
      <c r="I161" s="6" t="s">
        <v>338</v>
      </c>
      <c r="J161" s="6" t="s">
        <v>409</v>
      </c>
      <c r="K161" s="5">
        <v>20786</v>
      </c>
      <c r="L161" s="6" t="s">
        <v>474</v>
      </c>
      <c r="M161" s="6" t="s">
        <v>538</v>
      </c>
      <c r="N161" s="6" t="s">
        <v>26</v>
      </c>
      <c r="O161" s="5" t="s">
        <v>885</v>
      </c>
      <c r="P161" s="6" t="str">
        <f>IF(I161&lt;&gt;"","Giocata","Futura")</f>
        <v>Giocata</v>
      </c>
      <c r="Q161" s="5">
        <f>VALUE(LEFT(I161,1))</f>
        <v>0</v>
      </c>
      <c r="R161" s="5">
        <f>VALUE(RIGHT(I161,1))</f>
        <v>3</v>
      </c>
      <c r="S161" s="5">
        <f>SUM(Q161:R161)</f>
        <v>3</v>
      </c>
      <c r="T161" s="5">
        <f>IF(Q161&lt;&gt;R161,1,0)</f>
        <v>1</v>
      </c>
      <c r="U161" s="5">
        <f>IF(S161&lt;=4,1,0)</f>
        <v>1</v>
      </c>
      <c r="V161" s="5">
        <f t="shared" si="4"/>
        <v>1</v>
      </c>
      <c r="W161" s="5">
        <f>IF(S161&gt;=2,1,0)</f>
        <v>1</v>
      </c>
      <c r="X161" s="5">
        <f>IF(Q161&lt;=2,1,0)</f>
        <v>1</v>
      </c>
      <c r="Y161" s="5">
        <f>IF(AND(Q161&gt;=1,Q161&lt;=3),1,0)</f>
        <v>0</v>
      </c>
      <c r="Z161" s="5">
        <f>IF(AND(Q161&gt;=2,Q161&lt;=5),1,0)</f>
        <v>0</v>
      </c>
      <c r="AA161" s="5">
        <f>IF(S161&lt;=2,1,0)</f>
        <v>0</v>
      </c>
      <c r="AB161" s="5">
        <f>IF(AND(S161&gt;=1,S161&lt;=3),1,0)</f>
        <v>1</v>
      </c>
      <c r="AC161" s="5">
        <f>IF(AND(S161&gt;=2,S161&lt;=5),1,0)</f>
        <v>1</v>
      </c>
      <c r="AD161" s="5">
        <f>IF(AND(S161&gt;=1,S161&lt;=4),1,0)</f>
        <v>1</v>
      </c>
      <c r="AE161" s="5">
        <f>IF(AND(S161&gt;=2,S161&lt;=5),1,0)</f>
        <v>1</v>
      </c>
    </row>
    <row r="162" spans="1:31" x14ac:dyDescent="0.55000000000000004">
      <c r="A162" s="1">
        <f t="shared" si="5"/>
        <v>162</v>
      </c>
      <c r="B162" s="6" t="s">
        <v>913</v>
      </c>
      <c r="C162" s="7">
        <v>46226.660555555558</v>
      </c>
      <c r="D162" s="5">
        <v>17</v>
      </c>
      <c r="E162" s="6" t="s">
        <v>93</v>
      </c>
      <c r="F162" s="8">
        <v>45794</v>
      </c>
      <c r="G162" s="8" t="s">
        <v>403</v>
      </c>
      <c r="H162" s="6" t="s">
        <v>412</v>
      </c>
      <c r="I162" s="6" t="s">
        <v>322</v>
      </c>
      <c r="J162" s="6" t="s">
        <v>399</v>
      </c>
      <c r="K162" s="5">
        <v>8476</v>
      </c>
      <c r="L162" s="6" t="s">
        <v>414</v>
      </c>
      <c r="M162" s="6" t="s">
        <v>437</v>
      </c>
      <c r="N162" s="6" t="s">
        <v>26</v>
      </c>
      <c r="O162" s="5" t="s">
        <v>885</v>
      </c>
      <c r="P162" s="6" t="str">
        <f>IF(I162&lt;&gt;"","Giocata","Futura")</f>
        <v>Giocata</v>
      </c>
      <c r="Q162" s="5">
        <f>VALUE(LEFT(I162,1))</f>
        <v>0</v>
      </c>
      <c r="R162" s="5">
        <f>VALUE(RIGHT(I162,1))</f>
        <v>1</v>
      </c>
      <c r="S162" s="5">
        <f>SUM(Q162:R162)</f>
        <v>1</v>
      </c>
      <c r="T162" s="5">
        <f>IF(Q162&lt;&gt;R162,1,0)</f>
        <v>1</v>
      </c>
      <c r="U162" s="5">
        <f>IF(S162&lt;=4,1,0)</f>
        <v>1</v>
      </c>
      <c r="V162" s="5">
        <f t="shared" si="4"/>
        <v>1</v>
      </c>
      <c r="W162" s="5">
        <f>IF(S162&gt;=2,1,0)</f>
        <v>0</v>
      </c>
      <c r="X162" s="5">
        <f>IF(Q162&lt;=2,1,0)</f>
        <v>1</v>
      </c>
      <c r="Y162" s="5">
        <f>IF(AND(Q162&gt;=1,Q162&lt;=3),1,0)</f>
        <v>0</v>
      </c>
      <c r="Z162" s="5">
        <f>IF(AND(Q162&gt;=2,Q162&lt;=5),1,0)</f>
        <v>0</v>
      </c>
      <c r="AA162" s="5">
        <f>IF(S162&lt;=2,1,0)</f>
        <v>1</v>
      </c>
      <c r="AB162" s="5">
        <f>IF(AND(S162&gt;=1,S162&lt;=3),1,0)</f>
        <v>1</v>
      </c>
      <c r="AC162" s="5">
        <f>IF(AND(S162&gt;=2,S162&lt;=5),1,0)</f>
        <v>0</v>
      </c>
      <c r="AD162" s="5">
        <f>IF(AND(S162&gt;=1,S162&lt;=4),1,0)</f>
        <v>1</v>
      </c>
      <c r="AE162" s="5">
        <f>IF(AND(S162&gt;=2,S162&lt;=5),1,0)</f>
        <v>0</v>
      </c>
    </row>
    <row r="163" spans="1:31" x14ac:dyDescent="0.55000000000000004">
      <c r="A163" s="1">
        <f t="shared" si="5"/>
        <v>163</v>
      </c>
      <c r="B163" s="6" t="s">
        <v>913</v>
      </c>
      <c r="C163" s="7">
        <v>46226.660555555558</v>
      </c>
      <c r="D163" s="5">
        <v>17</v>
      </c>
      <c r="E163" s="6" t="s">
        <v>93</v>
      </c>
      <c r="F163" s="8">
        <v>45794</v>
      </c>
      <c r="G163" s="8" t="s">
        <v>237</v>
      </c>
      <c r="H163" s="6" t="s">
        <v>391</v>
      </c>
      <c r="I163" s="6" t="s">
        <v>314</v>
      </c>
      <c r="J163" s="6" t="s">
        <v>396</v>
      </c>
      <c r="K163" s="5">
        <v>24837</v>
      </c>
      <c r="L163" s="6" t="s">
        <v>393</v>
      </c>
      <c r="M163" s="6" t="s">
        <v>471</v>
      </c>
      <c r="N163" s="6" t="s">
        <v>26</v>
      </c>
      <c r="O163" s="5" t="s">
        <v>885</v>
      </c>
      <c r="P163" s="6" t="str">
        <f>IF(I163&lt;&gt;"","Giocata","Futura")</f>
        <v>Giocata</v>
      </c>
      <c r="Q163" s="5">
        <f>VALUE(LEFT(I163,1))</f>
        <v>2</v>
      </c>
      <c r="R163" s="5">
        <f>VALUE(RIGHT(I163,1))</f>
        <v>1</v>
      </c>
      <c r="S163" s="5">
        <f>SUM(Q163:R163)</f>
        <v>3</v>
      </c>
      <c r="T163" s="5">
        <f>IF(Q163&lt;&gt;R163,1,0)</f>
        <v>1</v>
      </c>
      <c r="U163" s="5">
        <f>IF(S163&lt;=4,1,0)</f>
        <v>1</v>
      </c>
      <c r="V163" s="5">
        <f t="shared" si="4"/>
        <v>1</v>
      </c>
      <c r="W163" s="5">
        <f>IF(S163&gt;=2,1,0)</f>
        <v>1</v>
      </c>
      <c r="X163" s="5">
        <f>IF(Q163&lt;=2,1,0)</f>
        <v>1</v>
      </c>
      <c r="Y163" s="5">
        <f>IF(AND(Q163&gt;=1,Q163&lt;=3),1,0)</f>
        <v>1</v>
      </c>
      <c r="Z163" s="5">
        <f>IF(AND(Q163&gt;=2,Q163&lt;=5),1,0)</f>
        <v>1</v>
      </c>
      <c r="AA163" s="5">
        <f>IF(S163&lt;=2,1,0)</f>
        <v>0</v>
      </c>
      <c r="AB163" s="5">
        <f>IF(AND(S163&gt;=1,S163&lt;=3),1,0)</f>
        <v>1</v>
      </c>
      <c r="AC163" s="5">
        <f>IF(AND(S163&gt;=2,S163&lt;=5),1,0)</f>
        <v>1</v>
      </c>
      <c r="AD163" s="5">
        <f>IF(AND(S163&gt;=1,S163&lt;=4),1,0)</f>
        <v>1</v>
      </c>
      <c r="AE163" s="5">
        <f>IF(AND(S163&gt;=2,S163&lt;=5),1,0)</f>
        <v>1</v>
      </c>
    </row>
    <row r="164" spans="1:31" x14ac:dyDescent="0.55000000000000004">
      <c r="A164" s="1">
        <f t="shared" si="5"/>
        <v>164</v>
      </c>
      <c r="B164" s="6" t="s">
        <v>913</v>
      </c>
      <c r="C164" s="7">
        <v>46226.660555555558</v>
      </c>
      <c r="D164" s="5">
        <v>17</v>
      </c>
      <c r="E164" s="6" t="s">
        <v>93</v>
      </c>
      <c r="F164" s="8">
        <v>45794</v>
      </c>
      <c r="G164" s="8" t="s">
        <v>403</v>
      </c>
      <c r="H164" s="6" t="s">
        <v>400</v>
      </c>
      <c r="I164" s="6" t="s">
        <v>310</v>
      </c>
      <c r="J164" s="6" t="s">
        <v>384</v>
      </c>
      <c r="K164" s="5">
        <v>20864</v>
      </c>
      <c r="L164" s="6" t="s">
        <v>429</v>
      </c>
      <c r="M164" s="6" t="s">
        <v>539</v>
      </c>
      <c r="N164" s="6" t="s">
        <v>26</v>
      </c>
      <c r="O164" s="5" t="s">
        <v>885</v>
      </c>
      <c r="P164" s="6" t="str">
        <f>IF(I164&lt;&gt;"","Giocata","Futura")</f>
        <v>Giocata</v>
      </c>
      <c r="Q164" s="5">
        <f>VALUE(LEFT(I164,1))</f>
        <v>1</v>
      </c>
      <c r="R164" s="5">
        <f>VALUE(RIGHT(I164,1))</f>
        <v>0</v>
      </c>
      <c r="S164" s="5">
        <f>SUM(Q164:R164)</f>
        <v>1</v>
      </c>
      <c r="T164" s="5">
        <f>IF(Q164&lt;&gt;R164,1,0)</f>
        <v>1</v>
      </c>
      <c r="U164" s="5">
        <f>IF(S164&lt;=4,1,0)</f>
        <v>1</v>
      </c>
      <c r="V164" s="5">
        <f t="shared" si="4"/>
        <v>1</v>
      </c>
      <c r="W164" s="5">
        <f>IF(S164&gt;=2,1,0)</f>
        <v>0</v>
      </c>
      <c r="X164" s="5">
        <f>IF(Q164&lt;=2,1,0)</f>
        <v>1</v>
      </c>
      <c r="Y164" s="5">
        <f>IF(AND(Q164&gt;=1,Q164&lt;=3),1,0)</f>
        <v>1</v>
      </c>
      <c r="Z164" s="5">
        <f>IF(AND(Q164&gt;=2,Q164&lt;=5),1,0)</f>
        <v>0</v>
      </c>
      <c r="AA164" s="5">
        <f>IF(S164&lt;=2,1,0)</f>
        <v>1</v>
      </c>
      <c r="AB164" s="5">
        <f>IF(AND(S164&gt;=1,S164&lt;=3),1,0)</f>
        <v>1</v>
      </c>
      <c r="AC164" s="5">
        <f>IF(AND(S164&gt;=2,S164&lt;=5),1,0)</f>
        <v>0</v>
      </c>
      <c r="AD164" s="5">
        <f>IF(AND(S164&gt;=1,S164&lt;=4),1,0)</f>
        <v>1</v>
      </c>
      <c r="AE164" s="5">
        <f>IF(AND(S164&gt;=2,S164&lt;=5),1,0)</f>
        <v>0</v>
      </c>
    </row>
    <row r="165" spans="1:31" x14ac:dyDescent="0.55000000000000004">
      <c r="A165" s="1">
        <f t="shared" si="5"/>
        <v>165</v>
      </c>
      <c r="B165" s="6" t="s">
        <v>913</v>
      </c>
      <c r="C165" s="7">
        <v>46226.660555555558</v>
      </c>
      <c r="D165" s="5">
        <v>17</v>
      </c>
      <c r="E165" s="6" t="s">
        <v>93</v>
      </c>
      <c r="F165" s="8">
        <v>45794</v>
      </c>
      <c r="G165" s="8" t="s">
        <v>561</v>
      </c>
      <c r="H165" s="6" t="s">
        <v>413</v>
      </c>
      <c r="I165" s="6" t="s">
        <v>328</v>
      </c>
      <c r="J165" s="6" t="s">
        <v>387</v>
      </c>
      <c r="K165" s="5">
        <v>7370</v>
      </c>
      <c r="L165" s="6" t="s">
        <v>421</v>
      </c>
      <c r="M165" s="6" t="s">
        <v>407</v>
      </c>
      <c r="N165" s="6" t="s">
        <v>26</v>
      </c>
      <c r="O165" s="5" t="s">
        <v>885</v>
      </c>
      <c r="P165" s="6" t="str">
        <f>IF(I165&lt;&gt;"","Giocata","Futura")</f>
        <v>Giocata</v>
      </c>
      <c r="Q165" s="5">
        <f>VALUE(LEFT(I165,1))</f>
        <v>1</v>
      </c>
      <c r="R165" s="5">
        <f>VALUE(RIGHT(I165,1))</f>
        <v>1</v>
      </c>
      <c r="S165" s="5">
        <f>SUM(Q165:R165)</f>
        <v>2</v>
      </c>
      <c r="T165" s="5">
        <f>IF(Q165&lt;&gt;R165,1,0)</f>
        <v>0</v>
      </c>
      <c r="U165" s="5">
        <f>IF(S165&lt;=4,1,0)</f>
        <v>1</v>
      </c>
      <c r="V165" s="5">
        <f t="shared" si="4"/>
        <v>0</v>
      </c>
      <c r="W165" s="5">
        <f>IF(S165&gt;=2,1,0)</f>
        <v>1</v>
      </c>
      <c r="X165" s="5">
        <f>IF(Q165&lt;=2,1,0)</f>
        <v>1</v>
      </c>
      <c r="Y165" s="5">
        <f>IF(AND(Q165&gt;=1,Q165&lt;=3),1,0)</f>
        <v>1</v>
      </c>
      <c r="Z165" s="5">
        <f>IF(AND(Q165&gt;=2,Q165&lt;=5),1,0)</f>
        <v>0</v>
      </c>
      <c r="AA165" s="5">
        <f>IF(S165&lt;=2,1,0)</f>
        <v>1</v>
      </c>
      <c r="AB165" s="5">
        <f>IF(AND(S165&gt;=1,S165&lt;=3),1,0)</f>
        <v>1</v>
      </c>
      <c r="AC165" s="5">
        <f>IF(AND(S165&gt;=2,S165&lt;=5),1,0)</f>
        <v>1</v>
      </c>
      <c r="AD165" s="5">
        <f>IF(AND(S165&gt;=1,S165&lt;=4),1,0)</f>
        <v>1</v>
      </c>
      <c r="AE165" s="5">
        <f>IF(AND(S165&gt;=2,S165&lt;=5),1,0)</f>
        <v>1</v>
      </c>
    </row>
    <row r="166" spans="1:31" x14ac:dyDescent="0.55000000000000004">
      <c r="A166" s="1">
        <f t="shared" si="5"/>
        <v>166</v>
      </c>
      <c r="B166" s="6" t="s">
        <v>913</v>
      </c>
      <c r="C166" s="7">
        <v>46226.660555555558</v>
      </c>
      <c r="D166" s="5">
        <v>17</v>
      </c>
      <c r="E166" s="6" t="s">
        <v>37</v>
      </c>
      <c r="F166" s="8">
        <v>45795</v>
      </c>
      <c r="G166" s="8" t="s">
        <v>403</v>
      </c>
      <c r="H166" s="6" t="s">
        <v>435</v>
      </c>
      <c r="I166" s="6" t="s">
        <v>308</v>
      </c>
      <c r="J166" s="6" t="s">
        <v>404</v>
      </c>
      <c r="K166" s="5">
        <v>22070</v>
      </c>
      <c r="L166" s="6" t="s">
        <v>481</v>
      </c>
      <c r="M166" s="6" t="s">
        <v>428</v>
      </c>
      <c r="N166" s="6" t="s">
        <v>26</v>
      </c>
      <c r="O166" s="5" t="s">
        <v>885</v>
      </c>
      <c r="P166" s="6" t="str">
        <f>IF(I166&lt;&gt;"","Giocata","Futura")</f>
        <v>Giocata</v>
      </c>
      <c r="Q166" s="5">
        <f>VALUE(LEFT(I166,1))</f>
        <v>2</v>
      </c>
      <c r="R166" s="5">
        <f>VALUE(RIGHT(I166,1))</f>
        <v>0</v>
      </c>
      <c r="S166" s="5">
        <f>SUM(Q166:R166)</f>
        <v>2</v>
      </c>
      <c r="T166" s="5">
        <f>IF(Q166&lt;&gt;R166,1,0)</f>
        <v>1</v>
      </c>
      <c r="U166" s="5">
        <f>IF(S166&lt;=4,1,0)</f>
        <v>1</v>
      </c>
      <c r="V166" s="5">
        <f t="shared" si="4"/>
        <v>1</v>
      </c>
      <c r="W166" s="5">
        <f>IF(S166&gt;=2,1,0)</f>
        <v>1</v>
      </c>
      <c r="X166" s="5">
        <f>IF(Q166&lt;=2,1,0)</f>
        <v>1</v>
      </c>
      <c r="Y166" s="5">
        <f>IF(AND(Q166&gt;=1,Q166&lt;=3),1,0)</f>
        <v>1</v>
      </c>
      <c r="Z166" s="5">
        <f>IF(AND(Q166&gt;=2,Q166&lt;=5),1,0)</f>
        <v>1</v>
      </c>
      <c r="AA166" s="5">
        <f>IF(S166&lt;=2,1,0)</f>
        <v>1</v>
      </c>
      <c r="AB166" s="5">
        <f>IF(AND(S166&gt;=1,S166&lt;=3),1,0)</f>
        <v>1</v>
      </c>
      <c r="AC166" s="5">
        <f>IF(AND(S166&gt;=2,S166&lt;=5),1,0)</f>
        <v>1</v>
      </c>
      <c r="AD166" s="5">
        <f>IF(AND(S166&gt;=1,S166&lt;=4),1,0)</f>
        <v>1</v>
      </c>
      <c r="AE166" s="5">
        <f>IF(AND(S166&gt;=2,S166&lt;=5),1,0)</f>
        <v>1</v>
      </c>
    </row>
    <row r="167" spans="1:31" x14ac:dyDescent="0.55000000000000004">
      <c r="A167" s="1">
        <f t="shared" si="5"/>
        <v>167</v>
      </c>
      <c r="B167" s="6" t="s">
        <v>913</v>
      </c>
      <c r="C167" s="7">
        <v>46226.660555555558</v>
      </c>
      <c r="D167" s="5">
        <v>17</v>
      </c>
      <c r="E167" s="6" t="s">
        <v>37</v>
      </c>
      <c r="F167" s="8">
        <v>45795</v>
      </c>
      <c r="G167" s="8" t="s">
        <v>403</v>
      </c>
      <c r="H167" s="6" t="s">
        <v>395</v>
      </c>
      <c r="I167" s="6" t="s">
        <v>314</v>
      </c>
      <c r="J167" s="6" t="s">
        <v>392</v>
      </c>
      <c r="K167" s="5">
        <v>14666</v>
      </c>
      <c r="L167" s="6" t="s">
        <v>397</v>
      </c>
      <c r="M167" s="6" t="s">
        <v>390</v>
      </c>
      <c r="N167" s="6" t="s">
        <v>26</v>
      </c>
      <c r="O167" s="5" t="s">
        <v>885</v>
      </c>
      <c r="P167" s="6" t="str">
        <f>IF(I167&lt;&gt;"","Giocata","Futura")</f>
        <v>Giocata</v>
      </c>
      <c r="Q167" s="5">
        <f>VALUE(LEFT(I167,1))</f>
        <v>2</v>
      </c>
      <c r="R167" s="5">
        <f>VALUE(RIGHT(I167,1))</f>
        <v>1</v>
      </c>
      <c r="S167" s="5">
        <f>SUM(Q167:R167)</f>
        <v>3</v>
      </c>
      <c r="T167" s="5">
        <f>IF(Q167&lt;&gt;R167,1,0)</f>
        <v>1</v>
      </c>
      <c r="U167" s="5">
        <f>IF(S167&lt;=4,1,0)</f>
        <v>1</v>
      </c>
      <c r="V167" s="5">
        <f t="shared" si="4"/>
        <v>1</v>
      </c>
      <c r="W167" s="5">
        <f>IF(S167&gt;=2,1,0)</f>
        <v>1</v>
      </c>
      <c r="X167" s="5">
        <f>IF(Q167&lt;=2,1,0)</f>
        <v>1</v>
      </c>
      <c r="Y167" s="5">
        <f>IF(AND(Q167&gt;=1,Q167&lt;=3),1,0)</f>
        <v>1</v>
      </c>
      <c r="Z167" s="5">
        <f>IF(AND(Q167&gt;=2,Q167&lt;=5),1,0)</f>
        <v>1</v>
      </c>
      <c r="AA167" s="5">
        <f>IF(S167&lt;=2,1,0)</f>
        <v>0</v>
      </c>
      <c r="AB167" s="5">
        <f>IF(AND(S167&gt;=1,S167&lt;=3),1,0)</f>
        <v>1</v>
      </c>
      <c r="AC167" s="5">
        <f>IF(AND(S167&gt;=2,S167&lt;=5),1,0)</f>
        <v>1</v>
      </c>
      <c r="AD167" s="5">
        <f>IF(AND(S167&gt;=1,S167&lt;=4),1,0)</f>
        <v>1</v>
      </c>
      <c r="AE167" s="5">
        <f>IF(AND(S167&gt;=2,S167&lt;=5),1,0)</f>
        <v>1</v>
      </c>
    </row>
    <row r="168" spans="1:31" x14ac:dyDescent="0.55000000000000004">
      <c r="A168" s="1">
        <f t="shared" si="5"/>
        <v>168</v>
      </c>
      <c r="B168" s="6" t="s">
        <v>913</v>
      </c>
      <c r="C168" s="7">
        <v>46226.660555555558</v>
      </c>
      <c r="D168" s="5">
        <v>13</v>
      </c>
      <c r="E168" s="6" t="s">
        <v>118</v>
      </c>
      <c r="F168" s="8">
        <v>45798</v>
      </c>
      <c r="G168" s="8" t="s">
        <v>278</v>
      </c>
      <c r="H168" s="6" t="s">
        <v>435</v>
      </c>
      <c r="I168" s="6" t="s">
        <v>330</v>
      </c>
      <c r="J168" s="6" t="s">
        <v>416</v>
      </c>
      <c r="K168" s="5">
        <v>20302</v>
      </c>
      <c r="L168" s="6" t="s">
        <v>481</v>
      </c>
      <c r="M168" s="6" t="s">
        <v>402</v>
      </c>
      <c r="N168" s="6" t="s">
        <v>26</v>
      </c>
      <c r="O168" s="5" t="s">
        <v>885</v>
      </c>
      <c r="P168" s="6" t="str">
        <f>IF(I168&lt;&gt;"","Giocata","Futura")</f>
        <v>Giocata</v>
      </c>
      <c r="Q168" s="5">
        <f>VALUE(LEFT(I168,1))</f>
        <v>2</v>
      </c>
      <c r="R168" s="5">
        <f>VALUE(RIGHT(I168,1))</f>
        <v>2</v>
      </c>
      <c r="S168" s="5">
        <f>SUM(Q168:R168)</f>
        <v>4</v>
      </c>
      <c r="T168" s="5">
        <f>IF(Q168&lt;&gt;R168,1,0)</f>
        <v>0</v>
      </c>
      <c r="U168" s="5">
        <f>IF(S168&lt;=4,1,0)</f>
        <v>1</v>
      </c>
      <c r="V168" s="5">
        <f t="shared" si="4"/>
        <v>0</v>
      </c>
      <c r="W168" s="5">
        <f>IF(S168&gt;=2,1,0)</f>
        <v>1</v>
      </c>
      <c r="X168" s="5">
        <f>IF(Q168&lt;=2,1,0)</f>
        <v>1</v>
      </c>
      <c r="Y168" s="5">
        <f>IF(AND(Q168&gt;=1,Q168&lt;=3),1,0)</f>
        <v>1</v>
      </c>
      <c r="Z168" s="5">
        <f>IF(AND(Q168&gt;=2,Q168&lt;=5),1,0)</f>
        <v>1</v>
      </c>
      <c r="AA168" s="5">
        <f>IF(S168&lt;=2,1,0)</f>
        <v>0</v>
      </c>
      <c r="AB168" s="5">
        <f>IF(AND(S168&gt;=1,S168&lt;=3),1,0)</f>
        <v>0</v>
      </c>
      <c r="AC168" s="5">
        <f>IF(AND(S168&gt;=2,S168&lt;=5),1,0)</f>
        <v>1</v>
      </c>
      <c r="AD168" s="5">
        <f>IF(AND(S168&gt;=1,S168&lt;=4),1,0)</f>
        <v>1</v>
      </c>
      <c r="AE168" s="5">
        <f>IF(AND(S168&gt;=2,S168&lt;=5),1,0)</f>
        <v>1</v>
      </c>
    </row>
    <row r="169" spans="1:31" x14ac:dyDescent="0.55000000000000004">
      <c r="A169" s="1">
        <f t="shared" si="5"/>
        <v>169</v>
      </c>
      <c r="B169" s="6" t="s">
        <v>913</v>
      </c>
      <c r="C169" s="7">
        <v>46226.660555555558</v>
      </c>
      <c r="D169" s="5">
        <v>13</v>
      </c>
      <c r="E169" s="6" t="s">
        <v>118</v>
      </c>
      <c r="F169" s="8">
        <v>45798</v>
      </c>
      <c r="G169" s="8" t="s">
        <v>278</v>
      </c>
      <c r="H169" s="6" t="s">
        <v>436</v>
      </c>
      <c r="I169" s="6" t="s">
        <v>316</v>
      </c>
      <c r="J169" s="6" t="s">
        <v>419</v>
      </c>
      <c r="K169" s="5">
        <v>15373</v>
      </c>
      <c r="L169" s="6" t="s">
        <v>474</v>
      </c>
      <c r="M169" s="6" t="s">
        <v>484</v>
      </c>
      <c r="N169" s="6" t="s">
        <v>26</v>
      </c>
      <c r="O169" s="5" t="s">
        <v>885</v>
      </c>
      <c r="P169" s="6" t="str">
        <f>IF(I169&lt;&gt;"","Giocata","Futura")</f>
        <v>Giocata</v>
      </c>
      <c r="Q169" s="5">
        <f>VALUE(LEFT(I169,1))</f>
        <v>1</v>
      </c>
      <c r="R169" s="5">
        <f>VALUE(RIGHT(I169,1))</f>
        <v>2</v>
      </c>
      <c r="S169" s="5">
        <f>SUM(Q169:R169)</f>
        <v>3</v>
      </c>
      <c r="T169" s="5">
        <f>IF(Q169&lt;&gt;R169,1,0)</f>
        <v>1</v>
      </c>
      <c r="U169" s="5">
        <f>IF(S169&lt;=4,1,0)</f>
        <v>1</v>
      </c>
      <c r="V169" s="5">
        <f t="shared" si="4"/>
        <v>1</v>
      </c>
      <c r="W169" s="5">
        <f>IF(S169&gt;=2,1,0)</f>
        <v>1</v>
      </c>
      <c r="X169" s="5">
        <f>IF(Q169&lt;=2,1,0)</f>
        <v>1</v>
      </c>
      <c r="Y169" s="5">
        <f>IF(AND(Q169&gt;=1,Q169&lt;=3),1,0)</f>
        <v>1</v>
      </c>
      <c r="Z169" s="5">
        <f>IF(AND(Q169&gt;=2,Q169&lt;=5),1,0)</f>
        <v>0</v>
      </c>
      <c r="AA169" s="5">
        <f>IF(S169&lt;=2,1,0)</f>
        <v>0</v>
      </c>
      <c r="AB169" s="5">
        <f>IF(AND(S169&gt;=1,S169&lt;=3),1,0)</f>
        <v>1</v>
      </c>
      <c r="AC169" s="5">
        <f>IF(AND(S169&gt;=2,S169&lt;=5),1,0)</f>
        <v>1</v>
      </c>
      <c r="AD169" s="5">
        <f>IF(AND(S169&gt;=1,S169&lt;=4),1,0)</f>
        <v>1</v>
      </c>
      <c r="AE169" s="5">
        <f>IF(AND(S169&gt;=2,S169&lt;=5),1,0)</f>
        <v>1</v>
      </c>
    </row>
    <row r="170" spans="1:31" x14ac:dyDescent="0.55000000000000004">
      <c r="A170" s="1">
        <f t="shared" si="5"/>
        <v>170</v>
      </c>
      <c r="B170" s="6" t="s">
        <v>913</v>
      </c>
      <c r="C170" s="7">
        <v>46226.660555555558</v>
      </c>
      <c r="D170" s="5">
        <v>18</v>
      </c>
      <c r="E170" s="6" t="s">
        <v>93</v>
      </c>
      <c r="F170" s="8">
        <v>45801</v>
      </c>
      <c r="G170" s="8" t="s">
        <v>403</v>
      </c>
      <c r="H170" s="6" t="s">
        <v>404</v>
      </c>
      <c r="I170" s="6" t="s">
        <v>308</v>
      </c>
      <c r="J170" s="6" t="s">
        <v>413</v>
      </c>
      <c r="K170" s="5">
        <v>14693</v>
      </c>
      <c r="L170" s="6" t="s">
        <v>406</v>
      </c>
      <c r="M170" s="6" t="s">
        <v>475</v>
      </c>
      <c r="N170" s="6" t="s">
        <v>26</v>
      </c>
      <c r="O170" s="5" t="s">
        <v>885</v>
      </c>
      <c r="P170" s="6" t="str">
        <f>IF(I170&lt;&gt;"","Giocata","Futura")</f>
        <v>Giocata</v>
      </c>
      <c r="Q170" s="5">
        <f>VALUE(LEFT(I170,1))</f>
        <v>2</v>
      </c>
      <c r="R170" s="5">
        <f>VALUE(RIGHT(I170,1))</f>
        <v>0</v>
      </c>
      <c r="S170" s="5">
        <f>SUM(Q170:R170)</f>
        <v>2</v>
      </c>
      <c r="T170" s="5">
        <f>IF(Q170&lt;&gt;R170,1,0)</f>
        <v>1</v>
      </c>
      <c r="U170" s="5">
        <f>IF(S170&lt;=4,1,0)</f>
        <v>1</v>
      </c>
      <c r="V170" s="5">
        <f t="shared" si="4"/>
        <v>1</v>
      </c>
      <c r="W170" s="5">
        <f>IF(S170&gt;=2,1,0)</f>
        <v>1</v>
      </c>
      <c r="X170" s="5">
        <f>IF(Q170&lt;=2,1,0)</f>
        <v>1</v>
      </c>
      <c r="Y170" s="5">
        <f>IF(AND(Q170&gt;=1,Q170&lt;=3),1,0)</f>
        <v>1</v>
      </c>
      <c r="Z170" s="5">
        <f>IF(AND(Q170&gt;=2,Q170&lt;=5),1,0)</f>
        <v>1</v>
      </c>
      <c r="AA170" s="5">
        <f>IF(S170&lt;=2,1,0)</f>
        <v>1</v>
      </c>
      <c r="AB170" s="5">
        <f>IF(AND(S170&gt;=1,S170&lt;=3),1,0)</f>
        <v>1</v>
      </c>
      <c r="AC170" s="5">
        <f>IF(AND(S170&gt;=2,S170&lt;=5),1,0)</f>
        <v>1</v>
      </c>
      <c r="AD170" s="5">
        <f>IF(AND(S170&gt;=1,S170&lt;=4),1,0)</f>
        <v>1</v>
      </c>
      <c r="AE170" s="5">
        <f>IF(AND(S170&gt;=2,S170&lt;=5),1,0)</f>
        <v>1</v>
      </c>
    </row>
    <row r="171" spans="1:31" x14ac:dyDescent="0.55000000000000004">
      <c r="A171" s="1">
        <f t="shared" si="5"/>
        <v>171</v>
      </c>
      <c r="B171" s="6" t="s">
        <v>913</v>
      </c>
      <c r="C171" s="7">
        <v>46226.660555555558</v>
      </c>
      <c r="D171" s="5">
        <v>18</v>
      </c>
      <c r="E171" s="6" t="s">
        <v>93</v>
      </c>
      <c r="F171" s="8">
        <v>45801</v>
      </c>
      <c r="G171" s="8" t="s">
        <v>562</v>
      </c>
      <c r="H171" s="6" t="s">
        <v>387</v>
      </c>
      <c r="I171" s="6" t="s">
        <v>314</v>
      </c>
      <c r="J171" s="6" t="s">
        <v>416</v>
      </c>
      <c r="K171" s="5">
        <v>31001</v>
      </c>
      <c r="L171" s="6" t="s">
        <v>389</v>
      </c>
      <c r="M171" s="6" t="s">
        <v>426</v>
      </c>
      <c r="N171" s="6" t="s">
        <v>26</v>
      </c>
      <c r="O171" s="5" t="s">
        <v>885</v>
      </c>
      <c r="P171" s="6" t="str">
        <f>IF(I171&lt;&gt;"","Giocata","Futura")</f>
        <v>Giocata</v>
      </c>
      <c r="Q171" s="5">
        <f>VALUE(LEFT(I171,1))</f>
        <v>2</v>
      </c>
      <c r="R171" s="5">
        <f>VALUE(RIGHT(I171,1))</f>
        <v>1</v>
      </c>
      <c r="S171" s="5">
        <f>SUM(Q171:R171)</f>
        <v>3</v>
      </c>
      <c r="T171" s="5">
        <f>IF(Q171&lt;&gt;R171,1,0)</f>
        <v>1</v>
      </c>
      <c r="U171" s="5">
        <f>IF(S171&lt;=4,1,0)</f>
        <v>1</v>
      </c>
      <c r="V171" s="5">
        <f t="shared" si="4"/>
        <v>1</v>
      </c>
      <c r="W171" s="5">
        <f>IF(S171&gt;=2,1,0)</f>
        <v>1</v>
      </c>
      <c r="X171" s="5">
        <f>IF(Q171&lt;=2,1,0)</f>
        <v>1</v>
      </c>
      <c r="Y171" s="5">
        <f>IF(AND(Q171&gt;=1,Q171&lt;=3),1,0)</f>
        <v>1</v>
      </c>
      <c r="Z171" s="5">
        <f>IF(AND(Q171&gt;=2,Q171&lt;=5),1,0)</f>
        <v>1</v>
      </c>
      <c r="AA171" s="5">
        <f>IF(S171&lt;=2,1,0)</f>
        <v>0</v>
      </c>
      <c r="AB171" s="5">
        <f>IF(AND(S171&gt;=1,S171&lt;=3),1,0)</f>
        <v>1</v>
      </c>
      <c r="AC171" s="5">
        <f>IF(AND(S171&gt;=2,S171&lt;=5),1,0)</f>
        <v>1</v>
      </c>
      <c r="AD171" s="5">
        <f>IF(AND(S171&gt;=1,S171&lt;=4),1,0)</f>
        <v>1</v>
      </c>
      <c r="AE171" s="5">
        <f>IF(AND(S171&gt;=2,S171&lt;=5),1,0)</f>
        <v>1</v>
      </c>
    </row>
    <row r="172" spans="1:31" x14ac:dyDescent="0.55000000000000004">
      <c r="A172" s="1">
        <f t="shared" si="5"/>
        <v>172</v>
      </c>
      <c r="B172" s="6" t="s">
        <v>913</v>
      </c>
      <c r="C172" s="7">
        <v>46226.660555555558</v>
      </c>
      <c r="D172" s="5">
        <v>18</v>
      </c>
      <c r="E172" s="6" t="s">
        <v>37</v>
      </c>
      <c r="F172" s="8">
        <v>45802</v>
      </c>
      <c r="G172" s="8" t="s">
        <v>237</v>
      </c>
      <c r="H172" s="6" t="s">
        <v>384</v>
      </c>
      <c r="I172" s="6" t="s">
        <v>333</v>
      </c>
      <c r="J172" s="6" t="s">
        <v>419</v>
      </c>
      <c r="K172" s="5">
        <v>17528</v>
      </c>
      <c r="L172" s="6" t="s">
        <v>431</v>
      </c>
      <c r="M172" s="6" t="s">
        <v>480</v>
      </c>
      <c r="N172" s="6" t="s">
        <v>26</v>
      </c>
      <c r="O172" s="5" t="s">
        <v>885</v>
      </c>
      <c r="P172" s="6" t="str">
        <f>IF(I172&lt;&gt;"","Giocata","Futura")</f>
        <v>Giocata</v>
      </c>
      <c r="Q172" s="5">
        <f>VALUE(LEFT(I172,1))</f>
        <v>3</v>
      </c>
      <c r="R172" s="5">
        <f>VALUE(RIGHT(I172,1))</f>
        <v>2</v>
      </c>
      <c r="S172" s="5">
        <f>SUM(Q172:R172)</f>
        <v>5</v>
      </c>
      <c r="T172" s="5">
        <f>IF(Q172&lt;&gt;R172,1,0)</f>
        <v>1</v>
      </c>
      <c r="U172" s="5">
        <f>IF(S172&lt;=4,1,0)</f>
        <v>0</v>
      </c>
      <c r="V172" s="5">
        <f t="shared" si="4"/>
        <v>0</v>
      </c>
      <c r="W172" s="5">
        <f>IF(S172&gt;=2,1,0)</f>
        <v>1</v>
      </c>
      <c r="X172" s="5">
        <f>IF(Q172&lt;=2,1,0)</f>
        <v>0</v>
      </c>
      <c r="Y172" s="5">
        <f>IF(AND(Q172&gt;=1,Q172&lt;=3),1,0)</f>
        <v>1</v>
      </c>
      <c r="Z172" s="5">
        <f>IF(AND(Q172&gt;=2,Q172&lt;=5),1,0)</f>
        <v>1</v>
      </c>
      <c r="AA172" s="5">
        <f>IF(S172&lt;=2,1,0)</f>
        <v>0</v>
      </c>
      <c r="AB172" s="5">
        <f>IF(AND(S172&gt;=1,S172&lt;=3),1,0)</f>
        <v>0</v>
      </c>
      <c r="AC172" s="5">
        <f>IF(AND(S172&gt;=2,S172&lt;=5),1,0)</f>
        <v>1</v>
      </c>
      <c r="AD172" s="5">
        <f>IF(AND(S172&gt;=1,S172&lt;=4),1,0)</f>
        <v>0</v>
      </c>
      <c r="AE172" s="5">
        <f>IF(AND(S172&gt;=2,S172&lt;=5),1,0)</f>
        <v>1</v>
      </c>
    </row>
    <row r="173" spans="1:31" x14ac:dyDescent="0.55000000000000004">
      <c r="A173" s="1">
        <f t="shared" si="5"/>
        <v>173</v>
      </c>
      <c r="B173" s="6" t="s">
        <v>913</v>
      </c>
      <c r="C173" s="7">
        <v>46226.660555555558</v>
      </c>
      <c r="D173" s="5">
        <v>18</v>
      </c>
      <c r="E173" s="6" t="s">
        <v>37</v>
      </c>
      <c r="F173" s="8">
        <v>45802</v>
      </c>
      <c r="G173" s="8" t="s">
        <v>237</v>
      </c>
      <c r="H173" s="6" t="s">
        <v>436</v>
      </c>
      <c r="I173" s="6" t="s">
        <v>306</v>
      </c>
      <c r="J173" s="6" t="s">
        <v>400</v>
      </c>
      <c r="K173" s="5">
        <v>32443</v>
      </c>
      <c r="L173" s="6" t="s">
        <v>474</v>
      </c>
      <c r="M173" s="6" t="s">
        <v>478</v>
      </c>
      <c r="N173" s="6" t="s">
        <v>26</v>
      </c>
      <c r="O173" s="5" t="s">
        <v>885</v>
      </c>
      <c r="P173" s="6" t="str">
        <f>IF(I173&lt;&gt;"","Giocata","Futura")</f>
        <v>Giocata</v>
      </c>
      <c r="Q173" s="5">
        <f>VALUE(LEFT(I173,1))</f>
        <v>3</v>
      </c>
      <c r="R173" s="5">
        <f>VALUE(RIGHT(I173,1))</f>
        <v>1</v>
      </c>
      <c r="S173" s="5">
        <f>SUM(Q173:R173)</f>
        <v>4</v>
      </c>
      <c r="T173" s="5">
        <f>IF(Q173&lt;&gt;R173,1,0)</f>
        <v>1</v>
      </c>
      <c r="U173" s="5">
        <f>IF(S173&lt;=4,1,0)</f>
        <v>1</v>
      </c>
      <c r="V173" s="5">
        <f t="shared" si="4"/>
        <v>1</v>
      </c>
      <c r="W173" s="5">
        <f>IF(S173&gt;=2,1,0)</f>
        <v>1</v>
      </c>
      <c r="X173" s="5">
        <f>IF(Q173&lt;=2,1,0)</f>
        <v>0</v>
      </c>
      <c r="Y173" s="5">
        <f>IF(AND(Q173&gt;=1,Q173&lt;=3),1,0)</f>
        <v>1</v>
      </c>
      <c r="Z173" s="5">
        <f>IF(AND(Q173&gt;=2,Q173&lt;=5),1,0)</f>
        <v>1</v>
      </c>
      <c r="AA173" s="5">
        <f>IF(S173&lt;=2,1,0)</f>
        <v>0</v>
      </c>
      <c r="AB173" s="5">
        <f>IF(AND(S173&gt;=1,S173&lt;=3),1,0)</f>
        <v>0</v>
      </c>
      <c r="AC173" s="5">
        <f>IF(AND(S173&gt;=2,S173&lt;=5),1,0)</f>
        <v>1</v>
      </c>
      <c r="AD173" s="5">
        <f>IF(AND(S173&gt;=1,S173&lt;=4),1,0)</f>
        <v>1</v>
      </c>
      <c r="AE173" s="5">
        <f>IF(AND(S173&gt;=2,S173&lt;=5),1,0)</f>
        <v>1</v>
      </c>
    </row>
    <row r="174" spans="1:31" x14ac:dyDescent="0.55000000000000004">
      <c r="A174" s="1">
        <f t="shared" si="5"/>
        <v>174</v>
      </c>
      <c r="B174" s="6" t="s">
        <v>913</v>
      </c>
      <c r="C174" s="7">
        <v>46226.660555555558</v>
      </c>
      <c r="D174" s="5">
        <v>18</v>
      </c>
      <c r="E174" s="6" t="s">
        <v>37</v>
      </c>
      <c r="F174" s="8">
        <v>45802</v>
      </c>
      <c r="G174" s="8" t="s">
        <v>403</v>
      </c>
      <c r="H174" s="6" t="s">
        <v>383</v>
      </c>
      <c r="I174" s="6" t="s">
        <v>338</v>
      </c>
      <c r="J174" s="6" t="s">
        <v>391</v>
      </c>
      <c r="K174" s="5">
        <v>46206</v>
      </c>
      <c r="L174" s="6" t="s">
        <v>512</v>
      </c>
      <c r="M174" s="6" t="s">
        <v>539</v>
      </c>
      <c r="N174" s="6" t="s">
        <v>26</v>
      </c>
      <c r="O174" s="5" t="s">
        <v>885</v>
      </c>
      <c r="P174" s="6" t="str">
        <f>IF(I174&lt;&gt;"","Giocata","Futura")</f>
        <v>Giocata</v>
      </c>
      <c r="Q174" s="5">
        <f>VALUE(LEFT(I174,1))</f>
        <v>0</v>
      </c>
      <c r="R174" s="5">
        <f>VALUE(RIGHT(I174,1))</f>
        <v>3</v>
      </c>
      <c r="S174" s="5">
        <f>SUM(Q174:R174)</f>
        <v>3</v>
      </c>
      <c r="T174" s="5">
        <f>IF(Q174&lt;&gt;R174,1,0)</f>
        <v>1</v>
      </c>
      <c r="U174" s="5">
        <f>IF(S174&lt;=4,1,0)</f>
        <v>1</v>
      </c>
      <c r="V174" s="5">
        <f t="shared" si="4"/>
        <v>1</v>
      </c>
      <c r="W174" s="5">
        <f>IF(S174&gt;=2,1,0)</f>
        <v>1</v>
      </c>
      <c r="X174" s="5">
        <f>IF(Q174&lt;=2,1,0)</f>
        <v>1</v>
      </c>
      <c r="Y174" s="5">
        <f>IF(AND(Q174&gt;=1,Q174&lt;=3),1,0)</f>
        <v>0</v>
      </c>
      <c r="Z174" s="5">
        <f>IF(AND(Q174&gt;=2,Q174&lt;=5),1,0)</f>
        <v>0</v>
      </c>
      <c r="AA174" s="5">
        <f>IF(S174&lt;=2,1,0)</f>
        <v>0</v>
      </c>
      <c r="AB174" s="5">
        <f>IF(AND(S174&gt;=1,S174&lt;=3),1,0)</f>
        <v>1</v>
      </c>
      <c r="AC174" s="5">
        <f>IF(AND(S174&gt;=2,S174&lt;=5),1,0)</f>
        <v>1</v>
      </c>
      <c r="AD174" s="5">
        <f>IF(AND(S174&gt;=1,S174&lt;=4),1,0)</f>
        <v>1</v>
      </c>
      <c r="AE174" s="5">
        <f>IF(AND(S174&gt;=2,S174&lt;=5),1,0)</f>
        <v>1</v>
      </c>
    </row>
    <row r="175" spans="1:31" x14ac:dyDescent="0.55000000000000004">
      <c r="A175" s="1">
        <f t="shared" si="5"/>
        <v>175</v>
      </c>
      <c r="B175" s="6" t="s">
        <v>913</v>
      </c>
      <c r="C175" s="7">
        <v>46226.660555555558</v>
      </c>
      <c r="D175" s="5">
        <v>18</v>
      </c>
      <c r="E175" s="6" t="s">
        <v>37</v>
      </c>
      <c r="F175" s="8">
        <v>45802</v>
      </c>
      <c r="G175" s="8" t="s">
        <v>536</v>
      </c>
      <c r="H175" s="6" t="s">
        <v>395</v>
      </c>
      <c r="I175" s="6" t="s">
        <v>330</v>
      </c>
      <c r="J175" s="6" t="s">
        <v>405</v>
      </c>
      <c r="K175" s="5">
        <v>14022</v>
      </c>
      <c r="L175" s="6" t="s">
        <v>397</v>
      </c>
      <c r="M175" s="6" t="s">
        <v>386</v>
      </c>
      <c r="N175" s="6" t="s">
        <v>26</v>
      </c>
      <c r="O175" s="5" t="s">
        <v>885</v>
      </c>
      <c r="P175" s="6" t="str">
        <f>IF(I175&lt;&gt;"","Giocata","Futura")</f>
        <v>Giocata</v>
      </c>
      <c r="Q175" s="5">
        <f>VALUE(LEFT(I175,1))</f>
        <v>2</v>
      </c>
      <c r="R175" s="5">
        <f>VALUE(RIGHT(I175,1))</f>
        <v>2</v>
      </c>
      <c r="S175" s="5">
        <f>SUM(Q175:R175)</f>
        <v>4</v>
      </c>
      <c r="T175" s="5">
        <f>IF(Q175&lt;&gt;R175,1,0)</f>
        <v>0</v>
      </c>
      <c r="U175" s="5">
        <f>IF(S175&lt;=4,1,0)</f>
        <v>1</v>
      </c>
      <c r="V175" s="5">
        <f t="shared" si="4"/>
        <v>0</v>
      </c>
      <c r="W175" s="5">
        <f>IF(S175&gt;=2,1,0)</f>
        <v>1</v>
      </c>
      <c r="X175" s="5">
        <f>IF(Q175&lt;=2,1,0)</f>
        <v>1</v>
      </c>
      <c r="Y175" s="5">
        <f>IF(AND(Q175&gt;=1,Q175&lt;=3),1,0)</f>
        <v>1</v>
      </c>
      <c r="Z175" s="5">
        <f>IF(AND(Q175&gt;=2,Q175&lt;=5),1,0)</f>
        <v>1</v>
      </c>
      <c r="AA175" s="5">
        <f>IF(S175&lt;=2,1,0)</f>
        <v>0</v>
      </c>
      <c r="AB175" s="5">
        <f>IF(AND(S175&gt;=1,S175&lt;=3),1,0)</f>
        <v>0</v>
      </c>
      <c r="AC175" s="5">
        <f>IF(AND(S175&gt;=2,S175&lt;=5),1,0)</f>
        <v>1</v>
      </c>
      <c r="AD175" s="5">
        <f>IF(AND(S175&gt;=1,S175&lt;=4),1,0)</f>
        <v>1</v>
      </c>
      <c r="AE175" s="5">
        <f>IF(AND(S175&gt;=2,S175&lt;=5),1,0)</f>
        <v>1</v>
      </c>
    </row>
    <row r="176" spans="1:31" x14ac:dyDescent="0.55000000000000004">
      <c r="A176" s="1">
        <f t="shared" si="5"/>
        <v>176</v>
      </c>
      <c r="B176" s="6" t="s">
        <v>913</v>
      </c>
      <c r="C176" s="7">
        <v>46226.660555555558</v>
      </c>
      <c r="D176" s="5">
        <v>18</v>
      </c>
      <c r="E176" s="6" t="s">
        <v>37</v>
      </c>
      <c r="F176" s="8">
        <v>45802</v>
      </c>
      <c r="G176" s="8" t="s">
        <v>422</v>
      </c>
      <c r="H176" s="6" t="s">
        <v>435</v>
      </c>
      <c r="I176" s="6" t="s">
        <v>330</v>
      </c>
      <c r="J176" s="6" t="s">
        <v>408</v>
      </c>
      <c r="K176" s="5">
        <v>21440</v>
      </c>
      <c r="L176" s="6" t="s">
        <v>481</v>
      </c>
      <c r="M176" s="6" t="s">
        <v>424</v>
      </c>
      <c r="N176" s="6" t="s">
        <v>26</v>
      </c>
      <c r="O176" s="5" t="s">
        <v>885</v>
      </c>
      <c r="P176" s="6" t="str">
        <f>IF(I176&lt;&gt;"","Giocata","Futura")</f>
        <v>Giocata</v>
      </c>
      <c r="Q176" s="5">
        <f>VALUE(LEFT(I176,1))</f>
        <v>2</v>
      </c>
      <c r="R176" s="5">
        <f>VALUE(RIGHT(I176,1))</f>
        <v>2</v>
      </c>
      <c r="S176" s="5">
        <f>SUM(Q176:R176)</f>
        <v>4</v>
      </c>
      <c r="T176" s="5">
        <f>IF(Q176&lt;&gt;R176,1,0)</f>
        <v>0</v>
      </c>
      <c r="U176" s="5">
        <f>IF(S176&lt;=4,1,0)</f>
        <v>1</v>
      </c>
      <c r="V176" s="5">
        <f t="shared" si="4"/>
        <v>0</v>
      </c>
      <c r="W176" s="5">
        <f>IF(S176&gt;=2,1,0)</f>
        <v>1</v>
      </c>
      <c r="X176" s="5">
        <f>IF(Q176&lt;=2,1,0)</f>
        <v>1</v>
      </c>
      <c r="Y176" s="5">
        <f>IF(AND(Q176&gt;=1,Q176&lt;=3),1,0)</f>
        <v>1</v>
      </c>
      <c r="Z176" s="5">
        <f>IF(AND(Q176&gt;=2,Q176&lt;=5),1,0)</f>
        <v>1</v>
      </c>
      <c r="AA176" s="5">
        <f>IF(S176&lt;=2,1,0)</f>
        <v>0</v>
      </c>
      <c r="AB176" s="5">
        <f>IF(AND(S176&gt;=1,S176&lt;=3),1,0)</f>
        <v>0</v>
      </c>
      <c r="AC176" s="5">
        <f>IF(AND(S176&gt;=2,S176&lt;=5),1,0)</f>
        <v>1</v>
      </c>
      <c r="AD176" s="5">
        <f>IF(AND(S176&gt;=1,S176&lt;=4),1,0)</f>
        <v>1</v>
      </c>
      <c r="AE176" s="5">
        <f>IF(AND(S176&gt;=2,S176&lt;=5),1,0)</f>
        <v>1</v>
      </c>
    </row>
    <row r="177" spans="1:31" x14ac:dyDescent="0.55000000000000004">
      <c r="A177" s="1">
        <f t="shared" si="5"/>
        <v>177</v>
      </c>
      <c r="B177" s="6" t="s">
        <v>913</v>
      </c>
      <c r="C177" s="7">
        <v>46226.660555555558</v>
      </c>
      <c r="D177" s="5">
        <v>18</v>
      </c>
      <c r="E177" s="6" t="s">
        <v>37</v>
      </c>
      <c r="F177" s="8">
        <v>45802</v>
      </c>
      <c r="G177" s="8" t="s">
        <v>237</v>
      </c>
      <c r="H177" s="6" t="s">
        <v>392</v>
      </c>
      <c r="I177" s="6" t="s">
        <v>314</v>
      </c>
      <c r="J177" s="6" t="s">
        <v>412</v>
      </c>
      <c r="K177" s="5">
        <v>18426</v>
      </c>
      <c r="L177" s="6" t="s">
        <v>427</v>
      </c>
      <c r="M177" s="6" t="s">
        <v>538</v>
      </c>
      <c r="N177" s="6" t="s">
        <v>26</v>
      </c>
      <c r="O177" s="5" t="s">
        <v>885</v>
      </c>
      <c r="P177" s="6" t="str">
        <f>IF(I177&lt;&gt;"","Giocata","Futura")</f>
        <v>Giocata</v>
      </c>
      <c r="Q177" s="5">
        <f>VALUE(LEFT(I177,1))</f>
        <v>2</v>
      </c>
      <c r="R177" s="5">
        <f>VALUE(RIGHT(I177,1))</f>
        <v>1</v>
      </c>
      <c r="S177" s="5">
        <f>SUM(Q177:R177)</f>
        <v>3</v>
      </c>
      <c r="T177" s="5">
        <f>IF(Q177&lt;&gt;R177,1,0)</f>
        <v>1</v>
      </c>
      <c r="U177" s="5">
        <f>IF(S177&lt;=4,1,0)</f>
        <v>1</v>
      </c>
      <c r="V177" s="5">
        <f t="shared" si="4"/>
        <v>1</v>
      </c>
      <c r="W177" s="5">
        <f>IF(S177&gt;=2,1,0)</f>
        <v>1</v>
      </c>
      <c r="X177" s="5">
        <f>IF(Q177&lt;=2,1,0)</f>
        <v>1</v>
      </c>
      <c r="Y177" s="5">
        <f>IF(AND(Q177&gt;=1,Q177&lt;=3),1,0)</f>
        <v>1</v>
      </c>
      <c r="Z177" s="5">
        <f>IF(AND(Q177&gt;=2,Q177&lt;=5),1,0)</f>
        <v>1</v>
      </c>
      <c r="AA177" s="5">
        <f>IF(S177&lt;=2,1,0)</f>
        <v>0</v>
      </c>
      <c r="AB177" s="5">
        <f>IF(AND(S177&gt;=1,S177&lt;=3),1,0)</f>
        <v>1</v>
      </c>
      <c r="AC177" s="5">
        <f>IF(AND(S177&gt;=2,S177&lt;=5),1,0)</f>
        <v>1</v>
      </c>
      <c r="AD177" s="5">
        <f>IF(AND(S177&gt;=1,S177&lt;=4),1,0)</f>
        <v>1</v>
      </c>
      <c r="AE177" s="5">
        <f>IF(AND(S177&gt;=2,S177&lt;=5),1,0)</f>
        <v>1</v>
      </c>
    </row>
    <row r="178" spans="1:31" x14ac:dyDescent="0.55000000000000004">
      <c r="A178" s="1">
        <f t="shared" si="5"/>
        <v>178</v>
      </c>
      <c r="B178" s="6" t="s">
        <v>913</v>
      </c>
      <c r="C178" s="7">
        <v>46226.660555555558</v>
      </c>
      <c r="D178" s="5">
        <v>18</v>
      </c>
      <c r="E178" s="6" t="s">
        <v>37</v>
      </c>
      <c r="F178" s="8">
        <v>45802</v>
      </c>
      <c r="G178" s="8" t="s">
        <v>403</v>
      </c>
      <c r="H178" s="6" t="s">
        <v>396</v>
      </c>
      <c r="I178" s="6" t="s">
        <v>310</v>
      </c>
      <c r="J178" s="6" t="s">
        <v>409</v>
      </c>
      <c r="K178" s="5">
        <v>13252</v>
      </c>
      <c r="L178" s="6" t="s">
        <v>385</v>
      </c>
      <c r="M178" s="6" t="s">
        <v>477</v>
      </c>
      <c r="N178" s="6" t="s">
        <v>26</v>
      </c>
      <c r="O178" s="5" t="s">
        <v>885</v>
      </c>
      <c r="P178" s="6" t="str">
        <f>IF(I178&lt;&gt;"","Giocata","Futura")</f>
        <v>Giocata</v>
      </c>
      <c r="Q178" s="5">
        <f>VALUE(LEFT(I178,1))</f>
        <v>1</v>
      </c>
      <c r="R178" s="5">
        <f>VALUE(RIGHT(I178,1))</f>
        <v>0</v>
      </c>
      <c r="S178" s="5">
        <f>SUM(Q178:R178)</f>
        <v>1</v>
      </c>
      <c r="T178" s="5">
        <f>IF(Q178&lt;&gt;R178,1,0)</f>
        <v>1</v>
      </c>
      <c r="U178" s="5">
        <f>IF(S178&lt;=4,1,0)</f>
        <v>1</v>
      </c>
      <c r="V178" s="5">
        <f t="shared" si="4"/>
        <v>1</v>
      </c>
      <c r="W178" s="5">
        <f>IF(S178&gt;=2,1,0)</f>
        <v>0</v>
      </c>
      <c r="X178" s="5">
        <f>IF(Q178&lt;=2,1,0)</f>
        <v>1</v>
      </c>
      <c r="Y178" s="5">
        <f>IF(AND(Q178&gt;=1,Q178&lt;=3),1,0)</f>
        <v>1</v>
      </c>
      <c r="Z178" s="5">
        <f>IF(AND(Q178&gt;=2,Q178&lt;=5),1,0)</f>
        <v>0</v>
      </c>
      <c r="AA178" s="5">
        <f>IF(S178&lt;=2,1,0)</f>
        <v>1</v>
      </c>
      <c r="AB178" s="5">
        <f>IF(AND(S178&gt;=1,S178&lt;=3),1,0)</f>
        <v>1</v>
      </c>
      <c r="AC178" s="5">
        <f>IF(AND(S178&gt;=2,S178&lt;=5),1,0)</f>
        <v>0</v>
      </c>
      <c r="AD178" s="5">
        <f>IF(AND(S178&gt;=1,S178&lt;=4),1,0)</f>
        <v>1</v>
      </c>
      <c r="AE178" s="5">
        <f>IF(AND(S178&gt;=2,S178&lt;=5),1,0)</f>
        <v>0</v>
      </c>
    </row>
    <row r="179" spans="1:31" x14ac:dyDescent="0.55000000000000004">
      <c r="A179" s="1">
        <f t="shared" si="5"/>
        <v>179</v>
      </c>
      <c r="B179" s="6" t="s">
        <v>913</v>
      </c>
      <c r="C179" s="7">
        <v>46226.660555555558</v>
      </c>
      <c r="D179" s="5">
        <v>18</v>
      </c>
      <c r="E179" s="6" t="s">
        <v>37</v>
      </c>
      <c r="F179" s="8">
        <v>45802</v>
      </c>
      <c r="G179" s="8" t="s">
        <v>237</v>
      </c>
      <c r="H179" s="6" t="s">
        <v>399</v>
      </c>
      <c r="I179" s="6" t="s">
        <v>328</v>
      </c>
      <c r="J179" s="6" t="s">
        <v>388</v>
      </c>
      <c r="K179" s="5">
        <v>8779</v>
      </c>
      <c r="L179" s="6" t="s">
        <v>401</v>
      </c>
      <c r="M179" s="6" t="s">
        <v>482</v>
      </c>
      <c r="N179" s="6" t="s">
        <v>26</v>
      </c>
      <c r="O179" s="5" t="s">
        <v>885</v>
      </c>
      <c r="P179" s="6" t="str">
        <f>IF(I179&lt;&gt;"","Giocata","Futura")</f>
        <v>Giocata</v>
      </c>
      <c r="Q179" s="5">
        <f>VALUE(LEFT(I179,1))</f>
        <v>1</v>
      </c>
      <c r="R179" s="5">
        <f>VALUE(RIGHT(I179,1))</f>
        <v>1</v>
      </c>
      <c r="S179" s="5">
        <f>SUM(Q179:R179)</f>
        <v>2</v>
      </c>
      <c r="T179" s="5">
        <f>IF(Q179&lt;&gt;R179,1,0)</f>
        <v>0</v>
      </c>
      <c r="U179" s="5">
        <f>IF(S179&lt;=4,1,0)</f>
        <v>1</v>
      </c>
      <c r="V179" s="5">
        <f t="shared" si="4"/>
        <v>0</v>
      </c>
      <c r="W179" s="5">
        <f>IF(S179&gt;=2,1,0)</f>
        <v>1</v>
      </c>
      <c r="X179" s="5">
        <f>IF(Q179&lt;=2,1,0)</f>
        <v>1</v>
      </c>
      <c r="Y179" s="5">
        <f>IF(AND(Q179&gt;=1,Q179&lt;=3),1,0)</f>
        <v>1</v>
      </c>
      <c r="Z179" s="5">
        <f>IF(AND(Q179&gt;=2,Q179&lt;=5),1,0)</f>
        <v>0</v>
      </c>
      <c r="AA179" s="5">
        <f>IF(S179&lt;=2,1,0)</f>
        <v>1</v>
      </c>
      <c r="AB179" s="5">
        <f>IF(AND(S179&gt;=1,S179&lt;=3),1,0)</f>
        <v>1</v>
      </c>
      <c r="AC179" s="5">
        <f>IF(AND(S179&gt;=2,S179&lt;=5),1,0)</f>
        <v>1</v>
      </c>
      <c r="AD179" s="5">
        <f>IF(AND(S179&gt;=1,S179&lt;=4),1,0)</f>
        <v>1</v>
      </c>
      <c r="AE179" s="5">
        <f>IF(AND(S179&gt;=2,S179&lt;=5),1,0)</f>
        <v>1</v>
      </c>
    </row>
    <row r="180" spans="1:31" x14ac:dyDescent="0.55000000000000004">
      <c r="A180" s="1">
        <f t="shared" si="5"/>
        <v>180</v>
      </c>
      <c r="B180" s="6" t="s">
        <v>913</v>
      </c>
      <c r="C180" s="7">
        <v>46226.660555555558</v>
      </c>
      <c r="D180" s="5">
        <v>22</v>
      </c>
      <c r="E180" s="6" t="s">
        <v>118</v>
      </c>
      <c r="F180" s="8">
        <v>45805</v>
      </c>
      <c r="G180" s="8" t="s">
        <v>137</v>
      </c>
      <c r="H180" s="6" t="s">
        <v>416</v>
      </c>
      <c r="I180" s="6" t="s">
        <v>336</v>
      </c>
      <c r="J180" s="6" t="s">
        <v>404</v>
      </c>
      <c r="K180" s="5">
        <v>24697</v>
      </c>
      <c r="L180" s="6" t="s">
        <v>417</v>
      </c>
      <c r="M180" s="6" t="s">
        <v>394</v>
      </c>
      <c r="N180" s="6" t="s">
        <v>26</v>
      </c>
      <c r="O180" s="5" t="s">
        <v>885</v>
      </c>
      <c r="P180" s="6" t="str">
        <f>IF(I180&lt;&gt;"","Giocata","Futura")</f>
        <v>Giocata</v>
      </c>
      <c r="Q180" s="5">
        <f>VALUE(LEFT(I180,1))</f>
        <v>0</v>
      </c>
      <c r="R180" s="5">
        <f>VALUE(RIGHT(I180,1))</f>
        <v>0</v>
      </c>
      <c r="S180" s="5">
        <f>SUM(Q180:R180)</f>
        <v>0</v>
      </c>
      <c r="T180" s="5">
        <f>IF(Q180&lt;&gt;R180,1,0)</f>
        <v>0</v>
      </c>
      <c r="U180" s="5">
        <f>IF(S180&lt;=4,1,0)</f>
        <v>1</v>
      </c>
      <c r="V180" s="5">
        <f t="shared" si="4"/>
        <v>0</v>
      </c>
      <c r="W180" s="5">
        <f>IF(S180&gt;=2,1,0)</f>
        <v>0</v>
      </c>
      <c r="X180" s="5">
        <f>IF(Q180&lt;=2,1,0)</f>
        <v>1</v>
      </c>
      <c r="Y180" s="5">
        <f>IF(AND(Q180&gt;=1,Q180&lt;=3),1,0)</f>
        <v>0</v>
      </c>
      <c r="Z180" s="5">
        <f>IF(AND(Q180&gt;=2,Q180&lt;=5),1,0)</f>
        <v>0</v>
      </c>
      <c r="AA180" s="5">
        <f>IF(S180&lt;=2,1,0)</f>
        <v>1</v>
      </c>
      <c r="AB180" s="5">
        <f>IF(AND(S180&gt;=1,S180&lt;=3),1,0)</f>
        <v>0</v>
      </c>
      <c r="AC180" s="5">
        <f>IF(AND(S180&gt;=2,S180&lt;=5),1,0)</f>
        <v>0</v>
      </c>
      <c r="AD180" s="5">
        <f>IF(AND(S180&gt;=1,S180&lt;=4),1,0)</f>
        <v>0</v>
      </c>
      <c r="AE180" s="5">
        <f>IF(AND(S180&gt;=2,S180&lt;=5),1,0)</f>
        <v>0</v>
      </c>
    </row>
    <row r="181" spans="1:31" x14ac:dyDescent="0.55000000000000004">
      <c r="A181" s="1">
        <f t="shared" si="5"/>
        <v>181</v>
      </c>
      <c r="B181" s="6" t="s">
        <v>913</v>
      </c>
      <c r="C181" s="7">
        <v>46226.660555555558</v>
      </c>
      <c r="D181" s="5">
        <v>19</v>
      </c>
      <c r="E181" s="6" t="s">
        <v>93</v>
      </c>
      <c r="F181" s="8">
        <v>45808</v>
      </c>
      <c r="G181" s="8" t="s">
        <v>237</v>
      </c>
      <c r="H181" s="6" t="s">
        <v>413</v>
      </c>
      <c r="I181" s="6" t="s">
        <v>336</v>
      </c>
      <c r="J181" s="6" t="s">
        <v>396</v>
      </c>
      <c r="K181" s="5">
        <v>7409</v>
      </c>
      <c r="L181" s="6" t="s">
        <v>421</v>
      </c>
      <c r="M181" s="6" t="s">
        <v>539</v>
      </c>
      <c r="N181" s="6" t="s">
        <v>26</v>
      </c>
      <c r="O181" s="5" t="s">
        <v>885</v>
      </c>
      <c r="P181" s="6" t="str">
        <f>IF(I181&lt;&gt;"","Giocata","Futura")</f>
        <v>Giocata</v>
      </c>
      <c r="Q181" s="5">
        <f>VALUE(LEFT(I181,1))</f>
        <v>0</v>
      </c>
      <c r="R181" s="5">
        <f>VALUE(RIGHT(I181,1))</f>
        <v>0</v>
      </c>
      <c r="S181" s="5">
        <f>SUM(Q181:R181)</f>
        <v>0</v>
      </c>
      <c r="T181" s="5">
        <f>IF(Q181&lt;&gt;R181,1,0)</f>
        <v>0</v>
      </c>
      <c r="U181" s="5">
        <f>IF(S181&lt;=4,1,0)</f>
        <v>1</v>
      </c>
      <c r="V181" s="5">
        <f t="shared" si="4"/>
        <v>0</v>
      </c>
      <c r="W181" s="5">
        <f>IF(S181&gt;=2,1,0)</f>
        <v>0</v>
      </c>
      <c r="X181" s="5">
        <f>IF(Q181&lt;=2,1,0)</f>
        <v>1</v>
      </c>
      <c r="Y181" s="5">
        <f>IF(AND(Q181&gt;=1,Q181&lt;=3),1,0)</f>
        <v>0</v>
      </c>
      <c r="Z181" s="5">
        <f>IF(AND(Q181&gt;=2,Q181&lt;=5),1,0)</f>
        <v>0</v>
      </c>
      <c r="AA181" s="5">
        <f>IF(S181&lt;=2,1,0)</f>
        <v>1</v>
      </c>
      <c r="AB181" s="5">
        <f>IF(AND(S181&gt;=1,S181&lt;=3),1,0)</f>
        <v>0</v>
      </c>
      <c r="AC181" s="5">
        <f>IF(AND(S181&gt;=2,S181&lt;=5),1,0)</f>
        <v>0</v>
      </c>
      <c r="AD181" s="5">
        <f>IF(AND(S181&gt;=1,S181&lt;=4),1,0)</f>
        <v>0</v>
      </c>
      <c r="AE181" s="5">
        <f>IF(AND(S181&gt;=2,S181&lt;=5),1,0)</f>
        <v>0</v>
      </c>
    </row>
    <row r="182" spans="1:31" x14ac:dyDescent="0.55000000000000004">
      <c r="A182" s="1">
        <f t="shared" si="5"/>
        <v>182</v>
      </c>
      <c r="B182" s="6" t="s">
        <v>913</v>
      </c>
      <c r="C182" s="7">
        <v>46226.660555555558</v>
      </c>
      <c r="D182" s="5">
        <v>19</v>
      </c>
      <c r="E182" s="6" t="s">
        <v>93</v>
      </c>
      <c r="F182" s="8">
        <v>45808</v>
      </c>
      <c r="G182" s="8" t="s">
        <v>237</v>
      </c>
      <c r="H182" s="6" t="s">
        <v>387</v>
      </c>
      <c r="I182" s="6" t="s">
        <v>337</v>
      </c>
      <c r="J182" s="6" t="s">
        <v>392</v>
      </c>
      <c r="K182" s="5">
        <v>23541</v>
      </c>
      <c r="L182" s="6" t="s">
        <v>389</v>
      </c>
      <c r="M182" s="6" t="s">
        <v>411</v>
      </c>
      <c r="N182" s="6" t="s">
        <v>26</v>
      </c>
      <c r="O182" s="5" t="s">
        <v>885</v>
      </c>
      <c r="P182" s="6" t="str">
        <f>IF(I182&lt;&gt;"","Giocata","Futura")</f>
        <v>Giocata</v>
      </c>
      <c r="Q182" s="5">
        <f>VALUE(LEFT(I182,1))</f>
        <v>3</v>
      </c>
      <c r="R182" s="5">
        <f>VALUE(RIGHT(I182,1))</f>
        <v>0</v>
      </c>
      <c r="S182" s="5">
        <f>SUM(Q182:R182)</f>
        <v>3</v>
      </c>
      <c r="T182" s="5">
        <f>IF(Q182&lt;&gt;R182,1,0)</f>
        <v>1</v>
      </c>
      <c r="U182" s="5">
        <f>IF(S182&lt;=4,1,0)</f>
        <v>1</v>
      </c>
      <c r="V182" s="5">
        <f t="shared" si="4"/>
        <v>1</v>
      </c>
      <c r="W182" s="5">
        <f>IF(S182&gt;=2,1,0)</f>
        <v>1</v>
      </c>
      <c r="X182" s="5">
        <f>IF(Q182&lt;=2,1,0)</f>
        <v>0</v>
      </c>
      <c r="Y182" s="5">
        <f>IF(AND(Q182&gt;=1,Q182&lt;=3),1,0)</f>
        <v>1</v>
      </c>
      <c r="Z182" s="5">
        <f>IF(AND(Q182&gt;=2,Q182&lt;=5),1,0)</f>
        <v>1</v>
      </c>
      <c r="AA182" s="5">
        <f>IF(S182&lt;=2,1,0)</f>
        <v>0</v>
      </c>
      <c r="AB182" s="5">
        <f>IF(AND(S182&gt;=1,S182&lt;=3),1,0)</f>
        <v>1</v>
      </c>
      <c r="AC182" s="5">
        <f>IF(AND(S182&gt;=2,S182&lt;=5),1,0)</f>
        <v>1</v>
      </c>
      <c r="AD182" s="5">
        <f>IF(AND(S182&gt;=1,S182&lt;=4),1,0)</f>
        <v>1</v>
      </c>
      <c r="AE182" s="5">
        <f>IF(AND(S182&gt;=2,S182&lt;=5),1,0)</f>
        <v>1</v>
      </c>
    </row>
    <row r="183" spans="1:31" x14ac:dyDescent="0.55000000000000004">
      <c r="A183" s="1">
        <f t="shared" si="5"/>
        <v>183</v>
      </c>
      <c r="B183" s="6" t="s">
        <v>913</v>
      </c>
      <c r="C183" s="7">
        <v>46226.660555555558</v>
      </c>
      <c r="D183" s="5">
        <v>19</v>
      </c>
      <c r="E183" s="6" t="s">
        <v>93</v>
      </c>
      <c r="F183" s="8">
        <v>45808</v>
      </c>
      <c r="G183" s="8" t="s">
        <v>278</v>
      </c>
      <c r="H183" s="6" t="s">
        <v>409</v>
      </c>
      <c r="I183" s="6" t="s">
        <v>337</v>
      </c>
      <c r="J183" s="6" t="s">
        <v>383</v>
      </c>
      <c r="K183" s="5">
        <v>16302</v>
      </c>
      <c r="L183" s="6" t="s">
        <v>433</v>
      </c>
      <c r="M183" s="6" t="s">
        <v>482</v>
      </c>
      <c r="N183" s="6" t="s">
        <v>26</v>
      </c>
      <c r="O183" s="5" t="s">
        <v>885</v>
      </c>
      <c r="P183" s="6" t="str">
        <f>IF(I183&lt;&gt;"","Giocata","Futura")</f>
        <v>Giocata</v>
      </c>
      <c r="Q183" s="5">
        <f>VALUE(LEFT(I183,1))</f>
        <v>3</v>
      </c>
      <c r="R183" s="5">
        <f>VALUE(RIGHT(I183,1))</f>
        <v>0</v>
      </c>
      <c r="S183" s="5">
        <f>SUM(Q183:R183)</f>
        <v>3</v>
      </c>
      <c r="T183" s="5">
        <f>IF(Q183&lt;&gt;R183,1,0)</f>
        <v>1</v>
      </c>
      <c r="U183" s="5">
        <f>IF(S183&lt;=4,1,0)</f>
        <v>1</v>
      </c>
      <c r="V183" s="5">
        <f t="shared" si="4"/>
        <v>1</v>
      </c>
      <c r="W183" s="5">
        <f>IF(S183&gt;=2,1,0)</f>
        <v>1</v>
      </c>
      <c r="X183" s="5">
        <f>IF(Q183&lt;=2,1,0)</f>
        <v>0</v>
      </c>
      <c r="Y183" s="5">
        <f>IF(AND(Q183&gt;=1,Q183&lt;=3),1,0)</f>
        <v>1</v>
      </c>
      <c r="Z183" s="5">
        <f>IF(AND(Q183&gt;=2,Q183&lt;=5),1,0)</f>
        <v>1</v>
      </c>
      <c r="AA183" s="5">
        <f>IF(S183&lt;=2,1,0)</f>
        <v>0</v>
      </c>
      <c r="AB183" s="5">
        <f>IF(AND(S183&gt;=1,S183&lt;=3),1,0)</f>
        <v>1</v>
      </c>
      <c r="AC183" s="5">
        <f>IF(AND(S183&gt;=2,S183&lt;=5),1,0)</f>
        <v>1</v>
      </c>
      <c r="AD183" s="5">
        <f>IF(AND(S183&gt;=1,S183&lt;=4),1,0)</f>
        <v>1</v>
      </c>
      <c r="AE183" s="5">
        <f>IF(AND(S183&gt;=2,S183&lt;=5),1,0)</f>
        <v>1</v>
      </c>
    </row>
    <row r="184" spans="1:31" x14ac:dyDescent="0.55000000000000004">
      <c r="A184" s="1">
        <f t="shared" si="5"/>
        <v>184</v>
      </c>
      <c r="B184" s="6" t="s">
        <v>913</v>
      </c>
      <c r="C184" s="7">
        <v>46226.660555555558</v>
      </c>
      <c r="D184" s="5">
        <v>19</v>
      </c>
      <c r="E184" s="6" t="s">
        <v>93</v>
      </c>
      <c r="F184" s="8">
        <v>45808</v>
      </c>
      <c r="G184" s="8" t="s">
        <v>237</v>
      </c>
      <c r="H184" s="6" t="s">
        <v>405</v>
      </c>
      <c r="I184" s="6" t="s">
        <v>338</v>
      </c>
      <c r="J184" s="6" t="s">
        <v>436</v>
      </c>
      <c r="K184" s="5">
        <v>10289</v>
      </c>
      <c r="L184" s="6" t="s">
        <v>472</v>
      </c>
      <c r="M184" s="6" t="s">
        <v>479</v>
      </c>
      <c r="N184" s="6" t="s">
        <v>26</v>
      </c>
      <c r="O184" s="5" t="s">
        <v>885</v>
      </c>
      <c r="P184" s="6" t="str">
        <f>IF(I184&lt;&gt;"","Giocata","Futura")</f>
        <v>Giocata</v>
      </c>
      <c r="Q184" s="5">
        <f>VALUE(LEFT(I184,1))</f>
        <v>0</v>
      </c>
      <c r="R184" s="5">
        <f>VALUE(RIGHT(I184,1))</f>
        <v>3</v>
      </c>
      <c r="S184" s="5">
        <f>SUM(Q184:R184)</f>
        <v>3</v>
      </c>
      <c r="T184" s="5">
        <f>IF(Q184&lt;&gt;R184,1,0)</f>
        <v>1</v>
      </c>
      <c r="U184" s="5">
        <f>IF(S184&lt;=4,1,0)</f>
        <v>1</v>
      </c>
      <c r="V184" s="5">
        <f t="shared" si="4"/>
        <v>1</v>
      </c>
      <c r="W184" s="5">
        <f>IF(S184&gt;=2,1,0)</f>
        <v>1</v>
      </c>
      <c r="X184" s="5">
        <f>IF(Q184&lt;=2,1,0)</f>
        <v>1</v>
      </c>
      <c r="Y184" s="5">
        <f>IF(AND(Q184&gt;=1,Q184&lt;=3),1,0)</f>
        <v>0</v>
      </c>
      <c r="Z184" s="5">
        <f>IF(AND(Q184&gt;=2,Q184&lt;=5),1,0)</f>
        <v>0</v>
      </c>
      <c r="AA184" s="5">
        <f>IF(S184&lt;=2,1,0)</f>
        <v>0</v>
      </c>
      <c r="AB184" s="5">
        <f>IF(AND(S184&gt;=1,S184&lt;=3),1,0)</f>
        <v>1</v>
      </c>
      <c r="AC184" s="5">
        <f>IF(AND(S184&gt;=2,S184&lt;=5),1,0)</f>
        <v>1</v>
      </c>
      <c r="AD184" s="5">
        <f>IF(AND(S184&gt;=1,S184&lt;=4),1,0)</f>
        <v>1</v>
      </c>
      <c r="AE184" s="5">
        <f>IF(AND(S184&gt;=2,S184&lt;=5),1,0)</f>
        <v>1</v>
      </c>
    </row>
    <row r="185" spans="1:31" x14ac:dyDescent="0.55000000000000004">
      <c r="A185" s="1">
        <f t="shared" si="5"/>
        <v>185</v>
      </c>
      <c r="B185" s="6" t="s">
        <v>913</v>
      </c>
      <c r="C185" s="7">
        <v>46226.660555555558</v>
      </c>
      <c r="D185" s="5">
        <v>19</v>
      </c>
      <c r="E185" s="6" t="s">
        <v>93</v>
      </c>
      <c r="F185" s="8">
        <v>45808</v>
      </c>
      <c r="G185" s="8" t="s">
        <v>425</v>
      </c>
      <c r="H185" s="6" t="s">
        <v>408</v>
      </c>
      <c r="I185" s="6" t="s">
        <v>322</v>
      </c>
      <c r="J185" s="6" t="s">
        <v>400</v>
      </c>
      <c r="K185" s="5">
        <v>32013</v>
      </c>
      <c r="L185" s="6" t="s">
        <v>410</v>
      </c>
      <c r="M185" s="6" t="s">
        <v>471</v>
      </c>
      <c r="N185" s="6" t="s">
        <v>26</v>
      </c>
      <c r="O185" s="5" t="s">
        <v>885</v>
      </c>
      <c r="P185" s="6" t="str">
        <f>IF(I185&lt;&gt;"","Giocata","Futura")</f>
        <v>Giocata</v>
      </c>
      <c r="Q185" s="5">
        <f>VALUE(LEFT(I185,1))</f>
        <v>0</v>
      </c>
      <c r="R185" s="5">
        <f>VALUE(RIGHT(I185,1))</f>
        <v>1</v>
      </c>
      <c r="S185" s="5">
        <f>SUM(Q185:R185)</f>
        <v>1</v>
      </c>
      <c r="T185" s="5">
        <f>IF(Q185&lt;&gt;R185,1,0)</f>
        <v>1</v>
      </c>
      <c r="U185" s="5">
        <f>IF(S185&lt;=4,1,0)</f>
        <v>1</v>
      </c>
      <c r="V185" s="5">
        <f t="shared" si="4"/>
        <v>1</v>
      </c>
      <c r="W185" s="5">
        <f>IF(S185&gt;=2,1,0)</f>
        <v>0</v>
      </c>
      <c r="X185" s="5">
        <f>IF(Q185&lt;=2,1,0)</f>
        <v>1</v>
      </c>
      <c r="Y185" s="5">
        <f>IF(AND(Q185&gt;=1,Q185&lt;=3),1,0)</f>
        <v>0</v>
      </c>
      <c r="Z185" s="5">
        <f>IF(AND(Q185&gt;=2,Q185&lt;=5),1,0)</f>
        <v>0</v>
      </c>
      <c r="AA185" s="5">
        <f>IF(S185&lt;=2,1,0)</f>
        <v>1</v>
      </c>
      <c r="AB185" s="5">
        <f>IF(AND(S185&gt;=1,S185&lt;=3),1,0)</f>
        <v>1</v>
      </c>
      <c r="AC185" s="5">
        <f>IF(AND(S185&gt;=2,S185&lt;=5),1,0)</f>
        <v>0</v>
      </c>
      <c r="AD185" s="5">
        <f>IF(AND(S185&gt;=1,S185&lt;=4),1,0)</f>
        <v>1</v>
      </c>
      <c r="AE185" s="5">
        <f>IF(AND(S185&gt;=2,S185&lt;=5),1,0)</f>
        <v>0</v>
      </c>
    </row>
    <row r="186" spans="1:31" x14ac:dyDescent="0.55000000000000004">
      <c r="A186" s="1">
        <f t="shared" si="5"/>
        <v>186</v>
      </c>
      <c r="B186" s="6" t="s">
        <v>913</v>
      </c>
      <c r="C186" s="7">
        <v>46226.660555555558</v>
      </c>
      <c r="D186" s="5">
        <v>19</v>
      </c>
      <c r="E186" s="6" t="s">
        <v>93</v>
      </c>
      <c r="F186" s="8">
        <v>45808</v>
      </c>
      <c r="G186" s="8" t="s">
        <v>562</v>
      </c>
      <c r="H186" s="6" t="s">
        <v>391</v>
      </c>
      <c r="I186" s="6" t="s">
        <v>316</v>
      </c>
      <c r="J186" s="6" t="s">
        <v>435</v>
      </c>
      <c r="K186" s="5">
        <v>25909</v>
      </c>
      <c r="L186" s="6" t="s">
        <v>393</v>
      </c>
      <c r="M186" s="6" t="s">
        <v>538</v>
      </c>
      <c r="N186" s="6" t="s">
        <v>26</v>
      </c>
      <c r="O186" s="5" t="s">
        <v>885</v>
      </c>
      <c r="P186" s="6" t="str">
        <f>IF(I186&lt;&gt;"","Giocata","Futura")</f>
        <v>Giocata</v>
      </c>
      <c r="Q186" s="5">
        <f>VALUE(LEFT(I186,1))</f>
        <v>1</v>
      </c>
      <c r="R186" s="5">
        <f>VALUE(RIGHT(I186,1))</f>
        <v>2</v>
      </c>
      <c r="S186" s="5">
        <f>SUM(Q186:R186)</f>
        <v>3</v>
      </c>
      <c r="T186" s="5">
        <f>IF(Q186&lt;&gt;R186,1,0)</f>
        <v>1</v>
      </c>
      <c r="U186" s="5">
        <f>IF(S186&lt;=4,1,0)</f>
        <v>1</v>
      </c>
      <c r="V186" s="5">
        <f t="shared" si="4"/>
        <v>1</v>
      </c>
      <c r="W186" s="5">
        <f>IF(S186&gt;=2,1,0)</f>
        <v>1</v>
      </c>
      <c r="X186" s="5">
        <f>IF(Q186&lt;=2,1,0)</f>
        <v>1</v>
      </c>
      <c r="Y186" s="5">
        <f>IF(AND(Q186&gt;=1,Q186&lt;=3),1,0)</f>
        <v>1</v>
      </c>
      <c r="Z186" s="5">
        <f>IF(AND(Q186&gt;=2,Q186&lt;=5),1,0)</f>
        <v>0</v>
      </c>
      <c r="AA186" s="5">
        <f>IF(S186&lt;=2,1,0)</f>
        <v>0</v>
      </c>
      <c r="AB186" s="5">
        <f>IF(AND(S186&gt;=1,S186&lt;=3),1,0)</f>
        <v>1</v>
      </c>
      <c r="AC186" s="5">
        <f>IF(AND(S186&gt;=2,S186&lt;=5),1,0)</f>
        <v>1</v>
      </c>
      <c r="AD186" s="5">
        <f>IF(AND(S186&gt;=1,S186&lt;=4),1,0)</f>
        <v>1</v>
      </c>
      <c r="AE186" s="5">
        <f>IF(AND(S186&gt;=2,S186&lt;=5),1,0)</f>
        <v>1</v>
      </c>
    </row>
    <row r="187" spans="1:31" x14ac:dyDescent="0.55000000000000004">
      <c r="A187" s="1">
        <f t="shared" si="5"/>
        <v>187</v>
      </c>
      <c r="B187" s="6" t="s">
        <v>913</v>
      </c>
      <c r="C187" s="7">
        <v>46226.660555555558</v>
      </c>
      <c r="D187" s="5">
        <v>19</v>
      </c>
      <c r="E187" s="6" t="s">
        <v>93</v>
      </c>
      <c r="F187" s="8">
        <v>45808</v>
      </c>
      <c r="G187" s="8" t="s">
        <v>422</v>
      </c>
      <c r="H187" s="6" t="s">
        <v>388</v>
      </c>
      <c r="I187" s="6" t="s">
        <v>312</v>
      </c>
      <c r="J187" s="6" t="s">
        <v>419</v>
      </c>
      <c r="K187" s="5">
        <v>12989</v>
      </c>
      <c r="L187" s="6" t="s">
        <v>423</v>
      </c>
      <c r="M187" s="6" t="s">
        <v>475</v>
      </c>
      <c r="N187" s="6" t="s">
        <v>26</v>
      </c>
      <c r="O187" s="5" t="s">
        <v>885</v>
      </c>
      <c r="P187" s="6" t="str">
        <f>IF(I187&lt;&gt;"","Giocata","Futura")</f>
        <v>Giocata</v>
      </c>
      <c r="Q187" s="5">
        <f>VALUE(LEFT(I187,1))</f>
        <v>1</v>
      </c>
      <c r="R187" s="5">
        <f>VALUE(RIGHT(I187,1))</f>
        <v>3</v>
      </c>
      <c r="S187" s="5">
        <f>SUM(Q187:R187)</f>
        <v>4</v>
      </c>
      <c r="T187" s="5">
        <f>IF(Q187&lt;&gt;R187,1,0)</f>
        <v>1</v>
      </c>
      <c r="U187" s="5">
        <f>IF(S187&lt;=4,1,0)</f>
        <v>1</v>
      </c>
      <c r="V187" s="5">
        <f t="shared" si="4"/>
        <v>1</v>
      </c>
      <c r="W187" s="5">
        <f>IF(S187&gt;=2,1,0)</f>
        <v>1</v>
      </c>
      <c r="X187" s="5">
        <f>IF(Q187&lt;=2,1,0)</f>
        <v>1</v>
      </c>
      <c r="Y187" s="5">
        <f>IF(AND(Q187&gt;=1,Q187&lt;=3),1,0)</f>
        <v>1</v>
      </c>
      <c r="Z187" s="5">
        <f>IF(AND(Q187&gt;=2,Q187&lt;=5),1,0)</f>
        <v>0</v>
      </c>
      <c r="AA187" s="5">
        <f>IF(S187&lt;=2,1,0)</f>
        <v>0</v>
      </c>
      <c r="AB187" s="5">
        <f>IF(AND(S187&gt;=1,S187&lt;=3),1,0)</f>
        <v>0</v>
      </c>
      <c r="AC187" s="5">
        <f>IF(AND(S187&gt;=2,S187&lt;=5),1,0)</f>
        <v>1</v>
      </c>
      <c r="AD187" s="5">
        <f>IF(AND(S187&gt;=1,S187&lt;=4),1,0)</f>
        <v>1</v>
      </c>
      <c r="AE187" s="5">
        <f>IF(AND(S187&gt;=2,S187&lt;=5),1,0)</f>
        <v>1</v>
      </c>
    </row>
    <row r="188" spans="1:31" x14ac:dyDescent="0.55000000000000004">
      <c r="A188" s="1">
        <f t="shared" si="5"/>
        <v>188</v>
      </c>
      <c r="B188" s="6" t="s">
        <v>913</v>
      </c>
      <c r="C188" s="7">
        <v>46226.660555555558</v>
      </c>
      <c r="D188" s="5">
        <v>19</v>
      </c>
      <c r="E188" s="6" t="s">
        <v>37</v>
      </c>
      <c r="F188" s="8">
        <v>45809</v>
      </c>
      <c r="G188" s="8" t="s">
        <v>403</v>
      </c>
      <c r="H188" s="6" t="s">
        <v>404</v>
      </c>
      <c r="I188" s="6" t="s">
        <v>500</v>
      </c>
      <c r="J188" s="6" t="s">
        <v>384</v>
      </c>
      <c r="K188" s="5">
        <v>20864</v>
      </c>
      <c r="L188" s="6" t="s">
        <v>406</v>
      </c>
      <c r="M188" s="6" t="s">
        <v>437</v>
      </c>
      <c r="N188" s="6" t="s">
        <v>26</v>
      </c>
      <c r="O188" s="5" t="s">
        <v>885</v>
      </c>
      <c r="P188" s="6" t="str">
        <f>IF(I188&lt;&gt;"","Giocata","Futura")</f>
        <v>Giocata</v>
      </c>
      <c r="Q188" s="5">
        <f>VALUE(LEFT(I188,1))</f>
        <v>4</v>
      </c>
      <c r="R188" s="5">
        <f>VALUE(RIGHT(I188,1))</f>
        <v>2</v>
      </c>
      <c r="S188" s="5">
        <f>SUM(Q188:R188)</f>
        <v>6</v>
      </c>
      <c r="T188" s="5">
        <f>IF(Q188&lt;&gt;R188,1,0)</f>
        <v>1</v>
      </c>
      <c r="U188" s="5">
        <f>IF(S188&lt;=4,1,0)</f>
        <v>0</v>
      </c>
      <c r="V188" s="5">
        <f t="shared" si="4"/>
        <v>0</v>
      </c>
      <c r="W188" s="5">
        <f>IF(S188&gt;=2,1,0)</f>
        <v>1</v>
      </c>
      <c r="X188" s="5">
        <f>IF(Q188&lt;=2,1,0)</f>
        <v>0</v>
      </c>
      <c r="Y188" s="5">
        <f>IF(AND(Q188&gt;=1,Q188&lt;=3),1,0)</f>
        <v>0</v>
      </c>
      <c r="Z188" s="5">
        <f>IF(AND(Q188&gt;=2,Q188&lt;=5),1,0)</f>
        <v>1</v>
      </c>
      <c r="AA188" s="5">
        <f>IF(S188&lt;=2,1,0)</f>
        <v>0</v>
      </c>
      <c r="AB188" s="5">
        <f>IF(AND(S188&gt;=1,S188&lt;=3),1,0)</f>
        <v>0</v>
      </c>
      <c r="AC188" s="5">
        <f>IF(AND(S188&gt;=2,S188&lt;=5),1,0)</f>
        <v>0</v>
      </c>
      <c r="AD188" s="5">
        <f>IF(AND(S188&gt;=1,S188&lt;=4),1,0)</f>
        <v>0</v>
      </c>
      <c r="AE188" s="5">
        <f>IF(AND(S188&gt;=2,S188&lt;=5),1,0)</f>
        <v>0</v>
      </c>
    </row>
    <row r="189" spans="1:31" x14ac:dyDescent="0.55000000000000004">
      <c r="A189" s="1">
        <f t="shared" si="5"/>
        <v>189</v>
      </c>
      <c r="B189" s="6" t="s">
        <v>913</v>
      </c>
      <c r="C189" s="7">
        <v>46226.660555555558</v>
      </c>
      <c r="D189" s="5">
        <v>19</v>
      </c>
      <c r="E189" s="6" t="s">
        <v>37</v>
      </c>
      <c r="F189" s="8">
        <v>45809</v>
      </c>
      <c r="G189" s="8" t="s">
        <v>422</v>
      </c>
      <c r="H189" s="6" t="s">
        <v>416</v>
      </c>
      <c r="I189" s="6" t="s">
        <v>314</v>
      </c>
      <c r="J189" s="6" t="s">
        <v>399</v>
      </c>
      <c r="K189" s="5">
        <v>39995</v>
      </c>
      <c r="L189" s="6" t="s">
        <v>417</v>
      </c>
      <c r="M189" s="6" t="s">
        <v>477</v>
      </c>
      <c r="N189" s="6" t="s">
        <v>26</v>
      </c>
      <c r="O189" s="5" t="s">
        <v>885</v>
      </c>
      <c r="P189" s="6" t="str">
        <f>IF(I189&lt;&gt;"","Giocata","Futura")</f>
        <v>Giocata</v>
      </c>
      <c r="Q189" s="5">
        <f>VALUE(LEFT(I189,1))</f>
        <v>2</v>
      </c>
      <c r="R189" s="5">
        <f>VALUE(RIGHT(I189,1))</f>
        <v>1</v>
      </c>
      <c r="S189" s="5">
        <f>SUM(Q189:R189)</f>
        <v>3</v>
      </c>
      <c r="T189" s="5">
        <f>IF(Q189&lt;&gt;R189,1,0)</f>
        <v>1</v>
      </c>
      <c r="U189" s="5">
        <f>IF(S189&lt;=4,1,0)</f>
        <v>1</v>
      </c>
      <c r="V189" s="5">
        <f t="shared" si="4"/>
        <v>1</v>
      </c>
      <c r="W189" s="5">
        <f>IF(S189&gt;=2,1,0)</f>
        <v>1</v>
      </c>
      <c r="X189" s="5">
        <f>IF(Q189&lt;=2,1,0)</f>
        <v>1</v>
      </c>
      <c r="Y189" s="5">
        <f>IF(AND(Q189&gt;=1,Q189&lt;=3),1,0)</f>
        <v>1</v>
      </c>
      <c r="Z189" s="5">
        <f>IF(AND(Q189&gt;=2,Q189&lt;=5),1,0)</f>
        <v>1</v>
      </c>
      <c r="AA189" s="5">
        <f>IF(S189&lt;=2,1,0)</f>
        <v>0</v>
      </c>
      <c r="AB189" s="5">
        <f>IF(AND(S189&gt;=1,S189&lt;=3),1,0)</f>
        <v>1</v>
      </c>
      <c r="AC189" s="5">
        <f>IF(AND(S189&gt;=2,S189&lt;=5),1,0)</f>
        <v>1</v>
      </c>
      <c r="AD189" s="5">
        <f>IF(AND(S189&gt;=1,S189&lt;=4),1,0)</f>
        <v>1</v>
      </c>
      <c r="AE189" s="5">
        <f>IF(AND(S189&gt;=2,S189&lt;=5),1,0)</f>
        <v>1</v>
      </c>
    </row>
    <row r="190" spans="1:31" x14ac:dyDescent="0.55000000000000004">
      <c r="A190" s="1">
        <f t="shared" si="5"/>
        <v>190</v>
      </c>
      <c r="B190" s="6" t="s">
        <v>913</v>
      </c>
      <c r="C190" s="7">
        <v>46226.660555555558</v>
      </c>
      <c r="D190" s="5">
        <v>19</v>
      </c>
      <c r="E190" s="6" t="s">
        <v>37</v>
      </c>
      <c r="F190" s="8">
        <v>45809</v>
      </c>
      <c r="G190" s="8" t="s">
        <v>403</v>
      </c>
      <c r="H190" s="6" t="s">
        <v>412</v>
      </c>
      <c r="I190" s="6" t="s">
        <v>328</v>
      </c>
      <c r="J190" s="6" t="s">
        <v>395</v>
      </c>
      <c r="K190" s="5">
        <v>11696</v>
      </c>
      <c r="L190" s="6" t="s">
        <v>414</v>
      </c>
      <c r="M190" s="6" t="s">
        <v>418</v>
      </c>
      <c r="N190" s="6" t="s">
        <v>26</v>
      </c>
      <c r="O190" s="5" t="s">
        <v>885</v>
      </c>
      <c r="P190" s="6" t="str">
        <f>IF(I190&lt;&gt;"","Giocata","Futura")</f>
        <v>Giocata</v>
      </c>
      <c r="Q190" s="5">
        <f>VALUE(LEFT(I190,1))</f>
        <v>1</v>
      </c>
      <c r="R190" s="5">
        <f>VALUE(RIGHT(I190,1))</f>
        <v>1</v>
      </c>
      <c r="S190" s="5">
        <f>SUM(Q190:R190)</f>
        <v>2</v>
      </c>
      <c r="T190" s="5">
        <f>IF(Q190&lt;&gt;R190,1,0)</f>
        <v>0</v>
      </c>
      <c r="U190" s="5">
        <f>IF(S190&lt;=4,1,0)</f>
        <v>1</v>
      </c>
      <c r="V190" s="5">
        <f t="shared" si="4"/>
        <v>0</v>
      </c>
      <c r="W190" s="5">
        <f>IF(S190&gt;=2,1,0)</f>
        <v>1</v>
      </c>
      <c r="X190" s="5">
        <f>IF(Q190&lt;=2,1,0)</f>
        <v>1</v>
      </c>
      <c r="Y190" s="5">
        <f>IF(AND(Q190&gt;=1,Q190&lt;=3),1,0)</f>
        <v>1</v>
      </c>
      <c r="Z190" s="5">
        <f>IF(AND(Q190&gt;=2,Q190&lt;=5),1,0)</f>
        <v>0</v>
      </c>
      <c r="AA190" s="5">
        <f>IF(S190&lt;=2,1,0)</f>
        <v>1</v>
      </c>
      <c r="AB190" s="5">
        <f>IF(AND(S190&gt;=1,S190&lt;=3),1,0)</f>
        <v>1</v>
      </c>
      <c r="AC190" s="5">
        <f>IF(AND(S190&gt;=2,S190&lt;=5),1,0)</f>
        <v>1</v>
      </c>
      <c r="AD190" s="5">
        <f>IF(AND(S190&gt;=1,S190&lt;=4),1,0)</f>
        <v>1</v>
      </c>
      <c r="AE190" s="5">
        <f>IF(AND(S190&gt;=2,S190&lt;=5),1,0)</f>
        <v>1</v>
      </c>
    </row>
    <row r="191" spans="1:31" x14ac:dyDescent="0.55000000000000004">
      <c r="A191" s="1">
        <f t="shared" si="5"/>
        <v>191</v>
      </c>
      <c r="B191" s="6" t="s">
        <v>913</v>
      </c>
      <c r="C191" s="7">
        <v>46226.660555555558</v>
      </c>
      <c r="D191" s="5">
        <v>20</v>
      </c>
      <c r="E191" s="6" t="s">
        <v>93</v>
      </c>
      <c r="F191" s="8">
        <v>45822</v>
      </c>
      <c r="G191" s="8" t="s">
        <v>425</v>
      </c>
      <c r="H191" s="6" t="s">
        <v>399</v>
      </c>
      <c r="I191" s="6" t="s">
        <v>322</v>
      </c>
      <c r="J191" s="6" t="s">
        <v>435</v>
      </c>
      <c r="K191" s="5">
        <v>11188</v>
      </c>
      <c r="L191" s="6" t="s">
        <v>401</v>
      </c>
      <c r="M191" s="6" t="s">
        <v>390</v>
      </c>
      <c r="N191" s="6" t="s">
        <v>26</v>
      </c>
      <c r="O191" s="5" t="s">
        <v>885</v>
      </c>
      <c r="P191" s="6" t="str">
        <f>IF(I191&lt;&gt;"","Giocata","Futura")</f>
        <v>Giocata</v>
      </c>
      <c r="Q191" s="5">
        <f>VALUE(LEFT(I191,1))</f>
        <v>0</v>
      </c>
      <c r="R191" s="5">
        <f>VALUE(RIGHT(I191,1))</f>
        <v>1</v>
      </c>
      <c r="S191" s="5">
        <f>SUM(Q191:R191)</f>
        <v>1</v>
      </c>
      <c r="T191" s="5">
        <f>IF(Q191&lt;&gt;R191,1,0)</f>
        <v>1</v>
      </c>
      <c r="U191" s="5">
        <f>IF(S191&lt;=4,1,0)</f>
        <v>1</v>
      </c>
      <c r="V191" s="5">
        <f t="shared" si="4"/>
        <v>1</v>
      </c>
      <c r="W191" s="5">
        <f>IF(S191&gt;=2,1,0)</f>
        <v>0</v>
      </c>
      <c r="X191" s="5">
        <f>IF(Q191&lt;=2,1,0)</f>
        <v>1</v>
      </c>
      <c r="Y191" s="5">
        <f>IF(AND(Q191&gt;=1,Q191&lt;=3),1,0)</f>
        <v>0</v>
      </c>
      <c r="Z191" s="5">
        <f>IF(AND(Q191&gt;=2,Q191&lt;=5),1,0)</f>
        <v>0</v>
      </c>
      <c r="AA191" s="5">
        <f>IF(S191&lt;=2,1,0)</f>
        <v>1</v>
      </c>
      <c r="AB191" s="5">
        <f>IF(AND(S191&gt;=1,S191&lt;=3),1,0)</f>
        <v>1</v>
      </c>
      <c r="AC191" s="5">
        <f>IF(AND(S191&gt;=2,S191&lt;=5),1,0)</f>
        <v>0</v>
      </c>
      <c r="AD191" s="5">
        <f>IF(AND(S191&gt;=1,S191&lt;=4),1,0)</f>
        <v>1</v>
      </c>
      <c r="AE191" s="5">
        <f>IF(AND(S191&gt;=2,S191&lt;=5),1,0)</f>
        <v>0</v>
      </c>
    </row>
    <row r="192" spans="1:31" x14ac:dyDescent="0.55000000000000004">
      <c r="A192" s="1">
        <f t="shared" si="5"/>
        <v>192</v>
      </c>
      <c r="B192" s="6" t="s">
        <v>913</v>
      </c>
      <c r="C192" s="7">
        <v>46226.660555555558</v>
      </c>
      <c r="D192" s="5">
        <v>20</v>
      </c>
      <c r="E192" s="6" t="s">
        <v>93</v>
      </c>
      <c r="F192" s="8">
        <v>45822</v>
      </c>
      <c r="G192" s="8" t="s">
        <v>278</v>
      </c>
      <c r="H192" s="6" t="s">
        <v>383</v>
      </c>
      <c r="I192" s="6" t="s">
        <v>330</v>
      </c>
      <c r="J192" s="6" t="s">
        <v>404</v>
      </c>
      <c r="K192" s="5">
        <v>24572</v>
      </c>
      <c r="L192" s="6" t="s">
        <v>385</v>
      </c>
      <c r="M192" s="6" t="s">
        <v>475</v>
      </c>
      <c r="N192" s="6" t="s">
        <v>26</v>
      </c>
      <c r="O192" s="5" t="s">
        <v>885</v>
      </c>
      <c r="P192" s="6" t="str">
        <f>IF(I192&lt;&gt;"","Giocata","Futura")</f>
        <v>Giocata</v>
      </c>
      <c r="Q192" s="5">
        <f>VALUE(LEFT(I192,1))</f>
        <v>2</v>
      </c>
      <c r="R192" s="5">
        <f>VALUE(RIGHT(I192,1))</f>
        <v>2</v>
      </c>
      <c r="S192" s="5">
        <f>SUM(Q192:R192)</f>
        <v>4</v>
      </c>
      <c r="T192" s="5">
        <f>IF(Q192&lt;&gt;R192,1,0)</f>
        <v>0</v>
      </c>
      <c r="U192" s="5">
        <f>IF(S192&lt;=4,1,0)</f>
        <v>1</v>
      </c>
      <c r="V192" s="5">
        <f t="shared" si="4"/>
        <v>0</v>
      </c>
      <c r="W192" s="5">
        <f>IF(S192&gt;=2,1,0)</f>
        <v>1</v>
      </c>
      <c r="X192" s="5">
        <f>IF(Q192&lt;=2,1,0)</f>
        <v>1</v>
      </c>
      <c r="Y192" s="5">
        <f>IF(AND(Q192&gt;=1,Q192&lt;=3),1,0)</f>
        <v>1</v>
      </c>
      <c r="Z192" s="5">
        <f>IF(AND(Q192&gt;=2,Q192&lt;=5),1,0)</f>
        <v>1</v>
      </c>
      <c r="AA192" s="5">
        <f>IF(S192&lt;=2,1,0)</f>
        <v>0</v>
      </c>
      <c r="AB192" s="5">
        <f>IF(AND(S192&gt;=1,S192&lt;=3),1,0)</f>
        <v>0</v>
      </c>
      <c r="AC192" s="5">
        <f>IF(AND(S192&gt;=2,S192&lt;=5),1,0)</f>
        <v>1</v>
      </c>
      <c r="AD192" s="5">
        <f>IF(AND(S192&gt;=1,S192&lt;=4),1,0)</f>
        <v>1</v>
      </c>
      <c r="AE192" s="5">
        <f>IF(AND(S192&gt;=2,S192&lt;=5),1,0)</f>
        <v>1</v>
      </c>
    </row>
    <row r="193" spans="1:31" x14ac:dyDescent="0.55000000000000004">
      <c r="A193" s="1">
        <f t="shared" si="5"/>
        <v>193</v>
      </c>
      <c r="B193" s="6" t="s">
        <v>913</v>
      </c>
      <c r="C193" s="7">
        <v>46226.660555555558</v>
      </c>
      <c r="D193" s="5">
        <v>20</v>
      </c>
      <c r="E193" s="6" t="s">
        <v>93</v>
      </c>
      <c r="F193" s="8">
        <v>45822</v>
      </c>
      <c r="G193" s="8" t="s">
        <v>562</v>
      </c>
      <c r="H193" s="6" t="s">
        <v>412</v>
      </c>
      <c r="I193" s="6" t="s">
        <v>316</v>
      </c>
      <c r="J193" s="6" t="s">
        <v>405</v>
      </c>
      <c r="K193" s="5">
        <v>10745</v>
      </c>
      <c r="L193" s="6" t="s">
        <v>414</v>
      </c>
      <c r="M193" s="6" t="s">
        <v>477</v>
      </c>
      <c r="N193" s="6" t="s">
        <v>26</v>
      </c>
      <c r="O193" s="5" t="s">
        <v>885</v>
      </c>
      <c r="P193" s="6" t="str">
        <f>IF(I193&lt;&gt;"","Giocata","Futura")</f>
        <v>Giocata</v>
      </c>
      <c r="Q193" s="5">
        <f>VALUE(LEFT(I193,1))</f>
        <v>1</v>
      </c>
      <c r="R193" s="5">
        <f>VALUE(RIGHT(I193,1))</f>
        <v>2</v>
      </c>
      <c r="S193" s="5">
        <f>SUM(Q193:R193)</f>
        <v>3</v>
      </c>
      <c r="T193" s="5">
        <f>IF(Q193&lt;&gt;R193,1,0)</f>
        <v>1</v>
      </c>
      <c r="U193" s="5">
        <f>IF(S193&lt;=4,1,0)</f>
        <v>1</v>
      </c>
      <c r="V193" s="5">
        <f t="shared" si="4"/>
        <v>1</v>
      </c>
      <c r="W193" s="5">
        <f>IF(S193&gt;=2,1,0)</f>
        <v>1</v>
      </c>
      <c r="X193" s="5">
        <f>IF(Q193&lt;=2,1,0)</f>
        <v>1</v>
      </c>
      <c r="Y193" s="5">
        <f>IF(AND(Q193&gt;=1,Q193&lt;=3),1,0)</f>
        <v>1</v>
      </c>
      <c r="Z193" s="5">
        <f>IF(AND(Q193&gt;=2,Q193&lt;=5),1,0)</f>
        <v>0</v>
      </c>
      <c r="AA193" s="5">
        <f>IF(S193&lt;=2,1,0)</f>
        <v>0</v>
      </c>
      <c r="AB193" s="5">
        <f>IF(AND(S193&gt;=1,S193&lt;=3),1,0)</f>
        <v>1</v>
      </c>
      <c r="AC193" s="5">
        <f>IF(AND(S193&gt;=2,S193&lt;=5),1,0)</f>
        <v>1</v>
      </c>
      <c r="AD193" s="5">
        <f>IF(AND(S193&gt;=1,S193&lt;=4),1,0)</f>
        <v>1</v>
      </c>
      <c r="AE193" s="5">
        <f>IF(AND(S193&gt;=2,S193&lt;=5),1,0)</f>
        <v>1</v>
      </c>
    </row>
    <row r="194" spans="1:31" x14ac:dyDescent="0.55000000000000004">
      <c r="A194" s="1">
        <f t="shared" si="5"/>
        <v>194</v>
      </c>
      <c r="B194" s="6" t="s">
        <v>913</v>
      </c>
      <c r="C194" s="7">
        <v>46226.660555555558</v>
      </c>
      <c r="D194" s="5">
        <v>20</v>
      </c>
      <c r="E194" s="6" t="s">
        <v>93</v>
      </c>
      <c r="F194" s="8">
        <v>45822</v>
      </c>
      <c r="G194" s="8" t="s">
        <v>425</v>
      </c>
      <c r="H194" s="6" t="s">
        <v>400</v>
      </c>
      <c r="I194" s="6" t="s">
        <v>328</v>
      </c>
      <c r="J194" s="6" t="s">
        <v>391</v>
      </c>
      <c r="K194" s="5">
        <v>22725</v>
      </c>
      <c r="L194" s="6" t="s">
        <v>429</v>
      </c>
      <c r="M194" s="6" t="s">
        <v>386</v>
      </c>
      <c r="N194" s="6" t="s">
        <v>26</v>
      </c>
      <c r="O194" s="5" t="s">
        <v>885</v>
      </c>
      <c r="P194" s="6" t="str">
        <f>IF(I194&lt;&gt;"","Giocata","Futura")</f>
        <v>Giocata</v>
      </c>
      <c r="Q194" s="5">
        <f>VALUE(LEFT(I194,1))</f>
        <v>1</v>
      </c>
      <c r="R194" s="5">
        <f>VALUE(RIGHT(I194,1))</f>
        <v>1</v>
      </c>
      <c r="S194" s="5">
        <f>SUM(Q194:R194)</f>
        <v>2</v>
      </c>
      <c r="T194" s="5">
        <f>IF(Q194&lt;&gt;R194,1,0)</f>
        <v>0</v>
      </c>
      <c r="U194" s="5">
        <f>IF(S194&lt;=4,1,0)</f>
        <v>1</v>
      </c>
      <c r="V194" s="5">
        <f t="shared" ref="V194:V257" si="6">IF(AND(T194=1,U194=1),1,0)</f>
        <v>0</v>
      </c>
      <c r="W194" s="5">
        <f>IF(S194&gt;=2,1,0)</f>
        <v>1</v>
      </c>
      <c r="X194" s="5">
        <f>IF(Q194&lt;=2,1,0)</f>
        <v>1</v>
      </c>
      <c r="Y194" s="5">
        <f>IF(AND(Q194&gt;=1,Q194&lt;=3),1,0)</f>
        <v>1</v>
      </c>
      <c r="Z194" s="5">
        <f>IF(AND(Q194&gt;=2,Q194&lt;=5),1,0)</f>
        <v>0</v>
      </c>
      <c r="AA194" s="5">
        <f>IF(S194&lt;=2,1,0)</f>
        <v>1</v>
      </c>
      <c r="AB194" s="5">
        <f>IF(AND(S194&gt;=1,S194&lt;=3),1,0)</f>
        <v>1</v>
      </c>
      <c r="AC194" s="5">
        <f>IF(AND(S194&gt;=2,S194&lt;=5),1,0)</f>
        <v>1</v>
      </c>
      <c r="AD194" s="5">
        <f>IF(AND(S194&gt;=1,S194&lt;=4),1,0)</f>
        <v>1</v>
      </c>
      <c r="AE194" s="5">
        <f>IF(AND(S194&gt;=2,S194&lt;=5),1,0)</f>
        <v>1</v>
      </c>
    </row>
    <row r="195" spans="1:31" x14ac:dyDescent="0.55000000000000004">
      <c r="A195" s="1">
        <f t="shared" ref="A195:A258" si="7">A194+1</f>
        <v>195</v>
      </c>
      <c r="B195" s="6" t="s">
        <v>913</v>
      </c>
      <c r="C195" s="7">
        <v>46226.660555555558</v>
      </c>
      <c r="D195" s="5">
        <v>20</v>
      </c>
      <c r="E195" s="6" t="s">
        <v>37</v>
      </c>
      <c r="F195" s="8">
        <v>45823</v>
      </c>
      <c r="G195" s="8" t="s">
        <v>541</v>
      </c>
      <c r="H195" s="6" t="s">
        <v>384</v>
      </c>
      <c r="I195" s="6" t="s">
        <v>336</v>
      </c>
      <c r="J195" s="6" t="s">
        <v>408</v>
      </c>
      <c r="K195" s="5">
        <v>16401</v>
      </c>
      <c r="L195" s="6" t="s">
        <v>431</v>
      </c>
      <c r="M195" s="6" t="s">
        <v>432</v>
      </c>
      <c r="N195" s="6" t="s">
        <v>26</v>
      </c>
      <c r="O195" s="5" t="s">
        <v>885</v>
      </c>
      <c r="P195" s="6" t="str">
        <f>IF(I195&lt;&gt;"","Giocata","Futura")</f>
        <v>Giocata</v>
      </c>
      <c r="Q195" s="5">
        <f>VALUE(LEFT(I195,1))</f>
        <v>0</v>
      </c>
      <c r="R195" s="5">
        <f>VALUE(RIGHT(I195,1))</f>
        <v>0</v>
      </c>
      <c r="S195" s="5">
        <f>SUM(Q195:R195)</f>
        <v>0</v>
      </c>
      <c r="T195" s="5">
        <f>IF(Q195&lt;&gt;R195,1,0)</f>
        <v>0</v>
      </c>
      <c r="U195" s="5">
        <f>IF(S195&lt;=4,1,0)</f>
        <v>1</v>
      </c>
      <c r="V195" s="5">
        <f t="shared" si="6"/>
        <v>0</v>
      </c>
      <c r="W195" s="5">
        <f>IF(S195&gt;=2,1,0)</f>
        <v>0</v>
      </c>
      <c r="X195" s="5">
        <f>IF(Q195&lt;=2,1,0)</f>
        <v>1</v>
      </c>
      <c r="Y195" s="5">
        <f>IF(AND(Q195&gt;=1,Q195&lt;=3),1,0)</f>
        <v>0</v>
      </c>
      <c r="Z195" s="5">
        <f>IF(AND(Q195&gt;=2,Q195&lt;=5),1,0)</f>
        <v>0</v>
      </c>
      <c r="AA195" s="5">
        <f>IF(S195&lt;=2,1,0)</f>
        <v>1</v>
      </c>
      <c r="AB195" s="5">
        <f>IF(AND(S195&gt;=1,S195&lt;=3),1,0)</f>
        <v>0</v>
      </c>
      <c r="AC195" s="5">
        <f>IF(AND(S195&gt;=2,S195&lt;=5),1,0)</f>
        <v>0</v>
      </c>
      <c r="AD195" s="5">
        <f>IF(AND(S195&gt;=1,S195&lt;=4),1,0)</f>
        <v>0</v>
      </c>
      <c r="AE195" s="5">
        <f>IF(AND(S195&gt;=2,S195&lt;=5),1,0)</f>
        <v>0</v>
      </c>
    </row>
    <row r="196" spans="1:31" x14ac:dyDescent="0.55000000000000004">
      <c r="A196" s="1">
        <f t="shared" si="7"/>
        <v>196</v>
      </c>
      <c r="B196" s="6" t="s">
        <v>913</v>
      </c>
      <c r="C196" s="7">
        <v>46226.660555555558</v>
      </c>
      <c r="D196" s="5">
        <v>20</v>
      </c>
      <c r="E196" s="6" t="s">
        <v>37</v>
      </c>
      <c r="F196" s="8">
        <v>45823</v>
      </c>
      <c r="G196" s="8" t="s">
        <v>425</v>
      </c>
      <c r="H196" s="6" t="s">
        <v>396</v>
      </c>
      <c r="I196" s="6" t="s">
        <v>338</v>
      </c>
      <c r="J196" s="6" t="s">
        <v>388</v>
      </c>
      <c r="K196" s="5">
        <v>15375</v>
      </c>
      <c r="L196" s="6" t="s">
        <v>385</v>
      </c>
      <c r="M196" s="6" t="s">
        <v>478</v>
      </c>
      <c r="N196" s="6" t="s">
        <v>26</v>
      </c>
      <c r="O196" s="5" t="s">
        <v>885</v>
      </c>
      <c r="P196" s="6" t="str">
        <f>IF(I196&lt;&gt;"","Giocata","Futura")</f>
        <v>Giocata</v>
      </c>
      <c r="Q196" s="5">
        <f>VALUE(LEFT(I196,1))</f>
        <v>0</v>
      </c>
      <c r="R196" s="5">
        <f>VALUE(RIGHT(I196,1))</f>
        <v>3</v>
      </c>
      <c r="S196" s="5">
        <f>SUM(Q196:R196)</f>
        <v>3</v>
      </c>
      <c r="T196" s="5">
        <f>IF(Q196&lt;&gt;R196,1,0)</f>
        <v>1</v>
      </c>
      <c r="U196" s="5">
        <f>IF(S196&lt;=4,1,0)</f>
        <v>1</v>
      </c>
      <c r="V196" s="5">
        <f t="shared" si="6"/>
        <v>1</v>
      </c>
      <c r="W196" s="5">
        <f>IF(S196&gt;=2,1,0)</f>
        <v>1</v>
      </c>
      <c r="X196" s="5">
        <f>IF(Q196&lt;=2,1,0)</f>
        <v>1</v>
      </c>
      <c r="Y196" s="5">
        <f>IF(AND(Q196&gt;=1,Q196&lt;=3),1,0)</f>
        <v>0</v>
      </c>
      <c r="Z196" s="5">
        <f>IF(AND(Q196&gt;=2,Q196&lt;=5),1,0)</f>
        <v>0</v>
      </c>
      <c r="AA196" s="5">
        <f>IF(S196&lt;=2,1,0)</f>
        <v>0</v>
      </c>
      <c r="AB196" s="5">
        <f>IF(AND(S196&gt;=1,S196&lt;=3),1,0)</f>
        <v>1</v>
      </c>
      <c r="AC196" s="5">
        <f>IF(AND(S196&gt;=2,S196&lt;=5),1,0)</f>
        <v>1</v>
      </c>
      <c r="AD196" s="5">
        <f>IF(AND(S196&gt;=1,S196&lt;=4),1,0)</f>
        <v>1</v>
      </c>
      <c r="AE196" s="5">
        <f>IF(AND(S196&gt;=2,S196&lt;=5),1,0)</f>
        <v>1</v>
      </c>
    </row>
    <row r="197" spans="1:31" x14ac:dyDescent="0.55000000000000004">
      <c r="A197" s="1">
        <f t="shared" si="7"/>
        <v>197</v>
      </c>
      <c r="B197" s="6" t="s">
        <v>913</v>
      </c>
      <c r="C197" s="7">
        <v>46226.660555555558</v>
      </c>
      <c r="D197" s="5">
        <v>20</v>
      </c>
      <c r="E197" s="6" t="s">
        <v>37</v>
      </c>
      <c r="F197" s="8">
        <v>45823</v>
      </c>
      <c r="G197" s="8" t="s">
        <v>425</v>
      </c>
      <c r="H197" s="6" t="s">
        <v>395</v>
      </c>
      <c r="I197" s="6" t="s">
        <v>322</v>
      </c>
      <c r="J197" s="6" t="s">
        <v>413</v>
      </c>
      <c r="K197" s="5">
        <v>14653</v>
      </c>
      <c r="L197" s="6" t="s">
        <v>397</v>
      </c>
      <c r="M197" s="6" t="s">
        <v>485</v>
      </c>
      <c r="N197" s="6" t="s">
        <v>26</v>
      </c>
      <c r="O197" s="5" t="s">
        <v>885</v>
      </c>
      <c r="P197" s="6" t="str">
        <f>IF(I197&lt;&gt;"","Giocata","Futura")</f>
        <v>Giocata</v>
      </c>
      <c r="Q197" s="5">
        <f>VALUE(LEFT(I197,1))</f>
        <v>0</v>
      </c>
      <c r="R197" s="5">
        <f>VALUE(RIGHT(I197,1))</f>
        <v>1</v>
      </c>
      <c r="S197" s="5">
        <f>SUM(Q197:R197)</f>
        <v>1</v>
      </c>
      <c r="T197" s="5">
        <f>IF(Q197&lt;&gt;R197,1,0)</f>
        <v>1</v>
      </c>
      <c r="U197" s="5">
        <f>IF(S197&lt;=4,1,0)</f>
        <v>1</v>
      </c>
      <c r="V197" s="5">
        <f t="shared" si="6"/>
        <v>1</v>
      </c>
      <c r="W197" s="5">
        <f>IF(S197&gt;=2,1,0)</f>
        <v>0</v>
      </c>
      <c r="X197" s="5">
        <f>IF(Q197&lt;=2,1,0)</f>
        <v>1</v>
      </c>
      <c r="Y197" s="5">
        <f>IF(AND(Q197&gt;=1,Q197&lt;=3),1,0)</f>
        <v>0</v>
      </c>
      <c r="Z197" s="5">
        <f>IF(AND(Q197&gt;=2,Q197&lt;=5),1,0)</f>
        <v>0</v>
      </c>
      <c r="AA197" s="5">
        <f>IF(S197&lt;=2,1,0)</f>
        <v>1</v>
      </c>
      <c r="AB197" s="5">
        <f>IF(AND(S197&gt;=1,S197&lt;=3),1,0)</f>
        <v>1</v>
      </c>
      <c r="AC197" s="5">
        <f>IF(AND(S197&gt;=2,S197&lt;=5),1,0)</f>
        <v>0</v>
      </c>
      <c r="AD197" s="5">
        <f>IF(AND(S197&gt;=1,S197&lt;=4),1,0)</f>
        <v>1</v>
      </c>
      <c r="AE197" s="5">
        <f>IF(AND(S197&gt;=2,S197&lt;=5),1,0)</f>
        <v>0</v>
      </c>
    </row>
    <row r="198" spans="1:31" x14ac:dyDescent="0.55000000000000004">
      <c r="A198" s="1">
        <f t="shared" si="7"/>
        <v>198</v>
      </c>
      <c r="B198" s="6" t="s">
        <v>913</v>
      </c>
      <c r="C198" s="7">
        <v>46226.660555555558</v>
      </c>
      <c r="D198" s="5">
        <v>20</v>
      </c>
      <c r="E198" s="6" t="s">
        <v>37</v>
      </c>
      <c r="F198" s="8">
        <v>45823</v>
      </c>
      <c r="G198" s="8" t="s">
        <v>425</v>
      </c>
      <c r="H198" s="6" t="s">
        <v>419</v>
      </c>
      <c r="I198" s="6" t="s">
        <v>314</v>
      </c>
      <c r="J198" s="6" t="s">
        <v>387</v>
      </c>
      <c r="K198" s="5">
        <v>22175</v>
      </c>
      <c r="L198" s="6" t="s">
        <v>420</v>
      </c>
      <c r="M198" s="6" t="s">
        <v>540</v>
      </c>
      <c r="N198" s="6" t="s">
        <v>26</v>
      </c>
      <c r="O198" s="5" t="s">
        <v>885</v>
      </c>
      <c r="P198" s="6" t="str">
        <f>IF(I198&lt;&gt;"","Giocata","Futura")</f>
        <v>Giocata</v>
      </c>
      <c r="Q198" s="5">
        <f>VALUE(LEFT(I198,1))</f>
        <v>2</v>
      </c>
      <c r="R198" s="5">
        <f>VALUE(RIGHT(I198,1))</f>
        <v>1</v>
      </c>
      <c r="S198" s="5">
        <f>SUM(Q198:R198)</f>
        <v>3</v>
      </c>
      <c r="T198" s="5">
        <f>IF(Q198&lt;&gt;R198,1,0)</f>
        <v>1</v>
      </c>
      <c r="U198" s="5">
        <f>IF(S198&lt;=4,1,0)</f>
        <v>1</v>
      </c>
      <c r="V198" s="5">
        <f t="shared" si="6"/>
        <v>1</v>
      </c>
      <c r="W198" s="5">
        <f>IF(S198&gt;=2,1,0)</f>
        <v>1</v>
      </c>
      <c r="X198" s="5">
        <f>IF(Q198&lt;=2,1,0)</f>
        <v>1</v>
      </c>
      <c r="Y198" s="5">
        <f>IF(AND(Q198&gt;=1,Q198&lt;=3),1,0)</f>
        <v>1</v>
      </c>
      <c r="Z198" s="5">
        <f>IF(AND(Q198&gt;=2,Q198&lt;=5),1,0)</f>
        <v>1</v>
      </c>
      <c r="AA198" s="5">
        <f>IF(S198&lt;=2,1,0)</f>
        <v>0</v>
      </c>
      <c r="AB198" s="5">
        <f>IF(AND(S198&gt;=1,S198&lt;=3),1,0)</f>
        <v>1</v>
      </c>
      <c r="AC198" s="5">
        <f>IF(AND(S198&gt;=2,S198&lt;=5),1,0)</f>
        <v>1</v>
      </c>
      <c r="AD198" s="5">
        <f>IF(AND(S198&gt;=1,S198&lt;=4),1,0)</f>
        <v>1</v>
      </c>
      <c r="AE198" s="5">
        <f>IF(AND(S198&gt;=2,S198&lt;=5),1,0)</f>
        <v>1</v>
      </c>
    </row>
    <row r="199" spans="1:31" x14ac:dyDescent="0.55000000000000004">
      <c r="A199" s="1">
        <f t="shared" si="7"/>
        <v>199</v>
      </c>
      <c r="B199" s="6" t="s">
        <v>913</v>
      </c>
      <c r="C199" s="7">
        <v>46226.660555555558</v>
      </c>
      <c r="D199" s="5">
        <v>20</v>
      </c>
      <c r="E199" s="6" t="s">
        <v>37</v>
      </c>
      <c r="F199" s="8">
        <v>45823</v>
      </c>
      <c r="G199" s="8" t="s">
        <v>237</v>
      </c>
      <c r="H199" s="6" t="s">
        <v>392</v>
      </c>
      <c r="I199" s="6" t="s">
        <v>310</v>
      </c>
      <c r="J199" s="6" t="s">
        <v>436</v>
      </c>
      <c r="K199" s="5">
        <v>30474</v>
      </c>
      <c r="L199" s="6" t="s">
        <v>427</v>
      </c>
      <c r="M199" s="6" t="s">
        <v>471</v>
      </c>
      <c r="N199" s="6" t="s">
        <v>26</v>
      </c>
      <c r="O199" s="5" t="s">
        <v>885</v>
      </c>
      <c r="P199" s="6" t="str">
        <f>IF(I199&lt;&gt;"","Giocata","Futura")</f>
        <v>Giocata</v>
      </c>
      <c r="Q199" s="5">
        <f>VALUE(LEFT(I199,1))</f>
        <v>1</v>
      </c>
      <c r="R199" s="5">
        <f>VALUE(RIGHT(I199,1))</f>
        <v>0</v>
      </c>
      <c r="S199" s="5">
        <f>SUM(Q199:R199)</f>
        <v>1</v>
      </c>
      <c r="T199" s="5">
        <f>IF(Q199&lt;&gt;R199,1,0)</f>
        <v>1</v>
      </c>
      <c r="U199" s="5">
        <f>IF(S199&lt;=4,1,0)</f>
        <v>1</v>
      </c>
      <c r="V199" s="5">
        <f t="shared" si="6"/>
        <v>1</v>
      </c>
      <c r="W199" s="5">
        <f>IF(S199&gt;=2,1,0)</f>
        <v>0</v>
      </c>
      <c r="X199" s="5">
        <f>IF(Q199&lt;=2,1,0)</f>
        <v>1</v>
      </c>
      <c r="Y199" s="5">
        <f>IF(AND(Q199&gt;=1,Q199&lt;=3),1,0)</f>
        <v>1</v>
      </c>
      <c r="Z199" s="5">
        <f>IF(AND(Q199&gt;=2,Q199&lt;=5),1,0)</f>
        <v>0</v>
      </c>
      <c r="AA199" s="5">
        <f>IF(S199&lt;=2,1,0)</f>
        <v>1</v>
      </c>
      <c r="AB199" s="5">
        <f>IF(AND(S199&gt;=1,S199&lt;=3),1,0)</f>
        <v>1</v>
      </c>
      <c r="AC199" s="5">
        <f>IF(AND(S199&gt;=2,S199&lt;=5),1,0)</f>
        <v>0</v>
      </c>
      <c r="AD199" s="5">
        <f>IF(AND(S199&gt;=1,S199&lt;=4),1,0)</f>
        <v>1</v>
      </c>
      <c r="AE199" s="5">
        <f>IF(AND(S199&gt;=2,S199&lt;=5),1,0)</f>
        <v>0</v>
      </c>
    </row>
    <row r="200" spans="1:31" x14ac:dyDescent="0.55000000000000004">
      <c r="A200" s="1">
        <f t="shared" si="7"/>
        <v>200</v>
      </c>
      <c r="B200" s="6" t="s">
        <v>913</v>
      </c>
      <c r="C200" s="7">
        <v>46226.660555555558</v>
      </c>
      <c r="D200" s="5">
        <v>21</v>
      </c>
      <c r="E200" s="6" t="s">
        <v>93</v>
      </c>
      <c r="F200" s="8">
        <v>45829</v>
      </c>
      <c r="G200" s="8" t="s">
        <v>278</v>
      </c>
      <c r="H200" s="6" t="s">
        <v>388</v>
      </c>
      <c r="I200" s="6" t="s">
        <v>378</v>
      </c>
      <c r="J200" s="6" t="s">
        <v>409</v>
      </c>
      <c r="K200" s="5">
        <v>12954</v>
      </c>
      <c r="L200" s="6" t="s">
        <v>423</v>
      </c>
      <c r="M200" s="6" t="s">
        <v>484</v>
      </c>
      <c r="N200" s="6" t="s">
        <v>26</v>
      </c>
      <c r="O200" s="5" t="s">
        <v>885</v>
      </c>
      <c r="P200" s="6" t="str">
        <f>IF(I200&lt;&gt;"","Giocata","Futura")</f>
        <v>Giocata</v>
      </c>
      <c r="Q200" s="5">
        <f>VALUE(LEFT(I200,1))</f>
        <v>3</v>
      </c>
      <c r="R200" s="5">
        <f>VALUE(RIGHT(I200,1))</f>
        <v>3</v>
      </c>
      <c r="S200" s="5">
        <f>SUM(Q200:R200)</f>
        <v>6</v>
      </c>
      <c r="T200" s="5">
        <f>IF(Q200&lt;&gt;R200,1,0)</f>
        <v>0</v>
      </c>
      <c r="U200" s="5">
        <f>IF(S200&lt;=4,1,0)</f>
        <v>0</v>
      </c>
      <c r="V200" s="5">
        <f t="shared" si="6"/>
        <v>0</v>
      </c>
      <c r="W200" s="5">
        <f>IF(S200&gt;=2,1,0)</f>
        <v>1</v>
      </c>
      <c r="X200" s="5">
        <f>IF(Q200&lt;=2,1,0)</f>
        <v>0</v>
      </c>
      <c r="Y200" s="5">
        <f>IF(AND(Q200&gt;=1,Q200&lt;=3),1,0)</f>
        <v>1</v>
      </c>
      <c r="Z200" s="5">
        <f>IF(AND(Q200&gt;=2,Q200&lt;=5),1,0)</f>
        <v>1</v>
      </c>
      <c r="AA200" s="5">
        <f>IF(S200&lt;=2,1,0)</f>
        <v>0</v>
      </c>
      <c r="AB200" s="5">
        <f>IF(AND(S200&gt;=1,S200&lt;=3),1,0)</f>
        <v>0</v>
      </c>
      <c r="AC200" s="5">
        <f>IF(AND(S200&gt;=2,S200&lt;=5),1,0)</f>
        <v>0</v>
      </c>
      <c r="AD200" s="5">
        <f>IF(AND(S200&gt;=1,S200&lt;=4),1,0)</f>
        <v>0</v>
      </c>
      <c r="AE200" s="5">
        <f>IF(AND(S200&gt;=2,S200&lt;=5),1,0)</f>
        <v>0</v>
      </c>
    </row>
    <row r="201" spans="1:31" x14ac:dyDescent="0.55000000000000004">
      <c r="A201" s="1">
        <f t="shared" si="7"/>
        <v>201</v>
      </c>
      <c r="B201" s="6" t="s">
        <v>913</v>
      </c>
      <c r="C201" s="7">
        <v>46226.660555555558</v>
      </c>
      <c r="D201" s="5">
        <v>21</v>
      </c>
      <c r="E201" s="6" t="s">
        <v>93</v>
      </c>
      <c r="F201" s="8">
        <v>45829</v>
      </c>
      <c r="G201" s="8" t="s">
        <v>422</v>
      </c>
      <c r="H201" s="6" t="s">
        <v>413</v>
      </c>
      <c r="I201" s="6" t="s">
        <v>333</v>
      </c>
      <c r="J201" s="6" t="s">
        <v>392</v>
      </c>
      <c r="K201" s="5">
        <v>11350</v>
      </c>
      <c r="L201" s="6" t="s">
        <v>421</v>
      </c>
      <c r="M201" s="6" t="s">
        <v>428</v>
      </c>
      <c r="N201" s="6" t="s">
        <v>26</v>
      </c>
      <c r="O201" s="5" t="s">
        <v>885</v>
      </c>
      <c r="P201" s="6" t="str">
        <f>IF(I201&lt;&gt;"","Giocata","Futura")</f>
        <v>Giocata</v>
      </c>
      <c r="Q201" s="5">
        <f>VALUE(LEFT(I201,1))</f>
        <v>3</v>
      </c>
      <c r="R201" s="5">
        <f>VALUE(RIGHT(I201,1))</f>
        <v>2</v>
      </c>
      <c r="S201" s="5">
        <f>SUM(Q201:R201)</f>
        <v>5</v>
      </c>
      <c r="T201" s="5">
        <f>IF(Q201&lt;&gt;R201,1,0)</f>
        <v>1</v>
      </c>
      <c r="U201" s="5">
        <f>IF(S201&lt;=4,1,0)</f>
        <v>0</v>
      </c>
      <c r="V201" s="5">
        <f t="shared" si="6"/>
        <v>0</v>
      </c>
      <c r="W201" s="5">
        <f>IF(S201&gt;=2,1,0)</f>
        <v>1</v>
      </c>
      <c r="X201" s="5">
        <f>IF(Q201&lt;=2,1,0)</f>
        <v>0</v>
      </c>
      <c r="Y201" s="5">
        <f>IF(AND(Q201&gt;=1,Q201&lt;=3),1,0)</f>
        <v>1</v>
      </c>
      <c r="Z201" s="5">
        <f>IF(AND(Q201&gt;=2,Q201&lt;=5),1,0)</f>
        <v>1</v>
      </c>
      <c r="AA201" s="5">
        <f>IF(S201&lt;=2,1,0)</f>
        <v>0</v>
      </c>
      <c r="AB201" s="5">
        <f>IF(AND(S201&gt;=1,S201&lt;=3),1,0)</f>
        <v>0</v>
      </c>
      <c r="AC201" s="5">
        <f>IF(AND(S201&gt;=2,S201&lt;=5),1,0)</f>
        <v>1</v>
      </c>
      <c r="AD201" s="5">
        <f>IF(AND(S201&gt;=1,S201&lt;=4),1,0)</f>
        <v>0</v>
      </c>
      <c r="AE201" s="5">
        <f>IF(AND(S201&gt;=2,S201&lt;=5),1,0)</f>
        <v>1</v>
      </c>
    </row>
    <row r="202" spans="1:31" x14ac:dyDescent="0.55000000000000004">
      <c r="A202" s="1">
        <f t="shared" si="7"/>
        <v>202</v>
      </c>
      <c r="B202" s="6" t="s">
        <v>913</v>
      </c>
      <c r="C202" s="7">
        <v>46226.660555555558</v>
      </c>
      <c r="D202" s="5">
        <v>21</v>
      </c>
      <c r="E202" s="6" t="s">
        <v>93</v>
      </c>
      <c r="F202" s="8">
        <v>45829</v>
      </c>
      <c r="G202" s="8" t="s">
        <v>278</v>
      </c>
      <c r="H202" s="6" t="s">
        <v>436</v>
      </c>
      <c r="I202" s="6" t="s">
        <v>322</v>
      </c>
      <c r="J202" s="6" t="s">
        <v>395</v>
      </c>
      <c r="K202" s="5">
        <v>29282</v>
      </c>
      <c r="L202" s="6" t="s">
        <v>474</v>
      </c>
      <c r="M202" s="6" t="s">
        <v>402</v>
      </c>
      <c r="N202" s="6" t="s">
        <v>26</v>
      </c>
      <c r="O202" s="5" t="s">
        <v>885</v>
      </c>
      <c r="P202" s="6" t="str">
        <f>IF(I202&lt;&gt;"","Giocata","Futura")</f>
        <v>Giocata</v>
      </c>
      <c r="Q202" s="5">
        <f>VALUE(LEFT(I202,1))</f>
        <v>0</v>
      </c>
      <c r="R202" s="5">
        <f>VALUE(RIGHT(I202,1))</f>
        <v>1</v>
      </c>
      <c r="S202" s="5">
        <f>SUM(Q202:R202)</f>
        <v>1</v>
      </c>
      <c r="T202" s="5">
        <f>IF(Q202&lt;&gt;R202,1,0)</f>
        <v>1</v>
      </c>
      <c r="U202" s="5">
        <f>IF(S202&lt;=4,1,0)</f>
        <v>1</v>
      </c>
      <c r="V202" s="5">
        <f t="shared" si="6"/>
        <v>1</v>
      </c>
      <c r="W202" s="5">
        <f>IF(S202&gt;=2,1,0)</f>
        <v>0</v>
      </c>
      <c r="X202" s="5">
        <f>IF(Q202&lt;=2,1,0)</f>
        <v>1</v>
      </c>
      <c r="Y202" s="5">
        <f>IF(AND(Q202&gt;=1,Q202&lt;=3),1,0)</f>
        <v>0</v>
      </c>
      <c r="Z202" s="5">
        <f>IF(AND(Q202&gt;=2,Q202&lt;=5),1,0)</f>
        <v>0</v>
      </c>
      <c r="AA202" s="5">
        <f>IF(S202&lt;=2,1,0)</f>
        <v>1</v>
      </c>
      <c r="AB202" s="5">
        <f>IF(AND(S202&gt;=1,S202&lt;=3),1,0)</f>
        <v>1</v>
      </c>
      <c r="AC202" s="5">
        <f>IF(AND(S202&gt;=2,S202&lt;=5),1,0)</f>
        <v>0</v>
      </c>
      <c r="AD202" s="5">
        <f>IF(AND(S202&gt;=1,S202&lt;=4),1,0)</f>
        <v>1</v>
      </c>
      <c r="AE202" s="5">
        <f>IF(AND(S202&gt;=2,S202&lt;=5),1,0)</f>
        <v>0</v>
      </c>
    </row>
    <row r="203" spans="1:31" x14ac:dyDescent="0.55000000000000004">
      <c r="A203" s="1">
        <f t="shared" si="7"/>
        <v>203</v>
      </c>
      <c r="B203" s="6" t="s">
        <v>913</v>
      </c>
      <c r="C203" s="7">
        <v>46226.660555555558</v>
      </c>
      <c r="D203" s="5">
        <v>21</v>
      </c>
      <c r="E203" s="6" t="s">
        <v>93</v>
      </c>
      <c r="F203" s="8">
        <v>45829</v>
      </c>
      <c r="G203" s="8" t="s">
        <v>422</v>
      </c>
      <c r="H203" s="6" t="s">
        <v>405</v>
      </c>
      <c r="I203" s="6" t="s">
        <v>314</v>
      </c>
      <c r="J203" s="6" t="s">
        <v>400</v>
      </c>
      <c r="K203" s="5">
        <v>13828</v>
      </c>
      <c r="L203" s="6" t="s">
        <v>472</v>
      </c>
      <c r="M203" s="6" t="s">
        <v>411</v>
      </c>
      <c r="N203" s="6" t="s">
        <v>26</v>
      </c>
      <c r="O203" s="5" t="s">
        <v>885</v>
      </c>
      <c r="P203" s="6" t="str">
        <f>IF(I203&lt;&gt;"","Giocata","Futura")</f>
        <v>Giocata</v>
      </c>
      <c r="Q203" s="5">
        <f>VALUE(LEFT(I203,1))</f>
        <v>2</v>
      </c>
      <c r="R203" s="5">
        <f>VALUE(RIGHT(I203,1))</f>
        <v>1</v>
      </c>
      <c r="S203" s="5">
        <f>SUM(Q203:R203)</f>
        <v>3</v>
      </c>
      <c r="T203" s="5">
        <f>IF(Q203&lt;&gt;R203,1,0)</f>
        <v>1</v>
      </c>
      <c r="U203" s="5">
        <f>IF(S203&lt;=4,1,0)</f>
        <v>1</v>
      </c>
      <c r="V203" s="5">
        <f t="shared" si="6"/>
        <v>1</v>
      </c>
      <c r="W203" s="5">
        <f>IF(S203&gt;=2,1,0)</f>
        <v>1</v>
      </c>
      <c r="X203" s="5">
        <f>IF(Q203&lt;=2,1,0)</f>
        <v>1</v>
      </c>
      <c r="Y203" s="5">
        <f>IF(AND(Q203&gt;=1,Q203&lt;=3),1,0)</f>
        <v>1</v>
      </c>
      <c r="Z203" s="5">
        <f>IF(AND(Q203&gt;=2,Q203&lt;=5),1,0)</f>
        <v>1</v>
      </c>
      <c r="AA203" s="5">
        <f>IF(S203&lt;=2,1,0)</f>
        <v>0</v>
      </c>
      <c r="AB203" s="5">
        <f>IF(AND(S203&gt;=1,S203&lt;=3),1,0)</f>
        <v>1</v>
      </c>
      <c r="AC203" s="5">
        <f>IF(AND(S203&gt;=2,S203&lt;=5),1,0)</f>
        <v>1</v>
      </c>
      <c r="AD203" s="5">
        <f>IF(AND(S203&gt;=1,S203&lt;=4),1,0)</f>
        <v>1</v>
      </c>
      <c r="AE203" s="5">
        <f>IF(AND(S203&gt;=2,S203&lt;=5),1,0)</f>
        <v>1</v>
      </c>
    </row>
    <row r="204" spans="1:31" x14ac:dyDescent="0.55000000000000004">
      <c r="A204" s="1">
        <f t="shared" si="7"/>
        <v>204</v>
      </c>
      <c r="B204" s="6" t="s">
        <v>913</v>
      </c>
      <c r="C204" s="7">
        <v>46226.660555555558</v>
      </c>
      <c r="D204" s="5">
        <v>21</v>
      </c>
      <c r="E204" s="6" t="s">
        <v>93</v>
      </c>
      <c r="F204" s="8">
        <v>45829</v>
      </c>
      <c r="G204" s="8" t="s">
        <v>541</v>
      </c>
      <c r="H204" s="6" t="s">
        <v>404</v>
      </c>
      <c r="I204" s="6" t="s">
        <v>314</v>
      </c>
      <c r="J204" s="6" t="s">
        <v>396</v>
      </c>
      <c r="K204" s="5">
        <v>18024</v>
      </c>
      <c r="L204" s="6" t="s">
        <v>406</v>
      </c>
      <c r="M204" s="6" t="s">
        <v>418</v>
      </c>
      <c r="N204" s="6" t="s">
        <v>26</v>
      </c>
      <c r="O204" s="5" t="s">
        <v>885</v>
      </c>
      <c r="P204" s="6" t="str">
        <f>IF(I204&lt;&gt;"","Giocata","Futura")</f>
        <v>Giocata</v>
      </c>
      <c r="Q204" s="5">
        <f>VALUE(LEFT(I204,1))</f>
        <v>2</v>
      </c>
      <c r="R204" s="5">
        <f>VALUE(RIGHT(I204,1))</f>
        <v>1</v>
      </c>
      <c r="S204" s="5">
        <f>SUM(Q204:R204)</f>
        <v>3</v>
      </c>
      <c r="T204" s="5">
        <f>IF(Q204&lt;&gt;R204,1,0)</f>
        <v>1</v>
      </c>
      <c r="U204" s="5">
        <f>IF(S204&lt;=4,1,0)</f>
        <v>1</v>
      </c>
      <c r="V204" s="5">
        <f t="shared" si="6"/>
        <v>1</v>
      </c>
      <c r="W204" s="5">
        <f>IF(S204&gt;=2,1,0)</f>
        <v>1</v>
      </c>
      <c r="X204" s="5">
        <f>IF(Q204&lt;=2,1,0)</f>
        <v>1</v>
      </c>
      <c r="Y204" s="5">
        <f>IF(AND(Q204&gt;=1,Q204&lt;=3),1,0)</f>
        <v>1</v>
      </c>
      <c r="Z204" s="5">
        <f>IF(AND(Q204&gt;=2,Q204&lt;=5),1,0)</f>
        <v>1</v>
      </c>
      <c r="AA204" s="5">
        <f>IF(S204&lt;=2,1,0)</f>
        <v>0</v>
      </c>
      <c r="AB204" s="5">
        <f>IF(AND(S204&gt;=1,S204&lt;=3),1,0)</f>
        <v>1</v>
      </c>
      <c r="AC204" s="5">
        <f>IF(AND(S204&gt;=2,S204&lt;=5),1,0)</f>
        <v>1</v>
      </c>
      <c r="AD204" s="5">
        <f>IF(AND(S204&gt;=1,S204&lt;=4),1,0)</f>
        <v>1</v>
      </c>
      <c r="AE204" s="5">
        <f>IF(AND(S204&gt;=2,S204&lt;=5),1,0)</f>
        <v>1</v>
      </c>
    </row>
    <row r="205" spans="1:31" x14ac:dyDescent="0.55000000000000004">
      <c r="A205" s="1">
        <f t="shared" si="7"/>
        <v>205</v>
      </c>
      <c r="B205" s="6" t="s">
        <v>913</v>
      </c>
      <c r="C205" s="7">
        <v>46226.660555555558</v>
      </c>
      <c r="D205" s="5">
        <v>21</v>
      </c>
      <c r="E205" s="6" t="s">
        <v>93</v>
      </c>
      <c r="F205" s="8">
        <v>45829</v>
      </c>
      <c r="G205" s="8" t="s">
        <v>278</v>
      </c>
      <c r="H205" s="6" t="s">
        <v>435</v>
      </c>
      <c r="I205" s="6" t="s">
        <v>316</v>
      </c>
      <c r="J205" s="6" t="s">
        <v>419</v>
      </c>
      <c r="K205" s="5">
        <v>23103</v>
      </c>
      <c r="L205" s="6" t="s">
        <v>481</v>
      </c>
      <c r="M205" s="6" t="s">
        <v>485</v>
      </c>
      <c r="N205" s="6" t="s">
        <v>26</v>
      </c>
      <c r="O205" s="5" t="s">
        <v>885</v>
      </c>
      <c r="P205" s="6" t="str">
        <f>IF(I205&lt;&gt;"","Giocata","Futura")</f>
        <v>Giocata</v>
      </c>
      <c r="Q205" s="5">
        <f>VALUE(LEFT(I205,1))</f>
        <v>1</v>
      </c>
      <c r="R205" s="5">
        <f>VALUE(RIGHT(I205,1))</f>
        <v>2</v>
      </c>
      <c r="S205" s="5">
        <f>SUM(Q205:R205)</f>
        <v>3</v>
      </c>
      <c r="T205" s="5">
        <f>IF(Q205&lt;&gt;R205,1,0)</f>
        <v>1</v>
      </c>
      <c r="U205" s="5">
        <f>IF(S205&lt;=4,1,0)</f>
        <v>1</v>
      </c>
      <c r="V205" s="5">
        <f t="shared" si="6"/>
        <v>1</v>
      </c>
      <c r="W205" s="5">
        <f>IF(S205&gt;=2,1,0)</f>
        <v>1</v>
      </c>
      <c r="X205" s="5">
        <f>IF(Q205&lt;=2,1,0)</f>
        <v>1</v>
      </c>
      <c r="Y205" s="5">
        <f>IF(AND(Q205&gt;=1,Q205&lt;=3),1,0)</f>
        <v>1</v>
      </c>
      <c r="Z205" s="5">
        <f>IF(AND(Q205&gt;=2,Q205&lt;=5),1,0)</f>
        <v>0</v>
      </c>
      <c r="AA205" s="5">
        <f>IF(S205&lt;=2,1,0)</f>
        <v>0</v>
      </c>
      <c r="AB205" s="5">
        <f>IF(AND(S205&gt;=1,S205&lt;=3),1,0)</f>
        <v>1</v>
      </c>
      <c r="AC205" s="5">
        <f>IF(AND(S205&gt;=2,S205&lt;=5),1,0)</f>
        <v>1</v>
      </c>
      <c r="AD205" s="5">
        <f>IF(AND(S205&gt;=1,S205&lt;=4),1,0)</f>
        <v>1</v>
      </c>
      <c r="AE205" s="5">
        <f>IF(AND(S205&gt;=2,S205&lt;=5),1,0)</f>
        <v>1</v>
      </c>
    </row>
    <row r="206" spans="1:31" x14ac:dyDescent="0.55000000000000004">
      <c r="A206" s="1">
        <f t="shared" si="7"/>
        <v>206</v>
      </c>
      <c r="B206" s="6" t="s">
        <v>913</v>
      </c>
      <c r="C206" s="7">
        <v>46226.660555555558</v>
      </c>
      <c r="D206" s="5">
        <v>21</v>
      </c>
      <c r="E206" s="6" t="s">
        <v>93</v>
      </c>
      <c r="F206" s="8">
        <v>45829</v>
      </c>
      <c r="G206" s="8" t="s">
        <v>278</v>
      </c>
      <c r="H206" s="6" t="s">
        <v>387</v>
      </c>
      <c r="I206" s="6" t="s">
        <v>328</v>
      </c>
      <c r="J206" s="6" t="s">
        <v>384</v>
      </c>
      <c r="K206" s="5">
        <v>33833</v>
      </c>
      <c r="L206" s="6" t="s">
        <v>389</v>
      </c>
      <c r="M206" s="6" t="s">
        <v>482</v>
      </c>
      <c r="N206" s="6" t="s">
        <v>26</v>
      </c>
      <c r="O206" s="5" t="s">
        <v>885</v>
      </c>
      <c r="P206" s="6" t="str">
        <f>IF(I206&lt;&gt;"","Giocata","Futura")</f>
        <v>Giocata</v>
      </c>
      <c r="Q206" s="5">
        <f>VALUE(LEFT(I206,1))</f>
        <v>1</v>
      </c>
      <c r="R206" s="5">
        <f>VALUE(RIGHT(I206,1))</f>
        <v>1</v>
      </c>
      <c r="S206" s="5">
        <f>SUM(Q206:R206)</f>
        <v>2</v>
      </c>
      <c r="T206" s="5">
        <f>IF(Q206&lt;&gt;R206,1,0)</f>
        <v>0</v>
      </c>
      <c r="U206" s="5">
        <f>IF(S206&lt;=4,1,0)</f>
        <v>1</v>
      </c>
      <c r="V206" s="5">
        <f t="shared" si="6"/>
        <v>0</v>
      </c>
      <c r="W206" s="5">
        <f>IF(S206&gt;=2,1,0)</f>
        <v>1</v>
      </c>
      <c r="X206" s="5">
        <f>IF(Q206&lt;=2,1,0)</f>
        <v>1</v>
      </c>
      <c r="Y206" s="5">
        <f>IF(AND(Q206&gt;=1,Q206&lt;=3),1,0)</f>
        <v>1</v>
      </c>
      <c r="Z206" s="5">
        <f>IF(AND(Q206&gt;=2,Q206&lt;=5),1,0)</f>
        <v>0</v>
      </c>
      <c r="AA206" s="5">
        <f>IF(S206&lt;=2,1,0)</f>
        <v>1</v>
      </c>
      <c r="AB206" s="5">
        <f>IF(AND(S206&gt;=1,S206&lt;=3),1,0)</f>
        <v>1</v>
      </c>
      <c r="AC206" s="5">
        <f>IF(AND(S206&gt;=2,S206&lt;=5),1,0)</f>
        <v>1</v>
      </c>
      <c r="AD206" s="5">
        <f>IF(AND(S206&gt;=1,S206&lt;=4),1,0)</f>
        <v>1</v>
      </c>
      <c r="AE206" s="5">
        <f>IF(AND(S206&gt;=2,S206&lt;=5),1,0)</f>
        <v>1</v>
      </c>
    </row>
    <row r="207" spans="1:31" x14ac:dyDescent="0.55000000000000004">
      <c r="A207" s="1">
        <f t="shared" si="7"/>
        <v>207</v>
      </c>
      <c r="B207" s="6" t="s">
        <v>913</v>
      </c>
      <c r="C207" s="7">
        <v>46226.660555555558</v>
      </c>
      <c r="D207" s="5">
        <v>21</v>
      </c>
      <c r="E207" s="6" t="s">
        <v>37</v>
      </c>
      <c r="F207" s="8">
        <v>45830</v>
      </c>
      <c r="G207" s="8" t="s">
        <v>425</v>
      </c>
      <c r="H207" s="6" t="s">
        <v>399</v>
      </c>
      <c r="I207" s="6" t="s">
        <v>318</v>
      </c>
      <c r="J207" s="6" t="s">
        <v>391</v>
      </c>
      <c r="K207" s="5">
        <v>10475</v>
      </c>
      <c r="L207" s="6" t="s">
        <v>401</v>
      </c>
      <c r="M207" s="6" t="s">
        <v>475</v>
      </c>
      <c r="N207" s="6" t="s">
        <v>26</v>
      </c>
      <c r="O207" s="5" t="s">
        <v>885</v>
      </c>
      <c r="P207" s="6" t="str">
        <f>IF(I207&lt;&gt;"","Giocata","Futura")</f>
        <v>Giocata</v>
      </c>
      <c r="Q207" s="5">
        <f>VALUE(LEFT(I207,1))</f>
        <v>0</v>
      </c>
      <c r="R207" s="5">
        <f>VALUE(RIGHT(I207,1))</f>
        <v>4</v>
      </c>
      <c r="S207" s="5">
        <f>SUM(Q207:R207)</f>
        <v>4</v>
      </c>
      <c r="T207" s="5">
        <f>IF(Q207&lt;&gt;R207,1,0)</f>
        <v>1</v>
      </c>
      <c r="U207" s="5">
        <f>IF(S207&lt;=4,1,0)</f>
        <v>1</v>
      </c>
      <c r="V207" s="5">
        <f t="shared" si="6"/>
        <v>1</v>
      </c>
      <c r="W207" s="5">
        <f>IF(S207&gt;=2,1,0)</f>
        <v>1</v>
      </c>
      <c r="X207" s="5">
        <f>IF(Q207&lt;=2,1,0)</f>
        <v>1</v>
      </c>
      <c r="Y207" s="5">
        <f>IF(AND(Q207&gt;=1,Q207&lt;=3),1,0)</f>
        <v>0</v>
      </c>
      <c r="Z207" s="5">
        <f>IF(AND(Q207&gt;=2,Q207&lt;=5),1,0)</f>
        <v>0</v>
      </c>
      <c r="AA207" s="5">
        <f>IF(S207&lt;=2,1,0)</f>
        <v>0</v>
      </c>
      <c r="AB207" s="5">
        <f>IF(AND(S207&gt;=1,S207&lt;=3),1,0)</f>
        <v>0</v>
      </c>
      <c r="AC207" s="5">
        <f>IF(AND(S207&gt;=2,S207&lt;=5),1,0)</f>
        <v>1</v>
      </c>
      <c r="AD207" s="5">
        <f>IF(AND(S207&gt;=1,S207&lt;=4),1,0)</f>
        <v>1</v>
      </c>
      <c r="AE207" s="5">
        <f>IF(AND(S207&gt;=2,S207&lt;=5),1,0)</f>
        <v>1</v>
      </c>
    </row>
    <row r="208" spans="1:31" x14ac:dyDescent="0.55000000000000004">
      <c r="A208" s="1">
        <f t="shared" si="7"/>
        <v>208</v>
      </c>
      <c r="B208" s="6" t="s">
        <v>913</v>
      </c>
      <c r="C208" s="7">
        <v>46226.660555555558</v>
      </c>
      <c r="D208" s="5">
        <v>21</v>
      </c>
      <c r="E208" s="6" t="s">
        <v>37</v>
      </c>
      <c r="F208" s="8">
        <v>45830</v>
      </c>
      <c r="G208" s="8" t="s">
        <v>541</v>
      </c>
      <c r="H208" s="6" t="s">
        <v>408</v>
      </c>
      <c r="I208" s="6" t="s">
        <v>308</v>
      </c>
      <c r="J208" s="6" t="s">
        <v>383</v>
      </c>
      <c r="K208" s="5">
        <v>28747</v>
      </c>
      <c r="L208" s="6" t="s">
        <v>410</v>
      </c>
      <c r="M208" s="6" t="s">
        <v>540</v>
      </c>
      <c r="N208" s="6" t="s">
        <v>26</v>
      </c>
      <c r="O208" s="5" t="s">
        <v>885</v>
      </c>
      <c r="P208" s="6" t="str">
        <f>IF(I208&lt;&gt;"","Giocata","Futura")</f>
        <v>Giocata</v>
      </c>
      <c r="Q208" s="5">
        <f>VALUE(LEFT(I208,1))</f>
        <v>2</v>
      </c>
      <c r="R208" s="5">
        <f>VALUE(RIGHT(I208,1))</f>
        <v>0</v>
      </c>
      <c r="S208" s="5">
        <f>SUM(Q208:R208)</f>
        <v>2</v>
      </c>
      <c r="T208" s="5">
        <f>IF(Q208&lt;&gt;R208,1,0)</f>
        <v>1</v>
      </c>
      <c r="U208" s="5">
        <f>IF(S208&lt;=4,1,0)</f>
        <v>1</v>
      </c>
      <c r="V208" s="5">
        <f t="shared" si="6"/>
        <v>1</v>
      </c>
      <c r="W208" s="5">
        <f>IF(S208&gt;=2,1,0)</f>
        <v>1</v>
      </c>
      <c r="X208" s="5">
        <f>IF(Q208&lt;=2,1,0)</f>
        <v>1</v>
      </c>
      <c r="Y208" s="5">
        <f>IF(AND(Q208&gt;=1,Q208&lt;=3),1,0)</f>
        <v>1</v>
      </c>
      <c r="Z208" s="5">
        <f>IF(AND(Q208&gt;=2,Q208&lt;=5),1,0)</f>
        <v>1</v>
      </c>
      <c r="AA208" s="5">
        <f>IF(S208&lt;=2,1,0)</f>
        <v>1</v>
      </c>
      <c r="AB208" s="5">
        <f>IF(AND(S208&gt;=1,S208&lt;=3),1,0)</f>
        <v>1</v>
      </c>
      <c r="AC208" s="5">
        <f>IF(AND(S208&gt;=2,S208&lt;=5),1,0)</f>
        <v>1</v>
      </c>
      <c r="AD208" s="5">
        <f>IF(AND(S208&gt;=1,S208&lt;=4),1,0)</f>
        <v>1</v>
      </c>
      <c r="AE208" s="5">
        <f>IF(AND(S208&gt;=2,S208&lt;=5),1,0)</f>
        <v>1</v>
      </c>
    </row>
    <row r="209" spans="1:31" x14ac:dyDescent="0.55000000000000004">
      <c r="A209" s="1">
        <f t="shared" si="7"/>
        <v>209</v>
      </c>
      <c r="B209" s="6" t="s">
        <v>913</v>
      </c>
      <c r="C209" s="7">
        <v>46226.660555555558</v>
      </c>
      <c r="D209" s="5">
        <v>15</v>
      </c>
      <c r="E209" s="6" t="s">
        <v>118</v>
      </c>
      <c r="F209" s="8">
        <v>45833</v>
      </c>
      <c r="G209" s="8" t="s">
        <v>278</v>
      </c>
      <c r="H209" s="6" t="s">
        <v>435</v>
      </c>
      <c r="I209" s="6" t="s">
        <v>306</v>
      </c>
      <c r="J209" s="6" t="s">
        <v>392</v>
      </c>
      <c r="K209" s="5">
        <v>20905</v>
      </c>
      <c r="L209" s="6" t="s">
        <v>481</v>
      </c>
      <c r="M209" s="6" t="s">
        <v>394</v>
      </c>
      <c r="N209" s="6" t="s">
        <v>26</v>
      </c>
      <c r="O209" s="5" t="s">
        <v>885</v>
      </c>
      <c r="P209" s="6" t="str">
        <f>IF(I209&lt;&gt;"","Giocata","Futura")</f>
        <v>Giocata</v>
      </c>
      <c r="Q209" s="5">
        <f>VALUE(LEFT(I209,1))</f>
        <v>3</v>
      </c>
      <c r="R209" s="5">
        <f>VALUE(RIGHT(I209,1))</f>
        <v>1</v>
      </c>
      <c r="S209" s="5">
        <f>SUM(Q209:R209)</f>
        <v>4</v>
      </c>
      <c r="T209" s="5">
        <f>IF(Q209&lt;&gt;R209,1,0)</f>
        <v>1</v>
      </c>
      <c r="U209" s="5">
        <f>IF(S209&lt;=4,1,0)</f>
        <v>1</v>
      </c>
      <c r="V209" s="5">
        <f t="shared" si="6"/>
        <v>1</v>
      </c>
      <c r="W209" s="5">
        <f>IF(S209&gt;=2,1,0)</f>
        <v>1</v>
      </c>
      <c r="X209" s="5">
        <f>IF(Q209&lt;=2,1,0)</f>
        <v>0</v>
      </c>
      <c r="Y209" s="5">
        <f>IF(AND(Q209&gt;=1,Q209&lt;=3),1,0)</f>
        <v>1</v>
      </c>
      <c r="Z209" s="5">
        <f>IF(AND(Q209&gt;=2,Q209&lt;=5),1,0)</f>
        <v>1</v>
      </c>
      <c r="AA209" s="5">
        <f>IF(S209&lt;=2,1,0)</f>
        <v>0</v>
      </c>
      <c r="AB209" s="5">
        <f>IF(AND(S209&gt;=1,S209&lt;=3),1,0)</f>
        <v>0</v>
      </c>
      <c r="AC209" s="5">
        <f>IF(AND(S209&gt;=2,S209&lt;=5),1,0)</f>
        <v>1</v>
      </c>
      <c r="AD209" s="5">
        <f>IF(AND(S209&gt;=1,S209&lt;=4),1,0)</f>
        <v>1</v>
      </c>
      <c r="AE209" s="5">
        <f>IF(AND(S209&gt;=2,S209&lt;=5),1,0)</f>
        <v>1</v>
      </c>
    </row>
    <row r="210" spans="1:31" x14ac:dyDescent="0.55000000000000004">
      <c r="A210" s="1">
        <f t="shared" si="7"/>
        <v>210</v>
      </c>
      <c r="B210" s="6" t="s">
        <v>913</v>
      </c>
      <c r="C210" s="7">
        <v>46226.660555555558</v>
      </c>
      <c r="D210" s="5">
        <v>15</v>
      </c>
      <c r="E210" s="6" t="s">
        <v>118</v>
      </c>
      <c r="F210" s="8">
        <v>45833</v>
      </c>
      <c r="G210" s="8" t="s">
        <v>137</v>
      </c>
      <c r="H210" s="6" t="s">
        <v>436</v>
      </c>
      <c r="I210" s="6" t="s">
        <v>338</v>
      </c>
      <c r="J210" s="6" t="s">
        <v>383</v>
      </c>
      <c r="K210" s="5">
        <v>19244</v>
      </c>
      <c r="L210" s="6" t="s">
        <v>474</v>
      </c>
      <c r="M210" s="6" t="s">
        <v>485</v>
      </c>
      <c r="N210" s="6" t="s">
        <v>26</v>
      </c>
      <c r="O210" s="5" t="s">
        <v>885</v>
      </c>
      <c r="P210" s="6" t="str">
        <f>IF(I210&lt;&gt;"","Giocata","Futura")</f>
        <v>Giocata</v>
      </c>
      <c r="Q210" s="5">
        <f>VALUE(LEFT(I210,1))</f>
        <v>0</v>
      </c>
      <c r="R210" s="5">
        <f>VALUE(RIGHT(I210,1))</f>
        <v>3</v>
      </c>
      <c r="S210" s="5">
        <f>SUM(Q210:R210)</f>
        <v>3</v>
      </c>
      <c r="T210" s="5">
        <f>IF(Q210&lt;&gt;R210,1,0)</f>
        <v>1</v>
      </c>
      <c r="U210" s="5">
        <f>IF(S210&lt;=4,1,0)</f>
        <v>1</v>
      </c>
      <c r="V210" s="5">
        <f t="shared" si="6"/>
        <v>1</v>
      </c>
      <c r="W210" s="5">
        <f>IF(S210&gt;=2,1,0)</f>
        <v>1</v>
      </c>
      <c r="X210" s="5">
        <f>IF(Q210&lt;=2,1,0)</f>
        <v>1</v>
      </c>
      <c r="Y210" s="5">
        <f>IF(AND(Q210&gt;=1,Q210&lt;=3),1,0)</f>
        <v>0</v>
      </c>
      <c r="Z210" s="5">
        <f>IF(AND(Q210&gt;=2,Q210&lt;=5),1,0)</f>
        <v>0</v>
      </c>
      <c r="AA210" s="5">
        <f>IF(S210&lt;=2,1,0)</f>
        <v>0</v>
      </c>
      <c r="AB210" s="5">
        <f>IF(AND(S210&gt;=1,S210&lt;=3),1,0)</f>
        <v>1</v>
      </c>
      <c r="AC210" s="5">
        <f>IF(AND(S210&gt;=2,S210&lt;=5),1,0)</f>
        <v>1</v>
      </c>
      <c r="AD210" s="5">
        <f>IF(AND(S210&gt;=1,S210&lt;=4),1,0)</f>
        <v>1</v>
      </c>
      <c r="AE210" s="5">
        <f>IF(AND(S210&gt;=2,S210&lt;=5),1,0)</f>
        <v>1</v>
      </c>
    </row>
    <row r="211" spans="1:31" x14ac:dyDescent="0.55000000000000004">
      <c r="A211" s="1">
        <f t="shared" si="7"/>
        <v>211</v>
      </c>
      <c r="B211" s="6" t="s">
        <v>913</v>
      </c>
      <c r="C211" s="7">
        <v>46226.660555555558</v>
      </c>
      <c r="D211" s="5">
        <v>22</v>
      </c>
      <c r="E211" s="6" t="s">
        <v>93</v>
      </c>
      <c r="F211" s="8">
        <v>45836</v>
      </c>
      <c r="G211" s="8" t="s">
        <v>278</v>
      </c>
      <c r="H211" s="6" t="s">
        <v>413</v>
      </c>
      <c r="I211" s="6" t="s">
        <v>336</v>
      </c>
      <c r="J211" s="6" t="s">
        <v>419</v>
      </c>
      <c r="K211" s="5">
        <v>11783</v>
      </c>
      <c r="L211" s="6" t="s">
        <v>421</v>
      </c>
      <c r="M211" s="6" t="s">
        <v>475</v>
      </c>
      <c r="N211" s="6" t="s">
        <v>26</v>
      </c>
      <c r="O211" s="5" t="s">
        <v>885</v>
      </c>
      <c r="P211" s="6" t="str">
        <f>IF(I211&lt;&gt;"","Giocata","Futura")</f>
        <v>Giocata</v>
      </c>
      <c r="Q211" s="5">
        <f>VALUE(LEFT(I211,1))</f>
        <v>0</v>
      </c>
      <c r="R211" s="5">
        <f>VALUE(RIGHT(I211,1))</f>
        <v>0</v>
      </c>
      <c r="S211" s="5">
        <f>SUM(Q211:R211)</f>
        <v>0</v>
      </c>
      <c r="T211" s="5">
        <f>IF(Q211&lt;&gt;R211,1,0)</f>
        <v>0</v>
      </c>
      <c r="U211" s="5">
        <f>IF(S211&lt;=4,1,0)</f>
        <v>1</v>
      </c>
      <c r="V211" s="5">
        <f t="shared" si="6"/>
        <v>0</v>
      </c>
      <c r="W211" s="5">
        <f>IF(S211&gt;=2,1,0)</f>
        <v>0</v>
      </c>
      <c r="X211" s="5">
        <f>IF(Q211&lt;=2,1,0)</f>
        <v>1</v>
      </c>
      <c r="Y211" s="5">
        <f>IF(AND(Q211&gt;=1,Q211&lt;=3),1,0)</f>
        <v>0</v>
      </c>
      <c r="Z211" s="5">
        <f>IF(AND(Q211&gt;=2,Q211&lt;=5),1,0)</f>
        <v>0</v>
      </c>
      <c r="AA211" s="5">
        <f>IF(S211&lt;=2,1,0)</f>
        <v>1</v>
      </c>
      <c r="AB211" s="5">
        <f>IF(AND(S211&gt;=1,S211&lt;=3),1,0)</f>
        <v>0</v>
      </c>
      <c r="AC211" s="5">
        <f>IF(AND(S211&gt;=2,S211&lt;=5),1,0)</f>
        <v>0</v>
      </c>
      <c r="AD211" s="5">
        <f>IF(AND(S211&gt;=1,S211&lt;=4),1,0)</f>
        <v>0</v>
      </c>
      <c r="AE211" s="5">
        <f>IF(AND(S211&gt;=2,S211&lt;=5),1,0)</f>
        <v>0</v>
      </c>
    </row>
    <row r="212" spans="1:31" x14ac:dyDescent="0.55000000000000004">
      <c r="A212" s="1">
        <f t="shared" si="7"/>
        <v>212</v>
      </c>
      <c r="B212" s="6" t="s">
        <v>913</v>
      </c>
      <c r="C212" s="7">
        <v>46226.660555555558</v>
      </c>
      <c r="D212" s="5">
        <v>22</v>
      </c>
      <c r="E212" s="6" t="s">
        <v>93</v>
      </c>
      <c r="F212" s="8">
        <v>45836</v>
      </c>
      <c r="G212" s="8" t="s">
        <v>278</v>
      </c>
      <c r="H212" s="6" t="s">
        <v>409</v>
      </c>
      <c r="I212" s="6" t="s">
        <v>306</v>
      </c>
      <c r="J212" s="6" t="s">
        <v>408</v>
      </c>
      <c r="K212" s="5">
        <v>20174</v>
      </c>
      <c r="L212" s="6" t="s">
        <v>433</v>
      </c>
      <c r="M212" s="6" t="s">
        <v>485</v>
      </c>
      <c r="N212" s="6" t="s">
        <v>26</v>
      </c>
      <c r="O212" s="5" t="s">
        <v>885</v>
      </c>
      <c r="P212" s="6" t="str">
        <f>IF(I212&lt;&gt;"","Giocata","Futura")</f>
        <v>Giocata</v>
      </c>
      <c r="Q212" s="5">
        <f>VALUE(LEFT(I212,1))</f>
        <v>3</v>
      </c>
      <c r="R212" s="5">
        <f>VALUE(RIGHT(I212,1))</f>
        <v>1</v>
      </c>
      <c r="S212" s="5">
        <f>SUM(Q212:R212)</f>
        <v>4</v>
      </c>
      <c r="T212" s="5">
        <f>IF(Q212&lt;&gt;R212,1,0)</f>
        <v>1</v>
      </c>
      <c r="U212" s="5">
        <f>IF(S212&lt;=4,1,0)</f>
        <v>1</v>
      </c>
      <c r="V212" s="5">
        <f t="shared" si="6"/>
        <v>1</v>
      </c>
      <c r="W212" s="5">
        <f>IF(S212&gt;=2,1,0)</f>
        <v>1</v>
      </c>
      <c r="X212" s="5">
        <f>IF(Q212&lt;=2,1,0)</f>
        <v>0</v>
      </c>
      <c r="Y212" s="5">
        <f>IF(AND(Q212&gt;=1,Q212&lt;=3),1,0)</f>
        <v>1</v>
      </c>
      <c r="Z212" s="5">
        <f>IF(AND(Q212&gt;=2,Q212&lt;=5),1,0)</f>
        <v>1</v>
      </c>
      <c r="AA212" s="5">
        <f>IF(S212&lt;=2,1,0)</f>
        <v>0</v>
      </c>
      <c r="AB212" s="5">
        <f>IF(AND(S212&gt;=1,S212&lt;=3),1,0)</f>
        <v>0</v>
      </c>
      <c r="AC212" s="5">
        <f>IF(AND(S212&gt;=2,S212&lt;=5),1,0)</f>
        <v>1</v>
      </c>
      <c r="AD212" s="5">
        <f>IF(AND(S212&gt;=1,S212&lt;=4),1,0)</f>
        <v>1</v>
      </c>
      <c r="AE212" s="5">
        <f>IF(AND(S212&gt;=2,S212&lt;=5),1,0)</f>
        <v>1</v>
      </c>
    </row>
    <row r="213" spans="1:31" x14ac:dyDescent="0.55000000000000004">
      <c r="A213" s="1">
        <f t="shared" si="7"/>
        <v>213</v>
      </c>
      <c r="B213" s="6" t="s">
        <v>913</v>
      </c>
      <c r="C213" s="7">
        <v>46226.660555555558</v>
      </c>
      <c r="D213" s="5">
        <v>22</v>
      </c>
      <c r="E213" s="6" t="s">
        <v>93</v>
      </c>
      <c r="F213" s="8">
        <v>45836</v>
      </c>
      <c r="G213" s="8" t="s">
        <v>541</v>
      </c>
      <c r="H213" s="6" t="s">
        <v>384</v>
      </c>
      <c r="I213" s="6" t="s">
        <v>304</v>
      </c>
      <c r="J213" s="6" t="s">
        <v>388</v>
      </c>
      <c r="K213" s="5">
        <v>18159</v>
      </c>
      <c r="L213" s="6" t="s">
        <v>431</v>
      </c>
      <c r="M213" s="6" t="s">
        <v>424</v>
      </c>
      <c r="N213" s="6" t="s">
        <v>26</v>
      </c>
      <c r="O213" s="5" t="s">
        <v>885</v>
      </c>
      <c r="P213" s="6" t="str">
        <f>IF(I213&lt;&gt;"","Giocata","Futura")</f>
        <v>Giocata</v>
      </c>
      <c r="Q213" s="5">
        <f>VALUE(LEFT(I213,1))</f>
        <v>0</v>
      </c>
      <c r="R213" s="5">
        <f>VALUE(RIGHT(I213,1))</f>
        <v>2</v>
      </c>
      <c r="S213" s="5">
        <f>SUM(Q213:R213)</f>
        <v>2</v>
      </c>
      <c r="T213" s="5">
        <f>IF(Q213&lt;&gt;R213,1,0)</f>
        <v>1</v>
      </c>
      <c r="U213" s="5">
        <f>IF(S213&lt;=4,1,0)</f>
        <v>1</v>
      </c>
      <c r="V213" s="5">
        <f t="shared" si="6"/>
        <v>1</v>
      </c>
      <c r="W213" s="5">
        <f>IF(S213&gt;=2,1,0)</f>
        <v>1</v>
      </c>
      <c r="X213" s="5">
        <f>IF(Q213&lt;=2,1,0)</f>
        <v>1</v>
      </c>
      <c r="Y213" s="5">
        <f>IF(AND(Q213&gt;=1,Q213&lt;=3),1,0)</f>
        <v>0</v>
      </c>
      <c r="Z213" s="5">
        <f>IF(AND(Q213&gt;=2,Q213&lt;=5),1,0)</f>
        <v>0</v>
      </c>
      <c r="AA213" s="5">
        <f>IF(S213&lt;=2,1,0)</f>
        <v>1</v>
      </c>
      <c r="AB213" s="5">
        <f>IF(AND(S213&gt;=1,S213&lt;=3),1,0)</f>
        <v>1</v>
      </c>
      <c r="AC213" s="5">
        <f>IF(AND(S213&gt;=2,S213&lt;=5),1,0)</f>
        <v>1</v>
      </c>
      <c r="AD213" s="5">
        <f>IF(AND(S213&gt;=1,S213&lt;=4),1,0)</f>
        <v>1</v>
      </c>
      <c r="AE213" s="5">
        <f>IF(AND(S213&gt;=2,S213&lt;=5),1,0)</f>
        <v>1</v>
      </c>
    </row>
    <row r="214" spans="1:31" x14ac:dyDescent="0.55000000000000004">
      <c r="A214" s="1">
        <f t="shared" si="7"/>
        <v>214</v>
      </c>
      <c r="B214" s="6" t="s">
        <v>913</v>
      </c>
      <c r="C214" s="7">
        <v>46226.660555555558</v>
      </c>
      <c r="D214" s="5">
        <v>22</v>
      </c>
      <c r="E214" s="6" t="s">
        <v>93</v>
      </c>
      <c r="F214" s="8">
        <v>45836</v>
      </c>
      <c r="G214" s="8" t="s">
        <v>278</v>
      </c>
      <c r="H214" s="6" t="s">
        <v>383</v>
      </c>
      <c r="I214" s="6" t="s">
        <v>314</v>
      </c>
      <c r="J214" s="6" t="s">
        <v>399</v>
      </c>
      <c r="K214" s="5">
        <v>24233</v>
      </c>
      <c r="L214" s="6" t="s">
        <v>385</v>
      </c>
      <c r="M214" s="6" t="s">
        <v>426</v>
      </c>
      <c r="N214" s="6" t="s">
        <v>26</v>
      </c>
      <c r="O214" s="5" t="s">
        <v>885</v>
      </c>
      <c r="P214" s="6" t="str">
        <f>IF(I214&lt;&gt;"","Giocata","Futura")</f>
        <v>Giocata</v>
      </c>
      <c r="Q214" s="5">
        <f>VALUE(LEFT(I214,1))</f>
        <v>2</v>
      </c>
      <c r="R214" s="5">
        <f>VALUE(RIGHT(I214,1))</f>
        <v>1</v>
      </c>
      <c r="S214" s="5">
        <f>SUM(Q214:R214)</f>
        <v>3</v>
      </c>
      <c r="T214" s="5">
        <f>IF(Q214&lt;&gt;R214,1,0)</f>
        <v>1</v>
      </c>
      <c r="U214" s="5">
        <f>IF(S214&lt;=4,1,0)</f>
        <v>1</v>
      </c>
      <c r="V214" s="5">
        <f t="shared" si="6"/>
        <v>1</v>
      </c>
      <c r="W214" s="5">
        <f>IF(S214&gt;=2,1,0)</f>
        <v>1</v>
      </c>
      <c r="X214" s="5">
        <f>IF(Q214&lt;=2,1,0)</f>
        <v>1</v>
      </c>
      <c r="Y214" s="5">
        <f>IF(AND(Q214&gt;=1,Q214&lt;=3),1,0)</f>
        <v>1</v>
      </c>
      <c r="Z214" s="5">
        <f>IF(AND(Q214&gt;=2,Q214&lt;=5),1,0)</f>
        <v>1</v>
      </c>
      <c r="AA214" s="5">
        <f>IF(S214&lt;=2,1,0)</f>
        <v>0</v>
      </c>
      <c r="AB214" s="5">
        <f>IF(AND(S214&gt;=1,S214&lt;=3),1,0)</f>
        <v>1</v>
      </c>
      <c r="AC214" s="5">
        <f>IF(AND(S214&gt;=2,S214&lt;=5),1,0)</f>
        <v>1</v>
      </c>
      <c r="AD214" s="5">
        <f>IF(AND(S214&gt;=1,S214&lt;=4),1,0)</f>
        <v>1</v>
      </c>
      <c r="AE214" s="5">
        <f>IF(AND(S214&gt;=2,S214&lt;=5),1,0)</f>
        <v>1</v>
      </c>
    </row>
    <row r="215" spans="1:31" x14ac:dyDescent="0.55000000000000004">
      <c r="A215" s="1">
        <f t="shared" si="7"/>
        <v>215</v>
      </c>
      <c r="B215" s="6" t="s">
        <v>913</v>
      </c>
      <c r="C215" s="7">
        <v>46226.660555555558</v>
      </c>
      <c r="D215" s="5">
        <v>22</v>
      </c>
      <c r="E215" s="6" t="s">
        <v>93</v>
      </c>
      <c r="F215" s="8">
        <v>45836</v>
      </c>
      <c r="G215" s="8" t="s">
        <v>425</v>
      </c>
      <c r="H215" s="6" t="s">
        <v>400</v>
      </c>
      <c r="I215" s="6" t="s">
        <v>316</v>
      </c>
      <c r="J215" s="6" t="s">
        <v>395</v>
      </c>
      <c r="K215" s="5">
        <v>22254</v>
      </c>
      <c r="L215" s="6" t="s">
        <v>429</v>
      </c>
      <c r="M215" s="6" t="s">
        <v>398</v>
      </c>
      <c r="N215" s="6" t="s">
        <v>26</v>
      </c>
      <c r="O215" s="5" t="s">
        <v>885</v>
      </c>
      <c r="P215" s="6" t="str">
        <f>IF(I215&lt;&gt;"","Giocata","Futura")</f>
        <v>Giocata</v>
      </c>
      <c r="Q215" s="5">
        <f>VALUE(LEFT(I215,1))</f>
        <v>1</v>
      </c>
      <c r="R215" s="5">
        <f>VALUE(RIGHT(I215,1))</f>
        <v>2</v>
      </c>
      <c r="S215" s="5">
        <f>SUM(Q215:R215)</f>
        <v>3</v>
      </c>
      <c r="T215" s="5">
        <f>IF(Q215&lt;&gt;R215,1,0)</f>
        <v>1</v>
      </c>
      <c r="U215" s="5">
        <f>IF(S215&lt;=4,1,0)</f>
        <v>1</v>
      </c>
      <c r="V215" s="5">
        <f t="shared" si="6"/>
        <v>1</v>
      </c>
      <c r="W215" s="5">
        <f>IF(S215&gt;=2,1,0)</f>
        <v>1</v>
      </c>
      <c r="X215" s="5">
        <f>IF(Q215&lt;=2,1,0)</f>
        <v>1</v>
      </c>
      <c r="Y215" s="5">
        <f>IF(AND(Q215&gt;=1,Q215&lt;=3),1,0)</f>
        <v>1</v>
      </c>
      <c r="Z215" s="5">
        <f>IF(AND(Q215&gt;=2,Q215&lt;=5),1,0)</f>
        <v>0</v>
      </c>
      <c r="AA215" s="5">
        <f>IF(S215&lt;=2,1,0)</f>
        <v>0</v>
      </c>
      <c r="AB215" s="5">
        <f>IF(AND(S215&gt;=1,S215&lt;=3),1,0)</f>
        <v>1</v>
      </c>
      <c r="AC215" s="5">
        <f>IF(AND(S215&gt;=2,S215&lt;=5),1,0)</f>
        <v>1</v>
      </c>
      <c r="AD215" s="5">
        <f>IF(AND(S215&gt;=1,S215&lt;=4),1,0)</f>
        <v>1</v>
      </c>
      <c r="AE215" s="5">
        <f>IF(AND(S215&gt;=2,S215&lt;=5),1,0)</f>
        <v>1</v>
      </c>
    </row>
    <row r="216" spans="1:31" x14ac:dyDescent="0.55000000000000004">
      <c r="A216" s="1">
        <f t="shared" si="7"/>
        <v>216</v>
      </c>
      <c r="B216" s="6" t="s">
        <v>913</v>
      </c>
      <c r="C216" s="7">
        <v>46226.660555555558</v>
      </c>
      <c r="D216" s="5">
        <v>22</v>
      </c>
      <c r="E216" s="6" t="s">
        <v>93</v>
      </c>
      <c r="F216" s="8">
        <v>45836</v>
      </c>
      <c r="G216" s="8" t="s">
        <v>278</v>
      </c>
      <c r="H216" s="6" t="s">
        <v>391</v>
      </c>
      <c r="I216" s="6" t="s">
        <v>316</v>
      </c>
      <c r="J216" s="6" t="s">
        <v>387</v>
      </c>
      <c r="K216" s="5">
        <v>26246</v>
      </c>
      <c r="L216" s="6" t="s">
        <v>393</v>
      </c>
      <c r="M216" s="6" t="s">
        <v>477</v>
      </c>
      <c r="N216" s="6" t="s">
        <v>26</v>
      </c>
      <c r="O216" s="5" t="s">
        <v>885</v>
      </c>
      <c r="P216" s="6" t="str">
        <f>IF(I216&lt;&gt;"","Giocata","Futura")</f>
        <v>Giocata</v>
      </c>
      <c r="Q216" s="5">
        <f>VALUE(LEFT(I216,1))</f>
        <v>1</v>
      </c>
      <c r="R216" s="5">
        <f>VALUE(RIGHT(I216,1))</f>
        <v>2</v>
      </c>
      <c r="S216" s="5">
        <f>SUM(Q216:R216)</f>
        <v>3</v>
      </c>
      <c r="T216" s="5">
        <f>IF(Q216&lt;&gt;R216,1,0)</f>
        <v>1</v>
      </c>
      <c r="U216" s="5">
        <f>IF(S216&lt;=4,1,0)</f>
        <v>1</v>
      </c>
      <c r="V216" s="5">
        <f t="shared" si="6"/>
        <v>1</v>
      </c>
      <c r="W216" s="5">
        <f>IF(S216&gt;=2,1,0)</f>
        <v>1</v>
      </c>
      <c r="X216" s="5">
        <f>IF(Q216&lt;=2,1,0)</f>
        <v>1</v>
      </c>
      <c r="Y216" s="5">
        <f>IF(AND(Q216&gt;=1,Q216&lt;=3),1,0)</f>
        <v>1</v>
      </c>
      <c r="Z216" s="5">
        <f>IF(AND(Q216&gt;=2,Q216&lt;=5),1,0)</f>
        <v>0</v>
      </c>
      <c r="AA216" s="5">
        <f>IF(S216&lt;=2,1,0)</f>
        <v>0</v>
      </c>
      <c r="AB216" s="5">
        <f>IF(AND(S216&gt;=1,S216&lt;=3),1,0)</f>
        <v>1</v>
      </c>
      <c r="AC216" s="5">
        <f>IF(AND(S216&gt;=2,S216&lt;=5),1,0)</f>
        <v>1</v>
      </c>
      <c r="AD216" s="5">
        <f>IF(AND(S216&gt;=1,S216&lt;=4),1,0)</f>
        <v>1</v>
      </c>
      <c r="AE216" s="5">
        <f>IF(AND(S216&gt;=2,S216&lt;=5),1,0)</f>
        <v>1</v>
      </c>
    </row>
    <row r="217" spans="1:31" x14ac:dyDescent="0.55000000000000004">
      <c r="A217" s="1">
        <f t="shared" si="7"/>
        <v>217</v>
      </c>
      <c r="B217" s="6" t="s">
        <v>913</v>
      </c>
      <c r="C217" s="7">
        <v>46226.660555555558</v>
      </c>
      <c r="D217" s="5">
        <v>22</v>
      </c>
      <c r="E217" s="6" t="s">
        <v>93</v>
      </c>
      <c r="F217" s="8">
        <v>45836</v>
      </c>
      <c r="G217" s="8" t="s">
        <v>278</v>
      </c>
      <c r="H217" s="6" t="s">
        <v>412</v>
      </c>
      <c r="I217" s="6" t="s">
        <v>328</v>
      </c>
      <c r="J217" s="6" t="s">
        <v>436</v>
      </c>
      <c r="K217" s="5">
        <v>13031</v>
      </c>
      <c r="L217" s="6" t="s">
        <v>414</v>
      </c>
      <c r="M217" s="6" t="s">
        <v>415</v>
      </c>
      <c r="N217" s="6" t="s">
        <v>26</v>
      </c>
      <c r="O217" s="5" t="s">
        <v>885</v>
      </c>
      <c r="P217" s="6" t="str">
        <f>IF(I217&lt;&gt;"","Giocata","Futura")</f>
        <v>Giocata</v>
      </c>
      <c r="Q217" s="5">
        <f>VALUE(LEFT(I217,1))</f>
        <v>1</v>
      </c>
      <c r="R217" s="5">
        <f>VALUE(RIGHT(I217,1))</f>
        <v>1</v>
      </c>
      <c r="S217" s="5">
        <f>SUM(Q217:R217)</f>
        <v>2</v>
      </c>
      <c r="T217" s="5">
        <f>IF(Q217&lt;&gt;R217,1,0)</f>
        <v>0</v>
      </c>
      <c r="U217" s="5">
        <f>IF(S217&lt;=4,1,0)</f>
        <v>1</v>
      </c>
      <c r="V217" s="5">
        <f t="shared" si="6"/>
        <v>0</v>
      </c>
      <c r="W217" s="5">
        <f>IF(S217&gt;=2,1,0)</f>
        <v>1</v>
      </c>
      <c r="X217" s="5">
        <f>IF(Q217&lt;=2,1,0)</f>
        <v>1</v>
      </c>
      <c r="Y217" s="5">
        <f>IF(AND(Q217&gt;=1,Q217&lt;=3),1,0)</f>
        <v>1</v>
      </c>
      <c r="Z217" s="5">
        <f>IF(AND(Q217&gt;=2,Q217&lt;=5),1,0)</f>
        <v>0</v>
      </c>
      <c r="AA217" s="5">
        <f>IF(S217&lt;=2,1,0)</f>
        <v>1</v>
      </c>
      <c r="AB217" s="5">
        <f>IF(AND(S217&gt;=1,S217&lt;=3),1,0)</f>
        <v>1</v>
      </c>
      <c r="AC217" s="5">
        <f>IF(AND(S217&gt;=2,S217&lt;=5),1,0)</f>
        <v>1</v>
      </c>
      <c r="AD217" s="5">
        <f>IF(AND(S217&gt;=1,S217&lt;=4),1,0)</f>
        <v>1</v>
      </c>
      <c r="AE217" s="5">
        <f>IF(AND(S217&gt;=2,S217&lt;=5),1,0)</f>
        <v>1</v>
      </c>
    </row>
    <row r="218" spans="1:31" x14ac:dyDescent="0.55000000000000004">
      <c r="A218" s="1">
        <f t="shared" si="7"/>
        <v>218</v>
      </c>
      <c r="B218" s="6" t="s">
        <v>913</v>
      </c>
      <c r="C218" s="7">
        <v>46226.660555555558</v>
      </c>
      <c r="D218" s="5">
        <v>22</v>
      </c>
      <c r="E218" s="6" t="s">
        <v>37</v>
      </c>
      <c r="F218" s="8">
        <v>45837</v>
      </c>
      <c r="G218" s="8" t="s">
        <v>425</v>
      </c>
      <c r="H218" s="6" t="s">
        <v>392</v>
      </c>
      <c r="I218" s="6" t="s">
        <v>318</v>
      </c>
      <c r="J218" s="6" t="s">
        <v>405</v>
      </c>
      <c r="K218" s="5">
        <v>20087</v>
      </c>
      <c r="L218" s="6" t="s">
        <v>427</v>
      </c>
      <c r="M218" s="6" t="s">
        <v>480</v>
      </c>
      <c r="N218" s="6" t="s">
        <v>26</v>
      </c>
      <c r="O218" s="5" t="s">
        <v>885</v>
      </c>
      <c r="P218" s="6" t="str">
        <f>IF(I218&lt;&gt;"","Giocata","Futura")</f>
        <v>Giocata</v>
      </c>
      <c r="Q218" s="5">
        <f>VALUE(LEFT(I218,1))</f>
        <v>0</v>
      </c>
      <c r="R218" s="5">
        <f>VALUE(RIGHT(I218,1))</f>
        <v>4</v>
      </c>
      <c r="S218" s="5">
        <f>SUM(Q218:R218)</f>
        <v>4</v>
      </c>
      <c r="T218" s="5">
        <f>IF(Q218&lt;&gt;R218,1,0)</f>
        <v>1</v>
      </c>
      <c r="U218" s="5">
        <f>IF(S218&lt;=4,1,0)</f>
        <v>1</v>
      </c>
      <c r="V218" s="5">
        <f t="shared" si="6"/>
        <v>1</v>
      </c>
      <c r="W218" s="5">
        <f>IF(S218&gt;=2,1,0)</f>
        <v>1</v>
      </c>
      <c r="X218" s="5">
        <f>IF(Q218&lt;=2,1,0)</f>
        <v>1</v>
      </c>
      <c r="Y218" s="5">
        <f>IF(AND(Q218&gt;=1,Q218&lt;=3),1,0)</f>
        <v>0</v>
      </c>
      <c r="Z218" s="5">
        <f>IF(AND(Q218&gt;=2,Q218&lt;=5),1,0)</f>
        <v>0</v>
      </c>
      <c r="AA218" s="5">
        <f>IF(S218&lt;=2,1,0)</f>
        <v>0</v>
      </c>
      <c r="AB218" s="5">
        <f>IF(AND(S218&gt;=1,S218&lt;=3),1,0)</f>
        <v>0</v>
      </c>
      <c r="AC218" s="5">
        <f>IF(AND(S218&gt;=2,S218&lt;=5),1,0)</f>
        <v>1</v>
      </c>
      <c r="AD218" s="5">
        <f>IF(AND(S218&gt;=1,S218&lt;=4),1,0)</f>
        <v>1</v>
      </c>
      <c r="AE218" s="5">
        <f>IF(AND(S218&gt;=2,S218&lt;=5),1,0)</f>
        <v>1</v>
      </c>
    </row>
    <row r="219" spans="1:31" x14ac:dyDescent="0.55000000000000004">
      <c r="A219" s="1">
        <f t="shared" si="7"/>
        <v>219</v>
      </c>
      <c r="B219" s="6" t="s">
        <v>913</v>
      </c>
      <c r="C219" s="7">
        <v>46226.660555555558</v>
      </c>
      <c r="D219" s="5">
        <v>22</v>
      </c>
      <c r="E219" s="6" t="s">
        <v>37</v>
      </c>
      <c r="F219" s="8">
        <v>45837</v>
      </c>
      <c r="G219" s="8" t="s">
        <v>425</v>
      </c>
      <c r="H219" s="6" t="s">
        <v>396</v>
      </c>
      <c r="I219" s="6" t="s">
        <v>310</v>
      </c>
      <c r="J219" s="6" t="s">
        <v>435</v>
      </c>
      <c r="K219" s="5">
        <v>22326</v>
      </c>
      <c r="L219" s="6" t="s">
        <v>385</v>
      </c>
      <c r="M219" s="6" t="s">
        <v>407</v>
      </c>
      <c r="N219" s="6" t="s">
        <v>26</v>
      </c>
      <c r="O219" s="5" t="s">
        <v>885</v>
      </c>
      <c r="P219" s="6" t="str">
        <f>IF(I219&lt;&gt;"","Giocata","Futura")</f>
        <v>Giocata</v>
      </c>
      <c r="Q219" s="5">
        <f>VALUE(LEFT(I219,1))</f>
        <v>1</v>
      </c>
      <c r="R219" s="5">
        <f>VALUE(RIGHT(I219,1))</f>
        <v>0</v>
      </c>
      <c r="S219" s="5">
        <f>SUM(Q219:R219)</f>
        <v>1</v>
      </c>
      <c r="T219" s="5">
        <f>IF(Q219&lt;&gt;R219,1,0)</f>
        <v>1</v>
      </c>
      <c r="U219" s="5">
        <f>IF(S219&lt;=4,1,0)</f>
        <v>1</v>
      </c>
      <c r="V219" s="5">
        <f t="shared" si="6"/>
        <v>1</v>
      </c>
      <c r="W219" s="5">
        <f>IF(S219&gt;=2,1,0)</f>
        <v>0</v>
      </c>
      <c r="X219" s="5">
        <f>IF(Q219&lt;=2,1,0)</f>
        <v>1</v>
      </c>
      <c r="Y219" s="5">
        <f>IF(AND(Q219&gt;=1,Q219&lt;=3),1,0)</f>
        <v>1</v>
      </c>
      <c r="Z219" s="5">
        <f>IF(AND(Q219&gt;=2,Q219&lt;=5),1,0)</f>
        <v>0</v>
      </c>
      <c r="AA219" s="5">
        <f>IF(S219&lt;=2,1,0)</f>
        <v>1</v>
      </c>
      <c r="AB219" s="5">
        <f>IF(AND(S219&gt;=1,S219&lt;=3),1,0)</f>
        <v>1</v>
      </c>
      <c r="AC219" s="5">
        <f>IF(AND(S219&gt;=2,S219&lt;=5),1,0)</f>
        <v>0</v>
      </c>
      <c r="AD219" s="5">
        <f>IF(AND(S219&gt;=1,S219&lt;=4),1,0)</f>
        <v>1</v>
      </c>
      <c r="AE219" s="5">
        <f>IF(AND(S219&gt;=2,S219&lt;=5),1,0)</f>
        <v>0</v>
      </c>
    </row>
    <row r="220" spans="1:31" x14ac:dyDescent="0.55000000000000004">
      <c r="A220" s="1">
        <f t="shared" si="7"/>
        <v>220</v>
      </c>
      <c r="B220" s="6" t="s">
        <v>913</v>
      </c>
      <c r="C220" s="7">
        <v>46226.660555555558</v>
      </c>
      <c r="D220" s="5">
        <v>5</v>
      </c>
      <c r="E220" s="6" t="s">
        <v>118</v>
      </c>
      <c r="F220" s="8">
        <v>45840</v>
      </c>
      <c r="G220" s="8" t="s">
        <v>278</v>
      </c>
      <c r="H220" s="6" t="s">
        <v>419</v>
      </c>
      <c r="I220" s="6" t="s">
        <v>310</v>
      </c>
      <c r="J220" s="6" t="s">
        <v>391</v>
      </c>
      <c r="K220" s="5">
        <v>14950</v>
      </c>
      <c r="L220" s="6" t="s">
        <v>420</v>
      </c>
      <c r="M220" s="6" t="s">
        <v>407</v>
      </c>
      <c r="N220" s="6" t="s">
        <v>26</v>
      </c>
      <c r="O220" s="5" t="s">
        <v>885</v>
      </c>
      <c r="P220" s="6" t="str">
        <f>IF(I220&lt;&gt;"","Giocata","Futura")</f>
        <v>Giocata</v>
      </c>
      <c r="Q220" s="5">
        <f>VALUE(LEFT(I220,1))</f>
        <v>1</v>
      </c>
      <c r="R220" s="5">
        <f>VALUE(RIGHT(I220,1))</f>
        <v>0</v>
      </c>
      <c r="S220" s="5">
        <f>SUM(Q220:R220)</f>
        <v>1</v>
      </c>
      <c r="T220" s="5">
        <f>IF(Q220&lt;&gt;R220,1,0)</f>
        <v>1</v>
      </c>
      <c r="U220" s="5">
        <f>IF(S220&lt;=4,1,0)</f>
        <v>1</v>
      </c>
      <c r="V220" s="5">
        <f t="shared" si="6"/>
        <v>1</v>
      </c>
      <c r="W220" s="5">
        <f>IF(S220&gt;=2,1,0)</f>
        <v>0</v>
      </c>
      <c r="X220" s="5">
        <f>IF(Q220&lt;=2,1,0)</f>
        <v>1</v>
      </c>
      <c r="Y220" s="5">
        <f>IF(AND(Q220&gt;=1,Q220&lt;=3),1,0)</f>
        <v>1</v>
      </c>
      <c r="Z220" s="5">
        <f>IF(AND(Q220&gt;=2,Q220&lt;=5),1,0)</f>
        <v>0</v>
      </c>
      <c r="AA220" s="5">
        <f>IF(S220&lt;=2,1,0)</f>
        <v>1</v>
      </c>
      <c r="AB220" s="5">
        <f>IF(AND(S220&gt;=1,S220&lt;=3),1,0)</f>
        <v>1</v>
      </c>
      <c r="AC220" s="5">
        <f>IF(AND(S220&gt;=2,S220&lt;=5),1,0)</f>
        <v>0</v>
      </c>
      <c r="AD220" s="5">
        <f>IF(AND(S220&gt;=1,S220&lt;=4),1,0)</f>
        <v>1</v>
      </c>
      <c r="AE220" s="5">
        <f>IF(AND(S220&gt;=2,S220&lt;=5),1,0)</f>
        <v>0</v>
      </c>
    </row>
    <row r="221" spans="1:31" x14ac:dyDescent="0.55000000000000004">
      <c r="A221" s="1">
        <f t="shared" si="7"/>
        <v>221</v>
      </c>
      <c r="B221" s="6" t="s">
        <v>913</v>
      </c>
      <c r="C221" s="7">
        <v>46226.660555555558</v>
      </c>
      <c r="D221" s="5">
        <v>23</v>
      </c>
      <c r="E221" s="6" t="s">
        <v>93</v>
      </c>
      <c r="F221" s="8">
        <v>45843</v>
      </c>
      <c r="G221" s="8" t="s">
        <v>278</v>
      </c>
      <c r="H221" s="6" t="s">
        <v>387</v>
      </c>
      <c r="I221" s="6" t="s">
        <v>336</v>
      </c>
      <c r="J221" s="6" t="s">
        <v>396</v>
      </c>
      <c r="K221" s="5">
        <v>34095</v>
      </c>
      <c r="L221" s="6" t="s">
        <v>389</v>
      </c>
      <c r="M221" s="6" t="s">
        <v>432</v>
      </c>
      <c r="N221" s="6" t="s">
        <v>26</v>
      </c>
      <c r="O221" s="5" t="s">
        <v>885</v>
      </c>
      <c r="P221" s="6" t="str">
        <f>IF(I221&lt;&gt;"","Giocata","Futura")</f>
        <v>Giocata</v>
      </c>
      <c r="Q221" s="5">
        <f>VALUE(LEFT(I221,1))</f>
        <v>0</v>
      </c>
      <c r="R221" s="5">
        <f>VALUE(RIGHT(I221,1))</f>
        <v>0</v>
      </c>
      <c r="S221" s="5">
        <f>SUM(Q221:R221)</f>
        <v>0</v>
      </c>
      <c r="T221" s="5">
        <f>IF(Q221&lt;&gt;R221,1,0)</f>
        <v>0</v>
      </c>
      <c r="U221" s="5">
        <f>IF(S221&lt;=4,1,0)</f>
        <v>1</v>
      </c>
      <c r="V221" s="5">
        <f t="shared" si="6"/>
        <v>0</v>
      </c>
      <c r="W221" s="5">
        <f>IF(S221&gt;=2,1,0)</f>
        <v>0</v>
      </c>
      <c r="X221" s="5">
        <f>IF(Q221&lt;=2,1,0)</f>
        <v>1</v>
      </c>
      <c r="Y221" s="5">
        <f>IF(AND(Q221&gt;=1,Q221&lt;=3),1,0)</f>
        <v>0</v>
      </c>
      <c r="Z221" s="5">
        <f>IF(AND(Q221&gt;=2,Q221&lt;=5),1,0)</f>
        <v>0</v>
      </c>
      <c r="AA221" s="5">
        <f>IF(S221&lt;=2,1,0)</f>
        <v>1</v>
      </c>
      <c r="AB221" s="5">
        <f>IF(AND(S221&gt;=1,S221&lt;=3),1,0)</f>
        <v>0</v>
      </c>
      <c r="AC221" s="5">
        <f>IF(AND(S221&gt;=2,S221&lt;=5),1,0)</f>
        <v>0</v>
      </c>
      <c r="AD221" s="5">
        <f>IF(AND(S221&gt;=1,S221&lt;=4),1,0)</f>
        <v>0</v>
      </c>
      <c r="AE221" s="5">
        <f>IF(AND(S221&gt;=2,S221&lt;=5),1,0)</f>
        <v>0</v>
      </c>
    </row>
    <row r="222" spans="1:31" x14ac:dyDescent="0.55000000000000004">
      <c r="A222" s="1">
        <f t="shared" si="7"/>
        <v>222</v>
      </c>
      <c r="B222" s="6" t="s">
        <v>913</v>
      </c>
      <c r="C222" s="7">
        <v>46226.660555555558</v>
      </c>
      <c r="D222" s="5">
        <v>23</v>
      </c>
      <c r="E222" s="6" t="s">
        <v>93</v>
      </c>
      <c r="F222" s="8">
        <v>45843</v>
      </c>
      <c r="G222" s="8" t="s">
        <v>278</v>
      </c>
      <c r="H222" s="6" t="s">
        <v>419</v>
      </c>
      <c r="I222" s="6" t="s">
        <v>334</v>
      </c>
      <c r="J222" s="6" t="s">
        <v>412</v>
      </c>
      <c r="K222" s="5">
        <v>20941</v>
      </c>
      <c r="L222" s="6" t="s">
        <v>420</v>
      </c>
      <c r="M222" s="6" t="s">
        <v>402</v>
      </c>
      <c r="N222" s="6" t="s">
        <v>26</v>
      </c>
      <c r="O222" s="5" t="s">
        <v>885</v>
      </c>
      <c r="P222" s="6" t="str">
        <f>IF(I222&lt;&gt;"","Giocata","Futura")</f>
        <v>Giocata</v>
      </c>
      <c r="Q222" s="5">
        <f>VALUE(LEFT(I222,1))</f>
        <v>4</v>
      </c>
      <c r="R222" s="5">
        <f>VALUE(RIGHT(I222,1))</f>
        <v>0</v>
      </c>
      <c r="S222" s="5">
        <f>SUM(Q222:R222)</f>
        <v>4</v>
      </c>
      <c r="T222" s="5">
        <f>IF(Q222&lt;&gt;R222,1,0)</f>
        <v>1</v>
      </c>
      <c r="U222" s="5">
        <f>IF(S222&lt;=4,1,0)</f>
        <v>1</v>
      </c>
      <c r="V222" s="5">
        <f t="shared" si="6"/>
        <v>1</v>
      </c>
      <c r="W222" s="5">
        <f>IF(S222&gt;=2,1,0)</f>
        <v>1</v>
      </c>
      <c r="X222" s="5">
        <f>IF(Q222&lt;=2,1,0)</f>
        <v>0</v>
      </c>
      <c r="Y222" s="5">
        <f>IF(AND(Q222&gt;=1,Q222&lt;=3),1,0)</f>
        <v>0</v>
      </c>
      <c r="Z222" s="5">
        <f>IF(AND(Q222&gt;=2,Q222&lt;=5),1,0)</f>
        <v>1</v>
      </c>
      <c r="AA222" s="5">
        <f>IF(S222&lt;=2,1,0)</f>
        <v>0</v>
      </c>
      <c r="AB222" s="5">
        <f>IF(AND(S222&gt;=1,S222&lt;=3),1,0)</f>
        <v>0</v>
      </c>
      <c r="AC222" s="5">
        <f>IF(AND(S222&gt;=2,S222&lt;=5),1,0)</f>
        <v>1</v>
      </c>
      <c r="AD222" s="5">
        <f>IF(AND(S222&gt;=1,S222&lt;=4),1,0)</f>
        <v>1</v>
      </c>
      <c r="AE222" s="5">
        <f>IF(AND(S222&gt;=2,S222&lt;=5),1,0)</f>
        <v>1</v>
      </c>
    </row>
    <row r="223" spans="1:31" x14ac:dyDescent="0.55000000000000004">
      <c r="A223" s="1">
        <f t="shared" si="7"/>
        <v>223</v>
      </c>
      <c r="B223" s="6" t="s">
        <v>913</v>
      </c>
      <c r="C223" s="7">
        <v>46226.660555555558</v>
      </c>
      <c r="D223" s="5">
        <v>23</v>
      </c>
      <c r="E223" s="6" t="s">
        <v>93</v>
      </c>
      <c r="F223" s="8">
        <v>45843</v>
      </c>
      <c r="G223" s="8" t="s">
        <v>425</v>
      </c>
      <c r="H223" s="6" t="s">
        <v>405</v>
      </c>
      <c r="I223" s="6" t="s">
        <v>337</v>
      </c>
      <c r="J223" s="6" t="s">
        <v>384</v>
      </c>
      <c r="K223" s="5">
        <v>11779</v>
      </c>
      <c r="L223" s="6" t="s">
        <v>472</v>
      </c>
      <c r="M223" s="6" t="s">
        <v>483</v>
      </c>
      <c r="N223" s="6" t="s">
        <v>26</v>
      </c>
      <c r="O223" s="5" t="s">
        <v>885</v>
      </c>
      <c r="P223" s="6" t="str">
        <f>IF(I223&lt;&gt;"","Giocata","Futura")</f>
        <v>Giocata</v>
      </c>
      <c r="Q223" s="5">
        <f>VALUE(LEFT(I223,1))</f>
        <v>3</v>
      </c>
      <c r="R223" s="5">
        <f>VALUE(RIGHT(I223,1))</f>
        <v>0</v>
      </c>
      <c r="S223" s="5">
        <f>SUM(Q223:R223)</f>
        <v>3</v>
      </c>
      <c r="T223" s="5">
        <f>IF(Q223&lt;&gt;R223,1,0)</f>
        <v>1</v>
      </c>
      <c r="U223" s="5">
        <f>IF(S223&lt;=4,1,0)</f>
        <v>1</v>
      </c>
      <c r="V223" s="5">
        <f t="shared" si="6"/>
        <v>1</v>
      </c>
      <c r="W223" s="5">
        <f>IF(S223&gt;=2,1,0)</f>
        <v>1</v>
      </c>
      <c r="X223" s="5">
        <f>IF(Q223&lt;=2,1,0)</f>
        <v>0</v>
      </c>
      <c r="Y223" s="5">
        <f>IF(AND(Q223&gt;=1,Q223&lt;=3),1,0)</f>
        <v>1</v>
      </c>
      <c r="Z223" s="5">
        <f>IF(AND(Q223&gt;=2,Q223&lt;=5),1,0)</f>
        <v>1</v>
      </c>
      <c r="AA223" s="5">
        <f>IF(S223&lt;=2,1,0)</f>
        <v>0</v>
      </c>
      <c r="AB223" s="5">
        <f>IF(AND(S223&gt;=1,S223&lt;=3),1,0)</f>
        <v>1</v>
      </c>
      <c r="AC223" s="5">
        <f>IF(AND(S223&gt;=2,S223&lt;=5),1,0)</f>
        <v>1</v>
      </c>
      <c r="AD223" s="5">
        <f>IF(AND(S223&gt;=1,S223&lt;=4),1,0)</f>
        <v>1</v>
      </c>
      <c r="AE223" s="5">
        <f>IF(AND(S223&gt;=2,S223&lt;=5),1,0)</f>
        <v>1</v>
      </c>
    </row>
    <row r="224" spans="1:31" x14ac:dyDescent="0.55000000000000004">
      <c r="A224" s="1">
        <f t="shared" si="7"/>
        <v>224</v>
      </c>
      <c r="B224" s="6" t="s">
        <v>913</v>
      </c>
      <c r="C224" s="7">
        <v>46226.660555555558</v>
      </c>
      <c r="D224" s="5">
        <v>23</v>
      </c>
      <c r="E224" s="6" t="s">
        <v>93</v>
      </c>
      <c r="F224" s="8">
        <v>45843</v>
      </c>
      <c r="G224" s="8" t="s">
        <v>563</v>
      </c>
      <c r="H224" s="6" t="s">
        <v>395</v>
      </c>
      <c r="I224" s="6" t="s">
        <v>322</v>
      </c>
      <c r="J224" s="6" t="s">
        <v>391</v>
      </c>
      <c r="K224" s="5">
        <v>15451</v>
      </c>
      <c r="L224" s="6" t="s">
        <v>397</v>
      </c>
      <c r="M224" s="6" t="s">
        <v>480</v>
      </c>
      <c r="N224" s="6" t="s">
        <v>26</v>
      </c>
      <c r="O224" s="5" t="s">
        <v>885</v>
      </c>
      <c r="P224" s="6" t="str">
        <f>IF(I224&lt;&gt;"","Giocata","Futura")</f>
        <v>Giocata</v>
      </c>
      <c r="Q224" s="5">
        <f>VALUE(LEFT(I224,1))</f>
        <v>0</v>
      </c>
      <c r="R224" s="5">
        <f>VALUE(RIGHT(I224,1))</f>
        <v>1</v>
      </c>
      <c r="S224" s="5">
        <f>SUM(Q224:R224)</f>
        <v>1</v>
      </c>
      <c r="T224" s="5">
        <f>IF(Q224&lt;&gt;R224,1,0)</f>
        <v>1</v>
      </c>
      <c r="U224" s="5">
        <f>IF(S224&lt;=4,1,0)</f>
        <v>1</v>
      </c>
      <c r="V224" s="5">
        <f t="shared" si="6"/>
        <v>1</v>
      </c>
      <c r="W224" s="5">
        <f>IF(S224&gt;=2,1,0)</f>
        <v>0</v>
      </c>
      <c r="X224" s="5">
        <f>IF(Q224&lt;=2,1,0)</f>
        <v>1</v>
      </c>
      <c r="Y224" s="5">
        <f>IF(AND(Q224&gt;=1,Q224&lt;=3),1,0)</f>
        <v>0</v>
      </c>
      <c r="Z224" s="5">
        <f>IF(AND(Q224&gt;=2,Q224&lt;=5),1,0)</f>
        <v>0</v>
      </c>
      <c r="AA224" s="5">
        <f>IF(S224&lt;=2,1,0)</f>
        <v>1</v>
      </c>
      <c r="AB224" s="5">
        <f>IF(AND(S224&gt;=1,S224&lt;=3),1,0)</f>
        <v>1</v>
      </c>
      <c r="AC224" s="5">
        <f>IF(AND(S224&gt;=2,S224&lt;=5),1,0)</f>
        <v>0</v>
      </c>
      <c r="AD224" s="5">
        <f>IF(AND(S224&gt;=1,S224&lt;=4),1,0)</f>
        <v>1</v>
      </c>
      <c r="AE224" s="5">
        <f>IF(AND(S224&gt;=2,S224&lt;=5),1,0)</f>
        <v>0</v>
      </c>
    </row>
    <row r="225" spans="1:31" x14ac:dyDescent="0.55000000000000004">
      <c r="A225" s="1">
        <f t="shared" si="7"/>
        <v>225</v>
      </c>
      <c r="B225" s="6" t="s">
        <v>913</v>
      </c>
      <c r="C225" s="7">
        <v>46226.660555555558</v>
      </c>
      <c r="D225" s="5">
        <v>23</v>
      </c>
      <c r="E225" s="6" t="s">
        <v>93</v>
      </c>
      <c r="F225" s="8">
        <v>45843</v>
      </c>
      <c r="G225" s="8" t="s">
        <v>278</v>
      </c>
      <c r="H225" s="6" t="s">
        <v>399</v>
      </c>
      <c r="I225" s="6" t="s">
        <v>322</v>
      </c>
      <c r="J225" s="6" t="s">
        <v>436</v>
      </c>
      <c r="K225" s="5">
        <v>13300</v>
      </c>
      <c r="L225" s="6" t="s">
        <v>401</v>
      </c>
      <c r="M225" s="6" t="s">
        <v>477</v>
      </c>
      <c r="N225" s="6" t="s">
        <v>26</v>
      </c>
      <c r="O225" s="5" t="s">
        <v>885</v>
      </c>
      <c r="P225" s="6" t="str">
        <f>IF(I225&lt;&gt;"","Giocata","Futura")</f>
        <v>Giocata</v>
      </c>
      <c r="Q225" s="5">
        <f>VALUE(LEFT(I225,1))</f>
        <v>0</v>
      </c>
      <c r="R225" s="5">
        <f>VALUE(RIGHT(I225,1))</f>
        <v>1</v>
      </c>
      <c r="S225" s="5">
        <f>SUM(Q225:R225)</f>
        <v>1</v>
      </c>
      <c r="T225" s="5">
        <f>IF(Q225&lt;&gt;R225,1,0)</f>
        <v>1</v>
      </c>
      <c r="U225" s="5">
        <f>IF(S225&lt;=4,1,0)</f>
        <v>1</v>
      </c>
      <c r="V225" s="5">
        <f t="shared" si="6"/>
        <v>1</v>
      </c>
      <c r="W225" s="5">
        <f>IF(S225&gt;=2,1,0)</f>
        <v>0</v>
      </c>
      <c r="X225" s="5">
        <f>IF(Q225&lt;=2,1,0)</f>
        <v>1</v>
      </c>
      <c r="Y225" s="5">
        <f>IF(AND(Q225&gt;=1,Q225&lt;=3),1,0)</f>
        <v>0</v>
      </c>
      <c r="Z225" s="5">
        <f>IF(AND(Q225&gt;=2,Q225&lt;=5),1,0)</f>
        <v>0</v>
      </c>
      <c r="AA225" s="5">
        <f>IF(S225&lt;=2,1,0)</f>
        <v>1</v>
      </c>
      <c r="AB225" s="5">
        <f>IF(AND(S225&gt;=1,S225&lt;=3),1,0)</f>
        <v>1</v>
      </c>
      <c r="AC225" s="5">
        <f>IF(AND(S225&gt;=2,S225&lt;=5),1,0)</f>
        <v>0</v>
      </c>
      <c r="AD225" s="5">
        <f>IF(AND(S225&gt;=1,S225&lt;=4),1,0)</f>
        <v>1</v>
      </c>
      <c r="AE225" s="5">
        <f>IF(AND(S225&gt;=2,S225&lt;=5),1,0)</f>
        <v>0</v>
      </c>
    </row>
    <row r="226" spans="1:31" x14ac:dyDescent="0.55000000000000004">
      <c r="A226" s="1">
        <f t="shared" si="7"/>
        <v>226</v>
      </c>
      <c r="B226" s="6" t="s">
        <v>913</v>
      </c>
      <c r="C226" s="7">
        <v>46226.660555555558</v>
      </c>
      <c r="D226" s="5">
        <v>23</v>
      </c>
      <c r="E226" s="6" t="s">
        <v>93</v>
      </c>
      <c r="F226" s="8">
        <v>45843</v>
      </c>
      <c r="G226" s="8" t="s">
        <v>278</v>
      </c>
      <c r="H226" s="6" t="s">
        <v>404</v>
      </c>
      <c r="I226" s="6" t="s">
        <v>322</v>
      </c>
      <c r="J226" s="6" t="s">
        <v>408</v>
      </c>
      <c r="K226" s="5">
        <v>22365</v>
      </c>
      <c r="L226" s="6" t="s">
        <v>406</v>
      </c>
      <c r="M226" s="6" t="s">
        <v>386</v>
      </c>
      <c r="N226" s="6" t="s">
        <v>26</v>
      </c>
      <c r="O226" s="5" t="s">
        <v>885</v>
      </c>
      <c r="P226" s="6" t="str">
        <f>IF(I226&lt;&gt;"","Giocata","Futura")</f>
        <v>Giocata</v>
      </c>
      <c r="Q226" s="5">
        <f>VALUE(LEFT(I226,1))</f>
        <v>0</v>
      </c>
      <c r="R226" s="5">
        <f>VALUE(RIGHT(I226,1))</f>
        <v>1</v>
      </c>
      <c r="S226" s="5">
        <f>SUM(Q226:R226)</f>
        <v>1</v>
      </c>
      <c r="T226" s="5">
        <f>IF(Q226&lt;&gt;R226,1,0)</f>
        <v>1</v>
      </c>
      <c r="U226" s="5">
        <f>IF(S226&lt;=4,1,0)</f>
        <v>1</v>
      </c>
      <c r="V226" s="5">
        <f t="shared" si="6"/>
        <v>1</v>
      </c>
      <c r="W226" s="5">
        <f>IF(S226&gt;=2,1,0)</f>
        <v>0</v>
      </c>
      <c r="X226" s="5">
        <f>IF(Q226&lt;=2,1,0)</f>
        <v>1</v>
      </c>
      <c r="Y226" s="5">
        <f>IF(AND(Q226&gt;=1,Q226&lt;=3),1,0)</f>
        <v>0</v>
      </c>
      <c r="Z226" s="5">
        <f>IF(AND(Q226&gt;=2,Q226&lt;=5),1,0)</f>
        <v>0</v>
      </c>
      <c r="AA226" s="5">
        <f>IF(S226&lt;=2,1,0)</f>
        <v>1</v>
      </c>
      <c r="AB226" s="5">
        <f>IF(AND(S226&gt;=1,S226&lt;=3),1,0)</f>
        <v>1</v>
      </c>
      <c r="AC226" s="5">
        <f>IF(AND(S226&gt;=2,S226&lt;=5),1,0)</f>
        <v>0</v>
      </c>
      <c r="AD226" s="5">
        <f>IF(AND(S226&gt;=1,S226&lt;=4),1,0)</f>
        <v>1</v>
      </c>
      <c r="AE226" s="5">
        <f>IF(AND(S226&gt;=2,S226&lt;=5),1,0)</f>
        <v>0</v>
      </c>
    </row>
    <row r="227" spans="1:31" x14ac:dyDescent="0.55000000000000004">
      <c r="A227" s="1">
        <f t="shared" si="7"/>
        <v>227</v>
      </c>
      <c r="B227" s="6" t="s">
        <v>913</v>
      </c>
      <c r="C227" s="7">
        <v>46226.660555555558</v>
      </c>
      <c r="D227" s="5">
        <v>23</v>
      </c>
      <c r="E227" s="6" t="s">
        <v>93</v>
      </c>
      <c r="F227" s="8">
        <v>45843</v>
      </c>
      <c r="G227" s="8" t="s">
        <v>278</v>
      </c>
      <c r="H227" s="6" t="s">
        <v>409</v>
      </c>
      <c r="I227" s="6" t="s">
        <v>314</v>
      </c>
      <c r="J227" s="6" t="s">
        <v>392</v>
      </c>
      <c r="K227" s="5">
        <v>14633</v>
      </c>
      <c r="L227" s="6" t="s">
        <v>433</v>
      </c>
      <c r="M227" s="6" t="s">
        <v>424</v>
      </c>
      <c r="N227" s="6" t="s">
        <v>26</v>
      </c>
      <c r="O227" s="5" t="s">
        <v>885</v>
      </c>
      <c r="P227" s="6" t="str">
        <f>IF(I227&lt;&gt;"","Giocata","Futura")</f>
        <v>Giocata</v>
      </c>
      <c r="Q227" s="5">
        <f>VALUE(LEFT(I227,1))</f>
        <v>2</v>
      </c>
      <c r="R227" s="5">
        <f>VALUE(RIGHT(I227,1))</f>
        <v>1</v>
      </c>
      <c r="S227" s="5">
        <f>SUM(Q227:R227)</f>
        <v>3</v>
      </c>
      <c r="T227" s="5">
        <f>IF(Q227&lt;&gt;R227,1,0)</f>
        <v>1</v>
      </c>
      <c r="U227" s="5">
        <f>IF(S227&lt;=4,1,0)</f>
        <v>1</v>
      </c>
      <c r="V227" s="5">
        <f t="shared" si="6"/>
        <v>1</v>
      </c>
      <c r="W227" s="5">
        <f>IF(S227&gt;=2,1,0)</f>
        <v>1</v>
      </c>
      <c r="X227" s="5">
        <f>IF(Q227&lt;=2,1,0)</f>
        <v>1</v>
      </c>
      <c r="Y227" s="5">
        <f>IF(AND(Q227&gt;=1,Q227&lt;=3),1,0)</f>
        <v>1</v>
      </c>
      <c r="Z227" s="5">
        <f>IF(AND(Q227&gt;=2,Q227&lt;=5),1,0)</f>
        <v>1</v>
      </c>
      <c r="AA227" s="5">
        <f>IF(S227&lt;=2,1,0)</f>
        <v>0</v>
      </c>
      <c r="AB227" s="5">
        <f>IF(AND(S227&gt;=1,S227&lt;=3),1,0)</f>
        <v>1</v>
      </c>
      <c r="AC227" s="5">
        <f>IF(AND(S227&gt;=2,S227&lt;=5),1,0)</f>
        <v>1</v>
      </c>
      <c r="AD227" s="5">
        <f>IF(AND(S227&gt;=1,S227&lt;=4),1,0)</f>
        <v>1</v>
      </c>
      <c r="AE227" s="5">
        <f>IF(AND(S227&gt;=2,S227&lt;=5),1,0)</f>
        <v>1</v>
      </c>
    </row>
    <row r="228" spans="1:31" x14ac:dyDescent="0.55000000000000004">
      <c r="A228" s="1">
        <f t="shared" si="7"/>
        <v>228</v>
      </c>
      <c r="B228" s="6" t="s">
        <v>913</v>
      </c>
      <c r="C228" s="7">
        <v>46226.660555555558</v>
      </c>
      <c r="D228" s="5">
        <v>23</v>
      </c>
      <c r="E228" s="6" t="s">
        <v>93</v>
      </c>
      <c r="F228" s="8">
        <v>45843</v>
      </c>
      <c r="G228" s="8" t="s">
        <v>278</v>
      </c>
      <c r="H228" s="6" t="s">
        <v>435</v>
      </c>
      <c r="I228" s="6" t="s">
        <v>314</v>
      </c>
      <c r="J228" s="6" t="s">
        <v>400</v>
      </c>
      <c r="K228" s="5">
        <v>23675</v>
      </c>
      <c r="L228" s="6" t="s">
        <v>481</v>
      </c>
      <c r="M228" s="6" t="s">
        <v>475</v>
      </c>
      <c r="N228" s="6" t="s">
        <v>26</v>
      </c>
      <c r="O228" s="5" t="s">
        <v>885</v>
      </c>
      <c r="P228" s="6" t="str">
        <f>IF(I228&lt;&gt;"","Giocata","Futura")</f>
        <v>Giocata</v>
      </c>
      <c r="Q228" s="5">
        <f>VALUE(LEFT(I228,1))</f>
        <v>2</v>
      </c>
      <c r="R228" s="5">
        <f>VALUE(RIGHT(I228,1))</f>
        <v>1</v>
      </c>
      <c r="S228" s="5">
        <f>SUM(Q228:R228)</f>
        <v>3</v>
      </c>
      <c r="T228" s="5">
        <f>IF(Q228&lt;&gt;R228,1,0)</f>
        <v>1</v>
      </c>
      <c r="U228" s="5">
        <f>IF(S228&lt;=4,1,0)</f>
        <v>1</v>
      </c>
      <c r="V228" s="5">
        <f t="shared" si="6"/>
        <v>1</v>
      </c>
      <c r="W228" s="5">
        <f>IF(S228&gt;=2,1,0)</f>
        <v>1</v>
      </c>
      <c r="X228" s="5">
        <f>IF(Q228&lt;=2,1,0)</f>
        <v>1</v>
      </c>
      <c r="Y228" s="5">
        <f>IF(AND(Q228&gt;=1,Q228&lt;=3),1,0)</f>
        <v>1</v>
      </c>
      <c r="Z228" s="5">
        <f>IF(AND(Q228&gt;=2,Q228&lt;=5),1,0)</f>
        <v>1</v>
      </c>
      <c r="AA228" s="5">
        <f>IF(S228&lt;=2,1,0)</f>
        <v>0</v>
      </c>
      <c r="AB228" s="5">
        <f>IF(AND(S228&gt;=1,S228&lt;=3),1,0)</f>
        <v>1</v>
      </c>
      <c r="AC228" s="5">
        <f>IF(AND(S228&gt;=2,S228&lt;=5),1,0)</f>
        <v>1</v>
      </c>
      <c r="AD228" s="5">
        <f>IF(AND(S228&gt;=1,S228&lt;=4),1,0)</f>
        <v>1</v>
      </c>
      <c r="AE228" s="5">
        <f>IF(AND(S228&gt;=2,S228&lt;=5),1,0)</f>
        <v>1</v>
      </c>
    </row>
    <row r="229" spans="1:31" x14ac:dyDescent="0.55000000000000004">
      <c r="A229" s="1">
        <f t="shared" si="7"/>
        <v>229</v>
      </c>
      <c r="B229" s="6" t="s">
        <v>913</v>
      </c>
      <c r="C229" s="7">
        <v>46226.660555555558</v>
      </c>
      <c r="D229" s="5">
        <v>23</v>
      </c>
      <c r="E229" s="6" t="s">
        <v>93</v>
      </c>
      <c r="F229" s="8">
        <v>45843</v>
      </c>
      <c r="G229" s="8" t="s">
        <v>278</v>
      </c>
      <c r="H229" s="6" t="s">
        <v>388</v>
      </c>
      <c r="I229" s="6" t="s">
        <v>310</v>
      </c>
      <c r="J229" s="6" t="s">
        <v>383</v>
      </c>
      <c r="K229" s="5">
        <v>13447</v>
      </c>
      <c r="L229" s="6" t="s">
        <v>423</v>
      </c>
      <c r="M229" s="6" t="s">
        <v>398</v>
      </c>
      <c r="N229" s="6" t="s">
        <v>26</v>
      </c>
      <c r="O229" s="5" t="s">
        <v>885</v>
      </c>
      <c r="P229" s="6" t="str">
        <f>IF(I229&lt;&gt;"","Giocata","Futura")</f>
        <v>Giocata</v>
      </c>
      <c r="Q229" s="5">
        <f>VALUE(LEFT(I229,1))</f>
        <v>1</v>
      </c>
      <c r="R229" s="5">
        <f>VALUE(RIGHT(I229,1))</f>
        <v>0</v>
      </c>
      <c r="S229" s="5">
        <f>SUM(Q229:R229)</f>
        <v>1</v>
      </c>
      <c r="T229" s="5">
        <f>IF(Q229&lt;&gt;R229,1,0)</f>
        <v>1</v>
      </c>
      <c r="U229" s="5">
        <f>IF(S229&lt;=4,1,0)</f>
        <v>1</v>
      </c>
      <c r="V229" s="5">
        <f t="shared" si="6"/>
        <v>1</v>
      </c>
      <c r="W229" s="5">
        <f>IF(S229&gt;=2,1,0)</f>
        <v>0</v>
      </c>
      <c r="X229" s="5">
        <f>IF(Q229&lt;=2,1,0)</f>
        <v>1</v>
      </c>
      <c r="Y229" s="5">
        <f>IF(AND(Q229&gt;=1,Q229&lt;=3),1,0)</f>
        <v>1</v>
      </c>
      <c r="Z229" s="5">
        <f>IF(AND(Q229&gt;=2,Q229&lt;=5),1,0)</f>
        <v>0</v>
      </c>
      <c r="AA229" s="5">
        <f>IF(S229&lt;=2,1,0)</f>
        <v>1</v>
      </c>
      <c r="AB229" s="5">
        <f>IF(AND(S229&gt;=1,S229&lt;=3),1,0)</f>
        <v>1</v>
      </c>
      <c r="AC229" s="5">
        <f>IF(AND(S229&gt;=2,S229&lt;=5),1,0)</f>
        <v>0</v>
      </c>
      <c r="AD229" s="5">
        <f>IF(AND(S229&gt;=1,S229&lt;=4),1,0)</f>
        <v>1</v>
      </c>
      <c r="AE229" s="5">
        <f>IF(AND(S229&gt;=2,S229&lt;=5),1,0)</f>
        <v>0</v>
      </c>
    </row>
    <row r="230" spans="1:31" x14ac:dyDescent="0.55000000000000004">
      <c r="A230" s="1">
        <f t="shared" si="7"/>
        <v>230</v>
      </c>
      <c r="B230" s="6" t="s">
        <v>913</v>
      </c>
      <c r="C230" s="7">
        <v>46226.660555555558</v>
      </c>
      <c r="D230" s="5">
        <v>24</v>
      </c>
      <c r="E230" s="6" t="s">
        <v>93</v>
      </c>
      <c r="F230" s="8">
        <v>45857</v>
      </c>
      <c r="G230" s="8" t="s">
        <v>278</v>
      </c>
      <c r="H230" s="6" t="s">
        <v>412</v>
      </c>
      <c r="I230" s="6" t="s">
        <v>378</v>
      </c>
      <c r="J230" s="6" t="s">
        <v>404</v>
      </c>
      <c r="K230" s="5">
        <v>11213</v>
      </c>
      <c r="L230" s="6" t="s">
        <v>414</v>
      </c>
      <c r="M230" s="6" t="s">
        <v>428</v>
      </c>
      <c r="N230" s="6" t="s">
        <v>26</v>
      </c>
      <c r="O230" s="5" t="s">
        <v>885</v>
      </c>
      <c r="P230" s="6" t="str">
        <f>IF(I230&lt;&gt;"","Giocata","Futura")</f>
        <v>Giocata</v>
      </c>
      <c r="Q230" s="5">
        <f>VALUE(LEFT(I230,1))</f>
        <v>3</v>
      </c>
      <c r="R230" s="5">
        <f>VALUE(RIGHT(I230,1))</f>
        <v>3</v>
      </c>
      <c r="S230" s="5">
        <f>SUM(Q230:R230)</f>
        <v>6</v>
      </c>
      <c r="T230" s="5">
        <f>IF(Q230&lt;&gt;R230,1,0)</f>
        <v>0</v>
      </c>
      <c r="U230" s="5">
        <f>IF(S230&lt;=4,1,0)</f>
        <v>0</v>
      </c>
      <c r="V230" s="5">
        <f t="shared" si="6"/>
        <v>0</v>
      </c>
      <c r="W230" s="5">
        <f>IF(S230&gt;=2,1,0)</f>
        <v>1</v>
      </c>
      <c r="X230" s="5">
        <f>IF(Q230&lt;=2,1,0)</f>
        <v>0</v>
      </c>
      <c r="Y230" s="5">
        <f>IF(AND(Q230&gt;=1,Q230&lt;=3),1,0)</f>
        <v>1</v>
      </c>
      <c r="Z230" s="5">
        <f>IF(AND(Q230&gt;=2,Q230&lt;=5),1,0)</f>
        <v>1</v>
      </c>
      <c r="AA230" s="5">
        <f>IF(S230&lt;=2,1,0)</f>
        <v>0</v>
      </c>
      <c r="AB230" s="5">
        <f>IF(AND(S230&gt;=1,S230&lt;=3),1,0)</f>
        <v>0</v>
      </c>
      <c r="AC230" s="5">
        <f>IF(AND(S230&gt;=2,S230&lt;=5),1,0)</f>
        <v>0</v>
      </c>
      <c r="AD230" s="5">
        <f>IF(AND(S230&gt;=1,S230&lt;=4),1,0)</f>
        <v>0</v>
      </c>
      <c r="AE230" s="5">
        <f>IF(AND(S230&gt;=2,S230&lt;=5),1,0)</f>
        <v>0</v>
      </c>
    </row>
    <row r="231" spans="1:31" x14ac:dyDescent="0.55000000000000004">
      <c r="A231" s="1">
        <f t="shared" si="7"/>
        <v>231</v>
      </c>
      <c r="B231" s="6" t="s">
        <v>913</v>
      </c>
      <c r="C231" s="7">
        <v>46226.660555555558</v>
      </c>
      <c r="D231" s="5">
        <v>24</v>
      </c>
      <c r="E231" s="6" t="s">
        <v>93</v>
      </c>
      <c r="F231" s="8">
        <v>45857</v>
      </c>
      <c r="G231" s="8" t="s">
        <v>278</v>
      </c>
      <c r="H231" s="6" t="s">
        <v>383</v>
      </c>
      <c r="I231" s="6" t="s">
        <v>333</v>
      </c>
      <c r="J231" s="6" t="s">
        <v>416</v>
      </c>
      <c r="K231" s="5">
        <v>35687</v>
      </c>
      <c r="L231" s="6" t="s">
        <v>385</v>
      </c>
      <c r="M231" s="6" t="s">
        <v>471</v>
      </c>
      <c r="N231" s="6" t="s">
        <v>26</v>
      </c>
      <c r="O231" s="5" t="s">
        <v>885</v>
      </c>
      <c r="P231" s="6" t="str">
        <f>IF(I231&lt;&gt;"","Giocata","Futura")</f>
        <v>Giocata</v>
      </c>
      <c r="Q231" s="5">
        <f>VALUE(LEFT(I231,1))</f>
        <v>3</v>
      </c>
      <c r="R231" s="5">
        <f>VALUE(RIGHT(I231,1))</f>
        <v>2</v>
      </c>
      <c r="S231" s="5">
        <f>SUM(Q231:R231)</f>
        <v>5</v>
      </c>
      <c r="T231" s="5">
        <f>IF(Q231&lt;&gt;R231,1,0)</f>
        <v>1</v>
      </c>
      <c r="U231" s="5">
        <f>IF(S231&lt;=4,1,0)</f>
        <v>0</v>
      </c>
      <c r="V231" s="5">
        <f t="shared" si="6"/>
        <v>0</v>
      </c>
      <c r="W231" s="5">
        <f>IF(S231&gt;=2,1,0)</f>
        <v>1</v>
      </c>
      <c r="X231" s="5">
        <f>IF(Q231&lt;=2,1,0)</f>
        <v>0</v>
      </c>
      <c r="Y231" s="5">
        <f>IF(AND(Q231&gt;=1,Q231&lt;=3),1,0)</f>
        <v>1</v>
      </c>
      <c r="Z231" s="5">
        <f>IF(AND(Q231&gt;=2,Q231&lt;=5),1,0)</f>
        <v>1</v>
      </c>
      <c r="AA231" s="5">
        <f>IF(S231&lt;=2,1,0)</f>
        <v>0</v>
      </c>
      <c r="AB231" s="5">
        <f>IF(AND(S231&gt;=1,S231&lt;=3),1,0)</f>
        <v>0</v>
      </c>
      <c r="AC231" s="5">
        <f>IF(AND(S231&gt;=2,S231&lt;=5),1,0)</f>
        <v>1</v>
      </c>
      <c r="AD231" s="5">
        <f>IF(AND(S231&gt;=1,S231&lt;=4),1,0)</f>
        <v>0</v>
      </c>
      <c r="AE231" s="5">
        <f>IF(AND(S231&gt;=2,S231&lt;=5),1,0)</f>
        <v>1</v>
      </c>
    </row>
    <row r="232" spans="1:31" x14ac:dyDescent="0.55000000000000004">
      <c r="A232" s="1">
        <f t="shared" si="7"/>
        <v>232</v>
      </c>
      <c r="B232" s="6" t="s">
        <v>913</v>
      </c>
      <c r="C232" s="7">
        <v>46226.660555555558</v>
      </c>
      <c r="D232" s="5">
        <v>24</v>
      </c>
      <c r="E232" s="6" t="s">
        <v>37</v>
      </c>
      <c r="F232" s="8">
        <v>45858</v>
      </c>
      <c r="G232" s="8" t="s">
        <v>425</v>
      </c>
      <c r="H232" s="6" t="s">
        <v>400</v>
      </c>
      <c r="I232" s="6" t="s">
        <v>333</v>
      </c>
      <c r="J232" s="6" t="s">
        <v>388</v>
      </c>
      <c r="K232" s="5">
        <v>33400</v>
      </c>
      <c r="L232" s="6" t="s">
        <v>429</v>
      </c>
      <c r="M232" s="6" t="s">
        <v>437</v>
      </c>
      <c r="N232" s="6" t="s">
        <v>26</v>
      </c>
      <c r="O232" s="5" t="s">
        <v>885</v>
      </c>
      <c r="P232" s="6" t="str">
        <f>IF(I232&lt;&gt;"","Giocata","Futura")</f>
        <v>Giocata</v>
      </c>
      <c r="Q232" s="5">
        <f>VALUE(LEFT(I232,1))</f>
        <v>3</v>
      </c>
      <c r="R232" s="5">
        <f>VALUE(RIGHT(I232,1))</f>
        <v>2</v>
      </c>
      <c r="S232" s="5">
        <f>SUM(Q232:R232)</f>
        <v>5</v>
      </c>
      <c r="T232" s="5">
        <f>IF(Q232&lt;&gt;R232,1,0)</f>
        <v>1</v>
      </c>
      <c r="U232" s="5">
        <f>IF(S232&lt;=4,1,0)</f>
        <v>0</v>
      </c>
      <c r="V232" s="5">
        <f t="shared" si="6"/>
        <v>0</v>
      </c>
      <c r="W232" s="5">
        <f>IF(S232&gt;=2,1,0)</f>
        <v>1</v>
      </c>
      <c r="X232" s="5">
        <f>IF(Q232&lt;=2,1,0)</f>
        <v>0</v>
      </c>
      <c r="Y232" s="5">
        <f>IF(AND(Q232&gt;=1,Q232&lt;=3),1,0)</f>
        <v>1</v>
      </c>
      <c r="Z232" s="5">
        <f>IF(AND(Q232&gt;=2,Q232&lt;=5),1,0)</f>
        <v>1</v>
      </c>
      <c r="AA232" s="5">
        <f>IF(S232&lt;=2,1,0)</f>
        <v>0</v>
      </c>
      <c r="AB232" s="5">
        <f>IF(AND(S232&gt;=1,S232&lt;=3),1,0)</f>
        <v>0</v>
      </c>
      <c r="AC232" s="5">
        <f>IF(AND(S232&gt;=2,S232&lt;=5),1,0)</f>
        <v>1</v>
      </c>
      <c r="AD232" s="5">
        <f>IF(AND(S232&gt;=1,S232&lt;=4),1,0)</f>
        <v>0</v>
      </c>
      <c r="AE232" s="5">
        <f>IF(AND(S232&gt;=2,S232&lt;=5),1,0)</f>
        <v>1</v>
      </c>
    </row>
    <row r="233" spans="1:31" x14ac:dyDescent="0.55000000000000004">
      <c r="A233" s="1">
        <f t="shared" si="7"/>
        <v>233</v>
      </c>
      <c r="B233" s="6" t="s">
        <v>913</v>
      </c>
      <c r="C233" s="7">
        <v>46226.660555555558</v>
      </c>
      <c r="D233" s="5">
        <v>24</v>
      </c>
      <c r="E233" s="6" t="s">
        <v>37</v>
      </c>
      <c r="F233" s="8">
        <v>45858</v>
      </c>
      <c r="G233" s="8" t="s">
        <v>278</v>
      </c>
      <c r="H233" s="6" t="s">
        <v>436</v>
      </c>
      <c r="I233" s="6" t="s">
        <v>337</v>
      </c>
      <c r="J233" s="6" t="s">
        <v>387</v>
      </c>
      <c r="K233" s="5">
        <v>32113</v>
      </c>
      <c r="L233" s="6" t="s">
        <v>474</v>
      </c>
      <c r="M233" s="6" t="s">
        <v>390</v>
      </c>
      <c r="N233" s="6" t="s">
        <v>26</v>
      </c>
      <c r="O233" s="5" t="s">
        <v>885</v>
      </c>
      <c r="P233" s="6" t="str">
        <f>IF(I233&lt;&gt;"","Giocata","Futura")</f>
        <v>Giocata</v>
      </c>
      <c r="Q233" s="5">
        <f>VALUE(LEFT(I233,1))</f>
        <v>3</v>
      </c>
      <c r="R233" s="5">
        <f>VALUE(RIGHT(I233,1))</f>
        <v>0</v>
      </c>
      <c r="S233" s="5">
        <f>SUM(Q233:R233)</f>
        <v>3</v>
      </c>
      <c r="T233" s="5">
        <f>IF(Q233&lt;&gt;R233,1,0)</f>
        <v>1</v>
      </c>
      <c r="U233" s="5">
        <f>IF(S233&lt;=4,1,0)</f>
        <v>1</v>
      </c>
      <c r="V233" s="5">
        <f t="shared" si="6"/>
        <v>1</v>
      </c>
      <c r="W233" s="5">
        <f>IF(S233&gt;=2,1,0)</f>
        <v>1</v>
      </c>
      <c r="X233" s="5">
        <f>IF(Q233&lt;=2,1,0)</f>
        <v>0</v>
      </c>
      <c r="Y233" s="5">
        <f>IF(AND(Q233&gt;=1,Q233&lt;=3),1,0)</f>
        <v>1</v>
      </c>
      <c r="Z233" s="5">
        <f>IF(AND(Q233&gt;=2,Q233&lt;=5),1,0)</f>
        <v>1</v>
      </c>
      <c r="AA233" s="5">
        <f>IF(S233&lt;=2,1,0)</f>
        <v>0</v>
      </c>
      <c r="AB233" s="5">
        <f>IF(AND(S233&gt;=1,S233&lt;=3),1,0)</f>
        <v>1</v>
      </c>
      <c r="AC233" s="5">
        <f>IF(AND(S233&gt;=2,S233&lt;=5),1,0)</f>
        <v>1</v>
      </c>
      <c r="AD233" s="5">
        <f>IF(AND(S233&gt;=1,S233&lt;=4),1,0)</f>
        <v>1</v>
      </c>
      <c r="AE233" s="5">
        <f>IF(AND(S233&gt;=2,S233&lt;=5),1,0)</f>
        <v>1</v>
      </c>
    </row>
    <row r="234" spans="1:31" x14ac:dyDescent="0.55000000000000004">
      <c r="A234" s="1">
        <f t="shared" si="7"/>
        <v>234</v>
      </c>
      <c r="B234" s="6" t="s">
        <v>913</v>
      </c>
      <c r="C234" s="7">
        <v>46226.660555555558</v>
      </c>
      <c r="D234" s="5">
        <v>24</v>
      </c>
      <c r="E234" s="6" t="s">
        <v>37</v>
      </c>
      <c r="F234" s="8">
        <v>45858</v>
      </c>
      <c r="G234" s="8" t="s">
        <v>278</v>
      </c>
      <c r="H234" s="6" t="s">
        <v>392</v>
      </c>
      <c r="I234" s="6" t="s">
        <v>304</v>
      </c>
      <c r="J234" s="6" t="s">
        <v>391</v>
      </c>
      <c r="K234" s="5">
        <v>22178</v>
      </c>
      <c r="L234" s="6" t="s">
        <v>427</v>
      </c>
      <c r="M234" s="6" t="s">
        <v>482</v>
      </c>
      <c r="N234" s="6" t="s">
        <v>26</v>
      </c>
      <c r="O234" s="5" t="s">
        <v>885</v>
      </c>
      <c r="P234" s="6" t="str">
        <f>IF(I234&lt;&gt;"","Giocata","Futura")</f>
        <v>Giocata</v>
      </c>
      <c r="Q234" s="5">
        <f>VALUE(LEFT(I234,1))</f>
        <v>0</v>
      </c>
      <c r="R234" s="5">
        <f>VALUE(RIGHT(I234,1))</f>
        <v>2</v>
      </c>
      <c r="S234" s="5">
        <f>SUM(Q234:R234)</f>
        <v>2</v>
      </c>
      <c r="T234" s="5">
        <f>IF(Q234&lt;&gt;R234,1,0)</f>
        <v>1</v>
      </c>
      <c r="U234" s="5">
        <f>IF(S234&lt;=4,1,0)</f>
        <v>1</v>
      </c>
      <c r="V234" s="5">
        <f t="shared" si="6"/>
        <v>1</v>
      </c>
      <c r="W234" s="5">
        <f>IF(S234&gt;=2,1,0)</f>
        <v>1</v>
      </c>
      <c r="X234" s="5">
        <f>IF(Q234&lt;=2,1,0)</f>
        <v>1</v>
      </c>
      <c r="Y234" s="5">
        <f>IF(AND(Q234&gt;=1,Q234&lt;=3),1,0)</f>
        <v>0</v>
      </c>
      <c r="Z234" s="5">
        <f>IF(AND(Q234&gt;=2,Q234&lt;=5),1,0)</f>
        <v>0</v>
      </c>
      <c r="AA234" s="5">
        <f>IF(S234&lt;=2,1,0)</f>
        <v>1</v>
      </c>
      <c r="AB234" s="5">
        <f>IF(AND(S234&gt;=1,S234&lt;=3),1,0)</f>
        <v>1</v>
      </c>
      <c r="AC234" s="5">
        <f>IF(AND(S234&gt;=2,S234&lt;=5),1,0)</f>
        <v>1</v>
      </c>
      <c r="AD234" s="5">
        <f>IF(AND(S234&gt;=1,S234&lt;=4),1,0)</f>
        <v>1</v>
      </c>
      <c r="AE234" s="5">
        <f>IF(AND(S234&gt;=2,S234&lt;=5),1,0)</f>
        <v>1</v>
      </c>
    </row>
    <row r="235" spans="1:31" x14ac:dyDescent="0.55000000000000004">
      <c r="A235" s="1">
        <f t="shared" si="7"/>
        <v>235</v>
      </c>
      <c r="B235" s="6" t="s">
        <v>913</v>
      </c>
      <c r="C235" s="7">
        <v>46226.660555555558</v>
      </c>
      <c r="D235" s="5">
        <v>24</v>
      </c>
      <c r="E235" s="6" t="s">
        <v>37</v>
      </c>
      <c r="F235" s="8">
        <v>45858</v>
      </c>
      <c r="G235" s="8" t="s">
        <v>425</v>
      </c>
      <c r="H235" s="6" t="s">
        <v>396</v>
      </c>
      <c r="I235" s="6" t="s">
        <v>322</v>
      </c>
      <c r="J235" s="6" t="s">
        <v>405</v>
      </c>
      <c r="K235" s="5">
        <v>22217</v>
      </c>
      <c r="L235" s="6" t="s">
        <v>385</v>
      </c>
      <c r="M235" s="6" t="s">
        <v>411</v>
      </c>
      <c r="N235" s="6" t="s">
        <v>26</v>
      </c>
      <c r="O235" s="5" t="s">
        <v>885</v>
      </c>
      <c r="P235" s="6" t="str">
        <f>IF(I235&lt;&gt;"","Giocata","Futura")</f>
        <v>Giocata</v>
      </c>
      <c r="Q235" s="5">
        <f>VALUE(LEFT(I235,1))</f>
        <v>0</v>
      </c>
      <c r="R235" s="5">
        <f>VALUE(RIGHT(I235,1))</f>
        <v>1</v>
      </c>
      <c r="S235" s="5">
        <f>SUM(Q235:R235)</f>
        <v>1</v>
      </c>
      <c r="T235" s="5">
        <f>IF(Q235&lt;&gt;R235,1,0)</f>
        <v>1</v>
      </c>
      <c r="U235" s="5">
        <f>IF(S235&lt;=4,1,0)</f>
        <v>1</v>
      </c>
      <c r="V235" s="5">
        <f t="shared" si="6"/>
        <v>1</v>
      </c>
      <c r="W235" s="5">
        <f>IF(S235&gt;=2,1,0)</f>
        <v>0</v>
      </c>
      <c r="X235" s="5">
        <f>IF(Q235&lt;=2,1,0)</f>
        <v>1</v>
      </c>
      <c r="Y235" s="5">
        <f>IF(AND(Q235&gt;=1,Q235&lt;=3),1,0)</f>
        <v>0</v>
      </c>
      <c r="Z235" s="5">
        <f>IF(AND(Q235&gt;=2,Q235&lt;=5),1,0)</f>
        <v>0</v>
      </c>
      <c r="AA235" s="5">
        <f>IF(S235&lt;=2,1,0)</f>
        <v>1</v>
      </c>
      <c r="AB235" s="5">
        <f>IF(AND(S235&gt;=1,S235&lt;=3),1,0)</f>
        <v>1</v>
      </c>
      <c r="AC235" s="5">
        <f>IF(AND(S235&gt;=2,S235&lt;=5),1,0)</f>
        <v>0</v>
      </c>
      <c r="AD235" s="5">
        <f>IF(AND(S235&gt;=1,S235&lt;=4),1,0)</f>
        <v>1</v>
      </c>
      <c r="AE235" s="5">
        <f>IF(AND(S235&gt;=2,S235&lt;=5),1,0)</f>
        <v>0</v>
      </c>
    </row>
    <row r="236" spans="1:31" x14ac:dyDescent="0.55000000000000004">
      <c r="A236" s="1">
        <f t="shared" si="7"/>
        <v>236</v>
      </c>
      <c r="B236" s="6" t="s">
        <v>913</v>
      </c>
      <c r="C236" s="7">
        <v>46226.660555555558</v>
      </c>
      <c r="D236" s="5">
        <v>24</v>
      </c>
      <c r="E236" s="6" t="s">
        <v>37</v>
      </c>
      <c r="F236" s="8">
        <v>45858</v>
      </c>
      <c r="G236" s="8" t="s">
        <v>541</v>
      </c>
      <c r="H236" s="6" t="s">
        <v>384</v>
      </c>
      <c r="I236" s="6" t="s">
        <v>308</v>
      </c>
      <c r="J236" s="6" t="s">
        <v>399</v>
      </c>
      <c r="K236" s="5">
        <v>18012</v>
      </c>
      <c r="L236" s="6" t="s">
        <v>431</v>
      </c>
      <c r="M236" s="6" t="s">
        <v>394</v>
      </c>
      <c r="N236" s="6" t="s">
        <v>26</v>
      </c>
      <c r="O236" s="5" t="s">
        <v>885</v>
      </c>
      <c r="P236" s="6" t="str">
        <f>IF(I236&lt;&gt;"","Giocata","Futura")</f>
        <v>Giocata</v>
      </c>
      <c r="Q236" s="5">
        <f>VALUE(LEFT(I236,1))</f>
        <v>2</v>
      </c>
      <c r="R236" s="5">
        <f>VALUE(RIGHT(I236,1))</f>
        <v>0</v>
      </c>
      <c r="S236" s="5">
        <f>SUM(Q236:R236)</f>
        <v>2</v>
      </c>
      <c r="T236" s="5">
        <f>IF(Q236&lt;&gt;R236,1,0)</f>
        <v>1</v>
      </c>
      <c r="U236" s="5">
        <f>IF(S236&lt;=4,1,0)</f>
        <v>1</v>
      </c>
      <c r="V236" s="5">
        <f t="shared" si="6"/>
        <v>1</v>
      </c>
      <c r="W236" s="5">
        <f>IF(S236&gt;=2,1,0)</f>
        <v>1</v>
      </c>
      <c r="X236" s="5">
        <f>IF(Q236&lt;=2,1,0)</f>
        <v>1</v>
      </c>
      <c r="Y236" s="5">
        <f>IF(AND(Q236&gt;=1,Q236&lt;=3),1,0)</f>
        <v>1</v>
      </c>
      <c r="Z236" s="5">
        <f>IF(AND(Q236&gt;=2,Q236&lt;=5),1,0)</f>
        <v>1</v>
      </c>
      <c r="AA236" s="5">
        <f>IF(S236&lt;=2,1,0)</f>
        <v>1</v>
      </c>
      <c r="AB236" s="5">
        <f>IF(AND(S236&gt;=1,S236&lt;=3),1,0)</f>
        <v>1</v>
      </c>
      <c r="AC236" s="5">
        <f>IF(AND(S236&gt;=2,S236&lt;=5),1,0)</f>
        <v>1</v>
      </c>
      <c r="AD236" s="5">
        <f>IF(AND(S236&gt;=1,S236&lt;=4),1,0)</f>
        <v>1</v>
      </c>
      <c r="AE236" s="5">
        <f>IF(AND(S236&gt;=2,S236&lt;=5),1,0)</f>
        <v>1</v>
      </c>
    </row>
    <row r="237" spans="1:31" x14ac:dyDescent="0.55000000000000004">
      <c r="A237" s="1">
        <f t="shared" si="7"/>
        <v>237</v>
      </c>
      <c r="B237" s="6" t="s">
        <v>913</v>
      </c>
      <c r="C237" s="7">
        <v>46226.660555555558</v>
      </c>
      <c r="D237" s="5">
        <v>24</v>
      </c>
      <c r="E237" s="6" t="s">
        <v>37</v>
      </c>
      <c r="F237" s="8">
        <v>45858</v>
      </c>
      <c r="G237" s="8" t="s">
        <v>278</v>
      </c>
      <c r="H237" s="6" t="s">
        <v>408</v>
      </c>
      <c r="I237" s="6" t="s">
        <v>314</v>
      </c>
      <c r="J237" s="6" t="s">
        <v>435</v>
      </c>
      <c r="K237" s="5">
        <v>31898</v>
      </c>
      <c r="L237" s="6" t="s">
        <v>410</v>
      </c>
      <c r="M237" s="6" t="s">
        <v>484</v>
      </c>
      <c r="N237" s="6" t="s">
        <v>26</v>
      </c>
      <c r="O237" s="5" t="s">
        <v>885</v>
      </c>
      <c r="P237" s="6" t="str">
        <f>IF(I237&lt;&gt;"","Giocata","Futura")</f>
        <v>Giocata</v>
      </c>
      <c r="Q237" s="5">
        <f>VALUE(LEFT(I237,1))</f>
        <v>2</v>
      </c>
      <c r="R237" s="5">
        <f>VALUE(RIGHT(I237,1))</f>
        <v>1</v>
      </c>
      <c r="S237" s="5">
        <f>SUM(Q237:R237)</f>
        <v>3</v>
      </c>
      <c r="T237" s="5">
        <f>IF(Q237&lt;&gt;R237,1,0)</f>
        <v>1</v>
      </c>
      <c r="U237" s="5">
        <f>IF(S237&lt;=4,1,0)</f>
        <v>1</v>
      </c>
      <c r="V237" s="5">
        <f t="shared" si="6"/>
        <v>1</v>
      </c>
      <c r="W237" s="5">
        <f>IF(S237&gt;=2,1,0)</f>
        <v>1</v>
      </c>
      <c r="X237" s="5">
        <f>IF(Q237&lt;=2,1,0)</f>
        <v>1</v>
      </c>
      <c r="Y237" s="5">
        <f>IF(AND(Q237&gt;=1,Q237&lt;=3),1,0)</f>
        <v>1</v>
      </c>
      <c r="Z237" s="5">
        <f>IF(AND(Q237&gt;=2,Q237&lt;=5),1,0)</f>
        <v>1</v>
      </c>
      <c r="AA237" s="5">
        <f>IF(S237&lt;=2,1,0)</f>
        <v>0</v>
      </c>
      <c r="AB237" s="5">
        <f>IF(AND(S237&gt;=1,S237&lt;=3),1,0)</f>
        <v>1</v>
      </c>
      <c r="AC237" s="5">
        <f>IF(AND(S237&gt;=2,S237&lt;=5),1,0)</f>
        <v>1</v>
      </c>
      <c r="AD237" s="5">
        <f>IF(AND(S237&gt;=1,S237&lt;=4),1,0)</f>
        <v>1</v>
      </c>
      <c r="AE237" s="5">
        <f>IF(AND(S237&gt;=2,S237&lt;=5),1,0)</f>
        <v>1</v>
      </c>
    </row>
    <row r="238" spans="1:31" x14ac:dyDescent="0.55000000000000004">
      <c r="A238" s="1">
        <f t="shared" si="7"/>
        <v>238</v>
      </c>
      <c r="B238" s="6" t="s">
        <v>913</v>
      </c>
      <c r="C238" s="7">
        <v>46226.660555555558</v>
      </c>
      <c r="D238" s="5">
        <v>24</v>
      </c>
      <c r="E238" s="6" t="s">
        <v>37</v>
      </c>
      <c r="F238" s="8">
        <v>45858</v>
      </c>
      <c r="G238" s="8" t="s">
        <v>278</v>
      </c>
      <c r="H238" s="6" t="s">
        <v>395</v>
      </c>
      <c r="I238" s="6" t="s">
        <v>316</v>
      </c>
      <c r="J238" s="6" t="s">
        <v>419</v>
      </c>
      <c r="K238" s="5">
        <v>15153</v>
      </c>
      <c r="L238" s="6" t="s">
        <v>397</v>
      </c>
      <c r="M238" s="6" t="s">
        <v>426</v>
      </c>
      <c r="N238" s="6" t="s">
        <v>26</v>
      </c>
      <c r="O238" s="5" t="s">
        <v>885</v>
      </c>
      <c r="P238" s="6" t="str">
        <f>IF(I238&lt;&gt;"","Giocata","Futura")</f>
        <v>Giocata</v>
      </c>
      <c r="Q238" s="5">
        <f>VALUE(LEFT(I238,1))</f>
        <v>1</v>
      </c>
      <c r="R238" s="5">
        <f>VALUE(RIGHT(I238,1))</f>
        <v>2</v>
      </c>
      <c r="S238" s="5">
        <f>SUM(Q238:R238)</f>
        <v>3</v>
      </c>
      <c r="T238" s="5">
        <f>IF(Q238&lt;&gt;R238,1,0)</f>
        <v>1</v>
      </c>
      <c r="U238" s="5">
        <f>IF(S238&lt;=4,1,0)</f>
        <v>1</v>
      </c>
      <c r="V238" s="5">
        <f t="shared" si="6"/>
        <v>1</v>
      </c>
      <c r="W238" s="5">
        <f>IF(S238&gt;=2,1,0)</f>
        <v>1</v>
      </c>
      <c r="X238" s="5">
        <f>IF(Q238&lt;=2,1,0)</f>
        <v>1</v>
      </c>
      <c r="Y238" s="5">
        <f>IF(AND(Q238&gt;=1,Q238&lt;=3),1,0)</f>
        <v>1</v>
      </c>
      <c r="Z238" s="5">
        <f>IF(AND(Q238&gt;=2,Q238&lt;=5),1,0)</f>
        <v>0</v>
      </c>
      <c r="AA238" s="5">
        <f>IF(S238&lt;=2,1,0)</f>
        <v>0</v>
      </c>
      <c r="AB238" s="5">
        <f>IF(AND(S238&gt;=1,S238&lt;=3),1,0)</f>
        <v>1</v>
      </c>
      <c r="AC238" s="5">
        <f>IF(AND(S238&gt;=2,S238&lt;=5),1,0)</f>
        <v>1</v>
      </c>
      <c r="AD238" s="5">
        <f>IF(AND(S238&gt;=1,S238&lt;=4),1,0)</f>
        <v>1</v>
      </c>
      <c r="AE238" s="5">
        <f>IF(AND(S238&gt;=2,S238&lt;=5),1,0)</f>
        <v>1</v>
      </c>
    </row>
    <row r="239" spans="1:31" x14ac:dyDescent="0.55000000000000004">
      <c r="A239" s="1">
        <f t="shared" si="7"/>
        <v>239</v>
      </c>
      <c r="B239" s="6" t="s">
        <v>913</v>
      </c>
      <c r="C239" s="7">
        <v>46226.660555555558</v>
      </c>
      <c r="D239" s="5">
        <v>24</v>
      </c>
      <c r="E239" s="6" t="s">
        <v>119</v>
      </c>
      <c r="F239" s="8">
        <v>45859</v>
      </c>
      <c r="G239" s="8" t="s">
        <v>425</v>
      </c>
      <c r="H239" s="6" t="s">
        <v>413</v>
      </c>
      <c r="I239" s="6" t="s">
        <v>330</v>
      </c>
      <c r="J239" s="6" t="s">
        <v>409</v>
      </c>
      <c r="K239" s="5">
        <v>9943</v>
      </c>
      <c r="L239" s="6" t="s">
        <v>421</v>
      </c>
      <c r="M239" s="6" t="s">
        <v>418</v>
      </c>
      <c r="N239" s="6" t="s">
        <v>26</v>
      </c>
      <c r="O239" s="5" t="s">
        <v>885</v>
      </c>
      <c r="P239" s="6" t="str">
        <f>IF(I239&lt;&gt;"","Giocata","Futura")</f>
        <v>Giocata</v>
      </c>
      <c r="Q239" s="5">
        <f>VALUE(LEFT(I239,1))</f>
        <v>2</v>
      </c>
      <c r="R239" s="5">
        <f>VALUE(RIGHT(I239,1))</f>
        <v>2</v>
      </c>
      <c r="S239" s="5">
        <f>SUM(Q239:R239)</f>
        <v>4</v>
      </c>
      <c r="T239" s="5">
        <f>IF(Q239&lt;&gt;R239,1,0)</f>
        <v>0</v>
      </c>
      <c r="U239" s="5">
        <f>IF(S239&lt;=4,1,0)</f>
        <v>1</v>
      </c>
      <c r="V239" s="5">
        <f t="shared" si="6"/>
        <v>0</v>
      </c>
      <c r="W239" s="5">
        <f>IF(S239&gt;=2,1,0)</f>
        <v>1</v>
      </c>
      <c r="X239" s="5">
        <f>IF(Q239&lt;=2,1,0)</f>
        <v>1</v>
      </c>
      <c r="Y239" s="5">
        <f>IF(AND(Q239&gt;=1,Q239&lt;=3),1,0)</f>
        <v>1</v>
      </c>
      <c r="Z239" s="5">
        <f>IF(AND(Q239&gt;=2,Q239&lt;=5),1,0)</f>
        <v>1</v>
      </c>
      <c r="AA239" s="5">
        <f>IF(S239&lt;=2,1,0)</f>
        <v>0</v>
      </c>
      <c r="AB239" s="5">
        <f>IF(AND(S239&gt;=1,S239&lt;=3),1,0)</f>
        <v>0</v>
      </c>
      <c r="AC239" s="5">
        <f>IF(AND(S239&gt;=2,S239&lt;=5),1,0)</f>
        <v>1</v>
      </c>
      <c r="AD239" s="5">
        <f>IF(AND(S239&gt;=1,S239&lt;=4),1,0)</f>
        <v>1</v>
      </c>
      <c r="AE239" s="5">
        <f>IF(AND(S239&gt;=2,S239&lt;=5),1,0)</f>
        <v>1</v>
      </c>
    </row>
    <row r="240" spans="1:31" x14ac:dyDescent="0.55000000000000004">
      <c r="A240" s="1">
        <f t="shared" si="7"/>
        <v>240</v>
      </c>
      <c r="B240" s="6" t="s">
        <v>913</v>
      </c>
      <c r="C240" s="7">
        <v>46226.660555555558</v>
      </c>
      <c r="D240" s="5">
        <v>21</v>
      </c>
      <c r="E240" s="6" t="s">
        <v>118</v>
      </c>
      <c r="F240" s="8">
        <v>45861</v>
      </c>
      <c r="G240" s="8" t="s">
        <v>137</v>
      </c>
      <c r="H240" s="6" t="s">
        <v>416</v>
      </c>
      <c r="I240" s="6" t="s">
        <v>357</v>
      </c>
      <c r="J240" s="6" t="s">
        <v>412</v>
      </c>
      <c r="K240" s="5">
        <v>26977</v>
      </c>
      <c r="L240" s="6" t="s">
        <v>417</v>
      </c>
      <c r="M240" s="6" t="s">
        <v>480</v>
      </c>
      <c r="N240" s="6" t="s">
        <v>26</v>
      </c>
      <c r="O240" s="5" t="s">
        <v>885</v>
      </c>
      <c r="P240" s="6" t="str">
        <f>IF(I240&lt;&gt;"","Giocata","Futura")</f>
        <v>Giocata</v>
      </c>
      <c r="Q240" s="5">
        <f>VALUE(LEFT(I240,1))</f>
        <v>4</v>
      </c>
      <c r="R240" s="5">
        <f>VALUE(RIGHT(I240,1))</f>
        <v>1</v>
      </c>
      <c r="S240" s="5">
        <f>SUM(Q240:R240)</f>
        <v>5</v>
      </c>
      <c r="T240" s="5">
        <f>IF(Q240&lt;&gt;R240,1,0)</f>
        <v>1</v>
      </c>
      <c r="U240" s="5">
        <f>IF(S240&lt;=4,1,0)</f>
        <v>0</v>
      </c>
      <c r="V240" s="5">
        <f t="shared" si="6"/>
        <v>0</v>
      </c>
      <c r="W240" s="5">
        <f>IF(S240&gt;=2,1,0)</f>
        <v>1</v>
      </c>
      <c r="X240" s="5">
        <f>IF(Q240&lt;=2,1,0)</f>
        <v>0</v>
      </c>
      <c r="Y240" s="5">
        <f>IF(AND(Q240&gt;=1,Q240&lt;=3),1,0)</f>
        <v>0</v>
      </c>
      <c r="Z240" s="5">
        <f>IF(AND(Q240&gt;=2,Q240&lt;=5),1,0)</f>
        <v>1</v>
      </c>
      <c r="AA240" s="5">
        <f>IF(S240&lt;=2,1,0)</f>
        <v>0</v>
      </c>
      <c r="AB240" s="5">
        <f>IF(AND(S240&gt;=1,S240&lt;=3),1,0)</f>
        <v>0</v>
      </c>
      <c r="AC240" s="5">
        <f>IF(AND(S240&gt;=2,S240&lt;=5),1,0)</f>
        <v>1</v>
      </c>
      <c r="AD240" s="5">
        <f>IF(AND(S240&gt;=1,S240&lt;=4),1,0)</f>
        <v>0</v>
      </c>
      <c r="AE240" s="5">
        <f>IF(AND(S240&gt;=2,S240&lt;=5),1,0)</f>
        <v>1</v>
      </c>
    </row>
    <row r="241" spans="1:31" x14ac:dyDescent="0.55000000000000004">
      <c r="A241" s="1">
        <f t="shared" si="7"/>
        <v>241</v>
      </c>
      <c r="B241" s="6" t="s">
        <v>913</v>
      </c>
      <c r="C241" s="7">
        <v>46226.660555555558</v>
      </c>
      <c r="D241" s="5">
        <v>23</v>
      </c>
      <c r="E241" s="6" t="s">
        <v>37</v>
      </c>
      <c r="F241" s="8">
        <v>45865</v>
      </c>
      <c r="G241" s="8" t="s">
        <v>278</v>
      </c>
      <c r="H241" s="6" t="s">
        <v>416</v>
      </c>
      <c r="I241" s="6" t="s">
        <v>336</v>
      </c>
      <c r="J241" s="6" t="s">
        <v>413</v>
      </c>
      <c r="K241" s="5">
        <v>33850</v>
      </c>
      <c r="L241" s="6" t="s">
        <v>417</v>
      </c>
      <c r="M241" s="6" t="s">
        <v>478</v>
      </c>
      <c r="N241" s="6" t="s">
        <v>26</v>
      </c>
      <c r="O241" s="5" t="s">
        <v>885</v>
      </c>
      <c r="P241" s="6" t="str">
        <f>IF(I241&lt;&gt;"","Giocata","Futura")</f>
        <v>Giocata</v>
      </c>
      <c r="Q241" s="5">
        <f>VALUE(LEFT(I241,1))</f>
        <v>0</v>
      </c>
      <c r="R241" s="5">
        <f>VALUE(RIGHT(I241,1))</f>
        <v>0</v>
      </c>
      <c r="S241" s="5">
        <f>SUM(Q241:R241)</f>
        <v>0</v>
      </c>
      <c r="T241" s="5">
        <f>IF(Q241&lt;&gt;R241,1,0)</f>
        <v>0</v>
      </c>
      <c r="U241" s="5">
        <f>IF(S241&lt;=4,1,0)</f>
        <v>1</v>
      </c>
      <c r="V241" s="5">
        <f t="shared" si="6"/>
        <v>0</v>
      </c>
      <c r="W241" s="5">
        <f>IF(S241&gt;=2,1,0)</f>
        <v>0</v>
      </c>
      <c r="X241" s="5">
        <f>IF(Q241&lt;=2,1,0)</f>
        <v>1</v>
      </c>
      <c r="Y241" s="5">
        <f>IF(AND(Q241&gt;=1,Q241&lt;=3),1,0)</f>
        <v>0</v>
      </c>
      <c r="Z241" s="5">
        <f>IF(AND(Q241&gt;=2,Q241&lt;=5),1,0)</f>
        <v>0</v>
      </c>
      <c r="AA241" s="5">
        <f>IF(S241&lt;=2,1,0)</f>
        <v>1</v>
      </c>
      <c r="AB241" s="5">
        <f>IF(AND(S241&gt;=1,S241&lt;=3),1,0)</f>
        <v>0</v>
      </c>
      <c r="AC241" s="5">
        <f>IF(AND(S241&gt;=2,S241&lt;=5),1,0)</f>
        <v>0</v>
      </c>
      <c r="AD241" s="5">
        <f>IF(AND(S241&gt;=1,S241&lt;=4),1,0)</f>
        <v>0</v>
      </c>
      <c r="AE241" s="5">
        <f>IF(AND(S241&gt;=2,S241&lt;=5),1,0)</f>
        <v>0</v>
      </c>
    </row>
    <row r="242" spans="1:31" x14ac:dyDescent="0.55000000000000004">
      <c r="A242" s="1">
        <f t="shared" si="7"/>
        <v>242</v>
      </c>
      <c r="B242" s="6" t="s">
        <v>913</v>
      </c>
      <c r="C242" s="7">
        <v>46226.660555555558</v>
      </c>
      <c r="D242" s="5">
        <v>25</v>
      </c>
      <c r="E242" s="6" t="s">
        <v>93</v>
      </c>
      <c r="F242" s="8">
        <v>45878</v>
      </c>
      <c r="G242" s="8" t="s">
        <v>278</v>
      </c>
      <c r="H242" s="6" t="s">
        <v>435</v>
      </c>
      <c r="I242" s="6" t="s">
        <v>511</v>
      </c>
      <c r="J242" s="6" t="s">
        <v>413</v>
      </c>
      <c r="K242" s="5">
        <v>22062</v>
      </c>
      <c r="L242" s="6" t="s">
        <v>481</v>
      </c>
      <c r="M242" s="6" t="s">
        <v>480</v>
      </c>
      <c r="N242" s="6" t="s">
        <v>26</v>
      </c>
      <c r="O242" s="5" t="s">
        <v>885</v>
      </c>
      <c r="P242" s="6" t="str">
        <f>IF(I242&lt;&gt;"","Giocata","Futura")</f>
        <v>Giocata</v>
      </c>
      <c r="Q242" s="5">
        <f>VALUE(LEFT(I242,1))</f>
        <v>2</v>
      </c>
      <c r="R242" s="5">
        <f>VALUE(RIGHT(I242,1))</f>
        <v>5</v>
      </c>
      <c r="S242" s="5">
        <f>SUM(Q242:R242)</f>
        <v>7</v>
      </c>
      <c r="T242" s="5">
        <f>IF(Q242&lt;&gt;R242,1,0)</f>
        <v>1</v>
      </c>
      <c r="U242" s="5">
        <f>IF(S242&lt;=4,1,0)</f>
        <v>0</v>
      </c>
      <c r="V242" s="5">
        <f t="shared" si="6"/>
        <v>0</v>
      </c>
      <c r="W242" s="5">
        <f>IF(S242&gt;=2,1,0)</f>
        <v>1</v>
      </c>
      <c r="X242" s="5">
        <f>IF(Q242&lt;=2,1,0)</f>
        <v>1</v>
      </c>
      <c r="Y242" s="5">
        <f>IF(AND(Q242&gt;=1,Q242&lt;=3),1,0)</f>
        <v>1</v>
      </c>
      <c r="Z242" s="5">
        <f>IF(AND(Q242&gt;=2,Q242&lt;=5),1,0)</f>
        <v>1</v>
      </c>
      <c r="AA242" s="5">
        <f>IF(S242&lt;=2,1,0)</f>
        <v>0</v>
      </c>
      <c r="AB242" s="5">
        <f>IF(AND(S242&gt;=1,S242&lt;=3),1,0)</f>
        <v>0</v>
      </c>
      <c r="AC242" s="5">
        <f>IF(AND(S242&gt;=2,S242&lt;=5),1,0)</f>
        <v>0</v>
      </c>
      <c r="AD242" s="5">
        <f>IF(AND(S242&gt;=1,S242&lt;=4),1,0)</f>
        <v>0</v>
      </c>
      <c r="AE242" s="5">
        <f>IF(AND(S242&gt;=2,S242&lt;=5),1,0)</f>
        <v>0</v>
      </c>
    </row>
    <row r="243" spans="1:31" x14ac:dyDescent="0.55000000000000004">
      <c r="A243" s="1">
        <f t="shared" si="7"/>
        <v>243</v>
      </c>
      <c r="B243" s="6" t="s">
        <v>913</v>
      </c>
      <c r="C243" s="7">
        <v>46226.660555555558</v>
      </c>
      <c r="D243" s="5">
        <v>25</v>
      </c>
      <c r="E243" s="6" t="s">
        <v>93</v>
      </c>
      <c r="F243" s="8">
        <v>45878</v>
      </c>
      <c r="G243" s="8" t="s">
        <v>425</v>
      </c>
      <c r="H243" s="6" t="s">
        <v>396</v>
      </c>
      <c r="I243" s="6" t="s">
        <v>310</v>
      </c>
      <c r="J243" s="6" t="s">
        <v>436</v>
      </c>
      <c r="K243" s="5">
        <v>26902</v>
      </c>
      <c r="L243" s="6" t="s">
        <v>385</v>
      </c>
      <c r="M243" s="6" t="s">
        <v>484</v>
      </c>
      <c r="N243" s="6" t="s">
        <v>26</v>
      </c>
      <c r="O243" s="5" t="s">
        <v>885</v>
      </c>
      <c r="P243" s="6" t="str">
        <f>IF(I243&lt;&gt;"","Giocata","Futura")</f>
        <v>Giocata</v>
      </c>
      <c r="Q243" s="5">
        <f>VALUE(LEFT(I243,1))</f>
        <v>1</v>
      </c>
      <c r="R243" s="5">
        <f>VALUE(RIGHT(I243,1))</f>
        <v>0</v>
      </c>
      <c r="S243" s="5">
        <f>SUM(Q243:R243)</f>
        <v>1</v>
      </c>
      <c r="T243" s="5">
        <f>IF(Q243&lt;&gt;R243,1,0)</f>
        <v>1</v>
      </c>
      <c r="U243" s="5">
        <f>IF(S243&lt;=4,1,0)</f>
        <v>1</v>
      </c>
      <c r="V243" s="5">
        <f t="shared" si="6"/>
        <v>1</v>
      </c>
      <c r="W243" s="5">
        <f>IF(S243&gt;=2,1,0)</f>
        <v>0</v>
      </c>
      <c r="X243" s="5">
        <f>IF(Q243&lt;=2,1,0)</f>
        <v>1</v>
      </c>
      <c r="Y243" s="5">
        <f>IF(AND(Q243&gt;=1,Q243&lt;=3),1,0)</f>
        <v>1</v>
      </c>
      <c r="Z243" s="5">
        <f>IF(AND(Q243&gt;=2,Q243&lt;=5),1,0)</f>
        <v>0</v>
      </c>
      <c r="AA243" s="5">
        <f>IF(S243&lt;=2,1,0)</f>
        <v>1</v>
      </c>
      <c r="AB243" s="5">
        <f>IF(AND(S243&gt;=1,S243&lt;=3),1,0)</f>
        <v>1</v>
      </c>
      <c r="AC243" s="5">
        <f>IF(AND(S243&gt;=2,S243&lt;=5),1,0)</f>
        <v>0</v>
      </c>
      <c r="AD243" s="5">
        <f>IF(AND(S243&gt;=1,S243&lt;=4),1,0)</f>
        <v>1</v>
      </c>
      <c r="AE243" s="5">
        <f>IF(AND(S243&gt;=2,S243&lt;=5),1,0)</f>
        <v>0</v>
      </c>
    </row>
    <row r="244" spans="1:31" x14ac:dyDescent="0.55000000000000004">
      <c r="A244" s="1">
        <f t="shared" si="7"/>
        <v>244</v>
      </c>
      <c r="B244" s="6" t="s">
        <v>913</v>
      </c>
      <c r="C244" s="7">
        <v>46226.660555555558</v>
      </c>
      <c r="D244" s="5">
        <v>25</v>
      </c>
      <c r="E244" s="6" t="s">
        <v>93</v>
      </c>
      <c r="F244" s="8">
        <v>45878</v>
      </c>
      <c r="G244" s="8" t="s">
        <v>425</v>
      </c>
      <c r="H244" s="6" t="s">
        <v>399</v>
      </c>
      <c r="I244" s="6" t="s">
        <v>316</v>
      </c>
      <c r="J244" s="6" t="s">
        <v>416</v>
      </c>
      <c r="K244" s="5">
        <v>13048</v>
      </c>
      <c r="L244" s="6" t="s">
        <v>401</v>
      </c>
      <c r="M244" s="6" t="s">
        <v>475</v>
      </c>
      <c r="N244" s="6" t="s">
        <v>26</v>
      </c>
      <c r="O244" s="5" t="s">
        <v>885</v>
      </c>
      <c r="P244" s="6" t="str">
        <f>IF(I244&lt;&gt;"","Giocata","Futura")</f>
        <v>Giocata</v>
      </c>
      <c r="Q244" s="5">
        <f>VALUE(LEFT(I244,1))</f>
        <v>1</v>
      </c>
      <c r="R244" s="5">
        <f>VALUE(RIGHT(I244,1))</f>
        <v>2</v>
      </c>
      <c r="S244" s="5">
        <f>SUM(Q244:R244)</f>
        <v>3</v>
      </c>
      <c r="T244" s="5">
        <f>IF(Q244&lt;&gt;R244,1,0)</f>
        <v>1</v>
      </c>
      <c r="U244" s="5">
        <f>IF(S244&lt;=4,1,0)</f>
        <v>1</v>
      </c>
      <c r="V244" s="5">
        <f t="shared" si="6"/>
        <v>1</v>
      </c>
      <c r="W244" s="5">
        <f>IF(S244&gt;=2,1,0)</f>
        <v>1</v>
      </c>
      <c r="X244" s="5">
        <f>IF(Q244&lt;=2,1,0)</f>
        <v>1</v>
      </c>
      <c r="Y244" s="5">
        <f>IF(AND(Q244&gt;=1,Q244&lt;=3),1,0)</f>
        <v>1</v>
      </c>
      <c r="Z244" s="5">
        <f>IF(AND(Q244&gt;=2,Q244&lt;=5),1,0)</f>
        <v>0</v>
      </c>
      <c r="AA244" s="5">
        <f>IF(S244&lt;=2,1,0)</f>
        <v>0</v>
      </c>
      <c r="AB244" s="5">
        <f>IF(AND(S244&gt;=1,S244&lt;=3),1,0)</f>
        <v>1</v>
      </c>
      <c r="AC244" s="5">
        <f>IF(AND(S244&gt;=2,S244&lt;=5),1,0)</f>
        <v>1</v>
      </c>
      <c r="AD244" s="5">
        <f>IF(AND(S244&gt;=1,S244&lt;=4),1,0)</f>
        <v>1</v>
      </c>
      <c r="AE244" s="5">
        <f>IF(AND(S244&gt;=2,S244&lt;=5),1,0)</f>
        <v>1</v>
      </c>
    </row>
    <row r="245" spans="1:31" x14ac:dyDescent="0.55000000000000004">
      <c r="A245" s="1">
        <f t="shared" si="7"/>
        <v>245</v>
      </c>
      <c r="B245" s="6" t="s">
        <v>913</v>
      </c>
      <c r="C245" s="7">
        <v>46226.660555555558</v>
      </c>
      <c r="D245" s="5">
        <v>25</v>
      </c>
      <c r="E245" s="6" t="s">
        <v>37</v>
      </c>
      <c r="F245" s="8">
        <v>45879</v>
      </c>
      <c r="G245" s="8" t="s">
        <v>541</v>
      </c>
      <c r="H245" s="6" t="s">
        <v>391</v>
      </c>
      <c r="I245" s="6" t="s">
        <v>336</v>
      </c>
      <c r="J245" s="6" t="s">
        <v>384</v>
      </c>
      <c r="K245" s="5">
        <v>23969</v>
      </c>
      <c r="L245" s="6" t="s">
        <v>393</v>
      </c>
      <c r="M245" s="6" t="s">
        <v>486</v>
      </c>
      <c r="N245" s="6" t="s">
        <v>26</v>
      </c>
      <c r="O245" s="5" t="s">
        <v>885</v>
      </c>
      <c r="P245" s="6" t="str">
        <f>IF(I245&lt;&gt;"","Giocata","Futura")</f>
        <v>Giocata</v>
      </c>
      <c r="Q245" s="5">
        <f>VALUE(LEFT(I245,1))</f>
        <v>0</v>
      </c>
      <c r="R245" s="5">
        <f>VALUE(RIGHT(I245,1))</f>
        <v>0</v>
      </c>
      <c r="S245" s="5">
        <f>SUM(Q245:R245)</f>
        <v>0</v>
      </c>
      <c r="T245" s="5">
        <f>IF(Q245&lt;&gt;R245,1,0)</f>
        <v>0</v>
      </c>
      <c r="U245" s="5">
        <f>IF(S245&lt;=4,1,0)</f>
        <v>1</v>
      </c>
      <c r="V245" s="5">
        <f t="shared" si="6"/>
        <v>0</v>
      </c>
      <c r="W245" s="5">
        <f>IF(S245&gt;=2,1,0)</f>
        <v>0</v>
      </c>
      <c r="X245" s="5">
        <f>IF(Q245&lt;=2,1,0)</f>
        <v>1</v>
      </c>
      <c r="Y245" s="5">
        <f>IF(AND(Q245&gt;=1,Q245&lt;=3),1,0)</f>
        <v>0</v>
      </c>
      <c r="Z245" s="5">
        <f>IF(AND(Q245&gt;=2,Q245&lt;=5),1,0)</f>
        <v>0</v>
      </c>
      <c r="AA245" s="5">
        <f>IF(S245&lt;=2,1,0)</f>
        <v>1</v>
      </c>
      <c r="AB245" s="5">
        <f>IF(AND(S245&gt;=1,S245&lt;=3),1,0)</f>
        <v>0</v>
      </c>
      <c r="AC245" s="5">
        <f>IF(AND(S245&gt;=2,S245&lt;=5),1,0)</f>
        <v>0</v>
      </c>
      <c r="AD245" s="5">
        <f>IF(AND(S245&gt;=1,S245&lt;=4),1,0)</f>
        <v>0</v>
      </c>
      <c r="AE245" s="5">
        <f>IF(AND(S245&gt;=2,S245&lt;=5),1,0)</f>
        <v>0</v>
      </c>
    </row>
    <row r="246" spans="1:31" x14ac:dyDescent="0.55000000000000004">
      <c r="A246" s="1">
        <f t="shared" si="7"/>
        <v>246</v>
      </c>
      <c r="B246" s="6" t="s">
        <v>913</v>
      </c>
      <c r="C246" s="7">
        <v>46226.660555555558</v>
      </c>
      <c r="D246" s="5">
        <v>25</v>
      </c>
      <c r="E246" s="6" t="s">
        <v>37</v>
      </c>
      <c r="F246" s="8">
        <v>45879</v>
      </c>
      <c r="G246" s="8" t="s">
        <v>278</v>
      </c>
      <c r="H246" s="6" t="s">
        <v>408</v>
      </c>
      <c r="I246" s="6" t="s">
        <v>338</v>
      </c>
      <c r="J246" s="6" t="s">
        <v>395</v>
      </c>
      <c r="K246" s="5">
        <v>35245</v>
      </c>
      <c r="L246" s="6" t="s">
        <v>410</v>
      </c>
      <c r="M246" s="6" t="s">
        <v>418</v>
      </c>
      <c r="N246" s="6" t="s">
        <v>26</v>
      </c>
      <c r="O246" s="5" t="s">
        <v>885</v>
      </c>
      <c r="P246" s="6" t="str">
        <f>IF(I246&lt;&gt;"","Giocata","Futura")</f>
        <v>Giocata</v>
      </c>
      <c r="Q246" s="5">
        <f>VALUE(LEFT(I246,1))</f>
        <v>0</v>
      </c>
      <c r="R246" s="5">
        <f>VALUE(RIGHT(I246,1))</f>
        <v>3</v>
      </c>
      <c r="S246" s="5">
        <f>SUM(Q246:R246)</f>
        <v>3</v>
      </c>
      <c r="T246" s="5">
        <f>IF(Q246&lt;&gt;R246,1,0)</f>
        <v>1</v>
      </c>
      <c r="U246" s="5">
        <f>IF(S246&lt;=4,1,0)</f>
        <v>1</v>
      </c>
      <c r="V246" s="5">
        <f t="shared" si="6"/>
        <v>1</v>
      </c>
      <c r="W246" s="5">
        <f>IF(S246&gt;=2,1,0)</f>
        <v>1</v>
      </c>
      <c r="X246" s="5">
        <f>IF(Q246&lt;=2,1,0)</f>
        <v>1</v>
      </c>
      <c r="Y246" s="5">
        <f>IF(AND(Q246&gt;=1,Q246&lt;=3),1,0)</f>
        <v>0</v>
      </c>
      <c r="Z246" s="5">
        <f>IF(AND(Q246&gt;=2,Q246&lt;=5),1,0)</f>
        <v>0</v>
      </c>
      <c r="AA246" s="5">
        <f>IF(S246&lt;=2,1,0)</f>
        <v>0</v>
      </c>
      <c r="AB246" s="5">
        <f>IF(AND(S246&gt;=1,S246&lt;=3),1,0)</f>
        <v>1</v>
      </c>
      <c r="AC246" s="5">
        <f>IF(AND(S246&gt;=2,S246&lt;=5),1,0)</f>
        <v>1</v>
      </c>
      <c r="AD246" s="5">
        <f>IF(AND(S246&gt;=1,S246&lt;=4),1,0)</f>
        <v>1</v>
      </c>
      <c r="AE246" s="5">
        <f>IF(AND(S246&gt;=2,S246&lt;=5),1,0)</f>
        <v>1</v>
      </c>
    </row>
    <row r="247" spans="1:31" x14ac:dyDescent="0.55000000000000004">
      <c r="A247" s="1">
        <f t="shared" si="7"/>
        <v>247</v>
      </c>
      <c r="B247" s="6" t="s">
        <v>913</v>
      </c>
      <c r="C247" s="7">
        <v>46226.660555555558</v>
      </c>
      <c r="D247" s="5">
        <v>25</v>
      </c>
      <c r="E247" s="6" t="s">
        <v>37</v>
      </c>
      <c r="F247" s="8">
        <v>45879</v>
      </c>
      <c r="G247" s="8" t="s">
        <v>278</v>
      </c>
      <c r="H247" s="6" t="s">
        <v>383</v>
      </c>
      <c r="I247" s="6" t="s">
        <v>322</v>
      </c>
      <c r="J247" s="6" t="s">
        <v>400</v>
      </c>
      <c r="K247" s="5">
        <v>40939</v>
      </c>
      <c r="L247" s="6" t="s">
        <v>385</v>
      </c>
      <c r="M247" s="6" t="s">
        <v>402</v>
      </c>
      <c r="N247" s="6" t="s">
        <v>26</v>
      </c>
      <c r="O247" s="5" t="s">
        <v>885</v>
      </c>
      <c r="P247" s="6" t="str">
        <f>IF(I247&lt;&gt;"","Giocata","Futura")</f>
        <v>Giocata</v>
      </c>
      <c r="Q247" s="5">
        <f>VALUE(LEFT(I247,1))</f>
        <v>0</v>
      </c>
      <c r="R247" s="5">
        <f>VALUE(RIGHT(I247,1))</f>
        <v>1</v>
      </c>
      <c r="S247" s="5">
        <f>SUM(Q247:R247)</f>
        <v>1</v>
      </c>
      <c r="T247" s="5">
        <f>IF(Q247&lt;&gt;R247,1,0)</f>
        <v>1</v>
      </c>
      <c r="U247" s="5">
        <f>IF(S247&lt;=4,1,0)</f>
        <v>1</v>
      </c>
      <c r="V247" s="5">
        <f t="shared" si="6"/>
        <v>1</v>
      </c>
      <c r="W247" s="5">
        <f>IF(S247&gt;=2,1,0)</f>
        <v>0</v>
      </c>
      <c r="X247" s="5">
        <f>IF(Q247&lt;=2,1,0)</f>
        <v>1</v>
      </c>
      <c r="Y247" s="5">
        <f>IF(AND(Q247&gt;=1,Q247&lt;=3),1,0)</f>
        <v>0</v>
      </c>
      <c r="Z247" s="5">
        <f>IF(AND(Q247&gt;=2,Q247&lt;=5),1,0)</f>
        <v>0</v>
      </c>
      <c r="AA247" s="5">
        <f>IF(S247&lt;=2,1,0)</f>
        <v>1</v>
      </c>
      <c r="AB247" s="5">
        <f>IF(AND(S247&gt;=1,S247&lt;=3),1,0)</f>
        <v>1</v>
      </c>
      <c r="AC247" s="5">
        <f>IF(AND(S247&gt;=2,S247&lt;=5),1,0)</f>
        <v>0</v>
      </c>
      <c r="AD247" s="5">
        <f>IF(AND(S247&gt;=1,S247&lt;=4),1,0)</f>
        <v>1</v>
      </c>
      <c r="AE247" s="5">
        <f>IF(AND(S247&gt;=2,S247&lt;=5),1,0)</f>
        <v>0</v>
      </c>
    </row>
    <row r="248" spans="1:31" x14ac:dyDescent="0.55000000000000004">
      <c r="A248" s="1">
        <f t="shared" si="7"/>
        <v>248</v>
      </c>
      <c r="B248" s="6" t="s">
        <v>913</v>
      </c>
      <c r="C248" s="7">
        <v>46226.660555555558</v>
      </c>
      <c r="D248" s="5">
        <v>25</v>
      </c>
      <c r="E248" s="6" t="s">
        <v>37</v>
      </c>
      <c r="F248" s="8">
        <v>45879</v>
      </c>
      <c r="G248" s="8" t="s">
        <v>278</v>
      </c>
      <c r="H248" s="6" t="s">
        <v>405</v>
      </c>
      <c r="I248" s="6" t="s">
        <v>308</v>
      </c>
      <c r="J248" s="6" t="s">
        <v>419</v>
      </c>
      <c r="K248" s="5">
        <v>12619</v>
      </c>
      <c r="L248" s="6" t="s">
        <v>472</v>
      </c>
      <c r="M248" s="6" t="s">
        <v>437</v>
      </c>
      <c r="N248" s="6" t="s">
        <v>26</v>
      </c>
      <c r="O248" s="5" t="s">
        <v>885</v>
      </c>
      <c r="P248" s="6" t="str">
        <f>IF(I248&lt;&gt;"","Giocata","Futura")</f>
        <v>Giocata</v>
      </c>
      <c r="Q248" s="5">
        <f>VALUE(LEFT(I248,1))</f>
        <v>2</v>
      </c>
      <c r="R248" s="5">
        <f>VALUE(RIGHT(I248,1))</f>
        <v>0</v>
      </c>
      <c r="S248" s="5">
        <f>SUM(Q248:R248)</f>
        <v>2</v>
      </c>
      <c r="T248" s="5">
        <f>IF(Q248&lt;&gt;R248,1,0)</f>
        <v>1</v>
      </c>
      <c r="U248" s="5">
        <f>IF(S248&lt;=4,1,0)</f>
        <v>1</v>
      </c>
      <c r="V248" s="5">
        <f t="shared" si="6"/>
        <v>1</v>
      </c>
      <c r="W248" s="5">
        <f>IF(S248&gt;=2,1,0)</f>
        <v>1</v>
      </c>
      <c r="X248" s="5">
        <f>IF(Q248&lt;=2,1,0)</f>
        <v>1</v>
      </c>
      <c r="Y248" s="5">
        <f>IF(AND(Q248&gt;=1,Q248&lt;=3),1,0)</f>
        <v>1</v>
      </c>
      <c r="Z248" s="5">
        <f>IF(AND(Q248&gt;=2,Q248&lt;=5),1,0)</f>
        <v>1</v>
      </c>
      <c r="AA248" s="5">
        <f>IF(S248&lt;=2,1,0)</f>
        <v>1</v>
      </c>
      <c r="AB248" s="5">
        <f>IF(AND(S248&gt;=1,S248&lt;=3),1,0)</f>
        <v>1</v>
      </c>
      <c r="AC248" s="5">
        <f>IF(AND(S248&gt;=2,S248&lt;=5),1,0)</f>
        <v>1</v>
      </c>
      <c r="AD248" s="5">
        <f>IF(AND(S248&gt;=1,S248&lt;=4),1,0)</f>
        <v>1</v>
      </c>
      <c r="AE248" s="5">
        <f>IF(AND(S248&gt;=2,S248&lt;=5),1,0)</f>
        <v>1</v>
      </c>
    </row>
    <row r="249" spans="1:31" x14ac:dyDescent="0.55000000000000004">
      <c r="A249" s="1">
        <f t="shared" si="7"/>
        <v>249</v>
      </c>
      <c r="B249" s="6" t="s">
        <v>913</v>
      </c>
      <c r="C249" s="7">
        <v>46226.660555555558</v>
      </c>
      <c r="D249" s="5">
        <v>25</v>
      </c>
      <c r="E249" s="6" t="s">
        <v>37</v>
      </c>
      <c r="F249" s="8">
        <v>45879</v>
      </c>
      <c r="G249" s="8" t="s">
        <v>278</v>
      </c>
      <c r="H249" s="6" t="s">
        <v>388</v>
      </c>
      <c r="I249" s="6" t="s">
        <v>308</v>
      </c>
      <c r="J249" s="6" t="s">
        <v>412</v>
      </c>
      <c r="K249" s="5">
        <v>14048</v>
      </c>
      <c r="L249" s="6" t="s">
        <v>423</v>
      </c>
      <c r="M249" s="6" t="s">
        <v>394</v>
      </c>
      <c r="N249" s="6" t="s">
        <v>26</v>
      </c>
      <c r="O249" s="5" t="s">
        <v>885</v>
      </c>
      <c r="P249" s="6" t="str">
        <f>IF(I249&lt;&gt;"","Giocata","Futura")</f>
        <v>Giocata</v>
      </c>
      <c r="Q249" s="5">
        <f>VALUE(LEFT(I249,1))</f>
        <v>2</v>
      </c>
      <c r="R249" s="5">
        <f>VALUE(RIGHT(I249,1))</f>
        <v>0</v>
      </c>
      <c r="S249" s="5">
        <f>SUM(Q249:R249)</f>
        <v>2</v>
      </c>
      <c r="T249" s="5">
        <f>IF(Q249&lt;&gt;R249,1,0)</f>
        <v>1</v>
      </c>
      <c r="U249" s="5">
        <f>IF(S249&lt;=4,1,0)</f>
        <v>1</v>
      </c>
      <c r="V249" s="5">
        <f t="shared" si="6"/>
        <v>1</v>
      </c>
      <c r="W249" s="5">
        <f>IF(S249&gt;=2,1,0)</f>
        <v>1</v>
      </c>
      <c r="X249" s="5">
        <f>IF(Q249&lt;=2,1,0)</f>
        <v>1</v>
      </c>
      <c r="Y249" s="5">
        <f>IF(AND(Q249&gt;=1,Q249&lt;=3),1,0)</f>
        <v>1</v>
      </c>
      <c r="Z249" s="5">
        <f>IF(AND(Q249&gt;=2,Q249&lt;=5),1,0)</f>
        <v>1</v>
      </c>
      <c r="AA249" s="5">
        <f>IF(S249&lt;=2,1,0)</f>
        <v>1</v>
      </c>
      <c r="AB249" s="5">
        <f>IF(AND(S249&gt;=1,S249&lt;=3),1,0)</f>
        <v>1</v>
      </c>
      <c r="AC249" s="5">
        <f>IF(AND(S249&gt;=2,S249&lt;=5),1,0)</f>
        <v>1</v>
      </c>
      <c r="AD249" s="5">
        <f>IF(AND(S249&gt;=1,S249&lt;=4),1,0)</f>
        <v>1</v>
      </c>
      <c r="AE249" s="5">
        <f>IF(AND(S249&gt;=2,S249&lt;=5),1,0)</f>
        <v>1</v>
      </c>
    </row>
    <row r="250" spans="1:31" x14ac:dyDescent="0.55000000000000004">
      <c r="A250" s="1">
        <f t="shared" si="7"/>
        <v>250</v>
      </c>
      <c r="B250" s="6" t="s">
        <v>913</v>
      </c>
      <c r="C250" s="7">
        <v>46226.660555555558</v>
      </c>
      <c r="D250" s="5">
        <v>25</v>
      </c>
      <c r="E250" s="6" t="s">
        <v>37</v>
      </c>
      <c r="F250" s="8">
        <v>45879</v>
      </c>
      <c r="G250" s="8" t="s">
        <v>278</v>
      </c>
      <c r="H250" s="6" t="s">
        <v>387</v>
      </c>
      <c r="I250" s="6" t="s">
        <v>316</v>
      </c>
      <c r="J250" s="6" t="s">
        <v>409</v>
      </c>
      <c r="K250" s="5">
        <v>39896</v>
      </c>
      <c r="L250" s="6" t="s">
        <v>389</v>
      </c>
      <c r="M250" s="6" t="s">
        <v>483</v>
      </c>
      <c r="N250" s="6" t="s">
        <v>26</v>
      </c>
      <c r="O250" s="5" t="s">
        <v>885</v>
      </c>
      <c r="P250" s="6" t="str">
        <f>IF(I250&lt;&gt;"","Giocata","Futura")</f>
        <v>Giocata</v>
      </c>
      <c r="Q250" s="5">
        <f>VALUE(LEFT(I250,1))</f>
        <v>1</v>
      </c>
      <c r="R250" s="5">
        <f>VALUE(RIGHT(I250,1))</f>
        <v>2</v>
      </c>
      <c r="S250" s="5">
        <f>SUM(Q250:R250)</f>
        <v>3</v>
      </c>
      <c r="T250" s="5">
        <f>IF(Q250&lt;&gt;R250,1,0)</f>
        <v>1</v>
      </c>
      <c r="U250" s="5">
        <f>IF(S250&lt;=4,1,0)</f>
        <v>1</v>
      </c>
      <c r="V250" s="5">
        <f t="shared" si="6"/>
        <v>1</v>
      </c>
      <c r="W250" s="5">
        <f>IF(S250&gt;=2,1,0)</f>
        <v>1</v>
      </c>
      <c r="X250" s="5">
        <f>IF(Q250&lt;=2,1,0)</f>
        <v>1</v>
      </c>
      <c r="Y250" s="5">
        <f>IF(AND(Q250&gt;=1,Q250&lt;=3),1,0)</f>
        <v>1</v>
      </c>
      <c r="Z250" s="5">
        <f>IF(AND(Q250&gt;=2,Q250&lt;=5),1,0)</f>
        <v>0</v>
      </c>
      <c r="AA250" s="5">
        <f>IF(S250&lt;=2,1,0)</f>
        <v>0</v>
      </c>
      <c r="AB250" s="5">
        <f>IF(AND(S250&gt;=1,S250&lt;=3),1,0)</f>
        <v>1</v>
      </c>
      <c r="AC250" s="5">
        <f>IF(AND(S250&gt;=2,S250&lt;=5),1,0)</f>
        <v>1</v>
      </c>
      <c r="AD250" s="5">
        <f>IF(AND(S250&gt;=1,S250&lt;=4),1,0)</f>
        <v>1</v>
      </c>
      <c r="AE250" s="5">
        <f>IF(AND(S250&gt;=2,S250&lt;=5),1,0)</f>
        <v>1</v>
      </c>
    </row>
    <row r="251" spans="1:31" x14ac:dyDescent="0.55000000000000004">
      <c r="A251" s="1">
        <f t="shared" si="7"/>
        <v>251</v>
      </c>
      <c r="B251" s="6" t="s">
        <v>913</v>
      </c>
      <c r="C251" s="7">
        <v>46226.660555555558</v>
      </c>
      <c r="D251" s="5">
        <v>25</v>
      </c>
      <c r="E251" s="6" t="s">
        <v>119</v>
      </c>
      <c r="F251" s="8">
        <v>45880</v>
      </c>
      <c r="G251" s="8" t="s">
        <v>278</v>
      </c>
      <c r="H251" s="6" t="s">
        <v>404</v>
      </c>
      <c r="I251" s="6" t="s">
        <v>306</v>
      </c>
      <c r="J251" s="6" t="s">
        <v>392</v>
      </c>
      <c r="K251" s="5">
        <v>18674</v>
      </c>
      <c r="L251" s="6" t="s">
        <v>406</v>
      </c>
      <c r="M251" s="6" t="s">
        <v>426</v>
      </c>
      <c r="N251" s="6" t="s">
        <v>26</v>
      </c>
      <c r="O251" s="5" t="s">
        <v>885</v>
      </c>
      <c r="P251" s="6" t="str">
        <f>IF(I251&lt;&gt;"","Giocata","Futura")</f>
        <v>Giocata</v>
      </c>
      <c r="Q251" s="5">
        <f>VALUE(LEFT(I251,1))</f>
        <v>3</v>
      </c>
      <c r="R251" s="5">
        <f>VALUE(RIGHT(I251,1))</f>
        <v>1</v>
      </c>
      <c r="S251" s="5">
        <f>SUM(Q251:R251)</f>
        <v>4</v>
      </c>
      <c r="T251" s="5">
        <f>IF(Q251&lt;&gt;R251,1,0)</f>
        <v>1</v>
      </c>
      <c r="U251" s="5">
        <f>IF(S251&lt;=4,1,0)</f>
        <v>1</v>
      </c>
      <c r="V251" s="5">
        <f t="shared" si="6"/>
        <v>1</v>
      </c>
      <c r="W251" s="5">
        <f>IF(S251&gt;=2,1,0)</f>
        <v>1</v>
      </c>
      <c r="X251" s="5">
        <f>IF(Q251&lt;=2,1,0)</f>
        <v>0</v>
      </c>
      <c r="Y251" s="5">
        <f>IF(AND(Q251&gt;=1,Q251&lt;=3),1,0)</f>
        <v>1</v>
      </c>
      <c r="Z251" s="5">
        <f>IF(AND(Q251&gt;=2,Q251&lt;=5),1,0)</f>
        <v>1</v>
      </c>
      <c r="AA251" s="5">
        <f>IF(S251&lt;=2,1,0)</f>
        <v>0</v>
      </c>
      <c r="AB251" s="5">
        <f>IF(AND(S251&gt;=1,S251&lt;=3),1,0)</f>
        <v>0</v>
      </c>
      <c r="AC251" s="5">
        <f>IF(AND(S251&gt;=2,S251&lt;=5),1,0)</f>
        <v>1</v>
      </c>
      <c r="AD251" s="5">
        <f>IF(AND(S251&gt;=1,S251&lt;=4),1,0)</f>
        <v>1</v>
      </c>
      <c r="AE251" s="5">
        <f>IF(AND(S251&gt;=2,S251&lt;=5),1,0)</f>
        <v>1</v>
      </c>
    </row>
    <row r="252" spans="1:31" x14ac:dyDescent="0.55000000000000004">
      <c r="A252" s="1">
        <f t="shared" si="7"/>
        <v>252</v>
      </c>
      <c r="B252" s="6" t="s">
        <v>913</v>
      </c>
      <c r="C252" s="7">
        <v>46226.660555555558</v>
      </c>
      <c r="D252" s="5">
        <v>26</v>
      </c>
      <c r="E252" s="6" t="s">
        <v>93</v>
      </c>
      <c r="F252" s="8">
        <v>45885</v>
      </c>
      <c r="G252" s="8" t="s">
        <v>278</v>
      </c>
      <c r="H252" s="6" t="s">
        <v>405</v>
      </c>
      <c r="I252" s="6" t="s">
        <v>337</v>
      </c>
      <c r="J252" s="6" t="s">
        <v>404</v>
      </c>
      <c r="K252" s="5">
        <v>11971</v>
      </c>
      <c r="L252" s="6" t="s">
        <v>472</v>
      </c>
      <c r="M252" s="6" t="s">
        <v>477</v>
      </c>
      <c r="N252" s="6" t="s">
        <v>26</v>
      </c>
      <c r="O252" s="5" t="s">
        <v>885</v>
      </c>
      <c r="P252" s="6" t="str">
        <f>IF(I252&lt;&gt;"","Giocata","Futura")</f>
        <v>Giocata</v>
      </c>
      <c r="Q252" s="5">
        <f>VALUE(LEFT(I252,1))</f>
        <v>3</v>
      </c>
      <c r="R252" s="5">
        <f>VALUE(RIGHT(I252,1))</f>
        <v>0</v>
      </c>
      <c r="S252" s="5">
        <f>SUM(Q252:R252)</f>
        <v>3</v>
      </c>
      <c r="T252" s="5">
        <f>IF(Q252&lt;&gt;R252,1,0)</f>
        <v>1</v>
      </c>
      <c r="U252" s="5">
        <f>IF(S252&lt;=4,1,0)</f>
        <v>1</v>
      </c>
      <c r="V252" s="5">
        <f t="shared" si="6"/>
        <v>1</v>
      </c>
      <c r="W252" s="5">
        <f>IF(S252&gt;=2,1,0)</f>
        <v>1</v>
      </c>
      <c r="X252" s="5">
        <f>IF(Q252&lt;=2,1,0)</f>
        <v>0</v>
      </c>
      <c r="Y252" s="5">
        <f>IF(AND(Q252&gt;=1,Q252&lt;=3),1,0)</f>
        <v>1</v>
      </c>
      <c r="Z252" s="5">
        <f>IF(AND(Q252&gt;=2,Q252&lt;=5),1,0)</f>
        <v>1</v>
      </c>
      <c r="AA252" s="5">
        <f>IF(S252&lt;=2,1,0)</f>
        <v>0</v>
      </c>
      <c r="AB252" s="5">
        <f>IF(AND(S252&gt;=1,S252&lt;=3),1,0)</f>
        <v>1</v>
      </c>
      <c r="AC252" s="5">
        <f>IF(AND(S252&gt;=2,S252&lt;=5),1,0)</f>
        <v>1</v>
      </c>
      <c r="AD252" s="5">
        <f>IF(AND(S252&gt;=1,S252&lt;=4),1,0)</f>
        <v>1</v>
      </c>
      <c r="AE252" s="5">
        <f>IF(AND(S252&gt;=2,S252&lt;=5),1,0)</f>
        <v>1</v>
      </c>
    </row>
    <row r="253" spans="1:31" x14ac:dyDescent="0.55000000000000004">
      <c r="A253" s="1">
        <f t="shared" si="7"/>
        <v>253</v>
      </c>
      <c r="B253" s="6" t="s">
        <v>913</v>
      </c>
      <c r="C253" s="7">
        <v>46226.660555555558</v>
      </c>
      <c r="D253" s="5">
        <v>26</v>
      </c>
      <c r="E253" s="6" t="s">
        <v>93</v>
      </c>
      <c r="F253" s="8">
        <v>45885</v>
      </c>
      <c r="G253" s="8" t="s">
        <v>278</v>
      </c>
      <c r="H253" s="6" t="s">
        <v>419</v>
      </c>
      <c r="I253" s="6" t="s">
        <v>322</v>
      </c>
      <c r="J253" s="6" t="s">
        <v>399</v>
      </c>
      <c r="K253" s="5">
        <v>23166</v>
      </c>
      <c r="L253" s="6" t="s">
        <v>420</v>
      </c>
      <c r="M253" s="6" t="s">
        <v>426</v>
      </c>
      <c r="N253" s="6" t="s">
        <v>26</v>
      </c>
      <c r="O253" s="5" t="s">
        <v>885</v>
      </c>
      <c r="P253" s="6" t="str">
        <f>IF(I253&lt;&gt;"","Giocata","Futura")</f>
        <v>Giocata</v>
      </c>
      <c r="Q253" s="5">
        <f>VALUE(LEFT(I253,1))</f>
        <v>0</v>
      </c>
      <c r="R253" s="5">
        <f>VALUE(RIGHT(I253,1))</f>
        <v>1</v>
      </c>
      <c r="S253" s="5">
        <f>SUM(Q253:R253)</f>
        <v>1</v>
      </c>
      <c r="T253" s="5">
        <f>IF(Q253&lt;&gt;R253,1,0)</f>
        <v>1</v>
      </c>
      <c r="U253" s="5">
        <f>IF(S253&lt;=4,1,0)</f>
        <v>1</v>
      </c>
      <c r="V253" s="5">
        <f t="shared" si="6"/>
        <v>1</v>
      </c>
      <c r="W253" s="5">
        <f>IF(S253&gt;=2,1,0)</f>
        <v>0</v>
      </c>
      <c r="X253" s="5">
        <f>IF(Q253&lt;=2,1,0)</f>
        <v>1</v>
      </c>
      <c r="Y253" s="5">
        <f>IF(AND(Q253&gt;=1,Q253&lt;=3),1,0)</f>
        <v>0</v>
      </c>
      <c r="Z253" s="5">
        <f>IF(AND(Q253&gt;=2,Q253&lt;=5),1,0)</f>
        <v>0</v>
      </c>
      <c r="AA253" s="5">
        <f>IF(S253&lt;=2,1,0)</f>
        <v>1</v>
      </c>
      <c r="AB253" s="5">
        <f>IF(AND(S253&gt;=1,S253&lt;=3),1,0)</f>
        <v>1</v>
      </c>
      <c r="AC253" s="5">
        <f>IF(AND(S253&gt;=2,S253&lt;=5),1,0)</f>
        <v>0</v>
      </c>
      <c r="AD253" s="5">
        <f>IF(AND(S253&gt;=1,S253&lt;=4),1,0)</f>
        <v>1</v>
      </c>
      <c r="AE253" s="5">
        <f>IF(AND(S253&gt;=2,S253&lt;=5),1,0)</f>
        <v>0</v>
      </c>
    </row>
    <row r="254" spans="1:31" x14ac:dyDescent="0.55000000000000004">
      <c r="A254" s="1">
        <f t="shared" si="7"/>
        <v>254</v>
      </c>
      <c r="B254" s="6" t="s">
        <v>913</v>
      </c>
      <c r="C254" s="7">
        <v>46226.660555555558</v>
      </c>
      <c r="D254" s="5">
        <v>26</v>
      </c>
      <c r="E254" s="6" t="s">
        <v>93</v>
      </c>
      <c r="F254" s="8">
        <v>45885</v>
      </c>
      <c r="G254" s="8" t="s">
        <v>278</v>
      </c>
      <c r="H254" s="6" t="s">
        <v>412</v>
      </c>
      <c r="I254" s="6" t="s">
        <v>330</v>
      </c>
      <c r="J254" s="6" t="s">
        <v>383</v>
      </c>
      <c r="K254" s="5">
        <v>12608</v>
      </c>
      <c r="L254" s="6" t="s">
        <v>414</v>
      </c>
      <c r="M254" s="6" t="s">
        <v>432</v>
      </c>
      <c r="N254" s="6" t="s">
        <v>26</v>
      </c>
      <c r="O254" s="5" t="s">
        <v>885</v>
      </c>
      <c r="P254" s="6" t="str">
        <f>IF(I254&lt;&gt;"","Giocata","Futura")</f>
        <v>Giocata</v>
      </c>
      <c r="Q254" s="5">
        <f>VALUE(LEFT(I254,1))</f>
        <v>2</v>
      </c>
      <c r="R254" s="5">
        <f>VALUE(RIGHT(I254,1))</f>
        <v>2</v>
      </c>
      <c r="S254" s="5">
        <f>SUM(Q254:R254)</f>
        <v>4</v>
      </c>
      <c r="T254" s="5">
        <f>IF(Q254&lt;&gt;R254,1,0)</f>
        <v>0</v>
      </c>
      <c r="U254" s="5">
        <f>IF(S254&lt;=4,1,0)</f>
        <v>1</v>
      </c>
      <c r="V254" s="5">
        <f t="shared" si="6"/>
        <v>0</v>
      </c>
      <c r="W254" s="5">
        <f>IF(S254&gt;=2,1,0)</f>
        <v>1</v>
      </c>
      <c r="X254" s="5">
        <f>IF(Q254&lt;=2,1,0)</f>
        <v>1</v>
      </c>
      <c r="Y254" s="5">
        <f>IF(AND(Q254&gt;=1,Q254&lt;=3),1,0)</f>
        <v>1</v>
      </c>
      <c r="Z254" s="5">
        <f>IF(AND(Q254&gt;=2,Q254&lt;=5),1,0)</f>
        <v>1</v>
      </c>
      <c r="AA254" s="5">
        <f>IF(S254&lt;=2,1,0)</f>
        <v>0</v>
      </c>
      <c r="AB254" s="5">
        <f>IF(AND(S254&gt;=1,S254&lt;=3),1,0)</f>
        <v>0</v>
      </c>
      <c r="AC254" s="5">
        <f>IF(AND(S254&gt;=2,S254&lt;=5),1,0)</f>
        <v>1</v>
      </c>
      <c r="AD254" s="5">
        <f>IF(AND(S254&gt;=1,S254&lt;=4),1,0)</f>
        <v>1</v>
      </c>
      <c r="AE254" s="5">
        <f>IF(AND(S254&gt;=2,S254&lt;=5),1,0)</f>
        <v>1</v>
      </c>
    </row>
    <row r="255" spans="1:31" x14ac:dyDescent="0.55000000000000004">
      <c r="A255" s="1">
        <f t="shared" si="7"/>
        <v>255</v>
      </c>
      <c r="B255" s="6" t="s">
        <v>913</v>
      </c>
      <c r="C255" s="7">
        <v>46226.660555555558</v>
      </c>
      <c r="D255" s="5">
        <v>26</v>
      </c>
      <c r="E255" s="6" t="s">
        <v>93</v>
      </c>
      <c r="F255" s="8">
        <v>45885</v>
      </c>
      <c r="G255" s="8" t="s">
        <v>278</v>
      </c>
      <c r="H255" s="6" t="s">
        <v>416</v>
      </c>
      <c r="I255" s="6" t="s">
        <v>314</v>
      </c>
      <c r="J255" s="6" t="s">
        <v>387</v>
      </c>
      <c r="K255" s="5">
        <v>45652</v>
      </c>
      <c r="L255" s="6" t="s">
        <v>417</v>
      </c>
      <c r="M255" s="6" t="s">
        <v>407</v>
      </c>
      <c r="N255" s="6" t="s">
        <v>26</v>
      </c>
      <c r="O255" s="5" t="s">
        <v>885</v>
      </c>
      <c r="P255" s="6" t="str">
        <f>IF(I255&lt;&gt;"","Giocata","Futura")</f>
        <v>Giocata</v>
      </c>
      <c r="Q255" s="5">
        <f>VALUE(LEFT(I255,1))</f>
        <v>2</v>
      </c>
      <c r="R255" s="5">
        <f>VALUE(RIGHT(I255,1))</f>
        <v>1</v>
      </c>
      <c r="S255" s="5">
        <f>SUM(Q255:R255)</f>
        <v>3</v>
      </c>
      <c r="T255" s="5">
        <f>IF(Q255&lt;&gt;R255,1,0)</f>
        <v>1</v>
      </c>
      <c r="U255" s="5">
        <f>IF(S255&lt;=4,1,0)</f>
        <v>1</v>
      </c>
      <c r="V255" s="5">
        <f t="shared" si="6"/>
        <v>1</v>
      </c>
      <c r="W255" s="5">
        <f>IF(S255&gt;=2,1,0)</f>
        <v>1</v>
      </c>
      <c r="X255" s="5">
        <f>IF(Q255&lt;=2,1,0)</f>
        <v>1</v>
      </c>
      <c r="Y255" s="5">
        <f>IF(AND(Q255&gt;=1,Q255&lt;=3),1,0)</f>
        <v>1</v>
      </c>
      <c r="Z255" s="5">
        <f>IF(AND(Q255&gt;=2,Q255&lt;=5),1,0)</f>
        <v>1</v>
      </c>
      <c r="AA255" s="5">
        <f>IF(S255&lt;=2,1,0)</f>
        <v>0</v>
      </c>
      <c r="AB255" s="5">
        <f>IF(AND(S255&gt;=1,S255&lt;=3),1,0)</f>
        <v>1</v>
      </c>
      <c r="AC255" s="5">
        <f>IF(AND(S255&gt;=2,S255&lt;=5),1,0)</f>
        <v>1</v>
      </c>
      <c r="AD255" s="5">
        <f>IF(AND(S255&gt;=1,S255&lt;=4),1,0)</f>
        <v>1</v>
      </c>
      <c r="AE255" s="5">
        <f>IF(AND(S255&gt;=2,S255&lt;=5),1,0)</f>
        <v>1</v>
      </c>
    </row>
    <row r="256" spans="1:31" x14ac:dyDescent="0.55000000000000004">
      <c r="A256" s="1">
        <f t="shared" si="7"/>
        <v>256</v>
      </c>
      <c r="B256" s="6" t="s">
        <v>913</v>
      </c>
      <c r="C256" s="7">
        <v>46226.660555555558</v>
      </c>
      <c r="D256" s="5">
        <v>26</v>
      </c>
      <c r="E256" s="6" t="s">
        <v>93</v>
      </c>
      <c r="F256" s="8">
        <v>45885</v>
      </c>
      <c r="G256" s="8" t="s">
        <v>278</v>
      </c>
      <c r="H256" s="6" t="s">
        <v>409</v>
      </c>
      <c r="I256" s="6" t="s">
        <v>310</v>
      </c>
      <c r="J256" s="6" t="s">
        <v>396</v>
      </c>
      <c r="K256" s="5">
        <v>18300</v>
      </c>
      <c r="L256" s="6" t="s">
        <v>433</v>
      </c>
      <c r="M256" s="6" t="s">
        <v>478</v>
      </c>
      <c r="N256" s="6" t="s">
        <v>26</v>
      </c>
      <c r="O256" s="5" t="s">
        <v>885</v>
      </c>
      <c r="P256" s="6" t="str">
        <f>IF(I256&lt;&gt;"","Giocata","Futura")</f>
        <v>Giocata</v>
      </c>
      <c r="Q256" s="5">
        <f>VALUE(LEFT(I256,1))</f>
        <v>1</v>
      </c>
      <c r="R256" s="5">
        <f>VALUE(RIGHT(I256,1))</f>
        <v>0</v>
      </c>
      <c r="S256" s="5">
        <f>SUM(Q256:R256)</f>
        <v>1</v>
      </c>
      <c r="T256" s="5">
        <f>IF(Q256&lt;&gt;R256,1,0)</f>
        <v>1</v>
      </c>
      <c r="U256" s="5">
        <f>IF(S256&lt;=4,1,0)</f>
        <v>1</v>
      </c>
      <c r="V256" s="5">
        <f t="shared" si="6"/>
        <v>1</v>
      </c>
      <c r="W256" s="5">
        <f>IF(S256&gt;=2,1,0)</f>
        <v>0</v>
      </c>
      <c r="X256" s="5">
        <f>IF(Q256&lt;=2,1,0)</f>
        <v>1</v>
      </c>
      <c r="Y256" s="5">
        <f>IF(AND(Q256&gt;=1,Q256&lt;=3),1,0)</f>
        <v>1</v>
      </c>
      <c r="Z256" s="5">
        <f>IF(AND(Q256&gt;=2,Q256&lt;=5),1,0)</f>
        <v>0</v>
      </c>
      <c r="AA256" s="5">
        <f>IF(S256&lt;=2,1,0)</f>
        <v>1</v>
      </c>
      <c r="AB256" s="5">
        <f>IF(AND(S256&gt;=1,S256&lt;=3),1,0)</f>
        <v>1</v>
      </c>
      <c r="AC256" s="5">
        <f>IF(AND(S256&gt;=2,S256&lt;=5),1,0)</f>
        <v>0</v>
      </c>
      <c r="AD256" s="5">
        <f>IF(AND(S256&gt;=1,S256&lt;=4),1,0)</f>
        <v>1</v>
      </c>
      <c r="AE256" s="5">
        <f>IF(AND(S256&gt;=2,S256&lt;=5),1,0)</f>
        <v>0</v>
      </c>
    </row>
    <row r="257" spans="1:31" x14ac:dyDescent="0.55000000000000004">
      <c r="A257" s="1">
        <f t="shared" si="7"/>
        <v>257</v>
      </c>
      <c r="B257" s="6" t="s">
        <v>913</v>
      </c>
      <c r="C257" s="7">
        <v>46226.660555555558</v>
      </c>
      <c r="D257" s="5">
        <v>26</v>
      </c>
      <c r="E257" s="6" t="s">
        <v>93</v>
      </c>
      <c r="F257" s="8">
        <v>45885</v>
      </c>
      <c r="G257" s="8" t="s">
        <v>278</v>
      </c>
      <c r="H257" s="6" t="s">
        <v>391</v>
      </c>
      <c r="I257" s="6" t="s">
        <v>310</v>
      </c>
      <c r="J257" s="6" t="s">
        <v>408</v>
      </c>
      <c r="K257" s="5">
        <v>25925</v>
      </c>
      <c r="L257" s="6" t="s">
        <v>393</v>
      </c>
      <c r="M257" s="6" t="s">
        <v>471</v>
      </c>
      <c r="N257" s="6" t="s">
        <v>26</v>
      </c>
      <c r="O257" s="5" t="s">
        <v>885</v>
      </c>
      <c r="P257" s="6" t="str">
        <f>IF(I257&lt;&gt;"","Giocata","Futura")</f>
        <v>Giocata</v>
      </c>
      <c r="Q257" s="5">
        <f>VALUE(LEFT(I257,1))</f>
        <v>1</v>
      </c>
      <c r="R257" s="5">
        <f>VALUE(RIGHT(I257,1))</f>
        <v>0</v>
      </c>
      <c r="S257" s="5">
        <f>SUM(Q257:R257)</f>
        <v>1</v>
      </c>
      <c r="T257" s="5">
        <f>IF(Q257&lt;&gt;R257,1,0)</f>
        <v>1</v>
      </c>
      <c r="U257" s="5">
        <f>IF(S257&lt;=4,1,0)</f>
        <v>1</v>
      </c>
      <c r="V257" s="5">
        <f t="shared" si="6"/>
        <v>1</v>
      </c>
      <c r="W257" s="5">
        <f>IF(S257&gt;=2,1,0)</f>
        <v>0</v>
      </c>
      <c r="X257" s="5">
        <f>IF(Q257&lt;=2,1,0)</f>
        <v>1</v>
      </c>
      <c r="Y257" s="5">
        <f>IF(AND(Q257&gt;=1,Q257&lt;=3),1,0)</f>
        <v>1</v>
      </c>
      <c r="Z257" s="5">
        <f>IF(AND(Q257&gt;=2,Q257&lt;=5),1,0)</f>
        <v>0</v>
      </c>
      <c r="AA257" s="5">
        <f>IF(S257&lt;=2,1,0)</f>
        <v>1</v>
      </c>
      <c r="AB257" s="5">
        <f>IF(AND(S257&gt;=1,S257&lt;=3),1,0)</f>
        <v>1</v>
      </c>
      <c r="AC257" s="5">
        <f>IF(AND(S257&gt;=2,S257&lt;=5),1,0)</f>
        <v>0</v>
      </c>
      <c r="AD257" s="5">
        <f>IF(AND(S257&gt;=1,S257&lt;=4),1,0)</f>
        <v>1</v>
      </c>
      <c r="AE257" s="5">
        <f>IF(AND(S257&gt;=2,S257&lt;=5),1,0)</f>
        <v>0</v>
      </c>
    </row>
    <row r="258" spans="1:31" x14ac:dyDescent="0.55000000000000004">
      <c r="A258" s="1">
        <f t="shared" si="7"/>
        <v>258</v>
      </c>
      <c r="B258" s="6" t="s">
        <v>913</v>
      </c>
      <c r="C258" s="7">
        <v>46226.660555555558</v>
      </c>
      <c r="D258" s="5">
        <v>26</v>
      </c>
      <c r="E258" s="6" t="s">
        <v>93</v>
      </c>
      <c r="F258" s="8">
        <v>45885</v>
      </c>
      <c r="G258" s="8" t="s">
        <v>541</v>
      </c>
      <c r="H258" s="6" t="s">
        <v>384</v>
      </c>
      <c r="I258" s="6" t="s">
        <v>312</v>
      </c>
      <c r="J258" s="6" t="s">
        <v>436</v>
      </c>
      <c r="K258" s="5">
        <v>18198</v>
      </c>
      <c r="L258" s="6" t="s">
        <v>431</v>
      </c>
      <c r="M258" s="6" t="s">
        <v>390</v>
      </c>
      <c r="N258" s="6" t="s">
        <v>26</v>
      </c>
      <c r="O258" s="5" t="s">
        <v>885</v>
      </c>
      <c r="P258" s="6" t="str">
        <f>IF(I258&lt;&gt;"","Giocata","Futura")</f>
        <v>Giocata</v>
      </c>
      <c r="Q258" s="5">
        <f>VALUE(LEFT(I258,1))</f>
        <v>1</v>
      </c>
      <c r="R258" s="5">
        <f>VALUE(RIGHT(I258,1))</f>
        <v>3</v>
      </c>
      <c r="S258" s="5">
        <f>SUM(Q258:R258)</f>
        <v>4</v>
      </c>
      <c r="T258" s="5">
        <f>IF(Q258&lt;&gt;R258,1,0)</f>
        <v>1</v>
      </c>
      <c r="U258" s="5">
        <f>IF(S258&lt;=4,1,0)</f>
        <v>1</v>
      </c>
      <c r="V258" s="5">
        <f t="shared" ref="V258:V321" si="8">IF(AND(T258=1,U258=1),1,0)</f>
        <v>1</v>
      </c>
      <c r="W258" s="5">
        <f>IF(S258&gt;=2,1,0)</f>
        <v>1</v>
      </c>
      <c r="X258" s="5">
        <f>IF(Q258&lt;=2,1,0)</f>
        <v>1</v>
      </c>
      <c r="Y258" s="5">
        <f>IF(AND(Q258&gt;=1,Q258&lt;=3),1,0)</f>
        <v>1</v>
      </c>
      <c r="Z258" s="5">
        <f>IF(AND(Q258&gt;=2,Q258&lt;=5),1,0)</f>
        <v>0</v>
      </c>
      <c r="AA258" s="5">
        <f>IF(S258&lt;=2,1,0)</f>
        <v>0</v>
      </c>
      <c r="AB258" s="5">
        <f>IF(AND(S258&gt;=1,S258&lt;=3),1,0)</f>
        <v>0</v>
      </c>
      <c r="AC258" s="5">
        <f>IF(AND(S258&gt;=2,S258&lt;=5),1,0)</f>
        <v>1</v>
      </c>
      <c r="AD258" s="5">
        <f>IF(AND(S258&gt;=1,S258&lt;=4),1,0)</f>
        <v>1</v>
      </c>
      <c r="AE258" s="5">
        <f>IF(AND(S258&gt;=2,S258&lt;=5),1,0)</f>
        <v>1</v>
      </c>
    </row>
    <row r="259" spans="1:31" x14ac:dyDescent="0.55000000000000004">
      <c r="A259" s="1">
        <f t="shared" ref="A259:A322" si="9">A258+1</f>
        <v>259</v>
      </c>
      <c r="B259" s="6" t="s">
        <v>913</v>
      </c>
      <c r="C259" s="7">
        <v>46226.660555555558</v>
      </c>
      <c r="D259" s="5">
        <v>26</v>
      </c>
      <c r="E259" s="6" t="s">
        <v>93</v>
      </c>
      <c r="F259" s="8">
        <v>45885</v>
      </c>
      <c r="G259" s="8" t="s">
        <v>425</v>
      </c>
      <c r="H259" s="6" t="s">
        <v>400</v>
      </c>
      <c r="I259" s="6" t="s">
        <v>328</v>
      </c>
      <c r="J259" s="6" t="s">
        <v>413</v>
      </c>
      <c r="K259" s="5">
        <v>30672</v>
      </c>
      <c r="L259" s="6" t="s">
        <v>429</v>
      </c>
      <c r="M259" s="6" t="s">
        <v>486</v>
      </c>
      <c r="N259" s="6" t="s">
        <v>26</v>
      </c>
      <c r="O259" s="5" t="s">
        <v>885</v>
      </c>
      <c r="P259" s="6" t="str">
        <f>IF(I259&lt;&gt;"","Giocata","Futura")</f>
        <v>Giocata</v>
      </c>
      <c r="Q259" s="5">
        <f>VALUE(LEFT(I259,1))</f>
        <v>1</v>
      </c>
      <c r="R259" s="5">
        <f>VALUE(RIGHT(I259,1))</f>
        <v>1</v>
      </c>
      <c r="S259" s="5">
        <f>SUM(Q259:R259)</f>
        <v>2</v>
      </c>
      <c r="T259" s="5">
        <f>IF(Q259&lt;&gt;R259,1,0)</f>
        <v>0</v>
      </c>
      <c r="U259" s="5">
        <f>IF(S259&lt;=4,1,0)</f>
        <v>1</v>
      </c>
      <c r="V259" s="5">
        <f t="shared" si="8"/>
        <v>0</v>
      </c>
      <c r="W259" s="5">
        <f>IF(S259&gt;=2,1,0)</f>
        <v>1</v>
      </c>
      <c r="X259" s="5">
        <f>IF(Q259&lt;=2,1,0)</f>
        <v>1</v>
      </c>
      <c r="Y259" s="5">
        <f>IF(AND(Q259&gt;=1,Q259&lt;=3),1,0)</f>
        <v>1</v>
      </c>
      <c r="Z259" s="5">
        <f>IF(AND(Q259&gt;=2,Q259&lt;=5),1,0)</f>
        <v>0</v>
      </c>
      <c r="AA259" s="5">
        <f>IF(S259&lt;=2,1,0)</f>
        <v>1</v>
      </c>
      <c r="AB259" s="5">
        <f>IF(AND(S259&gt;=1,S259&lt;=3),1,0)</f>
        <v>1</v>
      </c>
      <c r="AC259" s="5">
        <f>IF(AND(S259&gt;=2,S259&lt;=5),1,0)</f>
        <v>1</v>
      </c>
      <c r="AD259" s="5">
        <f>IF(AND(S259&gt;=1,S259&lt;=4),1,0)</f>
        <v>1</v>
      </c>
      <c r="AE259" s="5">
        <f>IF(AND(S259&gt;=2,S259&lt;=5),1,0)</f>
        <v>1</v>
      </c>
    </row>
    <row r="260" spans="1:31" x14ac:dyDescent="0.55000000000000004">
      <c r="A260" s="1">
        <f t="shared" si="9"/>
        <v>260</v>
      </c>
      <c r="B260" s="6" t="s">
        <v>913</v>
      </c>
      <c r="C260" s="7">
        <v>46226.660555555558</v>
      </c>
      <c r="D260" s="5">
        <v>26</v>
      </c>
      <c r="E260" s="6" t="s">
        <v>93</v>
      </c>
      <c r="F260" s="8">
        <v>45885</v>
      </c>
      <c r="G260" s="8" t="s">
        <v>278</v>
      </c>
      <c r="H260" s="6" t="s">
        <v>392</v>
      </c>
      <c r="I260" s="6" t="s">
        <v>328</v>
      </c>
      <c r="J260" s="6" t="s">
        <v>435</v>
      </c>
      <c r="K260" s="5">
        <v>26493</v>
      </c>
      <c r="L260" s="6" t="s">
        <v>427</v>
      </c>
      <c r="M260" s="6" t="s">
        <v>418</v>
      </c>
      <c r="N260" s="6" t="s">
        <v>26</v>
      </c>
      <c r="O260" s="5" t="s">
        <v>885</v>
      </c>
      <c r="P260" s="6" t="str">
        <f>IF(I260&lt;&gt;"","Giocata","Futura")</f>
        <v>Giocata</v>
      </c>
      <c r="Q260" s="5">
        <f>VALUE(LEFT(I260,1))</f>
        <v>1</v>
      </c>
      <c r="R260" s="5">
        <f>VALUE(RIGHT(I260,1))</f>
        <v>1</v>
      </c>
      <c r="S260" s="5">
        <f>SUM(Q260:R260)</f>
        <v>2</v>
      </c>
      <c r="T260" s="5">
        <f>IF(Q260&lt;&gt;R260,1,0)</f>
        <v>0</v>
      </c>
      <c r="U260" s="5">
        <f>IF(S260&lt;=4,1,0)</f>
        <v>1</v>
      </c>
      <c r="V260" s="5">
        <f t="shared" si="8"/>
        <v>0</v>
      </c>
      <c r="W260" s="5">
        <f>IF(S260&gt;=2,1,0)</f>
        <v>1</v>
      </c>
      <c r="X260" s="5">
        <f>IF(Q260&lt;=2,1,0)</f>
        <v>1</v>
      </c>
      <c r="Y260" s="5">
        <f>IF(AND(Q260&gt;=1,Q260&lt;=3),1,0)</f>
        <v>1</v>
      </c>
      <c r="Z260" s="5">
        <f>IF(AND(Q260&gt;=2,Q260&lt;=5),1,0)</f>
        <v>0</v>
      </c>
      <c r="AA260" s="5">
        <f>IF(S260&lt;=2,1,0)</f>
        <v>1</v>
      </c>
      <c r="AB260" s="5">
        <f>IF(AND(S260&gt;=1,S260&lt;=3),1,0)</f>
        <v>1</v>
      </c>
      <c r="AC260" s="5">
        <f>IF(AND(S260&gt;=2,S260&lt;=5),1,0)</f>
        <v>1</v>
      </c>
      <c r="AD260" s="5">
        <f>IF(AND(S260&gt;=1,S260&lt;=4),1,0)</f>
        <v>1</v>
      </c>
      <c r="AE260" s="5">
        <f>IF(AND(S260&gt;=2,S260&lt;=5),1,0)</f>
        <v>1</v>
      </c>
    </row>
    <row r="261" spans="1:31" x14ac:dyDescent="0.55000000000000004">
      <c r="A261" s="1">
        <f t="shared" si="9"/>
        <v>261</v>
      </c>
      <c r="B261" s="6" t="s">
        <v>913</v>
      </c>
      <c r="C261" s="7">
        <v>46226.660555555558</v>
      </c>
      <c r="D261" s="5">
        <v>26</v>
      </c>
      <c r="E261" s="6" t="s">
        <v>37</v>
      </c>
      <c r="F261" s="8">
        <v>45886</v>
      </c>
      <c r="G261" s="8" t="s">
        <v>541</v>
      </c>
      <c r="H261" s="6" t="s">
        <v>395</v>
      </c>
      <c r="I261" s="6" t="s">
        <v>314</v>
      </c>
      <c r="J261" s="6" t="s">
        <v>388</v>
      </c>
      <c r="K261" s="5">
        <v>15421</v>
      </c>
      <c r="L261" s="6" t="s">
        <v>397</v>
      </c>
      <c r="M261" s="6" t="s">
        <v>542</v>
      </c>
      <c r="N261" s="6" t="s">
        <v>26</v>
      </c>
      <c r="O261" s="5" t="s">
        <v>885</v>
      </c>
      <c r="P261" s="6" t="str">
        <f>IF(I261&lt;&gt;"","Giocata","Futura")</f>
        <v>Giocata</v>
      </c>
      <c r="Q261" s="5">
        <f>VALUE(LEFT(I261,1))</f>
        <v>2</v>
      </c>
      <c r="R261" s="5">
        <f>VALUE(RIGHT(I261,1))</f>
        <v>1</v>
      </c>
      <c r="S261" s="5">
        <f>SUM(Q261:R261)</f>
        <v>3</v>
      </c>
      <c r="T261" s="5">
        <f>IF(Q261&lt;&gt;R261,1,0)</f>
        <v>1</v>
      </c>
      <c r="U261" s="5">
        <f>IF(S261&lt;=4,1,0)</f>
        <v>1</v>
      </c>
      <c r="V261" s="5">
        <f t="shared" si="8"/>
        <v>1</v>
      </c>
      <c r="W261" s="5">
        <f>IF(S261&gt;=2,1,0)</f>
        <v>1</v>
      </c>
      <c r="X261" s="5">
        <f>IF(Q261&lt;=2,1,0)</f>
        <v>1</v>
      </c>
      <c r="Y261" s="5">
        <f>IF(AND(Q261&gt;=1,Q261&lt;=3),1,0)</f>
        <v>1</v>
      </c>
      <c r="Z261" s="5">
        <f>IF(AND(Q261&gt;=2,Q261&lt;=5),1,0)</f>
        <v>1</v>
      </c>
      <c r="AA261" s="5">
        <f>IF(S261&lt;=2,1,0)</f>
        <v>0</v>
      </c>
      <c r="AB261" s="5">
        <f>IF(AND(S261&gt;=1,S261&lt;=3),1,0)</f>
        <v>1</v>
      </c>
      <c r="AC261" s="5">
        <f>IF(AND(S261&gt;=2,S261&lt;=5),1,0)</f>
        <v>1</v>
      </c>
      <c r="AD261" s="5">
        <f>IF(AND(S261&gt;=1,S261&lt;=4),1,0)</f>
        <v>1</v>
      </c>
      <c r="AE261" s="5">
        <f>IF(AND(S261&gt;=2,S261&lt;=5),1,0)</f>
        <v>1</v>
      </c>
    </row>
    <row r="262" spans="1:31" x14ac:dyDescent="0.55000000000000004">
      <c r="A262" s="1">
        <f t="shared" si="9"/>
        <v>262</v>
      </c>
      <c r="B262" s="6" t="s">
        <v>913</v>
      </c>
      <c r="C262" s="7">
        <v>46226.660555555558</v>
      </c>
      <c r="D262" s="5">
        <v>30</v>
      </c>
      <c r="E262" s="6" t="s">
        <v>118</v>
      </c>
      <c r="F262" s="8">
        <v>45889</v>
      </c>
      <c r="G262" s="8" t="s">
        <v>278</v>
      </c>
      <c r="H262" s="6" t="s">
        <v>405</v>
      </c>
      <c r="I262" s="6" t="s">
        <v>306</v>
      </c>
      <c r="J262" s="6" t="s">
        <v>408</v>
      </c>
      <c r="K262" s="5">
        <v>10108</v>
      </c>
      <c r="L262" s="6" t="s">
        <v>472</v>
      </c>
      <c r="M262" s="6" t="s">
        <v>486</v>
      </c>
      <c r="N262" s="6" t="s">
        <v>26</v>
      </c>
      <c r="O262" s="5" t="s">
        <v>885</v>
      </c>
      <c r="P262" s="6" t="str">
        <f>IF(I262&lt;&gt;"","Giocata","Futura")</f>
        <v>Giocata</v>
      </c>
      <c r="Q262" s="5">
        <f>VALUE(LEFT(I262,1))</f>
        <v>3</v>
      </c>
      <c r="R262" s="5">
        <f>VALUE(RIGHT(I262,1))</f>
        <v>1</v>
      </c>
      <c r="S262" s="5">
        <f>SUM(Q262:R262)</f>
        <v>4</v>
      </c>
      <c r="T262" s="5">
        <f>IF(Q262&lt;&gt;R262,1,0)</f>
        <v>1</v>
      </c>
      <c r="U262" s="5">
        <f>IF(S262&lt;=4,1,0)</f>
        <v>1</v>
      </c>
      <c r="V262" s="5">
        <f t="shared" si="8"/>
        <v>1</v>
      </c>
      <c r="W262" s="5">
        <f>IF(S262&gt;=2,1,0)</f>
        <v>1</v>
      </c>
      <c r="X262" s="5">
        <f>IF(Q262&lt;=2,1,0)</f>
        <v>0</v>
      </c>
      <c r="Y262" s="5">
        <f>IF(AND(Q262&gt;=1,Q262&lt;=3),1,0)</f>
        <v>1</v>
      </c>
      <c r="Z262" s="5">
        <f>IF(AND(Q262&gt;=2,Q262&lt;=5),1,0)</f>
        <v>1</v>
      </c>
      <c r="AA262" s="5">
        <f>IF(S262&lt;=2,1,0)</f>
        <v>0</v>
      </c>
      <c r="AB262" s="5">
        <f>IF(AND(S262&gt;=1,S262&lt;=3),1,0)</f>
        <v>0</v>
      </c>
      <c r="AC262" s="5">
        <f>IF(AND(S262&gt;=2,S262&lt;=5),1,0)</f>
        <v>1</v>
      </c>
      <c r="AD262" s="5">
        <f>IF(AND(S262&gt;=1,S262&lt;=4),1,0)</f>
        <v>1</v>
      </c>
      <c r="AE262" s="5">
        <f>IF(AND(S262&gt;=2,S262&lt;=5),1,0)</f>
        <v>1</v>
      </c>
    </row>
    <row r="263" spans="1:31" x14ac:dyDescent="0.55000000000000004">
      <c r="A263" s="1">
        <f t="shared" si="9"/>
        <v>263</v>
      </c>
      <c r="B263" s="6" t="s">
        <v>913</v>
      </c>
      <c r="C263" s="7">
        <v>46226.660555555558</v>
      </c>
      <c r="D263" s="5">
        <v>30</v>
      </c>
      <c r="E263" s="6" t="s">
        <v>118</v>
      </c>
      <c r="F263" s="8">
        <v>45889</v>
      </c>
      <c r="G263" s="8" t="s">
        <v>476</v>
      </c>
      <c r="H263" s="6" t="s">
        <v>391</v>
      </c>
      <c r="I263" s="6" t="s">
        <v>322</v>
      </c>
      <c r="J263" s="6" t="s">
        <v>419</v>
      </c>
      <c r="K263" s="5">
        <v>24847</v>
      </c>
      <c r="L263" s="6" t="s">
        <v>393</v>
      </c>
      <c r="M263" s="6" t="s">
        <v>475</v>
      </c>
      <c r="N263" s="6" t="s">
        <v>26</v>
      </c>
      <c r="O263" s="5" t="s">
        <v>885</v>
      </c>
      <c r="P263" s="6" t="str">
        <f>IF(I263&lt;&gt;"","Giocata","Futura")</f>
        <v>Giocata</v>
      </c>
      <c r="Q263" s="5">
        <f>VALUE(LEFT(I263,1))</f>
        <v>0</v>
      </c>
      <c r="R263" s="5">
        <f>VALUE(RIGHT(I263,1))</f>
        <v>1</v>
      </c>
      <c r="S263" s="5">
        <f>SUM(Q263:R263)</f>
        <v>1</v>
      </c>
      <c r="T263" s="5">
        <f>IF(Q263&lt;&gt;R263,1,0)</f>
        <v>1</v>
      </c>
      <c r="U263" s="5">
        <f>IF(S263&lt;=4,1,0)</f>
        <v>1</v>
      </c>
      <c r="V263" s="5">
        <f t="shared" si="8"/>
        <v>1</v>
      </c>
      <c r="W263" s="5">
        <f>IF(S263&gt;=2,1,0)</f>
        <v>0</v>
      </c>
      <c r="X263" s="5">
        <f>IF(Q263&lt;=2,1,0)</f>
        <v>1</v>
      </c>
      <c r="Y263" s="5">
        <f>IF(AND(Q263&gt;=1,Q263&lt;=3),1,0)</f>
        <v>0</v>
      </c>
      <c r="Z263" s="5">
        <f>IF(AND(Q263&gt;=2,Q263&lt;=5),1,0)</f>
        <v>0</v>
      </c>
      <c r="AA263" s="5">
        <f>IF(S263&lt;=2,1,0)</f>
        <v>1</v>
      </c>
      <c r="AB263" s="5">
        <f>IF(AND(S263&gt;=1,S263&lt;=3),1,0)</f>
        <v>1</v>
      </c>
      <c r="AC263" s="5">
        <f>IF(AND(S263&gt;=2,S263&lt;=5),1,0)</f>
        <v>0</v>
      </c>
      <c r="AD263" s="5">
        <f>IF(AND(S263&gt;=1,S263&lt;=4),1,0)</f>
        <v>1</v>
      </c>
      <c r="AE263" s="5">
        <f>IF(AND(S263&gt;=2,S263&lt;=5),1,0)</f>
        <v>0</v>
      </c>
    </row>
    <row r="264" spans="1:31" x14ac:dyDescent="0.55000000000000004">
      <c r="A264" s="1">
        <f t="shared" si="9"/>
        <v>264</v>
      </c>
      <c r="B264" s="6" t="s">
        <v>913</v>
      </c>
      <c r="C264" s="7">
        <v>46226.660555555558</v>
      </c>
      <c r="D264" s="5">
        <v>27</v>
      </c>
      <c r="E264" s="6" t="s">
        <v>117</v>
      </c>
      <c r="F264" s="8">
        <v>45891</v>
      </c>
      <c r="G264" s="8" t="s">
        <v>278</v>
      </c>
      <c r="H264" s="6" t="s">
        <v>388</v>
      </c>
      <c r="I264" s="6" t="s">
        <v>500</v>
      </c>
      <c r="J264" s="6" t="s">
        <v>416</v>
      </c>
      <c r="K264" s="5">
        <v>13922</v>
      </c>
      <c r="L264" s="6" t="s">
        <v>423</v>
      </c>
      <c r="M264" s="6" t="s">
        <v>479</v>
      </c>
      <c r="N264" s="6" t="s">
        <v>26</v>
      </c>
      <c r="O264" s="5" t="s">
        <v>885</v>
      </c>
      <c r="P264" s="6" t="str">
        <f>IF(I264&lt;&gt;"","Giocata","Futura")</f>
        <v>Giocata</v>
      </c>
      <c r="Q264" s="5">
        <f>VALUE(LEFT(I264,1))</f>
        <v>4</v>
      </c>
      <c r="R264" s="5">
        <f>VALUE(RIGHT(I264,1))</f>
        <v>2</v>
      </c>
      <c r="S264" s="5">
        <f>SUM(Q264:R264)</f>
        <v>6</v>
      </c>
      <c r="T264" s="5">
        <f>IF(Q264&lt;&gt;R264,1,0)</f>
        <v>1</v>
      </c>
      <c r="U264" s="5">
        <f>IF(S264&lt;=4,1,0)</f>
        <v>0</v>
      </c>
      <c r="V264" s="5">
        <f t="shared" si="8"/>
        <v>0</v>
      </c>
      <c r="W264" s="5">
        <f>IF(S264&gt;=2,1,0)</f>
        <v>1</v>
      </c>
      <c r="X264" s="5">
        <f>IF(Q264&lt;=2,1,0)</f>
        <v>0</v>
      </c>
      <c r="Y264" s="5">
        <f>IF(AND(Q264&gt;=1,Q264&lt;=3),1,0)</f>
        <v>0</v>
      </c>
      <c r="Z264" s="5">
        <f>IF(AND(Q264&gt;=2,Q264&lt;=5),1,0)</f>
        <v>1</v>
      </c>
      <c r="AA264" s="5">
        <f>IF(S264&lt;=2,1,0)</f>
        <v>0</v>
      </c>
      <c r="AB264" s="5">
        <f>IF(AND(S264&gt;=1,S264&lt;=3),1,0)</f>
        <v>0</v>
      </c>
      <c r="AC264" s="5">
        <f>IF(AND(S264&gt;=2,S264&lt;=5),1,0)</f>
        <v>0</v>
      </c>
      <c r="AD264" s="5">
        <f>IF(AND(S264&gt;=1,S264&lt;=4),1,0)</f>
        <v>0</v>
      </c>
      <c r="AE264" s="5">
        <f>IF(AND(S264&gt;=2,S264&lt;=5),1,0)</f>
        <v>0</v>
      </c>
    </row>
    <row r="265" spans="1:31" x14ac:dyDescent="0.55000000000000004">
      <c r="A265" s="1">
        <f t="shared" si="9"/>
        <v>265</v>
      </c>
      <c r="B265" s="6" t="s">
        <v>913</v>
      </c>
      <c r="C265" s="7">
        <v>46226.660555555558</v>
      </c>
      <c r="D265" s="5">
        <v>27</v>
      </c>
      <c r="E265" s="6" t="s">
        <v>93</v>
      </c>
      <c r="F265" s="8">
        <v>45892</v>
      </c>
      <c r="G265" s="8" t="s">
        <v>278</v>
      </c>
      <c r="H265" s="6" t="s">
        <v>387</v>
      </c>
      <c r="I265" s="6" t="s">
        <v>506</v>
      </c>
      <c r="J265" s="6" t="s">
        <v>435</v>
      </c>
      <c r="K265" s="5">
        <v>40055</v>
      </c>
      <c r="L265" s="6" t="s">
        <v>389</v>
      </c>
      <c r="M265" s="6" t="s">
        <v>546</v>
      </c>
      <c r="N265" s="6" t="s">
        <v>26</v>
      </c>
      <c r="O265" s="5" t="s">
        <v>885</v>
      </c>
      <c r="P265" s="6" t="str">
        <f>IF(I265&lt;&gt;"","Giocata","Futura")</f>
        <v>Giocata</v>
      </c>
      <c r="Q265" s="5">
        <f>VALUE(LEFT(I265,1))</f>
        <v>3</v>
      </c>
      <c r="R265" s="5">
        <f>VALUE(RIGHT(I265,1))</f>
        <v>4</v>
      </c>
      <c r="S265" s="5">
        <f>SUM(Q265:R265)</f>
        <v>7</v>
      </c>
      <c r="T265" s="5">
        <f>IF(Q265&lt;&gt;R265,1,0)</f>
        <v>1</v>
      </c>
      <c r="U265" s="5">
        <f>IF(S265&lt;=4,1,0)</f>
        <v>0</v>
      </c>
      <c r="V265" s="5">
        <f t="shared" si="8"/>
        <v>0</v>
      </c>
      <c r="W265" s="5">
        <f>IF(S265&gt;=2,1,0)</f>
        <v>1</v>
      </c>
      <c r="X265" s="5">
        <f>IF(Q265&lt;=2,1,0)</f>
        <v>0</v>
      </c>
      <c r="Y265" s="5">
        <f>IF(AND(Q265&gt;=1,Q265&lt;=3),1,0)</f>
        <v>1</v>
      </c>
      <c r="Z265" s="5">
        <f>IF(AND(Q265&gt;=2,Q265&lt;=5),1,0)</f>
        <v>1</v>
      </c>
      <c r="AA265" s="5">
        <f>IF(S265&lt;=2,1,0)</f>
        <v>0</v>
      </c>
      <c r="AB265" s="5">
        <f>IF(AND(S265&gt;=1,S265&lt;=3),1,0)</f>
        <v>0</v>
      </c>
      <c r="AC265" s="5">
        <f>IF(AND(S265&gt;=2,S265&lt;=5),1,0)</f>
        <v>0</v>
      </c>
      <c r="AD265" s="5">
        <f>IF(AND(S265&gt;=1,S265&lt;=4),1,0)</f>
        <v>0</v>
      </c>
      <c r="AE265" s="5">
        <f>IF(AND(S265&gt;=2,S265&lt;=5),1,0)</f>
        <v>0</v>
      </c>
    </row>
    <row r="266" spans="1:31" x14ac:dyDescent="0.55000000000000004">
      <c r="A266" s="1">
        <f t="shared" si="9"/>
        <v>266</v>
      </c>
      <c r="B266" s="6" t="s">
        <v>913</v>
      </c>
      <c r="C266" s="7">
        <v>46226.660555555558</v>
      </c>
      <c r="D266" s="5">
        <v>27</v>
      </c>
      <c r="E266" s="6" t="s">
        <v>93</v>
      </c>
      <c r="F266" s="8">
        <v>45892</v>
      </c>
      <c r="G266" s="8" t="s">
        <v>278</v>
      </c>
      <c r="H266" s="6" t="s">
        <v>408</v>
      </c>
      <c r="I266" s="6" t="s">
        <v>333</v>
      </c>
      <c r="J266" s="6" t="s">
        <v>399</v>
      </c>
      <c r="K266" s="5">
        <v>27994</v>
      </c>
      <c r="L266" s="6" t="s">
        <v>410</v>
      </c>
      <c r="M266" s="6" t="s">
        <v>480</v>
      </c>
      <c r="N266" s="6" t="s">
        <v>26</v>
      </c>
      <c r="O266" s="5" t="s">
        <v>885</v>
      </c>
      <c r="P266" s="6" t="str">
        <f>IF(I266&lt;&gt;"","Giocata","Futura")</f>
        <v>Giocata</v>
      </c>
      <c r="Q266" s="5">
        <f>VALUE(LEFT(I266,1))</f>
        <v>3</v>
      </c>
      <c r="R266" s="5">
        <f>VALUE(RIGHT(I266,1))</f>
        <v>2</v>
      </c>
      <c r="S266" s="5">
        <f>SUM(Q266:R266)</f>
        <v>5</v>
      </c>
      <c r="T266" s="5">
        <f>IF(Q266&lt;&gt;R266,1,0)</f>
        <v>1</v>
      </c>
      <c r="U266" s="5">
        <f>IF(S266&lt;=4,1,0)</f>
        <v>0</v>
      </c>
      <c r="V266" s="5">
        <f t="shared" si="8"/>
        <v>0</v>
      </c>
      <c r="W266" s="5">
        <f>IF(S266&gt;=2,1,0)</f>
        <v>1</v>
      </c>
      <c r="X266" s="5">
        <f>IF(Q266&lt;=2,1,0)</f>
        <v>0</v>
      </c>
      <c r="Y266" s="5">
        <f>IF(AND(Q266&gt;=1,Q266&lt;=3),1,0)</f>
        <v>1</v>
      </c>
      <c r="Z266" s="5">
        <f>IF(AND(Q266&gt;=2,Q266&lt;=5),1,0)</f>
        <v>1</v>
      </c>
      <c r="AA266" s="5">
        <f>IF(S266&lt;=2,1,0)</f>
        <v>0</v>
      </c>
      <c r="AB266" s="5">
        <f>IF(AND(S266&gt;=1,S266&lt;=3),1,0)</f>
        <v>0</v>
      </c>
      <c r="AC266" s="5">
        <f>IF(AND(S266&gt;=2,S266&lt;=5),1,0)</f>
        <v>1</v>
      </c>
      <c r="AD266" s="5">
        <f>IF(AND(S266&gt;=1,S266&lt;=4),1,0)</f>
        <v>0</v>
      </c>
      <c r="AE266" s="5">
        <f>IF(AND(S266&gt;=2,S266&lt;=5),1,0)</f>
        <v>1</v>
      </c>
    </row>
    <row r="267" spans="1:31" x14ac:dyDescent="0.55000000000000004">
      <c r="A267" s="1">
        <f t="shared" si="9"/>
        <v>267</v>
      </c>
      <c r="B267" s="6" t="s">
        <v>913</v>
      </c>
      <c r="C267" s="7">
        <v>46226.660555555558</v>
      </c>
      <c r="D267" s="5">
        <v>27</v>
      </c>
      <c r="E267" s="6" t="s">
        <v>93</v>
      </c>
      <c r="F267" s="8">
        <v>45892</v>
      </c>
      <c r="G267" s="8" t="s">
        <v>425</v>
      </c>
      <c r="H267" s="6" t="s">
        <v>413</v>
      </c>
      <c r="I267" s="6" t="s">
        <v>336</v>
      </c>
      <c r="J267" s="6" t="s">
        <v>384</v>
      </c>
      <c r="K267" s="5">
        <v>11434</v>
      </c>
      <c r="L267" s="6" t="s">
        <v>421</v>
      </c>
      <c r="M267" s="6" t="s">
        <v>407</v>
      </c>
      <c r="N267" s="6" t="s">
        <v>26</v>
      </c>
      <c r="O267" s="5" t="s">
        <v>885</v>
      </c>
      <c r="P267" s="6" t="str">
        <f>IF(I267&lt;&gt;"","Giocata","Futura")</f>
        <v>Giocata</v>
      </c>
      <c r="Q267" s="5">
        <f>VALUE(LEFT(I267,1))</f>
        <v>0</v>
      </c>
      <c r="R267" s="5">
        <f>VALUE(RIGHT(I267,1))</f>
        <v>0</v>
      </c>
      <c r="S267" s="5">
        <f>SUM(Q267:R267)</f>
        <v>0</v>
      </c>
      <c r="T267" s="5">
        <f>IF(Q267&lt;&gt;R267,1,0)</f>
        <v>0</v>
      </c>
      <c r="U267" s="5">
        <f>IF(S267&lt;=4,1,0)</f>
        <v>1</v>
      </c>
      <c r="V267" s="5">
        <f t="shared" si="8"/>
        <v>0</v>
      </c>
      <c r="W267" s="5">
        <f>IF(S267&gt;=2,1,0)</f>
        <v>0</v>
      </c>
      <c r="X267" s="5">
        <f>IF(Q267&lt;=2,1,0)</f>
        <v>1</v>
      </c>
      <c r="Y267" s="5">
        <f>IF(AND(Q267&gt;=1,Q267&lt;=3),1,0)</f>
        <v>0</v>
      </c>
      <c r="Z267" s="5">
        <f>IF(AND(Q267&gt;=2,Q267&lt;=5),1,0)</f>
        <v>0</v>
      </c>
      <c r="AA267" s="5">
        <f>IF(S267&lt;=2,1,0)</f>
        <v>1</v>
      </c>
      <c r="AB267" s="5">
        <f>IF(AND(S267&gt;=1,S267&lt;=3),1,0)</f>
        <v>0</v>
      </c>
      <c r="AC267" s="5">
        <f>IF(AND(S267&gt;=2,S267&lt;=5),1,0)</f>
        <v>0</v>
      </c>
      <c r="AD267" s="5">
        <f>IF(AND(S267&gt;=1,S267&lt;=4),1,0)</f>
        <v>0</v>
      </c>
      <c r="AE267" s="5">
        <f>IF(AND(S267&gt;=2,S267&lt;=5),1,0)</f>
        <v>0</v>
      </c>
    </row>
    <row r="268" spans="1:31" x14ac:dyDescent="0.55000000000000004">
      <c r="A268" s="1">
        <f t="shared" si="9"/>
        <v>268</v>
      </c>
      <c r="B268" s="6" t="s">
        <v>913</v>
      </c>
      <c r="C268" s="7">
        <v>46226.660555555558</v>
      </c>
      <c r="D268" s="5">
        <v>27</v>
      </c>
      <c r="E268" s="6" t="s">
        <v>93</v>
      </c>
      <c r="F268" s="8">
        <v>45892</v>
      </c>
      <c r="G268" s="8" t="s">
        <v>137</v>
      </c>
      <c r="H268" s="6" t="s">
        <v>436</v>
      </c>
      <c r="I268" s="6" t="s">
        <v>336</v>
      </c>
      <c r="J268" s="6" t="s">
        <v>405</v>
      </c>
      <c r="K268" s="5">
        <v>32188</v>
      </c>
      <c r="L268" s="6" t="s">
        <v>474</v>
      </c>
      <c r="M268" s="6" t="s">
        <v>471</v>
      </c>
      <c r="N268" s="6" t="s">
        <v>26</v>
      </c>
      <c r="O268" s="5" t="s">
        <v>885</v>
      </c>
      <c r="P268" s="6" t="str">
        <f>IF(I268&lt;&gt;"","Giocata","Futura")</f>
        <v>Giocata</v>
      </c>
      <c r="Q268" s="5">
        <f>VALUE(LEFT(I268,1))</f>
        <v>0</v>
      </c>
      <c r="R268" s="5">
        <f>VALUE(RIGHT(I268,1))</f>
        <v>0</v>
      </c>
      <c r="S268" s="5">
        <f>SUM(Q268:R268)</f>
        <v>0</v>
      </c>
      <c r="T268" s="5">
        <f>IF(Q268&lt;&gt;R268,1,0)</f>
        <v>0</v>
      </c>
      <c r="U268" s="5">
        <f>IF(S268&lt;=4,1,0)</f>
        <v>1</v>
      </c>
      <c r="V268" s="5">
        <f t="shared" si="8"/>
        <v>0</v>
      </c>
      <c r="W268" s="5">
        <f>IF(S268&gt;=2,1,0)</f>
        <v>0</v>
      </c>
      <c r="X268" s="5">
        <f>IF(Q268&lt;=2,1,0)</f>
        <v>1</v>
      </c>
      <c r="Y268" s="5">
        <f>IF(AND(Q268&gt;=1,Q268&lt;=3),1,0)</f>
        <v>0</v>
      </c>
      <c r="Z268" s="5">
        <f>IF(AND(Q268&gt;=2,Q268&lt;=5),1,0)</f>
        <v>0</v>
      </c>
      <c r="AA268" s="5">
        <f>IF(S268&lt;=2,1,0)</f>
        <v>1</v>
      </c>
      <c r="AB268" s="5">
        <f>IF(AND(S268&gt;=1,S268&lt;=3),1,0)</f>
        <v>0</v>
      </c>
      <c r="AC268" s="5">
        <f>IF(AND(S268&gt;=2,S268&lt;=5),1,0)</f>
        <v>0</v>
      </c>
      <c r="AD268" s="5">
        <f>IF(AND(S268&gt;=1,S268&lt;=4),1,0)</f>
        <v>0</v>
      </c>
      <c r="AE268" s="5">
        <f>IF(AND(S268&gt;=2,S268&lt;=5),1,0)</f>
        <v>0</v>
      </c>
    </row>
    <row r="269" spans="1:31" x14ac:dyDescent="0.55000000000000004">
      <c r="A269" s="1">
        <f t="shared" si="9"/>
        <v>269</v>
      </c>
      <c r="B269" s="6" t="s">
        <v>913</v>
      </c>
      <c r="C269" s="7">
        <v>46226.660555555558</v>
      </c>
      <c r="D269" s="5">
        <v>27</v>
      </c>
      <c r="E269" s="6" t="s">
        <v>93</v>
      </c>
      <c r="F269" s="8">
        <v>45892</v>
      </c>
      <c r="G269" s="8" t="s">
        <v>278</v>
      </c>
      <c r="H269" s="6" t="s">
        <v>396</v>
      </c>
      <c r="I269" s="6" t="s">
        <v>338</v>
      </c>
      <c r="J269" s="6" t="s">
        <v>391</v>
      </c>
      <c r="K269" s="5">
        <v>17480</v>
      </c>
      <c r="L269" s="6" t="s">
        <v>385</v>
      </c>
      <c r="M269" s="6" t="s">
        <v>426</v>
      </c>
      <c r="N269" s="6" t="s">
        <v>26</v>
      </c>
      <c r="O269" s="5" t="s">
        <v>885</v>
      </c>
      <c r="P269" s="6" t="str">
        <f>IF(I269&lt;&gt;"","Giocata","Futura")</f>
        <v>Giocata</v>
      </c>
      <c r="Q269" s="5">
        <f>VALUE(LEFT(I269,1))</f>
        <v>0</v>
      </c>
      <c r="R269" s="5">
        <f>VALUE(RIGHT(I269,1))</f>
        <v>3</v>
      </c>
      <c r="S269" s="5">
        <f>SUM(Q269:R269)</f>
        <v>3</v>
      </c>
      <c r="T269" s="5">
        <f>IF(Q269&lt;&gt;R269,1,0)</f>
        <v>1</v>
      </c>
      <c r="U269" s="5">
        <f>IF(S269&lt;=4,1,0)</f>
        <v>1</v>
      </c>
      <c r="V269" s="5">
        <f t="shared" si="8"/>
        <v>1</v>
      </c>
      <c r="W269" s="5">
        <f>IF(S269&gt;=2,1,0)</f>
        <v>1</v>
      </c>
      <c r="X269" s="5">
        <f>IF(Q269&lt;=2,1,0)</f>
        <v>1</v>
      </c>
      <c r="Y269" s="5">
        <f>IF(AND(Q269&gt;=1,Q269&lt;=3),1,0)</f>
        <v>0</v>
      </c>
      <c r="Z269" s="5">
        <f>IF(AND(Q269&gt;=2,Q269&lt;=5),1,0)</f>
        <v>0</v>
      </c>
      <c r="AA269" s="5">
        <f>IF(S269&lt;=2,1,0)</f>
        <v>0</v>
      </c>
      <c r="AB269" s="5">
        <f>IF(AND(S269&gt;=1,S269&lt;=3),1,0)</f>
        <v>1</v>
      </c>
      <c r="AC269" s="5">
        <f>IF(AND(S269&gt;=2,S269&lt;=5),1,0)</f>
        <v>1</v>
      </c>
      <c r="AD269" s="5">
        <f>IF(AND(S269&gt;=1,S269&lt;=4),1,0)</f>
        <v>1</v>
      </c>
      <c r="AE269" s="5">
        <f>IF(AND(S269&gt;=2,S269&lt;=5),1,0)</f>
        <v>1</v>
      </c>
    </row>
    <row r="270" spans="1:31" x14ac:dyDescent="0.55000000000000004">
      <c r="A270" s="1">
        <f t="shared" si="9"/>
        <v>270</v>
      </c>
      <c r="B270" s="6" t="s">
        <v>913</v>
      </c>
      <c r="C270" s="7">
        <v>46226.660555555558</v>
      </c>
      <c r="D270" s="5">
        <v>27</v>
      </c>
      <c r="E270" s="6" t="s">
        <v>93</v>
      </c>
      <c r="F270" s="8">
        <v>45892</v>
      </c>
      <c r="G270" s="8" t="s">
        <v>278</v>
      </c>
      <c r="H270" s="6" t="s">
        <v>395</v>
      </c>
      <c r="I270" s="6" t="s">
        <v>310</v>
      </c>
      <c r="J270" s="6" t="s">
        <v>412</v>
      </c>
      <c r="K270" s="5">
        <v>14256</v>
      </c>
      <c r="L270" s="6" t="s">
        <v>397</v>
      </c>
      <c r="M270" s="6" t="s">
        <v>424</v>
      </c>
      <c r="N270" s="6" t="s">
        <v>26</v>
      </c>
      <c r="O270" s="5" t="s">
        <v>885</v>
      </c>
      <c r="P270" s="6" t="str">
        <f>IF(I270&lt;&gt;"","Giocata","Futura")</f>
        <v>Giocata</v>
      </c>
      <c r="Q270" s="5">
        <f>VALUE(LEFT(I270,1))</f>
        <v>1</v>
      </c>
      <c r="R270" s="5">
        <f>VALUE(RIGHT(I270,1))</f>
        <v>0</v>
      </c>
      <c r="S270" s="5">
        <f>SUM(Q270:R270)</f>
        <v>1</v>
      </c>
      <c r="T270" s="5">
        <f>IF(Q270&lt;&gt;R270,1,0)</f>
        <v>1</v>
      </c>
      <c r="U270" s="5">
        <f>IF(S270&lt;=4,1,0)</f>
        <v>1</v>
      </c>
      <c r="V270" s="5">
        <f t="shared" si="8"/>
        <v>1</v>
      </c>
      <c r="W270" s="5">
        <f>IF(S270&gt;=2,1,0)</f>
        <v>0</v>
      </c>
      <c r="X270" s="5">
        <f>IF(Q270&lt;=2,1,0)</f>
        <v>1</v>
      </c>
      <c r="Y270" s="5">
        <f>IF(AND(Q270&gt;=1,Q270&lt;=3),1,0)</f>
        <v>1</v>
      </c>
      <c r="Z270" s="5">
        <f>IF(AND(Q270&gt;=2,Q270&lt;=5),1,0)</f>
        <v>0</v>
      </c>
      <c r="AA270" s="5">
        <f>IF(S270&lt;=2,1,0)</f>
        <v>1</v>
      </c>
      <c r="AB270" s="5">
        <f>IF(AND(S270&gt;=1,S270&lt;=3),1,0)</f>
        <v>1</v>
      </c>
      <c r="AC270" s="5">
        <f>IF(AND(S270&gt;=2,S270&lt;=5),1,0)</f>
        <v>0</v>
      </c>
      <c r="AD270" s="5">
        <f>IF(AND(S270&gt;=1,S270&lt;=4),1,0)</f>
        <v>1</v>
      </c>
      <c r="AE270" s="5">
        <f>IF(AND(S270&gt;=2,S270&lt;=5),1,0)</f>
        <v>0</v>
      </c>
    </row>
    <row r="271" spans="1:31" x14ac:dyDescent="0.55000000000000004">
      <c r="A271" s="1">
        <f t="shared" si="9"/>
        <v>271</v>
      </c>
      <c r="B271" s="6" t="s">
        <v>913</v>
      </c>
      <c r="C271" s="7">
        <v>46226.660555555558</v>
      </c>
      <c r="D271" s="5">
        <v>27</v>
      </c>
      <c r="E271" s="6" t="s">
        <v>93</v>
      </c>
      <c r="F271" s="8">
        <v>45892</v>
      </c>
      <c r="G271" s="8" t="s">
        <v>278</v>
      </c>
      <c r="H271" s="6" t="s">
        <v>392</v>
      </c>
      <c r="I271" s="6" t="s">
        <v>316</v>
      </c>
      <c r="J271" s="6" t="s">
        <v>400</v>
      </c>
      <c r="K271" s="5">
        <v>26100</v>
      </c>
      <c r="L271" s="6" t="s">
        <v>427</v>
      </c>
      <c r="M271" s="6" t="s">
        <v>477</v>
      </c>
      <c r="N271" s="6" t="s">
        <v>26</v>
      </c>
      <c r="O271" s="5" t="s">
        <v>885</v>
      </c>
      <c r="P271" s="6" t="str">
        <f>IF(I271&lt;&gt;"","Giocata","Futura")</f>
        <v>Giocata</v>
      </c>
      <c r="Q271" s="5">
        <f>VALUE(LEFT(I271,1))</f>
        <v>1</v>
      </c>
      <c r="R271" s="5">
        <f>VALUE(RIGHT(I271,1))</f>
        <v>2</v>
      </c>
      <c r="S271" s="5">
        <f>SUM(Q271:R271)</f>
        <v>3</v>
      </c>
      <c r="T271" s="5">
        <f>IF(Q271&lt;&gt;R271,1,0)</f>
        <v>1</v>
      </c>
      <c r="U271" s="5">
        <f>IF(S271&lt;=4,1,0)</f>
        <v>1</v>
      </c>
      <c r="V271" s="5">
        <f t="shared" si="8"/>
        <v>1</v>
      </c>
      <c r="W271" s="5">
        <f>IF(S271&gt;=2,1,0)</f>
        <v>1</v>
      </c>
      <c r="X271" s="5">
        <f>IF(Q271&lt;=2,1,0)</f>
        <v>1</v>
      </c>
      <c r="Y271" s="5">
        <f>IF(AND(Q271&gt;=1,Q271&lt;=3),1,0)</f>
        <v>1</v>
      </c>
      <c r="Z271" s="5">
        <f>IF(AND(Q271&gt;=2,Q271&lt;=5),1,0)</f>
        <v>0</v>
      </c>
      <c r="AA271" s="5">
        <f>IF(S271&lt;=2,1,0)</f>
        <v>0</v>
      </c>
      <c r="AB271" s="5">
        <f>IF(AND(S271&gt;=1,S271&lt;=3),1,0)</f>
        <v>1</v>
      </c>
      <c r="AC271" s="5">
        <f>IF(AND(S271&gt;=2,S271&lt;=5),1,0)</f>
        <v>1</v>
      </c>
      <c r="AD271" s="5">
        <f>IF(AND(S271&gt;=1,S271&lt;=4),1,0)</f>
        <v>1</v>
      </c>
      <c r="AE271" s="5">
        <f>IF(AND(S271&gt;=2,S271&lt;=5),1,0)</f>
        <v>1</v>
      </c>
    </row>
    <row r="272" spans="1:31" x14ac:dyDescent="0.55000000000000004">
      <c r="A272" s="1">
        <f t="shared" si="9"/>
        <v>272</v>
      </c>
      <c r="B272" s="6" t="s">
        <v>913</v>
      </c>
      <c r="C272" s="7">
        <v>46226.660555555558</v>
      </c>
      <c r="D272" s="5">
        <v>27</v>
      </c>
      <c r="E272" s="6" t="s">
        <v>93</v>
      </c>
      <c r="F272" s="8">
        <v>45892</v>
      </c>
      <c r="G272" s="8" t="s">
        <v>278</v>
      </c>
      <c r="H272" s="6" t="s">
        <v>404</v>
      </c>
      <c r="I272" s="6" t="s">
        <v>328</v>
      </c>
      <c r="J272" s="6" t="s">
        <v>419</v>
      </c>
      <c r="K272" s="5">
        <v>21578</v>
      </c>
      <c r="L272" s="6" t="s">
        <v>406</v>
      </c>
      <c r="M272" s="6" t="s">
        <v>484</v>
      </c>
      <c r="N272" s="6" t="s">
        <v>26</v>
      </c>
      <c r="O272" s="5" t="s">
        <v>885</v>
      </c>
      <c r="P272" s="6" t="str">
        <f>IF(I272&lt;&gt;"","Giocata","Futura")</f>
        <v>Giocata</v>
      </c>
      <c r="Q272" s="5">
        <f>VALUE(LEFT(I272,1))</f>
        <v>1</v>
      </c>
      <c r="R272" s="5">
        <f>VALUE(RIGHT(I272,1))</f>
        <v>1</v>
      </c>
      <c r="S272" s="5">
        <f>SUM(Q272:R272)</f>
        <v>2</v>
      </c>
      <c r="T272" s="5">
        <f>IF(Q272&lt;&gt;R272,1,0)</f>
        <v>0</v>
      </c>
      <c r="U272" s="5">
        <f>IF(S272&lt;=4,1,0)</f>
        <v>1</v>
      </c>
      <c r="V272" s="5">
        <f t="shared" si="8"/>
        <v>0</v>
      </c>
      <c r="W272" s="5">
        <f>IF(S272&gt;=2,1,0)</f>
        <v>1</v>
      </c>
      <c r="X272" s="5">
        <f>IF(Q272&lt;=2,1,0)</f>
        <v>1</v>
      </c>
      <c r="Y272" s="5">
        <f>IF(AND(Q272&gt;=1,Q272&lt;=3),1,0)</f>
        <v>1</v>
      </c>
      <c r="Z272" s="5">
        <f>IF(AND(Q272&gt;=2,Q272&lt;=5),1,0)</f>
        <v>0</v>
      </c>
      <c r="AA272" s="5">
        <f>IF(S272&lt;=2,1,0)</f>
        <v>1</v>
      </c>
      <c r="AB272" s="5">
        <f>IF(AND(S272&gt;=1,S272&lt;=3),1,0)</f>
        <v>1</v>
      </c>
      <c r="AC272" s="5">
        <f>IF(AND(S272&gt;=2,S272&lt;=5),1,0)</f>
        <v>1</v>
      </c>
      <c r="AD272" s="5">
        <f>IF(AND(S272&gt;=1,S272&lt;=4),1,0)</f>
        <v>1</v>
      </c>
      <c r="AE272" s="5">
        <f>IF(AND(S272&gt;=2,S272&lt;=5),1,0)</f>
        <v>1</v>
      </c>
    </row>
    <row r="273" spans="1:31" x14ac:dyDescent="0.55000000000000004">
      <c r="A273" s="1">
        <f t="shared" si="9"/>
        <v>273</v>
      </c>
      <c r="B273" s="6" t="s">
        <v>913</v>
      </c>
      <c r="C273" s="7">
        <v>46226.660555555558</v>
      </c>
      <c r="D273" s="5">
        <v>27</v>
      </c>
      <c r="E273" s="6" t="s">
        <v>37</v>
      </c>
      <c r="F273" s="8">
        <v>45893</v>
      </c>
      <c r="G273" s="8" t="s">
        <v>278</v>
      </c>
      <c r="H273" s="6" t="s">
        <v>383</v>
      </c>
      <c r="I273" s="6" t="s">
        <v>318</v>
      </c>
      <c r="J273" s="6" t="s">
        <v>409</v>
      </c>
      <c r="K273" s="5">
        <v>27591</v>
      </c>
      <c r="L273" s="6" t="s">
        <v>385</v>
      </c>
      <c r="M273" s="6" t="s">
        <v>486</v>
      </c>
      <c r="N273" s="6" t="s">
        <v>26</v>
      </c>
      <c r="O273" s="5" t="s">
        <v>885</v>
      </c>
      <c r="P273" s="6" t="str">
        <f>IF(I273&lt;&gt;"","Giocata","Futura")</f>
        <v>Giocata</v>
      </c>
      <c r="Q273" s="5">
        <f>VALUE(LEFT(I273,1))</f>
        <v>0</v>
      </c>
      <c r="R273" s="5">
        <f>VALUE(RIGHT(I273,1))</f>
        <v>4</v>
      </c>
      <c r="S273" s="5">
        <f>SUM(Q273:R273)</f>
        <v>4</v>
      </c>
      <c r="T273" s="5">
        <f>IF(Q273&lt;&gt;R273,1,0)</f>
        <v>1</v>
      </c>
      <c r="U273" s="5">
        <f>IF(S273&lt;=4,1,0)</f>
        <v>1</v>
      </c>
      <c r="V273" s="5">
        <f t="shared" si="8"/>
        <v>1</v>
      </c>
      <c r="W273" s="5">
        <f>IF(S273&gt;=2,1,0)</f>
        <v>1</v>
      </c>
      <c r="X273" s="5">
        <f>IF(Q273&lt;=2,1,0)</f>
        <v>1</v>
      </c>
      <c r="Y273" s="5">
        <f>IF(AND(Q273&gt;=1,Q273&lt;=3),1,0)</f>
        <v>0</v>
      </c>
      <c r="Z273" s="5">
        <f>IF(AND(Q273&gt;=2,Q273&lt;=5),1,0)</f>
        <v>0</v>
      </c>
      <c r="AA273" s="5">
        <f>IF(S273&lt;=2,1,0)</f>
        <v>0</v>
      </c>
      <c r="AB273" s="5">
        <f>IF(AND(S273&gt;=1,S273&lt;=3),1,0)</f>
        <v>0</v>
      </c>
      <c r="AC273" s="5">
        <f>IF(AND(S273&gt;=2,S273&lt;=5),1,0)</f>
        <v>1</v>
      </c>
      <c r="AD273" s="5">
        <f>IF(AND(S273&gt;=1,S273&lt;=4),1,0)</f>
        <v>1</v>
      </c>
      <c r="AE273" s="5">
        <f>IF(AND(S273&gt;=2,S273&lt;=5),1,0)</f>
        <v>1</v>
      </c>
    </row>
    <row r="274" spans="1:31" x14ac:dyDescent="0.55000000000000004">
      <c r="A274" s="1">
        <f t="shared" si="9"/>
        <v>274</v>
      </c>
      <c r="B274" s="6" t="s">
        <v>913</v>
      </c>
      <c r="C274" s="7">
        <v>46226.660555555558</v>
      </c>
      <c r="D274" s="5">
        <v>28</v>
      </c>
      <c r="E274" s="6" t="s">
        <v>93</v>
      </c>
      <c r="F274" s="8">
        <v>45899</v>
      </c>
      <c r="G274" s="8" t="s">
        <v>278</v>
      </c>
      <c r="H274" s="6" t="s">
        <v>409</v>
      </c>
      <c r="I274" s="6" t="s">
        <v>370</v>
      </c>
      <c r="J274" s="6" t="s">
        <v>395</v>
      </c>
      <c r="K274" s="5">
        <v>20030</v>
      </c>
      <c r="L274" s="6" t="s">
        <v>433</v>
      </c>
      <c r="M274" s="6" t="s">
        <v>428</v>
      </c>
      <c r="N274" s="6" t="s">
        <v>26</v>
      </c>
      <c r="O274" s="5" t="s">
        <v>885</v>
      </c>
      <c r="P274" s="6" t="str">
        <f>IF(I274&lt;&gt;"","Giocata","Futura")</f>
        <v>Giocata</v>
      </c>
      <c r="Q274" s="5">
        <f>VALUE(LEFT(I274,1))</f>
        <v>5</v>
      </c>
      <c r="R274" s="5">
        <f>VALUE(RIGHT(I274,1))</f>
        <v>0</v>
      </c>
      <c r="S274" s="5">
        <f>SUM(Q274:R274)</f>
        <v>5</v>
      </c>
      <c r="T274" s="5">
        <f>IF(Q274&lt;&gt;R274,1,0)</f>
        <v>1</v>
      </c>
      <c r="U274" s="5">
        <f>IF(S274&lt;=4,1,0)</f>
        <v>0</v>
      </c>
      <c r="V274" s="5">
        <f t="shared" si="8"/>
        <v>0</v>
      </c>
      <c r="W274" s="5">
        <f>IF(S274&gt;=2,1,0)</f>
        <v>1</v>
      </c>
      <c r="X274" s="5">
        <f>IF(Q274&lt;=2,1,0)</f>
        <v>0</v>
      </c>
      <c r="Y274" s="5">
        <f>IF(AND(Q274&gt;=1,Q274&lt;=3),1,0)</f>
        <v>0</v>
      </c>
      <c r="Z274" s="5">
        <f>IF(AND(Q274&gt;=2,Q274&lt;=5),1,0)</f>
        <v>1</v>
      </c>
      <c r="AA274" s="5">
        <f>IF(S274&lt;=2,1,0)</f>
        <v>0</v>
      </c>
      <c r="AB274" s="5">
        <f>IF(AND(S274&gt;=1,S274&lt;=3),1,0)</f>
        <v>0</v>
      </c>
      <c r="AC274" s="5">
        <f>IF(AND(S274&gt;=2,S274&lt;=5),1,0)</f>
        <v>1</v>
      </c>
      <c r="AD274" s="5">
        <f>IF(AND(S274&gt;=1,S274&lt;=4),1,0)</f>
        <v>0</v>
      </c>
      <c r="AE274" s="5">
        <f>IF(AND(S274&gt;=2,S274&lt;=5),1,0)</f>
        <v>1</v>
      </c>
    </row>
    <row r="275" spans="1:31" x14ac:dyDescent="0.55000000000000004">
      <c r="A275" s="1">
        <f t="shared" si="9"/>
        <v>275</v>
      </c>
      <c r="B275" s="6" t="s">
        <v>913</v>
      </c>
      <c r="C275" s="7">
        <v>46226.660555555558</v>
      </c>
      <c r="D275" s="5">
        <v>28</v>
      </c>
      <c r="E275" s="6" t="s">
        <v>93</v>
      </c>
      <c r="F275" s="8">
        <v>45899</v>
      </c>
      <c r="G275" s="8" t="s">
        <v>425</v>
      </c>
      <c r="H275" s="6" t="s">
        <v>399</v>
      </c>
      <c r="I275" s="6" t="s">
        <v>336</v>
      </c>
      <c r="J275" s="6" t="s">
        <v>396</v>
      </c>
      <c r="K275" s="5">
        <v>10512</v>
      </c>
      <c r="L275" s="6" t="s">
        <v>401</v>
      </c>
      <c r="M275" s="6" t="s">
        <v>432</v>
      </c>
      <c r="N275" s="6" t="s">
        <v>26</v>
      </c>
      <c r="O275" s="5" t="s">
        <v>885</v>
      </c>
      <c r="P275" s="6" t="str">
        <f>IF(I275&lt;&gt;"","Giocata","Futura")</f>
        <v>Giocata</v>
      </c>
      <c r="Q275" s="5">
        <f>VALUE(LEFT(I275,1))</f>
        <v>0</v>
      </c>
      <c r="R275" s="5">
        <f>VALUE(RIGHT(I275,1))</f>
        <v>0</v>
      </c>
      <c r="S275" s="5">
        <f>SUM(Q275:R275)</f>
        <v>0</v>
      </c>
      <c r="T275" s="5">
        <f>IF(Q275&lt;&gt;R275,1,0)</f>
        <v>0</v>
      </c>
      <c r="U275" s="5">
        <f>IF(S275&lt;=4,1,0)</f>
        <v>1</v>
      </c>
      <c r="V275" s="5">
        <f t="shared" si="8"/>
        <v>0</v>
      </c>
      <c r="W275" s="5">
        <f>IF(S275&gt;=2,1,0)</f>
        <v>0</v>
      </c>
      <c r="X275" s="5">
        <f>IF(Q275&lt;=2,1,0)</f>
        <v>1</v>
      </c>
      <c r="Y275" s="5">
        <f>IF(AND(Q275&gt;=1,Q275&lt;=3),1,0)</f>
        <v>0</v>
      </c>
      <c r="Z275" s="5">
        <f>IF(AND(Q275&gt;=2,Q275&lt;=5),1,0)</f>
        <v>0</v>
      </c>
      <c r="AA275" s="5">
        <f>IF(S275&lt;=2,1,0)</f>
        <v>1</v>
      </c>
      <c r="AB275" s="5">
        <f>IF(AND(S275&gt;=1,S275&lt;=3),1,0)</f>
        <v>0</v>
      </c>
      <c r="AC275" s="5">
        <f>IF(AND(S275&gt;=2,S275&lt;=5),1,0)</f>
        <v>0</v>
      </c>
      <c r="AD275" s="5">
        <f>IF(AND(S275&gt;=1,S275&lt;=4),1,0)</f>
        <v>0</v>
      </c>
      <c r="AE275" s="5">
        <f>IF(AND(S275&gt;=2,S275&lt;=5),1,0)</f>
        <v>0</v>
      </c>
    </row>
    <row r="276" spans="1:31" x14ac:dyDescent="0.55000000000000004">
      <c r="A276" s="1">
        <f t="shared" si="9"/>
        <v>276</v>
      </c>
      <c r="B276" s="6" t="s">
        <v>913</v>
      </c>
      <c r="C276" s="7">
        <v>46226.660555555558</v>
      </c>
      <c r="D276" s="5">
        <v>28</v>
      </c>
      <c r="E276" s="6" t="s">
        <v>93</v>
      </c>
      <c r="F276" s="8">
        <v>45899</v>
      </c>
      <c r="G276" s="8" t="s">
        <v>278</v>
      </c>
      <c r="H276" s="6" t="s">
        <v>419</v>
      </c>
      <c r="I276" s="6" t="s">
        <v>310</v>
      </c>
      <c r="J276" s="6" t="s">
        <v>436</v>
      </c>
      <c r="K276" s="5">
        <v>23198</v>
      </c>
      <c r="L276" s="6" t="s">
        <v>420</v>
      </c>
      <c r="M276" s="6" t="s">
        <v>411</v>
      </c>
      <c r="N276" s="6" t="s">
        <v>26</v>
      </c>
      <c r="O276" s="5" t="s">
        <v>885</v>
      </c>
      <c r="P276" s="6" t="str">
        <f>IF(I276&lt;&gt;"","Giocata","Futura")</f>
        <v>Giocata</v>
      </c>
      <c r="Q276" s="5">
        <f>VALUE(LEFT(I276,1))</f>
        <v>1</v>
      </c>
      <c r="R276" s="5">
        <f>VALUE(RIGHT(I276,1))</f>
        <v>0</v>
      </c>
      <c r="S276" s="5">
        <f>SUM(Q276:R276)</f>
        <v>1</v>
      </c>
      <c r="T276" s="5">
        <f>IF(Q276&lt;&gt;R276,1,0)</f>
        <v>1</v>
      </c>
      <c r="U276" s="5">
        <f>IF(S276&lt;=4,1,0)</f>
        <v>1</v>
      </c>
      <c r="V276" s="5">
        <f t="shared" si="8"/>
        <v>1</v>
      </c>
      <c r="W276" s="5">
        <f>IF(S276&gt;=2,1,0)</f>
        <v>0</v>
      </c>
      <c r="X276" s="5">
        <f>IF(Q276&lt;=2,1,0)</f>
        <v>1</v>
      </c>
      <c r="Y276" s="5">
        <f>IF(AND(Q276&gt;=1,Q276&lt;=3),1,0)</f>
        <v>1</v>
      </c>
      <c r="Z276" s="5">
        <f>IF(AND(Q276&gt;=2,Q276&lt;=5),1,0)</f>
        <v>0</v>
      </c>
      <c r="AA276" s="5">
        <f>IF(S276&lt;=2,1,0)</f>
        <v>1</v>
      </c>
      <c r="AB276" s="5">
        <f>IF(AND(S276&gt;=1,S276&lt;=3),1,0)</f>
        <v>1</v>
      </c>
      <c r="AC276" s="5">
        <f>IF(AND(S276&gt;=2,S276&lt;=5),1,0)</f>
        <v>0</v>
      </c>
      <c r="AD276" s="5">
        <f>IF(AND(S276&gt;=1,S276&lt;=4),1,0)</f>
        <v>1</v>
      </c>
      <c r="AE276" s="5">
        <f>IF(AND(S276&gt;=2,S276&lt;=5),1,0)</f>
        <v>0</v>
      </c>
    </row>
    <row r="277" spans="1:31" x14ac:dyDescent="0.55000000000000004">
      <c r="A277" s="1">
        <f t="shared" si="9"/>
        <v>277</v>
      </c>
      <c r="B277" s="6" t="s">
        <v>913</v>
      </c>
      <c r="C277" s="7">
        <v>46226.660555555558</v>
      </c>
      <c r="D277" s="5">
        <v>28</v>
      </c>
      <c r="E277" s="6" t="s">
        <v>37</v>
      </c>
      <c r="F277" s="8">
        <v>45900</v>
      </c>
      <c r="G277" s="8" t="s">
        <v>278</v>
      </c>
      <c r="H277" s="6" t="s">
        <v>435</v>
      </c>
      <c r="I277" s="6" t="s">
        <v>543</v>
      </c>
      <c r="J277" s="6" t="s">
        <v>405</v>
      </c>
      <c r="K277" s="5">
        <v>22270</v>
      </c>
      <c r="L277" s="6" t="s">
        <v>481</v>
      </c>
      <c r="M277" s="6" t="s">
        <v>478</v>
      </c>
      <c r="N277" s="6" t="s">
        <v>26</v>
      </c>
      <c r="O277" s="5" t="s">
        <v>885</v>
      </c>
      <c r="P277" s="6" t="str">
        <f>IF(I277&lt;&gt;"","Giocata","Futura")</f>
        <v>Giocata</v>
      </c>
      <c r="Q277" s="5">
        <f>VALUE(LEFT(I277,1))</f>
        <v>5</v>
      </c>
      <c r="R277" s="5">
        <f>VALUE(RIGHT(I277,1))</f>
        <v>3</v>
      </c>
      <c r="S277" s="5">
        <f>SUM(Q277:R277)</f>
        <v>8</v>
      </c>
      <c r="T277" s="5">
        <f>IF(Q277&lt;&gt;R277,1,0)</f>
        <v>1</v>
      </c>
      <c r="U277" s="5">
        <f>IF(S277&lt;=4,1,0)</f>
        <v>0</v>
      </c>
      <c r="V277" s="5">
        <f t="shared" si="8"/>
        <v>0</v>
      </c>
      <c r="W277" s="5">
        <f>IF(S277&gt;=2,1,0)</f>
        <v>1</v>
      </c>
      <c r="X277" s="5">
        <f>IF(Q277&lt;=2,1,0)</f>
        <v>0</v>
      </c>
      <c r="Y277" s="5">
        <f>IF(AND(Q277&gt;=1,Q277&lt;=3),1,0)</f>
        <v>0</v>
      </c>
      <c r="Z277" s="5">
        <f>IF(AND(Q277&gt;=2,Q277&lt;=5),1,0)</f>
        <v>1</v>
      </c>
      <c r="AA277" s="5">
        <f>IF(S277&lt;=2,1,0)</f>
        <v>0</v>
      </c>
      <c r="AB277" s="5">
        <f>IF(AND(S277&gt;=1,S277&lt;=3),1,0)</f>
        <v>0</v>
      </c>
      <c r="AC277" s="5">
        <f>IF(AND(S277&gt;=2,S277&lt;=5),1,0)</f>
        <v>0</v>
      </c>
      <c r="AD277" s="5">
        <f>IF(AND(S277&gt;=1,S277&lt;=4),1,0)</f>
        <v>0</v>
      </c>
      <c r="AE277" s="5">
        <f>IF(AND(S277&gt;=2,S277&lt;=5),1,0)</f>
        <v>0</v>
      </c>
    </row>
    <row r="278" spans="1:31" x14ac:dyDescent="0.55000000000000004">
      <c r="A278" s="1">
        <f t="shared" si="9"/>
        <v>278</v>
      </c>
      <c r="B278" s="6" t="s">
        <v>913</v>
      </c>
      <c r="C278" s="7">
        <v>46226.660555555558</v>
      </c>
      <c r="D278" s="5">
        <v>28</v>
      </c>
      <c r="E278" s="6" t="s">
        <v>37</v>
      </c>
      <c r="F278" s="8">
        <v>45900</v>
      </c>
      <c r="G278" s="8" t="s">
        <v>278</v>
      </c>
      <c r="H278" s="6" t="s">
        <v>412</v>
      </c>
      <c r="I278" s="6" t="s">
        <v>514</v>
      </c>
      <c r="J278" s="6" t="s">
        <v>408</v>
      </c>
      <c r="K278" s="5">
        <v>13200</v>
      </c>
      <c r="L278" s="6" t="s">
        <v>414</v>
      </c>
      <c r="M278" s="6" t="s">
        <v>544</v>
      </c>
      <c r="N278" s="6" t="s">
        <v>26</v>
      </c>
      <c r="O278" s="5" t="s">
        <v>885</v>
      </c>
      <c r="P278" s="6" t="str">
        <f>IF(I278&lt;&gt;"","Giocata","Futura")</f>
        <v>Giocata</v>
      </c>
      <c r="Q278" s="5">
        <f>VALUE(LEFT(I278,1))</f>
        <v>4</v>
      </c>
      <c r="R278" s="5">
        <f>VALUE(RIGHT(I278,1))</f>
        <v>5</v>
      </c>
      <c r="S278" s="5">
        <f>SUM(Q278:R278)</f>
        <v>9</v>
      </c>
      <c r="T278" s="5">
        <f>IF(Q278&lt;&gt;R278,1,0)</f>
        <v>1</v>
      </c>
      <c r="U278" s="5">
        <f>IF(S278&lt;=4,1,0)</f>
        <v>0</v>
      </c>
      <c r="V278" s="5">
        <f t="shared" si="8"/>
        <v>0</v>
      </c>
      <c r="W278" s="5">
        <f>IF(S278&gt;=2,1,0)</f>
        <v>1</v>
      </c>
      <c r="X278" s="5">
        <f>IF(Q278&lt;=2,1,0)</f>
        <v>0</v>
      </c>
      <c r="Y278" s="5">
        <f>IF(AND(Q278&gt;=1,Q278&lt;=3),1,0)</f>
        <v>0</v>
      </c>
      <c r="Z278" s="5">
        <f>IF(AND(Q278&gt;=2,Q278&lt;=5),1,0)</f>
        <v>1</v>
      </c>
      <c r="AA278" s="5">
        <f>IF(S278&lt;=2,1,0)</f>
        <v>0</v>
      </c>
      <c r="AB278" s="5">
        <f>IF(AND(S278&gt;=1,S278&lt;=3),1,0)</f>
        <v>0</v>
      </c>
      <c r="AC278" s="5">
        <f>IF(AND(S278&gt;=2,S278&lt;=5),1,0)</f>
        <v>0</v>
      </c>
      <c r="AD278" s="5">
        <f>IF(AND(S278&gt;=1,S278&lt;=4),1,0)</f>
        <v>0</v>
      </c>
      <c r="AE278" s="5">
        <f>IF(AND(S278&gt;=2,S278&lt;=5),1,0)</f>
        <v>0</v>
      </c>
    </row>
    <row r="279" spans="1:31" x14ac:dyDescent="0.55000000000000004">
      <c r="A279" s="1">
        <f t="shared" si="9"/>
        <v>279</v>
      </c>
      <c r="B279" s="6" t="s">
        <v>913</v>
      </c>
      <c r="C279" s="7">
        <v>46226.660555555558</v>
      </c>
      <c r="D279" s="5">
        <v>28</v>
      </c>
      <c r="E279" s="6" t="s">
        <v>37</v>
      </c>
      <c r="F279" s="8">
        <v>45900</v>
      </c>
      <c r="G279" s="8" t="s">
        <v>278</v>
      </c>
      <c r="H279" s="6" t="s">
        <v>388</v>
      </c>
      <c r="I279" s="6" t="s">
        <v>314</v>
      </c>
      <c r="J279" s="6" t="s">
        <v>413</v>
      </c>
      <c r="K279" s="5">
        <v>13995</v>
      </c>
      <c r="L279" s="6" t="s">
        <v>423</v>
      </c>
      <c r="M279" s="6" t="s">
        <v>424</v>
      </c>
      <c r="N279" s="6" t="s">
        <v>26</v>
      </c>
      <c r="O279" s="5" t="s">
        <v>885</v>
      </c>
      <c r="P279" s="6" t="str">
        <f>IF(I279&lt;&gt;"","Giocata","Futura")</f>
        <v>Giocata</v>
      </c>
      <c r="Q279" s="5">
        <f>VALUE(LEFT(I279,1))</f>
        <v>2</v>
      </c>
      <c r="R279" s="5">
        <f>VALUE(RIGHT(I279,1))</f>
        <v>1</v>
      </c>
      <c r="S279" s="5">
        <f>SUM(Q279:R279)</f>
        <v>3</v>
      </c>
      <c r="T279" s="5">
        <f>IF(Q279&lt;&gt;R279,1,0)</f>
        <v>1</v>
      </c>
      <c r="U279" s="5">
        <f>IF(S279&lt;=4,1,0)</f>
        <v>1</v>
      </c>
      <c r="V279" s="5">
        <f t="shared" si="8"/>
        <v>1</v>
      </c>
      <c r="W279" s="5">
        <f>IF(S279&gt;=2,1,0)</f>
        <v>1</v>
      </c>
      <c r="X279" s="5">
        <f>IF(Q279&lt;=2,1,0)</f>
        <v>1</v>
      </c>
      <c r="Y279" s="5">
        <f>IF(AND(Q279&gt;=1,Q279&lt;=3),1,0)</f>
        <v>1</v>
      </c>
      <c r="Z279" s="5">
        <f>IF(AND(Q279&gt;=2,Q279&lt;=5),1,0)</f>
        <v>1</v>
      </c>
      <c r="AA279" s="5">
        <f>IF(S279&lt;=2,1,0)</f>
        <v>0</v>
      </c>
      <c r="AB279" s="5">
        <f>IF(AND(S279&gt;=1,S279&lt;=3),1,0)</f>
        <v>1</v>
      </c>
      <c r="AC279" s="5">
        <f>IF(AND(S279&gt;=2,S279&lt;=5),1,0)</f>
        <v>1</v>
      </c>
      <c r="AD279" s="5">
        <f>IF(AND(S279&gt;=1,S279&lt;=4),1,0)</f>
        <v>1</v>
      </c>
      <c r="AE279" s="5">
        <f>IF(AND(S279&gt;=2,S279&lt;=5),1,0)</f>
        <v>1</v>
      </c>
    </row>
    <row r="280" spans="1:31" x14ac:dyDescent="0.55000000000000004">
      <c r="A280" s="1">
        <f t="shared" si="9"/>
        <v>280</v>
      </c>
      <c r="B280" s="6" t="s">
        <v>913</v>
      </c>
      <c r="C280" s="7">
        <v>46226.660555555558</v>
      </c>
      <c r="D280" s="5">
        <v>28</v>
      </c>
      <c r="E280" s="6" t="s">
        <v>37</v>
      </c>
      <c r="F280" s="8">
        <v>45900</v>
      </c>
      <c r="G280" s="8" t="s">
        <v>278</v>
      </c>
      <c r="H280" s="6" t="s">
        <v>416</v>
      </c>
      <c r="I280" s="6" t="s">
        <v>310</v>
      </c>
      <c r="J280" s="6" t="s">
        <v>392</v>
      </c>
      <c r="K280" s="5">
        <v>30968</v>
      </c>
      <c r="L280" s="6" t="s">
        <v>417</v>
      </c>
      <c r="M280" s="6" t="s">
        <v>437</v>
      </c>
      <c r="N280" s="6" t="s">
        <v>26</v>
      </c>
      <c r="O280" s="5" t="s">
        <v>885</v>
      </c>
      <c r="P280" s="6" t="str">
        <f>IF(I280&lt;&gt;"","Giocata","Futura")</f>
        <v>Giocata</v>
      </c>
      <c r="Q280" s="5">
        <f>VALUE(LEFT(I280,1))</f>
        <v>1</v>
      </c>
      <c r="R280" s="5">
        <f>VALUE(RIGHT(I280,1))</f>
        <v>0</v>
      </c>
      <c r="S280" s="5">
        <f>SUM(Q280:R280)</f>
        <v>1</v>
      </c>
      <c r="T280" s="5">
        <f>IF(Q280&lt;&gt;R280,1,0)</f>
        <v>1</v>
      </c>
      <c r="U280" s="5">
        <f>IF(S280&lt;=4,1,0)</f>
        <v>1</v>
      </c>
      <c r="V280" s="5">
        <f t="shared" si="8"/>
        <v>1</v>
      </c>
      <c r="W280" s="5">
        <f>IF(S280&gt;=2,1,0)</f>
        <v>0</v>
      </c>
      <c r="X280" s="5">
        <f>IF(Q280&lt;=2,1,0)</f>
        <v>1</v>
      </c>
      <c r="Y280" s="5">
        <f>IF(AND(Q280&gt;=1,Q280&lt;=3),1,0)</f>
        <v>1</v>
      </c>
      <c r="Z280" s="5">
        <f>IF(AND(Q280&gt;=2,Q280&lt;=5),1,0)</f>
        <v>0</v>
      </c>
      <c r="AA280" s="5">
        <f>IF(S280&lt;=2,1,0)</f>
        <v>1</v>
      </c>
      <c r="AB280" s="5">
        <f>IF(AND(S280&gt;=1,S280&lt;=3),1,0)</f>
        <v>1</v>
      </c>
      <c r="AC280" s="5">
        <f>IF(AND(S280&gt;=2,S280&lt;=5),1,0)</f>
        <v>0</v>
      </c>
      <c r="AD280" s="5">
        <f>IF(AND(S280&gt;=1,S280&lt;=4),1,0)</f>
        <v>1</v>
      </c>
      <c r="AE280" s="5">
        <f>IF(AND(S280&gt;=2,S280&lt;=5),1,0)</f>
        <v>0</v>
      </c>
    </row>
    <row r="281" spans="1:31" x14ac:dyDescent="0.55000000000000004">
      <c r="A281" s="1">
        <f t="shared" si="9"/>
        <v>281</v>
      </c>
      <c r="B281" s="6" t="s">
        <v>913</v>
      </c>
      <c r="C281" s="7">
        <v>46226.660555555558</v>
      </c>
      <c r="D281" s="5">
        <v>28</v>
      </c>
      <c r="E281" s="6" t="s">
        <v>37</v>
      </c>
      <c r="F281" s="8">
        <v>45900</v>
      </c>
      <c r="G281" s="8" t="s">
        <v>541</v>
      </c>
      <c r="H281" s="6" t="s">
        <v>384</v>
      </c>
      <c r="I281" s="6" t="s">
        <v>328</v>
      </c>
      <c r="J281" s="6" t="s">
        <v>400</v>
      </c>
      <c r="K281" s="5">
        <v>17922</v>
      </c>
      <c r="L281" s="6" t="s">
        <v>431</v>
      </c>
      <c r="M281" s="6" t="s">
        <v>482</v>
      </c>
      <c r="N281" s="6" t="s">
        <v>26</v>
      </c>
      <c r="O281" s="5" t="s">
        <v>885</v>
      </c>
      <c r="P281" s="6" t="str">
        <f>IF(I281&lt;&gt;"","Giocata","Futura")</f>
        <v>Giocata</v>
      </c>
      <c r="Q281" s="5">
        <f>VALUE(LEFT(I281,1))</f>
        <v>1</v>
      </c>
      <c r="R281" s="5">
        <f>VALUE(RIGHT(I281,1))</f>
        <v>1</v>
      </c>
      <c r="S281" s="5">
        <f>SUM(Q281:R281)</f>
        <v>2</v>
      </c>
      <c r="T281" s="5">
        <f>IF(Q281&lt;&gt;R281,1,0)</f>
        <v>0</v>
      </c>
      <c r="U281" s="5">
        <f>IF(S281&lt;=4,1,0)</f>
        <v>1</v>
      </c>
      <c r="V281" s="5">
        <f t="shared" si="8"/>
        <v>0</v>
      </c>
      <c r="W281" s="5">
        <f>IF(S281&gt;=2,1,0)</f>
        <v>1</v>
      </c>
      <c r="X281" s="5">
        <f>IF(Q281&lt;=2,1,0)</f>
        <v>1</v>
      </c>
      <c r="Y281" s="5">
        <f>IF(AND(Q281&gt;=1,Q281&lt;=3),1,0)</f>
        <v>1</v>
      </c>
      <c r="Z281" s="5">
        <f>IF(AND(Q281&gt;=2,Q281&lt;=5),1,0)</f>
        <v>0</v>
      </c>
      <c r="AA281" s="5">
        <f>IF(S281&lt;=2,1,0)</f>
        <v>1</v>
      </c>
      <c r="AB281" s="5">
        <f>IF(AND(S281&gt;=1,S281&lt;=3),1,0)</f>
        <v>1</v>
      </c>
      <c r="AC281" s="5">
        <f>IF(AND(S281&gt;=2,S281&lt;=5),1,0)</f>
        <v>1</v>
      </c>
      <c r="AD281" s="5">
        <f>IF(AND(S281&gt;=1,S281&lt;=4),1,0)</f>
        <v>1</v>
      </c>
      <c r="AE281" s="5">
        <f>IF(AND(S281&gt;=2,S281&lt;=5),1,0)</f>
        <v>1</v>
      </c>
    </row>
    <row r="282" spans="1:31" x14ac:dyDescent="0.55000000000000004">
      <c r="A282" s="1">
        <f t="shared" si="9"/>
        <v>282</v>
      </c>
      <c r="B282" s="6" t="s">
        <v>913</v>
      </c>
      <c r="C282" s="7">
        <v>46226.660555555558</v>
      </c>
      <c r="D282" s="5">
        <v>28</v>
      </c>
      <c r="E282" s="6" t="s">
        <v>37</v>
      </c>
      <c r="F282" s="8">
        <v>45900</v>
      </c>
      <c r="G282" s="8" t="s">
        <v>278</v>
      </c>
      <c r="H282" s="6" t="s">
        <v>387</v>
      </c>
      <c r="I282" s="6" t="s">
        <v>328</v>
      </c>
      <c r="J282" s="6" t="s">
        <v>383</v>
      </c>
      <c r="K282" s="5">
        <v>39815</v>
      </c>
      <c r="L282" s="6" t="s">
        <v>389</v>
      </c>
      <c r="M282" s="6" t="s">
        <v>475</v>
      </c>
      <c r="N282" s="6" t="s">
        <v>26</v>
      </c>
      <c r="O282" s="5" t="s">
        <v>885</v>
      </c>
      <c r="P282" s="6" t="str">
        <f>IF(I282&lt;&gt;"","Giocata","Futura")</f>
        <v>Giocata</v>
      </c>
      <c r="Q282" s="5">
        <f>VALUE(LEFT(I282,1))</f>
        <v>1</v>
      </c>
      <c r="R282" s="5">
        <f>VALUE(RIGHT(I282,1))</f>
        <v>1</v>
      </c>
      <c r="S282" s="5">
        <f>SUM(Q282:R282)</f>
        <v>2</v>
      </c>
      <c r="T282" s="5">
        <f>IF(Q282&lt;&gt;R282,1,0)</f>
        <v>0</v>
      </c>
      <c r="U282" s="5">
        <f>IF(S282&lt;=4,1,0)</f>
        <v>1</v>
      </c>
      <c r="V282" s="5">
        <f t="shared" si="8"/>
        <v>0</v>
      </c>
      <c r="W282" s="5">
        <f>IF(S282&gt;=2,1,0)</f>
        <v>1</v>
      </c>
      <c r="X282" s="5">
        <f>IF(Q282&lt;=2,1,0)</f>
        <v>1</v>
      </c>
      <c r="Y282" s="5">
        <f>IF(AND(Q282&gt;=1,Q282&lt;=3),1,0)</f>
        <v>1</v>
      </c>
      <c r="Z282" s="5">
        <f>IF(AND(Q282&gt;=2,Q282&lt;=5),1,0)</f>
        <v>0</v>
      </c>
      <c r="AA282" s="5">
        <f>IF(S282&lt;=2,1,0)</f>
        <v>1</v>
      </c>
      <c r="AB282" s="5">
        <f>IF(AND(S282&gt;=1,S282&lt;=3),1,0)</f>
        <v>1</v>
      </c>
      <c r="AC282" s="5">
        <f>IF(AND(S282&gt;=2,S282&lt;=5),1,0)</f>
        <v>1</v>
      </c>
      <c r="AD282" s="5">
        <f>IF(AND(S282&gt;=1,S282&lt;=4),1,0)</f>
        <v>1</v>
      </c>
      <c r="AE282" s="5">
        <f>IF(AND(S282&gt;=2,S282&lt;=5),1,0)</f>
        <v>1</v>
      </c>
    </row>
    <row r="283" spans="1:31" x14ac:dyDescent="0.55000000000000004">
      <c r="A283" s="1">
        <f t="shared" si="9"/>
        <v>283</v>
      </c>
      <c r="B283" s="6" t="s">
        <v>913</v>
      </c>
      <c r="C283" s="7">
        <v>46226.660555555558</v>
      </c>
      <c r="D283" s="5">
        <v>28</v>
      </c>
      <c r="E283" s="6" t="s">
        <v>37</v>
      </c>
      <c r="F283" s="8">
        <v>45900</v>
      </c>
      <c r="G283" s="8" t="s">
        <v>278</v>
      </c>
      <c r="H283" s="6" t="s">
        <v>404</v>
      </c>
      <c r="I283" s="6" t="s">
        <v>328</v>
      </c>
      <c r="J283" s="6" t="s">
        <v>391</v>
      </c>
      <c r="K283" s="5">
        <v>19899</v>
      </c>
      <c r="L283" s="6" t="s">
        <v>406</v>
      </c>
      <c r="M283" s="6" t="s">
        <v>390</v>
      </c>
      <c r="N283" s="6" t="s">
        <v>26</v>
      </c>
      <c r="O283" s="5" t="s">
        <v>885</v>
      </c>
      <c r="P283" s="6" t="str">
        <f>IF(I283&lt;&gt;"","Giocata","Futura")</f>
        <v>Giocata</v>
      </c>
      <c r="Q283" s="5">
        <f>VALUE(LEFT(I283,1))</f>
        <v>1</v>
      </c>
      <c r="R283" s="5">
        <f>VALUE(RIGHT(I283,1))</f>
        <v>1</v>
      </c>
      <c r="S283" s="5">
        <f>SUM(Q283:R283)</f>
        <v>2</v>
      </c>
      <c r="T283" s="5">
        <f>IF(Q283&lt;&gt;R283,1,0)</f>
        <v>0</v>
      </c>
      <c r="U283" s="5">
        <f>IF(S283&lt;=4,1,0)</f>
        <v>1</v>
      </c>
      <c r="V283" s="5">
        <f t="shared" si="8"/>
        <v>0</v>
      </c>
      <c r="W283" s="5">
        <f>IF(S283&gt;=2,1,0)</f>
        <v>1</v>
      </c>
      <c r="X283" s="5">
        <f>IF(Q283&lt;=2,1,0)</f>
        <v>1</v>
      </c>
      <c r="Y283" s="5">
        <f>IF(AND(Q283&gt;=1,Q283&lt;=3),1,0)</f>
        <v>1</v>
      </c>
      <c r="Z283" s="5">
        <f>IF(AND(Q283&gt;=2,Q283&lt;=5),1,0)</f>
        <v>0</v>
      </c>
      <c r="AA283" s="5">
        <f>IF(S283&lt;=2,1,0)</f>
        <v>1</v>
      </c>
      <c r="AB283" s="5">
        <f>IF(AND(S283&gt;=1,S283&lt;=3),1,0)</f>
        <v>1</v>
      </c>
      <c r="AC283" s="5">
        <f>IF(AND(S283&gt;=2,S283&lt;=5),1,0)</f>
        <v>1</v>
      </c>
      <c r="AD283" s="5">
        <f>IF(AND(S283&gt;=1,S283&lt;=4),1,0)</f>
        <v>1</v>
      </c>
      <c r="AE283" s="5">
        <f>IF(AND(S283&gt;=2,S283&lt;=5),1,0)</f>
        <v>1</v>
      </c>
    </row>
    <row r="284" spans="1:31" x14ac:dyDescent="0.55000000000000004">
      <c r="A284" s="1">
        <f t="shared" si="9"/>
        <v>284</v>
      </c>
      <c r="B284" s="6" t="s">
        <v>913</v>
      </c>
      <c r="C284" s="7">
        <v>46226.660555555558</v>
      </c>
      <c r="D284" s="5">
        <v>29</v>
      </c>
      <c r="E284" s="6" t="s">
        <v>117</v>
      </c>
      <c r="F284" s="8">
        <v>45912</v>
      </c>
      <c r="G284" s="8" t="s">
        <v>278</v>
      </c>
      <c r="H284" s="6" t="s">
        <v>419</v>
      </c>
      <c r="I284" s="6" t="s">
        <v>336</v>
      </c>
      <c r="J284" s="6" t="s">
        <v>388</v>
      </c>
      <c r="K284" s="5">
        <v>15051</v>
      </c>
      <c r="L284" s="6" t="s">
        <v>420</v>
      </c>
      <c r="M284" s="6" t="s">
        <v>402</v>
      </c>
      <c r="N284" s="6" t="s">
        <v>26</v>
      </c>
      <c r="O284" s="5" t="s">
        <v>885</v>
      </c>
      <c r="P284" s="6" t="str">
        <f>IF(I284&lt;&gt;"","Giocata","Futura")</f>
        <v>Giocata</v>
      </c>
      <c r="Q284" s="5">
        <f>VALUE(LEFT(I284,1))</f>
        <v>0</v>
      </c>
      <c r="R284" s="5">
        <f>VALUE(RIGHT(I284,1))</f>
        <v>0</v>
      </c>
      <c r="S284" s="5">
        <f>SUM(Q284:R284)</f>
        <v>0</v>
      </c>
      <c r="T284" s="5">
        <f>IF(Q284&lt;&gt;R284,1,0)</f>
        <v>0</v>
      </c>
      <c r="U284" s="5">
        <f>IF(S284&lt;=4,1,0)</f>
        <v>1</v>
      </c>
      <c r="V284" s="5">
        <f t="shared" si="8"/>
        <v>0</v>
      </c>
      <c r="W284" s="5">
        <f>IF(S284&gt;=2,1,0)</f>
        <v>0</v>
      </c>
      <c r="X284" s="5">
        <f>IF(Q284&lt;=2,1,0)</f>
        <v>1</v>
      </c>
      <c r="Y284" s="5">
        <f>IF(AND(Q284&gt;=1,Q284&lt;=3),1,0)</f>
        <v>0</v>
      </c>
      <c r="Z284" s="5">
        <f>IF(AND(Q284&gt;=2,Q284&lt;=5),1,0)</f>
        <v>0</v>
      </c>
      <c r="AA284" s="5">
        <f>IF(S284&lt;=2,1,0)</f>
        <v>1</v>
      </c>
      <c r="AB284" s="5">
        <f>IF(AND(S284&gt;=1,S284&lt;=3),1,0)</f>
        <v>0</v>
      </c>
      <c r="AC284" s="5">
        <f>IF(AND(S284&gt;=2,S284&lt;=5),1,0)</f>
        <v>0</v>
      </c>
      <c r="AD284" s="5">
        <f>IF(AND(S284&gt;=1,S284&lt;=4),1,0)</f>
        <v>0</v>
      </c>
      <c r="AE284" s="5">
        <f>IF(AND(S284&gt;=2,S284&lt;=5),1,0)</f>
        <v>0</v>
      </c>
    </row>
    <row r="285" spans="1:31" x14ac:dyDescent="0.55000000000000004">
      <c r="A285" s="1">
        <f t="shared" si="9"/>
        <v>285</v>
      </c>
      <c r="B285" s="6" t="s">
        <v>913</v>
      </c>
      <c r="C285" s="7">
        <v>46226.660555555558</v>
      </c>
      <c r="D285" s="5">
        <v>29</v>
      </c>
      <c r="E285" s="6" t="s">
        <v>117</v>
      </c>
      <c r="F285" s="8">
        <v>45912</v>
      </c>
      <c r="G285" s="8" t="s">
        <v>476</v>
      </c>
      <c r="H285" s="6" t="s">
        <v>391</v>
      </c>
      <c r="I285" s="6" t="s">
        <v>328</v>
      </c>
      <c r="J285" s="6" t="s">
        <v>409</v>
      </c>
      <c r="K285" s="5">
        <v>25369</v>
      </c>
      <c r="L285" s="6" t="s">
        <v>393</v>
      </c>
      <c r="M285" s="6" t="s">
        <v>437</v>
      </c>
      <c r="N285" s="6" t="s">
        <v>26</v>
      </c>
      <c r="O285" s="5" t="s">
        <v>885</v>
      </c>
      <c r="P285" s="6" t="str">
        <f>IF(I285&lt;&gt;"","Giocata","Futura")</f>
        <v>Giocata</v>
      </c>
      <c r="Q285" s="5">
        <f>VALUE(LEFT(I285,1))</f>
        <v>1</v>
      </c>
      <c r="R285" s="5">
        <f>VALUE(RIGHT(I285,1))</f>
        <v>1</v>
      </c>
      <c r="S285" s="5">
        <f>SUM(Q285:R285)</f>
        <v>2</v>
      </c>
      <c r="T285" s="5">
        <f>IF(Q285&lt;&gt;R285,1,0)</f>
        <v>0</v>
      </c>
      <c r="U285" s="5">
        <f>IF(S285&lt;=4,1,0)</f>
        <v>1</v>
      </c>
      <c r="V285" s="5">
        <f t="shared" si="8"/>
        <v>0</v>
      </c>
      <c r="W285" s="5">
        <f>IF(S285&gt;=2,1,0)</f>
        <v>1</v>
      </c>
      <c r="X285" s="5">
        <f>IF(Q285&lt;=2,1,0)</f>
        <v>1</v>
      </c>
      <c r="Y285" s="5">
        <f>IF(AND(Q285&gt;=1,Q285&lt;=3),1,0)</f>
        <v>1</v>
      </c>
      <c r="Z285" s="5">
        <f>IF(AND(Q285&gt;=2,Q285&lt;=5),1,0)</f>
        <v>0</v>
      </c>
      <c r="AA285" s="5">
        <f>IF(S285&lt;=2,1,0)</f>
        <v>1</v>
      </c>
      <c r="AB285" s="5">
        <f>IF(AND(S285&gt;=1,S285&lt;=3),1,0)</f>
        <v>1</v>
      </c>
      <c r="AC285" s="5">
        <f>IF(AND(S285&gt;=2,S285&lt;=5),1,0)</f>
        <v>1</v>
      </c>
      <c r="AD285" s="5">
        <f>IF(AND(S285&gt;=1,S285&lt;=4),1,0)</f>
        <v>1</v>
      </c>
      <c r="AE285" s="5">
        <f>IF(AND(S285&gt;=2,S285&lt;=5),1,0)</f>
        <v>1</v>
      </c>
    </row>
    <row r="286" spans="1:31" x14ac:dyDescent="0.55000000000000004">
      <c r="A286" s="1">
        <f t="shared" si="9"/>
        <v>286</v>
      </c>
      <c r="B286" s="6" t="s">
        <v>913</v>
      </c>
      <c r="C286" s="7">
        <v>46226.660555555558</v>
      </c>
      <c r="D286" s="5">
        <v>29</v>
      </c>
      <c r="E286" s="6" t="s">
        <v>117</v>
      </c>
      <c r="F286" s="8">
        <v>45912</v>
      </c>
      <c r="G286" s="8" t="s">
        <v>278</v>
      </c>
      <c r="H286" s="6" t="s">
        <v>405</v>
      </c>
      <c r="I286" s="6" t="s">
        <v>328</v>
      </c>
      <c r="J286" s="6" t="s">
        <v>399</v>
      </c>
      <c r="K286" s="5">
        <v>7035</v>
      </c>
      <c r="L286" s="6" t="s">
        <v>472</v>
      </c>
      <c r="M286" s="6" t="s">
        <v>482</v>
      </c>
      <c r="N286" s="6" t="s">
        <v>26</v>
      </c>
      <c r="O286" s="5" t="s">
        <v>885</v>
      </c>
      <c r="P286" s="6" t="str">
        <f>IF(I286&lt;&gt;"","Giocata","Futura")</f>
        <v>Giocata</v>
      </c>
      <c r="Q286" s="5">
        <f>VALUE(LEFT(I286,1))</f>
        <v>1</v>
      </c>
      <c r="R286" s="5">
        <f>VALUE(RIGHT(I286,1))</f>
        <v>1</v>
      </c>
      <c r="S286" s="5">
        <f>SUM(Q286:R286)</f>
        <v>2</v>
      </c>
      <c r="T286" s="5">
        <f>IF(Q286&lt;&gt;R286,1,0)</f>
        <v>0</v>
      </c>
      <c r="U286" s="5">
        <f>IF(S286&lt;=4,1,0)</f>
        <v>1</v>
      </c>
      <c r="V286" s="5">
        <f t="shared" si="8"/>
        <v>0</v>
      </c>
      <c r="W286" s="5">
        <f>IF(S286&gt;=2,1,0)</f>
        <v>1</v>
      </c>
      <c r="X286" s="5">
        <f>IF(Q286&lt;=2,1,0)</f>
        <v>1</v>
      </c>
      <c r="Y286" s="5">
        <f>IF(AND(Q286&gt;=1,Q286&lt;=3),1,0)</f>
        <v>1</v>
      </c>
      <c r="Z286" s="5">
        <f>IF(AND(Q286&gt;=2,Q286&lt;=5),1,0)</f>
        <v>0</v>
      </c>
      <c r="AA286" s="5">
        <f>IF(S286&lt;=2,1,0)</f>
        <v>1</v>
      </c>
      <c r="AB286" s="5">
        <f>IF(AND(S286&gt;=1,S286&lt;=3),1,0)</f>
        <v>1</v>
      </c>
      <c r="AC286" s="5">
        <f>IF(AND(S286&gt;=2,S286&lt;=5),1,0)</f>
        <v>1</v>
      </c>
      <c r="AD286" s="5">
        <f>IF(AND(S286&gt;=1,S286&lt;=4),1,0)</f>
        <v>1</v>
      </c>
      <c r="AE286" s="5">
        <f>IF(AND(S286&gt;=2,S286&lt;=5),1,0)</f>
        <v>1</v>
      </c>
    </row>
    <row r="287" spans="1:31" x14ac:dyDescent="0.55000000000000004">
      <c r="A287" s="1">
        <f t="shared" si="9"/>
        <v>287</v>
      </c>
      <c r="B287" s="6" t="s">
        <v>913</v>
      </c>
      <c r="C287" s="7">
        <v>46226.660555555558</v>
      </c>
      <c r="D287" s="5">
        <v>29</v>
      </c>
      <c r="E287" s="6" t="s">
        <v>93</v>
      </c>
      <c r="F287" s="8">
        <v>45913</v>
      </c>
      <c r="G287" s="8" t="s">
        <v>425</v>
      </c>
      <c r="H287" s="6" t="s">
        <v>413</v>
      </c>
      <c r="I287" s="6" t="s">
        <v>350</v>
      </c>
      <c r="J287" s="6" t="s">
        <v>404</v>
      </c>
      <c r="K287" s="5">
        <v>9643</v>
      </c>
      <c r="L287" s="6" t="s">
        <v>421</v>
      </c>
      <c r="M287" s="6" t="s">
        <v>415</v>
      </c>
      <c r="N287" s="6" t="s">
        <v>26</v>
      </c>
      <c r="O287" s="5" t="s">
        <v>885</v>
      </c>
      <c r="P287" s="6" t="str">
        <f>IF(I287&lt;&gt;"","Giocata","Futura")</f>
        <v>Giocata</v>
      </c>
      <c r="Q287" s="5">
        <f>VALUE(LEFT(I287,1))</f>
        <v>2</v>
      </c>
      <c r="R287" s="5">
        <f>VALUE(RIGHT(I287,1))</f>
        <v>4</v>
      </c>
      <c r="S287" s="5">
        <f>SUM(Q287:R287)</f>
        <v>6</v>
      </c>
      <c r="T287" s="5">
        <f>IF(Q287&lt;&gt;R287,1,0)</f>
        <v>1</v>
      </c>
      <c r="U287" s="5">
        <f>IF(S287&lt;=4,1,0)</f>
        <v>0</v>
      </c>
      <c r="V287" s="5">
        <f t="shared" si="8"/>
        <v>0</v>
      </c>
      <c r="W287" s="5">
        <f>IF(S287&gt;=2,1,0)</f>
        <v>1</v>
      </c>
      <c r="X287" s="5">
        <f>IF(Q287&lt;=2,1,0)</f>
        <v>1</v>
      </c>
      <c r="Y287" s="5">
        <f>IF(AND(Q287&gt;=1,Q287&lt;=3),1,0)</f>
        <v>1</v>
      </c>
      <c r="Z287" s="5">
        <f>IF(AND(Q287&gt;=2,Q287&lt;=5),1,0)</f>
        <v>1</v>
      </c>
      <c r="AA287" s="5">
        <f>IF(S287&lt;=2,1,0)</f>
        <v>0</v>
      </c>
      <c r="AB287" s="5">
        <f>IF(AND(S287&gt;=1,S287&lt;=3),1,0)</f>
        <v>0</v>
      </c>
      <c r="AC287" s="5">
        <f>IF(AND(S287&gt;=2,S287&lt;=5),1,0)</f>
        <v>0</v>
      </c>
      <c r="AD287" s="5">
        <f>IF(AND(S287&gt;=1,S287&lt;=4),1,0)</f>
        <v>0</v>
      </c>
      <c r="AE287" s="5">
        <f>IF(AND(S287&gt;=2,S287&lt;=5),1,0)</f>
        <v>0</v>
      </c>
    </row>
    <row r="288" spans="1:31" x14ac:dyDescent="0.55000000000000004">
      <c r="A288" s="1">
        <f t="shared" si="9"/>
        <v>288</v>
      </c>
      <c r="B288" s="6" t="s">
        <v>913</v>
      </c>
      <c r="C288" s="7">
        <v>46226.660555555558</v>
      </c>
      <c r="D288" s="5">
        <v>29</v>
      </c>
      <c r="E288" s="6" t="s">
        <v>93</v>
      </c>
      <c r="F288" s="8">
        <v>45913</v>
      </c>
      <c r="G288" s="8" t="s">
        <v>278</v>
      </c>
      <c r="H288" s="6" t="s">
        <v>400</v>
      </c>
      <c r="I288" s="6" t="s">
        <v>337</v>
      </c>
      <c r="J288" s="6" t="s">
        <v>412</v>
      </c>
      <c r="K288" s="5">
        <v>23121</v>
      </c>
      <c r="L288" s="6" t="s">
        <v>429</v>
      </c>
      <c r="M288" s="6" t="s">
        <v>426</v>
      </c>
      <c r="N288" s="6" t="s">
        <v>26</v>
      </c>
      <c r="O288" s="5" t="s">
        <v>885</v>
      </c>
      <c r="P288" s="6" t="str">
        <f>IF(I288&lt;&gt;"","Giocata","Futura")</f>
        <v>Giocata</v>
      </c>
      <c r="Q288" s="5">
        <f>VALUE(LEFT(I288,1))</f>
        <v>3</v>
      </c>
      <c r="R288" s="5">
        <f>VALUE(RIGHT(I288,1))</f>
        <v>0</v>
      </c>
      <c r="S288" s="5">
        <f>SUM(Q288:R288)</f>
        <v>3</v>
      </c>
      <c r="T288" s="5">
        <f>IF(Q288&lt;&gt;R288,1,0)</f>
        <v>1</v>
      </c>
      <c r="U288" s="5">
        <f>IF(S288&lt;=4,1,0)</f>
        <v>1</v>
      </c>
      <c r="V288" s="5">
        <f t="shared" si="8"/>
        <v>1</v>
      </c>
      <c r="W288" s="5">
        <f>IF(S288&gt;=2,1,0)</f>
        <v>1</v>
      </c>
      <c r="X288" s="5">
        <f>IF(Q288&lt;=2,1,0)</f>
        <v>0</v>
      </c>
      <c r="Y288" s="5">
        <f>IF(AND(Q288&gt;=1,Q288&lt;=3),1,0)</f>
        <v>1</v>
      </c>
      <c r="Z288" s="5">
        <f>IF(AND(Q288&gt;=2,Q288&lt;=5),1,0)</f>
        <v>1</v>
      </c>
      <c r="AA288" s="5">
        <f>IF(S288&lt;=2,1,0)</f>
        <v>0</v>
      </c>
      <c r="AB288" s="5">
        <f>IF(AND(S288&gt;=1,S288&lt;=3),1,0)</f>
        <v>1</v>
      </c>
      <c r="AC288" s="5">
        <f>IF(AND(S288&gt;=2,S288&lt;=5),1,0)</f>
        <v>1</v>
      </c>
      <c r="AD288" s="5">
        <f>IF(AND(S288&gt;=1,S288&lt;=4),1,0)</f>
        <v>1</v>
      </c>
      <c r="AE288" s="5">
        <f>IF(AND(S288&gt;=2,S288&lt;=5),1,0)</f>
        <v>1</v>
      </c>
    </row>
    <row r="289" spans="1:31" x14ac:dyDescent="0.55000000000000004">
      <c r="A289" s="1">
        <f t="shared" si="9"/>
        <v>289</v>
      </c>
      <c r="B289" s="6" t="s">
        <v>913</v>
      </c>
      <c r="C289" s="7">
        <v>46226.660555555558</v>
      </c>
      <c r="D289" s="5">
        <v>29</v>
      </c>
      <c r="E289" s="6" t="s">
        <v>93</v>
      </c>
      <c r="F289" s="8">
        <v>45913</v>
      </c>
      <c r="G289" s="8" t="s">
        <v>278</v>
      </c>
      <c r="H289" s="6" t="s">
        <v>436</v>
      </c>
      <c r="I289" s="6" t="s">
        <v>338</v>
      </c>
      <c r="J289" s="6" t="s">
        <v>435</v>
      </c>
      <c r="K289" s="5">
        <v>41221</v>
      </c>
      <c r="L289" s="6" t="s">
        <v>474</v>
      </c>
      <c r="M289" s="6" t="s">
        <v>428</v>
      </c>
      <c r="N289" s="6" t="s">
        <v>26</v>
      </c>
      <c r="O289" s="5" t="s">
        <v>885</v>
      </c>
      <c r="P289" s="6" t="str">
        <f>IF(I289&lt;&gt;"","Giocata","Futura")</f>
        <v>Giocata</v>
      </c>
      <c r="Q289" s="5">
        <f>VALUE(LEFT(I289,1))</f>
        <v>0</v>
      </c>
      <c r="R289" s="5">
        <f>VALUE(RIGHT(I289,1))</f>
        <v>3</v>
      </c>
      <c r="S289" s="5">
        <f>SUM(Q289:R289)</f>
        <v>3</v>
      </c>
      <c r="T289" s="5">
        <f>IF(Q289&lt;&gt;R289,1,0)</f>
        <v>1</v>
      </c>
      <c r="U289" s="5">
        <f>IF(S289&lt;=4,1,0)</f>
        <v>1</v>
      </c>
      <c r="V289" s="5">
        <f t="shared" si="8"/>
        <v>1</v>
      </c>
      <c r="W289" s="5">
        <f>IF(S289&gt;=2,1,0)</f>
        <v>1</v>
      </c>
      <c r="X289" s="5">
        <f>IF(Q289&lt;=2,1,0)</f>
        <v>1</v>
      </c>
      <c r="Y289" s="5">
        <f>IF(AND(Q289&gt;=1,Q289&lt;=3),1,0)</f>
        <v>0</v>
      </c>
      <c r="Z289" s="5">
        <f>IF(AND(Q289&gt;=2,Q289&lt;=5),1,0)</f>
        <v>0</v>
      </c>
      <c r="AA289" s="5">
        <f>IF(S289&lt;=2,1,0)</f>
        <v>0</v>
      </c>
      <c r="AB289" s="5">
        <f>IF(AND(S289&gt;=1,S289&lt;=3),1,0)</f>
        <v>1</v>
      </c>
      <c r="AC289" s="5">
        <f>IF(AND(S289&gt;=2,S289&lt;=5),1,0)</f>
        <v>1</v>
      </c>
      <c r="AD289" s="5">
        <f>IF(AND(S289&gt;=1,S289&lt;=4),1,0)</f>
        <v>1</v>
      </c>
      <c r="AE289" s="5">
        <f>IF(AND(S289&gt;=2,S289&lt;=5),1,0)</f>
        <v>1</v>
      </c>
    </row>
    <row r="290" spans="1:31" x14ac:dyDescent="0.55000000000000004">
      <c r="A290" s="1">
        <f t="shared" si="9"/>
        <v>290</v>
      </c>
      <c r="B290" s="6" t="s">
        <v>913</v>
      </c>
      <c r="C290" s="7">
        <v>46226.660555555558</v>
      </c>
      <c r="D290" s="5">
        <v>29</v>
      </c>
      <c r="E290" s="6" t="s">
        <v>93</v>
      </c>
      <c r="F290" s="8">
        <v>45913</v>
      </c>
      <c r="G290" s="8" t="s">
        <v>563</v>
      </c>
      <c r="H290" s="6" t="s">
        <v>395</v>
      </c>
      <c r="I290" s="6" t="s">
        <v>322</v>
      </c>
      <c r="J290" s="6" t="s">
        <v>387</v>
      </c>
      <c r="K290" s="5">
        <v>14735</v>
      </c>
      <c r="L290" s="6" t="s">
        <v>397</v>
      </c>
      <c r="M290" s="6" t="s">
        <v>432</v>
      </c>
      <c r="N290" s="6" t="s">
        <v>26</v>
      </c>
      <c r="O290" s="5" t="s">
        <v>885</v>
      </c>
      <c r="P290" s="6" t="str">
        <f>IF(I290&lt;&gt;"","Giocata","Futura")</f>
        <v>Giocata</v>
      </c>
      <c r="Q290" s="5">
        <f>VALUE(LEFT(I290,1))</f>
        <v>0</v>
      </c>
      <c r="R290" s="5">
        <f>VALUE(RIGHT(I290,1))</f>
        <v>1</v>
      </c>
      <c r="S290" s="5">
        <f>SUM(Q290:R290)</f>
        <v>1</v>
      </c>
      <c r="T290" s="5">
        <f>IF(Q290&lt;&gt;R290,1,0)</f>
        <v>1</v>
      </c>
      <c r="U290" s="5">
        <f>IF(S290&lt;=4,1,0)</f>
        <v>1</v>
      </c>
      <c r="V290" s="5">
        <f t="shared" si="8"/>
        <v>1</v>
      </c>
      <c r="W290" s="5">
        <f>IF(S290&gt;=2,1,0)</f>
        <v>0</v>
      </c>
      <c r="X290" s="5">
        <f>IF(Q290&lt;=2,1,0)</f>
        <v>1</v>
      </c>
      <c r="Y290" s="5">
        <f>IF(AND(Q290&gt;=1,Q290&lt;=3),1,0)</f>
        <v>0</v>
      </c>
      <c r="Z290" s="5">
        <f>IF(AND(Q290&gt;=2,Q290&lt;=5),1,0)</f>
        <v>0</v>
      </c>
      <c r="AA290" s="5">
        <f>IF(S290&lt;=2,1,0)</f>
        <v>1</v>
      </c>
      <c r="AB290" s="5">
        <f>IF(AND(S290&gt;=1,S290&lt;=3),1,0)</f>
        <v>1</v>
      </c>
      <c r="AC290" s="5">
        <f>IF(AND(S290&gt;=2,S290&lt;=5),1,0)</f>
        <v>0</v>
      </c>
      <c r="AD290" s="5">
        <f>IF(AND(S290&gt;=1,S290&lt;=4),1,0)</f>
        <v>1</v>
      </c>
      <c r="AE290" s="5">
        <f>IF(AND(S290&gt;=2,S290&lt;=5),1,0)</f>
        <v>0</v>
      </c>
    </row>
    <row r="291" spans="1:31" x14ac:dyDescent="0.55000000000000004">
      <c r="A291" s="1">
        <f t="shared" si="9"/>
        <v>291</v>
      </c>
      <c r="B291" s="6" t="s">
        <v>913</v>
      </c>
      <c r="C291" s="7">
        <v>46226.660555555558</v>
      </c>
      <c r="D291" s="5">
        <v>29</v>
      </c>
      <c r="E291" s="6" t="s">
        <v>93</v>
      </c>
      <c r="F291" s="8">
        <v>45913</v>
      </c>
      <c r="G291" s="8" t="s">
        <v>278</v>
      </c>
      <c r="H291" s="6" t="s">
        <v>392</v>
      </c>
      <c r="I291" s="6" t="s">
        <v>322</v>
      </c>
      <c r="J291" s="6" t="s">
        <v>384</v>
      </c>
      <c r="K291" s="5">
        <v>24557</v>
      </c>
      <c r="L291" s="6" t="s">
        <v>427</v>
      </c>
      <c r="M291" s="6" t="s">
        <v>483</v>
      </c>
      <c r="N291" s="6" t="s">
        <v>26</v>
      </c>
      <c r="O291" s="5" t="s">
        <v>885</v>
      </c>
      <c r="P291" s="6" t="str">
        <f>IF(I291&lt;&gt;"","Giocata","Futura")</f>
        <v>Giocata</v>
      </c>
      <c r="Q291" s="5">
        <f>VALUE(LEFT(I291,1))</f>
        <v>0</v>
      </c>
      <c r="R291" s="5">
        <f>VALUE(RIGHT(I291,1))</f>
        <v>1</v>
      </c>
      <c r="S291" s="5">
        <f>SUM(Q291:R291)</f>
        <v>1</v>
      </c>
      <c r="T291" s="5">
        <f>IF(Q291&lt;&gt;R291,1,0)</f>
        <v>1</v>
      </c>
      <c r="U291" s="5">
        <f>IF(S291&lt;=4,1,0)</f>
        <v>1</v>
      </c>
      <c r="V291" s="5">
        <f t="shared" si="8"/>
        <v>1</v>
      </c>
      <c r="W291" s="5">
        <f>IF(S291&gt;=2,1,0)</f>
        <v>0</v>
      </c>
      <c r="X291" s="5">
        <f>IF(Q291&lt;=2,1,0)</f>
        <v>1</v>
      </c>
      <c r="Y291" s="5">
        <f>IF(AND(Q291&gt;=1,Q291&lt;=3),1,0)</f>
        <v>0</v>
      </c>
      <c r="Z291" s="5">
        <f>IF(AND(Q291&gt;=2,Q291&lt;=5),1,0)</f>
        <v>0</v>
      </c>
      <c r="AA291" s="5">
        <f>IF(S291&lt;=2,1,0)</f>
        <v>1</v>
      </c>
      <c r="AB291" s="5">
        <f>IF(AND(S291&gt;=1,S291&lt;=3),1,0)</f>
        <v>1</v>
      </c>
      <c r="AC291" s="5">
        <f>IF(AND(S291&gt;=2,S291&lt;=5),1,0)</f>
        <v>0</v>
      </c>
      <c r="AD291" s="5">
        <f>IF(AND(S291&gt;=1,S291&lt;=4),1,0)</f>
        <v>1</v>
      </c>
      <c r="AE291" s="5">
        <f>IF(AND(S291&gt;=2,S291&lt;=5),1,0)</f>
        <v>0</v>
      </c>
    </row>
    <row r="292" spans="1:31" x14ac:dyDescent="0.55000000000000004">
      <c r="A292" s="1">
        <f t="shared" si="9"/>
        <v>292</v>
      </c>
      <c r="B292" s="6" t="s">
        <v>913</v>
      </c>
      <c r="C292" s="7">
        <v>46226.660555555558</v>
      </c>
      <c r="D292" s="5">
        <v>29</v>
      </c>
      <c r="E292" s="6" t="s">
        <v>93</v>
      </c>
      <c r="F292" s="8">
        <v>45913</v>
      </c>
      <c r="G292" s="8" t="s">
        <v>278</v>
      </c>
      <c r="H292" s="6" t="s">
        <v>408</v>
      </c>
      <c r="I292" s="6" t="s">
        <v>310</v>
      </c>
      <c r="J292" s="6" t="s">
        <v>416</v>
      </c>
      <c r="K292" s="5">
        <v>31998</v>
      </c>
      <c r="L292" s="6" t="s">
        <v>410</v>
      </c>
      <c r="M292" s="6" t="s">
        <v>564</v>
      </c>
      <c r="N292" s="6" t="s">
        <v>26</v>
      </c>
      <c r="O292" s="5" t="s">
        <v>885</v>
      </c>
      <c r="P292" s="6" t="str">
        <f>IF(I292&lt;&gt;"","Giocata","Futura")</f>
        <v>Giocata</v>
      </c>
      <c r="Q292" s="5">
        <f>VALUE(LEFT(I292,1))</f>
        <v>1</v>
      </c>
      <c r="R292" s="5">
        <f>VALUE(RIGHT(I292,1))</f>
        <v>0</v>
      </c>
      <c r="S292" s="5">
        <f>SUM(Q292:R292)</f>
        <v>1</v>
      </c>
      <c r="T292" s="5">
        <f>IF(Q292&lt;&gt;R292,1,0)</f>
        <v>1</v>
      </c>
      <c r="U292" s="5">
        <f>IF(S292&lt;=4,1,0)</f>
        <v>1</v>
      </c>
      <c r="V292" s="5">
        <f t="shared" si="8"/>
        <v>1</v>
      </c>
      <c r="W292" s="5">
        <f>IF(S292&gt;=2,1,0)</f>
        <v>0</v>
      </c>
      <c r="X292" s="5">
        <f>IF(Q292&lt;=2,1,0)</f>
        <v>1</v>
      </c>
      <c r="Y292" s="5">
        <f>IF(AND(Q292&gt;=1,Q292&lt;=3),1,0)</f>
        <v>1</v>
      </c>
      <c r="Z292" s="5">
        <f>IF(AND(Q292&gt;=2,Q292&lt;=5),1,0)</f>
        <v>0</v>
      </c>
      <c r="AA292" s="5">
        <f>IF(S292&lt;=2,1,0)</f>
        <v>1</v>
      </c>
      <c r="AB292" s="5">
        <f>IF(AND(S292&gt;=1,S292&lt;=3),1,0)</f>
        <v>1</v>
      </c>
      <c r="AC292" s="5">
        <f>IF(AND(S292&gt;=2,S292&lt;=5),1,0)</f>
        <v>0</v>
      </c>
      <c r="AD292" s="5">
        <f>IF(AND(S292&gt;=1,S292&lt;=4),1,0)</f>
        <v>1</v>
      </c>
      <c r="AE292" s="5">
        <f>IF(AND(S292&gt;=2,S292&lt;=5),1,0)</f>
        <v>0</v>
      </c>
    </row>
    <row r="293" spans="1:31" x14ac:dyDescent="0.55000000000000004">
      <c r="A293" s="1">
        <f t="shared" si="9"/>
        <v>293</v>
      </c>
      <c r="B293" s="6" t="s">
        <v>913</v>
      </c>
      <c r="C293" s="7">
        <v>46226.660555555558</v>
      </c>
      <c r="D293" s="5">
        <v>29</v>
      </c>
      <c r="E293" s="6" t="s">
        <v>119</v>
      </c>
      <c r="F293" s="8">
        <v>45915</v>
      </c>
      <c r="G293" s="8" t="s">
        <v>278</v>
      </c>
      <c r="H293" s="6" t="s">
        <v>383</v>
      </c>
      <c r="I293" s="6" t="s">
        <v>310</v>
      </c>
      <c r="J293" s="6" t="s">
        <v>396</v>
      </c>
      <c r="K293" s="5">
        <v>37424</v>
      </c>
      <c r="L293" s="6" t="s">
        <v>385</v>
      </c>
      <c r="M293" s="6" t="s">
        <v>411</v>
      </c>
      <c r="N293" s="6" t="s">
        <v>26</v>
      </c>
      <c r="O293" s="5" t="s">
        <v>885</v>
      </c>
      <c r="P293" s="6" t="str">
        <f>IF(I293&lt;&gt;"","Giocata","Futura")</f>
        <v>Giocata</v>
      </c>
      <c r="Q293" s="5">
        <f>VALUE(LEFT(I293,1))</f>
        <v>1</v>
      </c>
      <c r="R293" s="5">
        <f>VALUE(RIGHT(I293,1))</f>
        <v>0</v>
      </c>
      <c r="S293" s="5">
        <f>SUM(Q293:R293)</f>
        <v>1</v>
      </c>
      <c r="T293" s="5">
        <f>IF(Q293&lt;&gt;R293,1,0)</f>
        <v>1</v>
      </c>
      <c r="U293" s="5">
        <f>IF(S293&lt;=4,1,0)</f>
        <v>1</v>
      </c>
      <c r="V293" s="5">
        <f t="shared" si="8"/>
        <v>1</v>
      </c>
      <c r="W293" s="5">
        <f>IF(S293&gt;=2,1,0)</f>
        <v>0</v>
      </c>
      <c r="X293" s="5">
        <f>IF(Q293&lt;=2,1,0)</f>
        <v>1</v>
      </c>
      <c r="Y293" s="5">
        <f>IF(AND(Q293&gt;=1,Q293&lt;=3),1,0)</f>
        <v>1</v>
      </c>
      <c r="Z293" s="5">
        <f>IF(AND(Q293&gt;=2,Q293&lt;=5),1,0)</f>
        <v>0</v>
      </c>
      <c r="AA293" s="5">
        <f>IF(S293&lt;=2,1,0)</f>
        <v>1</v>
      </c>
      <c r="AB293" s="5">
        <f>IF(AND(S293&gt;=1,S293&lt;=3),1,0)</f>
        <v>1</v>
      </c>
      <c r="AC293" s="5">
        <f>IF(AND(S293&gt;=2,S293&lt;=5),1,0)</f>
        <v>0</v>
      </c>
      <c r="AD293" s="5">
        <f>IF(AND(S293&gt;=1,S293&lt;=4),1,0)</f>
        <v>1</v>
      </c>
      <c r="AE293" s="5">
        <f>IF(AND(S293&gt;=2,S293&lt;=5),1,0)</f>
        <v>0</v>
      </c>
    </row>
    <row r="294" spans="1:31" x14ac:dyDescent="0.55000000000000004">
      <c r="A294" s="1">
        <f t="shared" si="9"/>
        <v>294</v>
      </c>
      <c r="B294" s="6" t="s">
        <v>913</v>
      </c>
      <c r="C294" s="7">
        <v>46226.660555555558</v>
      </c>
      <c r="D294" s="5">
        <v>30</v>
      </c>
      <c r="E294" s="6" t="s">
        <v>93</v>
      </c>
      <c r="F294" s="8">
        <v>45920</v>
      </c>
      <c r="G294" s="8" t="s">
        <v>425</v>
      </c>
      <c r="H294" s="6" t="s">
        <v>396</v>
      </c>
      <c r="I294" s="6" t="s">
        <v>500</v>
      </c>
      <c r="J294" s="6" t="s">
        <v>395</v>
      </c>
      <c r="K294" s="5">
        <v>13516</v>
      </c>
      <c r="L294" s="6" t="s">
        <v>385</v>
      </c>
      <c r="M294" s="6" t="s">
        <v>544</v>
      </c>
      <c r="N294" s="6" t="s">
        <v>26</v>
      </c>
      <c r="O294" s="5" t="s">
        <v>885</v>
      </c>
      <c r="P294" s="6" t="str">
        <f>IF(I294&lt;&gt;"","Giocata","Futura")</f>
        <v>Giocata</v>
      </c>
      <c r="Q294" s="5">
        <f>VALUE(LEFT(I294,1))</f>
        <v>4</v>
      </c>
      <c r="R294" s="5">
        <f>VALUE(RIGHT(I294,1))</f>
        <v>2</v>
      </c>
      <c r="S294" s="5">
        <f>SUM(Q294:R294)</f>
        <v>6</v>
      </c>
      <c r="T294" s="5">
        <f>IF(Q294&lt;&gt;R294,1,0)</f>
        <v>1</v>
      </c>
      <c r="U294" s="5">
        <f>IF(S294&lt;=4,1,0)</f>
        <v>0</v>
      </c>
      <c r="V294" s="5">
        <f t="shared" si="8"/>
        <v>0</v>
      </c>
      <c r="W294" s="5">
        <f>IF(S294&gt;=2,1,0)</f>
        <v>1</v>
      </c>
      <c r="X294" s="5">
        <f>IF(Q294&lt;=2,1,0)</f>
        <v>0</v>
      </c>
      <c r="Y294" s="5">
        <f>IF(AND(Q294&gt;=1,Q294&lt;=3),1,0)</f>
        <v>0</v>
      </c>
      <c r="Z294" s="5">
        <f>IF(AND(Q294&gt;=2,Q294&lt;=5),1,0)</f>
        <v>1</v>
      </c>
      <c r="AA294" s="5">
        <f>IF(S294&lt;=2,1,0)</f>
        <v>0</v>
      </c>
      <c r="AB294" s="5">
        <f>IF(AND(S294&gt;=1,S294&lt;=3),1,0)</f>
        <v>0</v>
      </c>
      <c r="AC294" s="5">
        <f>IF(AND(S294&gt;=2,S294&lt;=5),1,0)</f>
        <v>0</v>
      </c>
      <c r="AD294" s="5">
        <f>IF(AND(S294&gt;=1,S294&lt;=4),1,0)</f>
        <v>0</v>
      </c>
      <c r="AE294" s="5">
        <f>IF(AND(S294&gt;=2,S294&lt;=5),1,0)</f>
        <v>0</v>
      </c>
    </row>
    <row r="295" spans="1:31" x14ac:dyDescent="0.55000000000000004">
      <c r="A295" s="1">
        <f t="shared" si="9"/>
        <v>295</v>
      </c>
      <c r="B295" s="6" t="s">
        <v>913</v>
      </c>
      <c r="C295" s="7">
        <v>46226.660555555558</v>
      </c>
      <c r="D295" s="5">
        <v>30</v>
      </c>
      <c r="E295" s="6" t="s">
        <v>93</v>
      </c>
      <c r="F295" s="8">
        <v>45920</v>
      </c>
      <c r="G295" s="8" t="s">
        <v>545</v>
      </c>
      <c r="H295" s="6" t="s">
        <v>387</v>
      </c>
      <c r="I295" s="6" t="s">
        <v>306</v>
      </c>
      <c r="J295" s="6" t="s">
        <v>412</v>
      </c>
      <c r="K295" s="5">
        <v>29550</v>
      </c>
      <c r="L295" s="6" t="s">
        <v>389</v>
      </c>
      <c r="M295" s="6" t="s">
        <v>565</v>
      </c>
      <c r="N295" s="6" t="s">
        <v>26</v>
      </c>
      <c r="O295" s="5" t="s">
        <v>885</v>
      </c>
      <c r="P295" s="6" t="str">
        <f>IF(I295&lt;&gt;"","Giocata","Futura")</f>
        <v>Giocata</v>
      </c>
      <c r="Q295" s="5">
        <f>VALUE(LEFT(I295,1))</f>
        <v>3</v>
      </c>
      <c r="R295" s="5">
        <f>VALUE(RIGHT(I295,1))</f>
        <v>1</v>
      </c>
      <c r="S295" s="5">
        <f>SUM(Q295:R295)</f>
        <v>4</v>
      </c>
      <c r="T295" s="5">
        <f>IF(Q295&lt;&gt;R295,1,0)</f>
        <v>1</v>
      </c>
      <c r="U295" s="5">
        <f>IF(S295&lt;=4,1,0)</f>
        <v>1</v>
      </c>
      <c r="V295" s="5">
        <f t="shared" si="8"/>
        <v>1</v>
      </c>
      <c r="W295" s="5">
        <f>IF(S295&gt;=2,1,0)</f>
        <v>1</v>
      </c>
      <c r="X295" s="5">
        <f>IF(Q295&lt;=2,1,0)</f>
        <v>0</v>
      </c>
      <c r="Y295" s="5">
        <f>IF(AND(Q295&gt;=1,Q295&lt;=3),1,0)</f>
        <v>1</v>
      </c>
      <c r="Z295" s="5">
        <f>IF(AND(Q295&gt;=2,Q295&lt;=5),1,0)</f>
        <v>1</v>
      </c>
      <c r="AA295" s="5">
        <f>IF(S295&lt;=2,1,0)</f>
        <v>0</v>
      </c>
      <c r="AB295" s="5">
        <f>IF(AND(S295&gt;=1,S295&lt;=3),1,0)</f>
        <v>0</v>
      </c>
      <c r="AC295" s="5">
        <f>IF(AND(S295&gt;=2,S295&lt;=5),1,0)</f>
        <v>1</v>
      </c>
      <c r="AD295" s="5">
        <f>IF(AND(S295&gt;=1,S295&lt;=4),1,0)</f>
        <v>1</v>
      </c>
      <c r="AE295" s="5">
        <f>IF(AND(S295&gt;=2,S295&lt;=5),1,0)</f>
        <v>1</v>
      </c>
    </row>
    <row r="296" spans="1:31" x14ac:dyDescent="0.55000000000000004">
      <c r="A296" s="1">
        <f t="shared" si="9"/>
        <v>296</v>
      </c>
      <c r="B296" s="6" t="s">
        <v>913</v>
      </c>
      <c r="C296" s="7">
        <v>46226.660555555558</v>
      </c>
      <c r="D296" s="5">
        <v>30</v>
      </c>
      <c r="E296" s="6" t="s">
        <v>93</v>
      </c>
      <c r="F296" s="8">
        <v>45920</v>
      </c>
      <c r="G296" s="8" t="s">
        <v>278</v>
      </c>
      <c r="H296" s="6" t="s">
        <v>416</v>
      </c>
      <c r="I296" s="6" t="s">
        <v>322</v>
      </c>
      <c r="J296" s="6" t="s">
        <v>400</v>
      </c>
      <c r="K296" s="5">
        <v>53301</v>
      </c>
      <c r="L296" s="6" t="s">
        <v>417</v>
      </c>
      <c r="M296" s="6" t="s">
        <v>478</v>
      </c>
      <c r="N296" s="6" t="s">
        <v>26</v>
      </c>
      <c r="O296" s="5" t="s">
        <v>885</v>
      </c>
      <c r="P296" s="6" t="str">
        <f>IF(I296&lt;&gt;"","Giocata","Futura")</f>
        <v>Giocata</v>
      </c>
      <c r="Q296" s="5">
        <f>VALUE(LEFT(I296,1))</f>
        <v>0</v>
      </c>
      <c r="R296" s="5">
        <f>VALUE(RIGHT(I296,1))</f>
        <v>1</v>
      </c>
      <c r="S296" s="5">
        <f>SUM(Q296:R296)</f>
        <v>1</v>
      </c>
      <c r="T296" s="5">
        <f>IF(Q296&lt;&gt;R296,1,0)</f>
        <v>1</v>
      </c>
      <c r="U296" s="5">
        <f>IF(S296&lt;=4,1,0)</f>
        <v>1</v>
      </c>
      <c r="V296" s="5">
        <f t="shared" si="8"/>
        <v>1</v>
      </c>
      <c r="W296" s="5">
        <f>IF(S296&gt;=2,1,0)</f>
        <v>0</v>
      </c>
      <c r="X296" s="5">
        <f>IF(Q296&lt;=2,1,0)</f>
        <v>1</v>
      </c>
      <c r="Y296" s="5">
        <f>IF(AND(Q296&gt;=1,Q296&lt;=3),1,0)</f>
        <v>0</v>
      </c>
      <c r="Z296" s="5">
        <f>IF(AND(Q296&gt;=2,Q296&lt;=5),1,0)</f>
        <v>0</v>
      </c>
      <c r="AA296" s="5">
        <f>IF(S296&lt;=2,1,0)</f>
        <v>1</v>
      </c>
      <c r="AB296" s="5">
        <f>IF(AND(S296&gt;=1,S296&lt;=3),1,0)</f>
        <v>1</v>
      </c>
      <c r="AC296" s="5">
        <f>IF(AND(S296&gt;=2,S296&lt;=5),1,0)</f>
        <v>0</v>
      </c>
      <c r="AD296" s="5">
        <f>IF(AND(S296&gt;=1,S296&lt;=4),1,0)</f>
        <v>1</v>
      </c>
      <c r="AE296" s="5">
        <f>IF(AND(S296&gt;=2,S296&lt;=5),1,0)</f>
        <v>0</v>
      </c>
    </row>
    <row r="297" spans="1:31" x14ac:dyDescent="0.55000000000000004">
      <c r="A297" s="1">
        <f t="shared" si="9"/>
        <v>297</v>
      </c>
      <c r="B297" s="6" t="s">
        <v>913</v>
      </c>
      <c r="C297" s="7">
        <v>46226.660555555558</v>
      </c>
      <c r="D297" s="5">
        <v>30</v>
      </c>
      <c r="E297" s="6" t="s">
        <v>93</v>
      </c>
      <c r="F297" s="8">
        <v>45920</v>
      </c>
      <c r="G297" s="8" t="s">
        <v>278</v>
      </c>
      <c r="H297" s="6" t="s">
        <v>409</v>
      </c>
      <c r="I297" s="6" t="s">
        <v>322</v>
      </c>
      <c r="J297" s="6" t="s">
        <v>384</v>
      </c>
      <c r="K297" s="5">
        <v>19056</v>
      </c>
      <c r="L297" s="6" t="s">
        <v>433</v>
      </c>
      <c r="M297" s="6" t="s">
        <v>398</v>
      </c>
      <c r="N297" s="6" t="s">
        <v>26</v>
      </c>
      <c r="O297" s="5" t="s">
        <v>885</v>
      </c>
      <c r="P297" s="6" t="str">
        <f>IF(I297&lt;&gt;"","Giocata","Futura")</f>
        <v>Giocata</v>
      </c>
      <c r="Q297" s="5">
        <f>VALUE(LEFT(I297,1))</f>
        <v>0</v>
      </c>
      <c r="R297" s="5">
        <f>VALUE(RIGHT(I297,1))</f>
        <v>1</v>
      </c>
      <c r="S297" s="5">
        <f>SUM(Q297:R297)</f>
        <v>1</v>
      </c>
      <c r="T297" s="5">
        <f>IF(Q297&lt;&gt;R297,1,0)</f>
        <v>1</v>
      </c>
      <c r="U297" s="5">
        <f>IF(S297&lt;=4,1,0)</f>
        <v>1</v>
      </c>
      <c r="V297" s="5">
        <f t="shared" si="8"/>
        <v>1</v>
      </c>
      <c r="W297" s="5">
        <f>IF(S297&gt;=2,1,0)</f>
        <v>0</v>
      </c>
      <c r="X297" s="5">
        <f>IF(Q297&lt;=2,1,0)</f>
        <v>1</v>
      </c>
      <c r="Y297" s="5">
        <f>IF(AND(Q297&gt;=1,Q297&lt;=3),1,0)</f>
        <v>0</v>
      </c>
      <c r="Z297" s="5">
        <f>IF(AND(Q297&gt;=2,Q297&lt;=5),1,0)</f>
        <v>0</v>
      </c>
      <c r="AA297" s="5">
        <f>IF(S297&lt;=2,1,0)</f>
        <v>1</v>
      </c>
      <c r="AB297" s="5">
        <f>IF(AND(S297&gt;=1,S297&lt;=3),1,0)</f>
        <v>1</v>
      </c>
      <c r="AC297" s="5">
        <f>IF(AND(S297&gt;=2,S297&lt;=5),1,0)</f>
        <v>0</v>
      </c>
      <c r="AD297" s="5">
        <f>IF(AND(S297&gt;=1,S297&lt;=4),1,0)</f>
        <v>1</v>
      </c>
      <c r="AE297" s="5">
        <f>IF(AND(S297&gt;=2,S297&lt;=5),1,0)</f>
        <v>0</v>
      </c>
    </row>
    <row r="298" spans="1:31" x14ac:dyDescent="0.55000000000000004">
      <c r="A298" s="1">
        <f t="shared" si="9"/>
        <v>298</v>
      </c>
      <c r="B298" s="6" t="s">
        <v>913</v>
      </c>
      <c r="C298" s="7">
        <v>46226.660555555558</v>
      </c>
      <c r="D298" s="5">
        <v>30</v>
      </c>
      <c r="E298" s="6" t="s">
        <v>93</v>
      </c>
      <c r="F298" s="8">
        <v>45920</v>
      </c>
      <c r="G298" s="8" t="s">
        <v>278</v>
      </c>
      <c r="H298" s="6" t="s">
        <v>435</v>
      </c>
      <c r="I298" s="6" t="s">
        <v>322</v>
      </c>
      <c r="J298" s="6" t="s">
        <v>383</v>
      </c>
      <c r="K298" s="5">
        <v>22338</v>
      </c>
      <c r="L298" s="6" t="s">
        <v>481</v>
      </c>
      <c r="M298" s="6" t="s">
        <v>430</v>
      </c>
      <c r="N298" s="6" t="s">
        <v>26</v>
      </c>
      <c r="O298" s="5" t="s">
        <v>885</v>
      </c>
      <c r="P298" s="6" t="str">
        <f>IF(I298&lt;&gt;"","Giocata","Futura")</f>
        <v>Giocata</v>
      </c>
      <c r="Q298" s="5">
        <f>VALUE(LEFT(I298,1))</f>
        <v>0</v>
      </c>
      <c r="R298" s="5">
        <f>VALUE(RIGHT(I298,1))</f>
        <v>1</v>
      </c>
      <c r="S298" s="5">
        <f>SUM(Q298:R298)</f>
        <v>1</v>
      </c>
      <c r="T298" s="5">
        <f>IF(Q298&lt;&gt;R298,1,0)</f>
        <v>1</v>
      </c>
      <c r="U298" s="5">
        <f>IF(S298&lt;=4,1,0)</f>
        <v>1</v>
      </c>
      <c r="V298" s="5">
        <f t="shared" si="8"/>
        <v>1</v>
      </c>
      <c r="W298" s="5">
        <f>IF(S298&gt;=2,1,0)</f>
        <v>0</v>
      </c>
      <c r="X298" s="5">
        <f>IF(Q298&lt;=2,1,0)</f>
        <v>1</v>
      </c>
      <c r="Y298" s="5">
        <f>IF(AND(Q298&gt;=1,Q298&lt;=3),1,0)</f>
        <v>0</v>
      </c>
      <c r="Z298" s="5">
        <f>IF(AND(Q298&gt;=2,Q298&lt;=5),1,0)</f>
        <v>0</v>
      </c>
      <c r="AA298" s="5">
        <f>IF(S298&lt;=2,1,0)</f>
        <v>1</v>
      </c>
      <c r="AB298" s="5">
        <f>IF(AND(S298&gt;=1,S298&lt;=3),1,0)</f>
        <v>1</v>
      </c>
      <c r="AC298" s="5">
        <f>IF(AND(S298&gt;=2,S298&lt;=5),1,0)</f>
        <v>0</v>
      </c>
      <c r="AD298" s="5">
        <f>IF(AND(S298&gt;=1,S298&lt;=4),1,0)</f>
        <v>1</v>
      </c>
      <c r="AE298" s="5">
        <f>IF(AND(S298&gt;=2,S298&lt;=5),1,0)</f>
        <v>0</v>
      </c>
    </row>
    <row r="299" spans="1:31" x14ac:dyDescent="0.55000000000000004">
      <c r="A299" s="1">
        <f t="shared" si="9"/>
        <v>299</v>
      </c>
      <c r="B299" s="6" t="s">
        <v>913</v>
      </c>
      <c r="C299" s="7">
        <v>46226.660555555558</v>
      </c>
      <c r="D299" s="5">
        <v>30</v>
      </c>
      <c r="E299" s="6" t="s">
        <v>93</v>
      </c>
      <c r="F299" s="8">
        <v>45920</v>
      </c>
      <c r="G299" s="8" t="s">
        <v>278</v>
      </c>
      <c r="H299" s="6" t="s">
        <v>436</v>
      </c>
      <c r="I299" s="6" t="s">
        <v>308</v>
      </c>
      <c r="J299" s="6" t="s">
        <v>413</v>
      </c>
      <c r="K299" s="5">
        <v>21840</v>
      </c>
      <c r="L299" s="6" t="s">
        <v>474</v>
      </c>
      <c r="M299" s="6" t="s">
        <v>477</v>
      </c>
      <c r="N299" s="6" t="s">
        <v>26</v>
      </c>
      <c r="O299" s="5" t="s">
        <v>885</v>
      </c>
      <c r="P299" s="6" t="str">
        <f>IF(I299&lt;&gt;"","Giocata","Futura")</f>
        <v>Giocata</v>
      </c>
      <c r="Q299" s="5">
        <f>VALUE(LEFT(I299,1))</f>
        <v>2</v>
      </c>
      <c r="R299" s="5">
        <f>VALUE(RIGHT(I299,1))</f>
        <v>0</v>
      </c>
      <c r="S299" s="5">
        <f>SUM(Q299:R299)</f>
        <v>2</v>
      </c>
      <c r="T299" s="5">
        <f>IF(Q299&lt;&gt;R299,1,0)</f>
        <v>1</v>
      </c>
      <c r="U299" s="5">
        <f>IF(S299&lt;=4,1,0)</f>
        <v>1</v>
      </c>
      <c r="V299" s="5">
        <f t="shared" si="8"/>
        <v>1</v>
      </c>
      <c r="W299" s="5">
        <f>IF(S299&gt;=2,1,0)</f>
        <v>1</v>
      </c>
      <c r="X299" s="5">
        <f>IF(Q299&lt;=2,1,0)</f>
        <v>1</v>
      </c>
      <c r="Y299" s="5">
        <f>IF(AND(Q299&gt;=1,Q299&lt;=3),1,0)</f>
        <v>1</v>
      </c>
      <c r="Z299" s="5">
        <f>IF(AND(Q299&gt;=2,Q299&lt;=5),1,0)</f>
        <v>1</v>
      </c>
      <c r="AA299" s="5">
        <f>IF(S299&lt;=2,1,0)</f>
        <v>1</v>
      </c>
      <c r="AB299" s="5">
        <f>IF(AND(S299&gt;=1,S299&lt;=3),1,0)</f>
        <v>1</v>
      </c>
      <c r="AC299" s="5">
        <f>IF(AND(S299&gt;=2,S299&lt;=5),1,0)</f>
        <v>1</v>
      </c>
      <c r="AD299" s="5">
        <f>IF(AND(S299&gt;=1,S299&lt;=4),1,0)</f>
        <v>1</v>
      </c>
      <c r="AE299" s="5">
        <f>IF(AND(S299&gt;=2,S299&lt;=5),1,0)</f>
        <v>1</v>
      </c>
    </row>
    <row r="300" spans="1:31" x14ac:dyDescent="0.55000000000000004">
      <c r="A300" s="1">
        <f t="shared" si="9"/>
        <v>300</v>
      </c>
      <c r="B300" s="6" t="s">
        <v>913</v>
      </c>
      <c r="C300" s="7">
        <v>46226.660555555558</v>
      </c>
      <c r="D300" s="5">
        <v>30</v>
      </c>
      <c r="E300" s="6" t="s">
        <v>93</v>
      </c>
      <c r="F300" s="8">
        <v>45920</v>
      </c>
      <c r="G300" s="8" t="s">
        <v>425</v>
      </c>
      <c r="H300" s="6" t="s">
        <v>399</v>
      </c>
      <c r="I300" s="6" t="s">
        <v>310</v>
      </c>
      <c r="J300" s="6" t="s">
        <v>392</v>
      </c>
      <c r="K300" s="5">
        <v>9462</v>
      </c>
      <c r="L300" s="6" t="s">
        <v>401</v>
      </c>
      <c r="M300" s="6" t="s">
        <v>484</v>
      </c>
      <c r="N300" s="6" t="s">
        <v>26</v>
      </c>
      <c r="O300" s="5" t="s">
        <v>885</v>
      </c>
      <c r="P300" s="6" t="str">
        <f>IF(I300&lt;&gt;"","Giocata","Futura")</f>
        <v>Giocata</v>
      </c>
      <c r="Q300" s="5">
        <f>VALUE(LEFT(I300,1))</f>
        <v>1</v>
      </c>
      <c r="R300" s="5">
        <f>VALUE(RIGHT(I300,1))</f>
        <v>0</v>
      </c>
      <c r="S300" s="5">
        <f>SUM(Q300:R300)</f>
        <v>1</v>
      </c>
      <c r="T300" s="5">
        <f>IF(Q300&lt;&gt;R300,1,0)</f>
        <v>1</v>
      </c>
      <c r="U300" s="5">
        <f>IF(S300&lt;=4,1,0)</f>
        <v>1</v>
      </c>
      <c r="V300" s="5">
        <f t="shared" si="8"/>
        <v>1</v>
      </c>
      <c r="W300" s="5">
        <f>IF(S300&gt;=2,1,0)</f>
        <v>0</v>
      </c>
      <c r="X300" s="5">
        <f>IF(Q300&lt;=2,1,0)</f>
        <v>1</v>
      </c>
      <c r="Y300" s="5">
        <f>IF(AND(Q300&gt;=1,Q300&lt;=3),1,0)</f>
        <v>1</v>
      </c>
      <c r="Z300" s="5">
        <f>IF(AND(Q300&gt;=2,Q300&lt;=5),1,0)</f>
        <v>0</v>
      </c>
      <c r="AA300" s="5">
        <f>IF(S300&lt;=2,1,0)</f>
        <v>1</v>
      </c>
      <c r="AB300" s="5">
        <f>IF(AND(S300&gt;=1,S300&lt;=3),1,0)</f>
        <v>1</v>
      </c>
      <c r="AC300" s="5">
        <f>IF(AND(S300&gt;=2,S300&lt;=5),1,0)</f>
        <v>0</v>
      </c>
      <c r="AD300" s="5">
        <f>IF(AND(S300&gt;=1,S300&lt;=4),1,0)</f>
        <v>1</v>
      </c>
      <c r="AE300" s="5">
        <f>IF(AND(S300&gt;=2,S300&lt;=5),1,0)</f>
        <v>0</v>
      </c>
    </row>
    <row r="301" spans="1:31" x14ac:dyDescent="0.55000000000000004">
      <c r="A301" s="1">
        <f t="shared" si="9"/>
        <v>301</v>
      </c>
      <c r="B301" s="6" t="s">
        <v>913</v>
      </c>
      <c r="C301" s="7">
        <v>46226.660555555558</v>
      </c>
      <c r="D301" s="5">
        <v>30</v>
      </c>
      <c r="E301" s="6" t="s">
        <v>93</v>
      </c>
      <c r="F301" s="8">
        <v>45920</v>
      </c>
      <c r="G301" s="8" t="s">
        <v>541</v>
      </c>
      <c r="H301" s="6" t="s">
        <v>404</v>
      </c>
      <c r="I301" s="6" t="s">
        <v>328</v>
      </c>
      <c r="J301" s="6" t="s">
        <v>388</v>
      </c>
      <c r="K301" s="5">
        <v>18938</v>
      </c>
      <c r="L301" s="6" t="s">
        <v>406</v>
      </c>
      <c r="M301" s="6" t="s">
        <v>471</v>
      </c>
      <c r="N301" s="6" t="s">
        <v>26</v>
      </c>
      <c r="O301" s="5" t="s">
        <v>885</v>
      </c>
      <c r="P301" s="6" t="str">
        <f>IF(I301&lt;&gt;"","Giocata","Futura")</f>
        <v>Giocata</v>
      </c>
      <c r="Q301" s="5">
        <f>VALUE(LEFT(I301,1))</f>
        <v>1</v>
      </c>
      <c r="R301" s="5">
        <f>VALUE(RIGHT(I301,1))</f>
        <v>1</v>
      </c>
      <c r="S301" s="5">
        <f>SUM(Q301:R301)</f>
        <v>2</v>
      </c>
      <c r="T301" s="5">
        <f>IF(Q301&lt;&gt;R301,1,0)</f>
        <v>0</v>
      </c>
      <c r="U301" s="5">
        <f>IF(S301&lt;=4,1,0)</f>
        <v>1</v>
      </c>
      <c r="V301" s="5">
        <f t="shared" si="8"/>
        <v>0</v>
      </c>
      <c r="W301" s="5">
        <f>IF(S301&gt;=2,1,0)</f>
        <v>1</v>
      </c>
      <c r="X301" s="5">
        <f>IF(Q301&lt;=2,1,0)</f>
        <v>1</v>
      </c>
      <c r="Y301" s="5">
        <f>IF(AND(Q301&gt;=1,Q301&lt;=3),1,0)</f>
        <v>1</v>
      </c>
      <c r="Z301" s="5">
        <f>IF(AND(Q301&gt;=2,Q301&lt;=5),1,0)</f>
        <v>0</v>
      </c>
      <c r="AA301" s="5">
        <f>IF(S301&lt;=2,1,0)</f>
        <v>1</v>
      </c>
      <c r="AB301" s="5">
        <f>IF(AND(S301&gt;=1,S301&lt;=3),1,0)</f>
        <v>1</v>
      </c>
      <c r="AC301" s="5">
        <f>IF(AND(S301&gt;=2,S301&lt;=5),1,0)</f>
        <v>1</v>
      </c>
      <c r="AD301" s="5">
        <f>IF(AND(S301&gt;=1,S301&lt;=4),1,0)</f>
        <v>1</v>
      </c>
      <c r="AE301" s="5">
        <f>IF(AND(S301&gt;=2,S301&lt;=5),1,0)</f>
        <v>1</v>
      </c>
    </row>
    <row r="302" spans="1:31" x14ac:dyDescent="0.55000000000000004">
      <c r="A302" s="1">
        <f t="shared" si="9"/>
        <v>302</v>
      </c>
      <c r="B302" s="6" t="s">
        <v>913</v>
      </c>
      <c r="C302" s="7">
        <v>46226.660555555558</v>
      </c>
      <c r="D302" s="5">
        <v>31</v>
      </c>
      <c r="E302" s="6" t="s">
        <v>136</v>
      </c>
      <c r="F302" s="8">
        <v>45923</v>
      </c>
      <c r="G302" s="8" t="s">
        <v>237</v>
      </c>
      <c r="H302" s="6" t="s">
        <v>392</v>
      </c>
      <c r="I302" s="6" t="s">
        <v>336</v>
      </c>
      <c r="J302" s="6" t="s">
        <v>387</v>
      </c>
      <c r="K302" s="5">
        <v>19673</v>
      </c>
      <c r="L302" s="6" t="s">
        <v>427</v>
      </c>
      <c r="M302" s="6" t="s">
        <v>428</v>
      </c>
      <c r="N302" s="6" t="s">
        <v>26</v>
      </c>
      <c r="O302" s="5" t="s">
        <v>885</v>
      </c>
      <c r="P302" s="6" t="str">
        <f>IF(I302&lt;&gt;"","Giocata","Futura")</f>
        <v>Giocata</v>
      </c>
      <c r="Q302" s="5">
        <f>VALUE(LEFT(I302,1))</f>
        <v>0</v>
      </c>
      <c r="R302" s="5">
        <f>VALUE(RIGHT(I302,1))</f>
        <v>0</v>
      </c>
      <c r="S302" s="5">
        <f>SUM(Q302:R302)</f>
        <v>0</v>
      </c>
      <c r="T302" s="5">
        <f>IF(Q302&lt;&gt;R302,1,0)</f>
        <v>0</v>
      </c>
      <c r="U302" s="5">
        <f>IF(S302&lt;=4,1,0)</f>
        <v>1</v>
      </c>
      <c r="V302" s="5">
        <f t="shared" si="8"/>
        <v>0</v>
      </c>
      <c r="W302" s="5">
        <f>IF(S302&gt;=2,1,0)</f>
        <v>0</v>
      </c>
      <c r="X302" s="5">
        <f>IF(Q302&lt;=2,1,0)</f>
        <v>1</v>
      </c>
      <c r="Y302" s="5">
        <f>IF(AND(Q302&gt;=1,Q302&lt;=3),1,0)</f>
        <v>0</v>
      </c>
      <c r="Z302" s="5">
        <f>IF(AND(Q302&gt;=2,Q302&lt;=5),1,0)</f>
        <v>0</v>
      </c>
      <c r="AA302" s="5">
        <f>IF(S302&lt;=2,1,0)</f>
        <v>1</v>
      </c>
      <c r="AB302" s="5">
        <f>IF(AND(S302&gt;=1,S302&lt;=3),1,0)</f>
        <v>0</v>
      </c>
      <c r="AC302" s="5">
        <f>IF(AND(S302&gt;=2,S302&lt;=5),1,0)</f>
        <v>0</v>
      </c>
      <c r="AD302" s="5">
        <f>IF(AND(S302&gt;=1,S302&lt;=4),1,0)</f>
        <v>0</v>
      </c>
      <c r="AE302" s="5">
        <f>IF(AND(S302&gt;=2,S302&lt;=5),1,0)</f>
        <v>0</v>
      </c>
    </row>
    <row r="303" spans="1:31" x14ac:dyDescent="0.55000000000000004">
      <c r="A303" s="1">
        <f t="shared" si="9"/>
        <v>303</v>
      </c>
      <c r="B303" s="6" t="s">
        <v>913</v>
      </c>
      <c r="C303" s="7">
        <v>46226.660555555558</v>
      </c>
      <c r="D303" s="5">
        <v>31</v>
      </c>
      <c r="E303" s="6" t="s">
        <v>136</v>
      </c>
      <c r="F303" s="8">
        <v>45923</v>
      </c>
      <c r="G303" s="8" t="s">
        <v>425</v>
      </c>
      <c r="H303" s="6" t="s">
        <v>395</v>
      </c>
      <c r="I303" s="6" t="s">
        <v>336</v>
      </c>
      <c r="J303" s="6" t="s">
        <v>399</v>
      </c>
      <c r="K303" s="5">
        <v>13537</v>
      </c>
      <c r="L303" s="6" t="s">
        <v>397</v>
      </c>
      <c r="M303" s="6" t="s">
        <v>418</v>
      </c>
      <c r="N303" s="6" t="s">
        <v>26</v>
      </c>
      <c r="O303" s="5" t="s">
        <v>885</v>
      </c>
      <c r="P303" s="6" t="str">
        <f>IF(I303&lt;&gt;"","Giocata","Futura")</f>
        <v>Giocata</v>
      </c>
      <c r="Q303" s="5">
        <f>VALUE(LEFT(I303,1))</f>
        <v>0</v>
      </c>
      <c r="R303" s="5">
        <f>VALUE(RIGHT(I303,1))</f>
        <v>0</v>
      </c>
      <c r="S303" s="5">
        <f>SUM(Q303:R303)</f>
        <v>0</v>
      </c>
      <c r="T303" s="5">
        <f>IF(Q303&lt;&gt;R303,1,0)</f>
        <v>0</v>
      </c>
      <c r="U303" s="5">
        <f>IF(S303&lt;=4,1,0)</f>
        <v>1</v>
      </c>
      <c r="V303" s="5">
        <f t="shared" si="8"/>
        <v>0</v>
      </c>
      <c r="W303" s="5">
        <f>IF(S303&gt;=2,1,0)</f>
        <v>0</v>
      </c>
      <c r="X303" s="5">
        <f>IF(Q303&lt;=2,1,0)</f>
        <v>1</v>
      </c>
      <c r="Y303" s="5">
        <f>IF(AND(Q303&gt;=1,Q303&lt;=3),1,0)</f>
        <v>0</v>
      </c>
      <c r="Z303" s="5">
        <f>IF(AND(Q303&gt;=2,Q303&lt;=5),1,0)</f>
        <v>0</v>
      </c>
      <c r="AA303" s="5">
        <f>IF(S303&lt;=2,1,0)</f>
        <v>1</v>
      </c>
      <c r="AB303" s="5">
        <f>IF(AND(S303&gt;=1,S303&lt;=3),1,0)</f>
        <v>0</v>
      </c>
      <c r="AC303" s="5">
        <f>IF(AND(S303&gt;=2,S303&lt;=5),1,0)</f>
        <v>0</v>
      </c>
      <c r="AD303" s="5">
        <f>IF(AND(S303&gt;=1,S303&lt;=4),1,0)</f>
        <v>0</v>
      </c>
      <c r="AE303" s="5">
        <f>IF(AND(S303&gt;=2,S303&lt;=5),1,0)</f>
        <v>0</v>
      </c>
    </row>
    <row r="304" spans="1:31" x14ac:dyDescent="0.55000000000000004">
      <c r="A304" s="1">
        <f t="shared" si="9"/>
        <v>304</v>
      </c>
      <c r="B304" s="6" t="s">
        <v>913</v>
      </c>
      <c r="C304" s="7">
        <v>46226.660555555558</v>
      </c>
      <c r="D304" s="5">
        <v>31</v>
      </c>
      <c r="E304" s="6" t="s">
        <v>136</v>
      </c>
      <c r="F304" s="8">
        <v>45923</v>
      </c>
      <c r="G304" s="8" t="s">
        <v>425</v>
      </c>
      <c r="H304" s="6" t="s">
        <v>384</v>
      </c>
      <c r="I304" s="6" t="s">
        <v>336</v>
      </c>
      <c r="J304" s="6" t="s">
        <v>416</v>
      </c>
      <c r="K304" s="5">
        <v>17202</v>
      </c>
      <c r="L304" s="6" t="s">
        <v>431</v>
      </c>
      <c r="M304" s="6" t="s">
        <v>432</v>
      </c>
      <c r="N304" s="6" t="s">
        <v>26</v>
      </c>
      <c r="O304" s="5" t="s">
        <v>885</v>
      </c>
      <c r="P304" s="6" t="str">
        <f>IF(I304&lt;&gt;"","Giocata","Futura")</f>
        <v>Giocata</v>
      </c>
      <c r="Q304" s="5">
        <f>VALUE(LEFT(I304,1))</f>
        <v>0</v>
      </c>
      <c r="R304" s="5">
        <f>VALUE(RIGHT(I304,1))</f>
        <v>0</v>
      </c>
      <c r="S304" s="5">
        <f>SUM(Q304:R304)</f>
        <v>0</v>
      </c>
      <c r="T304" s="5">
        <f>IF(Q304&lt;&gt;R304,1,0)</f>
        <v>0</v>
      </c>
      <c r="U304" s="5">
        <f>IF(S304&lt;=4,1,0)</f>
        <v>1</v>
      </c>
      <c r="V304" s="5">
        <f t="shared" si="8"/>
        <v>0</v>
      </c>
      <c r="W304" s="5">
        <f>IF(S304&gt;=2,1,0)</f>
        <v>0</v>
      </c>
      <c r="X304" s="5">
        <f>IF(Q304&lt;=2,1,0)</f>
        <v>1</v>
      </c>
      <c r="Y304" s="5">
        <f>IF(AND(Q304&gt;=1,Q304&lt;=3),1,0)</f>
        <v>0</v>
      </c>
      <c r="Z304" s="5">
        <f>IF(AND(Q304&gt;=2,Q304&lt;=5),1,0)</f>
        <v>0</v>
      </c>
      <c r="AA304" s="5">
        <f>IF(S304&lt;=2,1,0)</f>
        <v>1</v>
      </c>
      <c r="AB304" s="5">
        <f>IF(AND(S304&gt;=1,S304&lt;=3),1,0)</f>
        <v>0</v>
      </c>
      <c r="AC304" s="5">
        <f>IF(AND(S304&gt;=2,S304&lt;=5),1,0)</f>
        <v>0</v>
      </c>
      <c r="AD304" s="5">
        <f>IF(AND(S304&gt;=1,S304&lt;=4),1,0)</f>
        <v>0</v>
      </c>
      <c r="AE304" s="5">
        <f>IF(AND(S304&gt;=2,S304&lt;=5),1,0)</f>
        <v>0</v>
      </c>
    </row>
    <row r="305" spans="1:31" x14ac:dyDescent="0.55000000000000004">
      <c r="A305" s="1">
        <f t="shared" si="9"/>
        <v>305</v>
      </c>
      <c r="B305" s="6" t="s">
        <v>913</v>
      </c>
      <c r="C305" s="7">
        <v>46226.660555555558</v>
      </c>
      <c r="D305" s="5">
        <v>31</v>
      </c>
      <c r="E305" s="6" t="s">
        <v>136</v>
      </c>
      <c r="F305" s="8">
        <v>45923</v>
      </c>
      <c r="G305" s="8" t="s">
        <v>278</v>
      </c>
      <c r="H305" s="6" t="s">
        <v>388</v>
      </c>
      <c r="I305" s="6" t="s">
        <v>336</v>
      </c>
      <c r="J305" s="6" t="s">
        <v>391</v>
      </c>
      <c r="K305" s="5">
        <v>13552</v>
      </c>
      <c r="L305" s="6" t="s">
        <v>423</v>
      </c>
      <c r="M305" s="6" t="s">
        <v>434</v>
      </c>
      <c r="N305" s="6" t="s">
        <v>26</v>
      </c>
      <c r="O305" s="5" t="s">
        <v>885</v>
      </c>
      <c r="P305" s="6" t="str">
        <f>IF(I305&lt;&gt;"","Giocata","Futura")</f>
        <v>Giocata</v>
      </c>
      <c r="Q305" s="5">
        <f>VALUE(LEFT(I305,1))</f>
        <v>0</v>
      </c>
      <c r="R305" s="5">
        <f>VALUE(RIGHT(I305,1))</f>
        <v>0</v>
      </c>
      <c r="S305" s="5">
        <f>SUM(Q305:R305)</f>
        <v>0</v>
      </c>
      <c r="T305" s="5">
        <f>IF(Q305&lt;&gt;R305,1,0)</f>
        <v>0</v>
      </c>
      <c r="U305" s="5">
        <f>IF(S305&lt;=4,1,0)</f>
        <v>1</v>
      </c>
      <c r="V305" s="5">
        <f t="shared" si="8"/>
        <v>0</v>
      </c>
      <c r="W305" s="5">
        <f>IF(S305&gt;=2,1,0)</f>
        <v>0</v>
      </c>
      <c r="X305" s="5">
        <f>IF(Q305&lt;=2,1,0)</f>
        <v>1</v>
      </c>
      <c r="Y305" s="5">
        <f>IF(AND(Q305&gt;=1,Q305&lt;=3),1,0)</f>
        <v>0</v>
      </c>
      <c r="Z305" s="5">
        <f>IF(AND(Q305&gt;=2,Q305&lt;=5),1,0)</f>
        <v>0</v>
      </c>
      <c r="AA305" s="5">
        <f>IF(S305&lt;=2,1,0)</f>
        <v>1</v>
      </c>
      <c r="AB305" s="5">
        <f>IF(AND(S305&gt;=1,S305&lt;=3),1,0)</f>
        <v>0</v>
      </c>
      <c r="AC305" s="5">
        <f>IF(AND(S305&gt;=2,S305&lt;=5),1,0)</f>
        <v>0</v>
      </c>
      <c r="AD305" s="5">
        <f>IF(AND(S305&gt;=1,S305&lt;=4),1,0)</f>
        <v>0</v>
      </c>
      <c r="AE305" s="5">
        <f>IF(AND(S305&gt;=2,S305&lt;=5),1,0)</f>
        <v>0</v>
      </c>
    </row>
    <row r="306" spans="1:31" x14ac:dyDescent="0.55000000000000004">
      <c r="A306" s="1">
        <f t="shared" si="9"/>
        <v>306</v>
      </c>
      <c r="B306" s="6" t="s">
        <v>913</v>
      </c>
      <c r="C306" s="7">
        <v>46226.660555555558</v>
      </c>
      <c r="D306" s="5">
        <v>31</v>
      </c>
      <c r="E306" s="6" t="s">
        <v>136</v>
      </c>
      <c r="F306" s="8">
        <v>45923</v>
      </c>
      <c r="G306" s="8" t="s">
        <v>278</v>
      </c>
      <c r="H306" s="6" t="s">
        <v>419</v>
      </c>
      <c r="I306" s="6" t="s">
        <v>334</v>
      </c>
      <c r="J306" s="6" t="s">
        <v>396</v>
      </c>
      <c r="K306" s="5">
        <v>17132</v>
      </c>
      <c r="L306" s="6" t="s">
        <v>420</v>
      </c>
      <c r="M306" s="6" t="s">
        <v>437</v>
      </c>
      <c r="N306" s="6" t="s">
        <v>26</v>
      </c>
      <c r="O306" s="5" t="s">
        <v>885</v>
      </c>
      <c r="P306" s="6" t="str">
        <f>IF(I306&lt;&gt;"","Giocata","Futura")</f>
        <v>Giocata</v>
      </c>
      <c r="Q306" s="5">
        <f>VALUE(LEFT(I306,1))</f>
        <v>4</v>
      </c>
      <c r="R306" s="5">
        <f>VALUE(RIGHT(I306,1))</f>
        <v>0</v>
      </c>
      <c r="S306" s="5">
        <f>SUM(Q306:R306)</f>
        <v>4</v>
      </c>
      <c r="T306" s="5">
        <f>IF(Q306&lt;&gt;R306,1,0)</f>
        <v>1</v>
      </c>
      <c r="U306" s="5">
        <f>IF(S306&lt;=4,1,0)</f>
        <v>1</v>
      </c>
      <c r="V306" s="5">
        <f t="shared" si="8"/>
        <v>1</v>
      </c>
      <c r="W306" s="5">
        <f>IF(S306&gt;=2,1,0)</f>
        <v>1</v>
      </c>
      <c r="X306" s="5">
        <f>IF(Q306&lt;=2,1,0)</f>
        <v>0</v>
      </c>
      <c r="Y306" s="5">
        <f>IF(AND(Q306&gt;=1,Q306&lt;=3),1,0)</f>
        <v>0</v>
      </c>
      <c r="Z306" s="5">
        <f>IF(AND(Q306&gt;=2,Q306&lt;=5),1,0)</f>
        <v>1</v>
      </c>
      <c r="AA306" s="5">
        <f>IF(S306&lt;=2,1,0)</f>
        <v>0</v>
      </c>
      <c r="AB306" s="5">
        <f>IF(AND(S306&gt;=1,S306&lt;=3),1,0)</f>
        <v>0</v>
      </c>
      <c r="AC306" s="5">
        <f>IF(AND(S306&gt;=2,S306&lt;=5),1,0)</f>
        <v>1</v>
      </c>
      <c r="AD306" s="5">
        <f>IF(AND(S306&gt;=1,S306&lt;=4),1,0)</f>
        <v>1</v>
      </c>
      <c r="AE306" s="5">
        <f>IF(AND(S306&gt;=2,S306&lt;=5),1,0)</f>
        <v>1</v>
      </c>
    </row>
    <row r="307" spans="1:31" x14ac:dyDescent="0.55000000000000004">
      <c r="A307" s="1">
        <f t="shared" si="9"/>
        <v>307</v>
      </c>
      <c r="B307" s="6" t="s">
        <v>913</v>
      </c>
      <c r="C307" s="7">
        <v>46226.660555555558</v>
      </c>
      <c r="D307" s="5">
        <v>31</v>
      </c>
      <c r="E307" s="6" t="s">
        <v>136</v>
      </c>
      <c r="F307" s="8">
        <v>45923</v>
      </c>
      <c r="G307" s="8" t="s">
        <v>425</v>
      </c>
      <c r="H307" s="6" t="s">
        <v>400</v>
      </c>
      <c r="I307" s="6" t="s">
        <v>306</v>
      </c>
      <c r="J307" s="6" t="s">
        <v>404</v>
      </c>
      <c r="K307" s="5">
        <v>25752</v>
      </c>
      <c r="L307" s="6" t="s">
        <v>429</v>
      </c>
      <c r="M307" s="6" t="s">
        <v>430</v>
      </c>
      <c r="N307" s="6" t="s">
        <v>26</v>
      </c>
      <c r="O307" s="5" t="s">
        <v>885</v>
      </c>
      <c r="P307" s="6" t="str">
        <f>IF(I307&lt;&gt;"","Giocata","Futura")</f>
        <v>Giocata</v>
      </c>
      <c r="Q307" s="5">
        <f>VALUE(LEFT(I307,1))</f>
        <v>3</v>
      </c>
      <c r="R307" s="5">
        <f>VALUE(RIGHT(I307,1))</f>
        <v>1</v>
      </c>
      <c r="S307" s="5">
        <f>SUM(Q307:R307)</f>
        <v>4</v>
      </c>
      <c r="T307" s="5">
        <f>IF(Q307&lt;&gt;R307,1,0)</f>
        <v>1</v>
      </c>
      <c r="U307" s="5">
        <f>IF(S307&lt;=4,1,0)</f>
        <v>1</v>
      </c>
      <c r="V307" s="5">
        <f t="shared" si="8"/>
        <v>1</v>
      </c>
      <c r="W307" s="5">
        <f>IF(S307&gt;=2,1,0)</f>
        <v>1</v>
      </c>
      <c r="X307" s="5">
        <f>IF(Q307&lt;=2,1,0)</f>
        <v>0</v>
      </c>
      <c r="Y307" s="5">
        <f>IF(AND(Q307&gt;=1,Q307&lt;=3),1,0)</f>
        <v>1</v>
      </c>
      <c r="Z307" s="5">
        <f>IF(AND(Q307&gt;=2,Q307&lt;=5),1,0)</f>
        <v>1</v>
      </c>
      <c r="AA307" s="5">
        <f>IF(S307&lt;=2,1,0)</f>
        <v>0</v>
      </c>
      <c r="AB307" s="5">
        <f>IF(AND(S307&gt;=1,S307&lt;=3),1,0)</f>
        <v>0</v>
      </c>
      <c r="AC307" s="5">
        <f>IF(AND(S307&gt;=2,S307&lt;=5),1,0)</f>
        <v>1</v>
      </c>
      <c r="AD307" s="5">
        <f>IF(AND(S307&gt;=1,S307&lt;=4),1,0)</f>
        <v>1</v>
      </c>
      <c r="AE307" s="5">
        <f>IF(AND(S307&gt;=2,S307&lt;=5),1,0)</f>
        <v>1</v>
      </c>
    </row>
    <row r="308" spans="1:31" x14ac:dyDescent="0.55000000000000004">
      <c r="A308" s="1">
        <f t="shared" si="9"/>
        <v>308</v>
      </c>
      <c r="B308" s="6" t="s">
        <v>913</v>
      </c>
      <c r="C308" s="7">
        <v>46226.660555555558</v>
      </c>
      <c r="D308" s="5">
        <v>31</v>
      </c>
      <c r="E308" s="6" t="s">
        <v>136</v>
      </c>
      <c r="F308" s="8">
        <v>45923</v>
      </c>
      <c r="G308" s="8" t="s">
        <v>278</v>
      </c>
      <c r="H308" s="6" t="s">
        <v>408</v>
      </c>
      <c r="I308" s="6" t="s">
        <v>306</v>
      </c>
      <c r="J308" s="6" t="s">
        <v>436</v>
      </c>
      <c r="K308" s="5">
        <v>26768</v>
      </c>
      <c r="L308" s="6" t="s">
        <v>410</v>
      </c>
      <c r="M308" s="6" t="s">
        <v>424</v>
      </c>
      <c r="N308" s="6" t="s">
        <v>26</v>
      </c>
      <c r="O308" s="5" t="s">
        <v>885</v>
      </c>
      <c r="P308" s="6" t="str">
        <f>IF(I308&lt;&gt;"","Giocata","Futura")</f>
        <v>Giocata</v>
      </c>
      <c r="Q308" s="5">
        <f>VALUE(LEFT(I308,1))</f>
        <v>3</v>
      </c>
      <c r="R308" s="5">
        <f>VALUE(RIGHT(I308,1))</f>
        <v>1</v>
      </c>
      <c r="S308" s="5">
        <f>SUM(Q308:R308)</f>
        <v>4</v>
      </c>
      <c r="T308" s="5">
        <f>IF(Q308&lt;&gt;R308,1,0)</f>
        <v>1</v>
      </c>
      <c r="U308" s="5">
        <f>IF(S308&lt;=4,1,0)</f>
        <v>1</v>
      </c>
      <c r="V308" s="5">
        <f t="shared" si="8"/>
        <v>1</v>
      </c>
      <c r="W308" s="5">
        <f>IF(S308&gt;=2,1,0)</f>
        <v>1</v>
      </c>
      <c r="X308" s="5">
        <f>IF(Q308&lt;=2,1,0)</f>
        <v>0</v>
      </c>
      <c r="Y308" s="5">
        <f>IF(AND(Q308&gt;=1,Q308&lt;=3),1,0)</f>
        <v>1</v>
      </c>
      <c r="Z308" s="5">
        <f>IF(AND(Q308&gt;=2,Q308&lt;=5),1,0)</f>
        <v>1</v>
      </c>
      <c r="AA308" s="5">
        <f>IF(S308&lt;=2,1,0)</f>
        <v>0</v>
      </c>
      <c r="AB308" s="5">
        <f>IF(AND(S308&gt;=1,S308&lt;=3),1,0)</f>
        <v>0</v>
      </c>
      <c r="AC308" s="5">
        <f>IF(AND(S308&gt;=2,S308&lt;=5),1,0)</f>
        <v>1</v>
      </c>
      <c r="AD308" s="5">
        <f>IF(AND(S308&gt;=1,S308&lt;=4),1,0)</f>
        <v>1</v>
      </c>
      <c r="AE308" s="5">
        <f>IF(AND(S308&gt;=2,S308&lt;=5),1,0)</f>
        <v>1</v>
      </c>
    </row>
    <row r="309" spans="1:31" x14ac:dyDescent="0.55000000000000004">
      <c r="A309" s="1">
        <f t="shared" si="9"/>
        <v>309</v>
      </c>
      <c r="B309" s="6" t="s">
        <v>913</v>
      </c>
      <c r="C309" s="7">
        <v>46226.660555555558</v>
      </c>
      <c r="D309" s="5">
        <v>31</v>
      </c>
      <c r="E309" s="6" t="s">
        <v>136</v>
      </c>
      <c r="F309" s="8">
        <v>45923</v>
      </c>
      <c r="G309" s="8" t="s">
        <v>425</v>
      </c>
      <c r="H309" s="6" t="s">
        <v>383</v>
      </c>
      <c r="I309" s="6" t="s">
        <v>310</v>
      </c>
      <c r="J309" s="6" t="s">
        <v>413</v>
      </c>
      <c r="K309" s="5">
        <v>24412</v>
      </c>
      <c r="L309" s="6" t="s">
        <v>385</v>
      </c>
      <c r="M309" s="6" t="s">
        <v>390</v>
      </c>
      <c r="N309" s="6" t="s">
        <v>26</v>
      </c>
      <c r="O309" s="5" t="s">
        <v>885</v>
      </c>
      <c r="P309" s="6" t="str">
        <f>IF(I309&lt;&gt;"","Giocata","Futura")</f>
        <v>Giocata</v>
      </c>
      <c r="Q309" s="5">
        <f>VALUE(LEFT(I309,1))</f>
        <v>1</v>
      </c>
      <c r="R309" s="5">
        <f>VALUE(RIGHT(I309,1))</f>
        <v>0</v>
      </c>
      <c r="S309" s="5">
        <f>SUM(Q309:R309)</f>
        <v>1</v>
      </c>
      <c r="T309" s="5">
        <f>IF(Q309&lt;&gt;R309,1,0)</f>
        <v>1</v>
      </c>
      <c r="U309" s="5">
        <f>IF(S309&lt;=4,1,0)</f>
        <v>1</v>
      </c>
      <c r="V309" s="5">
        <f t="shared" si="8"/>
        <v>1</v>
      </c>
      <c r="W309" s="5">
        <f>IF(S309&gt;=2,1,0)</f>
        <v>0</v>
      </c>
      <c r="X309" s="5">
        <f>IF(Q309&lt;=2,1,0)</f>
        <v>1</v>
      </c>
      <c r="Y309" s="5">
        <f>IF(AND(Q309&gt;=1,Q309&lt;=3),1,0)</f>
        <v>1</v>
      </c>
      <c r="Z309" s="5">
        <f>IF(AND(Q309&gt;=2,Q309&lt;=5),1,0)</f>
        <v>0</v>
      </c>
      <c r="AA309" s="5">
        <f>IF(S309&lt;=2,1,0)</f>
        <v>1</v>
      </c>
      <c r="AB309" s="5">
        <f>IF(AND(S309&gt;=1,S309&lt;=3),1,0)</f>
        <v>1</v>
      </c>
      <c r="AC309" s="5">
        <f>IF(AND(S309&gt;=2,S309&lt;=5),1,0)</f>
        <v>0</v>
      </c>
      <c r="AD309" s="5">
        <f>IF(AND(S309&gt;=1,S309&lt;=4),1,0)</f>
        <v>1</v>
      </c>
      <c r="AE309" s="5">
        <f>IF(AND(S309&gt;=2,S309&lt;=5),1,0)</f>
        <v>0</v>
      </c>
    </row>
    <row r="310" spans="1:31" x14ac:dyDescent="0.55000000000000004">
      <c r="A310" s="1">
        <f t="shared" si="9"/>
        <v>310</v>
      </c>
      <c r="B310" s="6" t="s">
        <v>913</v>
      </c>
      <c r="C310" s="7">
        <v>46226.660555555558</v>
      </c>
      <c r="D310" s="5">
        <v>31</v>
      </c>
      <c r="E310" s="6" t="s">
        <v>136</v>
      </c>
      <c r="F310" s="8">
        <v>45923</v>
      </c>
      <c r="G310" s="8" t="s">
        <v>278</v>
      </c>
      <c r="H310" s="6" t="s">
        <v>412</v>
      </c>
      <c r="I310" s="6" t="s">
        <v>316</v>
      </c>
      <c r="J310" s="6" t="s">
        <v>435</v>
      </c>
      <c r="K310" s="5">
        <v>12760</v>
      </c>
      <c r="L310" s="6" t="s">
        <v>414</v>
      </c>
      <c r="M310" s="6" t="s">
        <v>407</v>
      </c>
      <c r="N310" s="6" t="s">
        <v>26</v>
      </c>
      <c r="O310" s="5" t="s">
        <v>885</v>
      </c>
      <c r="P310" s="6" t="str">
        <f>IF(I310&lt;&gt;"","Giocata","Futura")</f>
        <v>Giocata</v>
      </c>
      <c r="Q310" s="5">
        <f>VALUE(LEFT(I310,1))</f>
        <v>1</v>
      </c>
      <c r="R310" s="5">
        <f>VALUE(RIGHT(I310,1))</f>
        <v>2</v>
      </c>
      <c r="S310" s="5">
        <f>SUM(Q310:R310)</f>
        <v>3</v>
      </c>
      <c r="T310" s="5">
        <f>IF(Q310&lt;&gt;R310,1,0)</f>
        <v>1</v>
      </c>
      <c r="U310" s="5">
        <f>IF(S310&lt;=4,1,0)</f>
        <v>1</v>
      </c>
      <c r="V310" s="5">
        <f t="shared" si="8"/>
        <v>1</v>
      </c>
      <c r="W310" s="5">
        <f>IF(S310&gt;=2,1,0)</f>
        <v>1</v>
      </c>
      <c r="X310" s="5">
        <f>IF(Q310&lt;=2,1,0)</f>
        <v>1</v>
      </c>
      <c r="Y310" s="5">
        <f>IF(AND(Q310&gt;=1,Q310&lt;=3),1,0)</f>
        <v>1</v>
      </c>
      <c r="Z310" s="5">
        <f>IF(AND(Q310&gt;=2,Q310&lt;=5),1,0)</f>
        <v>0</v>
      </c>
      <c r="AA310" s="5">
        <f>IF(S310&lt;=2,1,0)</f>
        <v>0</v>
      </c>
      <c r="AB310" s="5">
        <f>IF(AND(S310&gt;=1,S310&lt;=3),1,0)</f>
        <v>1</v>
      </c>
      <c r="AC310" s="5">
        <f>IF(AND(S310&gt;=2,S310&lt;=5),1,0)</f>
        <v>1</v>
      </c>
      <c r="AD310" s="5">
        <f>IF(AND(S310&gt;=1,S310&lt;=4),1,0)</f>
        <v>1</v>
      </c>
      <c r="AE310" s="5">
        <f>IF(AND(S310&gt;=2,S310&lt;=5),1,0)</f>
        <v>1</v>
      </c>
    </row>
    <row r="311" spans="1:31" x14ac:dyDescent="0.55000000000000004">
      <c r="A311" s="1">
        <f t="shared" si="9"/>
        <v>311</v>
      </c>
      <c r="B311" s="6" t="s">
        <v>913</v>
      </c>
      <c r="C311" s="7">
        <v>46226.660555555558</v>
      </c>
      <c r="D311" s="5">
        <v>31</v>
      </c>
      <c r="E311" s="6" t="s">
        <v>136</v>
      </c>
      <c r="F311" s="8">
        <v>45923</v>
      </c>
      <c r="G311" s="8" t="s">
        <v>278</v>
      </c>
      <c r="H311" s="6" t="s">
        <v>409</v>
      </c>
      <c r="I311" s="6" t="s">
        <v>328</v>
      </c>
      <c r="J311" s="6" t="s">
        <v>405</v>
      </c>
      <c r="K311" s="5">
        <v>18964</v>
      </c>
      <c r="L311" s="6" t="s">
        <v>433</v>
      </c>
      <c r="M311" s="6" t="s">
        <v>402</v>
      </c>
      <c r="N311" s="6" t="s">
        <v>26</v>
      </c>
      <c r="O311" s="5" t="s">
        <v>885</v>
      </c>
      <c r="P311" s="6" t="str">
        <f>IF(I311&lt;&gt;"","Giocata","Futura")</f>
        <v>Giocata</v>
      </c>
      <c r="Q311" s="5">
        <f>VALUE(LEFT(I311,1))</f>
        <v>1</v>
      </c>
      <c r="R311" s="5">
        <f>VALUE(RIGHT(I311,1))</f>
        <v>1</v>
      </c>
      <c r="S311" s="5">
        <f>SUM(Q311:R311)</f>
        <v>2</v>
      </c>
      <c r="T311" s="5">
        <f>IF(Q311&lt;&gt;R311,1,0)</f>
        <v>0</v>
      </c>
      <c r="U311" s="5">
        <f>IF(S311&lt;=4,1,0)</f>
        <v>1</v>
      </c>
      <c r="V311" s="5">
        <f t="shared" si="8"/>
        <v>0</v>
      </c>
      <c r="W311" s="5">
        <f>IF(S311&gt;=2,1,0)</f>
        <v>1</v>
      </c>
      <c r="X311" s="5">
        <f>IF(Q311&lt;=2,1,0)</f>
        <v>1</v>
      </c>
      <c r="Y311" s="5">
        <f>IF(AND(Q311&gt;=1,Q311&lt;=3),1,0)</f>
        <v>1</v>
      </c>
      <c r="Z311" s="5">
        <f>IF(AND(Q311&gt;=2,Q311&lt;=5),1,0)</f>
        <v>0</v>
      </c>
      <c r="AA311" s="5">
        <f>IF(S311&lt;=2,1,0)</f>
        <v>1</v>
      </c>
      <c r="AB311" s="5">
        <f>IF(AND(S311&gt;=1,S311&lt;=3),1,0)</f>
        <v>1</v>
      </c>
      <c r="AC311" s="5">
        <f>IF(AND(S311&gt;=2,S311&lt;=5),1,0)</f>
        <v>1</v>
      </c>
      <c r="AD311" s="5">
        <f>IF(AND(S311&gt;=1,S311&lt;=4),1,0)</f>
        <v>1</v>
      </c>
      <c r="AE311" s="5">
        <f>IF(AND(S311&gt;=2,S311&lt;=5),1,0)</f>
        <v>1</v>
      </c>
    </row>
    <row r="312" spans="1:31" x14ac:dyDescent="0.55000000000000004">
      <c r="A312" s="1">
        <f t="shared" si="9"/>
        <v>312</v>
      </c>
      <c r="B312" s="6" t="s">
        <v>913</v>
      </c>
      <c r="C312" s="7">
        <v>46226.660555555558</v>
      </c>
      <c r="D312" s="5">
        <v>32</v>
      </c>
      <c r="E312" s="6" t="s">
        <v>93</v>
      </c>
      <c r="F312" s="8">
        <v>45927</v>
      </c>
      <c r="G312" s="8" t="s">
        <v>545</v>
      </c>
      <c r="H312" s="6" t="s">
        <v>408</v>
      </c>
      <c r="I312" s="6" t="s">
        <v>500</v>
      </c>
      <c r="J312" s="6" t="s">
        <v>392</v>
      </c>
      <c r="K312" s="5">
        <v>26768</v>
      </c>
      <c r="L312" s="6" t="s">
        <v>410</v>
      </c>
      <c r="M312" s="6" t="s">
        <v>426</v>
      </c>
      <c r="N312" s="6" t="s">
        <v>26</v>
      </c>
      <c r="O312" s="5" t="s">
        <v>885</v>
      </c>
      <c r="P312" s="6" t="str">
        <f>IF(I312&lt;&gt;"","Giocata","Futura")</f>
        <v>Giocata</v>
      </c>
      <c r="Q312" s="5">
        <f>VALUE(LEFT(I312,1))</f>
        <v>4</v>
      </c>
      <c r="R312" s="5">
        <f>VALUE(RIGHT(I312,1))</f>
        <v>2</v>
      </c>
      <c r="S312" s="5">
        <f>SUM(Q312:R312)</f>
        <v>6</v>
      </c>
      <c r="T312" s="5">
        <f>IF(Q312&lt;&gt;R312,1,0)</f>
        <v>1</v>
      </c>
      <c r="U312" s="5">
        <f>IF(S312&lt;=4,1,0)</f>
        <v>0</v>
      </c>
      <c r="V312" s="5">
        <f t="shared" si="8"/>
        <v>0</v>
      </c>
      <c r="W312" s="5">
        <f>IF(S312&gt;=2,1,0)</f>
        <v>1</v>
      </c>
      <c r="X312" s="5">
        <f>IF(Q312&lt;=2,1,0)</f>
        <v>0</v>
      </c>
      <c r="Y312" s="5">
        <f>IF(AND(Q312&gt;=1,Q312&lt;=3),1,0)</f>
        <v>0</v>
      </c>
      <c r="Z312" s="5">
        <f>IF(AND(Q312&gt;=2,Q312&lt;=5),1,0)</f>
        <v>1</v>
      </c>
      <c r="AA312" s="5">
        <f>IF(S312&lt;=2,1,0)</f>
        <v>0</v>
      </c>
      <c r="AB312" s="5">
        <f>IF(AND(S312&gt;=1,S312&lt;=3),1,0)</f>
        <v>0</v>
      </c>
      <c r="AC312" s="5">
        <f>IF(AND(S312&gt;=2,S312&lt;=5),1,0)</f>
        <v>0</v>
      </c>
      <c r="AD312" s="5">
        <f>IF(AND(S312&gt;=1,S312&lt;=4),1,0)</f>
        <v>0</v>
      </c>
      <c r="AE312" s="5">
        <f>IF(AND(S312&gt;=2,S312&lt;=5),1,0)</f>
        <v>0</v>
      </c>
    </row>
    <row r="313" spans="1:31" x14ac:dyDescent="0.55000000000000004">
      <c r="A313" s="1">
        <f t="shared" si="9"/>
        <v>313</v>
      </c>
      <c r="B313" s="6" t="s">
        <v>913</v>
      </c>
      <c r="C313" s="7">
        <v>46226.660555555558</v>
      </c>
      <c r="D313" s="5">
        <v>32</v>
      </c>
      <c r="E313" s="6" t="s">
        <v>93</v>
      </c>
      <c r="F313" s="8">
        <v>45927</v>
      </c>
      <c r="G313" s="8" t="s">
        <v>425</v>
      </c>
      <c r="H313" s="6" t="s">
        <v>396</v>
      </c>
      <c r="I313" s="6" t="s">
        <v>336</v>
      </c>
      <c r="J313" s="6" t="s">
        <v>416</v>
      </c>
      <c r="K313" s="5">
        <v>24643</v>
      </c>
      <c r="L313" s="6" t="s">
        <v>385</v>
      </c>
      <c r="M313" s="6" t="s">
        <v>386</v>
      </c>
      <c r="N313" s="6" t="s">
        <v>26</v>
      </c>
      <c r="O313" s="5" t="s">
        <v>885</v>
      </c>
      <c r="P313" s="6" t="str">
        <f>IF(I313&lt;&gt;"","Giocata","Futura")</f>
        <v>Giocata</v>
      </c>
      <c r="Q313" s="5">
        <f>VALUE(LEFT(I313,1))</f>
        <v>0</v>
      </c>
      <c r="R313" s="5">
        <f>VALUE(RIGHT(I313,1))</f>
        <v>0</v>
      </c>
      <c r="S313" s="5">
        <f>SUM(Q313:R313)</f>
        <v>0</v>
      </c>
      <c r="T313" s="5">
        <f>IF(Q313&lt;&gt;R313,1,0)</f>
        <v>0</v>
      </c>
      <c r="U313" s="5">
        <f>IF(S313&lt;=4,1,0)</f>
        <v>1</v>
      </c>
      <c r="V313" s="5">
        <f t="shared" si="8"/>
        <v>0</v>
      </c>
      <c r="W313" s="5">
        <f>IF(S313&gt;=2,1,0)</f>
        <v>0</v>
      </c>
      <c r="X313" s="5">
        <f>IF(Q313&lt;=2,1,0)</f>
        <v>1</v>
      </c>
      <c r="Y313" s="5">
        <f>IF(AND(Q313&gt;=1,Q313&lt;=3),1,0)</f>
        <v>0</v>
      </c>
      <c r="Z313" s="5">
        <f>IF(AND(Q313&gt;=2,Q313&lt;=5),1,0)</f>
        <v>0</v>
      </c>
      <c r="AA313" s="5">
        <f>IF(S313&lt;=2,1,0)</f>
        <v>1</v>
      </c>
      <c r="AB313" s="5">
        <f>IF(AND(S313&gt;=1,S313&lt;=3),1,0)</f>
        <v>0</v>
      </c>
      <c r="AC313" s="5">
        <f>IF(AND(S313&gt;=2,S313&lt;=5),1,0)</f>
        <v>0</v>
      </c>
      <c r="AD313" s="5">
        <f>IF(AND(S313&gt;=1,S313&lt;=4),1,0)</f>
        <v>0</v>
      </c>
      <c r="AE313" s="5">
        <f>IF(AND(S313&gt;=2,S313&lt;=5),1,0)</f>
        <v>0</v>
      </c>
    </row>
    <row r="314" spans="1:31" x14ac:dyDescent="0.55000000000000004">
      <c r="A314" s="1">
        <f t="shared" si="9"/>
        <v>314</v>
      </c>
      <c r="B314" s="6" t="s">
        <v>913</v>
      </c>
      <c r="C314" s="7">
        <v>46226.660555555558</v>
      </c>
      <c r="D314" s="5">
        <v>32</v>
      </c>
      <c r="E314" s="6" t="s">
        <v>93</v>
      </c>
      <c r="F314" s="8">
        <v>45927</v>
      </c>
      <c r="G314" s="8" t="s">
        <v>545</v>
      </c>
      <c r="H314" s="6" t="s">
        <v>387</v>
      </c>
      <c r="I314" s="6" t="s">
        <v>318</v>
      </c>
      <c r="J314" s="6" t="s">
        <v>400</v>
      </c>
      <c r="K314" s="5">
        <v>34648</v>
      </c>
      <c r="L314" s="6" t="s">
        <v>389</v>
      </c>
      <c r="M314" s="6" t="s">
        <v>484</v>
      </c>
      <c r="N314" s="6" t="s">
        <v>26</v>
      </c>
      <c r="O314" s="5" t="s">
        <v>885</v>
      </c>
      <c r="P314" s="6" t="str">
        <f>IF(I314&lt;&gt;"","Giocata","Futura")</f>
        <v>Giocata</v>
      </c>
      <c r="Q314" s="5">
        <f>VALUE(LEFT(I314,1))</f>
        <v>0</v>
      </c>
      <c r="R314" s="5">
        <f>VALUE(RIGHT(I314,1))</f>
        <v>4</v>
      </c>
      <c r="S314" s="5">
        <f>SUM(Q314:R314)</f>
        <v>4</v>
      </c>
      <c r="T314" s="5">
        <f>IF(Q314&lt;&gt;R314,1,0)</f>
        <v>1</v>
      </c>
      <c r="U314" s="5">
        <f>IF(S314&lt;=4,1,0)</f>
        <v>1</v>
      </c>
      <c r="V314" s="5">
        <f t="shared" si="8"/>
        <v>1</v>
      </c>
      <c r="W314" s="5">
        <f>IF(S314&gt;=2,1,0)</f>
        <v>1</v>
      </c>
      <c r="X314" s="5">
        <f>IF(Q314&lt;=2,1,0)</f>
        <v>1</v>
      </c>
      <c r="Y314" s="5">
        <f>IF(AND(Q314&gt;=1,Q314&lt;=3),1,0)</f>
        <v>0</v>
      </c>
      <c r="Z314" s="5">
        <f>IF(AND(Q314&gt;=2,Q314&lt;=5),1,0)</f>
        <v>0</v>
      </c>
      <c r="AA314" s="5">
        <f>IF(S314&lt;=2,1,0)</f>
        <v>0</v>
      </c>
      <c r="AB314" s="5">
        <f>IF(AND(S314&gt;=1,S314&lt;=3),1,0)</f>
        <v>0</v>
      </c>
      <c r="AC314" s="5">
        <f>IF(AND(S314&gt;=2,S314&lt;=5),1,0)</f>
        <v>1</v>
      </c>
      <c r="AD314" s="5">
        <f>IF(AND(S314&gt;=1,S314&lt;=4),1,0)</f>
        <v>1</v>
      </c>
      <c r="AE314" s="5">
        <f>IF(AND(S314&gt;=2,S314&lt;=5),1,0)</f>
        <v>1</v>
      </c>
    </row>
    <row r="315" spans="1:31" x14ac:dyDescent="0.55000000000000004">
      <c r="A315" s="1">
        <f t="shared" si="9"/>
        <v>315</v>
      </c>
      <c r="B315" s="6" t="s">
        <v>913</v>
      </c>
      <c r="C315" s="7">
        <v>46226.660555555558</v>
      </c>
      <c r="D315" s="5">
        <v>32</v>
      </c>
      <c r="E315" s="6" t="s">
        <v>93</v>
      </c>
      <c r="F315" s="8">
        <v>45927</v>
      </c>
      <c r="G315" s="8" t="s">
        <v>278</v>
      </c>
      <c r="H315" s="6" t="s">
        <v>419</v>
      </c>
      <c r="I315" s="6" t="s">
        <v>314</v>
      </c>
      <c r="J315" s="6" t="s">
        <v>384</v>
      </c>
      <c r="K315" s="5">
        <v>18914</v>
      </c>
      <c r="L315" s="6" t="s">
        <v>420</v>
      </c>
      <c r="M315" s="6" t="s">
        <v>430</v>
      </c>
      <c r="N315" s="6" t="s">
        <v>26</v>
      </c>
      <c r="O315" s="5" t="s">
        <v>885</v>
      </c>
      <c r="P315" s="6" t="str">
        <f>IF(I315&lt;&gt;"","Giocata","Futura")</f>
        <v>Giocata</v>
      </c>
      <c r="Q315" s="5">
        <f>VALUE(LEFT(I315,1))</f>
        <v>2</v>
      </c>
      <c r="R315" s="5">
        <f>VALUE(RIGHT(I315,1))</f>
        <v>1</v>
      </c>
      <c r="S315" s="5">
        <f>SUM(Q315:R315)</f>
        <v>3</v>
      </c>
      <c r="T315" s="5">
        <f>IF(Q315&lt;&gt;R315,1,0)</f>
        <v>1</v>
      </c>
      <c r="U315" s="5">
        <f>IF(S315&lt;=4,1,0)</f>
        <v>1</v>
      </c>
      <c r="V315" s="5">
        <f t="shared" si="8"/>
        <v>1</v>
      </c>
      <c r="W315" s="5">
        <f>IF(S315&gt;=2,1,0)</f>
        <v>1</v>
      </c>
      <c r="X315" s="5">
        <f>IF(Q315&lt;=2,1,0)</f>
        <v>1</v>
      </c>
      <c r="Y315" s="5">
        <f>IF(AND(Q315&gt;=1,Q315&lt;=3),1,0)</f>
        <v>1</v>
      </c>
      <c r="Z315" s="5">
        <f>IF(AND(Q315&gt;=2,Q315&lt;=5),1,0)</f>
        <v>1</v>
      </c>
      <c r="AA315" s="5">
        <f>IF(S315&lt;=2,1,0)</f>
        <v>0</v>
      </c>
      <c r="AB315" s="5">
        <f>IF(AND(S315&gt;=1,S315&lt;=3),1,0)</f>
        <v>1</v>
      </c>
      <c r="AC315" s="5">
        <f>IF(AND(S315&gt;=2,S315&lt;=5),1,0)</f>
        <v>1</v>
      </c>
      <c r="AD315" s="5">
        <f>IF(AND(S315&gt;=1,S315&lt;=4),1,0)</f>
        <v>1</v>
      </c>
      <c r="AE315" s="5">
        <f>IF(AND(S315&gt;=2,S315&lt;=5),1,0)</f>
        <v>1</v>
      </c>
    </row>
    <row r="316" spans="1:31" x14ac:dyDescent="0.55000000000000004">
      <c r="A316" s="1">
        <f t="shared" si="9"/>
        <v>316</v>
      </c>
      <c r="B316" s="6" t="s">
        <v>913</v>
      </c>
      <c r="C316" s="7">
        <v>46226.660555555558</v>
      </c>
      <c r="D316" s="5">
        <v>32</v>
      </c>
      <c r="E316" s="6" t="s">
        <v>93</v>
      </c>
      <c r="F316" s="8">
        <v>45927</v>
      </c>
      <c r="G316" s="8" t="s">
        <v>422</v>
      </c>
      <c r="H316" s="6" t="s">
        <v>405</v>
      </c>
      <c r="I316" s="6" t="s">
        <v>310</v>
      </c>
      <c r="J316" s="6" t="s">
        <v>395</v>
      </c>
      <c r="K316" s="5">
        <v>10113</v>
      </c>
      <c r="L316" s="6" t="s">
        <v>472</v>
      </c>
      <c r="M316" s="6" t="s">
        <v>394</v>
      </c>
      <c r="N316" s="6" t="s">
        <v>26</v>
      </c>
      <c r="O316" s="5" t="s">
        <v>885</v>
      </c>
      <c r="P316" s="6" t="str">
        <f>IF(I316&lt;&gt;"","Giocata","Futura")</f>
        <v>Giocata</v>
      </c>
      <c r="Q316" s="5">
        <f>VALUE(LEFT(I316,1))</f>
        <v>1</v>
      </c>
      <c r="R316" s="5">
        <f>VALUE(RIGHT(I316,1))</f>
        <v>0</v>
      </c>
      <c r="S316" s="5">
        <f>SUM(Q316:R316)</f>
        <v>1</v>
      </c>
      <c r="T316" s="5">
        <f>IF(Q316&lt;&gt;R316,1,0)</f>
        <v>1</v>
      </c>
      <c r="U316" s="5">
        <f>IF(S316&lt;=4,1,0)</f>
        <v>1</v>
      </c>
      <c r="V316" s="5">
        <f t="shared" si="8"/>
        <v>1</v>
      </c>
      <c r="W316" s="5">
        <f>IF(S316&gt;=2,1,0)</f>
        <v>0</v>
      </c>
      <c r="X316" s="5">
        <f>IF(Q316&lt;=2,1,0)</f>
        <v>1</v>
      </c>
      <c r="Y316" s="5">
        <f>IF(AND(Q316&gt;=1,Q316&lt;=3),1,0)</f>
        <v>1</v>
      </c>
      <c r="Z316" s="5">
        <f>IF(AND(Q316&gt;=2,Q316&lt;=5),1,0)</f>
        <v>0</v>
      </c>
      <c r="AA316" s="5">
        <f>IF(S316&lt;=2,1,0)</f>
        <v>1</v>
      </c>
      <c r="AB316" s="5">
        <f>IF(AND(S316&gt;=1,S316&lt;=3),1,0)</f>
        <v>1</v>
      </c>
      <c r="AC316" s="5">
        <f>IF(AND(S316&gt;=2,S316&lt;=5),1,0)</f>
        <v>0</v>
      </c>
      <c r="AD316" s="5">
        <f>IF(AND(S316&gt;=1,S316&lt;=4),1,0)</f>
        <v>1</v>
      </c>
      <c r="AE316" s="5">
        <f>IF(AND(S316&gt;=2,S316&lt;=5),1,0)</f>
        <v>0</v>
      </c>
    </row>
    <row r="317" spans="1:31" x14ac:dyDescent="0.55000000000000004">
      <c r="A317" s="1">
        <f t="shared" si="9"/>
        <v>317</v>
      </c>
      <c r="B317" s="6" t="s">
        <v>913</v>
      </c>
      <c r="C317" s="7">
        <v>46226.660555555558</v>
      </c>
      <c r="D317" s="5">
        <v>32</v>
      </c>
      <c r="E317" s="6" t="s">
        <v>93</v>
      </c>
      <c r="F317" s="8">
        <v>45927</v>
      </c>
      <c r="G317" s="8" t="s">
        <v>425</v>
      </c>
      <c r="H317" s="6" t="s">
        <v>413</v>
      </c>
      <c r="I317" s="6" t="s">
        <v>316</v>
      </c>
      <c r="J317" s="6" t="s">
        <v>391</v>
      </c>
      <c r="K317" s="5">
        <v>11472</v>
      </c>
      <c r="L317" s="6" t="s">
        <v>421</v>
      </c>
      <c r="M317" s="6" t="s">
        <v>480</v>
      </c>
      <c r="N317" s="6" t="s">
        <v>26</v>
      </c>
      <c r="O317" s="5" t="s">
        <v>885</v>
      </c>
      <c r="P317" s="6" t="str">
        <f>IF(I317&lt;&gt;"","Giocata","Futura")</f>
        <v>Giocata</v>
      </c>
      <c r="Q317" s="5">
        <f>VALUE(LEFT(I317,1))</f>
        <v>1</v>
      </c>
      <c r="R317" s="5">
        <f>VALUE(RIGHT(I317,1))</f>
        <v>2</v>
      </c>
      <c r="S317" s="5">
        <f>SUM(Q317:R317)</f>
        <v>3</v>
      </c>
      <c r="T317" s="5">
        <f>IF(Q317&lt;&gt;R317,1,0)</f>
        <v>1</v>
      </c>
      <c r="U317" s="5">
        <f>IF(S317&lt;=4,1,0)</f>
        <v>1</v>
      </c>
      <c r="V317" s="5">
        <f t="shared" si="8"/>
        <v>1</v>
      </c>
      <c r="W317" s="5">
        <f>IF(S317&gt;=2,1,0)</f>
        <v>1</v>
      </c>
      <c r="X317" s="5">
        <f>IF(Q317&lt;=2,1,0)</f>
        <v>1</v>
      </c>
      <c r="Y317" s="5">
        <f>IF(AND(Q317&gt;=1,Q317&lt;=3),1,0)</f>
        <v>1</v>
      </c>
      <c r="Z317" s="5">
        <f>IF(AND(Q317&gt;=2,Q317&lt;=5),1,0)</f>
        <v>0</v>
      </c>
      <c r="AA317" s="5">
        <f>IF(S317&lt;=2,1,0)</f>
        <v>0</v>
      </c>
      <c r="AB317" s="5">
        <f>IF(AND(S317&gt;=1,S317&lt;=3),1,0)</f>
        <v>1</v>
      </c>
      <c r="AC317" s="5">
        <f>IF(AND(S317&gt;=2,S317&lt;=5),1,0)</f>
        <v>1</v>
      </c>
      <c r="AD317" s="5">
        <f>IF(AND(S317&gt;=1,S317&lt;=4),1,0)</f>
        <v>1</v>
      </c>
      <c r="AE317" s="5">
        <f>IF(AND(S317&gt;=2,S317&lt;=5),1,0)</f>
        <v>1</v>
      </c>
    </row>
    <row r="318" spans="1:31" x14ac:dyDescent="0.55000000000000004">
      <c r="A318" s="1">
        <f t="shared" si="9"/>
        <v>318</v>
      </c>
      <c r="B318" s="6" t="s">
        <v>913</v>
      </c>
      <c r="C318" s="7">
        <v>46226.660555555558</v>
      </c>
      <c r="D318" s="5">
        <v>32</v>
      </c>
      <c r="E318" s="6" t="s">
        <v>37</v>
      </c>
      <c r="F318" s="8">
        <v>45928</v>
      </c>
      <c r="G318" s="8" t="s">
        <v>278</v>
      </c>
      <c r="H318" s="6" t="s">
        <v>435</v>
      </c>
      <c r="I318" s="6" t="s">
        <v>490</v>
      </c>
      <c r="J318" s="6" t="s">
        <v>388</v>
      </c>
      <c r="K318" s="5">
        <v>21652</v>
      </c>
      <c r="L318" s="6" t="s">
        <v>481</v>
      </c>
      <c r="M318" s="6" t="s">
        <v>398</v>
      </c>
      <c r="N318" s="6" t="s">
        <v>26</v>
      </c>
      <c r="O318" s="5" t="s">
        <v>885</v>
      </c>
      <c r="P318" s="6" t="str">
        <f>IF(I318&lt;&gt;"","Giocata","Futura")</f>
        <v>Giocata</v>
      </c>
      <c r="Q318" s="5">
        <f>VALUE(LEFT(I318,1))</f>
        <v>4</v>
      </c>
      <c r="R318" s="5">
        <f>VALUE(RIGHT(I318,1))</f>
        <v>4</v>
      </c>
      <c r="S318" s="5">
        <f>SUM(Q318:R318)</f>
        <v>8</v>
      </c>
      <c r="T318" s="5">
        <f>IF(Q318&lt;&gt;R318,1,0)</f>
        <v>0</v>
      </c>
      <c r="U318" s="5">
        <f>IF(S318&lt;=4,1,0)</f>
        <v>0</v>
      </c>
      <c r="V318" s="5">
        <f t="shared" si="8"/>
        <v>0</v>
      </c>
      <c r="W318" s="5">
        <f>IF(S318&gt;=2,1,0)</f>
        <v>1</v>
      </c>
      <c r="X318" s="5">
        <f>IF(Q318&lt;=2,1,0)</f>
        <v>0</v>
      </c>
      <c r="Y318" s="5">
        <f>IF(AND(Q318&gt;=1,Q318&lt;=3),1,0)</f>
        <v>0</v>
      </c>
      <c r="Z318" s="5">
        <f>IF(AND(Q318&gt;=2,Q318&lt;=5),1,0)</f>
        <v>1</v>
      </c>
      <c r="AA318" s="5">
        <f>IF(S318&lt;=2,1,0)</f>
        <v>0</v>
      </c>
      <c r="AB318" s="5">
        <f>IF(AND(S318&gt;=1,S318&lt;=3),1,0)</f>
        <v>0</v>
      </c>
      <c r="AC318" s="5">
        <f>IF(AND(S318&gt;=2,S318&lt;=5),1,0)</f>
        <v>0</v>
      </c>
      <c r="AD318" s="5">
        <f>IF(AND(S318&gt;=1,S318&lt;=4),1,0)</f>
        <v>0</v>
      </c>
      <c r="AE318" s="5">
        <f>IF(AND(S318&gt;=2,S318&lt;=5),1,0)</f>
        <v>0</v>
      </c>
    </row>
    <row r="319" spans="1:31" x14ac:dyDescent="0.55000000000000004">
      <c r="A319" s="1">
        <f t="shared" si="9"/>
        <v>319</v>
      </c>
      <c r="B319" s="6" t="s">
        <v>913</v>
      </c>
      <c r="C319" s="7">
        <v>46226.660555555558</v>
      </c>
      <c r="D319" s="5">
        <v>32</v>
      </c>
      <c r="E319" s="6" t="s">
        <v>37</v>
      </c>
      <c r="F319" s="8">
        <v>45928</v>
      </c>
      <c r="G319" s="8" t="s">
        <v>425</v>
      </c>
      <c r="H319" s="6" t="s">
        <v>383</v>
      </c>
      <c r="I319" s="6" t="s">
        <v>302</v>
      </c>
      <c r="J319" s="6" t="s">
        <v>436</v>
      </c>
      <c r="K319" s="5">
        <v>33460</v>
      </c>
      <c r="L319" s="6" t="s">
        <v>385</v>
      </c>
      <c r="M319" s="6" t="s">
        <v>407</v>
      </c>
      <c r="N319" s="6" t="s">
        <v>26</v>
      </c>
      <c r="O319" s="5" t="s">
        <v>885</v>
      </c>
      <c r="P319" s="6" t="str">
        <f>IF(I319&lt;&gt;"","Giocata","Futura")</f>
        <v>Giocata</v>
      </c>
      <c r="Q319" s="5">
        <f>VALUE(LEFT(I319,1))</f>
        <v>2</v>
      </c>
      <c r="R319" s="5">
        <f>VALUE(RIGHT(I319,1))</f>
        <v>3</v>
      </c>
      <c r="S319" s="5">
        <f>SUM(Q319:R319)</f>
        <v>5</v>
      </c>
      <c r="T319" s="5">
        <f>IF(Q319&lt;&gt;R319,1,0)</f>
        <v>1</v>
      </c>
      <c r="U319" s="5">
        <f>IF(S319&lt;=4,1,0)</f>
        <v>0</v>
      </c>
      <c r="V319" s="5">
        <f t="shared" si="8"/>
        <v>0</v>
      </c>
      <c r="W319" s="5">
        <f>IF(S319&gt;=2,1,0)</f>
        <v>1</v>
      </c>
      <c r="X319" s="5">
        <f>IF(Q319&lt;=2,1,0)</f>
        <v>1</v>
      </c>
      <c r="Y319" s="5">
        <f>IF(AND(Q319&gt;=1,Q319&lt;=3),1,0)</f>
        <v>1</v>
      </c>
      <c r="Z319" s="5">
        <f>IF(AND(Q319&gt;=2,Q319&lt;=5),1,0)</f>
        <v>1</v>
      </c>
      <c r="AA319" s="5">
        <f>IF(S319&lt;=2,1,0)</f>
        <v>0</v>
      </c>
      <c r="AB319" s="5">
        <f>IF(AND(S319&gt;=1,S319&lt;=3),1,0)</f>
        <v>0</v>
      </c>
      <c r="AC319" s="5">
        <f>IF(AND(S319&gt;=2,S319&lt;=5),1,0)</f>
        <v>1</v>
      </c>
      <c r="AD319" s="5">
        <f>IF(AND(S319&gt;=1,S319&lt;=4),1,0)</f>
        <v>0</v>
      </c>
      <c r="AE319" s="5">
        <f>IF(AND(S319&gt;=2,S319&lt;=5),1,0)</f>
        <v>1</v>
      </c>
    </row>
    <row r="320" spans="1:31" x14ac:dyDescent="0.55000000000000004">
      <c r="A320" s="1">
        <f t="shared" si="9"/>
        <v>320</v>
      </c>
      <c r="B320" s="6" t="s">
        <v>913</v>
      </c>
      <c r="C320" s="7">
        <v>46226.660555555558</v>
      </c>
      <c r="D320" s="5">
        <v>32</v>
      </c>
      <c r="E320" s="6" t="s">
        <v>37</v>
      </c>
      <c r="F320" s="8">
        <v>45928</v>
      </c>
      <c r="G320" s="8" t="s">
        <v>545</v>
      </c>
      <c r="H320" s="6" t="s">
        <v>399</v>
      </c>
      <c r="I320" s="6" t="s">
        <v>310</v>
      </c>
      <c r="J320" s="6" t="s">
        <v>412</v>
      </c>
      <c r="K320" s="5">
        <v>12751</v>
      </c>
      <c r="L320" s="6" t="s">
        <v>401</v>
      </c>
      <c r="M320" s="6" t="s">
        <v>477</v>
      </c>
      <c r="N320" s="6" t="s">
        <v>26</v>
      </c>
      <c r="O320" s="5" t="s">
        <v>885</v>
      </c>
      <c r="P320" s="6" t="str">
        <f>IF(I320&lt;&gt;"","Giocata","Futura")</f>
        <v>Giocata</v>
      </c>
      <c r="Q320" s="5">
        <f>VALUE(LEFT(I320,1))</f>
        <v>1</v>
      </c>
      <c r="R320" s="5">
        <f>VALUE(RIGHT(I320,1))</f>
        <v>0</v>
      </c>
      <c r="S320" s="5">
        <f>SUM(Q320:R320)</f>
        <v>1</v>
      </c>
      <c r="T320" s="5">
        <f>IF(Q320&lt;&gt;R320,1,0)</f>
        <v>1</v>
      </c>
      <c r="U320" s="5">
        <f>IF(S320&lt;=4,1,0)</f>
        <v>1</v>
      </c>
      <c r="V320" s="5">
        <f t="shared" si="8"/>
        <v>1</v>
      </c>
      <c r="W320" s="5">
        <f>IF(S320&gt;=2,1,0)</f>
        <v>0</v>
      </c>
      <c r="X320" s="5">
        <f>IF(Q320&lt;=2,1,0)</f>
        <v>1</v>
      </c>
      <c r="Y320" s="5">
        <f>IF(AND(Q320&gt;=1,Q320&lt;=3),1,0)</f>
        <v>1</v>
      </c>
      <c r="Z320" s="5">
        <f>IF(AND(Q320&gt;=2,Q320&lt;=5),1,0)</f>
        <v>0</v>
      </c>
      <c r="AA320" s="5">
        <f>IF(S320&lt;=2,1,0)</f>
        <v>1</v>
      </c>
      <c r="AB320" s="5">
        <f>IF(AND(S320&gt;=1,S320&lt;=3),1,0)</f>
        <v>1</v>
      </c>
      <c r="AC320" s="5">
        <f>IF(AND(S320&gt;=2,S320&lt;=5),1,0)</f>
        <v>0</v>
      </c>
      <c r="AD320" s="5">
        <f>IF(AND(S320&gt;=1,S320&lt;=4),1,0)</f>
        <v>1</v>
      </c>
      <c r="AE320" s="5">
        <f>IF(AND(S320&gt;=2,S320&lt;=5),1,0)</f>
        <v>0</v>
      </c>
    </row>
    <row r="321" spans="1:31" x14ac:dyDescent="0.55000000000000004">
      <c r="A321" s="1">
        <f t="shared" si="9"/>
        <v>321</v>
      </c>
      <c r="B321" s="6" t="s">
        <v>913</v>
      </c>
      <c r="C321" s="7">
        <v>46226.660555555558</v>
      </c>
      <c r="D321" s="5">
        <v>32</v>
      </c>
      <c r="E321" s="6" t="s">
        <v>37</v>
      </c>
      <c r="F321" s="8">
        <v>45928</v>
      </c>
      <c r="G321" s="8" t="s">
        <v>541</v>
      </c>
      <c r="H321" s="6" t="s">
        <v>404</v>
      </c>
      <c r="I321" s="6" t="s">
        <v>316</v>
      </c>
      <c r="J321" s="6" t="s">
        <v>409</v>
      </c>
      <c r="K321" s="5">
        <v>21935</v>
      </c>
      <c r="L321" s="6" t="s">
        <v>406</v>
      </c>
      <c r="M321" s="6" t="s">
        <v>546</v>
      </c>
      <c r="N321" s="6" t="s">
        <v>26</v>
      </c>
      <c r="O321" s="5" t="s">
        <v>885</v>
      </c>
      <c r="P321" s="6" t="str">
        <f>IF(I321&lt;&gt;"","Giocata","Futura")</f>
        <v>Giocata</v>
      </c>
      <c r="Q321" s="5">
        <f>VALUE(LEFT(I321,1))</f>
        <v>1</v>
      </c>
      <c r="R321" s="5">
        <f>VALUE(RIGHT(I321,1))</f>
        <v>2</v>
      </c>
      <c r="S321" s="5">
        <f>SUM(Q321:R321)</f>
        <v>3</v>
      </c>
      <c r="T321" s="5">
        <f>IF(Q321&lt;&gt;R321,1,0)</f>
        <v>1</v>
      </c>
      <c r="U321" s="5">
        <f>IF(S321&lt;=4,1,0)</f>
        <v>1</v>
      </c>
      <c r="V321" s="5">
        <f t="shared" si="8"/>
        <v>1</v>
      </c>
      <c r="W321" s="5">
        <f>IF(S321&gt;=2,1,0)</f>
        <v>1</v>
      </c>
      <c r="X321" s="5">
        <f>IF(Q321&lt;=2,1,0)</f>
        <v>1</v>
      </c>
      <c r="Y321" s="5">
        <f>IF(AND(Q321&gt;=1,Q321&lt;=3),1,0)</f>
        <v>1</v>
      </c>
      <c r="Z321" s="5">
        <f>IF(AND(Q321&gt;=2,Q321&lt;=5),1,0)</f>
        <v>0</v>
      </c>
      <c r="AA321" s="5">
        <f>IF(S321&lt;=2,1,0)</f>
        <v>0</v>
      </c>
      <c r="AB321" s="5">
        <f>IF(AND(S321&gt;=1,S321&lt;=3),1,0)</f>
        <v>1</v>
      </c>
      <c r="AC321" s="5">
        <f>IF(AND(S321&gt;=2,S321&lt;=5),1,0)</f>
        <v>1</v>
      </c>
      <c r="AD321" s="5">
        <f>IF(AND(S321&gt;=1,S321&lt;=4),1,0)</f>
        <v>1</v>
      </c>
      <c r="AE321" s="5">
        <f>IF(AND(S321&gt;=2,S321&lt;=5),1,0)</f>
        <v>1</v>
      </c>
    </row>
    <row r="322" spans="1:31" x14ac:dyDescent="0.55000000000000004">
      <c r="A322" s="1">
        <f t="shared" si="9"/>
        <v>322</v>
      </c>
      <c r="B322" s="6" t="s">
        <v>913</v>
      </c>
      <c r="C322" s="7">
        <v>46226.660555555558</v>
      </c>
      <c r="D322" s="5">
        <v>33</v>
      </c>
      <c r="E322" s="6" t="s">
        <v>117</v>
      </c>
      <c r="F322" s="8">
        <v>45933</v>
      </c>
      <c r="G322" s="8" t="s">
        <v>278</v>
      </c>
      <c r="H322" s="6" t="s">
        <v>412</v>
      </c>
      <c r="I322" s="6" t="s">
        <v>322</v>
      </c>
      <c r="J322" s="6" t="s">
        <v>396</v>
      </c>
      <c r="K322" s="5">
        <v>11460</v>
      </c>
      <c r="L322" s="6" t="s">
        <v>414</v>
      </c>
      <c r="M322" s="6" t="s">
        <v>415</v>
      </c>
      <c r="N322" s="6" t="s">
        <v>26</v>
      </c>
      <c r="O322" s="5" t="s">
        <v>885</v>
      </c>
      <c r="P322" s="6" t="str">
        <f>IF(I322&lt;&gt;"","Giocata","Futura")</f>
        <v>Giocata</v>
      </c>
      <c r="Q322" s="5">
        <f>VALUE(LEFT(I322,1))</f>
        <v>0</v>
      </c>
      <c r="R322" s="5">
        <f>VALUE(RIGHT(I322,1))</f>
        <v>1</v>
      </c>
      <c r="S322" s="5">
        <f>SUM(Q322:R322)</f>
        <v>1</v>
      </c>
      <c r="T322" s="5">
        <f>IF(Q322&lt;&gt;R322,1,0)</f>
        <v>1</v>
      </c>
      <c r="U322" s="5">
        <f>IF(S322&lt;=4,1,0)</f>
        <v>1</v>
      </c>
      <c r="V322" s="5">
        <f t="shared" ref="V322:V385" si="10">IF(AND(T322=1,U322=1),1,0)</f>
        <v>1</v>
      </c>
      <c r="W322" s="5">
        <f>IF(S322&gt;=2,1,0)</f>
        <v>0</v>
      </c>
      <c r="X322" s="5">
        <f>IF(Q322&lt;=2,1,0)</f>
        <v>1</v>
      </c>
      <c r="Y322" s="5">
        <f>IF(AND(Q322&gt;=1,Q322&lt;=3),1,0)</f>
        <v>0</v>
      </c>
      <c r="Z322" s="5">
        <f>IF(AND(Q322&gt;=2,Q322&lt;=5),1,0)</f>
        <v>0</v>
      </c>
      <c r="AA322" s="5">
        <f>IF(S322&lt;=2,1,0)</f>
        <v>1</v>
      </c>
      <c r="AB322" s="5">
        <f>IF(AND(S322&gt;=1,S322&lt;=3),1,0)</f>
        <v>1</v>
      </c>
      <c r="AC322" s="5">
        <f>IF(AND(S322&gt;=2,S322&lt;=5),1,0)</f>
        <v>0</v>
      </c>
      <c r="AD322" s="5">
        <f>IF(AND(S322&gt;=1,S322&lt;=4),1,0)</f>
        <v>1</v>
      </c>
      <c r="AE322" s="5">
        <f>IF(AND(S322&gt;=2,S322&lt;=5),1,0)</f>
        <v>0</v>
      </c>
    </row>
    <row r="323" spans="1:31" x14ac:dyDescent="0.55000000000000004">
      <c r="A323" s="1">
        <f t="shared" ref="A323:A386" si="11">A322+1</f>
        <v>323</v>
      </c>
      <c r="B323" s="6" t="s">
        <v>913</v>
      </c>
      <c r="C323" s="7">
        <v>46226.660555555558</v>
      </c>
      <c r="D323" s="5">
        <v>33</v>
      </c>
      <c r="E323" s="6" t="s">
        <v>93</v>
      </c>
      <c r="F323" s="8">
        <v>45934</v>
      </c>
      <c r="G323" s="8" t="s">
        <v>566</v>
      </c>
      <c r="H323" s="6" t="s">
        <v>391</v>
      </c>
      <c r="I323" s="6" t="s">
        <v>314</v>
      </c>
      <c r="J323" s="6" t="s">
        <v>405</v>
      </c>
      <c r="K323" s="5">
        <v>25877</v>
      </c>
      <c r="L323" s="6" t="s">
        <v>393</v>
      </c>
      <c r="M323" s="6" t="s">
        <v>477</v>
      </c>
      <c r="N323" s="6" t="s">
        <v>26</v>
      </c>
      <c r="O323" s="5" t="s">
        <v>885</v>
      </c>
      <c r="P323" s="6" t="str">
        <f>IF(I323&lt;&gt;"","Giocata","Futura")</f>
        <v>Giocata</v>
      </c>
      <c r="Q323" s="5">
        <f>VALUE(LEFT(I323,1))</f>
        <v>2</v>
      </c>
      <c r="R323" s="5">
        <f>VALUE(RIGHT(I323,1))</f>
        <v>1</v>
      </c>
      <c r="S323" s="5">
        <f>SUM(Q323:R323)</f>
        <v>3</v>
      </c>
      <c r="T323" s="5">
        <f>IF(Q323&lt;&gt;R323,1,0)</f>
        <v>1</v>
      </c>
      <c r="U323" s="5">
        <f>IF(S323&lt;=4,1,0)</f>
        <v>1</v>
      </c>
      <c r="V323" s="5">
        <f t="shared" si="10"/>
        <v>1</v>
      </c>
      <c r="W323" s="5">
        <f>IF(S323&gt;=2,1,0)</f>
        <v>1</v>
      </c>
      <c r="X323" s="5">
        <f>IF(Q323&lt;=2,1,0)</f>
        <v>1</v>
      </c>
      <c r="Y323" s="5">
        <f>IF(AND(Q323&gt;=1,Q323&lt;=3),1,0)</f>
        <v>1</v>
      </c>
      <c r="Z323" s="5">
        <f>IF(AND(Q323&gt;=2,Q323&lt;=5),1,0)</f>
        <v>1</v>
      </c>
      <c r="AA323" s="5">
        <f>IF(S323&lt;=2,1,0)</f>
        <v>0</v>
      </c>
      <c r="AB323" s="5">
        <f>IF(AND(S323&gt;=1,S323&lt;=3),1,0)</f>
        <v>1</v>
      </c>
      <c r="AC323" s="5">
        <f>IF(AND(S323&gt;=2,S323&lt;=5),1,0)</f>
        <v>1</v>
      </c>
      <c r="AD323" s="5">
        <f>IF(AND(S323&gt;=1,S323&lt;=4),1,0)</f>
        <v>1</v>
      </c>
      <c r="AE323" s="5">
        <f>IF(AND(S323&gt;=2,S323&lt;=5),1,0)</f>
        <v>1</v>
      </c>
    </row>
    <row r="324" spans="1:31" x14ac:dyDescent="0.55000000000000004">
      <c r="A324" s="1">
        <f t="shared" si="11"/>
        <v>324</v>
      </c>
      <c r="B324" s="6" t="s">
        <v>913</v>
      </c>
      <c r="C324" s="7">
        <v>46226.660555555558</v>
      </c>
      <c r="D324" s="5">
        <v>33</v>
      </c>
      <c r="E324" s="6" t="s">
        <v>93</v>
      </c>
      <c r="F324" s="8">
        <v>45934</v>
      </c>
      <c r="G324" s="8" t="s">
        <v>567</v>
      </c>
      <c r="H324" s="6" t="s">
        <v>387</v>
      </c>
      <c r="I324" s="6" t="s">
        <v>314</v>
      </c>
      <c r="J324" s="6" t="s">
        <v>404</v>
      </c>
      <c r="K324" s="5">
        <v>33496</v>
      </c>
      <c r="L324" s="6" t="s">
        <v>389</v>
      </c>
      <c r="M324" s="6" t="s">
        <v>480</v>
      </c>
      <c r="N324" s="6" t="s">
        <v>26</v>
      </c>
      <c r="O324" s="5" t="s">
        <v>885</v>
      </c>
      <c r="P324" s="6" t="str">
        <f>IF(I324&lt;&gt;"","Giocata","Futura")</f>
        <v>Giocata</v>
      </c>
      <c r="Q324" s="5">
        <f>VALUE(LEFT(I324,1))</f>
        <v>2</v>
      </c>
      <c r="R324" s="5">
        <f>VALUE(RIGHT(I324,1))</f>
        <v>1</v>
      </c>
      <c r="S324" s="5">
        <f>SUM(Q324:R324)</f>
        <v>3</v>
      </c>
      <c r="T324" s="5">
        <f>IF(Q324&lt;&gt;R324,1,0)</f>
        <v>1</v>
      </c>
      <c r="U324" s="5">
        <f>IF(S324&lt;=4,1,0)</f>
        <v>1</v>
      </c>
      <c r="V324" s="5">
        <f t="shared" si="10"/>
        <v>1</v>
      </c>
      <c r="W324" s="5">
        <f>IF(S324&gt;=2,1,0)</f>
        <v>1</v>
      </c>
      <c r="X324" s="5">
        <f>IF(Q324&lt;=2,1,0)</f>
        <v>1</v>
      </c>
      <c r="Y324" s="5">
        <f>IF(AND(Q324&gt;=1,Q324&lt;=3),1,0)</f>
        <v>1</v>
      </c>
      <c r="Z324" s="5">
        <f>IF(AND(Q324&gt;=2,Q324&lt;=5),1,0)</f>
        <v>1</v>
      </c>
      <c r="AA324" s="5">
        <f>IF(S324&lt;=2,1,0)</f>
        <v>0</v>
      </c>
      <c r="AB324" s="5">
        <f>IF(AND(S324&gt;=1,S324&lt;=3),1,0)</f>
        <v>1</v>
      </c>
      <c r="AC324" s="5">
        <f>IF(AND(S324&gt;=2,S324&lt;=5),1,0)</f>
        <v>1</v>
      </c>
      <c r="AD324" s="5">
        <f>IF(AND(S324&gt;=1,S324&lt;=4),1,0)</f>
        <v>1</v>
      </c>
      <c r="AE324" s="5">
        <f>IF(AND(S324&gt;=2,S324&lt;=5),1,0)</f>
        <v>1</v>
      </c>
    </row>
    <row r="325" spans="1:31" x14ac:dyDescent="0.55000000000000004">
      <c r="A325" s="1">
        <f t="shared" si="11"/>
        <v>325</v>
      </c>
      <c r="B325" s="6" t="s">
        <v>913</v>
      </c>
      <c r="C325" s="7">
        <v>46226.660555555558</v>
      </c>
      <c r="D325" s="5">
        <v>33</v>
      </c>
      <c r="E325" s="6" t="s">
        <v>93</v>
      </c>
      <c r="F325" s="8">
        <v>45934</v>
      </c>
      <c r="G325" s="8" t="s">
        <v>403</v>
      </c>
      <c r="H325" s="6" t="s">
        <v>413</v>
      </c>
      <c r="I325" s="6" t="s">
        <v>310</v>
      </c>
      <c r="J325" s="6" t="s">
        <v>399</v>
      </c>
      <c r="K325" s="5">
        <v>9076</v>
      </c>
      <c r="L325" s="6" t="s">
        <v>421</v>
      </c>
      <c r="M325" s="6" t="s">
        <v>544</v>
      </c>
      <c r="N325" s="6" t="s">
        <v>26</v>
      </c>
      <c r="O325" s="5" t="s">
        <v>885</v>
      </c>
      <c r="P325" s="6" t="str">
        <f>IF(I325&lt;&gt;"","Giocata","Futura")</f>
        <v>Giocata</v>
      </c>
      <c r="Q325" s="5">
        <f>VALUE(LEFT(I325,1))</f>
        <v>1</v>
      </c>
      <c r="R325" s="5">
        <f>VALUE(RIGHT(I325,1))</f>
        <v>0</v>
      </c>
      <c r="S325" s="5">
        <f>SUM(Q325:R325)</f>
        <v>1</v>
      </c>
      <c r="T325" s="5">
        <f>IF(Q325&lt;&gt;R325,1,0)</f>
        <v>1</v>
      </c>
      <c r="U325" s="5">
        <f>IF(S325&lt;=4,1,0)</f>
        <v>1</v>
      </c>
      <c r="V325" s="5">
        <f t="shared" si="10"/>
        <v>1</v>
      </c>
      <c r="W325" s="5">
        <f>IF(S325&gt;=2,1,0)</f>
        <v>0</v>
      </c>
      <c r="X325" s="5">
        <f>IF(Q325&lt;=2,1,0)</f>
        <v>1</v>
      </c>
      <c r="Y325" s="5">
        <f>IF(AND(Q325&gt;=1,Q325&lt;=3),1,0)</f>
        <v>1</v>
      </c>
      <c r="Z325" s="5">
        <f>IF(AND(Q325&gt;=2,Q325&lt;=5),1,0)</f>
        <v>0</v>
      </c>
      <c r="AA325" s="5">
        <f>IF(S325&lt;=2,1,0)</f>
        <v>1</v>
      </c>
      <c r="AB325" s="5">
        <f>IF(AND(S325&gt;=1,S325&lt;=3),1,0)</f>
        <v>1</v>
      </c>
      <c r="AC325" s="5">
        <f>IF(AND(S325&gt;=2,S325&lt;=5),1,0)</f>
        <v>0</v>
      </c>
      <c r="AD325" s="5">
        <f>IF(AND(S325&gt;=1,S325&lt;=4),1,0)</f>
        <v>1</v>
      </c>
      <c r="AE325" s="5">
        <f>IF(AND(S325&gt;=2,S325&lt;=5),1,0)</f>
        <v>0</v>
      </c>
    </row>
    <row r="326" spans="1:31" x14ac:dyDescent="0.55000000000000004">
      <c r="A326" s="1">
        <f t="shared" si="11"/>
        <v>326</v>
      </c>
      <c r="B326" s="6" t="s">
        <v>913</v>
      </c>
      <c r="C326" s="7">
        <v>46226.660555555558</v>
      </c>
      <c r="D326" s="5">
        <v>33</v>
      </c>
      <c r="E326" s="6" t="s">
        <v>93</v>
      </c>
      <c r="F326" s="8">
        <v>45934</v>
      </c>
      <c r="G326" s="8" t="s">
        <v>545</v>
      </c>
      <c r="H326" s="6" t="s">
        <v>416</v>
      </c>
      <c r="I326" s="6" t="s">
        <v>310</v>
      </c>
      <c r="J326" s="6" t="s">
        <v>419</v>
      </c>
      <c r="K326" s="5">
        <v>38062</v>
      </c>
      <c r="L326" s="6" t="s">
        <v>417</v>
      </c>
      <c r="M326" s="6" t="s">
        <v>426</v>
      </c>
      <c r="N326" s="6" t="s">
        <v>26</v>
      </c>
      <c r="O326" s="5" t="s">
        <v>885</v>
      </c>
      <c r="P326" s="6" t="str">
        <f>IF(I326&lt;&gt;"","Giocata","Futura")</f>
        <v>Giocata</v>
      </c>
      <c r="Q326" s="5">
        <f>VALUE(LEFT(I326,1))</f>
        <v>1</v>
      </c>
      <c r="R326" s="5">
        <f>VALUE(RIGHT(I326,1))</f>
        <v>0</v>
      </c>
      <c r="S326" s="5">
        <f>SUM(Q326:R326)</f>
        <v>1</v>
      </c>
      <c r="T326" s="5">
        <f>IF(Q326&lt;&gt;R326,1,0)</f>
        <v>1</v>
      </c>
      <c r="U326" s="5">
        <f>IF(S326&lt;=4,1,0)</f>
        <v>1</v>
      </c>
      <c r="V326" s="5">
        <f t="shared" si="10"/>
        <v>1</v>
      </c>
      <c r="W326" s="5">
        <f>IF(S326&gt;=2,1,0)</f>
        <v>0</v>
      </c>
      <c r="X326" s="5">
        <f>IF(Q326&lt;=2,1,0)</f>
        <v>1</v>
      </c>
      <c r="Y326" s="5">
        <f>IF(AND(Q326&gt;=1,Q326&lt;=3),1,0)</f>
        <v>1</v>
      </c>
      <c r="Z326" s="5">
        <f>IF(AND(Q326&gt;=2,Q326&lt;=5),1,0)</f>
        <v>0</v>
      </c>
      <c r="AA326" s="5">
        <f>IF(S326&lt;=2,1,0)</f>
        <v>1</v>
      </c>
      <c r="AB326" s="5">
        <f>IF(AND(S326&gt;=1,S326&lt;=3),1,0)</f>
        <v>1</v>
      </c>
      <c r="AC326" s="5">
        <f>IF(AND(S326&gt;=2,S326&lt;=5),1,0)</f>
        <v>0</v>
      </c>
      <c r="AD326" s="5">
        <f>IF(AND(S326&gt;=1,S326&lt;=4),1,0)</f>
        <v>1</v>
      </c>
      <c r="AE326" s="5">
        <f>IF(AND(S326&gt;=2,S326&lt;=5),1,0)</f>
        <v>0</v>
      </c>
    </row>
    <row r="327" spans="1:31" x14ac:dyDescent="0.55000000000000004">
      <c r="A327" s="1">
        <f t="shared" si="11"/>
        <v>327</v>
      </c>
      <c r="B327" s="6" t="s">
        <v>913</v>
      </c>
      <c r="C327" s="7">
        <v>46226.660555555558</v>
      </c>
      <c r="D327" s="5">
        <v>33</v>
      </c>
      <c r="E327" s="6" t="s">
        <v>93</v>
      </c>
      <c r="F327" s="8">
        <v>45934</v>
      </c>
      <c r="G327" s="8" t="s">
        <v>562</v>
      </c>
      <c r="H327" s="6" t="s">
        <v>388</v>
      </c>
      <c r="I327" s="6" t="s">
        <v>310</v>
      </c>
      <c r="J327" s="6" t="s">
        <v>436</v>
      </c>
      <c r="K327" s="5">
        <v>13884</v>
      </c>
      <c r="L327" s="6" t="s">
        <v>423</v>
      </c>
      <c r="M327" s="6" t="s">
        <v>432</v>
      </c>
      <c r="N327" s="6" t="s">
        <v>26</v>
      </c>
      <c r="O327" s="5" t="s">
        <v>885</v>
      </c>
      <c r="P327" s="6" t="str">
        <f>IF(I327&lt;&gt;"","Giocata","Futura")</f>
        <v>Giocata</v>
      </c>
      <c r="Q327" s="5">
        <f>VALUE(LEFT(I327,1))</f>
        <v>1</v>
      </c>
      <c r="R327" s="5">
        <f>VALUE(RIGHT(I327,1))</f>
        <v>0</v>
      </c>
      <c r="S327" s="5">
        <f>SUM(Q327:R327)</f>
        <v>1</v>
      </c>
      <c r="T327" s="5">
        <f>IF(Q327&lt;&gt;R327,1,0)</f>
        <v>1</v>
      </c>
      <c r="U327" s="5">
        <f>IF(S327&lt;=4,1,0)</f>
        <v>1</v>
      </c>
      <c r="V327" s="5">
        <f t="shared" si="10"/>
        <v>1</v>
      </c>
      <c r="W327" s="5">
        <f>IF(S327&gt;=2,1,0)</f>
        <v>0</v>
      </c>
      <c r="X327" s="5">
        <f>IF(Q327&lt;=2,1,0)</f>
        <v>1</v>
      </c>
      <c r="Y327" s="5">
        <f>IF(AND(Q327&gt;=1,Q327&lt;=3),1,0)</f>
        <v>1</v>
      </c>
      <c r="Z327" s="5">
        <f>IF(AND(Q327&gt;=2,Q327&lt;=5),1,0)</f>
        <v>0</v>
      </c>
      <c r="AA327" s="5">
        <f>IF(S327&lt;=2,1,0)</f>
        <v>1</v>
      </c>
      <c r="AB327" s="5">
        <f>IF(AND(S327&gt;=1,S327&lt;=3),1,0)</f>
        <v>1</v>
      </c>
      <c r="AC327" s="5">
        <f>IF(AND(S327&gt;=2,S327&lt;=5),1,0)</f>
        <v>0</v>
      </c>
      <c r="AD327" s="5">
        <f>IF(AND(S327&gt;=1,S327&lt;=4),1,0)</f>
        <v>1</v>
      </c>
      <c r="AE327" s="5">
        <f>IF(AND(S327&gt;=2,S327&lt;=5),1,0)</f>
        <v>0</v>
      </c>
    </row>
    <row r="328" spans="1:31" x14ac:dyDescent="0.55000000000000004">
      <c r="A328" s="1">
        <f t="shared" si="11"/>
        <v>328</v>
      </c>
      <c r="B328" s="6" t="s">
        <v>913</v>
      </c>
      <c r="C328" s="7">
        <v>46226.660555555558</v>
      </c>
      <c r="D328" s="5">
        <v>33</v>
      </c>
      <c r="E328" s="6" t="s">
        <v>93</v>
      </c>
      <c r="F328" s="8">
        <v>45934</v>
      </c>
      <c r="G328" s="8" t="s">
        <v>536</v>
      </c>
      <c r="H328" s="6" t="s">
        <v>384</v>
      </c>
      <c r="I328" s="6" t="s">
        <v>328</v>
      </c>
      <c r="J328" s="6" t="s">
        <v>383</v>
      </c>
      <c r="K328" s="5">
        <v>17099</v>
      </c>
      <c r="L328" s="6" t="s">
        <v>431</v>
      </c>
      <c r="M328" s="6" t="s">
        <v>402</v>
      </c>
      <c r="N328" s="6" t="s">
        <v>26</v>
      </c>
      <c r="O328" s="5" t="s">
        <v>885</v>
      </c>
      <c r="P328" s="6" t="str">
        <f>IF(I328&lt;&gt;"","Giocata","Futura")</f>
        <v>Giocata</v>
      </c>
      <c r="Q328" s="5">
        <f>VALUE(LEFT(I328,1))</f>
        <v>1</v>
      </c>
      <c r="R328" s="5">
        <f>VALUE(RIGHT(I328,1))</f>
        <v>1</v>
      </c>
      <c r="S328" s="5">
        <f>SUM(Q328:R328)</f>
        <v>2</v>
      </c>
      <c r="T328" s="5">
        <f>IF(Q328&lt;&gt;R328,1,0)</f>
        <v>0</v>
      </c>
      <c r="U328" s="5">
        <f>IF(S328&lt;=4,1,0)</f>
        <v>1</v>
      </c>
      <c r="V328" s="5">
        <f t="shared" si="10"/>
        <v>0</v>
      </c>
      <c r="W328" s="5">
        <f>IF(S328&gt;=2,1,0)</f>
        <v>1</v>
      </c>
      <c r="X328" s="5">
        <f>IF(Q328&lt;=2,1,0)</f>
        <v>1</v>
      </c>
      <c r="Y328" s="5">
        <f>IF(AND(Q328&gt;=1,Q328&lt;=3),1,0)</f>
        <v>1</v>
      </c>
      <c r="Z328" s="5">
        <f>IF(AND(Q328&gt;=2,Q328&lt;=5),1,0)</f>
        <v>0</v>
      </c>
      <c r="AA328" s="5">
        <f>IF(S328&lt;=2,1,0)</f>
        <v>1</v>
      </c>
      <c r="AB328" s="5">
        <f>IF(AND(S328&gt;=1,S328&lt;=3),1,0)</f>
        <v>1</v>
      </c>
      <c r="AC328" s="5">
        <f>IF(AND(S328&gt;=2,S328&lt;=5),1,0)</f>
        <v>1</v>
      </c>
      <c r="AD328" s="5">
        <f>IF(AND(S328&gt;=1,S328&lt;=4),1,0)</f>
        <v>1</v>
      </c>
      <c r="AE328" s="5">
        <f>IF(AND(S328&gt;=2,S328&lt;=5),1,0)</f>
        <v>1</v>
      </c>
    </row>
    <row r="329" spans="1:31" x14ac:dyDescent="0.55000000000000004">
      <c r="A329" s="1">
        <f t="shared" si="11"/>
        <v>329</v>
      </c>
      <c r="B329" s="6" t="s">
        <v>913</v>
      </c>
      <c r="C329" s="7">
        <v>46226.660555555558</v>
      </c>
      <c r="D329" s="5">
        <v>33</v>
      </c>
      <c r="E329" s="6" t="s">
        <v>93</v>
      </c>
      <c r="F329" s="8">
        <v>45934</v>
      </c>
      <c r="G329" s="8" t="s">
        <v>237</v>
      </c>
      <c r="H329" s="6" t="s">
        <v>392</v>
      </c>
      <c r="I329" s="6" t="s">
        <v>328</v>
      </c>
      <c r="J329" s="6" t="s">
        <v>395</v>
      </c>
      <c r="K329" s="5">
        <v>19567</v>
      </c>
      <c r="L329" s="6" t="s">
        <v>427</v>
      </c>
      <c r="M329" s="6" t="s">
        <v>398</v>
      </c>
      <c r="N329" s="6" t="s">
        <v>26</v>
      </c>
      <c r="O329" s="5" t="s">
        <v>885</v>
      </c>
      <c r="P329" s="6" t="str">
        <f>IF(I329&lt;&gt;"","Giocata","Futura")</f>
        <v>Giocata</v>
      </c>
      <c r="Q329" s="5">
        <f>VALUE(LEFT(I329,1))</f>
        <v>1</v>
      </c>
      <c r="R329" s="5">
        <f>VALUE(RIGHT(I329,1))</f>
        <v>1</v>
      </c>
      <c r="S329" s="5">
        <f>SUM(Q329:R329)</f>
        <v>2</v>
      </c>
      <c r="T329" s="5">
        <f>IF(Q329&lt;&gt;R329,1,0)</f>
        <v>0</v>
      </c>
      <c r="U329" s="5">
        <f>IF(S329&lt;=4,1,0)</f>
        <v>1</v>
      </c>
      <c r="V329" s="5">
        <f t="shared" si="10"/>
        <v>0</v>
      </c>
      <c r="W329" s="5">
        <f>IF(S329&gt;=2,1,0)</f>
        <v>1</v>
      </c>
      <c r="X329" s="5">
        <f>IF(Q329&lt;=2,1,0)</f>
        <v>1</v>
      </c>
      <c r="Y329" s="5">
        <f>IF(AND(Q329&gt;=1,Q329&lt;=3),1,0)</f>
        <v>1</v>
      </c>
      <c r="Z329" s="5">
        <f>IF(AND(Q329&gt;=2,Q329&lt;=5),1,0)</f>
        <v>0</v>
      </c>
      <c r="AA329" s="5">
        <f>IF(S329&lt;=2,1,0)</f>
        <v>1</v>
      </c>
      <c r="AB329" s="5">
        <f>IF(AND(S329&gt;=1,S329&lt;=3),1,0)</f>
        <v>1</v>
      </c>
      <c r="AC329" s="5">
        <f>IF(AND(S329&gt;=2,S329&lt;=5),1,0)</f>
        <v>1</v>
      </c>
      <c r="AD329" s="5">
        <f>IF(AND(S329&gt;=1,S329&lt;=4),1,0)</f>
        <v>1</v>
      </c>
      <c r="AE329" s="5">
        <f>IF(AND(S329&gt;=2,S329&lt;=5),1,0)</f>
        <v>1</v>
      </c>
    </row>
    <row r="330" spans="1:31" x14ac:dyDescent="0.55000000000000004">
      <c r="A330" s="1">
        <f t="shared" si="11"/>
        <v>330</v>
      </c>
      <c r="B330" s="6" t="s">
        <v>913</v>
      </c>
      <c r="C330" s="7">
        <v>46226.660555555558</v>
      </c>
      <c r="D330" s="5">
        <v>33</v>
      </c>
      <c r="E330" s="6" t="s">
        <v>93</v>
      </c>
      <c r="F330" s="8">
        <v>45934</v>
      </c>
      <c r="G330" s="8" t="s">
        <v>278</v>
      </c>
      <c r="H330" s="6" t="s">
        <v>409</v>
      </c>
      <c r="I330" s="6" t="s">
        <v>328</v>
      </c>
      <c r="J330" s="6" t="s">
        <v>435</v>
      </c>
      <c r="K330" s="5">
        <v>19265</v>
      </c>
      <c r="L330" s="6" t="s">
        <v>433</v>
      </c>
      <c r="M330" s="6" t="s">
        <v>418</v>
      </c>
      <c r="N330" s="6" t="s">
        <v>26</v>
      </c>
      <c r="O330" s="5" t="s">
        <v>885</v>
      </c>
      <c r="P330" s="6" t="str">
        <f>IF(I330&lt;&gt;"","Giocata","Futura")</f>
        <v>Giocata</v>
      </c>
      <c r="Q330" s="5">
        <f>VALUE(LEFT(I330,1))</f>
        <v>1</v>
      </c>
      <c r="R330" s="5">
        <f>VALUE(RIGHT(I330,1))</f>
        <v>1</v>
      </c>
      <c r="S330" s="5">
        <f>SUM(Q330:R330)</f>
        <v>2</v>
      </c>
      <c r="T330" s="5">
        <f>IF(Q330&lt;&gt;R330,1,0)</f>
        <v>0</v>
      </c>
      <c r="U330" s="5">
        <f>IF(S330&lt;=4,1,0)</f>
        <v>1</v>
      </c>
      <c r="V330" s="5">
        <f t="shared" si="10"/>
        <v>0</v>
      </c>
      <c r="W330" s="5">
        <f>IF(S330&gt;=2,1,0)</f>
        <v>1</v>
      </c>
      <c r="X330" s="5">
        <f>IF(Q330&lt;=2,1,0)</f>
        <v>1</v>
      </c>
      <c r="Y330" s="5">
        <f>IF(AND(Q330&gt;=1,Q330&lt;=3),1,0)</f>
        <v>1</v>
      </c>
      <c r="Z330" s="5">
        <f>IF(AND(Q330&gt;=2,Q330&lt;=5),1,0)</f>
        <v>0</v>
      </c>
      <c r="AA330" s="5">
        <f>IF(S330&lt;=2,1,0)</f>
        <v>1</v>
      </c>
      <c r="AB330" s="5">
        <f>IF(AND(S330&gt;=1,S330&lt;=3),1,0)</f>
        <v>1</v>
      </c>
      <c r="AC330" s="5">
        <f>IF(AND(S330&gt;=2,S330&lt;=5),1,0)</f>
        <v>1</v>
      </c>
      <c r="AD330" s="5">
        <f>IF(AND(S330&gt;=1,S330&lt;=4),1,0)</f>
        <v>1</v>
      </c>
      <c r="AE330" s="5">
        <f>IF(AND(S330&gt;=2,S330&lt;=5),1,0)</f>
        <v>1</v>
      </c>
    </row>
    <row r="331" spans="1:31" x14ac:dyDescent="0.55000000000000004">
      <c r="A331" s="1">
        <f t="shared" si="11"/>
        <v>331</v>
      </c>
      <c r="B331" s="6" t="s">
        <v>913</v>
      </c>
      <c r="C331" s="7">
        <v>46226.660555555558</v>
      </c>
      <c r="D331" s="5">
        <v>33</v>
      </c>
      <c r="E331" s="6" t="s">
        <v>37</v>
      </c>
      <c r="F331" s="8">
        <v>45935</v>
      </c>
      <c r="G331" s="8" t="s">
        <v>403</v>
      </c>
      <c r="H331" s="6" t="s">
        <v>400</v>
      </c>
      <c r="I331" s="6" t="s">
        <v>336</v>
      </c>
      <c r="J331" s="6" t="s">
        <v>408</v>
      </c>
      <c r="K331" s="5">
        <v>32407</v>
      </c>
      <c r="L331" s="6" t="s">
        <v>429</v>
      </c>
      <c r="M331" s="6" t="s">
        <v>411</v>
      </c>
      <c r="N331" s="6" t="s">
        <v>26</v>
      </c>
      <c r="O331" s="5" t="s">
        <v>885</v>
      </c>
      <c r="P331" s="6" t="str">
        <f>IF(I331&lt;&gt;"","Giocata","Futura")</f>
        <v>Giocata</v>
      </c>
      <c r="Q331" s="5">
        <f>VALUE(LEFT(I331,1))</f>
        <v>0</v>
      </c>
      <c r="R331" s="5">
        <f>VALUE(RIGHT(I331,1))</f>
        <v>0</v>
      </c>
      <c r="S331" s="5">
        <f>SUM(Q331:R331)</f>
        <v>0</v>
      </c>
      <c r="T331" s="5">
        <f>IF(Q331&lt;&gt;R331,1,0)</f>
        <v>0</v>
      </c>
      <c r="U331" s="5">
        <f>IF(S331&lt;=4,1,0)</f>
        <v>1</v>
      </c>
      <c r="V331" s="5">
        <f t="shared" si="10"/>
        <v>0</v>
      </c>
      <c r="W331" s="5">
        <f>IF(S331&gt;=2,1,0)</f>
        <v>0</v>
      </c>
      <c r="X331" s="5">
        <f>IF(Q331&lt;=2,1,0)</f>
        <v>1</v>
      </c>
      <c r="Y331" s="5">
        <f>IF(AND(Q331&gt;=1,Q331&lt;=3),1,0)</f>
        <v>0</v>
      </c>
      <c r="Z331" s="5">
        <f>IF(AND(Q331&gt;=2,Q331&lt;=5),1,0)</f>
        <v>0</v>
      </c>
      <c r="AA331" s="5">
        <f>IF(S331&lt;=2,1,0)</f>
        <v>1</v>
      </c>
      <c r="AB331" s="5">
        <f>IF(AND(S331&gt;=1,S331&lt;=3),1,0)</f>
        <v>0</v>
      </c>
      <c r="AC331" s="5">
        <f>IF(AND(S331&gt;=2,S331&lt;=5),1,0)</f>
        <v>0</v>
      </c>
      <c r="AD331" s="5">
        <f>IF(AND(S331&gt;=1,S331&lt;=4),1,0)</f>
        <v>0</v>
      </c>
      <c r="AE331" s="5">
        <f>IF(AND(S331&gt;=2,S331&lt;=5),1,0)</f>
        <v>0</v>
      </c>
    </row>
    <row r="332" spans="1:31" x14ac:dyDescent="0.55000000000000004">
      <c r="A332" s="1">
        <f t="shared" si="11"/>
        <v>332</v>
      </c>
      <c r="B332" s="6" t="s">
        <v>913</v>
      </c>
      <c r="C332" s="7">
        <v>46226.660555555558</v>
      </c>
      <c r="D332" s="5">
        <v>34</v>
      </c>
      <c r="E332" s="6" t="s">
        <v>117</v>
      </c>
      <c r="F332" s="8">
        <v>45947</v>
      </c>
      <c r="G332" s="8" t="s">
        <v>476</v>
      </c>
      <c r="H332" s="6" t="s">
        <v>391</v>
      </c>
      <c r="I332" s="6" t="s">
        <v>336</v>
      </c>
      <c r="J332" s="6" t="s">
        <v>383</v>
      </c>
      <c r="K332" s="5">
        <v>25728</v>
      </c>
      <c r="L332" s="6" t="s">
        <v>393</v>
      </c>
      <c r="M332" s="6" t="s">
        <v>426</v>
      </c>
      <c r="N332" s="6" t="s">
        <v>26</v>
      </c>
      <c r="O332" s="5" t="s">
        <v>885</v>
      </c>
      <c r="P332" s="6" t="str">
        <f>IF(I332&lt;&gt;"","Giocata","Futura")</f>
        <v>Giocata</v>
      </c>
      <c r="Q332" s="5">
        <f>VALUE(LEFT(I332,1))</f>
        <v>0</v>
      </c>
      <c r="R332" s="5">
        <f>VALUE(RIGHT(I332,1))</f>
        <v>0</v>
      </c>
      <c r="S332" s="5">
        <f>SUM(Q332:R332)</f>
        <v>0</v>
      </c>
      <c r="T332" s="5">
        <f>IF(Q332&lt;&gt;R332,1,0)</f>
        <v>0</v>
      </c>
      <c r="U332" s="5">
        <f>IF(S332&lt;=4,1,0)</f>
        <v>1</v>
      </c>
      <c r="V332" s="5">
        <f t="shared" si="10"/>
        <v>0</v>
      </c>
      <c r="W332" s="5">
        <f>IF(S332&gt;=2,1,0)</f>
        <v>0</v>
      </c>
      <c r="X332" s="5">
        <f>IF(Q332&lt;=2,1,0)</f>
        <v>1</v>
      </c>
      <c r="Y332" s="5">
        <f>IF(AND(Q332&gt;=1,Q332&lt;=3),1,0)</f>
        <v>0</v>
      </c>
      <c r="Z332" s="5">
        <f>IF(AND(Q332&gt;=2,Q332&lt;=5),1,0)</f>
        <v>0</v>
      </c>
      <c r="AA332" s="5">
        <f>IF(S332&lt;=2,1,0)</f>
        <v>1</v>
      </c>
      <c r="AB332" s="5">
        <f>IF(AND(S332&gt;=1,S332&lt;=3),1,0)</f>
        <v>0</v>
      </c>
      <c r="AC332" s="5">
        <f>IF(AND(S332&gt;=2,S332&lt;=5),1,0)</f>
        <v>0</v>
      </c>
      <c r="AD332" s="5">
        <f>IF(AND(S332&gt;=1,S332&lt;=4),1,0)</f>
        <v>0</v>
      </c>
      <c r="AE332" s="5">
        <f>IF(AND(S332&gt;=2,S332&lt;=5),1,0)</f>
        <v>0</v>
      </c>
    </row>
    <row r="333" spans="1:31" x14ac:dyDescent="0.55000000000000004">
      <c r="A333" s="1">
        <f t="shared" si="11"/>
        <v>333</v>
      </c>
      <c r="B333" s="6" t="s">
        <v>913</v>
      </c>
      <c r="C333" s="7">
        <v>46226.660555555558</v>
      </c>
      <c r="D333" s="5">
        <v>34</v>
      </c>
      <c r="E333" s="6" t="s">
        <v>117</v>
      </c>
      <c r="F333" s="8">
        <v>45947</v>
      </c>
      <c r="G333" s="8" t="s">
        <v>278</v>
      </c>
      <c r="H333" s="6" t="s">
        <v>419</v>
      </c>
      <c r="I333" s="6" t="s">
        <v>336</v>
      </c>
      <c r="J333" s="6" t="s">
        <v>400</v>
      </c>
      <c r="K333" s="5">
        <v>25806</v>
      </c>
      <c r="L333" s="6" t="s">
        <v>420</v>
      </c>
      <c r="M333" s="6" t="s">
        <v>471</v>
      </c>
      <c r="N333" s="6" t="s">
        <v>26</v>
      </c>
      <c r="O333" s="5" t="s">
        <v>885</v>
      </c>
      <c r="P333" s="6" t="str">
        <f>IF(I333&lt;&gt;"","Giocata","Futura")</f>
        <v>Giocata</v>
      </c>
      <c r="Q333" s="5">
        <f>VALUE(LEFT(I333,1))</f>
        <v>0</v>
      </c>
      <c r="R333" s="5">
        <f>VALUE(RIGHT(I333,1))</f>
        <v>0</v>
      </c>
      <c r="S333" s="5">
        <f>SUM(Q333:R333)</f>
        <v>0</v>
      </c>
      <c r="T333" s="5">
        <f>IF(Q333&lt;&gt;R333,1,0)</f>
        <v>0</v>
      </c>
      <c r="U333" s="5">
        <f>IF(S333&lt;=4,1,0)</f>
        <v>1</v>
      </c>
      <c r="V333" s="5">
        <f t="shared" si="10"/>
        <v>0</v>
      </c>
      <c r="W333" s="5">
        <f>IF(S333&gt;=2,1,0)</f>
        <v>0</v>
      </c>
      <c r="X333" s="5">
        <f>IF(Q333&lt;=2,1,0)</f>
        <v>1</v>
      </c>
      <c r="Y333" s="5">
        <f>IF(AND(Q333&gt;=1,Q333&lt;=3),1,0)</f>
        <v>0</v>
      </c>
      <c r="Z333" s="5">
        <f>IF(AND(Q333&gt;=2,Q333&lt;=5),1,0)</f>
        <v>0</v>
      </c>
      <c r="AA333" s="5">
        <f>IF(S333&lt;=2,1,0)</f>
        <v>1</v>
      </c>
      <c r="AB333" s="5">
        <f>IF(AND(S333&gt;=1,S333&lt;=3),1,0)</f>
        <v>0</v>
      </c>
      <c r="AC333" s="5">
        <f>IF(AND(S333&gt;=2,S333&lt;=5),1,0)</f>
        <v>0</v>
      </c>
      <c r="AD333" s="5">
        <f>IF(AND(S333&gt;=1,S333&lt;=4),1,0)</f>
        <v>0</v>
      </c>
      <c r="AE333" s="5">
        <f>IF(AND(S333&gt;=2,S333&lt;=5),1,0)</f>
        <v>0</v>
      </c>
    </row>
    <row r="334" spans="1:31" x14ac:dyDescent="0.55000000000000004">
      <c r="A334" s="1">
        <f t="shared" si="11"/>
        <v>334</v>
      </c>
      <c r="B334" s="6" t="s">
        <v>913</v>
      </c>
      <c r="C334" s="7">
        <v>46226.660555555558</v>
      </c>
      <c r="D334" s="5">
        <v>34</v>
      </c>
      <c r="E334" s="6" t="s">
        <v>93</v>
      </c>
      <c r="F334" s="8">
        <v>45948</v>
      </c>
      <c r="G334" s="8" t="s">
        <v>237</v>
      </c>
      <c r="H334" s="6" t="s">
        <v>435</v>
      </c>
      <c r="I334" s="6" t="s">
        <v>543</v>
      </c>
      <c r="J334" s="6" t="s">
        <v>384</v>
      </c>
      <c r="K334" s="5">
        <v>22292</v>
      </c>
      <c r="L334" s="6" t="s">
        <v>481</v>
      </c>
      <c r="M334" s="6" t="s">
        <v>394</v>
      </c>
      <c r="N334" s="6" t="s">
        <v>26</v>
      </c>
      <c r="O334" s="5" t="s">
        <v>885</v>
      </c>
      <c r="P334" s="6" t="str">
        <f>IF(I334&lt;&gt;"","Giocata","Futura")</f>
        <v>Giocata</v>
      </c>
      <c r="Q334" s="5">
        <f>VALUE(LEFT(I334,1))</f>
        <v>5</v>
      </c>
      <c r="R334" s="5">
        <f>VALUE(RIGHT(I334,1))</f>
        <v>3</v>
      </c>
      <c r="S334" s="5">
        <f>SUM(Q334:R334)</f>
        <v>8</v>
      </c>
      <c r="T334" s="5">
        <f>IF(Q334&lt;&gt;R334,1,0)</f>
        <v>1</v>
      </c>
      <c r="U334" s="5">
        <f>IF(S334&lt;=4,1,0)</f>
        <v>0</v>
      </c>
      <c r="V334" s="5">
        <f t="shared" si="10"/>
        <v>0</v>
      </c>
      <c r="W334" s="5">
        <f>IF(S334&gt;=2,1,0)</f>
        <v>1</v>
      </c>
      <c r="X334" s="5">
        <f>IF(Q334&lt;=2,1,0)</f>
        <v>0</v>
      </c>
      <c r="Y334" s="5">
        <f>IF(AND(Q334&gt;=1,Q334&lt;=3),1,0)</f>
        <v>0</v>
      </c>
      <c r="Z334" s="5">
        <f>IF(AND(Q334&gt;=2,Q334&lt;=5),1,0)</f>
        <v>1</v>
      </c>
      <c r="AA334" s="5">
        <f>IF(S334&lt;=2,1,0)</f>
        <v>0</v>
      </c>
      <c r="AB334" s="5">
        <f>IF(AND(S334&gt;=1,S334&lt;=3),1,0)</f>
        <v>0</v>
      </c>
      <c r="AC334" s="5">
        <f>IF(AND(S334&gt;=2,S334&lt;=5),1,0)</f>
        <v>0</v>
      </c>
      <c r="AD334" s="5">
        <f>IF(AND(S334&gt;=1,S334&lt;=4),1,0)</f>
        <v>0</v>
      </c>
      <c r="AE334" s="5">
        <f>IF(AND(S334&gt;=2,S334&lt;=5),1,0)</f>
        <v>0</v>
      </c>
    </row>
    <row r="335" spans="1:31" x14ac:dyDescent="0.55000000000000004">
      <c r="A335" s="1">
        <f t="shared" si="11"/>
        <v>335</v>
      </c>
      <c r="B335" s="6" t="s">
        <v>913</v>
      </c>
      <c r="C335" s="7">
        <v>46226.660555555558</v>
      </c>
      <c r="D335" s="5">
        <v>34</v>
      </c>
      <c r="E335" s="6" t="s">
        <v>93</v>
      </c>
      <c r="F335" s="8">
        <v>45948</v>
      </c>
      <c r="G335" s="8" t="s">
        <v>237</v>
      </c>
      <c r="H335" s="6" t="s">
        <v>408</v>
      </c>
      <c r="I335" s="6" t="s">
        <v>466</v>
      </c>
      <c r="J335" s="6" t="s">
        <v>388</v>
      </c>
      <c r="K335" s="5">
        <v>30282</v>
      </c>
      <c r="L335" s="6" t="s">
        <v>410</v>
      </c>
      <c r="M335" s="6" t="s">
        <v>478</v>
      </c>
      <c r="N335" s="6" t="s">
        <v>26</v>
      </c>
      <c r="O335" s="5" t="s">
        <v>885</v>
      </c>
      <c r="P335" s="6" t="str">
        <f>IF(I335&lt;&gt;"","Giocata","Futura")</f>
        <v>Giocata</v>
      </c>
      <c r="Q335" s="5">
        <f>VALUE(LEFT(I335,1))</f>
        <v>0</v>
      </c>
      <c r="R335" s="5">
        <f>VALUE(RIGHT(I335,1))</f>
        <v>5</v>
      </c>
      <c r="S335" s="5">
        <f>SUM(Q335:R335)</f>
        <v>5</v>
      </c>
      <c r="T335" s="5">
        <f>IF(Q335&lt;&gt;R335,1,0)</f>
        <v>1</v>
      </c>
      <c r="U335" s="5">
        <f>IF(S335&lt;=4,1,0)</f>
        <v>0</v>
      </c>
      <c r="V335" s="5">
        <f t="shared" si="10"/>
        <v>0</v>
      </c>
      <c r="W335" s="5">
        <f>IF(S335&gt;=2,1,0)</f>
        <v>1</v>
      </c>
      <c r="X335" s="5">
        <f>IF(Q335&lt;=2,1,0)</f>
        <v>1</v>
      </c>
      <c r="Y335" s="5">
        <f>IF(AND(Q335&gt;=1,Q335&lt;=3),1,0)</f>
        <v>0</v>
      </c>
      <c r="Z335" s="5">
        <f>IF(AND(Q335&gt;=2,Q335&lt;=5),1,0)</f>
        <v>0</v>
      </c>
      <c r="AA335" s="5">
        <f>IF(S335&lt;=2,1,0)</f>
        <v>0</v>
      </c>
      <c r="AB335" s="5">
        <f>IF(AND(S335&gt;=1,S335&lt;=3),1,0)</f>
        <v>0</v>
      </c>
      <c r="AC335" s="5">
        <f>IF(AND(S335&gt;=2,S335&lt;=5),1,0)</f>
        <v>1</v>
      </c>
      <c r="AD335" s="5">
        <f>IF(AND(S335&gt;=1,S335&lt;=4),1,0)</f>
        <v>0</v>
      </c>
      <c r="AE335" s="5">
        <f>IF(AND(S335&gt;=2,S335&lt;=5),1,0)</f>
        <v>1</v>
      </c>
    </row>
    <row r="336" spans="1:31" x14ac:dyDescent="0.55000000000000004">
      <c r="A336" s="1">
        <f t="shared" si="11"/>
        <v>336</v>
      </c>
      <c r="B336" s="6" t="s">
        <v>913</v>
      </c>
      <c r="C336" s="7">
        <v>46226.660555555558</v>
      </c>
      <c r="D336" s="5">
        <v>34</v>
      </c>
      <c r="E336" s="6" t="s">
        <v>93</v>
      </c>
      <c r="F336" s="8">
        <v>45948</v>
      </c>
      <c r="G336" s="8" t="s">
        <v>237</v>
      </c>
      <c r="H336" s="6" t="s">
        <v>405</v>
      </c>
      <c r="I336" s="6" t="s">
        <v>336</v>
      </c>
      <c r="J336" s="6" t="s">
        <v>413</v>
      </c>
      <c r="K336" s="5">
        <v>9680</v>
      </c>
      <c r="L336" s="6" t="s">
        <v>472</v>
      </c>
      <c r="M336" s="6" t="s">
        <v>386</v>
      </c>
      <c r="N336" s="6" t="s">
        <v>26</v>
      </c>
      <c r="O336" s="5" t="s">
        <v>885</v>
      </c>
      <c r="P336" s="6" t="str">
        <f>IF(I336&lt;&gt;"","Giocata","Futura")</f>
        <v>Giocata</v>
      </c>
      <c r="Q336" s="5">
        <f>VALUE(LEFT(I336,1))</f>
        <v>0</v>
      </c>
      <c r="R336" s="5">
        <f>VALUE(RIGHT(I336,1))</f>
        <v>0</v>
      </c>
      <c r="S336" s="5">
        <f>SUM(Q336:R336)</f>
        <v>0</v>
      </c>
      <c r="T336" s="5">
        <f>IF(Q336&lt;&gt;R336,1,0)</f>
        <v>0</v>
      </c>
      <c r="U336" s="5">
        <f>IF(S336&lt;=4,1,0)</f>
        <v>1</v>
      </c>
      <c r="V336" s="5">
        <f t="shared" si="10"/>
        <v>0</v>
      </c>
      <c r="W336" s="5">
        <f>IF(S336&gt;=2,1,0)</f>
        <v>0</v>
      </c>
      <c r="X336" s="5">
        <f>IF(Q336&lt;=2,1,0)</f>
        <v>1</v>
      </c>
      <c r="Y336" s="5">
        <f>IF(AND(Q336&gt;=1,Q336&lt;=3),1,0)</f>
        <v>0</v>
      </c>
      <c r="Z336" s="5">
        <f>IF(AND(Q336&gt;=2,Q336&lt;=5),1,0)</f>
        <v>0</v>
      </c>
      <c r="AA336" s="5">
        <f>IF(S336&lt;=2,1,0)</f>
        <v>1</v>
      </c>
      <c r="AB336" s="5">
        <f>IF(AND(S336&gt;=1,S336&lt;=3),1,0)</f>
        <v>0</v>
      </c>
      <c r="AC336" s="5">
        <f>IF(AND(S336&gt;=2,S336&lt;=5),1,0)</f>
        <v>0</v>
      </c>
      <c r="AD336" s="5">
        <f>IF(AND(S336&gt;=1,S336&lt;=4),1,0)</f>
        <v>0</v>
      </c>
      <c r="AE336" s="5">
        <f>IF(AND(S336&gt;=2,S336&lt;=5),1,0)</f>
        <v>0</v>
      </c>
    </row>
    <row r="337" spans="1:31" x14ac:dyDescent="0.55000000000000004">
      <c r="A337" s="1">
        <f t="shared" si="11"/>
        <v>337</v>
      </c>
      <c r="B337" s="6" t="s">
        <v>913</v>
      </c>
      <c r="C337" s="7">
        <v>46226.660555555558</v>
      </c>
      <c r="D337" s="5">
        <v>34</v>
      </c>
      <c r="E337" s="6" t="s">
        <v>93</v>
      </c>
      <c r="F337" s="8">
        <v>45948</v>
      </c>
      <c r="G337" s="8" t="s">
        <v>237</v>
      </c>
      <c r="H337" s="6" t="s">
        <v>436</v>
      </c>
      <c r="I337" s="6" t="s">
        <v>334</v>
      </c>
      <c r="J337" s="6" t="s">
        <v>416</v>
      </c>
      <c r="K337" s="5">
        <v>36442</v>
      </c>
      <c r="L337" s="6" t="s">
        <v>474</v>
      </c>
      <c r="M337" s="6" t="s">
        <v>477</v>
      </c>
      <c r="N337" s="6" t="s">
        <v>26</v>
      </c>
      <c r="O337" s="5" t="s">
        <v>885</v>
      </c>
      <c r="P337" s="6" t="str">
        <f>IF(I337&lt;&gt;"","Giocata","Futura")</f>
        <v>Giocata</v>
      </c>
      <c r="Q337" s="5">
        <f>VALUE(LEFT(I337,1))</f>
        <v>4</v>
      </c>
      <c r="R337" s="5">
        <f>VALUE(RIGHT(I337,1))</f>
        <v>0</v>
      </c>
      <c r="S337" s="5">
        <f>SUM(Q337:R337)</f>
        <v>4</v>
      </c>
      <c r="T337" s="5">
        <f>IF(Q337&lt;&gt;R337,1,0)</f>
        <v>1</v>
      </c>
      <c r="U337" s="5">
        <f>IF(S337&lt;=4,1,0)</f>
        <v>1</v>
      </c>
      <c r="V337" s="5">
        <f t="shared" si="10"/>
        <v>1</v>
      </c>
      <c r="W337" s="5">
        <f>IF(S337&gt;=2,1,0)</f>
        <v>1</v>
      </c>
      <c r="X337" s="5">
        <f>IF(Q337&lt;=2,1,0)</f>
        <v>0</v>
      </c>
      <c r="Y337" s="5">
        <f>IF(AND(Q337&gt;=1,Q337&lt;=3),1,0)</f>
        <v>0</v>
      </c>
      <c r="Z337" s="5">
        <f>IF(AND(Q337&gt;=2,Q337&lt;=5),1,0)</f>
        <v>1</v>
      </c>
      <c r="AA337" s="5">
        <f>IF(S337&lt;=2,1,0)</f>
        <v>0</v>
      </c>
      <c r="AB337" s="5">
        <f>IF(AND(S337&gt;=1,S337&lt;=3),1,0)</f>
        <v>0</v>
      </c>
      <c r="AC337" s="5">
        <f>IF(AND(S337&gt;=2,S337&lt;=5),1,0)</f>
        <v>1</v>
      </c>
      <c r="AD337" s="5">
        <f>IF(AND(S337&gt;=1,S337&lt;=4),1,0)</f>
        <v>1</v>
      </c>
      <c r="AE337" s="5">
        <f>IF(AND(S337&gt;=2,S337&lt;=5),1,0)</f>
        <v>1</v>
      </c>
    </row>
    <row r="338" spans="1:31" x14ac:dyDescent="0.55000000000000004">
      <c r="A338" s="1">
        <f t="shared" si="11"/>
        <v>338</v>
      </c>
      <c r="B338" s="6" t="s">
        <v>913</v>
      </c>
      <c r="C338" s="7">
        <v>46226.660555555558</v>
      </c>
      <c r="D338" s="5">
        <v>34</v>
      </c>
      <c r="E338" s="6" t="s">
        <v>93</v>
      </c>
      <c r="F338" s="8">
        <v>45948</v>
      </c>
      <c r="G338" s="8" t="s">
        <v>237</v>
      </c>
      <c r="H338" s="6" t="s">
        <v>399</v>
      </c>
      <c r="I338" s="6" t="s">
        <v>330</v>
      </c>
      <c r="J338" s="6" t="s">
        <v>387</v>
      </c>
      <c r="K338" s="5">
        <v>11465</v>
      </c>
      <c r="L338" s="6" t="s">
        <v>401</v>
      </c>
      <c r="M338" s="6" t="s">
        <v>402</v>
      </c>
      <c r="N338" s="6" t="s">
        <v>26</v>
      </c>
      <c r="O338" s="5" t="s">
        <v>885</v>
      </c>
      <c r="P338" s="6" t="str">
        <f>IF(I338&lt;&gt;"","Giocata","Futura")</f>
        <v>Giocata</v>
      </c>
      <c r="Q338" s="5">
        <f>VALUE(LEFT(I338,1))</f>
        <v>2</v>
      </c>
      <c r="R338" s="5">
        <f>VALUE(RIGHT(I338,1))</f>
        <v>2</v>
      </c>
      <c r="S338" s="5">
        <f>SUM(Q338:R338)</f>
        <v>4</v>
      </c>
      <c r="T338" s="5">
        <f>IF(Q338&lt;&gt;R338,1,0)</f>
        <v>0</v>
      </c>
      <c r="U338" s="5">
        <f>IF(S338&lt;=4,1,0)</f>
        <v>1</v>
      </c>
      <c r="V338" s="5">
        <f t="shared" si="10"/>
        <v>0</v>
      </c>
      <c r="W338" s="5">
        <f>IF(S338&gt;=2,1,0)</f>
        <v>1</v>
      </c>
      <c r="X338" s="5">
        <f>IF(Q338&lt;=2,1,0)</f>
        <v>1</v>
      </c>
      <c r="Y338" s="5">
        <f>IF(AND(Q338&gt;=1,Q338&lt;=3),1,0)</f>
        <v>1</v>
      </c>
      <c r="Z338" s="5">
        <f>IF(AND(Q338&gt;=2,Q338&lt;=5),1,0)</f>
        <v>1</v>
      </c>
      <c r="AA338" s="5">
        <f>IF(S338&lt;=2,1,0)</f>
        <v>0</v>
      </c>
      <c r="AB338" s="5">
        <f>IF(AND(S338&gt;=1,S338&lt;=3),1,0)</f>
        <v>0</v>
      </c>
      <c r="AC338" s="5">
        <f>IF(AND(S338&gt;=2,S338&lt;=5),1,0)</f>
        <v>1</v>
      </c>
      <c r="AD338" s="5">
        <f>IF(AND(S338&gt;=1,S338&lt;=4),1,0)</f>
        <v>1</v>
      </c>
      <c r="AE338" s="5">
        <f>IF(AND(S338&gt;=2,S338&lt;=5),1,0)</f>
        <v>1</v>
      </c>
    </row>
    <row r="339" spans="1:31" x14ac:dyDescent="0.55000000000000004">
      <c r="A339" s="1">
        <f t="shared" si="11"/>
        <v>339</v>
      </c>
      <c r="B339" s="6" t="s">
        <v>913</v>
      </c>
      <c r="C339" s="7">
        <v>46226.660555555558</v>
      </c>
      <c r="D339" s="5">
        <v>34</v>
      </c>
      <c r="E339" s="6" t="s">
        <v>93</v>
      </c>
      <c r="F339" s="8">
        <v>45948</v>
      </c>
      <c r="G339" s="8" t="s">
        <v>237</v>
      </c>
      <c r="H339" s="6" t="s">
        <v>396</v>
      </c>
      <c r="I339" s="6" t="s">
        <v>310</v>
      </c>
      <c r="J339" s="6" t="s">
        <v>392</v>
      </c>
      <c r="K339" s="5">
        <v>17497</v>
      </c>
      <c r="L339" s="6" t="s">
        <v>385</v>
      </c>
      <c r="M339" s="6" t="s">
        <v>407</v>
      </c>
      <c r="N339" s="6" t="s">
        <v>26</v>
      </c>
      <c r="O339" s="5" t="s">
        <v>885</v>
      </c>
      <c r="P339" s="6" t="str">
        <f>IF(I339&lt;&gt;"","Giocata","Futura")</f>
        <v>Giocata</v>
      </c>
      <c r="Q339" s="5">
        <f>VALUE(LEFT(I339,1))</f>
        <v>1</v>
      </c>
      <c r="R339" s="5">
        <f>VALUE(RIGHT(I339,1))</f>
        <v>0</v>
      </c>
      <c r="S339" s="5">
        <f>SUM(Q339:R339)</f>
        <v>1</v>
      </c>
      <c r="T339" s="5">
        <f>IF(Q339&lt;&gt;R339,1,0)</f>
        <v>1</v>
      </c>
      <c r="U339" s="5">
        <f>IF(S339&lt;=4,1,0)</f>
        <v>1</v>
      </c>
      <c r="V339" s="5">
        <f t="shared" si="10"/>
        <v>1</v>
      </c>
      <c r="W339" s="5">
        <f>IF(S339&gt;=2,1,0)</f>
        <v>0</v>
      </c>
      <c r="X339" s="5">
        <f>IF(Q339&lt;=2,1,0)</f>
        <v>1</v>
      </c>
      <c r="Y339" s="5">
        <f>IF(AND(Q339&gt;=1,Q339&lt;=3),1,0)</f>
        <v>1</v>
      </c>
      <c r="Z339" s="5">
        <f>IF(AND(Q339&gt;=2,Q339&lt;=5),1,0)</f>
        <v>0</v>
      </c>
      <c r="AA339" s="5">
        <f>IF(S339&lt;=2,1,0)</f>
        <v>1</v>
      </c>
      <c r="AB339" s="5">
        <f>IF(AND(S339&gt;=1,S339&lt;=3),1,0)</f>
        <v>1</v>
      </c>
      <c r="AC339" s="5">
        <f>IF(AND(S339&gt;=2,S339&lt;=5),1,0)</f>
        <v>0</v>
      </c>
      <c r="AD339" s="5">
        <f>IF(AND(S339&gt;=1,S339&lt;=4),1,0)</f>
        <v>1</v>
      </c>
      <c r="AE339" s="5">
        <f>IF(AND(S339&gt;=2,S339&lt;=5),1,0)</f>
        <v>0</v>
      </c>
    </row>
    <row r="340" spans="1:31" x14ac:dyDescent="0.55000000000000004">
      <c r="A340" s="1">
        <f t="shared" si="11"/>
        <v>340</v>
      </c>
      <c r="B340" s="6" t="s">
        <v>913</v>
      </c>
      <c r="C340" s="7">
        <v>46226.660555555558</v>
      </c>
      <c r="D340" s="5">
        <v>34</v>
      </c>
      <c r="E340" s="6" t="s">
        <v>93</v>
      </c>
      <c r="F340" s="8">
        <v>45948</v>
      </c>
      <c r="G340" s="8" t="s">
        <v>237</v>
      </c>
      <c r="H340" s="6" t="s">
        <v>395</v>
      </c>
      <c r="I340" s="6" t="s">
        <v>316</v>
      </c>
      <c r="J340" s="6" t="s">
        <v>404</v>
      </c>
      <c r="K340" s="5">
        <v>14903</v>
      </c>
      <c r="L340" s="6" t="s">
        <v>397</v>
      </c>
      <c r="M340" s="6" t="s">
        <v>428</v>
      </c>
      <c r="N340" s="6" t="s">
        <v>26</v>
      </c>
      <c r="O340" s="5" t="s">
        <v>885</v>
      </c>
      <c r="P340" s="6" t="str">
        <f>IF(I340&lt;&gt;"","Giocata","Futura")</f>
        <v>Giocata</v>
      </c>
      <c r="Q340" s="5">
        <f>VALUE(LEFT(I340,1))</f>
        <v>1</v>
      </c>
      <c r="R340" s="5">
        <f>VALUE(RIGHT(I340,1))</f>
        <v>2</v>
      </c>
      <c r="S340" s="5">
        <f>SUM(Q340:R340)</f>
        <v>3</v>
      </c>
      <c r="T340" s="5">
        <f>IF(Q340&lt;&gt;R340,1,0)</f>
        <v>1</v>
      </c>
      <c r="U340" s="5">
        <f>IF(S340&lt;=4,1,0)</f>
        <v>1</v>
      </c>
      <c r="V340" s="5">
        <f t="shared" si="10"/>
        <v>1</v>
      </c>
      <c r="W340" s="5">
        <f>IF(S340&gt;=2,1,0)</f>
        <v>1</v>
      </c>
      <c r="X340" s="5">
        <f>IF(Q340&lt;=2,1,0)</f>
        <v>1</v>
      </c>
      <c r="Y340" s="5">
        <f>IF(AND(Q340&gt;=1,Q340&lt;=3),1,0)</f>
        <v>1</v>
      </c>
      <c r="Z340" s="5">
        <f>IF(AND(Q340&gt;=2,Q340&lt;=5),1,0)</f>
        <v>0</v>
      </c>
      <c r="AA340" s="5">
        <f>IF(S340&lt;=2,1,0)</f>
        <v>0</v>
      </c>
      <c r="AB340" s="5">
        <f>IF(AND(S340&gt;=1,S340&lt;=3),1,0)</f>
        <v>1</v>
      </c>
      <c r="AC340" s="5">
        <f>IF(AND(S340&gt;=2,S340&lt;=5),1,0)</f>
        <v>1</v>
      </c>
      <c r="AD340" s="5">
        <f>IF(AND(S340&gt;=1,S340&lt;=4),1,0)</f>
        <v>1</v>
      </c>
      <c r="AE340" s="5">
        <f>IF(AND(S340&gt;=2,S340&lt;=5),1,0)</f>
        <v>1</v>
      </c>
    </row>
    <row r="341" spans="1:31" x14ac:dyDescent="0.55000000000000004">
      <c r="A341" s="1">
        <f t="shared" si="11"/>
        <v>341</v>
      </c>
      <c r="B341" s="6" t="s">
        <v>913</v>
      </c>
      <c r="C341" s="7">
        <v>46226.660555555558</v>
      </c>
      <c r="D341" s="5">
        <v>34</v>
      </c>
      <c r="E341" s="6" t="s">
        <v>37</v>
      </c>
      <c r="F341" s="8">
        <v>45949</v>
      </c>
      <c r="G341" s="8" t="s">
        <v>403</v>
      </c>
      <c r="H341" s="6" t="s">
        <v>412</v>
      </c>
      <c r="I341" s="6" t="s">
        <v>328</v>
      </c>
      <c r="J341" s="6" t="s">
        <v>409</v>
      </c>
      <c r="K341" s="5">
        <v>11688</v>
      </c>
      <c r="L341" s="6" t="s">
        <v>414</v>
      </c>
      <c r="M341" s="6" t="s">
        <v>482</v>
      </c>
      <c r="N341" s="6" t="s">
        <v>26</v>
      </c>
      <c r="O341" s="5" t="s">
        <v>885</v>
      </c>
      <c r="P341" s="6" t="str">
        <f>IF(I341&lt;&gt;"","Giocata","Futura")</f>
        <v>Giocata</v>
      </c>
      <c r="Q341" s="5">
        <f>VALUE(LEFT(I341,1))</f>
        <v>1</v>
      </c>
      <c r="R341" s="5">
        <f>VALUE(RIGHT(I341,1))</f>
        <v>1</v>
      </c>
      <c r="S341" s="5">
        <f>SUM(Q341:R341)</f>
        <v>2</v>
      </c>
      <c r="T341" s="5">
        <f>IF(Q341&lt;&gt;R341,1,0)</f>
        <v>0</v>
      </c>
      <c r="U341" s="5">
        <f>IF(S341&lt;=4,1,0)</f>
        <v>1</v>
      </c>
      <c r="V341" s="5">
        <f t="shared" si="10"/>
        <v>0</v>
      </c>
      <c r="W341" s="5">
        <f>IF(S341&gt;=2,1,0)</f>
        <v>1</v>
      </c>
      <c r="X341" s="5">
        <f>IF(Q341&lt;=2,1,0)</f>
        <v>1</v>
      </c>
      <c r="Y341" s="5">
        <f>IF(AND(Q341&gt;=1,Q341&lt;=3),1,0)</f>
        <v>1</v>
      </c>
      <c r="Z341" s="5">
        <f>IF(AND(Q341&gt;=2,Q341&lt;=5),1,0)</f>
        <v>0</v>
      </c>
      <c r="AA341" s="5">
        <f>IF(S341&lt;=2,1,0)</f>
        <v>1</v>
      </c>
      <c r="AB341" s="5">
        <f>IF(AND(S341&gt;=1,S341&lt;=3),1,0)</f>
        <v>1</v>
      </c>
      <c r="AC341" s="5">
        <f>IF(AND(S341&gt;=2,S341&lt;=5),1,0)</f>
        <v>1</v>
      </c>
      <c r="AD341" s="5">
        <f>IF(AND(S341&gt;=1,S341&lt;=4),1,0)</f>
        <v>1</v>
      </c>
      <c r="AE341" s="5">
        <f>IF(AND(S341&gt;=2,S341&lt;=5),1,0)</f>
        <v>1</v>
      </c>
    </row>
    <row r="342" spans="1:31" x14ac:dyDescent="0.55000000000000004">
      <c r="A342" s="1">
        <f t="shared" si="11"/>
        <v>342</v>
      </c>
      <c r="B342" s="6" t="s">
        <v>913</v>
      </c>
      <c r="C342" s="7">
        <v>46226.660555555558</v>
      </c>
      <c r="D342" s="5">
        <v>35</v>
      </c>
      <c r="E342" s="6" t="s">
        <v>93</v>
      </c>
      <c r="F342" s="8">
        <v>45955</v>
      </c>
      <c r="G342" s="8" t="s">
        <v>237</v>
      </c>
      <c r="H342" s="6" t="s">
        <v>416</v>
      </c>
      <c r="I342" s="6" t="s">
        <v>336</v>
      </c>
      <c r="J342" s="6" t="s">
        <v>405</v>
      </c>
      <c r="K342" s="5">
        <v>34551</v>
      </c>
      <c r="L342" s="6" t="s">
        <v>417</v>
      </c>
      <c r="M342" s="6" t="s">
        <v>478</v>
      </c>
      <c r="N342" s="6" t="s">
        <v>26</v>
      </c>
      <c r="O342" s="5" t="s">
        <v>885</v>
      </c>
      <c r="P342" s="6" t="str">
        <f>IF(I342&lt;&gt;"","Giocata","Futura")</f>
        <v>Giocata</v>
      </c>
      <c r="Q342" s="5">
        <f>VALUE(LEFT(I342,1))</f>
        <v>0</v>
      </c>
      <c r="R342" s="5">
        <f>VALUE(RIGHT(I342,1))</f>
        <v>0</v>
      </c>
      <c r="S342" s="5">
        <f>SUM(Q342:R342)</f>
        <v>0</v>
      </c>
      <c r="T342" s="5">
        <f>IF(Q342&lt;&gt;R342,1,0)</f>
        <v>0</v>
      </c>
      <c r="U342" s="5">
        <f>IF(S342&lt;=4,1,0)</f>
        <v>1</v>
      </c>
      <c r="V342" s="5">
        <f t="shared" si="10"/>
        <v>0</v>
      </c>
      <c r="W342" s="5">
        <f>IF(S342&gt;=2,1,0)</f>
        <v>0</v>
      </c>
      <c r="X342" s="5">
        <f>IF(Q342&lt;=2,1,0)</f>
        <v>1</v>
      </c>
      <c r="Y342" s="5">
        <f>IF(AND(Q342&gt;=1,Q342&lt;=3),1,0)</f>
        <v>0</v>
      </c>
      <c r="Z342" s="5">
        <f>IF(AND(Q342&gt;=2,Q342&lt;=5),1,0)</f>
        <v>0</v>
      </c>
      <c r="AA342" s="5">
        <f>IF(S342&lt;=2,1,0)</f>
        <v>1</v>
      </c>
      <c r="AB342" s="5">
        <f>IF(AND(S342&gt;=1,S342&lt;=3),1,0)</f>
        <v>0</v>
      </c>
      <c r="AC342" s="5">
        <f>IF(AND(S342&gt;=2,S342&lt;=5),1,0)</f>
        <v>0</v>
      </c>
      <c r="AD342" s="5">
        <f>IF(AND(S342&gt;=1,S342&lt;=4),1,0)</f>
        <v>0</v>
      </c>
      <c r="AE342" s="5">
        <f>IF(AND(S342&gt;=2,S342&lt;=5),1,0)</f>
        <v>0</v>
      </c>
    </row>
    <row r="343" spans="1:31" x14ac:dyDescent="0.55000000000000004">
      <c r="A343" s="1">
        <f t="shared" si="11"/>
        <v>343</v>
      </c>
      <c r="B343" s="6" t="s">
        <v>913</v>
      </c>
      <c r="C343" s="7">
        <v>46226.660555555558</v>
      </c>
      <c r="D343" s="5">
        <v>35</v>
      </c>
      <c r="E343" s="6" t="s">
        <v>93</v>
      </c>
      <c r="F343" s="8">
        <v>45955</v>
      </c>
      <c r="G343" s="8" t="s">
        <v>237</v>
      </c>
      <c r="H343" s="6" t="s">
        <v>436</v>
      </c>
      <c r="I343" s="6" t="s">
        <v>337</v>
      </c>
      <c r="J343" s="6" t="s">
        <v>391</v>
      </c>
      <c r="K343" s="5">
        <v>27356</v>
      </c>
      <c r="L343" s="6" t="s">
        <v>474</v>
      </c>
      <c r="M343" s="6" t="s">
        <v>402</v>
      </c>
      <c r="N343" s="6" t="s">
        <v>26</v>
      </c>
      <c r="O343" s="5" t="s">
        <v>885</v>
      </c>
      <c r="P343" s="6" t="str">
        <f>IF(I343&lt;&gt;"","Giocata","Futura")</f>
        <v>Giocata</v>
      </c>
      <c r="Q343" s="5">
        <f>VALUE(LEFT(I343,1))</f>
        <v>3</v>
      </c>
      <c r="R343" s="5">
        <f>VALUE(RIGHT(I343,1))</f>
        <v>0</v>
      </c>
      <c r="S343" s="5">
        <f>SUM(Q343:R343)</f>
        <v>3</v>
      </c>
      <c r="T343" s="5">
        <f>IF(Q343&lt;&gt;R343,1,0)</f>
        <v>1</v>
      </c>
      <c r="U343" s="5">
        <f>IF(S343&lt;=4,1,0)</f>
        <v>1</v>
      </c>
      <c r="V343" s="5">
        <f t="shared" si="10"/>
        <v>1</v>
      </c>
      <c r="W343" s="5">
        <f>IF(S343&gt;=2,1,0)</f>
        <v>1</v>
      </c>
      <c r="X343" s="5">
        <f>IF(Q343&lt;=2,1,0)</f>
        <v>0</v>
      </c>
      <c r="Y343" s="5">
        <f>IF(AND(Q343&gt;=1,Q343&lt;=3),1,0)</f>
        <v>1</v>
      </c>
      <c r="Z343" s="5">
        <f>IF(AND(Q343&gt;=2,Q343&lt;=5),1,0)</f>
        <v>1</v>
      </c>
      <c r="AA343" s="5">
        <f>IF(S343&lt;=2,1,0)</f>
        <v>0</v>
      </c>
      <c r="AB343" s="5">
        <f>IF(AND(S343&gt;=1,S343&lt;=3),1,0)</f>
        <v>1</v>
      </c>
      <c r="AC343" s="5">
        <f>IF(AND(S343&gt;=2,S343&lt;=5),1,0)</f>
        <v>1</v>
      </c>
      <c r="AD343" s="5">
        <f>IF(AND(S343&gt;=1,S343&lt;=4),1,0)</f>
        <v>1</v>
      </c>
      <c r="AE343" s="5">
        <f>IF(AND(S343&gt;=2,S343&lt;=5),1,0)</f>
        <v>1</v>
      </c>
    </row>
    <row r="344" spans="1:31" x14ac:dyDescent="0.55000000000000004">
      <c r="A344" s="1">
        <f t="shared" si="11"/>
        <v>344</v>
      </c>
      <c r="B344" s="6" t="s">
        <v>913</v>
      </c>
      <c r="C344" s="7">
        <v>46226.660555555558</v>
      </c>
      <c r="D344" s="5">
        <v>35</v>
      </c>
      <c r="E344" s="6" t="s">
        <v>93</v>
      </c>
      <c r="F344" s="8">
        <v>45955</v>
      </c>
      <c r="G344" s="8" t="s">
        <v>237</v>
      </c>
      <c r="H344" s="6" t="s">
        <v>383</v>
      </c>
      <c r="I344" s="6" t="s">
        <v>306</v>
      </c>
      <c r="J344" s="6" t="s">
        <v>395</v>
      </c>
      <c r="K344" s="5">
        <v>24664</v>
      </c>
      <c r="L344" s="6" t="s">
        <v>385</v>
      </c>
      <c r="M344" s="6" t="s">
        <v>415</v>
      </c>
      <c r="N344" s="6" t="s">
        <v>26</v>
      </c>
      <c r="O344" s="5" t="s">
        <v>885</v>
      </c>
      <c r="P344" s="6" t="str">
        <f>IF(I344&lt;&gt;"","Giocata","Futura")</f>
        <v>Giocata</v>
      </c>
      <c r="Q344" s="5">
        <f>VALUE(LEFT(I344,1))</f>
        <v>3</v>
      </c>
      <c r="R344" s="5">
        <f>VALUE(RIGHT(I344,1))</f>
        <v>1</v>
      </c>
      <c r="S344" s="5">
        <f>SUM(Q344:R344)</f>
        <v>4</v>
      </c>
      <c r="T344" s="5">
        <f>IF(Q344&lt;&gt;R344,1,0)</f>
        <v>1</v>
      </c>
      <c r="U344" s="5">
        <f>IF(S344&lt;=4,1,0)</f>
        <v>1</v>
      </c>
      <c r="V344" s="5">
        <f t="shared" si="10"/>
        <v>1</v>
      </c>
      <c r="W344" s="5">
        <f>IF(S344&gt;=2,1,0)</f>
        <v>1</v>
      </c>
      <c r="X344" s="5">
        <f>IF(Q344&lt;=2,1,0)</f>
        <v>0</v>
      </c>
      <c r="Y344" s="5">
        <f>IF(AND(Q344&gt;=1,Q344&lt;=3),1,0)</f>
        <v>1</v>
      </c>
      <c r="Z344" s="5">
        <f>IF(AND(Q344&gt;=2,Q344&lt;=5),1,0)</f>
        <v>1</v>
      </c>
      <c r="AA344" s="5">
        <f>IF(S344&lt;=2,1,0)</f>
        <v>0</v>
      </c>
      <c r="AB344" s="5">
        <f>IF(AND(S344&gt;=1,S344&lt;=3),1,0)</f>
        <v>0</v>
      </c>
      <c r="AC344" s="5">
        <f>IF(AND(S344&gt;=2,S344&lt;=5),1,0)</f>
        <v>1</v>
      </c>
      <c r="AD344" s="5">
        <f>IF(AND(S344&gt;=1,S344&lt;=4),1,0)</f>
        <v>1</v>
      </c>
      <c r="AE344" s="5">
        <f>IF(AND(S344&gt;=2,S344&lt;=5),1,0)</f>
        <v>1</v>
      </c>
    </row>
    <row r="345" spans="1:31" x14ac:dyDescent="0.55000000000000004">
      <c r="A345" s="1">
        <f t="shared" si="11"/>
        <v>345</v>
      </c>
      <c r="B345" s="6" t="s">
        <v>913</v>
      </c>
      <c r="C345" s="7">
        <v>46226.660555555558</v>
      </c>
      <c r="D345" s="5">
        <v>35</v>
      </c>
      <c r="E345" s="6" t="s">
        <v>93</v>
      </c>
      <c r="F345" s="8">
        <v>45955</v>
      </c>
      <c r="G345" s="8" t="s">
        <v>237</v>
      </c>
      <c r="H345" s="6" t="s">
        <v>387</v>
      </c>
      <c r="I345" s="6" t="s">
        <v>304</v>
      </c>
      <c r="J345" s="6" t="s">
        <v>408</v>
      </c>
      <c r="K345" s="5">
        <v>30084</v>
      </c>
      <c r="L345" s="6" t="s">
        <v>389</v>
      </c>
      <c r="M345" s="6" t="s">
        <v>479</v>
      </c>
      <c r="N345" s="6" t="s">
        <v>26</v>
      </c>
      <c r="O345" s="5" t="s">
        <v>885</v>
      </c>
      <c r="P345" s="6" t="str">
        <f>IF(I345&lt;&gt;"","Giocata","Futura")</f>
        <v>Giocata</v>
      </c>
      <c r="Q345" s="5">
        <f>VALUE(LEFT(I345,1))</f>
        <v>0</v>
      </c>
      <c r="R345" s="5">
        <f>VALUE(RIGHT(I345,1))</f>
        <v>2</v>
      </c>
      <c r="S345" s="5">
        <f>SUM(Q345:R345)</f>
        <v>2</v>
      </c>
      <c r="T345" s="5">
        <f>IF(Q345&lt;&gt;R345,1,0)</f>
        <v>1</v>
      </c>
      <c r="U345" s="5">
        <f>IF(S345&lt;=4,1,0)</f>
        <v>1</v>
      </c>
      <c r="V345" s="5">
        <f t="shared" si="10"/>
        <v>1</v>
      </c>
      <c r="W345" s="5">
        <f>IF(S345&gt;=2,1,0)</f>
        <v>1</v>
      </c>
      <c r="X345" s="5">
        <f>IF(Q345&lt;=2,1,0)</f>
        <v>1</v>
      </c>
      <c r="Y345" s="5">
        <f>IF(AND(Q345&gt;=1,Q345&lt;=3),1,0)</f>
        <v>0</v>
      </c>
      <c r="Z345" s="5">
        <f>IF(AND(Q345&gt;=2,Q345&lt;=5),1,0)</f>
        <v>0</v>
      </c>
      <c r="AA345" s="5">
        <f>IF(S345&lt;=2,1,0)</f>
        <v>1</v>
      </c>
      <c r="AB345" s="5">
        <f>IF(AND(S345&gt;=1,S345&lt;=3),1,0)</f>
        <v>1</v>
      </c>
      <c r="AC345" s="5">
        <f>IF(AND(S345&gt;=2,S345&lt;=5),1,0)</f>
        <v>1</v>
      </c>
      <c r="AD345" s="5">
        <f>IF(AND(S345&gt;=1,S345&lt;=4),1,0)</f>
        <v>1</v>
      </c>
      <c r="AE345" s="5">
        <f>IF(AND(S345&gt;=2,S345&lt;=5),1,0)</f>
        <v>1</v>
      </c>
    </row>
    <row r="346" spans="1:31" x14ac:dyDescent="0.55000000000000004">
      <c r="A346" s="1">
        <f t="shared" si="11"/>
        <v>346</v>
      </c>
      <c r="B346" s="6" t="s">
        <v>913</v>
      </c>
      <c r="C346" s="7">
        <v>46226.660555555558</v>
      </c>
      <c r="D346" s="5">
        <v>35</v>
      </c>
      <c r="E346" s="6" t="s">
        <v>93</v>
      </c>
      <c r="F346" s="8">
        <v>45955</v>
      </c>
      <c r="G346" s="8" t="s">
        <v>237</v>
      </c>
      <c r="H346" s="6" t="s">
        <v>388</v>
      </c>
      <c r="I346" s="6" t="s">
        <v>308</v>
      </c>
      <c r="J346" s="6" t="s">
        <v>399</v>
      </c>
      <c r="K346" s="5">
        <v>12950</v>
      </c>
      <c r="L346" s="6" t="s">
        <v>423</v>
      </c>
      <c r="M346" s="6" t="s">
        <v>426</v>
      </c>
      <c r="N346" s="6" t="s">
        <v>26</v>
      </c>
      <c r="O346" s="5" t="s">
        <v>885</v>
      </c>
      <c r="P346" s="6" t="str">
        <f>IF(I346&lt;&gt;"","Giocata","Futura")</f>
        <v>Giocata</v>
      </c>
      <c r="Q346" s="5">
        <f>VALUE(LEFT(I346,1))</f>
        <v>2</v>
      </c>
      <c r="R346" s="5">
        <f>VALUE(RIGHT(I346,1))</f>
        <v>0</v>
      </c>
      <c r="S346" s="5">
        <f>SUM(Q346:R346)</f>
        <v>2</v>
      </c>
      <c r="T346" s="5">
        <f>IF(Q346&lt;&gt;R346,1,0)</f>
        <v>1</v>
      </c>
      <c r="U346" s="5">
        <f>IF(S346&lt;=4,1,0)</f>
        <v>1</v>
      </c>
      <c r="V346" s="5">
        <f t="shared" si="10"/>
        <v>1</v>
      </c>
      <c r="W346" s="5">
        <f>IF(S346&gt;=2,1,0)</f>
        <v>1</v>
      </c>
      <c r="X346" s="5">
        <f>IF(Q346&lt;=2,1,0)</f>
        <v>1</v>
      </c>
      <c r="Y346" s="5">
        <f>IF(AND(Q346&gt;=1,Q346&lt;=3),1,0)</f>
        <v>1</v>
      </c>
      <c r="Z346" s="5">
        <f>IF(AND(Q346&gt;=2,Q346&lt;=5),1,0)</f>
        <v>1</v>
      </c>
      <c r="AA346" s="5">
        <f>IF(S346&lt;=2,1,0)</f>
        <v>1</v>
      </c>
      <c r="AB346" s="5">
        <f>IF(AND(S346&gt;=1,S346&lt;=3),1,0)</f>
        <v>1</v>
      </c>
      <c r="AC346" s="5">
        <f>IF(AND(S346&gt;=2,S346&lt;=5),1,0)</f>
        <v>1</v>
      </c>
      <c r="AD346" s="5">
        <f>IF(AND(S346&gt;=1,S346&lt;=4),1,0)</f>
        <v>1</v>
      </c>
      <c r="AE346" s="5">
        <f>IF(AND(S346&gt;=2,S346&lt;=5),1,0)</f>
        <v>1</v>
      </c>
    </row>
    <row r="347" spans="1:31" x14ac:dyDescent="0.55000000000000004">
      <c r="A347" s="1">
        <f t="shared" si="11"/>
        <v>347</v>
      </c>
      <c r="B347" s="6" t="s">
        <v>913</v>
      </c>
      <c r="C347" s="7">
        <v>46226.660555555558</v>
      </c>
      <c r="D347" s="5">
        <v>35</v>
      </c>
      <c r="E347" s="6" t="s">
        <v>93</v>
      </c>
      <c r="F347" s="8">
        <v>45955</v>
      </c>
      <c r="G347" s="8" t="s">
        <v>403</v>
      </c>
      <c r="H347" s="6" t="s">
        <v>404</v>
      </c>
      <c r="I347" s="6" t="s">
        <v>308</v>
      </c>
      <c r="J347" s="6" t="s">
        <v>435</v>
      </c>
      <c r="K347" s="5">
        <v>17360</v>
      </c>
      <c r="L347" s="6" t="s">
        <v>406</v>
      </c>
      <c r="M347" s="6" t="s">
        <v>386</v>
      </c>
      <c r="N347" s="6" t="s">
        <v>26</v>
      </c>
      <c r="O347" s="5" t="s">
        <v>885</v>
      </c>
      <c r="P347" s="6" t="str">
        <f>IF(I347&lt;&gt;"","Giocata","Futura")</f>
        <v>Giocata</v>
      </c>
      <c r="Q347" s="5">
        <f>VALUE(LEFT(I347,1))</f>
        <v>2</v>
      </c>
      <c r="R347" s="5">
        <f>VALUE(RIGHT(I347,1))</f>
        <v>0</v>
      </c>
      <c r="S347" s="5">
        <f>SUM(Q347:R347)</f>
        <v>2</v>
      </c>
      <c r="T347" s="5">
        <f>IF(Q347&lt;&gt;R347,1,0)</f>
        <v>1</v>
      </c>
      <c r="U347" s="5">
        <f>IF(S347&lt;=4,1,0)</f>
        <v>1</v>
      </c>
      <c r="V347" s="5">
        <f t="shared" si="10"/>
        <v>1</v>
      </c>
      <c r="W347" s="5">
        <f>IF(S347&gt;=2,1,0)</f>
        <v>1</v>
      </c>
      <c r="X347" s="5">
        <f>IF(Q347&lt;=2,1,0)</f>
        <v>1</v>
      </c>
      <c r="Y347" s="5">
        <f>IF(AND(Q347&gt;=1,Q347&lt;=3),1,0)</f>
        <v>1</v>
      </c>
      <c r="Z347" s="5">
        <f>IF(AND(Q347&gt;=2,Q347&lt;=5),1,0)</f>
        <v>1</v>
      </c>
      <c r="AA347" s="5">
        <f>IF(S347&lt;=2,1,0)</f>
        <v>1</v>
      </c>
      <c r="AB347" s="5">
        <f>IF(AND(S347&gt;=1,S347&lt;=3),1,0)</f>
        <v>1</v>
      </c>
      <c r="AC347" s="5">
        <f>IF(AND(S347&gt;=2,S347&lt;=5),1,0)</f>
        <v>1</v>
      </c>
      <c r="AD347" s="5">
        <f>IF(AND(S347&gt;=1,S347&lt;=4),1,0)</f>
        <v>1</v>
      </c>
      <c r="AE347" s="5">
        <f>IF(AND(S347&gt;=2,S347&lt;=5),1,0)</f>
        <v>1</v>
      </c>
    </row>
    <row r="348" spans="1:31" x14ac:dyDescent="0.55000000000000004">
      <c r="A348" s="1">
        <f t="shared" si="11"/>
        <v>348</v>
      </c>
      <c r="B348" s="6" t="s">
        <v>913</v>
      </c>
      <c r="C348" s="7">
        <v>46226.660555555558</v>
      </c>
      <c r="D348" s="5">
        <v>35</v>
      </c>
      <c r="E348" s="6" t="s">
        <v>93</v>
      </c>
      <c r="F348" s="8">
        <v>45955</v>
      </c>
      <c r="G348" s="8" t="s">
        <v>237</v>
      </c>
      <c r="H348" s="6" t="s">
        <v>384</v>
      </c>
      <c r="I348" s="6" t="s">
        <v>310</v>
      </c>
      <c r="J348" s="6" t="s">
        <v>396</v>
      </c>
      <c r="K348" s="5">
        <v>16814</v>
      </c>
      <c r="L348" s="6" t="s">
        <v>431</v>
      </c>
      <c r="M348" s="6" t="s">
        <v>484</v>
      </c>
      <c r="N348" s="6" t="s">
        <v>26</v>
      </c>
      <c r="O348" s="5" t="s">
        <v>885</v>
      </c>
      <c r="P348" s="6" t="str">
        <f>IF(I348&lt;&gt;"","Giocata","Futura")</f>
        <v>Giocata</v>
      </c>
      <c r="Q348" s="5">
        <f>VALUE(LEFT(I348,1))</f>
        <v>1</v>
      </c>
      <c r="R348" s="5">
        <f>VALUE(RIGHT(I348,1))</f>
        <v>0</v>
      </c>
      <c r="S348" s="5">
        <f>SUM(Q348:R348)</f>
        <v>1</v>
      </c>
      <c r="T348" s="5">
        <f>IF(Q348&lt;&gt;R348,1,0)</f>
        <v>1</v>
      </c>
      <c r="U348" s="5">
        <f>IF(S348&lt;=4,1,0)</f>
        <v>1</v>
      </c>
      <c r="V348" s="5">
        <f t="shared" si="10"/>
        <v>1</v>
      </c>
      <c r="W348" s="5">
        <f>IF(S348&gt;=2,1,0)</f>
        <v>0</v>
      </c>
      <c r="X348" s="5">
        <f>IF(Q348&lt;=2,1,0)</f>
        <v>1</v>
      </c>
      <c r="Y348" s="5">
        <f>IF(AND(Q348&gt;=1,Q348&lt;=3),1,0)</f>
        <v>1</v>
      </c>
      <c r="Z348" s="5">
        <f>IF(AND(Q348&gt;=2,Q348&lt;=5),1,0)</f>
        <v>0</v>
      </c>
      <c r="AA348" s="5">
        <f>IF(S348&lt;=2,1,0)</f>
        <v>1</v>
      </c>
      <c r="AB348" s="5">
        <f>IF(AND(S348&gt;=1,S348&lt;=3),1,0)</f>
        <v>1</v>
      </c>
      <c r="AC348" s="5">
        <f>IF(AND(S348&gt;=2,S348&lt;=5),1,0)</f>
        <v>0</v>
      </c>
      <c r="AD348" s="5">
        <f>IF(AND(S348&gt;=1,S348&lt;=4),1,0)</f>
        <v>1</v>
      </c>
      <c r="AE348" s="5">
        <f>IF(AND(S348&gt;=2,S348&lt;=5),1,0)</f>
        <v>0</v>
      </c>
    </row>
    <row r="349" spans="1:31" x14ac:dyDescent="0.55000000000000004">
      <c r="A349" s="1">
        <f t="shared" si="11"/>
        <v>349</v>
      </c>
      <c r="B349" s="6" t="s">
        <v>913</v>
      </c>
      <c r="C349" s="7">
        <v>46226.660555555558</v>
      </c>
      <c r="D349" s="5">
        <v>35</v>
      </c>
      <c r="E349" s="6" t="s">
        <v>93</v>
      </c>
      <c r="F349" s="8">
        <v>45955</v>
      </c>
      <c r="G349" s="8" t="s">
        <v>237</v>
      </c>
      <c r="H349" s="6" t="s">
        <v>409</v>
      </c>
      <c r="I349" s="6" t="s">
        <v>328</v>
      </c>
      <c r="J349" s="6" t="s">
        <v>400</v>
      </c>
      <c r="K349" s="5">
        <v>20353</v>
      </c>
      <c r="L349" s="6" t="s">
        <v>433</v>
      </c>
      <c r="M349" s="6" t="s">
        <v>437</v>
      </c>
      <c r="N349" s="6" t="s">
        <v>26</v>
      </c>
      <c r="O349" s="5" t="s">
        <v>885</v>
      </c>
      <c r="P349" s="6" t="str">
        <f>IF(I349&lt;&gt;"","Giocata","Futura")</f>
        <v>Giocata</v>
      </c>
      <c r="Q349" s="5">
        <f>VALUE(LEFT(I349,1))</f>
        <v>1</v>
      </c>
      <c r="R349" s="5">
        <f>VALUE(RIGHT(I349,1))</f>
        <v>1</v>
      </c>
      <c r="S349" s="5">
        <f>SUM(Q349:R349)</f>
        <v>2</v>
      </c>
      <c r="T349" s="5">
        <f>IF(Q349&lt;&gt;R349,1,0)</f>
        <v>0</v>
      </c>
      <c r="U349" s="5">
        <f>IF(S349&lt;=4,1,0)</f>
        <v>1</v>
      </c>
      <c r="V349" s="5">
        <f t="shared" si="10"/>
        <v>0</v>
      </c>
      <c r="W349" s="5">
        <f>IF(S349&gt;=2,1,0)</f>
        <v>1</v>
      </c>
      <c r="X349" s="5">
        <f>IF(Q349&lt;=2,1,0)</f>
        <v>1</v>
      </c>
      <c r="Y349" s="5">
        <f>IF(AND(Q349&gt;=1,Q349&lt;=3),1,0)</f>
        <v>1</v>
      </c>
      <c r="Z349" s="5">
        <f>IF(AND(Q349&gt;=2,Q349&lt;=5),1,0)</f>
        <v>0</v>
      </c>
      <c r="AA349" s="5">
        <f>IF(S349&lt;=2,1,0)</f>
        <v>1</v>
      </c>
      <c r="AB349" s="5">
        <f>IF(AND(S349&gt;=1,S349&lt;=3),1,0)</f>
        <v>1</v>
      </c>
      <c r="AC349" s="5">
        <f>IF(AND(S349&gt;=2,S349&lt;=5),1,0)</f>
        <v>1</v>
      </c>
      <c r="AD349" s="5">
        <f>IF(AND(S349&gt;=1,S349&lt;=4),1,0)</f>
        <v>1</v>
      </c>
      <c r="AE349" s="5">
        <f>IF(AND(S349&gt;=2,S349&lt;=5),1,0)</f>
        <v>1</v>
      </c>
    </row>
    <row r="350" spans="1:31" x14ac:dyDescent="0.55000000000000004">
      <c r="A350" s="1">
        <f t="shared" si="11"/>
        <v>350</v>
      </c>
      <c r="B350" s="6" t="s">
        <v>913</v>
      </c>
      <c r="C350" s="7">
        <v>46226.660555555558</v>
      </c>
      <c r="D350" s="5">
        <v>35</v>
      </c>
      <c r="E350" s="6" t="s">
        <v>37</v>
      </c>
      <c r="F350" s="8">
        <v>45956</v>
      </c>
      <c r="G350" s="8" t="s">
        <v>438</v>
      </c>
      <c r="H350" s="6" t="s">
        <v>392</v>
      </c>
      <c r="I350" s="6" t="s">
        <v>330</v>
      </c>
      <c r="J350" s="6" t="s">
        <v>419</v>
      </c>
      <c r="K350" s="5">
        <v>19480</v>
      </c>
      <c r="L350" s="6" t="s">
        <v>427</v>
      </c>
      <c r="M350" s="6" t="s">
        <v>390</v>
      </c>
      <c r="N350" s="6" t="s">
        <v>26</v>
      </c>
      <c r="O350" s="5" t="s">
        <v>885</v>
      </c>
      <c r="P350" s="6" t="str">
        <f>IF(I350&lt;&gt;"","Giocata","Futura")</f>
        <v>Giocata</v>
      </c>
      <c r="Q350" s="5">
        <f>VALUE(LEFT(I350,1))</f>
        <v>2</v>
      </c>
      <c r="R350" s="5">
        <f>VALUE(RIGHT(I350,1))</f>
        <v>2</v>
      </c>
      <c r="S350" s="5">
        <f>SUM(Q350:R350)</f>
        <v>4</v>
      </c>
      <c r="T350" s="5">
        <f>IF(Q350&lt;&gt;R350,1,0)</f>
        <v>0</v>
      </c>
      <c r="U350" s="5">
        <f>IF(S350&lt;=4,1,0)</f>
        <v>1</v>
      </c>
      <c r="V350" s="5">
        <f t="shared" si="10"/>
        <v>0</v>
      </c>
      <c r="W350" s="5">
        <f>IF(S350&gt;=2,1,0)</f>
        <v>1</v>
      </c>
      <c r="X350" s="5">
        <f>IF(Q350&lt;=2,1,0)</f>
        <v>1</v>
      </c>
      <c r="Y350" s="5">
        <f>IF(AND(Q350&gt;=1,Q350&lt;=3),1,0)</f>
        <v>1</v>
      </c>
      <c r="Z350" s="5">
        <f>IF(AND(Q350&gt;=2,Q350&lt;=5),1,0)</f>
        <v>1</v>
      </c>
      <c r="AA350" s="5">
        <f>IF(S350&lt;=2,1,0)</f>
        <v>0</v>
      </c>
      <c r="AB350" s="5">
        <f>IF(AND(S350&gt;=1,S350&lt;=3),1,0)</f>
        <v>0</v>
      </c>
      <c r="AC350" s="5">
        <f>IF(AND(S350&gt;=2,S350&lt;=5),1,0)</f>
        <v>1</v>
      </c>
      <c r="AD350" s="5">
        <f>IF(AND(S350&gt;=1,S350&lt;=4),1,0)</f>
        <v>1</v>
      </c>
      <c r="AE350" s="5">
        <f>IF(AND(S350&gt;=2,S350&lt;=5),1,0)</f>
        <v>1</v>
      </c>
    </row>
    <row r="351" spans="1:31" x14ac:dyDescent="0.55000000000000004">
      <c r="A351" s="1">
        <f t="shared" si="11"/>
        <v>351</v>
      </c>
      <c r="B351" s="6" t="s">
        <v>913</v>
      </c>
      <c r="C351" s="7">
        <v>46226.660555555558</v>
      </c>
      <c r="D351" s="5">
        <v>35</v>
      </c>
      <c r="E351" s="6" t="s">
        <v>37</v>
      </c>
      <c r="F351" s="8">
        <v>45956</v>
      </c>
      <c r="G351" s="8" t="s">
        <v>547</v>
      </c>
      <c r="H351" s="6" t="s">
        <v>413</v>
      </c>
      <c r="I351" s="6" t="s">
        <v>310</v>
      </c>
      <c r="J351" s="6" t="s">
        <v>412</v>
      </c>
      <c r="K351" s="5">
        <v>11047</v>
      </c>
      <c r="L351" s="6" t="s">
        <v>421</v>
      </c>
      <c r="M351" s="6" t="s">
        <v>424</v>
      </c>
      <c r="N351" s="6" t="s">
        <v>26</v>
      </c>
      <c r="O351" s="5" t="s">
        <v>885</v>
      </c>
      <c r="P351" s="6" t="str">
        <f>IF(I351&lt;&gt;"","Giocata","Futura")</f>
        <v>Giocata</v>
      </c>
      <c r="Q351" s="5">
        <f>VALUE(LEFT(I351,1))</f>
        <v>1</v>
      </c>
      <c r="R351" s="5">
        <f>VALUE(RIGHT(I351,1))</f>
        <v>0</v>
      </c>
      <c r="S351" s="5">
        <f>SUM(Q351:R351)</f>
        <v>1</v>
      </c>
      <c r="T351" s="5">
        <f>IF(Q351&lt;&gt;R351,1,0)</f>
        <v>1</v>
      </c>
      <c r="U351" s="5">
        <f>IF(S351&lt;=4,1,0)</f>
        <v>1</v>
      </c>
      <c r="V351" s="5">
        <f t="shared" si="10"/>
        <v>1</v>
      </c>
      <c r="W351" s="5">
        <f>IF(S351&gt;=2,1,0)</f>
        <v>0</v>
      </c>
      <c r="X351" s="5">
        <f>IF(Q351&lt;=2,1,0)</f>
        <v>1</v>
      </c>
      <c r="Y351" s="5">
        <f>IF(AND(Q351&gt;=1,Q351&lt;=3),1,0)</f>
        <v>1</v>
      </c>
      <c r="Z351" s="5">
        <f>IF(AND(Q351&gt;=2,Q351&lt;=5),1,0)</f>
        <v>0</v>
      </c>
      <c r="AA351" s="5">
        <f>IF(S351&lt;=2,1,0)</f>
        <v>1</v>
      </c>
      <c r="AB351" s="5">
        <f>IF(AND(S351&gt;=1,S351&lt;=3),1,0)</f>
        <v>1</v>
      </c>
      <c r="AC351" s="5">
        <f>IF(AND(S351&gt;=2,S351&lt;=5),1,0)</f>
        <v>0</v>
      </c>
      <c r="AD351" s="5">
        <f>IF(AND(S351&gt;=1,S351&lt;=4),1,0)</f>
        <v>1</v>
      </c>
      <c r="AE351" s="5">
        <f>IF(AND(S351&gt;=2,S351&lt;=5),1,0)</f>
        <v>0</v>
      </c>
    </row>
    <row r="352" spans="1:31" x14ac:dyDescent="0.55000000000000004">
      <c r="A352" s="1">
        <f t="shared" si="11"/>
        <v>352</v>
      </c>
      <c r="B352" s="6" t="s">
        <v>913</v>
      </c>
      <c r="C352" s="7">
        <v>46226.660555555558</v>
      </c>
      <c r="D352" s="5">
        <v>36</v>
      </c>
      <c r="E352" s="6" t="s">
        <v>93</v>
      </c>
      <c r="F352" s="8">
        <v>45969</v>
      </c>
      <c r="G352" s="8" t="s">
        <v>533</v>
      </c>
      <c r="H352" s="6" t="s">
        <v>412</v>
      </c>
      <c r="I352" s="6" t="s">
        <v>516</v>
      </c>
      <c r="J352" s="6" t="s">
        <v>392</v>
      </c>
      <c r="K352" s="5">
        <v>11505</v>
      </c>
      <c r="L352" s="6" t="s">
        <v>414</v>
      </c>
      <c r="M352" s="6" t="s">
        <v>402</v>
      </c>
      <c r="N352" s="6" t="s">
        <v>26</v>
      </c>
      <c r="O352" s="5" t="s">
        <v>885</v>
      </c>
      <c r="P352" s="6" t="str">
        <f>IF(I352&lt;&gt;"","Giocata","Futura")</f>
        <v>Giocata</v>
      </c>
      <c r="Q352" s="5">
        <f>VALUE(LEFT(I352,1))</f>
        <v>5</v>
      </c>
      <c r="R352" s="5">
        <f>VALUE(RIGHT(I352,1))</f>
        <v>2</v>
      </c>
      <c r="S352" s="5">
        <f>SUM(Q352:R352)</f>
        <v>7</v>
      </c>
      <c r="T352" s="5">
        <f>IF(Q352&lt;&gt;R352,1,0)</f>
        <v>1</v>
      </c>
      <c r="U352" s="5">
        <f>IF(S352&lt;=4,1,0)</f>
        <v>0</v>
      </c>
      <c r="V352" s="5">
        <f t="shared" si="10"/>
        <v>0</v>
      </c>
      <c r="W352" s="5">
        <f>IF(S352&gt;=2,1,0)</f>
        <v>1</v>
      </c>
      <c r="X352" s="5">
        <f>IF(Q352&lt;=2,1,0)</f>
        <v>0</v>
      </c>
      <c r="Y352" s="5">
        <f>IF(AND(Q352&gt;=1,Q352&lt;=3),1,0)</f>
        <v>0</v>
      </c>
      <c r="Z352" s="5">
        <f>IF(AND(Q352&gt;=2,Q352&lt;=5),1,0)</f>
        <v>1</v>
      </c>
      <c r="AA352" s="5">
        <f>IF(S352&lt;=2,1,0)</f>
        <v>0</v>
      </c>
      <c r="AB352" s="5">
        <f>IF(AND(S352&gt;=1,S352&lt;=3),1,0)</f>
        <v>0</v>
      </c>
      <c r="AC352" s="5">
        <f>IF(AND(S352&gt;=2,S352&lt;=5),1,0)</f>
        <v>0</v>
      </c>
      <c r="AD352" s="5">
        <f>IF(AND(S352&gt;=1,S352&lt;=4),1,0)</f>
        <v>0</v>
      </c>
      <c r="AE352" s="5">
        <f>IF(AND(S352&gt;=2,S352&lt;=5),1,0)</f>
        <v>0</v>
      </c>
    </row>
    <row r="353" spans="1:31" x14ac:dyDescent="0.55000000000000004">
      <c r="A353" s="1">
        <f t="shared" si="11"/>
        <v>353</v>
      </c>
      <c r="B353" s="6" t="s">
        <v>913</v>
      </c>
      <c r="C353" s="7">
        <v>46226.660555555558</v>
      </c>
      <c r="D353" s="5">
        <v>36</v>
      </c>
      <c r="E353" s="6" t="s">
        <v>93</v>
      </c>
      <c r="F353" s="8">
        <v>45969</v>
      </c>
      <c r="G353" s="8" t="s">
        <v>438</v>
      </c>
      <c r="H353" s="6" t="s">
        <v>396</v>
      </c>
      <c r="I353" s="6" t="s">
        <v>336</v>
      </c>
      <c r="J353" s="6" t="s">
        <v>413</v>
      </c>
      <c r="K353" s="5">
        <v>15091</v>
      </c>
      <c r="L353" s="6" t="s">
        <v>385</v>
      </c>
      <c r="M353" s="6" t="s">
        <v>418</v>
      </c>
      <c r="N353" s="6" t="s">
        <v>26</v>
      </c>
      <c r="O353" s="5" t="s">
        <v>885</v>
      </c>
      <c r="P353" s="6" t="str">
        <f>IF(I353&lt;&gt;"","Giocata","Futura")</f>
        <v>Giocata</v>
      </c>
      <c r="Q353" s="5">
        <f>VALUE(LEFT(I353,1))</f>
        <v>0</v>
      </c>
      <c r="R353" s="5">
        <f>VALUE(RIGHT(I353,1))</f>
        <v>0</v>
      </c>
      <c r="S353" s="5">
        <f>SUM(Q353:R353)</f>
        <v>0</v>
      </c>
      <c r="T353" s="5">
        <f>IF(Q353&lt;&gt;R353,1,0)</f>
        <v>0</v>
      </c>
      <c r="U353" s="5">
        <f>IF(S353&lt;=4,1,0)</f>
        <v>1</v>
      </c>
      <c r="V353" s="5">
        <f t="shared" si="10"/>
        <v>0</v>
      </c>
      <c r="W353" s="5">
        <f>IF(S353&gt;=2,1,0)</f>
        <v>0</v>
      </c>
      <c r="X353" s="5">
        <f>IF(Q353&lt;=2,1,0)</f>
        <v>1</v>
      </c>
      <c r="Y353" s="5">
        <f>IF(AND(Q353&gt;=1,Q353&lt;=3),1,0)</f>
        <v>0</v>
      </c>
      <c r="Z353" s="5">
        <f>IF(AND(Q353&gt;=2,Q353&lt;=5),1,0)</f>
        <v>0</v>
      </c>
      <c r="AA353" s="5">
        <f>IF(S353&lt;=2,1,0)</f>
        <v>1</v>
      </c>
      <c r="AB353" s="5">
        <f>IF(AND(S353&gt;=1,S353&lt;=3),1,0)</f>
        <v>0</v>
      </c>
      <c r="AC353" s="5">
        <f>IF(AND(S353&gt;=2,S353&lt;=5),1,0)</f>
        <v>0</v>
      </c>
      <c r="AD353" s="5">
        <f>IF(AND(S353&gt;=1,S353&lt;=4),1,0)</f>
        <v>0</v>
      </c>
      <c r="AE353" s="5">
        <f>IF(AND(S353&gt;=2,S353&lt;=5),1,0)</f>
        <v>0</v>
      </c>
    </row>
    <row r="354" spans="1:31" x14ac:dyDescent="0.55000000000000004">
      <c r="A354" s="1">
        <f t="shared" si="11"/>
        <v>354</v>
      </c>
      <c r="B354" s="6" t="s">
        <v>913</v>
      </c>
      <c r="C354" s="7">
        <v>46226.660555555558</v>
      </c>
      <c r="D354" s="5">
        <v>36</v>
      </c>
      <c r="E354" s="6" t="s">
        <v>93</v>
      </c>
      <c r="F354" s="8">
        <v>45969</v>
      </c>
      <c r="G354" s="8" t="s">
        <v>568</v>
      </c>
      <c r="H354" s="6" t="s">
        <v>391</v>
      </c>
      <c r="I354" s="6" t="s">
        <v>337</v>
      </c>
      <c r="J354" s="6" t="s">
        <v>416</v>
      </c>
      <c r="K354" s="5">
        <v>26383</v>
      </c>
      <c r="L354" s="6" t="s">
        <v>393</v>
      </c>
      <c r="M354" s="6" t="s">
        <v>386</v>
      </c>
      <c r="N354" s="6" t="s">
        <v>26</v>
      </c>
      <c r="O354" s="5" t="s">
        <v>885</v>
      </c>
      <c r="P354" s="6" t="str">
        <f>IF(I354&lt;&gt;"","Giocata","Futura")</f>
        <v>Giocata</v>
      </c>
      <c r="Q354" s="5">
        <f>VALUE(LEFT(I354,1))</f>
        <v>3</v>
      </c>
      <c r="R354" s="5">
        <f>VALUE(RIGHT(I354,1))</f>
        <v>0</v>
      </c>
      <c r="S354" s="5">
        <f>SUM(Q354:R354)</f>
        <v>3</v>
      </c>
      <c r="T354" s="5">
        <f>IF(Q354&lt;&gt;R354,1,0)</f>
        <v>1</v>
      </c>
      <c r="U354" s="5">
        <f>IF(S354&lt;=4,1,0)</f>
        <v>1</v>
      </c>
      <c r="V354" s="5">
        <f t="shared" si="10"/>
        <v>1</v>
      </c>
      <c r="W354" s="5">
        <f>IF(S354&gt;=2,1,0)</f>
        <v>1</v>
      </c>
      <c r="X354" s="5">
        <f>IF(Q354&lt;=2,1,0)</f>
        <v>0</v>
      </c>
      <c r="Y354" s="5">
        <f>IF(AND(Q354&gt;=1,Q354&lt;=3),1,0)</f>
        <v>1</v>
      </c>
      <c r="Z354" s="5">
        <f>IF(AND(Q354&gt;=2,Q354&lt;=5),1,0)</f>
        <v>1</v>
      </c>
      <c r="AA354" s="5">
        <f>IF(S354&lt;=2,1,0)</f>
        <v>0</v>
      </c>
      <c r="AB354" s="5">
        <f>IF(AND(S354&gt;=1,S354&lt;=3),1,0)</f>
        <v>1</v>
      </c>
      <c r="AC354" s="5">
        <f>IF(AND(S354&gt;=2,S354&lt;=5),1,0)</f>
        <v>1</v>
      </c>
      <c r="AD354" s="5">
        <f>IF(AND(S354&gt;=1,S354&lt;=4),1,0)</f>
        <v>1</v>
      </c>
      <c r="AE354" s="5">
        <f>IF(AND(S354&gt;=2,S354&lt;=5),1,0)</f>
        <v>1</v>
      </c>
    </row>
    <row r="355" spans="1:31" x14ac:dyDescent="0.55000000000000004">
      <c r="A355" s="1">
        <f t="shared" si="11"/>
        <v>355</v>
      </c>
      <c r="B355" s="6" t="s">
        <v>913</v>
      </c>
      <c r="C355" s="7">
        <v>46226.660555555558</v>
      </c>
      <c r="D355" s="5">
        <v>36</v>
      </c>
      <c r="E355" s="6" t="s">
        <v>93</v>
      </c>
      <c r="F355" s="8">
        <v>45969</v>
      </c>
      <c r="G355" s="8" t="s">
        <v>438</v>
      </c>
      <c r="H355" s="6" t="s">
        <v>400</v>
      </c>
      <c r="I355" s="6" t="s">
        <v>314</v>
      </c>
      <c r="J355" s="6" t="s">
        <v>399</v>
      </c>
      <c r="K355" s="5">
        <v>34873</v>
      </c>
      <c r="L355" s="6" t="s">
        <v>429</v>
      </c>
      <c r="M355" s="6" t="s">
        <v>478</v>
      </c>
      <c r="N355" s="6" t="s">
        <v>26</v>
      </c>
      <c r="O355" s="5" t="s">
        <v>885</v>
      </c>
      <c r="P355" s="6" t="str">
        <f>IF(I355&lt;&gt;"","Giocata","Futura")</f>
        <v>Giocata</v>
      </c>
      <c r="Q355" s="5">
        <f>VALUE(LEFT(I355,1))</f>
        <v>2</v>
      </c>
      <c r="R355" s="5">
        <f>VALUE(RIGHT(I355,1))</f>
        <v>1</v>
      </c>
      <c r="S355" s="5">
        <f>SUM(Q355:R355)</f>
        <v>3</v>
      </c>
      <c r="T355" s="5">
        <f>IF(Q355&lt;&gt;R355,1,0)</f>
        <v>1</v>
      </c>
      <c r="U355" s="5">
        <f>IF(S355&lt;=4,1,0)</f>
        <v>1</v>
      </c>
      <c r="V355" s="5">
        <f t="shared" si="10"/>
        <v>1</v>
      </c>
      <c r="W355" s="5">
        <f>IF(S355&gt;=2,1,0)</f>
        <v>1</v>
      </c>
      <c r="X355" s="5">
        <f>IF(Q355&lt;=2,1,0)</f>
        <v>1</v>
      </c>
      <c r="Y355" s="5">
        <f>IF(AND(Q355&gt;=1,Q355&lt;=3),1,0)</f>
        <v>1</v>
      </c>
      <c r="Z355" s="5">
        <f>IF(AND(Q355&gt;=2,Q355&lt;=5),1,0)</f>
        <v>1</v>
      </c>
      <c r="AA355" s="5">
        <f>IF(S355&lt;=2,1,0)</f>
        <v>0</v>
      </c>
      <c r="AB355" s="5">
        <f>IF(AND(S355&gt;=1,S355&lt;=3),1,0)</f>
        <v>1</v>
      </c>
      <c r="AC355" s="5">
        <f>IF(AND(S355&gt;=2,S355&lt;=5),1,0)</f>
        <v>1</v>
      </c>
      <c r="AD355" s="5">
        <f>IF(AND(S355&gt;=1,S355&lt;=4),1,0)</f>
        <v>1</v>
      </c>
      <c r="AE355" s="5">
        <f>IF(AND(S355&gt;=2,S355&lt;=5),1,0)</f>
        <v>1</v>
      </c>
    </row>
    <row r="356" spans="1:31" x14ac:dyDescent="0.55000000000000004">
      <c r="A356" s="1">
        <f t="shared" si="11"/>
        <v>356</v>
      </c>
      <c r="B356" s="6" t="s">
        <v>913</v>
      </c>
      <c r="C356" s="7">
        <v>46226.660555555558</v>
      </c>
      <c r="D356" s="5">
        <v>36</v>
      </c>
      <c r="E356" s="6" t="s">
        <v>93</v>
      </c>
      <c r="F356" s="8">
        <v>45969</v>
      </c>
      <c r="G356" s="8" t="s">
        <v>557</v>
      </c>
      <c r="H356" s="6" t="s">
        <v>388</v>
      </c>
      <c r="I356" s="6" t="s">
        <v>310</v>
      </c>
      <c r="J356" s="6" t="s">
        <v>387</v>
      </c>
      <c r="K356" s="5">
        <v>13634</v>
      </c>
      <c r="L356" s="6" t="s">
        <v>423</v>
      </c>
      <c r="M356" s="6" t="s">
        <v>390</v>
      </c>
      <c r="N356" s="6" t="s">
        <v>26</v>
      </c>
      <c r="O356" s="5" t="s">
        <v>885</v>
      </c>
      <c r="P356" s="6" t="str">
        <f>IF(I356&lt;&gt;"","Giocata","Futura")</f>
        <v>Giocata</v>
      </c>
      <c r="Q356" s="5">
        <f>VALUE(LEFT(I356,1))</f>
        <v>1</v>
      </c>
      <c r="R356" s="5">
        <f>VALUE(RIGHT(I356,1))</f>
        <v>0</v>
      </c>
      <c r="S356" s="5">
        <f>SUM(Q356:R356)</f>
        <v>1</v>
      </c>
      <c r="T356" s="5">
        <f>IF(Q356&lt;&gt;R356,1,0)</f>
        <v>1</v>
      </c>
      <c r="U356" s="5">
        <f>IF(S356&lt;=4,1,0)</f>
        <v>1</v>
      </c>
      <c r="V356" s="5">
        <f t="shared" si="10"/>
        <v>1</v>
      </c>
      <c r="W356" s="5">
        <f>IF(S356&gt;=2,1,0)</f>
        <v>0</v>
      </c>
      <c r="X356" s="5">
        <f>IF(Q356&lt;=2,1,0)</f>
        <v>1</v>
      </c>
      <c r="Y356" s="5">
        <f>IF(AND(Q356&gt;=1,Q356&lt;=3),1,0)</f>
        <v>1</v>
      </c>
      <c r="Z356" s="5">
        <f>IF(AND(Q356&gt;=2,Q356&lt;=5),1,0)</f>
        <v>0</v>
      </c>
      <c r="AA356" s="5">
        <f>IF(S356&lt;=2,1,0)</f>
        <v>1</v>
      </c>
      <c r="AB356" s="5">
        <f>IF(AND(S356&gt;=1,S356&lt;=3),1,0)</f>
        <v>1</v>
      </c>
      <c r="AC356" s="5">
        <f>IF(AND(S356&gt;=2,S356&lt;=5),1,0)</f>
        <v>0</v>
      </c>
      <c r="AD356" s="5">
        <f>IF(AND(S356&gt;=1,S356&lt;=4),1,0)</f>
        <v>1</v>
      </c>
      <c r="AE356" s="5">
        <f>IF(AND(S356&gt;=2,S356&lt;=5),1,0)</f>
        <v>0</v>
      </c>
    </row>
    <row r="357" spans="1:31" x14ac:dyDescent="0.55000000000000004">
      <c r="A357" s="1">
        <f t="shared" si="11"/>
        <v>357</v>
      </c>
      <c r="B357" s="6" t="s">
        <v>913</v>
      </c>
      <c r="C357" s="7">
        <v>46226.660555555558</v>
      </c>
      <c r="D357" s="5">
        <v>36</v>
      </c>
      <c r="E357" s="6" t="s">
        <v>93</v>
      </c>
      <c r="F357" s="8">
        <v>45969</v>
      </c>
      <c r="G357" s="8" t="s">
        <v>533</v>
      </c>
      <c r="H357" s="6" t="s">
        <v>435</v>
      </c>
      <c r="I357" s="6" t="s">
        <v>328</v>
      </c>
      <c r="J357" s="6" t="s">
        <v>395</v>
      </c>
      <c r="K357" s="5">
        <v>23343</v>
      </c>
      <c r="L357" s="6" t="s">
        <v>481</v>
      </c>
      <c r="M357" s="6" t="s">
        <v>480</v>
      </c>
      <c r="N357" s="6" t="s">
        <v>26</v>
      </c>
      <c r="O357" s="5" t="s">
        <v>885</v>
      </c>
      <c r="P357" s="6" t="str">
        <f>IF(I357&lt;&gt;"","Giocata","Futura")</f>
        <v>Giocata</v>
      </c>
      <c r="Q357" s="5">
        <f>VALUE(LEFT(I357,1))</f>
        <v>1</v>
      </c>
      <c r="R357" s="5">
        <f>VALUE(RIGHT(I357,1))</f>
        <v>1</v>
      </c>
      <c r="S357" s="5">
        <f>SUM(Q357:R357)</f>
        <v>2</v>
      </c>
      <c r="T357" s="5">
        <f>IF(Q357&lt;&gt;R357,1,0)</f>
        <v>0</v>
      </c>
      <c r="U357" s="5">
        <f>IF(S357&lt;=4,1,0)</f>
        <v>1</v>
      </c>
      <c r="V357" s="5">
        <f t="shared" si="10"/>
        <v>0</v>
      </c>
      <c r="W357" s="5">
        <f>IF(S357&gt;=2,1,0)</f>
        <v>1</v>
      </c>
      <c r="X357" s="5">
        <f>IF(Q357&lt;=2,1,0)</f>
        <v>1</v>
      </c>
      <c r="Y357" s="5">
        <f>IF(AND(Q357&gt;=1,Q357&lt;=3),1,0)</f>
        <v>1</v>
      </c>
      <c r="Z357" s="5">
        <f>IF(AND(Q357&gt;=2,Q357&lt;=5),1,0)</f>
        <v>0</v>
      </c>
      <c r="AA357" s="5">
        <f>IF(S357&lt;=2,1,0)</f>
        <v>1</v>
      </c>
      <c r="AB357" s="5">
        <f>IF(AND(S357&gt;=1,S357&lt;=3),1,0)</f>
        <v>1</v>
      </c>
      <c r="AC357" s="5">
        <f>IF(AND(S357&gt;=2,S357&lt;=5),1,0)</f>
        <v>1</v>
      </c>
      <c r="AD357" s="5">
        <f>IF(AND(S357&gt;=1,S357&lt;=4),1,0)</f>
        <v>1</v>
      </c>
      <c r="AE357" s="5">
        <f>IF(AND(S357&gt;=2,S357&lt;=5),1,0)</f>
        <v>1</v>
      </c>
    </row>
    <row r="358" spans="1:31" x14ac:dyDescent="0.55000000000000004">
      <c r="A358" s="1">
        <f t="shared" si="11"/>
        <v>358</v>
      </c>
      <c r="B358" s="6" t="s">
        <v>913</v>
      </c>
      <c r="C358" s="7">
        <v>46226.660555555558</v>
      </c>
      <c r="D358" s="5">
        <v>36</v>
      </c>
      <c r="E358" s="6" t="s">
        <v>37</v>
      </c>
      <c r="F358" s="8">
        <v>45970</v>
      </c>
      <c r="G358" s="8" t="s">
        <v>533</v>
      </c>
      <c r="H358" s="6" t="s">
        <v>384</v>
      </c>
      <c r="I358" s="6" t="s">
        <v>329</v>
      </c>
      <c r="J358" s="6" t="s">
        <v>404</v>
      </c>
      <c r="K358" s="5">
        <v>15910</v>
      </c>
      <c r="L358" s="6" t="s">
        <v>431</v>
      </c>
      <c r="M358" s="6" t="s">
        <v>475</v>
      </c>
      <c r="N358" s="6" t="s">
        <v>26</v>
      </c>
      <c r="O358" s="5" t="s">
        <v>885</v>
      </c>
      <c r="P358" s="6" t="str">
        <f>IF(I358&lt;&gt;"","Giocata","Futura")</f>
        <v>Giocata</v>
      </c>
      <c r="Q358" s="5">
        <f>VALUE(LEFT(I358,1))</f>
        <v>1</v>
      </c>
      <c r="R358" s="5">
        <f>VALUE(RIGHT(I358,1))</f>
        <v>4</v>
      </c>
      <c r="S358" s="5">
        <f>SUM(Q358:R358)</f>
        <v>5</v>
      </c>
      <c r="T358" s="5">
        <f>IF(Q358&lt;&gt;R358,1,0)</f>
        <v>1</v>
      </c>
      <c r="U358" s="5">
        <f>IF(S358&lt;=4,1,0)</f>
        <v>0</v>
      </c>
      <c r="V358" s="5">
        <f t="shared" si="10"/>
        <v>0</v>
      </c>
      <c r="W358" s="5">
        <f>IF(S358&gt;=2,1,0)</f>
        <v>1</v>
      </c>
      <c r="X358" s="5">
        <f>IF(Q358&lt;=2,1,0)</f>
        <v>1</v>
      </c>
      <c r="Y358" s="5">
        <f>IF(AND(Q358&gt;=1,Q358&lt;=3),1,0)</f>
        <v>1</v>
      </c>
      <c r="Z358" s="5">
        <f>IF(AND(Q358&gt;=2,Q358&lt;=5),1,0)</f>
        <v>0</v>
      </c>
      <c r="AA358" s="5">
        <f>IF(S358&lt;=2,1,0)</f>
        <v>0</v>
      </c>
      <c r="AB358" s="5">
        <f>IF(AND(S358&gt;=1,S358&lt;=3),1,0)</f>
        <v>0</v>
      </c>
      <c r="AC358" s="5">
        <f>IF(AND(S358&gt;=2,S358&lt;=5),1,0)</f>
        <v>1</v>
      </c>
      <c r="AD358" s="5">
        <f>IF(AND(S358&gt;=1,S358&lt;=4),1,0)</f>
        <v>0</v>
      </c>
      <c r="AE358" s="5">
        <f>IF(AND(S358&gt;=2,S358&lt;=5),1,0)</f>
        <v>1</v>
      </c>
    </row>
    <row r="359" spans="1:31" x14ac:dyDescent="0.55000000000000004">
      <c r="A359" s="1">
        <f t="shared" si="11"/>
        <v>359</v>
      </c>
      <c r="B359" s="6" t="s">
        <v>913</v>
      </c>
      <c r="C359" s="7">
        <v>46226.660555555558</v>
      </c>
      <c r="D359" s="5">
        <v>36</v>
      </c>
      <c r="E359" s="6" t="s">
        <v>37</v>
      </c>
      <c r="F359" s="8">
        <v>45970</v>
      </c>
      <c r="G359" s="8" t="s">
        <v>438</v>
      </c>
      <c r="H359" s="6" t="s">
        <v>409</v>
      </c>
      <c r="I359" s="6" t="s">
        <v>338</v>
      </c>
      <c r="J359" s="6" t="s">
        <v>436</v>
      </c>
      <c r="K359" s="5">
        <v>19828</v>
      </c>
      <c r="L359" s="6" t="s">
        <v>433</v>
      </c>
      <c r="M359" s="6" t="s">
        <v>398</v>
      </c>
      <c r="N359" s="6" t="s">
        <v>26</v>
      </c>
      <c r="O359" s="5" t="s">
        <v>885</v>
      </c>
      <c r="P359" s="6" t="str">
        <f>IF(I359&lt;&gt;"","Giocata","Futura")</f>
        <v>Giocata</v>
      </c>
      <c r="Q359" s="5">
        <f>VALUE(LEFT(I359,1))</f>
        <v>0</v>
      </c>
      <c r="R359" s="5">
        <f>VALUE(RIGHT(I359,1))</f>
        <v>3</v>
      </c>
      <c r="S359" s="5">
        <f>SUM(Q359:R359)</f>
        <v>3</v>
      </c>
      <c r="T359" s="5">
        <f>IF(Q359&lt;&gt;R359,1,0)</f>
        <v>1</v>
      </c>
      <c r="U359" s="5">
        <f>IF(S359&lt;=4,1,0)</f>
        <v>1</v>
      </c>
      <c r="V359" s="5">
        <f t="shared" si="10"/>
        <v>1</v>
      </c>
      <c r="W359" s="5">
        <f>IF(S359&gt;=2,1,0)</f>
        <v>1</v>
      </c>
      <c r="X359" s="5">
        <f>IF(Q359&lt;=2,1,0)</f>
        <v>1</v>
      </c>
      <c r="Y359" s="5">
        <f>IF(AND(Q359&gt;=1,Q359&lt;=3),1,0)</f>
        <v>0</v>
      </c>
      <c r="Z359" s="5">
        <f>IF(AND(Q359&gt;=2,Q359&lt;=5),1,0)</f>
        <v>0</v>
      </c>
      <c r="AA359" s="5">
        <f>IF(S359&lt;=2,1,0)</f>
        <v>0</v>
      </c>
      <c r="AB359" s="5">
        <f>IF(AND(S359&gt;=1,S359&lt;=3),1,0)</f>
        <v>1</v>
      </c>
      <c r="AC359" s="5">
        <f>IF(AND(S359&gt;=2,S359&lt;=5),1,0)</f>
        <v>1</v>
      </c>
      <c r="AD359" s="5">
        <f>IF(AND(S359&gt;=1,S359&lt;=4),1,0)</f>
        <v>1</v>
      </c>
      <c r="AE359" s="5">
        <f>IF(AND(S359&gt;=2,S359&lt;=5),1,0)</f>
        <v>1</v>
      </c>
    </row>
    <row r="360" spans="1:31" x14ac:dyDescent="0.55000000000000004">
      <c r="A360" s="1">
        <f t="shared" si="11"/>
        <v>360</v>
      </c>
      <c r="B360" s="6" t="s">
        <v>913</v>
      </c>
      <c r="C360" s="7">
        <v>46226.660555555558</v>
      </c>
      <c r="D360" s="5">
        <v>36</v>
      </c>
      <c r="E360" s="6" t="s">
        <v>37</v>
      </c>
      <c r="F360" s="8">
        <v>45970</v>
      </c>
      <c r="G360" s="8" t="s">
        <v>438</v>
      </c>
      <c r="H360" s="6" t="s">
        <v>405</v>
      </c>
      <c r="I360" s="6" t="s">
        <v>322</v>
      </c>
      <c r="J360" s="6" t="s">
        <v>383</v>
      </c>
      <c r="K360" s="5">
        <v>46838</v>
      </c>
      <c r="L360" s="6" t="s">
        <v>512</v>
      </c>
      <c r="M360" s="6" t="s">
        <v>484</v>
      </c>
      <c r="N360" s="6" t="s">
        <v>26</v>
      </c>
      <c r="O360" s="5" t="s">
        <v>885</v>
      </c>
      <c r="P360" s="6" t="str">
        <f>IF(I360&lt;&gt;"","Giocata","Futura")</f>
        <v>Giocata</v>
      </c>
      <c r="Q360" s="5">
        <f>VALUE(LEFT(I360,1))</f>
        <v>0</v>
      </c>
      <c r="R360" s="5">
        <f>VALUE(RIGHT(I360,1))</f>
        <v>1</v>
      </c>
      <c r="S360" s="5">
        <f>SUM(Q360:R360)</f>
        <v>1</v>
      </c>
      <c r="T360" s="5">
        <f>IF(Q360&lt;&gt;R360,1,0)</f>
        <v>1</v>
      </c>
      <c r="U360" s="5">
        <f>IF(S360&lt;=4,1,0)</f>
        <v>1</v>
      </c>
      <c r="V360" s="5">
        <f t="shared" si="10"/>
        <v>1</v>
      </c>
      <c r="W360" s="5">
        <f>IF(S360&gt;=2,1,0)</f>
        <v>0</v>
      </c>
      <c r="X360" s="5">
        <f>IF(Q360&lt;=2,1,0)</f>
        <v>1</v>
      </c>
      <c r="Y360" s="5">
        <f>IF(AND(Q360&gt;=1,Q360&lt;=3),1,0)</f>
        <v>0</v>
      </c>
      <c r="Z360" s="5">
        <f>IF(AND(Q360&gt;=2,Q360&lt;=5),1,0)</f>
        <v>0</v>
      </c>
      <c r="AA360" s="5">
        <f>IF(S360&lt;=2,1,0)</f>
        <v>1</v>
      </c>
      <c r="AB360" s="5">
        <f>IF(AND(S360&gt;=1,S360&lt;=3),1,0)</f>
        <v>1</v>
      </c>
      <c r="AC360" s="5">
        <f>IF(AND(S360&gt;=2,S360&lt;=5),1,0)</f>
        <v>0</v>
      </c>
      <c r="AD360" s="5">
        <f>IF(AND(S360&gt;=1,S360&lt;=4),1,0)</f>
        <v>1</v>
      </c>
      <c r="AE360" s="5">
        <f>IF(AND(S360&gt;=2,S360&lt;=5),1,0)</f>
        <v>0</v>
      </c>
    </row>
    <row r="361" spans="1:31" x14ac:dyDescent="0.55000000000000004">
      <c r="A361" s="1">
        <f t="shared" si="11"/>
        <v>361</v>
      </c>
      <c r="B361" s="6" t="s">
        <v>913</v>
      </c>
      <c r="C361" s="7">
        <v>46226.660555555558</v>
      </c>
      <c r="D361" s="5">
        <v>36</v>
      </c>
      <c r="E361" s="6" t="s">
        <v>37</v>
      </c>
      <c r="F361" s="8">
        <v>45970</v>
      </c>
      <c r="G361" s="8" t="s">
        <v>533</v>
      </c>
      <c r="H361" s="6" t="s">
        <v>408</v>
      </c>
      <c r="I361" s="6" t="s">
        <v>328</v>
      </c>
      <c r="J361" s="6" t="s">
        <v>419</v>
      </c>
      <c r="K361" s="5">
        <v>34695</v>
      </c>
      <c r="L361" s="6" t="s">
        <v>410</v>
      </c>
      <c r="M361" s="6" t="s">
        <v>426</v>
      </c>
      <c r="N361" s="6" t="s">
        <v>26</v>
      </c>
      <c r="O361" s="5" t="s">
        <v>885</v>
      </c>
      <c r="P361" s="6" t="str">
        <f>IF(I361&lt;&gt;"","Giocata","Futura")</f>
        <v>Giocata</v>
      </c>
      <c r="Q361" s="5">
        <f>VALUE(LEFT(I361,1))</f>
        <v>1</v>
      </c>
      <c r="R361" s="5">
        <f>VALUE(RIGHT(I361,1))</f>
        <v>1</v>
      </c>
      <c r="S361" s="5">
        <f>SUM(Q361:R361)</f>
        <v>2</v>
      </c>
      <c r="T361" s="5">
        <f>IF(Q361&lt;&gt;R361,1,0)</f>
        <v>0</v>
      </c>
      <c r="U361" s="5">
        <f>IF(S361&lt;=4,1,0)</f>
        <v>1</v>
      </c>
      <c r="V361" s="5">
        <f t="shared" si="10"/>
        <v>0</v>
      </c>
      <c r="W361" s="5">
        <f>IF(S361&gt;=2,1,0)</f>
        <v>1</v>
      </c>
      <c r="X361" s="5">
        <f>IF(Q361&lt;=2,1,0)</f>
        <v>1</v>
      </c>
      <c r="Y361" s="5">
        <f>IF(AND(Q361&gt;=1,Q361&lt;=3),1,0)</f>
        <v>1</v>
      </c>
      <c r="Z361" s="5">
        <f>IF(AND(Q361&gt;=2,Q361&lt;=5),1,0)</f>
        <v>0</v>
      </c>
      <c r="AA361" s="5">
        <f>IF(S361&lt;=2,1,0)</f>
        <v>1</v>
      </c>
      <c r="AB361" s="5">
        <f>IF(AND(S361&gt;=1,S361&lt;=3),1,0)</f>
        <v>1</v>
      </c>
      <c r="AC361" s="5">
        <f>IF(AND(S361&gt;=2,S361&lt;=5),1,0)</f>
        <v>1</v>
      </c>
      <c r="AD361" s="5">
        <f>IF(AND(S361&gt;=1,S361&lt;=4),1,0)</f>
        <v>1</v>
      </c>
      <c r="AE361" s="5">
        <f>IF(AND(S361&gt;=2,S361&lt;=5),1,0)</f>
        <v>1</v>
      </c>
    </row>
    <row r="362" spans="1:31" x14ac:dyDescent="0.55000000000000004">
      <c r="A362" s="1">
        <f t="shared" si="11"/>
        <v>362</v>
      </c>
      <c r="B362" s="6" t="s">
        <v>913</v>
      </c>
      <c r="C362" s="7">
        <v>46226.660555555558</v>
      </c>
      <c r="D362" s="5">
        <v>37</v>
      </c>
      <c r="E362" s="6" t="s">
        <v>37</v>
      </c>
      <c r="F362" s="8">
        <v>45991</v>
      </c>
      <c r="G362" s="8" t="s">
        <v>438</v>
      </c>
      <c r="H362" s="6" t="s">
        <v>419</v>
      </c>
      <c r="I362" s="6" t="s">
        <v>336</v>
      </c>
      <c r="J362" s="6" t="s">
        <v>383</v>
      </c>
      <c r="K362" s="5">
        <v>21948</v>
      </c>
      <c r="L362" s="6" t="s">
        <v>420</v>
      </c>
      <c r="M362" s="6" t="s">
        <v>478</v>
      </c>
      <c r="N362" s="6" t="s">
        <v>26</v>
      </c>
      <c r="O362" s="5" t="s">
        <v>885</v>
      </c>
      <c r="P362" s="6" t="str">
        <f>IF(I362&lt;&gt;"","Giocata","Futura")</f>
        <v>Giocata</v>
      </c>
      <c r="Q362" s="5">
        <f>VALUE(LEFT(I362,1))</f>
        <v>0</v>
      </c>
      <c r="R362" s="5">
        <f>VALUE(RIGHT(I362,1))</f>
        <v>0</v>
      </c>
      <c r="S362" s="5">
        <f>SUM(Q362:R362)</f>
        <v>0</v>
      </c>
      <c r="T362" s="5">
        <f>IF(Q362&lt;&gt;R362,1,0)</f>
        <v>0</v>
      </c>
      <c r="U362" s="5">
        <f>IF(S362&lt;=4,1,0)</f>
        <v>1</v>
      </c>
      <c r="V362" s="5">
        <f t="shared" si="10"/>
        <v>0</v>
      </c>
      <c r="W362" s="5">
        <f>IF(S362&gt;=2,1,0)</f>
        <v>0</v>
      </c>
      <c r="X362" s="5">
        <f>IF(Q362&lt;=2,1,0)</f>
        <v>1</v>
      </c>
      <c r="Y362" s="5">
        <f>IF(AND(Q362&gt;=1,Q362&lt;=3),1,0)</f>
        <v>0</v>
      </c>
      <c r="Z362" s="5">
        <f>IF(AND(Q362&gt;=2,Q362&lt;=5),1,0)</f>
        <v>0</v>
      </c>
      <c r="AA362" s="5">
        <f>IF(S362&lt;=2,1,0)</f>
        <v>1</v>
      </c>
      <c r="AB362" s="5">
        <f>IF(AND(S362&gt;=1,S362&lt;=3),1,0)</f>
        <v>0</v>
      </c>
      <c r="AC362" s="5">
        <f>IF(AND(S362&gt;=2,S362&lt;=5),1,0)</f>
        <v>0</v>
      </c>
      <c r="AD362" s="5">
        <f>IF(AND(S362&gt;=1,S362&lt;=4),1,0)</f>
        <v>0</v>
      </c>
      <c r="AE362" s="5">
        <f>IF(AND(S362&gt;=2,S362&lt;=5),1,0)</f>
        <v>0</v>
      </c>
    </row>
    <row r="363" spans="1:31" x14ac:dyDescent="0.55000000000000004">
      <c r="A363" s="1">
        <f t="shared" si="11"/>
        <v>363</v>
      </c>
      <c r="B363" s="6" t="s">
        <v>913</v>
      </c>
      <c r="C363" s="7">
        <v>46226.660555555558</v>
      </c>
      <c r="D363" s="5">
        <v>37</v>
      </c>
      <c r="E363" s="6" t="s">
        <v>37</v>
      </c>
      <c r="F363" s="8">
        <v>45991</v>
      </c>
      <c r="G363" s="8" t="s">
        <v>438</v>
      </c>
      <c r="H363" s="6" t="s">
        <v>436</v>
      </c>
      <c r="I363" s="6" t="s">
        <v>306</v>
      </c>
      <c r="J363" s="6" t="s">
        <v>404</v>
      </c>
      <c r="K363" s="5">
        <v>42665</v>
      </c>
      <c r="L363" s="6" t="s">
        <v>474</v>
      </c>
      <c r="M363" s="6" t="s">
        <v>484</v>
      </c>
      <c r="N363" s="6" t="s">
        <v>26</v>
      </c>
      <c r="O363" s="5" t="s">
        <v>885</v>
      </c>
      <c r="P363" s="6" t="str">
        <f>IF(I363&lt;&gt;"","Giocata","Futura")</f>
        <v>Giocata</v>
      </c>
      <c r="Q363" s="5">
        <f>VALUE(LEFT(I363,1))</f>
        <v>3</v>
      </c>
      <c r="R363" s="5">
        <f>VALUE(RIGHT(I363,1))</f>
        <v>1</v>
      </c>
      <c r="S363" s="5">
        <f>SUM(Q363:R363)</f>
        <v>4</v>
      </c>
      <c r="T363" s="5">
        <f>IF(Q363&lt;&gt;R363,1,0)</f>
        <v>1</v>
      </c>
      <c r="U363" s="5">
        <f>IF(S363&lt;=4,1,0)</f>
        <v>1</v>
      </c>
      <c r="V363" s="5">
        <f t="shared" si="10"/>
        <v>1</v>
      </c>
      <c r="W363" s="5">
        <f>IF(S363&gt;=2,1,0)</f>
        <v>1</v>
      </c>
      <c r="X363" s="5">
        <f>IF(Q363&lt;=2,1,0)</f>
        <v>0</v>
      </c>
      <c r="Y363" s="5">
        <f>IF(AND(Q363&gt;=1,Q363&lt;=3),1,0)</f>
        <v>1</v>
      </c>
      <c r="Z363" s="5">
        <f>IF(AND(Q363&gt;=2,Q363&lt;=5),1,0)</f>
        <v>1</v>
      </c>
      <c r="AA363" s="5">
        <f>IF(S363&lt;=2,1,0)</f>
        <v>0</v>
      </c>
      <c r="AB363" s="5">
        <f>IF(AND(S363&gt;=1,S363&lt;=3),1,0)</f>
        <v>0</v>
      </c>
      <c r="AC363" s="5">
        <f>IF(AND(S363&gt;=2,S363&lt;=5),1,0)</f>
        <v>1</v>
      </c>
      <c r="AD363" s="5">
        <f>IF(AND(S363&gt;=1,S363&lt;=4),1,0)</f>
        <v>1</v>
      </c>
      <c r="AE363" s="5">
        <f>IF(AND(S363&gt;=2,S363&lt;=5),1,0)</f>
        <v>1</v>
      </c>
    </row>
    <row r="364" spans="1:31" x14ac:dyDescent="0.55000000000000004">
      <c r="A364" s="1">
        <f t="shared" si="11"/>
        <v>364</v>
      </c>
      <c r="B364" s="6" t="s">
        <v>913</v>
      </c>
      <c r="C364" s="7">
        <v>46226.660555555558</v>
      </c>
      <c r="D364" s="5">
        <v>37</v>
      </c>
      <c r="E364" s="6" t="s">
        <v>37</v>
      </c>
      <c r="F364" s="8">
        <v>45991</v>
      </c>
      <c r="G364" s="8" t="s">
        <v>438</v>
      </c>
      <c r="H364" s="6" t="s">
        <v>405</v>
      </c>
      <c r="I364" s="6" t="s">
        <v>306</v>
      </c>
      <c r="J364" s="6" t="s">
        <v>387</v>
      </c>
      <c r="K364" s="5">
        <v>12396</v>
      </c>
      <c r="L364" s="6" t="s">
        <v>472</v>
      </c>
      <c r="M364" s="6" t="s">
        <v>407</v>
      </c>
      <c r="N364" s="6" t="s">
        <v>26</v>
      </c>
      <c r="O364" s="5" t="s">
        <v>885</v>
      </c>
      <c r="P364" s="6" t="str">
        <f>IF(I364&lt;&gt;"","Giocata","Futura")</f>
        <v>Giocata</v>
      </c>
      <c r="Q364" s="5">
        <f>VALUE(LEFT(I364,1))</f>
        <v>3</v>
      </c>
      <c r="R364" s="5">
        <f>VALUE(RIGHT(I364,1))</f>
        <v>1</v>
      </c>
      <c r="S364" s="5">
        <f>SUM(Q364:R364)</f>
        <v>4</v>
      </c>
      <c r="T364" s="5">
        <f>IF(Q364&lt;&gt;R364,1,0)</f>
        <v>1</v>
      </c>
      <c r="U364" s="5">
        <f>IF(S364&lt;=4,1,0)</f>
        <v>1</v>
      </c>
      <c r="V364" s="5">
        <f t="shared" si="10"/>
        <v>1</v>
      </c>
      <c r="W364" s="5">
        <f>IF(S364&gt;=2,1,0)</f>
        <v>1</v>
      </c>
      <c r="X364" s="5">
        <f>IF(Q364&lt;=2,1,0)</f>
        <v>0</v>
      </c>
      <c r="Y364" s="5">
        <f>IF(AND(Q364&gt;=1,Q364&lt;=3),1,0)</f>
        <v>1</v>
      </c>
      <c r="Z364" s="5">
        <f>IF(AND(Q364&gt;=2,Q364&lt;=5),1,0)</f>
        <v>1</v>
      </c>
      <c r="AA364" s="5">
        <f>IF(S364&lt;=2,1,0)</f>
        <v>0</v>
      </c>
      <c r="AB364" s="5">
        <f>IF(AND(S364&gt;=1,S364&lt;=3),1,0)</f>
        <v>0</v>
      </c>
      <c r="AC364" s="5">
        <f>IF(AND(S364&gt;=2,S364&lt;=5),1,0)</f>
        <v>1</v>
      </c>
      <c r="AD364" s="5">
        <f>IF(AND(S364&gt;=1,S364&lt;=4),1,0)</f>
        <v>1</v>
      </c>
      <c r="AE364" s="5">
        <f>IF(AND(S364&gt;=2,S364&lt;=5),1,0)</f>
        <v>1</v>
      </c>
    </row>
    <row r="365" spans="1:31" x14ac:dyDescent="0.55000000000000004">
      <c r="A365" s="1">
        <f t="shared" si="11"/>
        <v>365</v>
      </c>
      <c r="B365" s="6" t="s">
        <v>913</v>
      </c>
      <c r="C365" s="7">
        <v>46226.660555555558</v>
      </c>
      <c r="D365" s="5">
        <v>37</v>
      </c>
      <c r="E365" s="6" t="s">
        <v>37</v>
      </c>
      <c r="F365" s="8">
        <v>45991</v>
      </c>
      <c r="G365" s="8" t="s">
        <v>438</v>
      </c>
      <c r="H365" s="6" t="s">
        <v>395</v>
      </c>
      <c r="I365" s="6" t="s">
        <v>322</v>
      </c>
      <c r="J365" s="6" t="s">
        <v>416</v>
      </c>
      <c r="K365" s="5">
        <v>15623</v>
      </c>
      <c r="L365" s="6" t="s">
        <v>397</v>
      </c>
      <c r="M365" s="6" t="s">
        <v>424</v>
      </c>
      <c r="N365" s="6" t="s">
        <v>26</v>
      </c>
      <c r="O365" s="5" t="s">
        <v>885</v>
      </c>
      <c r="P365" s="6" t="str">
        <f>IF(I365&lt;&gt;"","Giocata","Futura")</f>
        <v>Giocata</v>
      </c>
      <c r="Q365" s="5">
        <f>VALUE(LEFT(I365,1))</f>
        <v>0</v>
      </c>
      <c r="R365" s="5">
        <f>VALUE(RIGHT(I365,1))</f>
        <v>1</v>
      </c>
      <c r="S365" s="5">
        <f>SUM(Q365:R365)</f>
        <v>1</v>
      </c>
      <c r="T365" s="5">
        <f>IF(Q365&lt;&gt;R365,1,0)</f>
        <v>1</v>
      </c>
      <c r="U365" s="5">
        <f>IF(S365&lt;=4,1,0)</f>
        <v>1</v>
      </c>
      <c r="V365" s="5">
        <f t="shared" si="10"/>
        <v>1</v>
      </c>
      <c r="W365" s="5">
        <f>IF(S365&gt;=2,1,0)</f>
        <v>0</v>
      </c>
      <c r="X365" s="5">
        <f>IF(Q365&lt;=2,1,0)</f>
        <v>1</v>
      </c>
      <c r="Y365" s="5">
        <f>IF(AND(Q365&gt;=1,Q365&lt;=3),1,0)</f>
        <v>0</v>
      </c>
      <c r="Z365" s="5">
        <f>IF(AND(Q365&gt;=2,Q365&lt;=5),1,0)</f>
        <v>0</v>
      </c>
      <c r="AA365" s="5">
        <f>IF(S365&lt;=2,1,0)</f>
        <v>1</v>
      </c>
      <c r="AB365" s="5">
        <f>IF(AND(S365&gt;=1,S365&lt;=3),1,0)</f>
        <v>1</v>
      </c>
      <c r="AC365" s="5">
        <f>IF(AND(S365&gt;=2,S365&lt;=5),1,0)</f>
        <v>0</v>
      </c>
      <c r="AD365" s="5">
        <f>IF(AND(S365&gt;=1,S365&lt;=4),1,0)</f>
        <v>1</v>
      </c>
      <c r="AE365" s="5">
        <f>IF(AND(S365&gt;=2,S365&lt;=5),1,0)</f>
        <v>0</v>
      </c>
    </row>
    <row r="366" spans="1:31" x14ac:dyDescent="0.55000000000000004">
      <c r="A366" s="1">
        <f t="shared" si="11"/>
        <v>366</v>
      </c>
      <c r="B366" s="6" t="s">
        <v>913</v>
      </c>
      <c r="C366" s="7">
        <v>46226.660555555558</v>
      </c>
      <c r="D366" s="5">
        <v>37</v>
      </c>
      <c r="E366" s="6" t="s">
        <v>37</v>
      </c>
      <c r="F366" s="8">
        <v>45991</v>
      </c>
      <c r="G366" s="8" t="s">
        <v>438</v>
      </c>
      <c r="H366" s="6" t="s">
        <v>396</v>
      </c>
      <c r="I366" s="6" t="s">
        <v>322</v>
      </c>
      <c r="J366" s="6" t="s">
        <v>400</v>
      </c>
      <c r="K366" s="5">
        <v>38168</v>
      </c>
      <c r="L366" s="6" t="s">
        <v>385</v>
      </c>
      <c r="M366" s="6" t="s">
        <v>471</v>
      </c>
      <c r="N366" s="6" t="s">
        <v>26</v>
      </c>
      <c r="O366" s="5" t="s">
        <v>885</v>
      </c>
      <c r="P366" s="6" t="str">
        <f>IF(I366&lt;&gt;"","Giocata","Futura")</f>
        <v>Giocata</v>
      </c>
      <c r="Q366" s="5">
        <f>VALUE(LEFT(I366,1))</f>
        <v>0</v>
      </c>
      <c r="R366" s="5">
        <f>VALUE(RIGHT(I366,1))</f>
        <v>1</v>
      </c>
      <c r="S366" s="5">
        <f>SUM(Q366:R366)</f>
        <v>1</v>
      </c>
      <c r="T366" s="5">
        <f>IF(Q366&lt;&gt;R366,1,0)</f>
        <v>1</v>
      </c>
      <c r="U366" s="5">
        <f>IF(S366&lt;=4,1,0)</f>
        <v>1</v>
      </c>
      <c r="V366" s="5">
        <f t="shared" si="10"/>
        <v>1</v>
      </c>
      <c r="W366" s="5">
        <f>IF(S366&gt;=2,1,0)</f>
        <v>0</v>
      </c>
      <c r="X366" s="5">
        <f>IF(Q366&lt;=2,1,0)</f>
        <v>1</v>
      </c>
      <c r="Y366" s="5">
        <f>IF(AND(Q366&gt;=1,Q366&lt;=3),1,0)</f>
        <v>0</v>
      </c>
      <c r="Z366" s="5">
        <f>IF(AND(Q366&gt;=2,Q366&lt;=5),1,0)</f>
        <v>0</v>
      </c>
      <c r="AA366" s="5">
        <f>IF(S366&lt;=2,1,0)</f>
        <v>1</v>
      </c>
      <c r="AB366" s="5">
        <f>IF(AND(S366&gt;=1,S366&lt;=3),1,0)</f>
        <v>1</v>
      </c>
      <c r="AC366" s="5">
        <f>IF(AND(S366&gt;=2,S366&lt;=5),1,0)</f>
        <v>0</v>
      </c>
      <c r="AD366" s="5">
        <f>IF(AND(S366&gt;=1,S366&lt;=4),1,0)</f>
        <v>1</v>
      </c>
      <c r="AE366" s="5">
        <f>IF(AND(S366&gt;=2,S366&lt;=5),1,0)</f>
        <v>0</v>
      </c>
    </row>
    <row r="367" spans="1:31" x14ac:dyDescent="0.55000000000000004">
      <c r="A367" s="1">
        <f t="shared" si="11"/>
        <v>367</v>
      </c>
      <c r="B367" s="6" t="s">
        <v>913</v>
      </c>
      <c r="C367" s="7">
        <v>46226.660555555558</v>
      </c>
      <c r="D367" s="5">
        <v>37</v>
      </c>
      <c r="E367" s="6" t="s">
        <v>37</v>
      </c>
      <c r="F367" s="8">
        <v>45991</v>
      </c>
      <c r="G367" s="8" t="s">
        <v>438</v>
      </c>
      <c r="H367" s="6" t="s">
        <v>399</v>
      </c>
      <c r="I367" s="6" t="s">
        <v>322</v>
      </c>
      <c r="J367" s="6" t="s">
        <v>409</v>
      </c>
      <c r="K367" s="5">
        <v>9804</v>
      </c>
      <c r="L367" s="6" t="s">
        <v>401</v>
      </c>
      <c r="M367" s="6" t="s">
        <v>411</v>
      </c>
      <c r="N367" s="6" t="s">
        <v>26</v>
      </c>
      <c r="O367" s="5" t="s">
        <v>885</v>
      </c>
      <c r="P367" s="6" t="str">
        <f>IF(I367&lt;&gt;"","Giocata","Futura")</f>
        <v>Giocata</v>
      </c>
      <c r="Q367" s="5">
        <f>VALUE(LEFT(I367,1))</f>
        <v>0</v>
      </c>
      <c r="R367" s="5">
        <f>VALUE(RIGHT(I367,1))</f>
        <v>1</v>
      </c>
      <c r="S367" s="5">
        <f>SUM(Q367:R367)</f>
        <v>1</v>
      </c>
      <c r="T367" s="5">
        <f>IF(Q367&lt;&gt;R367,1,0)</f>
        <v>1</v>
      </c>
      <c r="U367" s="5">
        <f>IF(S367&lt;=4,1,0)</f>
        <v>1</v>
      </c>
      <c r="V367" s="5">
        <f t="shared" si="10"/>
        <v>1</v>
      </c>
      <c r="W367" s="5">
        <f>IF(S367&gt;=2,1,0)</f>
        <v>0</v>
      </c>
      <c r="X367" s="5">
        <f>IF(Q367&lt;=2,1,0)</f>
        <v>1</v>
      </c>
      <c r="Y367" s="5">
        <f>IF(AND(Q367&gt;=1,Q367&lt;=3),1,0)</f>
        <v>0</v>
      </c>
      <c r="Z367" s="5">
        <f>IF(AND(Q367&gt;=2,Q367&lt;=5),1,0)</f>
        <v>0</v>
      </c>
      <c r="AA367" s="5">
        <f>IF(S367&lt;=2,1,0)</f>
        <v>1</v>
      </c>
      <c r="AB367" s="5">
        <f>IF(AND(S367&gt;=1,S367&lt;=3),1,0)</f>
        <v>1</v>
      </c>
      <c r="AC367" s="5">
        <f>IF(AND(S367&gt;=2,S367&lt;=5),1,0)</f>
        <v>0</v>
      </c>
      <c r="AD367" s="5">
        <f>IF(AND(S367&gt;=1,S367&lt;=4),1,0)</f>
        <v>1</v>
      </c>
      <c r="AE367" s="5">
        <f>IF(AND(S367&gt;=2,S367&lt;=5),1,0)</f>
        <v>0</v>
      </c>
    </row>
    <row r="368" spans="1:31" x14ac:dyDescent="0.55000000000000004">
      <c r="A368" s="1">
        <f t="shared" si="11"/>
        <v>368</v>
      </c>
      <c r="B368" s="6" t="s">
        <v>913</v>
      </c>
      <c r="C368" s="7">
        <v>46226.660555555558</v>
      </c>
      <c r="D368" s="5">
        <v>37</v>
      </c>
      <c r="E368" s="6" t="s">
        <v>37</v>
      </c>
      <c r="F368" s="8">
        <v>45991</v>
      </c>
      <c r="G368" s="8" t="s">
        <v>438</v>
      </c>
      <c r="H368" s="6" t="s">
        <v>412</v>
      </c>
      <c r="I368" s="6" t="s">
        <v>310</v>
      </c>
      <c r="J368" s="6" t="s">
        <v>384</v>
      </c>
      <c r="K368" s="5">
        <v>12531</v>
      </c>
      <c r="L368" s="6" t="s">
        <v>414</v>
      </c>
      <c r="M368" s="6" t="s">
        <v>398</v>
      </c>
      <c r="N368" s="6" t="s">
        <v>26</v>
      </c>
      <c r="O368" s="5" t="s">
        <v>885</v>
      </c>
      <c r="P368" s="6" t="str">
        <f>IF(I368&lt;&gt;"","Giocata","Futura")</f>
        <v>Giocata</v>
      </c>
      <c r="Q368" s="5">
        <f>VALUE(LEFT(I368,1))</f>
        <v>1</v>
      </c>
      <c r="R368" s="5">
        <f>VALUE(RIGHT(I368,1))</f>
        <v>0</v>
      </c>
      <c r="S368" s="5">
        <f>SUM(Q368:R368)</f>
        <v>1</v>
      </c>
      <c r="T368" s="5">
        <f>IF(Q368&lt;&gt;R368,1,0)</f>
        <v>1</v>
      </c>
      <c r="U368" s="5">
        <f>IF(S368&lt;=4,1,0)</f>
        <v>1</v>
      </c>
      <c r="V368" s="5">
        <f t="shared" si="10"/>
        <v>1</v>
      </c>
      <c r="W368" s="5">
        <f>IF(S368&gt;=2,1,0)</f>
        <v>0</v>
      </c>
      <c r="X368" s="5">
        <f>IF(Q368&lt;=2,1,0)</f>
        <v>1</v>
      </c>
      <c r="Y368" s="5">
        <f>IF(AND(Q368&gt;=1,Q368&lt;=3),1,0)</f>
        <v>1</v>
      </c>
      <c r="Z368" s="5">
        <f>IF(AND(Q368&gt;=2,Q368&lt;=5),1,0)</f>
        <v>0</v>
      </c>
      <c r="AA368" s="5">
        <f>IF(S368&lt;=2,1,0)</f>
        <v>1</v>
      </c>
      <c r="AB368" s="5">
        <f>IF(AND(S368&gt;=1,S368&lt;=3),1,0)</f>
        <v>1</v>
      </c>
      <c r="AC368" s="5">
        <f>IF(AND(S368&gt;=2,S368&lt;=5),1,0)</f>
        <v>0</v>
      </c>
      <c r="AD368" s="5">
        <f>IF(AND(S368&gt;=1,S368&lt;=4),1,0)</f>
        <v>1</v>
      </c>
      <c r="AE368" s="5">
        <f>IF(AND(S368&gt;=2,S368&lt;=5),1,0)</f>
        <v>0</v>
      </c>
    </row>
    <row r="369" spans="1:31" x14ac:dyDescent="0.55000000000000004">
      <c r="A369" s="1">
        <f t="shared" si="11"/>
        <v>369</v>
      </c>
      <c r="B369" s="6" t="s">
        <v>913</v>
      </c>
      <c r="C369" s="7">
        <v>46226.660555555558</v>
      </c>
      <c r="D369" s="5">
        <v>37</v>
      </c>
      <c r="E369" s="6" t="s">
        <v>37</v>
      </c>
      <c r="F369" s="8">
        <v>45991</v>
      </c>
      <c r="G369" s="8" t="s">
        <v>438</v>
      </c>
      <c r="H369" s="6" t="s">
        <v>413</v>
      </c>
      <c r="I369" s="6" t="s">
        <v>310</v>
      </c>
      <c r="J369" s="6" t="s">
        <v>408</v>
      </c>
      <c r="K369" s="5">
        <v>17587</v>
      </c>
      <c r="L369" s="6" t="s">
        <v>421</v>
      </c>
      <c r="M369" s="6" t="s">
        <v>437</v>
      </c>
      <c r="N369" s="6" t="s">
        <v>26</v>
      </c>
      <c r="O369" s="5" t="s">
        <v>885</v>
      </c>
      <c r="P369" s="6" t="str">
        <f>IF(I369&lt;&gt;"","Giocata","Futura")</f>
        <v>Giocata</v>
      </c>
      <c r="Q369" s="5">
        <f>VALUE(LEFT(I369,1))</f>
        <v>1</v>
      </c>
      <c r="R369" s="5">
        <f>VALUE(RIGHT(I369,1))</f>
        <v>0</v>
      </c>
      <c r="S369" s="5">
        <f>SUM(Q369:R369)</f>
        <v>1</v>
      </c>
      <c r="T369" s="5">
        <f>IF(Q369&lt;&gt;R369,1,0)</f>
        <v>1</v>
      </c>
      <c r="U369" s="5">
        <f>IF(S369&lt;=4,1,0)</f>
        <v>1</v>
      </c>
      <c r="V369" s="5">
        <f t="shared" si="10"/>
        <v>1</v>
      </c>
      <c r="W369" s="5">
        <f>IF(S369&gt;=2,1,0)</f>
        <v>0</v>
      </c>
      <c r="X369" s="5">
        <f>IF(Q369&lt;=2,1,0)</f>
        <v>1</v>
      </c>
      <c r="Y369" s="5">
        <f>IF(AND(Q369&gt;=1,Q369&lt;=3),1,0)</f>
        <v>1</v>
      </c>
      <c r="Z369" s="5">
        <f>IF(AND(Q369&gt;=2,Q369&lt;=5),1,0)</f>
        <v>0</v>
      </c>
      <c r="AA369" s="5">
        <f>IF(S369&lt;=2,1,0)</f>
        <v>1</v>
      </c>
      <c r="AB369" s="5">
        <f>IF(AND(S369&gt;=1,S369&lt;=3),1,0)</f>
        <v>1</v>
      </c>
      <c r="AC369" s="5">
        <f>IF(AND(S369&gt;=2,S369&lt;=5),1,0)</f>
        <v>0</v>
      </c>
      <c r="AD369" s="5">
        <f>IF(AND(S369&gt;=1,S369&lt;=4),1,0)</f>
        <v>1</v>
      </c>
      <c r="AE369" s="5">
        <f>IF(AND(S369&gt;=2,S369&lt;=5),1,0)</f>
        <v>0</v>
      </c>
    </row>
    <row r="370" spans="1:31" x14ac:dyDescent="0.55000000000000004">
      <c r="A370" s="1">
        <f t="shared" si="11"/>
        <v>370</v>
      </c>
      <c r="B370" s="6" t="s">
        <v>913</v>
      </c>
      <c r="C370" s="7">
        <v>46226.660555555558</v>
      </c>
      <c r="D370" s="5">
        <v>37</v>
      </c>
      <c r="E370" s="6" t="s">
        <v>37</v>
      </c>
      <c r="F370" s="8">
        <v>45991</v>
      </c>
      <c r="G370" s="8" t="s">
        <v>438</v>
      </c>
      <c r="H370" s="6" t="s">
        <v>435</v>
      </c>
      <c r="I370" s="6" t="s">
        <v>316</v>
      </c>
      <c r="J370" s="6" t="s">
        <v>391</v>
      </c>
      <c r="K370" s="5">
        <v>23173</v>
      </c>
      <c r="L370" s="6" t="s">
        <v>481</v>
      </c>
      <c r="M370" s="6" t="s">
        <v>432</v>
      </c>
      <c r="N370" s="6" t="s">
        <v>26</v>
      </c>
      <c r="O370" s="5" t="s">
        <v>885</v>
      </c>
      <c r="P370" s="6" t="str">
        <f>IF(I370&lt;&gt;"","Giocata","Futura")</f>
        <v>Giocata</v>
      </c>
      <c r="Q370" s="5">
        <f>VALUE(LEFT(I370,1))</f>
        <v>1</v>
      </c>
      <c r="R370" s="5">
        <f>VALUE(RIGHT(I370,1))</f>
        <v>2</v>
      </c>
      <c r="S370" s="5">
        <f>SUM(Q370:R370)</f>
        <v>3</v>
      </c>
      <c r="T370" s="5">
        <f>IF(Q370&lt;&gt;R370,1,0)</f>
        <v>1</v>
      </c>
      <c r="U370" s="5">
        <f>IF(S370&lt;=4,1,0)</f>
        <v>1</v>
      </c>
      <c r="V370" s="5">
        <f t="shared" si="10"/>
        <v>1</v>
      </c>
      <c r="W370" s="5">
        <f>IF(S370&gt;=2,1,0)</f>
        <v>1</v>
      </c>
      <c r="X370" s="5">
        <f>IF(Q370&lt;=2,1,0)</f>
        <v>1</v>
      </c>
      <c r="Y370" s="5">
        <f>IF(AND(Q370&gt;=1,Q370&lt;=3),1,0)</f>
        <v>1</v>
      </c>
      <c r="Z370" s="5">
        <f>IF(AND(Q370&gt;=2,Q370&lt;=5),1,0)</f>
        <v>0</v>
      </c>
      <c r="AA370" s="5">
        <f>IF(S370&lt;=2,1,0)</f>
        <v>0</v>
      </c>
      <c r="AB370" s="5">
        <f>IF(AND(S370&gt;=1,S370&lt;=3),1,0)</f>
        <v>1</v>
      </c>
      <c r="AC370" s="5">
        <f>IF(AND(S370&gt;=2,S370&lt;=5),1,0)</f>
        <v>1</v>
      </c>
      <c r="AD370" s="5">
        <f>IF(AND(S370&gt;=1,S370&lt;=4),1,0)</f>
        <v>1</v>
      </c>
      <c r="AE370" s="5">
        <f>IF(AND(S370&gt;=2,S370&lt;=5),1,0)</f>
        <v>1</v>
      </c>
    </row>
    <row r="371" spans="1:31" x14ac:dyDescent="0.55000000000000004">
      <c r="A371" s="1">
        <f t="shared" si="11"/>
        <v>371</v>
      </c>
      <c r="B371" s="6" t="s">
        <v>913</v>
      </c>
      <c r="C371" s="7">
        <v>46226.660555555558</v>
      </c>
      <c r="D371" s="5">
        <v>37</v>
      </c>
      <c r="E371" s="6" t="s">
        <v>37</v>
      </c>
      <c r="F371" s="8">
        <v>45991</v>
      </c>
      <c r="G371" s="8" t="s">
        <v>438</v>
      </c>
      <c r="H371" s="6" t="s">
        <v>392</v>
      </c>
      <c r="I371" s="6" t="s">
        <v>312</v>
      </c>
      <c r="J371" s="6" t="s">
        <v>388</v>
      </c>
      <c r="K371" s="5">
        <v>25346</v>
      </c>
      <c r="L371" s="6" t="s">
        <v>427</v>
      </c>
      <c r="M371" s="6" t="s">
        <v>477</v>
      </c>
      <c r="N371" s="6" t="s">
        <v>26</v>
      </c>
      <c r="O371" s="5" t="s">
        <v>885</v>
      </c>
      <c r="P371" s="6" t="str">
        <f>IF(I371&lt;&gt;"","Giocata","Futura")</f>
        <v>Giocata</v>
      </c>
      <c r="Q371" s="5">
        <f>VALUE(LEFT(I371,1))</f>
        <v>1</v>
      </c>
      <c r="R371" s="5">
        <f>VALUE(RIGHT(I371,1))</f>
        <v>3</v>
      </c>
      <c r="S371" s="5">
        <f>SUM(Q371:R371)</f>
        <v>4</v>
      </c>
      <c r="T371" s="5">
        <f>IF(Q371&lt;&gt;R371,1,0)</f>
        <v>1</v>
      </c>
      <c r="U371" s="5">
        <f>IF(S371&lt;=4,1,0)</f>
        <v>1</v>
      </c>
      <c r="V371" s="5">
        <f t="shared" si="10"/>
        <v>1</v>
      </c>
      <c r="W371" s="5">
        <f>IF(S371&gt;=2,1,0)</f>
        <v>1</v>
      </c>
      <c r="X371" s="5">
        <f>IF(Q371&lt;=2,1,0)</f>
        <v>1</v>
      </c>
      <c r="Y371" s="5">
        <f>IF(AND(Q371&gt;=1,Q371&lt;=3),1,0)</f>
        <v>1</v>
      </c>
      <c r="Z371" s="5">
        <f>IF(AND(Q371&gt;=2,Q371&lt;=5),1,0)</f>
        <v>0</v>
      </c>
      <c r="AA371" s="5">
        <f>IF(S371&lt;=2,1,0)</f>
        <v>0</v>
      </c>
      <c r="AB371" s="5">
        <f>IF(AND(S371&gt;=1,S371&lt;=3),1,0)</f>
        <v>0</v>
      </c>
      <c r="AC371" s="5">
        <f>IF(AND(S371&gt;=2,S371&lt;=5),1,0)</f>
        <v>1</v>
      </c>
      <c r="AD371" s="5">
        <f>IF(AND(S371&gt;=1,S371&lt;=4),1,0)</f>
        <v>1</v>
      </c>
      <c r="AE371" s="5">
        <f>IF(AND(S371&gt;=2,S371&lt;=5),1,0)</f>
        <v>1</v>
      </c>
    </row>
    <row r="372" spans="1:31" x14ac:dyDescent="0.55000000000000004">
      <c r="A372" s="1">
        <f t="shared" si="11"/>
        <v>372</v>
      </c>
      <c r="B372" s="6" t="s">
        <v>913</v>
      </c>
      <c r="C372" s="7">
        <v>46226.660555555558</v>
      </c>
      <c r="D372" s="5">
        <v>38</v>
      </c>
      <c r="E372" s="6" t="s">
        <v>93</v>
      </c>
      <c r="F372" s="8">
        <v>45997</v>
      </c>
      <c r="G372" s="8" t="s">
        <v>438</v>
      </c>
      <c r="H372" s="6" t="s">
        <v>408</v>
      </c>
      <c r="I372" s="6" t="s">
        <v>357</v>
      </c>
      <c r="J372" s="6" t="s">
        <v>396</v>
      </c>
      <c r="K372" s="5">
        <v>33627</v>
      </c>
      <c r="L372" s="6" t="s">
        <v>410</v>
      </c>
      <c r="M372" s="6" t="s">
        <v>411</v>
      </c>
      <c r="N372" s="6" t="s">
        <v>26</v>
      </c>
      <c r="O372" s="5" t="s">
        <v>885</v>
      </c>
      <c r="P372" s="6" t="str">
        <f>IF(I372&lt;&gt;"","Giocata","Futura")</f>
        <v>Giocata</v>
      </c>
      <c r="Q372" s="5">
        <f>VALUE(LEFT(I372,1))</f>
        <v>4</v>
      </c>
      <c r="R372" s="5">
        <f>VALUE(RIGHT(I372,1))</f>
        <v>1</v>
      </c>
      <c r="S372" s="5">
        <f>SUM(Q372:R372)</f>
        <v>5</v>
      </c>
      <c r="T372" s="5">
        <f>IF(Q372&lt;&gt;R372,1,0)</f>
        <v>1</v>
      </c>
      <c r="U372" s="5">
        <f>IF(S372&lt;=4,1,0)</f>
        <v>0</v>
      </c>
      <c r="V372" s="5">
        <f t="shared" si="10"/>
        <v>0</v>
      </c>
      <c r="W372" s="5">
        <f>IF(S372&gt;=2,1,0)</f>
        <v>1</v>
      </c>
      <c r="X372" s="5">
        <f>IF(Q372&lt;=2,1,0)</f>
        <v>0</v>
      </c>
      <c r="Y372" s="5">
        <f>IF(AND(Q372&gt;=1,Q372&lt;=3),1,0)</f>
        <v>0</v>
      </c>
      <c r="Z372" s="5">
        <f>IF(AND(Q372&gt;=2,Q372&lt;=5),1,0)</f>
        <v>1</v>
      </c>
      <c r="AA372" s="5">
        <f>IF(S372&lt;=2,1,0)</f>
        <v>0</v>
      </c>
      <c r="AB372" s="5">
        <f>IF(AND(S372&gt;=1,S372&lt;=3),1,0)</f>
        <v>0</v>
      </c>
      <c r="AC372" s="5">
        <f>IF(AND(S372&gt;=2,S372&lt;=5),1,0)</f>
        <v>1</v>
      </c>
      <c r="AD372" s="5">
        <f>IF(AND(S372&gt;=1,S372&lt;=4),1,0)</f>
        <v>0</v>
      </c>
      <c r="AE372" s="5">
        <f>IF(AND(S372&gt;=2,S372&lt;=5),1,0)</f>
        <v>1</v>
      </c>
    </row>
    <row r="373" spans="1:31" x14ac:dyDescent="0.55000000000000004">
      <c r="A373" s="1">
        <f t="shared" si="11"/>
        <v>373</v>
      </c>
      <c r="B373" s="6" t="s">
        <v>913</v>
      </c>
      <c r="C373" s="7">
        <v>46226.660555555558</v>
      </c>
      <c r="D373" s="5">
        <v>38</v>
      </c>
      <c r="E373" s="6" t="s">
        <v>93</v>
      </c>
      <c r="F373" s="8">
        <v>45997</v>
      </c>
      <c r="G373" s="8" t="s">
        <v>438</v>
      </c>
      <c r="H373" s="6" t="s">
        <v>416</v>
      </c>
      <c r="I373" s="6" t="s">
        <v>334</v>
      </c>
      <c r="J373" s="6" t="s">
        <v>435</v>
      </c>
      <c r="K373" s="5">
        <v>47878</v>
      </c>
      <c r="L373" s="6" t="s">
        <v>417</v>
      </c>
      <c r="M373" s="6" t="s">
        <v>407</v>
      </c>
      <c r="N373" s="6" t="s">
        <v>26</v>
      </c>
      <c r="O373" s="5" t="s">
        <v>885</v>
      </c>
      <c r="P373" s="6" t="str">
        <f>IF(I373&lt;&gt;"","Giocata","Futura")</f>
        <v>Giocata</v>
      </c>
      <c r="Q373" s="5">
        <f>VALUE(LEFT(I373,1))</f>
        <v>4</v>
      </c>
      <c r="R373" s="5">
        <f>VALUE(RIGHT(I373,1))</f>
        <v>0</v>
      </c>
      <c r="S373" s="5">
        <f>SUM(Q373:R373)</f>
        <v>4</v>
      </c>
      <c r="T373" s="5">
        <f>IF(Q373&lt;&gt;R373,1,0)</f>
        <v>1</v>
      </c>
      <c r="U373" s="5">
        <f>IF(S373&lt;=4,1,0)</f>
        <v>1</v>
      </c>
      <c r="V373" s="5">
        <f t="shared" si="10"/>
        <v>1</v>
      </c>
      <c r="W373" s="5">
        <f>IF(S373&gt;=2,1,0)</f>
        <v>1</v>
      </c>
      <c r="X373" s="5">
        <f>IF(Q373&lt;=2,1,0)</f>
        <v>0</v>
      </c>
      <c r="Y373" s="5">
        <f>IF(AND(Q373&gt;=1,Q373&lt;=3),1,0)</f>
        <v>0</v>
      </c>
      <c r="Z373" s="5">
        <f>IF(AND(Q373&gt;=2,Q373&lt;=5),1,0)</f>
        <v>1</v>
      </c>
      <c r="AA373" s="5">
        <f>IF(S373&lt;=2,1,0)</f>
        <v>0</v>
      </c>
      <c r="AB373" s="5">
        <f>IF(AND(S373&gt;=1,S373&lt;=3),1,0)</f>
        <v>0</v>
      </c>
      <c r="AC373" s="5">
        <f>IF(AND(S373&gt;=2,S373&lt;=5),1,0)</f>
        <v>1</v>
      </c>
      <c r="AD373" s="5">
        <f>IF(AND(S373&gt;=1,S373&lt;=4),1,0)</f>
        <v>1</v>
      </c>
      <c r="AE373" s="5">
        <f>IF(AND(S373&gt;=2,S373&lt;=5),1,0)</f>
        <v>1</v>
      </c>
    </row>
    <row r="374" spans="1:31" x14ac:dyDescent="0.55000000000000004">
      <c r="A374" s="1">
        <f t="shared" si="11"/>
        <v>374</v>
      </c>
      <c r="B374" s="6" t="s">
        <v>913</v>
      </c>
      <c r="C374" s="7">
        <v>46226.660555555558</v>
      </c>
      <c r="D374" s="5">
        <v>38</v>
      </c>
      <c r="E374" s="6" t="s">
        <v>93</v>
      </c>
      <c r="F374" s="8">
        <v>45997</v>
      </c>
      <c r="G374" s="8" t="s">
        <v>438</v>
      </c>
      <c r="H374" s="6" t="s">
        <v>409</v>
      </c>
      <c r="I374" s="6" t="s">
        <v>308</v>
      </c>
      <c r="J374" s="6" t="s">
        <v>419</v>
      </c>
      <c r="K374" s="5">
        <v>20074</v>
      </c>
      <c r="L374" s="6" t="s">
        <v>433</v>
      </c>
      <c r="M374" s="6" t="s">
        <v>471</v>
      </c>
      <c r="N374" s="6" t="s">
        <v>26</v>
      </c>
      <c r="O374" s="5" t="s">
        <v>885</v>
      </c>
      <c r="P374" s="6" t="str">
        <f>IF(I374&lt;&gt;"","Giocata","Futura")</f>
        <v>Giocata</v>
      </c>
      <c r="Q374" s="5">
        <f>VALUE(LEFT(I374,1))</f>
        <v>2</v>
      </c>
      <c r="R374" s="5">
        <f>VALUE(RIGHT(I374,1))</f>
        <v>0</v>
      </c>
      <c r="S374" s="5">
        <f>SUM(Q374:R374)</f>
        <v>2</v>
      </c>
      <c r="T374" s="5">
        <f>IF(Q374&lt;&gt;R374,1,0)</f>
        <v>1</v>
      </c>
      <c r="U374" s="5">
        <f>IF(S374&lt;=4,1,0)</f>
        <v>1</v>
      </c>
      <c r="V374" s="5">
        <f t="shared" si="10"/>
        <v>1</v>
      </c>
      <c r="W374" s="5">
        <f>IF(S374&gt;=2,1,0)</f>
        <v>1</v>
      </c>
      <c r="X374" s="5">
        <f>IF(Q374&lt;=2,1,0)</f>
        <v>1</v>
      </c>
      <c r="Y374" s="5">
        <f>IF(AND(Q374&gt;=1,Q374&lt;=3),1,0)</f>
        <v>1</v>
      </c>
      <c r="Z374" s="5">
        <f>IF(AND(Q374&gt;=2,Q374&lt;=5),1,0)</f>
        <v>1</v>
      </c>
      <c r="AA374" s="5">
        <f>IF(S374&lt;=2,1,0)</f>
        <v>1</v>
      </c>
      <c r="AB374" s="5">
        <f>IF(AND(S374&gt;=1,S374&lt;=3),1,0)</f>
        <v>1</v>
      </c>
      <c r="AC374" s="5">
        <f>IF(AND(S374&gt;=2,S374&lt;=5),1,0)</f>
        <v>1</v>
      </c>
      <c r="AD374" s="5">
        <f>IF(AND(S374&gt;=1,S374&lt;=4),1,0)</f>
        <v>1</v>
      </c>
      <c r="AE374" s="5">
        <f>IF(AND(S374&gt;=2,S374&lt;=5),1,0)</f>
        <v>1</v>
      </c>
    </row>
    <row r="375" spans="1:31" x14ac:dyDescent="0.55000000000000004">
      <c r="A375" s="1">
        <f t="shared" si="11"/>
        <v>375</v>
      </c>
      <c r="B375" s="6" t="s">
        <v>913</v>
      </c>
      <c r="C375" s="7">
        <v>46226.660555555558</v>
      </c>
      <c r="D375" s="5">
        <v>38</v>
      </c>
      <c r="E375" s="6" t="s">
        <v>93</v>
      </c>
      <c r="F375" s="8">
        <v>45997</v>
      </c>
      <c r="G375" s="8" t="s">
        <v>531</v>
      </c>
      <c r="H375" s="6" t="s">
        <v>391</v>
      </c>
      <c r="I375" s="6" t="s">
        <v>314</v>
      </c>
      <c r="J375" s="6" t="s">
        <v>412</v>
      </c>
      <c r="K375" s="5">
        <v>26373</v>
      </c>
      <c r="L375" s="6" t="s">
        <v>393</v>
      </c>
      <c r="M375" s="6" t="s">
        <v>426</v>
      </c>
      <c r="N375" s="6" t="s">
        <v>26</v>
      </c>
      <c r="O375" s="5" t="s">
        <v>885</v>
      </c>
      <c r="P375" s="6" t="str">
        <f>IF(I375&lt;&gt;"","Giocata","Futura")</f>
        <v>Giocata</v>
      </c>
      <c r="Q375" s="5">
        <f>VALUE(LEFT(I375,1))</f>
        <v>2</v>
      </c>
      <c r="R375" s="5">
        <f>VALUE(RIGHT(I375,1))</f>
        <v>1</v>
      </c>
      <c r="S375" s="5">
        <f>SUM(Q375:R375)</f>
        <v>3</v>
      </c>
      <c r="T375" s="5">
        <f>IF(Q375&lt;&gt;R375,1,0)</f>
        <v>1</v>
      </c>
      <c r="U375" s="5">
        <f>IF(S375&lt;=4,1,0)</f>
        <v>1</v>
      </c>
      <c r="V375" s="5">
        <f t="shared" si="10"/>
        <v>1</v>
      </c>
      <c r="W375" s="5">
        <f>IF(S375&gt;=2,1,0)</f>
        <v>1</v>
      </c>
      <c r="X375" s="5">
        <f>IF(Q375&lt;=2,1,0)</f>
        <v>1</v>
      </c>
      <c r="Y375" s="5">
        <f>IF(AND(Q375&gt;=1,Q375&lt;=3),1,0)</f>
        <v>1</v>
      </c>
      <c r="Z375" s="5">
        <f>IF(AND(Q375&gt;=2,Q375&lt;=5),1,0)</f>
        <v>1</v>
      </c>
      <c r="AA375" s="5">
        <f>IF(S375&lt;=2,1,0)</f>
        <v>0</v>
      </c>
      <c r="AB375" s="5">
        <f>IF(AND(S375&gt;=1,S375&lt;=3),1,0)</f>
        <v>1</v>
      </c>
      <c r="AC375" s="5">
        <f>IF(AND(S375&gt;=2,S375&lt;=5),1,0)</f>
        <v>1</v>
      </c>
      <c r="AD375" s="5">
        <f>IF(AND(S375&gt;=1,S375&lt;=4),1,0)</f>
        <v>1</v>
      </c>
      <c r="AE375" s="5">
        <f>IF(AND(S375&gt;=2,S375&lt;=5),1,0)</f>
        <v>1</v>
      </c>
    </row>
    <row r="376" spans="1:31" x14ac:dyDescent="0.55000000000000004">
      <c r="A376" s="1">
        <f t="shared" si="11"/>
        <v>376</v>
      </c>
      <c r="B376" s="6" t="s">
        <v>913</v>
      </c>
      <c r="C376" s="7">
        <v>46226.660555555558</v>
      </c>
      <c r="D376" s="5">
        <v>38</v>
      </c>
      <c r="E376" s="6" t="s">
        <v>93</v>
      </c>
      <c r="F376" s="8">
        <v>45997</v>
      </c>
      <c r="G376" s="8" t="s">
        <v>438</v>
      </c>
      <c r="H376" s="6" t="s">
        <v>400</v>
      </c>
      <c r="I376" s="6" t="s">
        <v>314</v>
      </c>
      <c r="J376" s="6" t="s">
        <v>436</v>
      </c>
      <c r="K376" s="5">
        <v>37079</v>
      </c>
      <c r="L376" s="6" t="s">
        <v>429</v>
      </c>
      <c r="M376" s="6" t="s">
        <v>437</v>
      </c>
      <c r="N376" s="6" t="s">
        <v>26</v>
      </c>
      <c r="O376" s="5" t="s">
        <v>885</v>
      </c>
      <c r="P376" s="6" t="str">
        <f>IF(I376&lt;&gt;"","Giocata","Futura")</f>
        <v>Giocata</v>
      </c>
      <c r="Q376" s="5">
        <f>VALUE(LEFT(I376,1))</f>
        <v>2</v>
      </c>
      <c r="R376" s="5">
        <f>VALUE(RIGHT(I376,1))</f>
        <v>1</v>
      </c>
      <c r="S376" s="5">
        <f>SUM(Q376:R376)</f>
        <v>3</v>
      </c>
      <c r="T376" s="5">
        <f>IF(Q376&lt;&gt;R376,1,0)</f>
        <v>1</v>
      </c>
      <c r="U376" s="5">
        <f>IF(S376&lt;=4,1,0)</f>
        <v>1</v>
      </c>
      <c r="V376" s="5">
        <f t="shared" si="10"/>
        <v>1</v>
      </c>
      <c r="W376" s="5">
        <f>IF(S376&gt;=2,1,0)</f>
        <v>1</v>
      </c>
      <c r="X376" s="5">
        <f>IF(Q376&lt;=2,1,0)</f>
        <v>1</v>
      </c>
      <c r="Y376" s="5">
        <f>IF(AND(Q376&gt;=1,Q376&lt;=3),1,0)</f>
        <v>1</v>
      </c>
      <c r="Z376" s="5">
        <f>IF(AND(Q376&gt;=2,Q376&lt;=5),1,0)</f>
        <v>1</v>
      </c>
      <c r="AA376" s="5">
        <f>IF(S376&lt;=2,1,0)</f>
        <v>0</v>
      </c>
      <c r="AB376" s="5">
        <f>IF(AND(S376&gt;=1,S376&lt;=3),1,0)</f>
        <v>1</v>
      </c>
      <c r="AC376" s="5">
        <f>IF(AND(S376&gt;=2,S376&lt;=5),1,0)</f>
        <v>1</v>
      </c>
      <c r="AD376" s="5">
        <f>IF(AND(S376&gt;=1,S376&lt;=4),1,0)</f>
        <v>1</v>
      </c>
      <c r="AE376" s="5">
        <f>IF(AND(S376&gt;=2,S376&lt;=5),1,0)</f>
        <v>1</v>
      </c>
    </row>
    <row r="377" spans="1:31" x14ac:dyDescent="0.55000000000000004">
      <c r="A377" s="1">
        <f t="shared" si="11"/>
        <v>377</v>
      </c>
      <c r="B377" s="6" t="s">
        <v>913</v>
      </c>
      <c r="C377" s="7">
        <v>46226.660555555558</v>
      </c>
      <c r="D377" s="5">
        <v>38</v>
      </c>
      <c r="E377" s="6" t="s">
        <v>93</v>
      </c>
      <c r="F377" s="8">
        <v>45997</v>
      </c>
      <c r="G377" s="8" t="s">
        <v>438</v>
      </c>
      <c r="H377" s="6" t="s">
        <v>388</v>
      </c>
      <c r="I377" s="6" t="s">
        <v>310</v>
      </c>
      <c r="J377" s="6" t="s">
        <v>405</v>
      </c>
      <c r="K377" s="5">
        <v>14092</v>
      </c>
      <c r="L377" s="6" t="s">
        <v>423</v>
      </c>
      <c r="M377" s="6" t="s">
        <v>478</v>
      </c>
      <c r="N377" s="6" t="s">
        <v>26</v>
      </c>
      <c r="O377" s="5" t="s">
        <v>885</v>
      </c>
      <c r="P377" s="6" t="str">
        <f>IF(I377&lt;&gt;"","Giocata","Futura")</f>
        <v>Giocata</v>
      </c>
      <c r="Q377" s="5">
        <f>VALUE(LEFT(I377,1))</f>
        <v>1</v>
      </c>
      <c r="R377" s="5">
        <f>VALUE(RIGHT(I377,1))</f>
        <v>0</v>
      </c>
      <c r="S377" s="5">
        <f>SUM(Q377:R377)</f>
        <v>1</v>
      </c>
      <c r="T377" s="5">
        <f>IF(Q377&lt;&gt;R377,1,0)</f>
        <v>1</v>
      </c>
      <c r="U377" s="5">
        <f>IF(S377&lt;=4,1,0)</f>
        <v>1</v>
      </c>
      <c r="V377" s="5">
        <f t="shared" si="10"/>
        <v>1</v>
      </c>
      <c r="W377" s="5">
        <f>IF(S377&gt;=2,1,0)</f>
        <v>0</v>
      </c>
      <c r="X377" s="5">
        <f>IF(Q377&lt;=2,1,0)</f>
        <v>1</v>
      </c>
      <c r="Y377" s="5">
        <f>IF(AND(Q377&gt;=1,Q377&lt;=3),1,0)</f>
        <v>1</v>
      </c>
      <c r="Z377" s="5">
        <f>IF(AND(Q377&gt;=2,Q377&lt;=5),1,0)</f>
        <v>0</v>
      </c>
      <c r="AA377" s="5">
        <f>IF(S377&lt;=2,1,0)</f>
        <v>1</v>
      </c>
      <c r="AB377" s="5">
        <f>IF(AND(S377&gt;=1,S377&lt;=3),1,0)</f>
        <v>1</v>
      </c>
      <c r="AC377" s="5">
        <f>IF(AND(S377&gt;=2,S377&lt;=5),1,0)</f>
        <v>0</v>
      </c>
      <c r="AD377" s="5">
        <f>IF(AND(S377&gt;=1,S377&lt;=4),1,0)</f>
        <v>1</v>
      </c>
      <c r="AE377" s="5">
        <f>IF(AND(S377&gt;=2,S377&lt;=5),1,0)</f>
        <v>0</v>
      </c>
    </row>
    <row r="378" spans="1:31" x14ac:dyDescent="0.55000000000000004">
      <c r="A378" s="1">
        <f t="shared" si="11"/>
        <v>378</v>
      </c>
      <c r="B378" s="6" t="s">
        <v>913</v>
      </c>
      <c r="C378" s="7">
        <v>46226.660555555558</v>
      </c>
      <c r="D378" s="5">
        <v>38</v>
      </c>
      <c r="E378" s="6" t="s">
        <v>93</v>
      </c>
      <c r="F378" s="8">
        <v>45997</v>
      </c>
      <c r="G378" s="8" t="s">
        <v>438</v>
      </c>
      <c r="H378" s="6" t="s">
        <v>387</v>
      </c>
      <c r="I378" s="6" t="s">
        <v>310</v>
      </c>
      <c r="J378" s="6" t="s">
        <v>413</v>
      </c>
      <c r="K378" s="5">
        <v>34975</v>
      </c>
      <c r="L378" s="6" t="s">
        <v>389</v>
      </c>
      <c r="M378" s="6" t="s">
        <v>480</v>
      </c>
      <c r="N378" s="6" t="s">
        <v>26</v>
      </c>
      <c r="O378" s="5" t="s">
        <v>885</v>
      </c>
      <c r="P378" s="6" t="str">
        <f>IF(I378&lt;&gt;"","Giocata","Futura")</f>
        <v>Giocata</v>
      </c>
      <c r="Q378" s="5">
        <f>VALUE(LEFT(I378,1))</f>
        <v>1</v>
      </c>
      <c r="R378" s="5">
        <f>VALUE(RIGHT(I378,1))</f>
        <v>0</v>
      </c>
      <c r="S378" s="5">
        <f>SUM(Q378:R378)</f>
        <v>1</v>
      </c>
      <c r="T378" s="5">
        <f>IF(Q378&lt;&gt;R378,1,0)</f>
        <v>1</v>
      </c>
      <c r="U378" s="5">
        <f>IF(S378&lt;=4,1,0)</f>
        <v>1</v>
      </c>
      <c r="V378" s="5">
        <f t="shared" si="10"/>
        <v>1</v>
      </c>
      <c r="W378" s="5">
        <f>IF(S378&gt;=2,1,0)</f>
        <v>0</v>
      </c>
      <c r="X378" s="5">
        <f>IF(Q378&lt;=2,1,0)</f>
        <v>1</v>
      </c>
      <c r="Y378" s="5">
        <f>IF(AND(Q378&gt;=1,Q378&lt;=3),1,0)</f>
        <v>1</v>
      </c>
      <c r="Z378" s="5">
        <f>IF(AND(Q378&gt;=2,Q378&lt;=5),1,0)</f>
        <v>0</v>
      </c>
      <c r="AA378" s="5">
        <f>IF(S378&lt;=2,1,0)</f>
        <v>1</v>
      </c>
      <c r="AB378" s="5">
        <f>IF(AND(S378&gt;=1,S378&lt;=3),1,0)</f>
        <v>1</v>
      </c>
      <c r="AC378" s="5">
        <f>IF(AND(S378&gt;=2,S378&lt;=5),1,0)</f>
        <v>0</v>
      </c>
      <c r="AD378" s="5">
        <f>IF(AND(S378&gt;=1,S378&lt;=4),1,0)</f>
        <v>1</v>
      </c>
      <c r="AE378" s="5">
        <f>IF(AND(S378&gt;=2,S378&lt;=5),1,0)</f>
        <v>0</v>
      </c>
    </row>
    <row r="379" spans="1:31" x14ac:dyDescent="0.55000000000000004">
      <c r="A379" s="1">
        <f t="shared" si="11"/>
        <v>379</v>
      </c>
      <c r="B379" s="6" t="s">
        <v>913</v>
      </c>
      <c r="C379" s="7">
        <v>46226.660555555558</v>
      </c>
      <c r="D379" s="5">
        <v>38</v>
      </c>
      <c r="E379" s="6" t="s">
        <v>93</v>
      </c>
      <c r="F379" s="8">
        <v>45997</v>
      </c>
      <c r="G379" s="8" t="s">
        <v>438</v>
      </c>
      <c r="H379" s="6" t="s">
        <v>384</v>
      </c>
      <c r="I379" s="6" t="s">
        <v>316</v>
      </c>
      <c r="J379" s="6" t="s">
        <v>395</v>
      </c>
      <c r="K379" s="5">
        <v>18346</v>
      </c>
      <c r="L379" s="6" t="s">
        <v>431</v>
      </c>
      <c r="M379" s="6" t="s">
        <v>477</v>
      </c>
      <c r="N379" s="6" t="s">
        <v>26</v>
      </c>
      <c r="O379" s="5" t="s">
        <v>885</v>
      </c>
      <c r="P379" s="6" t="str">
        <f>IF(I379&lt;&gt;"","Giocata","Futura")</f>
        <v>Giocata</v>
      </c>
      <c r="Q379" s="5">
        <f>VALUE(LEFT(I379,1))</f>
        <v>1</v>
      </c>
      <c r="R379" s="5">
        <f>VALUE(RIGHT(I379,1))</f>
        <v>2</v>
      </c>
      <c r="S379" s="5">
        <f>SUM(Q379:R379)</f>
        <v>3</v>
      </c>
      <c r="T379" s="5">
        <f>IF(Q379&lt;&gt;R379,1,0)</f>
        <v>1</v>
      </c>
      <c r="U379" s="5">
        <f>IF(S379&lt;=4,1,0)</f>
        <v>1</v>
      </c>
      <c r="V379" s="5">
        <f t="shared" si="10"/>
        <v>1</v>
      </c>
      <c r="W379" s="5">
        <f>IF(S379&gt;=2,1,0)</f>
        <v>1</v>
      </c>
      <c r="X379" s="5">
        <f>IF(Q379&lt;=2,1,0)</f>
        <v>1</v>
      </c>
      <c r="Y379" s="5">
        <f>IF(AND(Q379&gt;=1,Q379&lt;=3),1,0)</f>
        <v>1</v>
      </c>
      <c r="Z379" s="5">
        <f>IF(AND(Q379&gt;=2,Q379&lt;=5),1,0)</f>
        <v>0</v>
      </c>
      <c r="AA379" s="5">
        <f>IF(S379&lt;=2,1,0)</f>
        <v>0</v>
      </c>
      <c r="AB379" s="5">
        <f>IF(AND(S379&gt;=1,S379&lt;=3),1,0)</f>
        <v>1</v>
      </c>
      <c r="AC379" s="5">
        <f>IF(AND(S379&gt;=2,S379&lt;=5),1,0)</f>
        <v>1</v>
      </c>
      <c r="AD379" s="5">
        <f>IF(AND(S379&gt;=1,S379&lt;=4),1,0)</f>
        <v>1</v>
      </c>
      <c r="AE379" s="5">
        <f>IF(AND(S379&gt;=2,S379&lt;=5),1,0)</f>
        <v>1</v>
      </c>
    </row>
    <row r="380" spans="1:31" x14ac:dyDescent="0.55000000000000004">
      <c r="A380" s="1">
        <f t="shared" si="11"/>
        <v>380</v>
      </c>
      <c r="B380" s="6" t="s">
        <v>913</v>
      </c>
      <c r="C380" s="7">
        <v>46226.660555555558</v>
      </c>
      <c r="D380" s="5">
        <v>38</v>
      </c>
      <c r="E380" s="6" t="s">
        <v>93</v>
      </c>
      <c r="F380" s="8">
        <v>45997</v>
      </c>
      <c r="G380" s="8" t="s">
        <v>438</v>
      </c>
      <c r="H380" s="6" t="s">
        <v>404</v>
      </c>
      <c r="I380" s="6" t="s">
        <v>312</v>
      </c>
      <c r="J380" s="6" t="s">
        <v>399</v>
      </c>
      <c r="K380" s="5">
        <v>19070</v>
      </c>
      <c r="L380" s="6" t="s">
        <v>406</v>
      </c>
      <c r="M380" s="6" t="s">
        <v>482</v>
      </c>
      <c r="N380" s="6" t="s">
        <v>26</v>
      </c>
      <c r="O380" s="5" t="s">
        <v>885</v>
      </c>
      <c r="P380" s="6" t="str">
        <f>IF(I380&lt;&gt;"","Giocata","Futura")</f>
        <v>Giocata</v>
      </c>
      <c r="Q380" s="5">
        <f>VALUE(LEFT(I380,1))</f>
        <v>1</v>
      </c>
      <c r="R380" s="5">
        <f>VALUE(RIGHT(I380,1))</f>
        <v>3</v>
      </c>
      <c r="S380" s="5">
        <f>SUM(Q380:R380)</f>
        <v>4</v>
      </c>
      <c r="T380" s="5">
        <f>IF(Q380&lt;&gt;R380,1,0)</f>
        <v>1</v>
      </c>
      <c r="U380" s="5">
        <f>IF(S380&lt;=4,1,0)</f>
        <v>1</v>
      </c>
      <c r="V380" s="5">
        <f t="shared" si="10"/>
        <v>1</v>
      </c>
      <c r="W380" s="5">
        <f>IF(S380&gt;=2,1,0)</f>
        <v>1</v>
      </c>
      <c r="X380" s="5">
        <f>IF(Q380&lt;=2,1,0)</f>
        <v>1</v>
      </c>
      <c r="Y380" s="5">
        <f>IF(AND(Q380&gt;=1,Q380&lt;=3),1,0)</f>
        <v>1</v>
      </c>
      <c r="Z380" s="5">
        <f>IF(AND(Q380&gt;=2,Q380&lt;=5),1,0)</f>
        <v>0</v>
      </c>
      <c r="AA380" s="5">
        <f>IF(S380&lt;=2,1,0)</f>
        <v>0</v>
      </c>
      <c r="AB380" s="5">
        <f>IF(AND(S380&gt;=1,S380&lt;=3),1,0)</f>
        <v>0</v>
      </c>
      <c r="AC380" s="5">
        <f>IF(AND(S380&gt;=2,S380&lt;=5),1,0)</f>
        <v>1</v>
      </c>
      <c r="AD380" s="5">
        <f>IF(AND(S380&gt;=1,S380&lt;=4),1,0)</f>
        <v>1</v>
      </c>
      <c r="AE380" s="5">
        <f>IF(AND(S380&gt;=2,S380&lt;=5),1,0)</f>
        <v>1</v>
      </c>
    </row>
    <row r="381" spans="1:31" x14ac:dyDescent="0.55000000000000004">
      <c r="A381" s="1">
        <f t="shared" si="11"/>
        <v>381</v>
      </c>
      <c r="B381" s="6" t="s">
        <v>913</v>
      </c>
      <c r="C381" s="7">
        <v>46226.660555555558</v>
      </c>
      <c r="D381" s="5">
        <v>38</v>
      </c>
      <c r="E381" s="6" t="s">
        <v>93</v>
      </c>
      <c r="F381" s="8">
        <v>45997</v>
      </c>
      <c r="G381" s="8" t="s">
        <v>438</v>
      </c>
      <c r="H381" s="6" t="s">
        <v>383</v>
      </c>
      <c r="I381" s="6" t="s">
        <v>328</v>
      </c>
      <c r="J381" s="6" t="s">
        <v>392</v>
      </c>
      <c r="K381" s="5">
        <v>36276</v>
      </c>
      <c r="L381" s="6" t="s">
        <v>385</v>
      </c>
      <c r="M381" s="6" t="s">
        <v>483</v>
      </c>
      <c r="N381" s="6" t="s">
        <v>26</v>
      </c>
      <c r="O381" s="5" t="s">
        <v>885</v>
      </c>
      <c r="P381" s="6" t="str">
        <f>IF(I381&lt;&gt;"","Giocata","Futura")</f>
        <v>Giocata</v>
      </c>
      <c r="Q381" s="5">
        <f>VALUE(LEFT(I381,1))</f>
        <v>1</v>
      </c>
      <c r="R381" s="5">
        <f>VALUE(RIGHT(I381,1))</f>
        <v>1</v>
      </c>
      <c r="S381" s="5">
        <f>SUM(Q381:R381)</f>
        <v>2</v>
      </c>
      <c r="T381" s="5">
        <f>IF(Q381&lt;&gt;R381,1,0)</f>
        <v>0</v>
      </c>
      <c r="U381" s="5">
        <f>IF(S381&lt;=4,1,0)</f>
        <v>1</v>
      </c>
      <c r="V381" s="5">
        <f t="shared" si="10"/>
        <v>0</v>
      </c>
      <c r="W381" s="5">
        <f>IF(S381&gt;=2,1,0)</f>
        <v>1</v>
      </c>
      <c r="X381" s="5">
        <f>IF(Q381&lt;=2,1,0)</f>
        <v>1</v>
      </c>
      <c r="Y381" s="5">
        <f>IF(AND(Q381&gt;=1,Q381&lt;=3),1,0)</f>
        <v>1</v>
      </c>
      <c r="Z381" s="5">
        <f>IF(AND(Q381&gt;=2,Q381&lt;=5),1,0)</f>
        <v>0</v>
      </c>
      <c r="AA381" s="5">
        <f>IF(S381&lt;=2,1,0)</f>
        <v>1</v>
      </c>
      <c r="AB381" s="5">
        <f>IF(AND(S381&gt;=1,S381&lt;=3),1,0)</f>
        <v>1</v>
      </c>
      <c r="AC381" s="5">
        <f>IF(AND(S381&gt;=2,S381&lt;=5),1,0)</f>
        <v>1</v>
      </c>
      <c r="AD381" s="5">
        <f>IF(AND(S381&gt;=1,S381&lt;=4),1,0)</f>
        <v>1</v>
      </c>
      <c r="AE381" s="5">
        <f>IF(AND(S381&gt;=2,S381&lt;=5),1,0)</f>
        <v>1</v>
      </c>
    </row>
    <row r="382" spans="1:31" x14ac:dyDescent="0.55000000000000004">
      <c r="A382" s="1">
        <f t="shared" si="11"/>
        <v>382</v>
      </c>
      <c r="B382" s="6" t="s">
        <v>912</v>
      </c>
      <c r="C382" s="7">
        <v>46226.660555555558</v>
      </c>
      <c r="D382" s="5">
        <v>1</v>
      </c>
      <c r="E382" s="6" t="s">
        <v>117</v>
      </c>
      <c r="F382" s="8">
        <v>46059</v>
      </c>
      <c r="G382" s="8" t="s">
        <v>219</v>
      </c>
      <c r="H382" s="6" t="s">
        <v>230</v>
      </c>
      <c r="I382" s="6" t="s">
        <v>322</v>
      </c>
      <c r="J382" s="6" t="s">
        <v>222</v>
      </c>
      <c r="K382" s="5">
        <v>3027</v>
      </c>
      <c r="L382" s="6" t="s">
        <v>231</v>
      </c>
      <c r="M382" s="6" t="s">
        <v>320</v>
      </c>
      <c r="N382" s="6" t="s">
        <v>26</v>
      </c>
      <c r="O382" s="5" t="s">
        <v>885</v>
      </c>
      <c r="P382" s="6" t="str">
        <f>IF(I382&lt;&gt;"","Giocata","Futura")</f>
        <v>Giocata</v>
      </c>
      <c r="Q382" s="5">
        <f>VALUE(LEFT(I382,1))</f>
        <v>0</v>
      </c>
      <c r="R382" s="5">
        <f>VALUE(RIGHT(I382,1))</f>
        <v>1</v>
      </c>
      <c r="S382" s="5">
        <f>SUM(Q382:R382)</f>
        <v>1</v>
      </c>
      <c r="T382" s="5">
        <f>IF(Q382&lt;&gt;R382,1,0)</f>
        <v>1</v>
      </c>
      <c r="U382" s="5">
        <f>IF(S382&lt;=4,1,0)</f>
        <v>1</v>
      </c>
      <c r="V382" s="5">
        <f t="shared" si="10"/>
        <v>1</v>
      </c>
      <c r="W382" s="5">
        <f>IF(S382&gt;=2,1,0)</f>
        <v>0</v>
      </c>
      <c r="X382" s="5">
        <f>IF(Q382&lt;=2,1,0)</f>
        <v>1</v>
      </c>
      <c r="Y382" s="5">
        <f>IF(AND(Q382&gt;=1,Q382&lt;=3),1,0)</f>
        <v>0</v>
      </c>
      <c r="Z382" s="5">
        <f>IF(AND(Q382&gt;=2,Q382&lt;=5),1,0)</f>
        <v>0</v>
      </c>
      <c r="AA382" s="5">
        <f>IF(S382&lt;=2,1,0)</f>
        <v>1</v>
      </c>
      <c r="AB382" s="5">
        <f>IF(AND(S382&gt;=1,S382&lt;=3),1,0)</f>
        <v>1</v>
      </c>
      <c r="AC382" s="5">
        <f>IF(AND(S382&gt;=2,S382&lt;=5),1,0)</f>
        <v>0</v>
      </c>
      <c r="AD382" s="5">
        <f>IF(AND(S382&gt;=1,S382&lt;=4),1,0)</f>
        <v>1</v>
      </c>
      <c r="AE382" s="5">
        <f>IF(AND(S382&gt;=2,S382&lt;=5),1,0)</f>
        <v>0</v>
      </c>
    </row>
    <row r="383" spans="1:31" x14ac:dyDescent="0.55000000000000004">
      <c r="A383" s="1">
        <f t="shared" si="11"/>
        <v>383</v>
      </c>
      <c r="B383" s="6" t="s">
        <v>912</v>
      </c>
      <c r="C383" s="7">
        <v>46226.660555555558</v>
      </c>
      <c r="D383" s="5">
        <v>1</v>
      </c>
      <c r="E383" s="6" t="s">
        <v>117</v>
      </c>
      <c r="F383" s="8">
        <v>46059</v>
      </c>
      <c r="G383" s="8" t="s">
        <v>215</v>
      </c>
      <c r="H383" s="6" t="s">
        <v>228</v>
      </c>
      <c r="I383" s="6" t="s">
        <v>314</v>
      </c>
      <c r="J383" s="6" t="s">
        <v>220</v>
      </c>
      <c r="K383" s="5">
        <v>4127</v>
      </c>
      <c r="L383" s="6" t="s">
        <v>229</v>
      </c>
      <c r="M383" s="6" t="s">
        <v>321</v>
      </c>
      <c r="N383" s="6" t="s">
        <v>26</v>
      </c>
      <c r="O383" s="5" t="s">
        <v>885</v>
      </c>
      <c r="P383" s="6" t="str">
        <f>IF(I383&lt;&gt;"","Giocata","Futura")</f>
        <v>Giocata</v>
      </c>
      <c r="Q383" s="5">
        <f>VALUE(LEFT(I383,1))</f>
        <v>2</v>
      </c>
      <c r="R383" s="5">
        <f>VALUE(RIGHT(I383,1))</f>
        <v>1</v>
      </c>
      <c r="S383" s="5">
        <f>SUM(Q383:R383)</f>
        <v>3</v>
      </c>
      <c r="T383" s="5">
        <f>IF(Q383&lt;&gt;R383,1,0)</f>
        <v>1</v>
      </c>
      <c r="U383" s="5">
        <f>IF(S383&lt;=4,1,0)</f>
        <v>1</v>
      </c>
      <c r="V383" s="5">
        <f t="shared" si="10"/>
        <v>1</v>
      </c>
      <c r="W383" s="5">
        <f>IF(S383&gt;=2,1,0)</f>
        <v>1</v>
      </c>
      <c r="X383" s="5">
        <f>IF(Q383&lt;=2,1,0)</f>
        <v>1</v>
      </c>
      <c r="Y383" s="5">
        <f>IF(AND(Q383&gt;=1,Q383&lt;=3),1,0)</f>
        <v>1</v>
      </c>
      <c r="Z383" s="5">
        <f>IF(AND(Q383&gt;=2,Q383&lt;=5),1,0)</f>
        <v>1</v>
      </c>
      <c r="AA383" s="5">
        <f>IF(S383&lt;=2,1,0)</f>
        <v>0</v>
      </c>
      <c r="AB383" s="5">
        <f>IF(AND(S383&gt;=1,S383&lt;=3),1,0)</f>
        <v>1</v>
      </c>
      <c r="AC383" s="5">
        <f>IF(AND(S383&gt;=2,S383&lt;=5),1,0)</f>
        <v>1</v>
      </c>
      <c r="AD383" s="5">
        <f>IF(AND(S383&gt;=1,S383&lt;=4),1,0)</f>
        <v>1</v>
      </c>
      <c r="AE383" s="5">
        <f>IF(AND(S383&gt;=2,S383&lt;=5),1,0)</f>
        <v>1</v>
      </c>
    </row>
    <row r="384" spans="1:31" x14ac:dyDescent="0.55000000000000004">
      <c r="A384" s="1">
        <f t="shared" si="11"/>
        <v>384</v>
      </c>
      <c r="B384" s="6" t="s">
        <v>912</v>
      </c>
      <c r="C384" s="7">
        <v>46226.660555555558</v>
      </c>
      <c r="D384" s="5">
        <v>1</v>
      </c>
      <c r="E384" s="6" t="s">
        <v>117</v>
      </c>
      <c r="F384" s="8">
        <v>46059</v>
      </c>
      <c r="G384" s="8" t="s">
        <v>219</v>
      </c>
      <c r="H384" s="6" t="s">
        <v>225</v>
      </c>
      <c r="I384" s="6" t="s">
        <v>328</v>
      </c>
      <c r="J384" s="6" t="s">
        <v>232</v>
      </c>
      <c r="K384" s="5">
        <v>3232</v>
      </c>
      <c r="L384" s="6" t="s">
        <v>227</v>
      </c>
      <c r="M384" s="6" t="s">
        <v>504</v>
      </c>
      <c r="N384" s="6" t="s">
        <v>26</v>
      </c>
      <c r="O384" s="5" t="s">
        <v>885</v>
      </c>
      <c r="P384" s="6" t="str">
        <f>IF(I384&lt;&gt;"","Giocata","Futura")</f>
        <v>Giocata</v>
      </c>
      <c r="Q384" s="5">
        <f>VALUE(LEFT(I384,1))</f>
        <v>1</v>
      </c>
      <c r="R384" s="5">
        <f>VALUE(RIGHT(I384,1))</f>
        <v>1</v>
      </c>
      <c r="S384" s="5">
        <f>SUM(Q384:R384)</f>
        <v>2</v>
      </c>
      <c r="T384" s="5">
        <f>IF(Q384&lt;&gt;R384,1,0)</f>
        <v>0</v>
      </c>
      <c r="U384" s="5">
        <f>IF(S384&lt;=4,1,0)</f>
        <v>1</v>
      </c>
      <c r="V384" s="5">
        <f t="shared" si="10"/>
        <v>0</v>
      </c>
      <c r="W384" s="5">
        <f>IF(S384&gt;=2,1,0)</f>
        <v>1</v>
      </c>
      <c r="X384" s="5">
        <f>IF(Q384&lt;=2,1,0)</f>
        <v>1</v>
      </c>
      <c r="Y384" s="5">
        <f>IF(AND(Q384&gt;=1,Q384&lt;=3),1,0)</f>
        <v>1</v>
      </c>
      <c r="Z384" s="5">
        <f>IF(AND(Q384&gt;=2,Q384&lt;=5),1,0)</f>
        <v>0</v>
      </c>
      <c r="AA384" s="5">
        <f>IF(S384&lt;=2,1,0)</f>
        <v>1</v>
      </c>
      <c r="AB384" s="5">
        <f>IF(AND(S384&gt;=1,S384&lt;=3),1,0)</f>
        <v>1</v>
      </c>
      <c r="AC384" s="5">
        <f>IF(AND(S384&gt;=2,S384&lt;=5),1,0)</f>
        <v>1</v>
      </c>
      <c r="AD384" s="5">
        <f>IF(AND(S384&gt;=1,S384&lt;=4),1,0)</f>
        <v>1</v>
      </c>
      <c r="AE384" s="5">
        <f>IF(AND(S384&gt;=2,S384&lt;=5),1,0)</f>
        <v>1</v>
      </c>
    </row>
    <row r="385" spans="1:31" x14ac:dyDescent="0.55000000000000004">
      <c r="A385" s="1">
        <f t="shared" si="11"/>
        <v>385</v>
      </c>
      <c r="B385" s="6" t="s">
        <v>912</v>
      </c>
      <c r="C385" s="7">
        <v>46226.660555555558</v>
      </c>
      <c r="D385" s="5">
        <v>1</v>
      </c>
      <c r="E385" s="6" t="s">
        <v>37</v>
      </c>
      <c r="F385" s="8">
        <v>46061</v>
      </c>
      <c r="G385" s="8" t="s">
        <v>526</v>
      </c>
      <c r="H385" s="6" t="s">
        <v>226</v>
      </c>
      <c r="I385" s="6" t="s">
        <v>336</v>
      </c>
      <c r="J385" s="6" t="s">
        <v>216</v>
      </c>
      <c r="K385" s="5">
        <v>21472</v>
      </c>
      <c r="L385" s="6" t="s">
        <v>527</v>
      </c>
      <c r="M385" s="6" t="s">
        <v>377</v>
      </c>
      <c r="N385" s="6" t="s">
        <v>26</v>
      </c>
      <c r="O385" s="5" t="s">
        <v>885</v>
      </c>
      <c r="P385" s="6" t="str">
        <f>IF(I385&lt;&gt;"","Giocata","Futura")</f>
        <v>Giocata</v>
      </c>
      <c r="Q385" s="5">
        <f>VALUE(LEFT(I385,1))</f>
        <v>0</v>
      </c>
      <c r="R385" s="5">
        <f>VALUE(RIGHT(I385,1))</f>
        <v>0</v>
      </c>
      <c r="S385" s="5">
        <f>SUM(Q385:R385)</f>
        <v>0</v>
      </c>
      <c r="T385" s="5">
        <f>IF(Q385&lt;&gt;R385,1,0)</f>
        <v>0</v>
      </c>
      <c r="U385" s="5">
        <f>IF(S385&lt;=4,1,0)</f>
        <v>1</v>
      </c>
      <c r="V385" s="5">
        <f t="shared" si="10"/>
        <v>0</v>
      </c>
      <c r="W385" s="5">
        <f>IF(S385&gt;=2,1,0)</f>
        <v>0</v>
      </c>
      <c r="X385" s="5">
        <f>IF(Q385&lt;=2,1,0)</f>
        <v>1</v>
      </c>
      <c r="Y385" s="5">
        <f>IF(AND(Q385&gt;=1,Q385&lt;=3),1,0)</f>
        <v>0</v>
      </c>
      <c r="Z385" s="5">
        <f>IF(AND(Q385&gt;=2,Q385&lt;=5),1,0)</f>
        <v>0</v>
      </c>
      <c r="AA385" s="5">
        <f>IF(S385&lt;=2,1,0)</f>
        <v>1</v>
      </c>
      <c r="AB385" s="5">
        <f>IF(AND(S385&gt;=1,S385&lt;=3),1,0)</f>
        <v>0</v>
      </c>
      <c r="AC385" s="5">
        <f>IF(AND(S385&gt;=2,S385&lt;=5),1,0)</f>
        <v>0</v>
      </c>
      <c r="AD385" s="5">
        <f>IF(AND(S385&gt;=1,S385&lt;=4),1,0)</f>
        <v>0</v>
      </c>
      <c r="AE385" s="5">
        <f>IF(AND(S385&gt;=2,S385&lt;=5),1,0)</f>
        <v>0</v>
      </c>
    </row>
    <row r="386" spans="1:31" x14ac:dyDescent="0.55000000000000004">
      <c r="A386" s="1">
        <f t="shared" si="11"/>
        <v>386</v>
      </c>
      <c r="B386" s="6" t="s">
        <v>912</v>
      </c>
      <c r="C386" s="7">
        <v>46226.660555555558</v>
      </c>
      <c r="D386" s="5">
        <v>2</v>
      </c>
      <c r="E386" s="6" t="s">
        <v>117</v>
      </c>
      <c r="F386" s="8">
        <v>46066</v>
      </c>
      <c r="G386" s="8" t="s">
        <v>215</v>
      </c>
      <c r="H386" s="6" t="s">
        <v>222</v>
      </c>
      <c r="I386" s="6" t="s">
        <v>308</v>
      </c>
      <c r="J386" s="6" t="s">
        <v>225</v>
      </c>
      <c r="K386" s="5">
        <v>2103</v>
      </c>
      <c r="L386" s="6" t="s">
        <v>224</v>
      </c>
      <c r="M386" s="6" t="s">
        <v>373</v>
      </c>
      <c r="N386" s="6" t="s">
        <v>26</v>
      </c>
      <c r="O386" s="5" t="s">
        <v>885</v>
      </c>
      <c r="P386" s="6" t="str">
        <f>IF(I386&lt;&gt;"","Giocata","Futura")</f>
        <v>Giocata</v>
      </c>
      <c r="Q386" s="5">
        <f>VALUE(LEFT(I386,1))</f>
        <v>2</v>
      </c>
      <c r="R386" s="5">
        <f>VALUE(RIGHT(I386,1))</f>
        <v>0</v>
      </c>
      <c r="S386" s="5">
        <f>SUM(Q386:R386)</f>
        <v>2</v>
      </c>
      <c r="T386" s="5">
        <f>IF(Q386&lt;&gt;R386,1,0)</f>
        <v>1</v>
      </c>
      <c r="U386" s="5">
        <f>IF(S386&lt;=4,1,0)</f>
        <v>1</v>
      </c>
      <c r="V386" s="5">
        <f t="shared" ref="V386:V449" si="12">IF(AND(T386=1,U386=1),1,0)</f>
        <v>1</v>
      </c>
      <c r="W386" s="5">
        <f>IF(S386&gt;=2,1,0)</f>
        <v>1</v>
      </c>
      <c r="X386" s="5">
        <f>IF(Q386&lt;=2,1,0)</f>
        <v>1</v>
      </c>
      <c r="Y386" s="5">
        <f>IF(AND(Q386&gt;=1,Q386&lt;=3),1,0)</f>
        <v>1</v>
      </c>
      <c r="Z386" s="5">
        <f>IF(AND(Q386&gt;=2,Q386&lt;=5),1,0)</f>
        <v>1</v>
      </c>
      <c r="AA386" s="5">
        <f>IF(S386&lt;=2,1,0)</f>
        <v>1</v>
      </c>
      <c r="AB386" s="5">
        <f>IF(AND(S386&gt;=1,S386&lt;=3),1,0)</f>
        <v>1</v>
      </c>
      <c r="AC386" s="5">
        <f>IF(AND(S386&gt;=2,S386&lt;=5),1,0)</f>
        <v>1</v>
      </c>
      <c r="AD386" s="5">
        <f>IF(AND(S386&gt;=1,S386&lt;=4),1,0)</f>
        <v>1</v>
      </c>
      <c r="AE386" s="5">
        <f>IF(AND(S386&gt;=2,S386&lt;=5),1,0)</f>
        <v>1</v>
      </c>
    </row>
    <row r="387" spans="1:31" x14ac:dyDescent="0.55000000000000004">
      <c r="A387" s="1">
        <f t="shared" ref="A387:A450" si="13">A386+1</f>
        <v>387</v>
      </c>
      <c r="B387" s="6" t="s">
        <v>912</v>
      </c>
      <c r="C387" s="7">
        <v>46226.660555555558</v>
      </c>
      <c r="D387" s="5">
        <v>2</v>
      </c>
      <c r="E387" s="6" t="s">
        <v>117</v>
      </c>
      <c r="F387" s="8">
        <v>46066</v>
      </c>
      <c r="G387" s="8" t="s">
        <v>219</v>
      </c>
      <c r="H387" s="6" t="s">
        <v>228</v>
      </c>
      <c r="I387" s="6" t="s">
        <v>330</v>
      </c>
      <c r="J387" s="6" t="s">
        <v>217</v>
      </c>
      <c r="K387" s="5">
        <v>4323</v>
      </c>
      <c r="L387" s="6" t="s">
        <v>229</v>
      </c>
      <c r="M387" s="6" t="s">
        <v>375</v>
      </c>
      <c r="N387" s="6" t="s">
        <v>26</v>
      </c>
      <c r="O387" s="5" t="s">
        <v>885</v>
      </c>
      <c r="P387" s="6" t="str">
        <f>IF(I387&lt;&gt;"","Giocata","Futura")</f>
        <v>Giocata</v>
      </c>
      <c r="Q387" s="5">
        <f>VALUE(LEFT(I387,1))</f>
        <v>2</v>
      </c>
      <c r="R387" s="5">
        <f>VALUE(RIGHT(I387,1))</f>
        <v>2</v>
      </c>
      <c r="S387" s="5">
        <f>SUM(Q387:R387)</f>
        <v>4</v>
      </c>
      <c r="T387" s="5">
        <f>IF(Q387&lt;&gt;R387,1,0)</f>
        <v>0</v>
      </c>
      <c r="U387" s="5">
        <f>IF(S387&lt;=4,1,0)</f>
        <v>1</v>
      </c>
      <c r="V387" s="5">
        <f t="shared" si="12"/>
        <v>0</v>
      </c>
      <c r="W387" s="5">
        <f>IF(S387&gt;=2,1,0)</f>
        <v>1</v>
      </c>
      <c r="X387" s="5">
        <f>IF(Q387&lt;=2,1,0)</f>
        <v>1</v>
      </c>
      <c r="Y387" s="5">
        <f>IF(AND(Q387&gt;=1,Q387&lt;=3),1,0)</f>
        <v>1</v>
      </c>
      <c r="Z387" s="5">
        <f>IF(AND(Q387&gt;=2,Q387&lt;=5),1,0)</f>
        <v>1</v>
      </c>
      <c r="AA387" s="5">
        <f>IF(S387&lt;=2,1,0)</f>
        <v>0</v>
      </c>
      <c r="AB387" s="5">
        <f>IF(AND(S387&gt;=1,S387&lt;=3),1,0)</f>
        <v>0</v>
      </c>
      <c r="AC387" s="5">
        <f>IF(AND(S387&gt;=2,S387&lt;=5),1,0)</f>
        <v>1</v>
      </c>
      <c r="AD387" s="5">
        <f>IF(AND(S387&gt;=1,S387&lt;=4),1,0)</f>
        <v>1</v>
      </c>
      <c r="AE387" s="5">
        <f>IF(AND(S387&gt;=2,S387&lt;=5),1,0)</f>
        <v>1</v>
      </c>
    </row>
    <row r="388" spans="1:31" x14ac:dyDescent="0.55000000000000004">
      <c r="A388" s="1">
        <f t="shared" si="13"/>
        <v>388</v>
      </c>
      <c r="B388" s="6" t="s">
        <v>912</v>
      </c>
      <c r="C388" s="7">
        <v>46226.660555555558</v>
      </c>
      <c r="D388" s="5">
        <v>2</v>
      </c>
      <c r="E388" s="6" t="s">
        <v>93</v>
      </c>
      <c r="F388" s="8">
        <v>46067</v>
      </c>
      <c r="G388" s="8" t="s">
        <v>219</v>
      </c>
      <c r="H388" s="6" t="s">
        <v>220</v>
      </c>
      <c r="I388" s="6" t="s">
        <v>318</v>
      </c>
      <c r="J388" s="6" t="s">
        <v>226</v>
      </c>
      <c r="L388" s="6" t="s">
        <v>236</v>
      </c>
      <c r="M388" s="6" t="s">
        <v>319</v>
      </c>
      <c r="N388" s="6" t="s">
        <v>26</v>
      </c>
      <c r="O388" s="5" t="s">
        <v>885</v>
      </c>
      <c r="P388" s="6" t="str">
        <f>IF(I388&lt;&gt;"","Giocata","Futura")</f>
        <v>Giocata</v>
      </c>
      <c r="Q388" s="5">
        <f>VALUE(LEFT(I388,1))</f>
        <v>0</v>
      </c>
      <c r="R388" s="5">
        <f>VALUE(RIGHT(I388,1))</f>
        <v>4</v>
      </c>
      <c r="S388" s="5">
        <f>SUM(Q388:R388)</f>
        <v>4</v>
      </c>
      <c r="T388" s="5">
        <f>IF(Q388&lt;&gt;R388,1,0)</f>
        <v>1</v>
      </c>
      <c r="U388" s="5">
        <f>IF(S388&lt;=4,1,0)</f>
        <v>1</v>
      </c>
      <c r="V388" s="5">
        <f t="shared" si="12"/>
        <v>1</v>
      </c>
      <c r="W388" s="5">
        <f>IF(S388&gt;=2,1,0)</f>
        <v>1</v>
      </c>
      <c r="X388" s="5">
        <f>IF(Q388&lt;=2,1,0)</f>
        <v>1</v>
      </c>
      <c r="Y388" s="5">
        <f>IF(AND(Q388&gt;=1,Q388&lt;=3),1,0)</f>
        <v>0</v>
      </c>
      <c r="Z388" s="5">
        <f>IF(AND(Q388&gt;=2,Q388&lt;=5),1,0)</f>
        <v>0</v>
      </c>
      <c r="AA388" s="5">
        <f>IF(S388&lt;=2,1,0)</f>
        <v>0</v>
      </c>
      <c r="AB388" s="5">
        <f>IF(AND(S388&gt;=1,S388&lt;=3),1,0)</f>
        <v>0</v>
      </c>
      <c r="AC388" s="5">
        <f>IF(AND(S388&gt;=2,S388&lt;=5),1,0)</f>
        <v>1</v>
      </c>
      <c r="AD388" s="5">
        <f>IF(AND(S388&gt;=1,S388&lt;=4),1,0)</f>
        <v>1</v>
      </c>
      <c r="AE388" s="5">
        <f>IF(AND(S388&gt;=2,S388&lt;=5),1,0)</f>
        <v>1</v>
      </c>
    </row>
    <row r="389" spans="1:31" x14ac:dyDescent="0.55000000000000004">
      <c r="A389" s="1">
        <f t="shared" si="13"/>
        <v>389</v>
      </c>
      <c r="B389" s="6" t="s">
        <v>912</v>
      </c>
      <c r="C389" s="7">
        <v>46226.660555555558</v>
      </c>
      <c r="D389" s="5">
        <v>3</v>
      </c>
      <c r="E389" s="6" t="s">
        <v>117</v>
      </c>
      <c r="F389" s="8">
        <v>46073</v>
      </c>
      <c r="G389" s="8" t="s">
        <v>219</v>
      </c>
      <c r="H389" s="6" t="s">
        <v>225</v>
      </c>
      <c r="I389" s="6" t="s">
        <v>336</v>
      </c>
      <c r="J389" s="6" t="s">
        <v>220</v>
      </c>
      <c r="K389" s="5">
        <v>2132</v>
      </c>
      <c r="L389" s="6" t="s">
        <v>227</v>
      </c>
      <c r="M389" s="6" t="s">
        <v>379</v>
      </c>
      <c r="N389" s="6" t="s">
        <v>26</v>
      </c>
      <c r="O389" s="5" t="s">
        <v>885</v>
      </c>
      <c r="P389" s="6" t="str">
        <f>IF(I389&lt;&gt;"","Giocata","Futura")</f>
        <v>Giocata</v>
      </c>
      <c r="Q389" s="5">
        <f>VALUE(LEFT(I389,1))</f>
        <v>0</v>
      </c>
      <c r="R389" s="5">
        <f>VALUE(RIGHT(I389,1))</f>
        <v>0</v>
      </c>
      <c r="S389" s="5">
        <f>SUM(Q389:R389)</f>
        <v>0</v>
      </c>
      <c r="T389" s="5">
        <f>IF(Q389&lt;&gt;R389,1,0)</f>
        <v>0</v>
      </c>
      <c r="U389" s="5">
        <f>IF(S389&lt;=4,1,0)</f>
        <v>1</v>
      </c>
      <c r="V389" s="5">
        <f t="shared" si="12"/>
        <v>0</v>
      </c>
      <c r="W389" s="5">
        <f>IF(S389&gt;=2,1,0)</f>
        <v>0</v>
      </c>
      <c r="X389" s="5">
        <f>IF(Q389&lt;=2,1,0)</f>
        <v>1</v>
      </c>
      <c r="Y389" s="5">
        <f>IF(AND(Q389&gt;=1,Q389&lt;=3),1,0)</f>
        <v>0</v>
      </c>
      <c r="Z389" s="5">
        <f>IF(AND(Q389&gt;=2,Q389&lt;=5),1,0)</f>
        <v>0</v>
      </c>
      <c r="AA389" s="5">
        <f>IF(S389&lt;=2,1,0)</f>
        <v>1</v>
      </c>
      <c r="AB389" s="5">
        <f>IF(AND(S389&gt;=1,S389&lt;=3),1,0)</f>
        <v>0</v>
      </c>
      <c r="AC389" s="5">
        <f>IF(AND(S389&gt;=2,S389&lt;=5),1,0)</f>
        <v>0</v>
      </c>
      <c r="AD389" s="5">
        <f>IF(AND(S389&gt;=1,S389&lt;=4),1,0)</f>
        <v>0</v>
      </c>
      <c r="AE389" s="5">
        <f>IF(AND(S389&gt;=2,S389&lt;=5),1,0)</f>
        <v>0</v>
      </c>
    </row>
    <row r="390" spans="1:31" x14ac:dyDescent="0.55000000000000004">
      <c r="A390" s="1">
        <f t="shared" si="13"/>
        <v>390</v>
      </c>
      <c r="B390" s="6" t="s">
        <v>912</v>
      </c>
      <c r="C390" s="7">
        <v>46226.660555555558</v>
      </c>
      <c r="D390" s="5">
        <v>3</v>
      </c>
      <c r="E390" s="6" t="s">
        <v>117</v>
      </c>
      <c r="F390" s="8">
        <v>46073</v>
      </c>
      <c r="G390" s="8" t="s">
        <v>219</v>
      </c>
      <c r="H390" s="6" t="s">
        <v>228</v>
      </c>
      <c r="I390" s="6" t="s">
        <v>322</v>
      </c>
      <c r="J390" s="6" t="s">
        <v>226</v>
      </c>
      <c r="K390" s="5">
        <v>4434</v>
      </c>
      <c r="L390" s="6" t="s">
        <v>229</v>
      </c>
      <c r="M390" s="6" t="s">
        <v>381</v>
      </c>
      <c r="N390" s="6" t="s">
        <v>26</v>
      </c>
      <c r="O390" s="5" t="s">
        <v>885</v>
      </c>
      <c r="P390" s="6" t="str">
        <f>IF(I390&lt;&gt;"","Giocata","Futura")</f>
        <v>Giocata</v>
      </c>
      <c r="Q390" s="5">
        <f>VALUE(LEFT(I390,1))</f>
        <v>0</v>
      </c>
      <c r="R390" s="5">
        <f>VALUE(RIGHT(I390,1))</f>
        <v>1</v>
      </c>
      <c r="S390" s="5">
        <f>SUM(Q390:R390)</f>
        <v>1</v>
      </c>
      <c r="T390" s="5">
        <f>IF(Q390&lt;&gt;R390,1,0)</f>
        <v>1</v>
      </c>
      <c r="U390" s="5">
        <f>IF(S390&lt;=4,1,0)</f>
        <v>1</v>
      </c>
      <c r="V390" s="5">
        <f t="shared" si="12"/>
        <v>1</v>
      </c>
      <c r="W390" s="5">
        <f>IF(S390&gt;=2,1,0)</f>
        <v>0</v>
      </c>
      <c r="X390" s="5">
        <f>IF(Q390&lt;=2,1,0)</f>
        <v>1</v>
      </c>
      <c r="Y390" s="5">
        <f>IF(AND(Q390&gt;=1,Q390&lt;=3),1,0)</f>
        <v>0</v>
      </c>
      <c r="Z390" s="5">
        <f>IF(AND(Q390&gt;=2,Q390&lt;=5),1,0)</f>
        <v>0</v>
      </c>
      <c r="AA390" s="5">
        <f>IF(S390&lt;=2,1,0)</f>
        <v>1</v>
      </c>
      <c r="AB390" s="5">
        <f>IF(AND(S390&gt;=1,S390&lt;=3),1,0)</f>
        <v>1</v>
      </c>
      <c r="AC390" s="5">
        <f>IF(AND(S390&gt;=2,S390&lt;=5),1,0)</f>
        <v>0</v>
      </c>
      <c r="AD390" s="5">
        <f>IF(AND(S390&gt;=1,S390&lt;=4),1,0)</f>
        <v>1</v>
      </c>
      <c r="AE390" s="5">
        <f>IF(AND(S390&gt;=2,S390&lt;=5),1,0)</f>
        <v>0</v>
      </c>
    </row>
    <row r="391" spans="1:31" x14ac:dyDescent="0.55000000000000004">
      <c r="A391" s="1">
        <f t="shared" si="13"/>
        <v>391</v>
      </c>
      <c r="B391" s="6" t="s">
        <v>912</v>
      </c>
      <c r="C391" s="7">
        <v>46226.660555555558</v>
      </c>
      <c r="D391" s="5">
        <v>3</v>
      </c>
      <c r="E391" s="6" t="s">
        <v>117</v>
      </c>
      <c r="F391" s="8">
        <v>46073</v>
      </c>
      <c r="G391" s="8" t="s">
        <v>215</v>
      </c>
      <c r="H391" s="6" t="s">
        <v>223</v>
      </c>
      <c r="I391" s="6" t="s">
        <v>308</v>
      </c>
      <c r="J391" s="6" t="s">
        <v>216</v>
      </c>
      <c r="K391" s="5">
        <v>7573</v>
      </c>
      <c r="L391" s="6" t="s">
        <v>234</v>
      </c>
      <c r="M391" s="6" t="s">
        <v>323</v>
      </c>
      <c r="N391" s="6" t="s">
        <v>26</v>
      </c>
      <c r="O391" s="5" t="s">
        <v>885</v>
      </c>
      <c r="P391" s="6" t="str">
        <f>IF(I391&lt;&gt;"","Giocata","Futura")</f>
        <v>Giocata</v>
      </c>
      <c r="Q391" s="5">
        <f>VALUE(LEFT(I391,1))</f>
        <v>2</v>
      </c>
      <c r="R391" s="5">
        <f>VALUE(RIGHT(I391,1))</f>
        <v>0</v>
      </c>
      <c r="S391" s="5">
        <f>SUM(Q391:R391)</f>
        <v>2</v>
      </c>
      <c r="T391" s="5">
        <f>IF(Q391&lt;&gt;R391,1,0)</f>
        <v>1</v>
      </c>
      <c r="U391" s="5">
        <f>IF(S391&lt;=4,1,0)</f>
        <v>1</v>
      </c>
      <c r="V391" s="5">
        <f t="shared" si="12"/>
        <v>1</v>
      </c>
      <c r="W391" s="5">
        <f>IF(S391&gt;=2,1,0)</f>
        <v>1</v>
      </c>
      <c r="X391" s="5">
        <f>IF(Q391&lt;=2,1,0)</f>
        <v>1</v>
      </c>
      <c r="Y391" s="5">
        <f>IF(AND(Q391&gt;=1,Q391&lt;=3),1,0)</f>
        <v>1</v>
      </c>
      <c r="Z391" s="5">
        <f>IF(AND(Q391&gt;=2,Q391&lt;=5),1,0)</f>
        <v>1</v>
      </c>
      <c r="AA391" s="5">
        <f>IF(S391&lt;=2,1,0)</f>
        <v>1</v>
      </c>
      <c r="AB391" s="5">
        <f>IF(AND(S391&gt;=1,S391&lt;=3),1,0)</f>
        <v>1</v>
      </c>
      <c r="AC391" s="5">
        <f>IF(AND(S391&gt;=2,S391&lt;=5),1,0)</f>
        <v>1</v>
      </c>
      <c r="AD391" s="5">
        <f>IF(AND(S391&gt;=1,S391&lt;=4),1,0)</f>
        <v>1</v>
      </c>
      <c r="AE391" s="5">
        <f>IF(AND(S391&gt;=2,S391&lt;=5),1,0)</f>
        <v>1</v>
      </c>
    </row>
    <row r="392" spans="1:31" x14ac:dyDescent="0.55000000000000004">
      <c r="A392" s="1">
        <f t="shared" si="13"/>
        <v>392</v>
      </c>
      <c r="B392" s="6" t="s">
        <v>912</v>
      </c>
      <c r="C392" s="7">
        <v>46226.660555555558</v>
      </c>
      <c r="D392" s="5">
        <v>3</v>
      </c>
      <c r="E392" s="6" t="s">
        <v>117</v>
      </c>
      <c r="F392" s="8">
        <v>46073</v>
      </c>
      <c r="G392" s="8" t="s">
        <v>215</v>
      </c>
      <c r="H392" s="6" t="s">
        <v>217</v>
      </c>
      <c r="I392" s="6" t="s">
        <v>328</v>
      </c>
      <c r="J392" s="6" t="s">
        <v>222</v>
      </c>
      <c r="K392" s="5">
        <v>3819</v>
      </c>
      <c r="L392" s="6" t="s">
        <v>221</v>
      </c>
      <c r="M392" s="6" t="s">
        <v>374</v>
      </c>
      <c r="N392" s="6" t="s">
        <v>26</v>
      </c>
      <c r="O392" s="5" t="s">
        <v>885</v>
      </c>
      <c r="P392" s="6" t="str">
        <f>IF(I392&lt;&gt;"","Giocata","Futura")</f>
        <v>Giocata</v>
      </c>
      <c r="Q392" s="5">
        <f>VALUE(LEFT(I392,1))</f>
        <v>1</v>
      </c>
      <c r="R392" s="5">
        <f>VALUE(RIGHT(I392,1))</f>
        <v>1</v>
      </c>
      <c r="S392" s="5">
        <f>SUM(Q392:R392)</f>
        <v>2</v>
      </c>
      <c r="T392" s="5">
        <f>IF(Q392&lt;&gt;R392,1,0)</f>
        <v>0</v>
      </c>
      <c r="U392" s="5">
        <f>IF(S392&lt;=4,1,0)</f>
        <v>1</v>
      </c>
      <c r="V392" s="5">
        <f t="shared" si="12"/>
        <v>0</v>
      </c>
      <c r="W392" s="5">
        <f>IF(S392&gt;=2,1,0)</f>
        <v>1</v>
      </c>
      <c r="X392" s="5">
        <f>IF(Q392&lt;=2,1,0)</f>
        <v>1</v>
      </c>
      <c r="Y392" s="5">
        <f>IF(AND(Q392&gt;=1,Q392&lt;=3),1,0)</f>
        <v>1</v>
      </c>
      <c r="Z392" s="5">
        <f>IF(AND(Q392&gt;=2,Q392&lt;=5),1,0)</f>
        <v>0</v>
      </c>
      <c r="AA392" s="5">
        <f>IF(S392&lt;=2,1,0)</f>
        <v>1</v>
      </c>
      <c r="AB392" s="5">
        <f>IF(AND(S392&gt;=1,S392&lt;=3),1,0)</f>
        <v>1</v>
      </c>
      <c r="AC392" s="5">
        <f>IF(AND(S392&gt;=2,S392&lt;=5),1,0)</f>
        <v>1</v>
      </c>
      <c r="AD392" s="5">
        <f>IF(AND(S392&gt;=1,S392&lt;=4),1,0)</f>
        <v>1</v>
      </c>
      <c r="AE392" s="5">
        <f>IF(AND(S392&gt;=2,S392&lt;=5),1,0)</f>
        <v>1</v>
      </c>
    </row>
    <row r="393" spans="1:31" x14ac:dyDescent="0.55000000000000004">
      <c r="A393" s="1">
        <f t="shared" si="13"/>
        <v>393</v>
      </c>
      <c r="B393" s="6" t="s">
        <v>912</v>
      </c>
      <c r="C393" s="7">
        <v>46226.660555555558</v>
      </c>
      <c r="D393" s="5">
        <v>3</v>
      </c>
      <c r="E393" s="6" t="s">
        <v>117</v>
      </c>
      <c r="F393" s="8">
        <v>46073</v>
      </c>
      <c r="G393" s="8" t="s">
        <v>219</v>
      </c>
      <c r="H393" s="6" t="s">
        <v>232</v>
      </c>
      <c r="I393" s="6" t="s">
        <v>328</v>
      </c>
      <c r="J393" s="6" t="s">
        <v>230</v>
      </c>
      <c r="K393" s="5">
        <v>4052</v>
      </c>
      <c r="L393" s="6" t="s">
        <v>233</v>
      </c>
      <c r="M393" s="6" t="s">
        <v>377</v>
      </c>
      <c r="N393" s="6" t="s">
        <v>26</v>
      </c>
      <c r="O393" s="5" t="s">
        <v>885</v>
      </c>
      <c r="P393" s="6" t="str">
        <f>IF(I393&lt;&gt;"","Giocata","Futura")</f>
        <v>Giocata</v>
      </c>
      <c r="Q393" s="5">
        <f>VALUE(LEFT(I393,1))</f>
        <v>1</v>
      </c>
      <c r="R393" s="5">
        <f>VALUE(RIGHT(I393,1))</f>
        <v>1</v>
      </c>
      <c r="S393" s="5">
        <f>SUM(Q393:R393)</f>
        <v>2</v>
      </c>
      <c r="T393" s="5">
        <f>IF(Q393&lt;&gt;R393,1,0)</f>
        <v>0</v>
      </c>
      <c r="U393" s="5">
        <f>IF(S393&lt;=4,1,0)</f>
        <v>1</v>
      </c>
      <c r="V393" s="5">
        <f t="shared" si="12"/>
        <v>0</v>
      </c>
      <c r="W393" s="5">
        <f>IF(S393&gt;=2,1,0)</f>
        <v>1</v>
      </c>
      <c r="X393" s="5">
        <f>IF(Q393&lt;=2,1,0)</f>
        <v>1</v>
      </c>
      <c r="Y393" s="5">
        <f>IF(AND(Q393&gt;=1,Q393&lt;=3),1,0)</f>
        <v>1</v>
      </c>
      <c r="Z393" s="5">
        <f>IF(AND(Q393&gt;=2,Q393&lt;=5),1,0)</f>
        <v>0</v>
      </c>
      <c r="AA393" s="5">
        <f>IF(S393&lt;=2,1,0)</f>
        <v>1</v>
      </c>
      <c r="AB393" s="5">
        <f>IF(AND(S393&gt;=1,S393&lt;=3),1,0)</f>
        <v>1</v>
      </c>
      <c r="AC393" s="5">
        <f>IF(AND(S393&gt;=2,S393&lt;=5),1,0)</f>
        <v>1</v>
      </c>
      <c r="AD393" s="5">
        <f>IF(AND(S393&gt;=1,S393&lt;=4),1,0)</f>
        <v>1</v>
      </c>
      <c r="AE393" s="5">
        <f>IF(AND(S393&gt;=2,S393&lt;=5),1,0)</f>
        <v>1</v>
      </c>
    </row>
    <row r="394" spans="1:31" x14ac:dyDescent="0.55000000000000004">
      <c r="A394" s="1">
        <f t="shared" si="13"/>
        <v>394</v>
      </c>
      <c r="B394" s="6" t="s">
        <v>912</v>
      </c>
      <c r="C394" s="7">
        <v>46226.660555555558</v>
      </c>
      <c r="D394" s="5">
        <v>1</v>
      </c>
      <c r="E394" s="6" t="s">
        <v>119</v>
      </c>
      <c r="F394" s="8">
        <v>46076</v>
      </c>
      <c r="G394" s="8" t="s">
        <v>215</v>
      </c>
      <c r="H394" s="6" t="s">
        <v>223</v>
      </c>
      <c r="I394" s="6" t="s">
        <v>328</v>
      </c>
      <c r="J394" s="6" t="s">
        <v>217</v>
      </c>
      <c r="K394" s="5">
        <v>4352</v>
      </c>
      <c r="L394" s="6" t="s">
        <v>234</v>
      </c>
      <c r="M394" s="6" t="s">
        <v>373</v>
      </c>
      <c r="N394" s="6" t="s">
        <v>26</v>
      </c>
      <c r="O394" s="5" t="s">
        <v>885</v>
      </c>
      <c r="P394" s="6" t="str">
        <f>IF(I394&lt;&gt;"","Giocata","Futura")</f>
        <v>Giocata</v>
      </c>
      <c r="Q394" s="5">
        <f>VALUE(LEFT(I394,1))</f>
        <v>1</v>
      </c>
      <c r="R394" s="5">
        <f>VALUE(RIGHT(I394,1))</f>
        <v>1</v>
      </c>
      <c r="S394" s="5">
        <f>SUM(Q394:R394)</f>
        <v>2</v>
      </c>
      <c r="T394" s="5">
        <f>IF(Q394&lt;&gt;R394,1,0)</f>
        <v>0</v>
      </c>
      <c r="U394" s="5">
        <f>IF(S394&lt;=4,1,0)</f>
        <v>1</v>
      </c>
      <c r="V394" s="5">
        <f t="shared" si="12"/>
        <v>0</v>
      </c>
      <c r="W394" s="5">
        <f>IF(S394&gt;=2,1,0)</f>
        <v>1</v>
      </c>
      <c r="X394" s="5">
        <f>IF(Q394&lt;=2,1,0)</f>
        <v>1</v>
      </c>
      <c r="Y394" s="5">
        <f>IF(AND(Q394&gt;=1,Q394&lt;=3),1,0)</f>
        <v>1</v>
      </c>
      <c r="Z394" s="5">
        <f>IF(AND(Q394&gt;=2,Q394&lt;=5),1,0)</f>
        <v>0</v>
      </c>
      <c r="AA394" s="5">
        <f>IF(S394&lt;=2,1,0)</f>
        <v>1</v>
      </c>
      <c r="AB394" s="5">
        <f>IF(AND(S394&gt;=1,S394&lt;=3),1,0)</f>
        <v>1</v>
      </c>
      <c r="AC394" s="5">
        <f>IF(AND(S394&gt;=2,S394&lt;=5),1,0)</f>
        <v>1</v>
      </c>
      <c r="AD394" s="5">
        <f>IF(AND(S394&gt;=1,S394&lt;=4),1,0)</f>
        <v>1</v>
      </c>
      <c r="AE394" s="5">
        <f>IF(AND(S394&gt;=2,S394&lt;=5),1,0)</f>
        <v>1</v>
      </c>
    </row>
    <row r="395" spans="1:31" x14ac:dyDescent="0.55000000000000004">
      <c r="A395" s="1">
        <f t="shared" si="13"/>
        <v>395</v>
      </c>
      <c r="B395" s="6" t="s">
        <v>912</v>
      </c>
      <c r="C395" s="7">
        <v>46226.660555555558</v>
      </c>
      <c r="D395" s="5">
        <v>4</v>
      </c>
      <c r="E395" s="6" t="s">
        <v>117</v>
      </c>
      <c r="F395" s="8">
        <v>46080</v>
      </c>
      <c r="G395" s="8" t="s">
        <v>219</v>
      </c>
      <c r="H395" s="6" t="s">
        <v>228</v>
      </c>
      <c r="I395" s="6" t="s">
        <v>500</v>
      </c>
      <c r="J395" s="6" t="s">
        <v>225</v>
      </c>
      <c r="K395" s="5">
        <v>3413</v>
      </c>
      <c r="L395" s="6" t="s">
        <v>229</v>
      </c>
      <c r="M395" s="6" t="s">
        <v>324</v>
      </c>
      <c r="N395" s="6" t="s">
        <v>26</v>
      </c>
      <c r="O395" s="5" t="s">
        <v>885</v>
      </c>
      <c r="P395" s="6" t="str">
        <f>IF(I395&lt;&gt;"","Giocata","Futura")</f>
        <v>Giocata</v>
      </c>
      <c r="Q395" s="5">
        <f>VALUE(LEFT(I395,1))</f>
        <v>4</v>
      </c>
      <c r="R395" s="5">
        <f>VALUE(RIGHT(I395,1))</f>
        <v>2</v>
      </c>
      <c r="S395" s="5">
        <f>SUM(Q395:R395)</f>
        <v>6</v>
      </c>
      <c r="T395" s="5">
        <f>IF(Q395&lt;&gt;R395,1,0)</f>
        <v>1</v>
      </c>
      <c r="U395" s="5">
        <f>IF(S395&lt;=4,1,0)</f>
        <v>0</v>
      </c>
      <c r="V395" s="5">
        <f t="shared" si="12"/>
        <v>0</v>
      </c>
      <c r="W395" s="5">
        <f>IF(S395&gt;=2,1,0)</f>
        <v>1</v>
      </c>
      <c r="X395" s="5">
        <f>IF(Q395&lt;=2,1,0)</f>
        <v>0</v>
      </c>
      <c r="Y395" s="5">
        <f>IF(AND(Q395&gt;=1,Q395&lt;=3),1,0)</f>
        <v>0</v>
      </c>
      <c r="Z395" s="5">
        <f>IF(AND(Q395&gt;=2,Q395&lt;=5),1,0)</f>
        <v>1</v>
      </c>
      <c r="AA395" s="5">
        <f>IF(S395&lt;=2,1,0)</f>
        <v>0</v>
      </c>
      <c r="AB395" s="5">
        <f>IF(AND(S395&gt;=1,S395&lt;=3),1,0)</f>
        <v>0</v>
      </c>
      <c r="AC395" s="5">
        <f>IF(AND(S395&gt;=2,S395&lt;=5),1,0)</f>
        <v>0</v>
      </c>
      <c r="AD395" s="5">
        <f>IF(AND(S395&gt;=1,S395&lt;=4),1,0)</f>
        <v>0</v>
      </c>
      <c r="AE395" s="5">
        <f>IF(AND(S395&gt;=2,S395&lt;=5),1,0)</f>
        <v>0</v>
      </c>
    </row>
    <row r="396" spans="1:31" x14ac:dyDescent="0.55000000000000004">
      <c r="A396" s="1">
        <f t="shared" si="13"/>
        <v>396</v>
      </c>
      <c r="B396" s="6" t="s">
        <v>912</v>
      </c>
      <c r="C396" s="7">
        <v>46226.660555555558</v>
      </c>
      <c r="D396" s="5">
        <v>4</v>
      </c>
      <c r="E396" s="6" t="s">
        <v>117</v>
      </c>
      <c r="F396" s="8">
        <v>46080</v>
      </c>
      <c r="G396" s="8" t="s">
        <v>215</v>
      </c>
      <c r="H396" s="6" t="s">
        <v>226</v>
      </c>
      <c r="I396" s="6" t="s">
        <v>333</v>
      </c>
      <c r="J396" s="6" t="s">
        <v>223</v>
      </c>
      <c r="K396" s="5">
        <v>4442</v>
      </c>
      <c r="L396" s="6" t="s">
        <v>235</v>
      </c>
      <c r="M396" s="6" t="s">
        <v>321</v>
      </c>
      <c r="N396" s="6" t="s">
        <v>26</v>
      </c>
      <c r="O396" s="5" t="s">
        <v>885</v>
      </c>
      <c r="P396" s="6" t="str">
        <f>IF(I396&lt;&gt;"","Giocata","Futura")</f>
        <v>Giocata</v>
      </c>
      <c r="Q396" s="5">
        <f>VALUE(LEFT(I396,1))</f>
        <v>3</v>
      </c>
      <c r="R396" s="5">
        <f>VALUE(RIGHT(I396,1))</f>
        <v>2</v>
      </c>
      <c r="S396" s="5">
        <f>SUM(Q396:R396)</f>
        <v>5</v>
      </c>
      <c r="T396" s="5">
        <f>IF(Q396&lt;&gt;R396,1,0)</f>
        <v>1</v>
      </c>
      <c r="U396" s="5">
        <f>IF(S396&lt;=4,1,0)</f>
        <v>0</v>
      </c>
      <c r="V396" s="5">
        <f t="shared" si="12"/>
        <v>0</v>
      </c>
      <c r="W396" s="5">
        <f>IF(S396&gt;=2,1,0)</f>
        <v>1</v>
      </c>
      <c r="X396" s="5">
        <f>IF(Q396&lt;=2,1,0)</f>
        <v>0</v>
      </c>
      <c r="Y396" s="5">
        <f>IF(AND(Q396&gt;=1,Q396&lt;=3),1,0)</f>
        <v>1</v>
      </c>
      <c r="Z396" s="5">
        <f>IF(AND(Q396&gt;=2,Q396&lt;=5),1,0)</f>
        <v>1</v>
      </c>
      <c r="AA396" s="5">
        <f>IF(S396&lt;=2,1,0)</f>
        <v>0</v>
      </c>
      <c r="AB396" s="5">
        <f>IF(AND(S396&gt;=1,S396&lt;=3),1,0)</f>
        <v>0</v>
      </c>
      <c r="AC396" s="5">
        <f>IF(AND(S396&gt;=2,S396&lt;=5),1,0)</f>
        <v>1</v>
      </c>
      <c r="AD396" s="5">
        <f>IF(AND(S396&gt;=1,S396&lt;=4),1,0)</f>
        <v>0</v>
      </c>
      <c r="AE396" s="5">
        <f>IF(AND(S396&gt;=2,S396&lt;=5),1,0)</f>
        <v>1</v>
      </c>
    </row>
    <row r="397" spans="1:31" x14ac:dyDescent="0.55000000000000004">
      <c r="A397" s="1">
        <f t="shared" si="13"/>
        <v>397</v>
      </c>
      <c r="B397" s="6" t="s">
        <v>912</v>
      </c>
      <c r="C397" s="7">
        <v>46226.660555555558</v>
      </c>
      <c r="D397" s="5">
        <v>4</v>
      </c>
      <c r="E397" s="6" t="s">
        <v>117</v>
      </c>
      <c r="F397" s="8">
        <v>46080</v>
      </c>
      <c r="G397" s="8" t="s">
        <v>219</v>
      </c>
      <c r="H397" s="6" t="s">
        <v>216</v>
      </c>
      <c r="I397" s="6" t="s">
        <v>334</v>
      </c>
      <c r="J397" s="6" t="s">
        <v>217</v>
      </c>
      <c r="K397" s="5">
        <v>4427</v>
      </c>
      <c r="L397" s="6" t="s">
        <v>218</v>
      </c>
      <c r="M397" s="6" t="s">
        <v>504</v>
      </c>
      <c r="N397" s="6" t="s">
        <v>26</v>
      </c>
      <c r="O397" s="5" t="s">
        <v>885</v>
      </c>
      <c r="P397" s="6" t="str">
        <f>IF(I397&lt;&gt;"","Giocata","Futura")</f>
        <v>Giocata</v>
      </c>
      <c r="Q397" s="5">
        <f>VALUE(LEFT(I397,1))</f>
        <v>4</v>
      </c>
      <c r="R397" s="5">
        <f>VALUE(RIGHT(I397,1))</f>
        <v>0</v>
      </c>
      <c r="S397" s="5">
        <f>SUM(Q397:R397)</f>
        <v>4</v>
      </c>
      <c r="T397" s="5">
        <f>IF(Q397&lt;&gt;R397,1,0)</f>
        <v>1</v>
      </c>
      <c r="U397" s="5">
        <f>IF(S397&lt;=4,1,0)</f>
        <v>1</v>
      </c>
      <c r="V397" s="5">
        <f t="shared" si="12"/>
        <v>1</v>
      </c>
      <c r="W397" s="5">
        <f>IF(S397&gt;=2,1,0)</f>
        <v>1</v>
      </c>
      <c r="X397" s="5">
        <f>IF(Q397&lt;=2,1,0)</f>
        <v>0</v>
      </c>
      <c r="Y397" s="5">
        <f>IF(AND(Q397&gt;=1,Q397&lt;=3),1,0)</f>
        <v>0</v>
      </c>
      <c r="Z397" s="5">
        <f>IF(AND(Q397&gt;=2,Q397&lt;=5),1,0)</f>
        <v>1</v>
      </c>
      <c r="AA397" s="5">
        <f>IF(S397&lt;=2,1,0)</f>
        <v>0</v>
      </c>
      <c r="AB397" s="5">
        <f>IF(AND(S397&gt;=1,S397&lt;=3),1,0)</f>
        <v>0</v>
      </c>
      <c r="AC397" s="5">
        <f>IF(AND(S397&gt;=2,S397&lt;=5),1,0)</f>
        <v>1</v>
      </c>
      <c r="AD397" s="5">
        <f>IF(AND(S397&gt;=1,S397&lt;=4),1,0)</f>
        <v>1</v>
      </c>
      <c r="AE397" s="5">
        <f>IF(AND(S397&gt;=2,S397&lt;=5),1,0)</f>
        <v>1</v>
      </c>
    </row>
    <row r="398" spans="1:31" x14ac:dyDescent="0.55000000000000004">
      <c r="A398" s="1">
        <f t="shared" si="13"/>
        <v>398</v>
      </c>
      <c r="B398" s="6" t="s">
        <v>912</v>
      </c>
      <c r="C398" s="7">
        <v>46226.660555555558</v>
      </c>
      <c r="D398" s="5">
        <v>4</v>
      </c>
      <c r="E398" s="6" t="s">
        <v>117</v>
      </c>
      <c r="F398" s="8">
        <v>46080</v>
      </c>
      <c r="G398" s="8" t="s">
        <v>219</v>
      </c>
      <c r="H398" s="6" t="s">
        <v>230</v>
      </c>
      <c r="I398" s="6" t="s">
        <v>310</v>
      </c>
      <c r="J398" s="6" t="s">
        <v>220</v>
      </c>
      <c r="K398" s="5">
        <v>3456</v>
      </c>
      <c r="L398" s="6" t="s">
        <v>231</v>
      </c>
      <c r="M398" s="6" t="s">
        <v>374</v>
      </c>
      <c r="N398" s="6" t="s">
        <v>26</v>
      </c>
      <c r="O398" s="5" t="s">
        <v>885</v>
      </c>
      <c r="P398" s="6" t="str">
        <f>IF(I398&lt;&gt;"","Giocata","Futura")</f>
        <v>Giocata</v>
      </c>
      <c r="Q398" s="5">
        <f>VALUE(LEFT(I398,1))</f>
        <v>1</v>
      </c>
      <c r="R398" s="5">
        <f>VALUE(RIGHT(I398,1))</f>
        <v>0</v>
      </c>
      <c r="S398" s="5">
        <f>SUM(Q398:R398)</f>
        <v>1</v>
      </c>
      <c r="T398" s="5">
        <f>IF(Q398&lt;&gt;R398,1,0)</f>
        <v>1</v>
      </c>
      <c r="U398" s="5">
        <f>IF(S398&lt;=4,1,0)</f>
        <v>1</v>
      </c>
      <c r="V398" s="5">
        <f t="shared" si="12"/>
        <v>1</v>
      </c>
      <c r="W398" s="5">
        <f>IF(S398&gt;=2,1,0)</f>
        <v>0</v>
      </c>
      <c r="X398" s="5">
        <f>IF(Q398&lt;=2,1,0)</f>
        <v>1</v>
      </c>
      <c r="Y398" s="5">
        <f>IF(AND(Q398&gt;=1,Q398&lt;=3),1,0)</f>
        <v>1</v>
      </c>
      <c r="Z398" s="5">
        <f>IF(AND(Q398&gt;=2,Q398&lt;=5),1,0)</f>
        <v>0</v>
      </c>
      <c r="AA398" s="5">
        <f>IF(S398&lt;=2,1,0)</f>
        <v>1</v>
      </c>
      <c r="AB398" s="5">
        <f>IF(AND(S398&gt;=1,S398&lt;=3),1,0)</f>
        <v>1</v>
      </c>
      <c r="AC398" s="5">
        <f>IF(AND(S398&gt;=2,S398&lt;=5),1,0)</f>
        <v>0</v>
      </c>
      <c r="AD398" s="5">
        <f>IF(AND(S398&gt;=1,S398&lt;=4),1,0)</f>
        <v>1</v>
      </c>
      <c r="AE398" s="5">
        <f>IF(AND(S398&gt;=2,S398&lt;=5),1,0)</f>
        <v>0</v>
      </c>
    </row>
    <row r="399" spans="1:31" x14ac:dyDescent="0.55000000000000004">
      <c r="A399" s="1">
        <f t="shared" si="13"/>
        <v>399</v>
      </c>
      <c r="B399" s="6" t="s">
        <v>912</v>
      </c>
      <c r="C399" s="7">
        <v>46226.660555555558</v>
      </c>
      <c r="D399" s="5">
        <v>4</v>
      </c>
      <c r="E399" s="6" t="s">
        <v>117</v>
      </c>
      <c r="F399" s="8">
        <v>46080</v>
      </c>
      <c r="G399" s="8" t="s">
        <v>219</v>
      </c>
      <c r="H399" s="6" t="s">
        <v>222</v>
      </c>
      <c r="I399" s="6" t="s">
        <v>316</v>
      </c>
      <c r="J399" s="6" t="s">
        <v>232</v>
      </c>
      <c r="K399" s="5">
        <v>2520</v>
      </c>
      <c r="L399" s="6" t="s">
        <v>224</v>
      </c>
      <c r="M399" s="6" t="s">
        <v>323</v>
      </c>
      <c r="N399" s="6" t="s">
        <v>26</v>
      </c>
      <c r="O399" s="5" t="s">
        <v>885</v>
      </c>
      <c r="P399" s="6" t="str">
        <f>IF(I399&lt;&gt;"","Giocata","Futura")</f>
        <v>Giocata</v>
      </c>
      <c r="Q399" s="5">
        <f>VALUE(LEFT(I399,1))</f>
        <v>1</v>
      </c>
      <c r="R399" s="5">
        <f>VALUE(RIGHT(I399,1))</f>
        <v>2</v>
      </c>
      <c r="S399" s="5">
        <f>SUM(Q399:R399)</f>
        <v>3</v>
      </c>
      <c r="T399" s="5">
        <f>IF(Q399&lt;&gt;R399,1,0)</f>
        <v>1</v>
      </c>
      <c r="U399" s="5">
        <f>IF(S399&lt;=4,1,0)</f>
        <v>1</v>
      </c>
      <c r="V399" s="5">
        <f t="shared" si="12"/>
        <v>1</v>
      </c>
      <c r="W399" s="5">
        <f>IF(S399&gt;=2,1,0)</f>
        <v>1</v>
      </c>
      <c r="X399" s="5">
        <f>IF(Q399&lt;=2,1,0)</f>
        <v>1</v>
      </c>
      <c r="Y399" s="5">
        <f>IF(AND(Q399&gt;=1,Q399&lt;=3),1,0)</f>
        <v>1</v>
      </c>
      <c r="Z399" s="5">
        <f>IF(AND(Q399&gt;=2,Q399&lt;=5),1,0)</f>
        <v>0</v>
      </c>
      <c r="AA399" s="5">
        <f>IF(S399&lt;=2,1,0)</f>
        <v>0</v>
      </c>
      <c r="AB399" s="5">
        <f>IF(AND(S399&gt;=1,S399&lt;=3),1,0)</f>
        <v>1</v>
      </c>
      <c r="AC399" s="5">
        <f>IF(AND(S399&gt;=2,S399&lt;=5),1,0)</f>
        <v>1</v>
      </c>
      <c r="AD399" s="5">
        <f>IF(AND(S399&gt;=1,S399&lt;=4),1,0)</f>
        <v>1</v>
      </c>
      <c r="AE399" s="5">
        <f>IF(AND(S399&gt;=2,S399&lt;=5),1,0)</f>
        <v>1</v>
      </c>
    </row>
    <row r="400" spans="1:31" x14ac:dyDescent="0.55000000000000004">
      <c r="A400" s="1">
        <f t="shared" si="13"/>
        <v>400</v>
      </c>
      <c r="B400" s="6" t="s">
        <v>911</v>
      </c>
      <c r="C400" s="7">
        <v>46226.660555555558</v>
      </c>
      <c r="D400" s="5">
        <v>1</v>
      </c>
      <c r="E400" s="6" t="s">
        <v>93</v>
      </c>
      <c r="F400" s="8">
        <v>46081</v>
      </c>
      <c r="G400" s="8" t="s">
        <v>438</v>
      </c>
      <c r="H400" s="6" t="s">
        <v>141</v>
      </c>
      <c r="I400" s="6" t="s">
        <v>306</v>
      </c>
      <c r="J400" s="6" t="s">
        <v>139</v>
      </c>
      <c r="K400" s="5">
        <v>11036</v>
      </c>
      <c r="L400" s="6" t="s">
        <v>143</v>
      </c>
      <c r="M400" s="6" t="s">
        <v>449</v>
      </c>
      <c r="N400" s="6" t="s">
        <v>26</v>
      </c>
      <c r="O400" s="5" t="s">
        <v>885</v>
      </c>
      <c r="P400" s="6" t="str">
        <f>IF(I400&lt;&gt;"","Giocata","Futura")</f>
        <v>Giocata</v>
      </c>
      <c r="Q400" s="5">
        <f>VALUE(LEFT(I400,1))</f>
        <v>3</v>
      </c>
      <c r="R400" s="5">
        <f>VALUE(RIGHT(I400,1))</f>
        <v>1</v>
      </c>
      <c r="S400" s="5">
        <f>SUM(Q400:R400)</f>
        <v>4</v>
      </c>
      <c r="T400" s="5">
        <f>IF(Q400&lt;&gt;R400,1,0)</f>
        <v>1</v>
      </c>
      <c r="U400" s="5">
        <f>IF(S400&lt;=4,1,0)</f>
        <v>1</v>
      </c>
      <c r="V400" s="5">
        <f t="shared" si="12"/>
        <v>1</v>
      </c>
      <c r="W400" s="5">
        <f>IF(S400&gt;=2,1,0)</f>
        <v>1</v>
      </c>
      <c r="X400" s="5">
        <f>IF(Q400&lt;=2,1,0)</f>
        <v>0</v>
      </c>
      <c r="Y400" s="5">
        <f>IF(AND(Q400&gt;=1,Q400&lt;=3),1,0)</f>
        <v>1</v>
      </c>
      <c r="Z400" s="5">
        <f>IF(AND(Q400&gt;=2,Q400&lt;=5),1,0)</f>
        <v>1</v>
      </c>
      <c r="AA400" s="5">
        <f>IF(S400&lt;=2,1,0)</f>
        <v>0</v>
      </c>
      <c r="AB400" s="5">
        <f>IF(AND(S400&gt;=1,S400&lt;=3),1,0)</f>
        <v>0</v>
      </c>
      <c r="AC400" s="5">
        <f>IF(AND(S400&gt;=2,S400&lt;=5),1,0)</f>
        <v>1</v>
      </c>
      <c r="AD400" s="5">
        <f>IF(AND(S400&gt;=1,S400&lt;=4),1,0)</f>
        <v>1</v>
      </c>
      <c r="AE400" s="5">
        <f>IF(AND(S400&gt;=2,S400&lt;=5),1,0)</f>
        <v>1</v>
      </c>
    </row>
    <row r="401" spans="1:31" x14ac:dyDescent="0.55000000000000004">
      <c r="A401" s="1">
        <f t="shared" si="13"/>
        <v>401</v>
      </c>
      <c r="B401" s="6" t="s">
        <v>911</v>
      </c>
      <c r="C401" s="7">
        <v>46226.660555555558</v>
      </c>
      <c r="D401" s="5">
        <v>1</v>
      </c>
      <c r="E401" s="6" t="s">
        <v>93</v>
      </c>
      <c r="F401" s="8">
        <v>46081</v>
      </c>
      <c r="G401" s="8" t="s">
        <v>438</v>
      </c>
      <c r="H401" s="6" t="s">
        <v>142</v>
      </c>
      <c r="I401" s="6" t="s">
        <v>316</v>
      </c>
      <c r="J401" s="6" t="s">
        <v>147</v>
      </c>
      <c r="K401" s="5">
        <v>18108</v>
      </c>
      <c r="L401" s="6" t="s">
        <v>160</v>
      </c>
      <c r="M401" s="6" t="s">
        <v>444</v>
      </c>
      <c r="N401" s="6" t="s">
        <v>26</v>
      </c>
      <c r="O401" s="5" t="s">
        <v>885</v>
      </c>
      <c r="P401" s="6" t="str">
        <f>IF(I401&lt;&gt;"","Giocata","Futura")</f>
        <v>Giocata</v>
      </c>
      <c r="Q401" s="5">
        <f>VALUE(LEFT(I401,1))</f>
        <v>1</v>
      </c>
      <c r="R401" s="5">
        <f>VALUE(RIGHT(I401,1))</f>
        <v>2</v>
      </c>
      <c r="S401" s="5">
        <f>SUM(Q401:R401)</f>
        <v>3</v>
      </c>
      <c r="T401" s="5">
        <f>IF(Q401&lt;&gt;R401,1,0)</f>
        <v>1</v>
      </c>
      <c r="U401" s="5">
        <f>IF(S401&lt;=4,1,0)</f>
        <v>1</v>
      </c>
      <c r="V401" s="5">
        <f t="shared" si="12"/>
        <v>1</v>
      </c>
      <c r="W401" s="5">
        <f>IF(S401&gt;=2,1,0)</f>
        <v>1</v>
      </c>
      <c r="X401" s="5">
        <f>IF(Q401&lt;=2,1,0)</f>
        <v>1</v>
      </c>
      <c r="Y401" s="5">
        <f>IF(AND(Q401&gt;=1,Q401&lt;=3),1,0)</f>
        <v>1</v>
      </c>
      <c r="Z401" s="5">
        <f>IF(AND(Q401&gt;=2,Q401&lt;=5),1,0)</f>
        <v>0</v>
      </c>
      <c r="AA401" s="5">
        <f>IF(S401&lt;=2,1,0)</f>
        <v>0</v>
      </c>
      <c r="AB401" s="5">
        <f>IF(AND(S401&gt;=1,S401&lt;=3),1,0)</f>
        <v>1</v>
      </c>
      <c r="AC401" s="5">
        <f>IF(AND(S401&gt;=2,S401&lt;=5),1,0)</f>
        <v>1</v>
      </c>
      <c r="AD401" s="5">
        <f>IF(AND(S401&gt;=1,S401&lt;=4),1,0)</f>
        <v>1</v>
      </c>
      <c r="AE401" s="5">
        <f>IF(AND(S401&gt;=2,S401&lt;=5),1,0)</f>
        <v>1</v>
      </c>
    </row>
    <row r="402" spans="1:31" x14ac:dyDescent="0.55000000000000004">
      <c r="A402" s="1">
        <f t="shared" si="13"/>
        <v>402</v>
      </c>
      <c r="B402" s="6" t="s">
        <v>911</v>
      </c>
      <c r="C402" s="7">
        <v>46226.660555555558</v>
      </c>
      <c r="D402" s="5">
        <v>1</v>
      </c>
      <c r="E402" s="6" t="s">
        <v>93</v>
      </c>
      <c r="F402" s="8">
        <v>46081</v>
      </c>
      <c r="G402" s="8" t="s">
        <v>528</v>
      </c>
      <c r="H402" s="6" t="s">
        <v>151</v>
      </c>
      <c r="I402" s="6" t="s">
        <v>328</v>
      </c>
      <c r="J402" s="6" t="s">
        <v>148</v>
      </c>
      <c r="K402" s="5">
        <v>4377</v>
      </c>
      <c r="L402" s="6" t="s">
        <v>156</v>
      </c>
      <c r="M402" s="6" t="s">
        <v>445</v>
      </c>
      <c r="N402" s="6" t="s">
        <v>26</v>
      </c>
      <c r="O402" s="5" t="s">
        <v>885</v>
      </c>
      <c r="P402" s="6" t="str">
        <f>IF(I402&lt;&gt;"","Giocata","Futura")</f>
        <v>Giocata</v>
      </c>
      <c r="Q402" s="5">
        <f>VALUE(LEFT(I402,1))</f>
        <v>1</v>
      </c>
      <c r="R402" s="5">
        <f>VALUE(RIGHT(I402,1))</f>
        <v>1</v>
      </c>
      <c r="S402" s="5">
        <f>SUM(Q402:R402)</f>
        <v>2</v>
      </c>
      <c r="T402" s="5">
        <f>IF(Q402&lt;&gt;R402,1,0)</f>
        <v>0</v>
      </c>
      <c r="U402" s="5">
        <f>IF(S402&lt;=4,1,0)</f>
        <v>1</v>
      </c>
      <c r="V402" s="5">
        <f t="shared" si="12"/>
        <v>0</v>
      </c>
      <c r="W402" s="5">
        <f>IF(S402&gt;=2,1,0)</f>
        <v>1</v>
      </c>
      <c r="X402" s="5">
        <f>IF(Q402&lt;=2,1,0)</f>
        <v>1</v>
      </c>
      <c r="Y402" s="5">
        <f>IF(AND(Q402&gt;=1,Q402&lt;=3),1,0)</f>
        <v>1</v>
      </c>
      <c r="Z402" s="5">
        <f>IF(AND(Q402&gt;=2,Q402&lt;=5),1,0)</f>
        <v>0</v>
      </c>
      <c r="AA402" s="5">
        <f>IF(S402&lt;=2,1,0)</f>
        <v>1</v>
      </c>
      <c r="AB402" s="5">
        <f>IF(AND(S402&gt;=1,S402&lt;=3),1,0)</f>
        <v>1</v>
      </c>
      <c r="AC402" s="5">
        <f>IF(AND(S402&gt;=2,S402&lt;=5),1,0)</f>
        <v>1</v>
      </c>
      <c r="AD402" s="5">
        <f>IF(AND(S402&gt;=1,S402&lt;=4),1,0)</f>
        <v>1</v>
      </c>
      <c r="AE402" s="5">
        <f>IF(AND(S402&gt;=2,S402&lt;=5),1,0)</f>
        <v>1</v>
      </c>
    </row>
    <row r="403" spans="1:31" x14ac:dyDescent="0.55000000000000004">
      <c r="A403" s="1">
        <f t="shared" si="13"/>
        <v>403</v>
      </c>
      <c r="B403" s="6" t="s">
        <v>911</v>
      </c>
      <c r="C403" s="7">
        <v>46226.660555555558</v>
      </c>
      <c r="D403" s="5">
        <v>1</v>
      </c>
      <c r="E403" s="6" t="s">
        <v>37</v>
      </c>
      <c r="F403" s="8">
        <v>46082</v>
      </c>
      <c r="G403" s="8" t="s">
        <v>438</v>
      </c>
      <c r="H403" s="6" t="s">
        <v>144</v>
      </c>
      <c r="I403" s="6" t="s">
        <v>302</v>
      </c>
      <c r="J403" s="6" t="s">
        <v>153</v>
      </c>
      <c r="K403" s="5">
        <v>20681</v>
      </c>
      <c r="L403" s="6" t="s">
        <v>146</v>
      </c>
      <c r="M403" s="6" t="s">
        <v>448</v>
      </c>
      <c r="N403" s="6" t="s">
        <v>26</v>
      </c>
      <c r="O403" s="5" t="s">
        <v>885</v>
      </c>
      <c r="P403" s="6" t="str">
        <f>IF(I403&lt;&gt;"","Giocata","Futura")</f>
        <v>Giocata</v>
      </c>
      <c r="Q403" s="5">
        <f>VALUE(LEFT(I403,1))</f>
        <v>2</v>
      </c>
      <c r="R403" s="5">
        <f>VALUE(RIGHT(I403,1))</f>
        <v>3</v>
      </c>
      <c r="S403" s="5">
        <f>SUM(Q403:R403)</f>
        <v>5</v>
      </c>
      <c r="T403" s="5">
        <f>IF(Q403&lt;&gt;R403,1,0)</f>
        <v>1</v>
      </c>
      <c r="U403" s="5">
        <f>IF(S403&lt;=4,1,0)</f>
        <v>0</v>
      </c>
      <c r="V403" s="5">
        <f t="shared" si="12"/>
        <v>0</v>
      </c>
      <c r="W403" s="5">
        <f>IF(S403&gt;=2,1,0)</f>
        <v>1</v>
      </c>
      <c r="X403" s="5">
        <f>IF(Q403&lt;=2,1,0)</f>
        <v>1</v>
      </c>
      <c r="Y403" s="5">
        <f>IF(AND(Q403&gt;=1,Q403&lt;=3),1,0)</f>
        <v>1</v>
      </c>
      <c r="Z403" s="5">
        <f>IF(AND(Q403&gt;=2,Q403&lt;=5),1,0)</f>
        <v>1</v>
      </c>
      <c r="AA403" s="5">
        <f>IF(S403&lt;=2,1,0)</f>
        <v>0</v>
      </c>
      <c r="AB403" s="5">
        <f>IF(AND(S403&gt;=1,S403&lt;=3),1,0)</f>
        <v>0</v>
      </c>
      <c r="AC403" s="5">
        <f>IF(AND(S403&gt;=2,S403&lt;=5),1,0)</f>
        <v>1</v>
      </c>
      <c r="AD403" s="5">
        <f>IF(AND(S403&gt;=1,S403&lt;=4),1,0)</f>
        <v>0</v>
      </c>
      <c r="AE403" s="5">
        <f>IF(AND(S403&gt;=2,S403&lt;=5),1,0)</f>
        <v>1</v>
      </c>
    </row>
    <row r="404" spans="1:31" x14ac:dyDescent="0.55000000000000004">
      <c r="A404" s="1">
        <f t="shared" si="13"/>
        <v>404</v>
      </c>
      <c r="B404" s="6" t="s">
        <v>911</v>
      </c>
      <c r="C404" s="7">
        <v>46226.660555555558</v>
      </c>
      <c r="D404" s="5">
        <v>1</v>
      </c>
      <c r="E404" s="6" t="s">
        <v>37</v>
      </c>
      <c r="F404" s="8">
        <v>46082</v>
      </c>
      <c r="G404" s="8" t="s">
        <v>528</v>
      </c>
      <c r="H404" s="6" t="s">
        <v>138</v>
      </c>
      <c r="I404" s="6" t="s">
        <v>336</v>
      </c>
      <c r="J404" s="6" t="s">
        <v>150</v>
      </c>
      <c r="K404" s="5">
        <v>8891</v>
      </c>
      <c r="L404" s="6" t="s">
        <v>140</v>
      </c>
      <c r="M404" s="6" t="s">
        <v>487</v>
      </c>
      <c r="N404" s="6" t="s">
        <v>26</v>
      </c>
      <c r="O404" s="5" t="s">
        <v>885</v>
      </c>
      <c r="P404" s="6" t="str">
        <f>IF(I404&lt;&gt;"","Giocata","Futura")</f>
        <v>Giocata</v>
      </c>
      <c r="Q404" s="5">
        <f>VALUE(LEFT(I404,1))</f>
        <v>0</v>
      </c>
      <c r="R404" s="5">
        <f>VALUE(RIGHT(I404,1))</f>
        <v>0</v>
      </c>
      <c r="S404" s="5">
        <f>SUM(Q404:R404)</f>
        <v>0</v>
      </c>
      <c r="T404" s="5">
        <f>IF(Q404&lt;&gt;R404,1,0)</f>
        <v>0</v>
      </c>
      <c r="U404" s="5">
        <f>IF(S404&lt;=4,1,0)</f>
        <v>1</v>
      </c>
      <c r="V404" s="5">
        <f t="shared" si="12"/>
        <v>0</v>
      </c>
      <c r="W404" s="5">
        <f>IF(S404&gt;=2,1,0)</f>
        <v>0</v>
      </c>
      <c r="X404" s="5">
        <f>IF(Q404&lt;=2,1,0)</f>
        <v>1</v>
      </c>
      <c r="Y404" s="5">
        <f>IF(AND(Q404&gt;=1,Q404&lt;=3),1,0)</f>
        <v>0</v>
      </c>
      <c r="Z404" s="5">
        <f>IF(AND(Q404&gt;=2,Q404&lt;=5),1,0)</f>
        <v>0</v>
      </c>
      <c r="AA404" s="5">
        <f>IF(S404&lt;=2,1,0)</f>
        <v>1</v>
      </c>
      <c r="AB404" s="5">
        <f>IF(AND(S404&gt;=1,S404&lt;=3),1,0)</f>
        <v>0</v>
      </c>
      <c r="AC404" s="5">
        <f>IF(AND(S404&gt;=2,S404&lt;=5),1,0)</f>
        <v>0</v>
      </c>
      <c r="AD404" s="5">
        <f>IF(AND(S404&gt;=1,S404&lt;=4),1,0)</f>
        <v>0</v>
      </c>
      <c r="AE404" s="5">
        <f>IF(AND(S404&gt;=2,S404&lt;=5),1,0)</f>
        <v>0</v>
      </c>
    </row>
    <row r="405" spans="1:31" x14ac:dyDescent="0.55000000000000004">
      <c r="A405" s="1">
        <f t="shared" si="13"/>
        <v>405</v>
      </c>
      <c r="B405" s="6" t="s">
        <v>912</v>
      </c>
      <c r="C405" s="7">
        <v>46226.660555555558</v>
      </c>
      <c r="D405" s="5">
        <v>2</v>
      </c>
      <c r="E405" s="6" t="s">
        <v>119</v>
      </c>
      <c r="F405" s="8">
        <v>46083</v>
      </c>
      <c r="G405" s="8" t="s">
        <v>219</v>
      </c>
      <c r="H405" s="6" t="s">
        <v>216</v>
      </c>
      <c r="I405" s="6" t="s">
        <v>310</v>
      </c>
      <c r="J405" s="6" t="s">
        <v>230</v>
      </c>
      <c r="K405" s="5">
        <v>3809</v>
      </c>
      <c r="L405" s="6" t="s">
        <v>218</v>
      </c>
      <c r="M405" s="6" t="s">
        <v>373</v>
      </c>
      <c r="N405" s="6" t="s">
        <v>26</v>
      </c>
      <c r="O405" s="5" t="s">
        <v>885</v>
      </c>
      <c r="P405" s="6" t="str">
        <f>IF(I405&lt;&gt;"","Giocata","Futura")</f>
        <v>Giocata</v>
      </c>
      <c r="Q405" s="5">
        <f>VALUE(LEFT(I405,1))</f>
        <v>1</v>
      </c>
      <c r="R405" s="5">
        <f>VALUE(RIGHT(I405,1))</f>
        <v>0</v>
      </c>
      <c r="S405" s="5">
        <f>SUM(Q405:R405)</f>
        <v>1</v>
      </c>
      <c r="T405" s="5">
        <f>IF(Q405&lt;&gt;R405,1,0)</f>
        <v>1</v>
      </c>
      <c r="U405" s="5">
        <f>IF(S405&lt;=4,1,0)</f>
        <v>1</v>
      </c>
      <c r="V405" s="5">
        <f t="shared" si="12"/>
        <v>1</v>
      </c>
      <c r="W405" s="5">
        <f>IF(S405&gt;=2,1,0)</f>
        <v>0</v>
      </c>
      <c r="X405" s="5">
        <f>IF(Q405&lt;=2,1,0)</f>
        <v>1</v>
      </c>
      <c r="Y405" s="5">
        <f>IF(AND(Q405&gt;=1,Q405&lt;=3),1,0)</f>
        <v>1</v>
      </c>
      <c r="Z405" s="5">
        <f>IF(AND(Q405&gt;=2,Q405&lt;=5),1,0)</f>
        <v>0</v>
      </c>
      <c r="AA405" s="5">
        <f>IF(S405&lt;=2,1,0)</f>
        <v>1</v>
      </c>
      <c r="AB405" s="5">
        <f>IF(AND(S405&gt;=1,S405&lt;=3),1,0)</f>
        <v>1</v>
      </c>
      <c r="AC405" s="5">
        <f>IF(AND(S405&gt;=2,S405&lt;=5),1,0)</f>
        <v>0</v>
      </c>
      <c r="AD405" s="5">
        <f>IF(AND(S405&gt;=1,S405&lt;=4),1,0)</f>
        <v>1</v>
      </c>
      <c r="AE405" s="5">
        <f>IF(AND(S405&gt;=2,S405&lt;=5),1,0)</f>
        <v>0</v>
      </c>
    </row>
    <row r="406" spans="1:31" x14ac:dyDescent="0.55000000000000004">
      <c r="A406" s="1">
        <f t="shared" si="13"/>
        <v>406</v>
      </c>
      <c r="B406" s="6" t="s">
        <v>911</v>
      </c>
      <c r="C406" s="7">
        <v>46226.660555555558</v>
      </c>
      <c r="D406" s="5">
        <v>1</v>
      </c>
      <c r="E406" s="6" t="s">
        <v>119</v>
      </c>
      <c r="F406" s="8">
        <v>46083</v>
      </c>
      <c r="G406" s="8" t="s">
        <v>438</v>
      </c>
      <c r="H406" s="6" t="s">
        <v>145</v>
      </c>
      <c r="I406" s="6" t="s">
        <v>328</v>
      </c>
      <c r="J406" s="6" t="s">
        <v>154</v>
      </c>
      <c r="K406" s="5">
        <v>14787</v>
      </c>
      <c r="L406" s="6" t="s">
        <v>158</v>
      </c>
      <c r="M406" s="6" t="s">
        <v>439</v>
      </c>
      <c r="N406" s="6" t="s">
        <v>26</v>
      </c>
      <c r="O406" s="5" t="s">
        <v>885</v>
      </c>
      <c r="P406" s="6" t="str">
        <f>IF(I406&lt;&gt;"","Giocata","Futura")</f>
        <v>Giocata</v>
      </c>
      <c r="Q406" s="5">
        <f>VALUE(LEFT(I406,1))</f>
        <v>1</v>
      </c>
      <c r="R406" s="5">
        <f>VALUE(RIGHT(I406,1))</f>
        <v>1</v>
      </c>
      <c r="S406" s="5">
        <f>SUM(Q406:R406)</f>
        <v>2</v>
      </c>
      <c r="T406" s="5">
        <f>IF(Q406&lt;&gt;R406,1,0)</f>
        <v>0</v>
      </c>
      <c r="U406" s="5">
        <f>IF(S406&lt;=4,1,0)</f>
        <v>1</v>
      </c>
      <c r="V406" s="5">
        <f t="shared" si="12"/>
        <v>0</v>
      </c>
      <c r="W406" s="5">
        <f>IF(S406&gt;=2,1,0)</f>
        <v>1</v>
      </c>
      <c r="X406" s="5">
        <f>IF(Q406&lt;=2,1,0)</f>
        <v>1</v>
      </c>
      <c r="Y406" s="5">
        <f>IF(AND(Q406&gt;=1,Q406&lt;=3),1,0)</f>
        <v>1</v>
      </c>
      <c r="Z406" s="5">
        <f>IF(AND(Q406&gt;=2,Q406&lt;=5),1,0)</f>
        <v>0</v>
      </c>
      <c r="AA406" s="5">
        <f>IF(S406&lt;=2,1,0)</f>
        <v>1</v>
      </c>
      <c r="AB406" s="5">
        <f>IF(AND(S406&gt;=1,S406&lt;=3),1,0)</f>
        <v>1</v>
      </c>
      <c r="AC406" s="5">
        <f>IF(AND(S406&gt;=2,S406&lt;=5),1,0)</f>
        <v>1</v>
      </c>
      <c r="AD406" s="5">
        <f>IF(AND(S406&gt;=1,S406&lt;=4),1,0)</f>
        <v>1</v>
      </c>
      <c r="AE406" s="5">
        <f>IF(AND(S406&gt;=2,S406&lt;=5),1,0)</f>
        <v>1</v>
      </c>
    </row>
    <row r="407" spans="1:31" x14ac:dyDescent="0.55000000000000004">
      <c r="A407" s="1">
        <f t="shared" si="13"/>
        <v>407</v>
      </c>
      <c r="B407" s="6" t="s">
        <v>910</v>
      </c>
      <c r="C407" s="7">
        <v>46226.660555555558</v>
      </c>
      <c r="D407" s="5">
        <v>1</v>
      </c>
      <c r="E407" s="6" t="s">
        <v>117</v>
      </c>
      <c r="F407" s="8">
        <v>46087</v>
      </c>
      <c r="G407" s="8" t="s">
        <v>491</v>
      </c>
      <c r="H407" s="6" t="s">
        <v>255</v>
      </c>
      <c r="I407" s="6" t="s">
        <v>332</v>
      </c>
      <c r="J407" s="6" t="s">
        <v>189</v>
      </c>
      <c r="K407" s="5">
        <v>41219</v>
      </c>
      <c r="L407" s="6" t="s">
        <v>256</v>
      </c>
      <c r="M407" s="6" t="s">
        <v>492</v>
      </c>
      <c r="N407" s="6" t="s">
        <v>26</v>
      </c>
      <c r="O407" s="5" t="s">
        <v>885</v>
      </c>
      <c r="P407" s="6" t="str">
        <f>IF(I407&lt;&gt;"","Giocata","Futura")</f>
        <v>Giocata</v>
      </c>
      <c r="Q407" s="5">
        <f>VALUE(LEFT(I407,1))</f>
        <v>5</v>
      </c>
      <c r="R407" s="5">
        <f>VALUE(RIGHT(I407,1))</f>
        <v>1</v>
      </c>
      <c r="S407" s="5">
        <f>SUM(Q407:R407)</f>
        <v>6</v>
      </c>
      <c r="T407" s="5">
        <f>IF(Q407&lt;&gt;R407,1,0)</f>
        <v>1</v>
      </c>
      <c r="U407" s="5">
        <f>IF(S407&lt;=4,1,0)</f>
        <v>0</v>
      </c>
      <c r="V407" s="5">
        <f t="shared" si="12"/>
        <v>0</v>
      </c>
      <c r="W407" s="5">
        <f>IF(S407&gt;=2,1,0)</f>
        <v>1</v>
      </c>
      <c r="X407" s="5">
        <f>IF(Q407&lt;=2,1,0)</f>
        <v>0</v>
      </c>
      <c r="Y407" s="5">
        <f>IF(AND(Q407&gt;=1,Q407&lt;=3),1,0)</f>
        <v>0</v>
      </c>
      <c r="Z407" s="5">
        <f>IF(AND(Q407&gt;=2,Q407&lt;=5),1,0)</f>
        <v>1</v>
      </c>
      <c r="AA407" s="5">
        <f>IF(S407&lt;=2,1,0)</f>
        <v>0</v>
      </c>
      <c r="AB407" s="5">
        <f>IF(AND(S407&gt;=1,S407&lt;=3),1,0)</f>
        <v>0</v>
      </c>
      <c r="AC407" s="5">
        <f>IF(AND(S407&gt;=2,S407&lt;=5),1,0)</f>
        <v>0</v>
      </c>
      <c r="AD407" s="5">
        <f>IF(AND(S407&gt;=1,S407&lt;=4),1,0)</f>
        <v>0</v>
      </c>
      <c r="AE407" s="5">
        <f>IF(AND(S407&gt;=2,S407&lt;=5),1,0)</f>
        <v>0</v>
      </c>
    </row>
    <row r="408" spans="1:31" x14ac:dyDescent="0.55000000000000004">
      <c r="A408" s="1">
        <f t="shared" si="13"/>
        <v>408</v>
      </c>
      <c r="B408" s="6" t="s">
        <v>912</v>
      </c>
      <c r="C408" s="7">
        <v>46226.660555555558</v>
      </c>
      <c r="D408" s="5">
        <v>5</v>
      </c>
      <c r="E408" s="6" t="s">
        <v>117</v>
      </c>
      <c r="F408" s="8">
        <v>46087</v>
      </c>
      <c r="G408" s="8" t="s">
        <v>215</v>
      </c>
      <c r="H408" s="6" t="s">
        <v>232</v>
      </c>
      <c r="I408" s="6" t="s">
        <v>302</v>
      </c>
      <c r="J408" s="6" t="s">
        <v>216</v>
      </c>
      <c r="K408" s="5">
        <v>5090</v>
      </c>
      <c r="L408" s="6" t="s">
        <v>233</v>
      </c>
      <c r="M408" s="6" t="s">
        <v>324</v>
      </c>
      <c r="N408" s="6" t="s">
        <v>26</v>
      </c>
      <c r="O408" s="5" t="s">
        <v>885</v>
      </c>
      <c r="P408" s="6" t="str">
        <f>IF(I408&lt;&gt;"","Giocata","Futura")</f>
        <v>Giocata</v>
      </c>
      <c r="Q408" s="5">
        <f>VALUE(LEFT(I408,1))</f>
        <v>2</v>
      </c>
      <c r="R408" s="5">
        <f>VALUE(RIGHT(I408,1))</f>
        <v>3</v>
      </c>
      <c r="S408" s="5">
        <f>SUM(Q408:R408)</f>
        <v>5</v>
      </c>
      <c r="T408" s="5">
        <f>IF(Q408&lt;&gt;R408,1,0)</f>
        <v>1</v>
      </c>
      <c r="U408" s="5">
        <f>IF(S408&lt;=4,1,0)</f>
        <v>0</v>
      </c>
      <c r="V408" s="5">
        <f t="shared" si="12"/>
        <v>0</v>
      </c>
      <c r="W408" s="5">
        <f>IF(S408&gt;=2,1,0)</f>
        <v>1</v>
      </c>
      <c r="X408" s="5">
        <f>IF(Q408&lt;=2,1,0)</f>
        <v>1</v>
      </c>
      <c r="Y408" s="5">
        <f>IF(AND(Q408&gt;=1,Q408&lt;=3),1,0)</f>
        <v>1</v>
      </c>
      <c r="Z408" s="5">
        <f>IF(AND(Q408&gt;=2,Q408&lt;=5),1,0)</f>
        <v>1</v>
      </c>
      <c r="AA408" s="5">
        <f>IF(S408&lt;=2,1,0)</f>
        <v>0</v>
      </c>
      <c r="AB408" s="5">
        <f>IF(AND(S408&gt;=1,S408&lt;=3),1,0)</f>
        <v>0</v>
      </c>
      <c r="AC408" s="5">
        <f>IF(AND(S408&gt;=2,S408&lt;=5),1,0)</f>
        <v>1</v>
      </c>
      <c r="AD408" s="5">
        <f>IF(AND(S408&gt;=1,S408&lt;=4),1,0)</f>
        <v>0</v>
      </c>
      <c r="AE408" s="5">
        <f>IF(AND(S408&gt;=2,S408&lt;=5),1,0)</f>
        <v>1</v>
      </c>
    </row>
    <row r="409" spans="1:31" x14ac:dyDescent="0.55000000000000004">
      <c r="A409" s="1">
        <f t="shared" si="13"/>
        <v>409</v>
      </c>
      <c r="B409" s="6" t="s">
        <v>912</v>
      </c>
      <c r="C409" s="7">
        <v>46226.660555555558</v>
      </c>
      <c r="D409" s="5">
        <v>5</v>
      </c>
      <c r="E409" s="6" t="s">
        <v>117</v>
      </c>
      <c r="F409" s="8">
        <v>46087</v>
      </c>
      <c r="G409" s="8" t="s">
        <v>219</v>
      </c>
      <c r="H409" s="6" t="s">
        <v>225</v>
      </c>
      <c r="I409" s="6" t="s">
        <v>322</v>
      </c>
      <c r="J409" s="6" t="s">
        <v>226</v>
      </c>
      <c r="K409" s="5">
        <v>2683</v>
      </c>
      <c r="L409" s="6" t="s">
        <v>227</v>
      </c>
      <c r="M409" s="6" t="s">
        <v>323</v>
      </c>
      <c r="N409" s="6" t="s">
        <v>26</v>
      </c>
      <c r="O409" s="5" t="s">
        <v>885</v>
      </c>
      <c r="P409" s="6" t="str">
        <f>IF(I409&lt;&gt;"","Giocata","Futura")</f>
        <v>Giocata</v>
      </c>
      <c r="Q409" s="5">
        <f>VALUE(LEFT(I409,1))</f>
        <v>0</v>
      </c>
      <c r="R409" s="5">
        <f>VALUE(RIGHT(I409,1))</f>
        <v>1</v>
      </c>
      <c r="S409" s="5">
        <f>SUM(Q409:R409)</f>
        <v>1</v>
      </c>
      <c r="T409" s="5">
        <f>IF(Q409&lt;&gt;R409,1,0)</f>
        <v>1</v>
      </c>
      <c r="U409" s="5">
        <f>IF(S409&lt;=4,1,0)</f>
        <v>1</v>
      </c>
      <c r="V409" s="5">
        <f t="shared" si="12"/>
        <v>1</v>
      </c>
      <c r="W409" s="5">
        <f>IF(S409&gt;=2,1,0)</f>
        <v>0</v>
      </c>
      <c r="X409" s="5">
        <f>IF(Q409&lt;=2,1,0)</f>
        <v>1</v>
      </c>
      <c r="Y409" s="5">
        <f>IF(AND(Q409&gt;=1,Q409&lt;=3),1,0)</f>
        <v>0</v>
      </c>
      <c r="Z409" s="5">
        <f>IF(AND(Q409&gt;=2,Q409&lt;=5),1,0)</f>
        <v>0</v>
      </c>
      <c r="AA409" s="5">
        <f>IF(S409&lt;=2,1,0)</f>
        <v>1</v>
      </c>
      <c r="AB409" s="5">
        <f>IF(AND(S409&gt;=1,S409&lt;=3),1,0)</f>
        <v>1</v>
      </c>
      <c r="AC409" s="5">
        <f>IF(AND(S409&gt;=2,S409&lt;=5),1,0)</f>
        <v>0</v>
      </c>
      <c r="AD409" s="5">
        <f>IF(AND(S409&gt;=1,S409&lt;=4),1,0)</f>
        <v>1</v>
      </c>
      <c r="AE409" s="5">
        <f>IF(AND(S409&gt;=2,S409&lt;=5),1,0)</f>
        <v>0</v>
      </c>
    </row>
    <row r="410" spans="1:31" x14ac:dyDescent="0.55000000000000004">
      <c r="A410" s="1">
        <f t="shared" si="13"/>
        <v>410</v>
      </c>
      <c r="B410" s="6" t="s">
        <v>912</v>
      </c>
      <c r="C410" s="7">
        <v>46226.660555555558</v>
      </c>
      <c r="D410" s="5">
        <v>5</v>
      </c>
      <c r="E410" s="6" t="s">
        <v>117</v>
      </c>
      <c r="F410" s="8">
        <v>46087</v>
      </c>
      <c r="G410" s="8" t="s">
        <v>219</v>
      </c>
      <c r="H410" s="6" t="s">
        <v>230</v>
      </c>
      <c r="I410" s="6" t="s">
        <v>330</v>
      </c>
      <c r="J410" s="6" t="s">
        <v>217</v>
      </c>
      <c r="K410" s="5">
        <v>1933</v>
      </c>
      <c r="L410" s="6" t="s">
        <v>231</v>
      </c>
      <c r="M410" s="6" t="s">
        <v>319</v>
      </c>
      <c r="N410" s="6" t="s">
        <v>26</v>
      </c>
      <c r="O410" s="5" t="s">
        <v>885</v>
      </c>
      <c r="P410" s="6" t="str">
        <f>IF(I410&lt;&gt;"","Giocata","Futura")</f>
        <v>Giocata</v>
      </c>
      <c r="Q410" s="5">
        <f>VALUE(LEFT(I410,1))</f>
        <v>2</v>
      </c>
      <c r="R410" s="5">
        <f>VALUE(RIGHT(I410,1))</f>
        <v>2</v>
      </c>
      <c r="S410" s="5">
        <f>SUM(Q410:R410)</f>
        <v>4</v>
      </c>
      <c r="T410" s="5">
        <f>IF(Q410&lt;&gt;R410,1,0)</f>
        <v>0</v>
      </c>
      <c r="U410" s="5">
        <f>IF(S410&lt;=4,1,0)</f>
        <v>1</v>
      </c>
      <c r="V410" s="5">
        <f t="shared" si="12"/>
        <v>0</v>
      </c>
      <c r="W410" s="5">
        <f>IF(S410&gt;=2,1,0)</f>
        <v>1</v>
      </c>
      <c r="X410" s="5">
        <f>IF(Q410&lt;=2,1,0)</f>
        <v>1</v>
      </c>
      <c r="Y410" s="5">
        <f>IF(AND(Q410&gt;=1,Q410&lt;=3),1,0)</f>
        <v>1</v>
      </c>
      <c r="Z410" s="5">
        <f>IF(AND(Q410&gt;=2,Q410&lt;=5),1,0)</f>
        <v>1</v>
      </c>
      <c r="AA410" s="5">
        <f>IF(S410&lt;=2,1,0)</f>
        <v>0</v>
      </c>
      <c r="AB410" s="5">
        <f>IF(AND(S410&gt;=1,S410&lt;=3),1,0)</f>
        <v>0</v>
      </c>
      <c r="AC410" s="5">
        <f>IF(AND(S410&gt;=2,S410&lt;=5),1,0)</f>
        <v>1</v>
      </c>
      <c r="AD410" s="5">
        <f>IF(AND(S410&gt;=1,S410&lt;=4),1,0)</f>
        <v>1</v>
      </c>
      <c r="AE410" s="5">
        <f>IF(AND(S410&gt;=2,S410&lt;=5),1,0)</f>
        <v>1</v>
      </c>
    </row>
    <row r="411" spans="1:31" x14ac:dyDescent="0.55000000000000004">
      <c r="A411" s="1">
        <f t="shared" si="13"/>
        <v>411</v>
      </c>
      <c r="B411" s="6" t="s">
        <v>912</v>
      </c>
      <c r="C411" s="7">
        <v>46226.660555555558</v>
      </c>
      <c r="D411" s="5">
        <v>5</v>
      </c>
      <c r="E411" s="6" t="s">
        <v>117</v>
      </c>
      <c r="F411" s="8">
        <v>46087</v>
      </c>
      <c r="G411" s="8" t="s">
        <v>215</v>
      </c>
      <c r="H411" s="6" t="s">
        <v>223</v>
      </c>
      <c r="I411" s="6" t="s">
        <v>310</v>
      </c>
      <c r="J411" s="6" t="s">
        <v>228</v>
      </c>
      <c r="K411" s="5">
        <v>5205</v>
      </c>
      <c r="L411" s="6" t="s">
        <v>234</v>
      </c>
      <c r="M411" s="6" t="s">
        <v>377</v>
      </c>
      <c r="N411" s="6" t="s">
        <v>26</v>
      </c>
      <c r="O411" s="5" t="s">
        <v>885</v>
      </c>
      <c r="P411" s="6" t="str">
        <f>IF(I411&lt;&gt;"","Giocata","Futura")</f>
        <v>Giocata</v>
      </c>
      <c r="Q411" s="5">
        <f>VALUE(LEFT(I411,1))</f>
        <v>1</v>
      </c>
      <c r="R411" s="5">
        <f>VALUE(RIGHT(I411,1))</f>
        <v>0</v>
      </c>
      <c r="S411" s="5">
        <f>SUM(Q411:R411)</f>
        <v>1</v>
      </c>
      <c r="T411" s="5">
        <f>IF(Q411&lt;&gt;R411,1,0)</f>
        <v>1</v>
      </c>
      <c r="U411" s="5">
        <f>IF(S411&lt;=4,1,0)</f>
        <v>1</v>
      </c>
      <c r="V411" s="5">
        <f t="shared" si="12"/>
        <v>1</v>
      </c>
      <c r="W411" s="5">
        <f>IF(S411&gt;=2,1,0)</f>
        <v>0</v>
      </c>
      <c r="X411" s="5">
        <f>IF(Q411&lt;=2,1,0)</f>
        <v>1</v>
      </c>
      <c r="Y411" s="5">
        <f>IF(AND(Q411&gt;=1,Q411&lt;=3),1,0)</f>
        <v>1</v>
      </c>
      <c r="Z411" s="5">
        <f>IF(AND(Q411&gt;=2,Q411&lt;=5),1,0)</f>
        <v>0</v>
      </c>
      <c r="AA411" s="5">
        <f>IF(S411&lt;=2,1,0)</f>
        <v>1</v>
      </c>
      <c r="AB411" s="5">
        <f>IF(AND(S411&gt;=1,S411&lt;=3),1,0)</f>
        <v>1</v>
      </c>
      <c r="AC411" s="5">
        <f>IF(AND(S411&gt;=2,S411&lt;=5),1,0)</f>
        <v>0</v>
      </c>
      <c r="AD411" s="5">
        <f>IF(AND(S411&gt;=1,S411&lt;=4),1,0)</f>
        <v>1</v>
      </c>
      <c r="AE411" s="5">
        <f>IF(AND(S411&gt;=2,S411&lt;=5),1,0)</f>
        <v>0</v>
      </c>
    </row>
    <row r="412" spans="1:31" x14ac:dyDescent="0.55000000000000004">
      <c r="A412" s="1">
        <f t="shared" si="13"/>
        <v>412</v>
      </c>
      <c r="B412" s="6" t="s">
        <v>912</v>
      </c>
      <c r="C412" s="7">
        <v>46226.660555555558</v>
      </c>
      <c r="D412" s="5">
        <v>5</v>
      </c>
      <c r="E412" s="6" t="s">
        <v>93</v>
      </c>
      <c r="F412" s="8">
        <v>46088</v>
      </c>
      <c r="G412" s="8" t="s">
        <v>219</v>
      </c>
      <c r="H412" s="6" t="s">
        <v>220</v>
      </c>
      <c r="I412" s="6" t="s">
        <v>314</v>
      </c>
      <c r="J412" s="6" t="s">
        <v>222</v>
      </c>
      <c r="L412" s="6" t="s">
        <v>236</v>
      </c>
      <c r="M412" s="6" t="s">
        <v>320</v>
      </c>
      <c r="N412" s="6" t="s">
        <v>26</v>
      </c>
      <c r="O412" s="5" t="s">
        <v>885</v>
      </c>
      <c r="P412" s="6" t="str">
        <f>IF(I412&lt;&gt;"","Giocata","Futura")</f>
        <v>Giocata</v>
      </c>
      <c r="Q412" s="5">
        <f>VALUE(LEFT(I412,1))</f>
        <v>2</v>
      </c>
      <c r="R412" s="5">
        <f>VALUE(RIGHT(I412,1))</f>
        <v>1</v>
      </c>
      <c r="S412" s="5">
        <f>SUM(Q412:R412)</f>
        <v>3</v>
      </c>
      <c r="T412" s="5">
        <f>IF(Q412&lt;&gt;R412,1,0)</f>
        <v>1</v>
      </c>
      <c r="U412" s="5">
        <f>IF(S412&lt;=4,1,0)</f>
        <v>1</v>
      </c>
      <c r="V412" s="5">
        <f t="shared" si="12"/>
        <v>1</v>
      </c>
      <c r="W412" s="5">
        <f>IF(S412&gt;=2,1,0)</f>
        <v>1</v>
      </c>
      <c r="X412" s="5">
        <f>IF(Q412&lt;=2,1,0)</f>
        <v>1</v>
      </c>
      <c r="Y412" s="5">
        <f>IF(AND(Q412&gt;=1,Q412&lt;=3),1,0)</f>
        <v>1</v>
      </c>
      <c r="Z412" s="5">
        <f>IF(AND(Q412&gt;=2,Q412&lt;=5),1,0)</f>
        <v>1</v>
      </c>
      <c r="AA412" s="5">
        <f>IF(S412&lt;=2,1,0)</f>
        <v>0</v>
      </c>
      <c r="AB412" s="5">
        <f>IF(AND(S412&gt;=1,S412&lt;=3),1,0)</f>
        <v>1</v>
      </c>
      <c r="AC412" s="5">
        <f>IF(AND(S412&gt;=2,S412&lt;=5),1,0)</f>
        <v>1</v>
      </c>
      <c r="AD412" s="5">
        <f>IF(AND(S412&gt;=1,S412&lt;=4),1,0)</f>
        <v>1</v>
      </c>
      <c r="AE412" s="5">
        <f>IF(AND(S412&gt;=2,S412&lt;=5),1,0)</f>
        <v>1</v>
      </c>
    </row>
    <row r="413" spans="1:31" x14ac:dyDescent="0.55000000000000004">
      <c r="A413" s="1">
        <f t="shared" si="13"/>
        <v>413</v>
      </c>
      <c r="B413" s="6" t="s">
        <v>910</v>
      </c>
      <c r="C413" s="7">
        <v>46226.660555555558</v>
      </c>
      <c r="D413" s="5">
        <v>1</v>
      </c>
      <c r="E413" s="6" t="s">
        <v>93</v>
      </c>
      <c r="F413" s="8">
        <v>46088</v>
      </c>
      <c r="G413" s="8" t="s">
        <v>545</v>
      </c>
      <c r="H413" s="6" t="s">
        <v>248</v>
      </c>
      <c r="I413" s="6" t="s">
        <v>543</v>
      </c>
      <c r="J413" s="6" t="s">
        <v>186</v>
      </c>
      <c r="K413" s="5">
        <v>42193</v>
      </c>
      <c r="L413" s="6" t="s">
        <v>259</v>
      </c>
      <c r="M413" s="6" t="s">
        <v>353</v>
      </c>
      <c r="N413" s="6" t="s">
        <v>26</v>
      </c>
      <c r="O413" s="5" t="s">
        <v>885</v>
      </c>
      <c r="P413" s="6" t="str">
        <f>IF(I413&lt;&gt;"","Giocata","Futura")</f>
        <v>Giocata</v>
      </c>
      <c r="Q413" s="5">
        <f>VALUE(LEFT(I413,1))</f>
        <v>5</v>
      </c>
      <c r="R413" s="5">
        <f>VALUE(RIGHT(I413,1))</f>
        <v>3</v>
      </c>
      <c r="S413" s="5">
        <f>SUM(Q413:R413)</f>
        <v>8</v>
      </c>
      <c r="T413" s="5">
        <f>IF(Q413&lt;&gt;R413,1,0)</f>
        <v>1</v>
      </c>
      <c r="U413" s="5">
        <f>IF(S413&lt;=4,1,0)</f>
        <v>0</v>
      </c>
      <c r="V413" s="5">
        <f t="shared" si="12"/>
        <v>0</v>
      </c>
      <c r="W413" s="5">
        <f>IF(S413&gt;=2,1,0)</f>
        <v>1</v>
      </c>
      <c r="X413" s="5">
        <f>IF(Q413&lt;=2,1,0)</f>
        <v>0</v>
      </c>
      <c r="Y413" s="5">
        <f>IF(AND(Q413&gt;=1,Q413&lt;=3),1,0)</f>
        <v>0</v>
      </c>
      <c r="Z413" s="5">
        <f>IF(AND(Q413&gt;=2,Q413&lt;=5),1,0)</f>
        <v>1</v>
      </c>
      <c r="AA413" s="5">
        <f>IF(S413&lt;=2,1,0)</f>
        <v>0</v>
      </c>
      <c r="AB413" s="5">
        <f>IF(AND(S413&gt;=1,S413&lt;=3),1,0)</f>
        <v>0</v>
      </c>
      <c r="AC413" s="5">
        <f>IF(AND(S413&gt;=2,S413&lt;=5),1,0)</f>
        <v>0</v>
      </c>
      <c r="AD413" s="5">
        <f>IF(AND(S413&gt;=1,S413&lt;=4),1,0)</f>
        <v>0</v>
      </c>
      <c r="AE413" s="5">
        <f>IF(AND(S413&gt;=2,S413&lt;=5),1,0)</f>
        <v>0</v>
      </c>
    </row>
    <row r="414" spans="1:31" x14ac:dyDescent="0.55000000000000004">
      <c r="A414" s="1">
        <f t="shared" si="13"/>
        <v>414</v>
      </c>
      <c r="B414" s="6" t="s">
        <v>911</v>
      </c>
      <c r="C414" s="7">
        <v>46226.660555555558</v>
      </c>
      <c r="D414" s="5">
        <v>2</v>
      </c>
      <c r="E414" s="6" t="s">
        <v>93</v>
      </c>
      <c r="F414" s="8">
        <v>46088</v>
      </c>
      <c r="G414" s="8" t="s">
        <v>528</v>
      </c>
      <c r="H414" s="6" t="s">
        <v>150</v>
      </c>
      <c r="I414" s="6" t="s">
        <v>333</v>
      </c>
      <c r="J414" s="6" t="s">
        <v>142</v>
      </c>
      <c r="K414" s="5">
        <v>7574</v>
      </c>
      <c r="L414" s="6" t="s">
        <v>152</v>
      </c>
      <c r="M414" s="6" t="s">
        <v>530</v>
      </c>
      <c r="N414" s="6" t="s">
        <v>26</v>
      </c>
      <c r="O414" s="5" t="s">
        <v>885</v>
      </c>
      <c r="P414" s="6" t="str">
        <f>IF(I414&lt;&gt;"","Giocata","Futura")</f>
        <v>Giocata</v>
      </c>
      <c r="Q414" s="5">
        <f>VALUE(LEFT(I414,1))</f>
        <v>3</v>
      </c>
      <c r="R414" s="5">
        <f>VALUE(RIGHT(I414,1))</f>
        <v>2</v>
      </c>
      <c r="S414" s="5">
        <f>SUM(Q414:R414)</f>
        <v>5</v>
      </c>
      <c r="T414" s="5">
        <f>IF(Q414&lt;&gt;R414,1,0)</f>
        <v>1</v>
      </c>
      <c r="U414" s="5">
        <f>IF(S414&lt;=4,1,0)</f>
        <v>0</v>
      </c>
      <c r="V414" s="5">
        <f t="shared" si="12"/>
        <v>0</v>
      </c>
      <c r="W414" s="5">
        <f>IF(S414&gt;=2,1,0)</f>
        <v>1</v>
      </c>
      <c r="X414" s="5">
        <f>IF(Q414&lt;=2,1,0)</f>
        <v>0</v>
      </c>
      <c r="Y414" s="5">
        <f>IF(AND(Q414&gt;=1,Q414&lt;=3),1,0)</f>
        <v>1</v>
      </c>
      <c r="Z414" s="5">
        <f>IF(AND(Q414&gt;=2,Q414&lt;=5),1,0)</f>
        <v>1</v>
      </c>
      <c r="AA414" s="5">
        <f>IF(S414&lt;=2,1,0)</f>
        <v>0</v>
      </c>
      <c r="AB414" s="5">
        <f>IF(AND(S414&gt;=1,S414&lt;=3),1,0)</f>
        <v>0</v>
      </c>
      <c r="AC414" s="5">
        <f>IF(AND(S414&gt;=2,S414&lt;=5),1,0)</f>
        <v>1</v>
      </c>
      <c r="AD414" s="5">
        <f>IF(AND(S414&gt;=1,S414&lt;=4),1,0)</f>
        <v>0</v>
      </c>
      <c r="AE414" s="5">
        <f>IF(AND(S414&gt;=2,S414&lt;=5),1,0)</f>
        <v>1</v>
      </c>
    </row>
    <row r="415" spans="1:31" x14ac:dyDescent="0.55000000000000004">
      <c r="A415" s="1">
        <f t="shared" si="13"/>
        <v>415</v>
      </c>
      <c r="B415" s="6" t="s">
        <v>910</v>
      </c>
      <c r="C415" s="7">
        <v>46226.660555555558</v>
      </c>
      <c r="D415" s="5">
        <v>1</v>
      </c>
      <c r="E415" s="6" t="s">
        <v>93</v>
      </c>
      <c r="F415" s="8">
        <v>46088</v>
      </c>
      <c r="G415" s="8" t="s">
        <v>289</v>
      </c>
      <c r="H415" s="6" t="s">
        <v>205</v>
      </c>
      <c r="I415" s="6" t="s">
        <v>336</v>
      </c>
      <c r="J415" s="6" t="s">
        <v>199</v>
      </c>
      <c r="K415" s="5">
        <v>25081</v>
      </c>
      <c r="L415" s="6" t="s">
        <v>254</v>
      </c>
      <c r="M415" s="6" t="s">
        <v>351</v>
      </c>
      <c r="N415" s="6" t="s">
        <v>26</v>
      </c>
      <c r="O415" s="5" t="s">
        <v>885</v>
      </c>
      <c r="P415" s="6" t="str">
        <f>IF(I415&lt;&gt;"","Giocata","Futura")</f>
        <v>Giocata</v>
      </c>
      <c r="Q415" s="5">
        <f>VALUE(LEFT(I415,1))</f>
        <v>0</v>
      </c>
      <c r="R415" s="5">
        <f>VALUE(RIGHT(I415,1))</f>
        <v>0</v>
      </c>
      <c r="S415" s="5">
        <f>SUM(Q415:R415)</f>
        <v>0</v>
      </c>
      <c r="T415" s="5">
        <f>IF(Q415&lt;&gt;R415,1,0)</f>
        <v>0</v>
      </c>
      <c r="U415" s="5">
        <f>IF(S415&lt;=4,1,0)</f>
        <v>1</v>
      </c>
      <c r="V415" s="5">
        <f t="shared" si="12"/>
        <v>0</v>
      </c>
      <c r="W415" s="5">
        <f>IF(S415&gt;=2,1,0)</f>
        <v>0</v>
      </c>
      <c r="X415" s="5">
        <f>IF(Q415&lt;=2,1,0)</f>
        <v>1</v>
      </c>
      <c r="Y415" s="5">
        <f>IF(AND(Q415&gt;=1,Q415&lt;=3),1,0)</f>
        <v>0</v>
      </c>
      <c r="Z415" s="5">
        <f>IF(AND(Q415&gt;=2,Q415&lt;=5),1,0)</f>
        <v>0</v>
      </c>
      <c r="AA415" s="5">
        <f>IF(S415&lt;=2,1,0)</f>
        <v>1</v>
      </c>
      <c r="AB415" s="5">
        <f>IF(AND(S415&gt;=1,S415&lt;=3),1,0)</f>
        <v>0</v>
      </c>
      <c r="AC415" s="5">
        <f>IF(AND(S415&gt;=2,S415&lt;=5),1,0)</f>
        <v>0</v>
      </c>
      <c r="AD415" s="5">
        <f>IF(AND(S415&gt;=1,S415&lt;=4),1,0)</f>
        <v>0</v>
      </c>
      <c r="AE415" s="5">
        <f>IF(AND(S415&gt;=2,S415&lt;=5),1,0)</f>
        <v>0</v>
      </c>
    </row>
    <row r="416" spans="1:31" x14ac:dyDescent="0.55000000000000004">
      <c r="A416" s="1">
        <f t="shared" si="13"/>
        <v>416</v>
      </c>
      <c r="B416" s="6" t="s">
        <v>910</v>
      </c>
      <c r="C416" s="7">
        <v>46226.660555555558</v>
      </c>
      <c r="D416" s="5">
        <v>1</v>
      </c>
      <c r="E416" s="6" t="s">
        <v>93</v>
      </c>
      <c r="F416" s="8">
        <v>46088</v>
      </c>
      <c r="G416" s="8" t="s">
        <v>289</v>
      </c>
      <c r="H416" s="6" t="s">
        <v>191</v>
      </c>
      <c r="I416" s="6" t="s">
        <v>337</v>
      </c>
      <c r="J416" s="6" t="s">
        <v>250</v>
      </c>
      <c r="K416" s="5">
        <v>30519</v>
      </c>
      <c r="L416" s="6" t="s">
        <v>193</v>
      </c>
      <c r="M416" s="6" t="s">
        <v>355</v>
      </c>
      <c r="N416" s="6" t="s">
        <v>26</v>
      </c>
      <c r="O416" s="5" t="s">
        <v>885</v>
      </c>
      <c r="P416" s="6" t="str">
        <f>IF(I416&lt;&gt;"","Giocata","Futura")</f>
        <v>Giocata</v>
      </c>
      <c r="Q416" s="5">
        <f>VALUE(LEFT(I416,1))</f>
        <v>3</v>
      </c>
      <c r="R416" s="5">
        <f>VALUE(RIGHT(I416,1))</f>
        <v>0</v>
      </c>
      <c r="S416" s="5">
        <f>SUM(Q416:R416)</f>
        <v>3</v>
      </c>
      <c r="T416" s="5">
        <f>IF(Q416&lt;&gt;R416,1,0)</f>
        <v>1</v>
      </c>
      <c r="U416" s="5">
        <f>IF(S416&lt;=4,1,0)</f>
        <v>1</v>
      </c>
      <c r="V416" s="5">
        <f t="shared" si="12"/>
        <v>1</v>
      </c>
      <c r="W416" s="5">
        <f>IF(S416&gt;=2,1,0)</f>
        <v>1</v>
      </c>
      <c r="X416" s="5">
        <f>IF(Q416&lt;=2,1,0)</f>
        <v>0</v>
      </c>
      <c r="Y416" s="5">
        <f>IF(AND(Q416&gt;=1,Q416&lt;=3),1,0)</f>
        <v>1</v>
      </c>
      <c r="Z416" s="5">
        <f>IF(AND(Q416&gt;=2,Q416&lt;=5),1,0)</f>
        <v>1</v>
      </c>
      <c r="AA416" s="5">
        <f>IF(S416&lt;=2,1,0)</f>
        <v>0</v>
      </c>
      <c r="AB416" s="5">
        <f>IF(AND(S416&gt;=1,S416&lt;=3),1,0)</f>
        <v>1</v>
      </c>
      <c r="AC416" s="5">
        <f>IF(AND(S416&gt;=2,S416&lt;=5),1,0)</f>
        <v>1</v>
      </c>
      <c r="AD416" s="5">
        <f>IF(AND(S416&gt;=1,S416&lt;=4),1,0)</f>
        <v>1</v>
      </c>
      <c r="AE416" s="5">
        <f>IF(AND(S416&gt;=2,S416&lt;=5),1,0)</f>
        <v>1</v>
      </c>
    </row>
    <row r="417" spans="1:31" x14ac:dyDescent="0.55000000000000004">
      <c r="A417" s="1">
        <f t="shared" si="13"/>
        <v>417</v>
      </c>
      <c r="B417" s="6" t="s">
        <v>910</v>
      </c>
      <c r="C417" s="7">
        <v>46226.660555555558</v>
      </c>
      <c r="D417" s="5">
        <v>1</v>
      </c>
      <c r="E417" s="6" t="s">
        <v>93</v>
      </c>
      <c r="F417" s="8">
        <v>46088</v>
      </c>
      <c r="G417" s="8" t="s">
        <v>491</v>
      </c>
      <c r="H417" s="6" t="s">
        <v>253</v>
      </c>
      <c r="I417" s="6" t="s">
        <v>306</v>
      </c>
      <c r="J417" s="6" t="s">
        <v>192</v>
      </c>
      <c r="K417" s="5">
        <v>22163</v>
      </c>
      <c r="L417" s="6" t="s">
        <v>257</v>
      </c>
      <c r="M417" s="6" t="s">
        <v>352</v>
      </c>
      <c r="N417" s="6" t="s">
        <v>26</v>
      </c>
      <c r="O417" s="5" t="s">
        <v>885</v>
      </c>
      <c r="P417" s="6" t="str">
        <f>IF(I417&lt;&gt;"","Giocata","Futura")</f>
        <v>Giocata</v>
      </c>
      <c r="Q417" s="5">
        <f>VALUE(LEFT(I417,1))</f>
        <v>3</v>
      </c>
      <c r="R417" s="5">
        <f>VALUE(RIGHT(I417,1))</f>
        <v>1</v>
      </c>
      <c r="S417" s="5">
        <f>SUM(Q417:R417)</f>
        <v>4</v>
      </c>
      <c r="T417" s="5">
        <f>IF(Q417&lt;&gt;R417,1,0)</f>
        <v>1</v>
      </c>
      <c r="U417" s="5">
        <f>IF(S417&lt;=4,1,0)</f>
        <v>1</v>
      </c>
      <c r="V417" s="5">
        <f t="shared" si="12"/>
        <v>1</v>
      </c>
      <c r="W417" s="5">
        <f>IF(S417&gt;=2,1,0)</f>
        <v>1</v>
      </c>
      <c r="X417" s="5">
        <f>IF(Q417&lt;=2,1,0)</f>
        <v>0</v>
      </c>
      <c r="Y417" s="5">
        <f>IF(AND(Q417&gt;=1,Q417&lt;=3),1,0)</f>
        <v>1</v>
      </c>
      <c r="Z417" s="5">
        <f>IF(AND(Q417&gt;=2,Q417&lt;=5),1,0)</f>
        <v>1</v>
      </c>
      <c r="AA417" s="5">
        <f>IF(S417&lt;=2,1,0)</f>
        <v>0</v>
      </c>
      <c r="AB417" s="5">
        <f>IF(AND(S417&gt;=1,S417&lt;=3),1,0)</f>
        <v>0</v>
      </c>
      <c r="AC417" s="5">
        <f>IF(AND(S417&gt;=2,S417&lt;=5),1,0)</f>
        <v>1</v>
      </c>
      <c r="AD417" s="5">
        <f>IF(AND(S417&gt;=1,S417&lt;=4),1,0)</f>
        <v>1</v>
      </c>
      <c r="AE417" s="5">
        <f>IF(AND(S417&gt;=2,S417&lt;=5),1,0)</f>
        <v>1</v>
      </c>
    </row>
    <row r="418" spans="1:31" x14ac:dyDescent="0.55000000000000004">
      <c r="A418" s="1">
        <f t="shared" si="13"/>
        <v>418</v>
      </c>
      <c r="B418" s="6" t="s">
        <v>910</v>
      </c>
      <c r="C418" s="7">
        <v>46226.660555555558</v>
      </c>
      <c r="D418" s="5">
        <v>1</v>
      </c>
      <c r="E418" s="6" t="s">
        <v>93</v>
      </c>
      <c r="F418" s="8">
        <v>46088</v>
      </c>
      <c r="G418" s="8" t="s">
        <v>491</v>
      </c>
      <c r="H418" s="6" t="s">
        <v>195</v>
      </c>
      <c r="I418" s="6" t="s">
        <v>316</v>
      </c>
      <c r="J418" s="6" t="s">
        <v>185</v>
      </c>
      <c r="K418" s="5">
        <v>22863</v>
      </c>
      <c r="L418" s="6" t="s">
        <v>249</v>
      </c>
      <c r="M418" s="6" t="s">
        <v>497</v>
      </c>
      <c r="N418" s="6" t="s">
        <v>26</v>
      </c>
      <c r="O418" s="5" t="s">
        <v>885</v>
      </c>
      <c r="P418" s="6" t="str">
        <f>IF(I418&lt;&gt;"","Giocata","Futura")</f>
        <v>Giocata</v>
      </c>
      <c r="Q418" s="5">
        <f>VALUE(LEFT(I418,1))</f>
        <v>1</v>
      </c>
      <c r="R418" s="5">
        <f>VALUE(RIGHT(I418,1))</f>
        <v>2</v>
      </c>
      <c r="S418" s="5">
        <f>SUM(Q418:R418)</f>
        <v>3</v>
      </c>
      <c r="T418" s="5">
        <f>IF(Q418&lt;&gt;R418,1,0)</f>
        <v>1</v>
      </c>
      <c r="U418" s="5">
        <f>IF(S418&lt;=4,1,0)</f>
        <v>1</v>
      </c>
      <c r="V418" s="5">
        <f t="shared" si="12"/>
        <v>1</v>
      </c>
      <c r="W418" s="5">
        <f>IF(S418&gt;=2,1,0)</f>
        <v>1</v>
      </c>
      <c r="X418" s="5">
        <f>IF(Q418&lt;=2,1,0)</f>
        <v>1</v>
      </c>
      <c r="Y418" s="5">
        <f>IF(AND(Q418&gt;=1,Q418&lt;=3),1,0)</f>
        <v>1</v>
      </c>
      <c r="Z418" s="5">
        <f>IF(AND(Q418&gt;=2,Q418&lt;=5),1,0)</f>
        <v>0</v>
      </c>
      <c r="AA418" s="5">
        <f>IF(S418&lt;=2,1,0)</f>
        <v>0</v>
      </c>
      <c r="AB418" s="5">
        <f>IF(AND(S418&gt;=1,S418&lt;=3),1,0)</f>
        <v>1</v>
      </c>
      <c r="AC418" s="5">
        <f>IF(AND(S418&gt;=2,S418&lt;=5),1,0)</f>
        <v>1</v>
      </c>
      <c r="AD418" s="5">
        <f>IF(AND(S418&gt;=1,S418&lt;=4),1,0)</f>
        <v>1</v>
      </c>
      <c r="AE418" s="5">
        <f>IF(AND(S418&gt;=2,S418&lt;=5),1,0)</f>
        <v>1</v>
      </c>
    </row>
    <row r="419" spans="1:31" x14ac:dyDescent="0.55000000000000004">
      <c r="A419" s="1">
        <f t="shared" si="13"/>
        <v>419</v>
      </c>
      <c r="B419" s="6" t="s">
        <v>911</v>
      </c>
      <c r="C419" s="7">
        <v>46226.660555555558</v>
      </c>
      <c r="D419" s="5">
        <v>2</v>
      </c>
      <c r="E419" s="6" t="s">
        <v>93</v>
      </c>
      <c r="F419" s="8">
        <v>46088</v>
      </c>
      <c r="G419" s="8" t="s">
        <v>528</v>
      </c>
      <c r="H419" s="6" t="s">
        <v>153</v>
      </c>
      <c r="I419" s="6" t="s">
        <v>328</v>
      </c>
      <c r="J419" s="6" t="s">
        <v>145</v>
      </c>
      <c r="K419" s="5">
        <v>10224</v>
      </c>
      <c r="L419" s="6" t="s">
        <v>155</v>
      </c>
      <c r="M419" s="6" t="s">
        <v>441</v>
      </c>
      <c r="N419" s="6" t="s">
        <v>26</v>
      </c>
      <c r="O419" s="5" t="s">
        <v>885</v>
      </c>
      <c r="P419" s="6" t="str">
        <f>IF(I419&lt;&gt;"","Giocata","Futura")</f>
        <v>Giocata</v>
      </c>
      <c r="Q419" s="5">
        <f>VALUE(LEFT(I419,1))</f>
        <v>1</v>
      </c>
      <c r="R419" s="5">
        <f>VALUE(RIGHT(I419,1))</f>
        <v>1</v>
      </c>
      <c r="S419" s="5">
        <f>SUM(Q419:R419)</f>
        <v>2</v>
      </c>
      <c r="T419" s="5">
        <f>IF(Q419&lt;&gt;R419,1,0)</f>
        <v>0</v>
      </c>
      <c r="U419" s="5">
        <f>IF(S419&lt;=4,1,0)</f>
        <v>1</v>
      </c>
      <c r="V419" s="5">
        <f t="shared" si="12"/>
        <v>0</v>
      </c>
      <c r="W419" s="5">
        <f>IF(S419&gt;=2,1,0)</f>
        <v>1</v>
      </c>
      <c r="X419" s="5">
        <f>IF(Q419&lt;=2,1,0)</f>
        <v>1</v>
      </c>
      <c r="Y419" s="5">
        <f>IF(AND(Q419&gt;=1,Q419&lt;=3),1,0)</f>
        <v>1</v>
      </c>
      <c r="Z419" s="5">
        <f>IF(AND(Q419&gt;=2,Q419&lt;=5),1,0)</f>
        <v>0</v>
      </c>
      <c r="AA419" s="5">
        <f>IF(S419&lt;=2,1,0)</f>
        <v>1</v>
      </c>
      <c r="AB419" s="5">
        <f>IF(AND(S419&gt;=1,S419&lt;=3),1,0)</f>
        <v>1</v>
      </c>
      <c r="AC419" s="5">
        <f>IF(AND(S419&gt;=2,S419&lt;=5),1,0)</f>
        <v>1</v>
      </c>
      <c r="AD419" s="5">
        <f>IF(AND(S419&gt;=1,S419&lt;=4),1,0)</f>
        <v>1</v>
      </c>
      <c r="AE419" s="5">
        <f>IF(AND(S419&gt;=2,S419&lt;=5),1,0)</f>
        <v>1</v>
      </c>
    </row>
    <row r="420" spans="1:31" x14ac:dyDescent="0.55000000000000004">
      <c r="A420" s="1">
        <f t="shared" si="13"/>
        <v>420</v>
      </c>
      <c r="B420" s="6" t="s">
        <v>910</v>
      </c>
      <c r="C420" s="7">
        <v>46226.660555555558</v>
      </c>
      <c r="D420" s="5">
        <v>1</v>
      </c>
      <c r="E420" s="6" t="s">
        <v>37</v>
      </c>
      <c r="F420" s="8">
        <v>46089</v>
      </c>
      <c r="G420" s="8" t="s">
        <v>278</v>
      </c>
      <c r="H420" s="6" t="s">
        <v>194</v>
      </c>
      <c r="I420" s="6" t="s">
        <v>304</v>
      </c>
      <c r="J420" s="6" t="s">
        <v>188</v>
      </c>
      <c r="K420" s="5">
        <v>21679</v>
      </c>
      <c r="L420" s="6" t="s">
        <v>196</v>
      </c>
      <c r="M420" s="6" t="s">
        <v>354</v>
      </c>
      <c r="N420" s="6" t="s">
        <v>26</v>
      </c>
      <c r="O420" s="5" t="s">
        <v>885</v>
      </c>
      <c r="P420" s="6" t="str">
        <f>IF(I420&lt;&gt;"","Giocata","Futura")</f>
        <v>Giocata</v>
      </c>
      <c r="Q420" s="5">
        <f>VALUE(LEFT(I420,1))</f>
        <v>0</v>
      </c>
      <c r="R420" s="5">
        <f>VALUE(RIGHT(I420,1))</f>
        <v>2</v>
      </c>
      <c r="S420" s="5">
        <f>SUM(Q420:R420)</f>
        <v>2</v>
      </c>
      <c r="T420" s="5">
        <f>IF(Q420&lt;&gt;R420,1,0)</f>
        <v>1</v>
      </c>
      <c r="U420" s="5">
        <f>IF(S420&lt;=4,1,0)</f>
        <v>1</v>
      </c>
      <c r="V420" s="5">
        <f t="shared" si="12"/>
        <v>1</v>
      </c>
      <c r="W420" s="5">
        <f>IF(S420&gt;=2,1,0)</f>
        <v>1</v>
      </c>
      <c r="X420" s="5">
        <f>IF(Q420&lt;=2,1,0)</f>
        <v>1</v>
      </c>
      <c r="Y420" s="5">
        <f>IF(AND(Q420&gt;=1,Q420&lt;=3),1,0)</f>
        <v>0</v>
      </c>
      <c r="Z420" s="5">
        <f>IF(AND(Q420&gt;=2,Q420&lt;=5),1,0)</f>
        <v>0</v>
      </c>
      <c r="AA420" s="5">
        <f>IF(S420&lt;=2,1,0)</f>
        <v>1</v>
      </c>
      <c r="AB420" s="5">
        <f>IF(AND(S420&gt;=1,S420&lt;=3),1,0)</f>
        <v>1</v>
      </c>
      <c r="AC420" s="5">
        <f>IF(AND(S420&gt;=2,S420&lt;=5),1,0)</f>
        <v>1</v>
      </c>
      <c r="AD420" s="5">
        <f>IF(AND(S420&gt;=1,S420&lt;=4),1,0)</f>
        <v>1</v>
      </c>
      <c r="AE420" s="5">
        <f>IF(AND(S420&gt;=2,S420&lt;=5),1,0)</f>
        <v>1</v>
      </c>
    </row>
    <row r="421" spans="1:31" x14ac:dyDescent="0.55000000000000004">
      <c r="A421" s="1">
        <f t="shared" si="13"/>
        <v>421</v>
      </c>
      <c r="B421" s="6" t="s">
        <v>910</v>
      </c>
      <c r="C421" s="7">
        <v>46226.660555555558</v>
      </c>
      <c r="D421" s="5">
        <v>1</v>
      </c>
      <c r="E421" s="6" t="s">
        <v>37</v>
      </c>
      <c r="F421" s="8">
        <v>46089</v>
      </c>
      <c r="G421" s="8" t="s">
        <v>289</v>
      </c>
      <c r="H421" s="6" t="s">
        <v>203</v>
      </c>
      <c r="I421" s="6" t="s">
        <v>308</v>
      </c>
      <c r="J421" s="6" t="s">
        <v>198</v>
      </c>
      <c r="K421" s="5">
        <v>25128</v>
      </c>
      <c r="L421" s="6" t="s">
        <v>204</v>
      </c>
      <c r="M421" s="6" t="s">
        <v>305</v>
      </c>
      <c r="N421" s="6" t="s">
        <v>26</v>
      </c>
      <c r="O421" s="5" t="s">
        <v>885</v>
      </c>
      <c r="P421" s="6" t="str">
        <f>IF(I421&lt;&gt;"","Giocata","Futura")</f>
        <v>Giocata</v>
      </c>
      <c r="Q421" s="5">
        <f>VALUE(LEFT(I421,1))</f>
        <v>2</v>
      </c>
      <c r="R421" s="5">
        <f>VALUE(RIGHT(I421,1))</f>
        <v>0</v>
      </c>
      <c r="S421" s="5">
        <f>SUM(Q421:R421)</f>
        <v>2</v>
      </c>
      <c r="T421" s="5">
        <f>IF(Q421&lt;&gt;R421,1,0)</f>
        <v>1</v>
      </c>
      <c r="U421" s="5">
        <f>IF(S421&lt;=4,1,0)</f>
        <v>1</v>
      </c>
      <c r="V421" s="5">
        <f t="shared" si="12"/>
        <v>1</v>
      </c>
      <c r="W421" s="5">
        <f>IF(S421&gt;=2,1,0)</f>
        <v>1</v>
      </c>
      <c r="X421" s="5">
        <f>IF(Q421&lt;=2,1,0)</f>
        <v>1</v>
      </c>
      <c r="Y421" s="5">
        <f>IF(AND(Q421&gt;=1,Q421&lt;=3),1,0)</f>
        <v>1</v>
      </c>
      <c r="Z421" s="5">
        <f>IF(AND(Q421&gt;=2,Q421&lt;=5),1,0)</f>
        <v>1</v>
      </c>
      <c r="AA421" s="5">
        <f>IF(S421&lt;=2,1,0)</f>
        <v>1</v>
      </c>
      <c r="AB421" s="5">
        <f>IF(AND(S421&gt;=1,S421&lt;=3),1,0)</f>
        <v>1</v>
      </c>
      <c r="AC421" s="5">
        <f>IF(AND(S421&gt;=2,S421&lt;=5),1,0)</f>
        <v>1</v>
      </c>
      <c r="AD421" s="5">
        <f>IF(AND(S421&gt;=1,S421&lt;=4),1,0)</f>
        <v>1</v>
      </c>
      <c r="AE421" s="5">
        <f>IF(AND(S421&gt;=2,S421&lt;=5),1,0)</f>
        <v>1</v>
      </c>
    </row>
    <row r="422" spans="1:31" x14ac:dyDescent="0.55000000000000004">
      <c r="A422" s="1">
        <f t="shared" si="13"/>
        <v>422</v>
      </c>
      <c r="B422" s="6" t="s">
        <v>911</v>
      </c>
      <c r="C422" s="7">
        <v>46226.660555555558</v>
      </c>
      <c r="D422" s="5">
        <v>2</v>
      </c>
      <c r="E422" s="6" t="s">
        <v>37</v>
      </c>
      <c r="F422" s="8">
        <v>46089</v>
      </c>
      <c r="G422" s="8" t="s">
        <v>528</v>
      </c>
      <c r="H422" s="6" t="s">
        <v>154</v>
      </c>
      <c r="I422" s="6" t="s">
        <v>314</v>
      </c>
      <c r="J422" s="6" t="s">
        <v>138</v>
      </c>
      <c r="K422" s="5">
        <v>10021</v>
      </c>
      <c r="L422" s="6" t="s">
        <v>159</v>
      </c>
      <c r="M422" s="6" t="s">
        <v>488</v>
      </c>
      <c r="N422" s="6" t="s">
        <v>26</v>
      </c>
      <c r="O422" s="5" t="s">
        <v>885</v>
      </c>
      <c r="P422" s="6" t="str">
        <f>IF(I422&lt;&gt;"","Giocata","Futura")</f>
        <v>Giocata</v>
      </c>
      <c r="Q422" s="5">
        <f>VALUE(LEFT(I422,1))</f>
        <v>2</v>
      </c>
      <c r="R422" s="5">
        <f>VALUE(RIGHT(I422,1))</f>
        <v>1</v>
      </c>
      <c r="S422" s="5">
        <f>SUM(Q422:R422)</f>
        <v>3</v>
      </c>
      <c r="T422" s="5">
        <f>IF(Q422&lt;&gt;R422,1,0)</f>
        <v>1</v>
      </c>
      <c r="U422" s="5">
        <f>IF(S422&lt;=4,1,0)</f>
        <v>1</v>
      </c>
      <c r="V422" s="5">
        <f t="shared" si="12"/>
        <v>1</v>
      </c>
      <c r="W422" s="5">
        <f>IF(S422&gt;=2,1,0)</f>
        <v>1</v>
      </c>
      <c r="X422" s="5">
        <f>IF(Q422&lt;=2,1,0)</f>
        <v>1</v>
      </c>
      <c r="Y422" s="5">
        <f>IF(AND(Q422&gt;=1,Q422&lt;=3),1,0)</f>
        <v>1</v>
      </c>
      <c r="Z422" s="5">
        <f>IF(AND(Q422&gt;=2,Q422&lt;=5),1,0)</f>
        <v>1</v>
      </c>
      <c r="AA422" s="5">
        <f>IF(S422&lt;=2,1,0)</f>
        <v>0</v>
      </c>
      <c r="AB422" s="5">
        <f>IF(AND(S422&gt;=1,S422&lt;=3),1,0)</f>
        <v>1</v>
      </c>
      <c r="AC422" s="5">
        <f>IF(AND(S422&gt;=2,S422&lt;=5),1,0)</f>
        <v>1</v>
      </c>
      <c r="AD422" s="5">
        <f>IF(AND(S422&gt;=1,S422&lt;=4),1,0)</f>
        <v>1</v>
      </c>
      <c r="AE422" s="5">
        <f>IF(AND(S422&gt;=2,S422&lt;=5),1,0)</f>
        <v>1</v>
      </c>
    </row>
    <row r="423" spans="1:31" x14ac:dyDescent="0.55000000000000004">
      <c r="A423" s="1">
        <f t="shared" si="13"/>
        <v>423</v>
      </c>
      <c r="B423" s="6" t="s">
        <v>911</v>
      </c>
      <c r="C423" s="7">
        <v>46226.660555555558</v>
      </c>
      <c r="D423" s="5">
        <v>2</v>
      </c>
      <c r="E423" s="6" t="s">
        <v>37</v>
      </c>
      <c r="F423" s="8">
        <v>46089</v>
      </c>
      <c r="G423" s="8" t="s">
        <v>438</v>
      </c>
      <c r="H423" s="6" t="s">
        <v>151</v>
      </c>
      <c r="I423" s="6" t="s">
        <v>328</v>
      </c>
      <c r="J423" s="6" t="s">
        <v>144</v>
      </c>
      <c r="K423" s="5">
        <v>3323</v>
      </c>
      <c r="L423" s="6" t="s">
        <v>156</v>
      </c>
      <c r="M423" s="6" t="s">
        <v>439</v>
      </c>
      <c r="N423" s="6" t="s">
        <v>26</v>
      </c>
      <c r="O423" s="5" t="s">
        <v>885</v>
      </c>
      <c r="P423" s="6" t="str">
        <f>IF(I423&lt;&gt;"","Giocata","Futura")</f>
        <v>Giocata</v>
      </c>
      <c r="Q423" s="5">
        <f>VALUE(LEFT(I423,1))</f>
        <v>1</v>
      </c>
      <c r="R423" s="5">
        <f>VALUE(RIGHT(I423,1))</f>
        <v>1</v>
      </c>
      <c r="S423" s="5">
        <f>SUM(Q423:R423)</f>
        <v>2</v>
      </c>
      <c r="T423" s="5">
        <f>IF(Q423&lt;&gt;R423,1,0)</f>
        <v>0</v>
      </c>
      <c r="U423" s="5">
        <f>IF(S423&lt;=4,1,0)</f>
        <v>1</v>
      </c>
      <c r="V423" s="5">
        <f t="shared" si="12"/>
        <v>0</v>
      </c>
      <c r="W423" s="5">
        <f>IF(S423&gt;=2,1,0)</f>
        <v>1</v>
      </c>
      <c r="X423" s="5">
        <f>IF(Q423&lt;=2,1,0)</f>
        <v>1</v>
      </c>
      <c r="Y423" s="5">
        <f>IF(AND(Q423&gt;=1,Q423&lt;=3),1,0)</f>
        <v>1</v>
      </c>
      <c r="Z423" s="5">
        <f>IF(AND(Q423&gt;=2,Q423&lt;=5),1,0)</f>
        <v>0</v>
      </c>
      <c r="AA423" s="5">
        <f>IF(S423&lt;=2,1,0)</f>
        <v>1</v>
      </c>
      <c r="AB423" s="5">
        <f>IF(AND(S423&gt;=1,S423&lt;=3),1,0)</f>
        <v>1</v>
      </c>
      <c r="AC423" s="5">
        <f>IF(AND(S423&gt;=2,S423&lt;=5),1,0)</f>
        <v>1</v>
      </c>
      <c r="AD423" s="5">
        <f>IF(AND(S423&gt;=1,S423&lt;=4),1,0)</f>
        <v>1</v>
      </c>
      <c r="AE423" s="5">
        <f>IF(AND(S423&gt;=2,S423&lt;=5),1,0)</f>
        <v>1</v>
      </c>
    </row>
    <row r="424" spans="1:31" x14ac:dyDescent="0.55000000000000004">
      <c r="A424" s="1">
        <f t="shared" si="13"/>
        <v>424</v>
      </c>
      <c r="B424" s="6" t="s">
        <v>912</v>
      </c>
      <c r="C424" s="7">
        <v>46226.660555555558</v>
      </c>
      <c r="D424" s="5">
        <v>2</v>
      </c>
      <c r="E424" s="6" t="s">
        <v>119</v>
      </c>
      <c r="F424" s="8">
        <v>46090</v>
      </c>
      <c r="G424" s="8" t="s">
        <v>219</v>
      </c>
      <c r="H424" s="6" t="s">
        <v>232</v>
      </c>
      <c r="I424" s="6" t="s">
        <v>330</v>
      </c>
      <c r="J424" s="6" t="s">
        <v>223</v>
      </c>
      <c r="K424" s="5">
        <v>5683</v>
      </c>
      <c r="L424" s="6" t="s">
        <v>233</v>
      </c>
      <c r="M424" s="6" t="s">
        <v>374</v>
      </c>
      <c r="N424" s="6" t="s">
        <v>26</v>
      </c>
      <c r="O424" s="5" t="s">
        <v>885</v>
      </c>
      <c r="P424" s="6" t="str">
        <f>IF(I424&lt;&gt;"","Giocata","Futura")</f>
        <v>Giocata</v>
      </c>
      <c r="Q424" s="5">
        <f>VALUE(LEFT(I424,1))</f>
        <v>2</v>
      </c>
      <c r="R424" s="5">
        <f>VALUE(RIGHT(I424,1))</f>
        <v>2</v>
      </c>
      <c r="S424" s="5">
        <f>SUM(Q424:R424)</f>
        <v>4</v>
      </c>
      <c r="T424" s="5">
        <f>IF(Q424&lt;&gt;R424,1,0)</f>
        <v>0</v>
      </c>
      <c r="U424" s="5">
        <f>IF(S424&lt;=4,1,0)</f>
        <v>1</v>
      </c>
      <c r="V424" s="5">
        <f t="shared" si="12"/>
        <v>0</v>
      </c>
      <c r="W424" s="5">
        <f>IF(S424&gt;=2,1,0)</f>
        <v>1</v>
      </c>
      <c r="X424" s="5">
        <f>IF(Q424&lt;=2,1,0)</f>
        <v>1</v>
      </c>
      <c r="Y424" s="5">
        <f>IF(AND(Q424&gt;=1,Q424&lt;=3),1,0)</f>
        <v>1</v>
      </c>
      <c r="Z424" s="5">
        <f>IF(AND(Q424&gt;=2,Q424&lt;=5),1,0)</f>
        <v>1</v>
      </c>
      <c r="AA424" s="5">
        <f>IF(S424&lt;=2,1,0)</f>
        <v>0</v>
      </c>
      <c r="AB424" s="5">
        <f>IF(AND(S424&gt;=1,S424&lt;=3),1,0)</f>
        <v>0</v>
      </c>
      <c r="AC424" s="5">
        <f>IF(AND(S424&gt;=2,S424&lt;=5),1,0)</f>
        <v>1</v>
      </c>
      <c r="AD424" s="5">
        <f>IF(AND(S424&gt;=1,S424&lt;=4),1,0)</f>
        <v>1</v>
      </c>
      <c r="AE424" s="5">
        <f>IF(AND(S424&gt;=2,S424&lt;=5),1,0)</f>
        <v>1</v>
      </c>
    </row>
    <row r="425" spans="1:31" x14ac:dyDescent="0.55000000000000004">
      <c r="A425" s="1">
        <f t="shared" si="13"/>
        <v>425</v>
      </c>
      <c r="B425" s="6" t="s">
        <v>910</v>
      </c>
      <c r="C425" s="7">
        <v>46226.660555555558</v>
      </c>
      <c r="D425" s="5">
        <v>2</v>
      </c>
      <c r="E425" s="6" t="s">
        <v>117</v>
      </c>
      <c r="F425" s="8">
        <v>46094</v>
      </c>
      <c r="G425" s="8" t="s">
        <v>491</v>
      </c>
      <c r="H425" s="6" t="s">
        <v>194</v>
      </c>
      <c r="I425" s="6" t="s">
        <v>357</v>
      </c>
      <c r="J425" s="6" t="s">
        <v>186</v>
      </c>
      <c r="K425" s="5">
        <v>19067</v>
      </c>
      <c r="L425" s="6" t="s">
        <v>196</v>
      </c>
      <c r="M425" s="6" t="s">
        <v>459</v>
      </c>
      <c r="N425" s="6" t="s">
        <v>26</v>
      </c>
      <c r="O425" s="5" t="s">
        <v>885</v>
      </c>
      <c r="P425" s="6" t="str">
        <f>IF(I425&lt;&gt;"","Giocata","Futura")</f>
        <v>Giocata</v>
      </c>
      <c r="Q425" s="5">
        <f>VALUE(LEFT(I425,1))</f>
        <v>4</v>
      </c>
      <c r="R425" s="5">
        <f>VALUE(RIGHT(I425,1))</f>
        <v>1</v>
      </c>
      <c r="S425" s="5">
        <f>SUM(Q425:R425)</f>
        <v>5</v>
      </c>
      <c r="T425" s="5">
        <f>IF(Q425&lt;&gt;R425,1,0)</f>
        <v>1</v>
      </c>
      <c r="U425" s="5">
        <f>IF(S425&lt;=4,1,0)</f>
        <v>0</v>
      </c>
      <c r="V425" s="5">
        <f t="shared" si="12"/>
        <v>0</v>
      </c>
      <c r="W425" s="5">
        <f>IF(S425&gt;=2,1,0)</f>
        <v>1</v>
      </c>
      <c r="X425" s="5">
        <f>IF(Q425&lt;=2,1,0)</f>
        <v>0</v>
      </c>
      <c r="Y425" s="5">
        <f>IF(AND(Q425&gt;=1,Q425&lt;=3),1,0)</f>
        <v>0</v>
      </c>
      <c r="Z425" s="5">
        <f>IF(AND(Q425&gt;=2,Q425&lt;=5),1,0)</f>
        <v>1</v>
      </c>
      <c r="AA425" s="5">
        <f>IF(S425&lt;=2,1,0)</f>
        <v>0</v>
      </c>
      <c r="AB425" s="5">
        <f>IF(AND(S425&gt;=1,S425&lt;=3),1,0)</f>
        <v>0</v>
      </c>
      <c r="AC425" s="5">
        <f>IF(AND(S425&gt;=2,S425&lt;=5),1,0)</f>
        <v>1</v>
      </c>
      <c r="AD425" s="5">
        <f>IF(AND(S425&gt;=1,S425&lt;=4),1,0)</f>
        <v>0</v>
      </c>
      <c r="AE425" s="5">
        <f>IF(AND(S425&gt;=2,S425&lt;=5),1,0)</f>
        <v>1</v>
      </c>
    </row>
    <row r="426" spans="1:31" x14ac:dyDescent="0.55000000000000004">
      <c r="A426" s="1">
        <f t="shared" si="13"/>
        <v>426</v>
      </c>
      <c r="B426" s="6" t="s">
        <v>912</v>
      </c>
      <c r="C426" s="7">
        <v>46226.660555555558</v>
      </c>
      <c r="D426" s="5">
        <v>6</v>
      </c>
      <c r="E426" s="6" t="s">
        <v>117</v>
      </c>
      <c r="F426" s="8">
        <v>46094</v>
      </c>
      <c r="G426" s="8" t="s">
        <v>219</v>
      </c>
      <c r="H426" s="6" t="s">
        <v>217</v>
      </c>
      <c r="I426" s="6" t="s">
        <v>370</v>
      </c>
      <c r="J426" s="6" t="s">
        <v>225</v>
      </c>
      <c r="K426" s="5">
        <v>2819</v>
      </c>
      <c r="L426" s="6" t="s">
        <v>221</v>
      </c>
      <c r="M426" s="6" t="s">
        <v>381</v>
      </c>
      <c r="N426" s="6" t="s">
        <v>26</v>
      </c>
      <c r="O426" s="5" t="s">
        <v>885</v>
      </c>
      <c r="P426" s="6" t="str">
        <f>IF(I426&lt;&gt;"","Giocata","Futura")</f>
        <v>Giocata</v>
      </c>
      <c r="Q426" s="5">
        <f>VALUE(LEFT(I426,1))</f>
        <v>5</v>
      </c>
      <c r="R426" s="5">
        <f>VALUE(RIGHT(I426,1))</f>
        <v>0</v>
      </c>
      <c r="S426" s="5">
        <f>SUM(Q426:R426)</f>
        <v>5</v>
      </c>
      <c r="T426" s="5">
        <f>IF(Q426&lt;&gt;R426,1,0)</f>
        <v>1</v>
      </c>
      <c r="U426" s="5">
        <f>IF(S426&lt;=4,1,0)</f>
        <v>0</v>
      </c>
      <c r="V426" s="5">
        <f t="shared" si="12"/>
        <v>0</v>
      </c>
      <c r="W426" s="5">
        <f>IF(S426&gt;=2,1,0)</f>
        <v>1</v>
      </c>
      <c r="X426" s="5">
        <f>IF(Q426&lt;=2,1,0)</f>
        <v>0</v>
      </c>
      <c r="Y426" s="5">
        <f>IF(AND(Q426&gt;=1,Q426&lt;=3),1,0)</f>
        <v>0</v>
      </c>
      <c r="Z426" s="5">
        <f>IF(AND(Q426&gt;=2,Q426&lt;=5),1,0)</f>
        <v>1</v>
      </c>
      <c r="AA426" s="5">
        <f>IF(S426&lt;=2,1,0)</f>
        <v>0</v>
      </c>
      <c r="AB426" s="5">
        <f>IF(AND(S426&gt;=1,S426&lt;=3),1,0)</f>
        <v>0</v>
      </c>
      <c r="AC426" s="5">
        <f>IF(AND(S426&gt;=2,S426&lt;=5),1,0)</f>
        <v>1</v>
      </c>
      <c r="AD426" s="5">
        <f>IF(AND(S426&gt;=1,S426&lt;=4),1,0)</f>
        <v>0</v>
      </c>
      <c r="AE426" s="5">
        <f>IF(AND(S426&gt;=2,S426&lt;=5),1,0)</f>
        <v>1</v>
      </c>
    </row>
    <row r="427" spans="1:31" x14ac:dyDescent="0.55000000000000004">
      <c r="A427" s="1">
        <f t="shared" si="13"/>
        <v>427</v>
      </c>
      <c r="B427" s="6" t="s">
        <v>912</v>
      </c>
      <c r="C427" s="7">
        <v>46226.660555555558</v>
      </c>
      <c r="D427" s="5">
        <v>6</v>
      </c>
      <c r="E427" s="6" t="s">
        <v>117</v>
      </c>
      <c r="F427" s="8">
        <v>46094</v>
      </c>
      <c r="G427" s="8" t="s">
        <v>219</v>
      </c>
      <c r="H427" s="6" t="s">
        <v>216</v>
      </c>
      <c r="I427" s="6" t="s">
        <v>357</v>
      </c>
      <c r="J427" s="6" t="s">
        <v>222</v>
      </c>
      <c r="K427" s="5">
        <v>4778</v>
      </c>
      <c r="L427" s="6" t="s">
        <v>218</v>
      </c>
      <c r="M427" s="6" t="s">
        <v>374</v>
      </c>
      <c r="N427" s="6" t="s">
        <v>26</v>
      </c>
      <c r="O427" s="5" t="s">
        <v>885</v>
      </c>
      <c r="P427" s="6" t="str">
        <f>IF(I427&lt;&gt;"","Giocata","Futura")</f>
        <v>Giocata</v>
      </c>
      <c r="Q427" s="5">
        <f>VALUE(LEFT(I427,1))</f>
        <v>4</v>
      </c>
      <c r="R427" s="5">
        <f>VALUE(RIGHT(I427,1))</f>
        <v>1</v>
      </c>
      <c r="S427" s="5">
        <f>SUM(Q427:R427)</f>
        <v>5</v>
      </c>
      <c r="T427" s="5">
        <f>IF(Q427&lt;&gt;R427,1,0)</f>
        <v>1</v>
      </c>
      <c r="U427" s="5">
        <f>IF(S427&lt;=4,1,0)</f>
        <v>0</v>
      </c>
      <c r="V427" s="5">
        <f t="shared" si="12"/>
        <v>0</v>
      </c>
      <c r="W427" s="5">
        <f>IF(S427&gt;=2,1,0)</f>
        <v>1</v>
      </c>
      <c r="X427" s="5">
        <f>IF(Q427&lt;=2,1,0)</f>
        <v>0</v>
      </c>
      <c r="Y427" s="5">
        <f>IF(AND(Q427&gt;=1,Q427&lt;=3),1,0)</f>
        <v>0</v>
      </c>
      <c r="Z427" s="5">
        <f>IF(AND(Q427&gt;=2,Q427&lt;=5),1,0)</f>
        <v>1</v>
      </c>
      <c r="AA427" s="5">
        <f>IF(S427&lt;=2,1,0)</f>
        <v>0</v>
      </c>
      <c r="AB427" s="5">
        <f>IF(AND(S427&gt;=1,S427&lt;=3),1,0)</f>
        <v>0</v>
      </c>
      <c r="AC427" s="5">
        <f>IF(AND(S427&gt;=2,S427&lt;=5),1,0)</f>
        <v>1</v>
      </c>
      <c r="AD427" s="5">
        <f>IF(AND(S427&gt;=1,S427&lt;=4),1,0)</f>
        <v>0</v>
      </c>
      <c r="AE427" s="5">
        <f>IF(AND(S427&gt;=2,S427&lt;=5),1,0)</f>
        <v>1</v>
      </c>
    </row>
    <row r="428" spans="1:31" x14ac:dyDescent="0.55000000000000004">
      <c r="A428" s="1">
        <f t="shared" si="13"/>
        <v>428</v>
      </c>
      <c r="B428" s="6" t="s">
        <v>912</v>
      </c>
      <c r="C428" s="7">
        <v>46226.660555555558</v>
      </c>
      <c r="D428" s="5">
        <v>6</v>
      </c>
      <c r="E428" s="6" t="s">
        <v>117</v>
      </c>
      <c r="F428" s="8">
        <v>46094</v>
      </c>
      <c r="G428" s="8" t="s">
        <v>215</v>
      </c>
      <c r="H428" s="6" t="s">
        <v>220</v>
      </c>
      <c r="I428" s="6" t="s">
        <v>304</v>
      </c>
      <c r="J428" s="6" t="s">
        <v>223</v>
      </c>
      <c r="K428" s="5">
        <v>3065</v>
      </c>
      <c r="L428" s="6" t="s">
        <v>236</v>
      </c>
      <c r="M428" s="6" t="s">
        <v>323</v>
      </c>
      <c r="N428" s="6" t="s">
        <v>26</v>
      </c>
      <c r="O428" s="5" t="s">
        <v>885</v>
      </c>
      <c r="P428" s="6" t="str">
        <f>IF(I428&lt;&gt;"","Giocata","Futura")</f>
        <v>Giocata</v>
      </c>
      <c r="Q428" s="5">
        <f>VALUE(LEFT(I428,1))</f>
        <v>0</v>
      </c>
      <c r="R428" s="5">
        <f>VALUE(RIGHT(I428,1))</f>
        <v>2</v>
      </c>
      <c r="S428" s="5">
        <f>SUM(Q428:R428)</f>
        <v>2</v>
      </c>
      <c r="T428" s="5">
        <f>IF(Q428&lt;&gt;R428,1,0)</f>
        <v>1</v>
      </c>
      <c r="U428" s="5">
        <f>IF(S428&lt;=4,1,0)</f>
        <v>1</v>
      </c>
      <c r="V428" s="5">
        <f t="shared" si="12"/>
        <v>1</v>
      </c>
      <c r="W428" s="5">
        <f>IF(S428&gt;=2,1,0)</f>
        <v>1</v>
      </c>
      <c r="X428" s="5">
        <f>IF(Q428&lt;=2,1,0)</f>
        <v>1</v>
      </c>
      <c r="Y428" s="5">
        <f>IF(AND(Q428&gt;=1,Q428&lt;=3),1,0)</f>
        <v>0</v>
      </c>
      <c r="Z428" s="5">
        <f>IF(AND(Q428&gt;=2,Q428&lt;=5),1,0)</f>
        <v>0</v>
      </c>
      <c r="AA428" s="5">
        <f>IF(S428&lt;=2,1,0)</f>
        <v>1</v>
      </c>
      <c r="AB428" s="5">
        <f>IF(AND(S428&gt;=1,S428&lt;=3),1,0)</f>
        <v>1</v>
      </c>
      <c r="AC428" s="5">
        <f>IF(AND(S428&gt;=2,S428&lt;=5),1,0)</f>
        <v>1</v>
      </c>
      <c r="AD428" s="5">
        <f>IF(AND(S428&gt;=1,S428&lt;=4),1,0)</f>
        <v>1</v>
      </c>
      <c r="AE428" s="5">
        <f>IF(AND(S428&gt;=2,S428&lt;=5),1,0)</f>
        <v>1</v>
      </c>
    </row>
    <row r="429" spans="1:31" x14ac:dyDescent="0.55000000000000004">
      <c r="A429" s="1">
        <f t="shared" si="13"/>
        <v>429</v>
      </c>
      <c r="B429" s="6" t="s">
        <v>912</v>
      </c>
      <c r="C429" s="7">
        <v>46226.660555555558</v>
      </c>
      <c r="D429" s="5">
        <v>6</v>
      </c>
      <c r="E429" s="6" t="s">
        <v>117</v>
      </c>
      <c r="F429" s="8">
        <v>46094</v>
      </c>
      <c r="G429" s="8" t="s">
        <v>219</v>
      </c>
      <c r="H429" s="6" t="s">
        <v>226</v>
      </c>
      <c r="I429" s="6" t="s">
        <v>310</v>
      </c>
      <c r="J429" s="6" t="s">
        <v>230</v>
      </c>
      <c r="K429" s="5">
        <v>4096</v>
      </c>
      <c r="L429" s="6" t="s">
        <v>235</v>
      </c>
      <c r="M429" s="6" t="s">
        <v>379</v>
      </c>
      <c r="N429" s="6" t="s">
        <v>26</v>
      </c>
      <c r="O429" s="5" t="s">
        <v>885</v>
      </c>
      <c r="P429" s="6" t="str">
        <f>IF(I429&lt;&gt;"","Giocata","Futura")</f>
        <v>Giocata</v>
      </c>
      <c r="Q429" s="5">
        <f>VALUE(LEFT(I429,1))</f>
        <v>1</v>
      </c>
      <c r="R429" s="5">
        <f>VALUE(RIGHT(I429,1))</f>
        <v>0</v>
      </c>
      <c r="S429" s="5">
        <f>SUM(Q429:R429)</f>
        <v>1</v>
      </c>
      <c r="T429" s="5">
        <f>IF(Q429&lt;&gt;R429,1,0)</f>
        <v>1</v>
      </c>
      <c r="U429" s="5">
        <f>IF(S429&lt;=4,1,0)</f>
        <v>1</v>
      </c>
      <c r="V429" s="5">
        <f t="shared" si="12"/>
        <v>1</v>
      </c>
      <c r="W429" s="5">
        <f>IF(S429&gt;=2,1,0)</f>
        <v>0</v>
      </c>
      <c r="X429" s="5">
        <f>IF(Q429&lt;=2,1,0)</f>
        <v>1</v>
      </c>
      <c r="Y429" s="5">
        <f>IF(AND(Q429&gt;=1,Q429&lt;=3),1,0)</f>
        <v>1</v>
      </c>
      <c r="Z429" s="5">
        <f>IF(AND(Q429&gt;=2,Q429&lt;=5),1,0)</f>
        <v>0</v>
      </c>
      <c r="AA429" s="5">
        <f>IF(S429&lt;=2,1,0)</f>
        <v>1</v>
      </c>
      <c r="AB429" s="5">
        <f>IF(AND(S429&gt;=1,S429&lt;=3),1,0)</f>
        <v>1</v>
      </c>
      <c r="AC429" s="5">
        <f>IF(AND(S429&gt;=2,S429&lt;=5),1,0)</f>
        <v>0</v>
      </c>
      <c r="AD429" s="5">
        <f>IF(AND(S429&gt;=1,S429&lt;=4),1,0)</f>
        <v>1</v>
      </c>
      <c r="AE429" s="5">
        <f>IF(AND(S429&gt;=2,S429&lt;=5),1,0)</f>
        <v>0</v>
      </c>
    </row>
    <row r="430" spans="1:31" x14ac:dyDescent="0.55000000000000004">
      <c r="A430" s="1">
        <f t="shared" si="13"/>
        <v>430</v>
      </c>
      <c r="B430" s="6" t="s">
        <v>912</v>
      </c>
      <c r="C430" s="7">
        <v>46226.660555555558</v>
      </c>
      <c r="D430" s="5">
        <v>6</v>
      </c>
      <c r="E430" s="6" t="s">
        <v>117</v>
      </c>
      <c r="F430" s="8">
        <v>46094</v>
      </c>
      <c r="G430" s="8" t="s">
        <v>219</v>
      </c>
      <c r="H430" s="6" t="s">
        <v>228</v>
      </c>
      <c r="I430" s="6" t="s">
        <v>316</v>
      </c>
      <c r="J430" s="6" t="s">
        <v>232</v>
      </c>
      <c r="K430" s="5">
        <v>2974</v>
      </c>
      <c r="L430" s="6" t="s">
        <v>229</v>
      </c>
      <c r="M430" s="6" t="s">
        <v>321</v>
      </c>
      <c r="N430" s="6" t="s">
        <v>26</v>
      </c>
      <c r="O430" s="5" t="s">
        <v>885</v>
      </c>
      <c r="P430" s="6" t="str">
        <f>IF(I430&lt;&gt;"","Giocata","Futura")</f>
        <v>Giocata</v>
      </c>
      <c r="Q430" s="5">
        <f>VALUE(LEFT(I430,1))</f>
        <v>1</v>
      </c>
      <c r="R430" s="5">
        <f>VALUE(RIGHT(I430,1))</f>
        <v>2</v>
      </c>
      <c r="S430" s="5">
        <f>SUM(Q430:R430)</f>
        <v>3</v>
      </c>
      <c r="T430" s="5">
        <f>IF(Q430&lt;&gt;R430,1,0)</f>
        <v>1</v>
      </c>
      <c r="U430" s="5">
        <f>IF(S430&lt;=4,1,0)</f>
        <v>1</v>
      </c>
      <c r="V430" s="5">
        <f t="shared" si="12"/>
        <v>1</v>
      </c>
      <c r="W430" s="5">
        <f>IF(S430&gt;=2,1,0)</f>
        <v>1</v>
      </c>
      <c r="X430" s="5">
        <f>IF(Q430&lt;=2,1,0)</f>
        <v>1</v>
      </c>
      <c r="Y430" s="5">
        <f>IF(AND(Q430&gt;=1,Q430&lt;=3),1,0)</f>
        <v>1</v>
      </c>
      <c r="Z430" s="5">
        <f>IF(AND(Q430&gt;=2,Q430&lt;=5),1,0)</f>
        <v>0</v>
      </c>
      <c r="AA430" s="5">
        <f>IF(S430&lt;=2,1,0)</f>
        <v>0</v>
      </c>
      <c r="AB430" s="5">
        <f>IF(AND(S430&gt;=1,S430&lt;=3),1,0)</f>
        <v>1</v>
      </c>
      <c r="AC430" s="5">
        <f>IF(AND(S430&gt;=2,S430&lt;=5),1,0)</f>
        <v>1</v>
      </c>
      <c r="AD430" s="5">
        <f>IF(AND(S430&gt;=1,S430&lt;=4),1,0)</f>
        <v>1</v>
      </c>
      <c r="AE430" s="5">
        <f>IF(AND(S430&gt;=2,S430&lt;=5),1,0)</f>
        <v>1</v>
      </c>
    </row>
    <row r="431" spans="1:31" x14ac:dyDescent="0.55000000000000004">
      <c r="A431" s="1">
        <f t="shared" si="13"/>
        <v>431</v>
      </c>
      <c r="B431" s="6" t="s">
        <v>911</v>
      </c>
      <c r="C431" s="7">
        <v>46226.660555555558</v>
      </c>
      <c r="D431" s="5">
        <v>3</v>
      </c>
      <c r="E431" s="6" t="s">
        <v>93</v>
      </c>
      <c r="F431" s="8">
        <v>46095</v>
      </c>
      <c r="G431" s="8" t="s">
        <v>438</v>
      </c>
      <c r="H431" s="6" t="s">
        <v>150</v>
      </c>
      <c r="I431" s="6" t="s">
        <v>336</v>
      </c>
      <c r="J431" s="6" t="s">
        <v>144</v>
      </c>
      <c r="K431" s="5">
        <v>7006</v>
      </c>
      <c r="L431" s="6" t="s">
        <v>152</v>
      </c>
      <c r="M431" s="6" t="s">
        <v>443</v>
      </c>
      <c r="N431" s="6" t="s">
        <v>26</v>
      </c>
      <c r="O431" s="5" t="s">
        <v>885</v>
      </c>
      <c r="P431" s="6" t="str">
        <f>IF(I431&lt;&gt;"","Giocata","Futura")</f>
        <v>Giocata</v>
      </c>
      <c r="Q431" s="5">
        <f>VALUE(LEFT(I431,1))</f>
        <v>0</v>
      </c>
      <c r="R431" s="5">
        <f>VALUE(RIGHT(I431,1))</f>
        <v>0</v>
      </c>
      <c r="S431" s="5">
        <f>SUM(Q431:R431)</f>
        <v>0</v>
      </c>
      <c r="T431" s="5">
        <f>IF(Q431&lt;&gt;R431,1,0)</f>
        <v>0</v>
      </c>
      <c r="U431" s="5">
        <f>IF(S431&lt;=4,1,0)</f>
        <v>1</v>
      </c>
      <c r="V431" s="5">
        <f t="shared" si="12"/>
        <v>0</v>
      </c>
      <c r="W431" s="5">
        <f>IF(S431&gt;=2,1,0)</f>
        <v>0</v>
      </c>
      <c r="X431" s="5">
        <f>IF(Q431&lt;=2,1,0)</f>
        <v>1</v>
      </c>
      <c r="Y431" s="5">
        <f>IF(AND(Q431&gt;=1,Q431&lt;=3),1,0)</f>
        <v>0</v>
      </c>
      <c r="Z431" s="5">
        <f>IF(AND(Q431&gt;=2,Q431&lt;=5),1,0)</f>
        <v>0</v>
      </c>
      <c r="AA431" s="5">
        <f>IF(S431&lt;=2,1,0)</f>
        <v>1</v>
      </c>
      <c r="AB431" s="5">
        <f>IF(AND(S431&gt;=1,S431&lt;=3),1,0)</f>
        <v>0</v>
      </c>
      <c r="AC431" s="5">
        <f>IF(AND(S431&gt;=2,S431&lt;=5),1,0)</f>
        <v>0</v>
      </c>
      <c r="AD431" s="5">
        <f>IF(AND(S431&gt;=1,S431&lt;=4),1,0)</f>
        <v>0</v>
      </c>
      <c r="AE431" s="5">
        <f>IF(AND(S431&gt;=2,S431&lt;=5),1,0)</f>
        <v>0</v>
      </c>
    </row>
    <row r="432" spans="1:31" x14ac:dyDescent="0.55000000000000004">
      <c r="A432" s="1">
        <f t="shared" si="13"/>
        <v>432</v>
      </c>
      <c r="B432" s="6" t="s">
        <v>32</v>
      </c>
      <c r="C432" s="7">
        <v>46226.660555555558</v>
      </c>
      <c r="D432" s="5">
        <v>1</v>
      </c>
      <c r="E432" s="6" t="s">
        <v>93</v>
      </c>
      <c r="F432" s="8">
        <v>46095</v>
      </c>
      <c r="G432" s="8" t="s">
        <v>263</v>
      </c>
      <c r="H432" s="6" t="s">
        <v>271</v>
      </c>
      <c r="I432" s="6" t="s">
        <v>308</v>
      </c>
      <c r="J432" s="6" t="s">
        <v>130</v>
      </c>
      <c r="K432" s="5">
        <v>9630</v>
      </c>
      <c r="L432" s="6" t="s">
        <v>275</v>
      </c>
      <c r="M432" s="6" t="s">
        <v>363</v>
      </c>
      <c r="N432" s="6" t="s">
        <v>26</v>
      </c>
      <c r="O432" s="5" t="s">
        <v>885</v>
      </c>
      <c r="P432" s="6" t="str">
        <f>IF(I432&lt;&gt;"","Giocata","Futura")</f>
        <v>Giocata</v>
      </c>
      <c r="Q432" s="5">
        <f>VALUE(LEFT(I432,1))</f>
        <v>2</v>
      </c>
      <c r="R432" s="5">
        <f>VALUE(RIGHT(I432,1))</f>
        <v>0</v>
      </c>
      <c r="S432" s="5">
        <f>SUM(Q432:R432)</f>
        <v>2</v>
      </c>
      <c r="T432" s="5">
        <f>IF(Q432&lt;&gt;R432,1,0)</f>
        <v>1</v>
      </c>
      <c r="U432" s="5">
        <f>IF(S432&lt;=4,1,0)</f>
        <v>1</v>
      </c>
      <c r="V432" s="5">
        <f t="shared" si="12"/>
        <v>1</v>
      </c>
      <c r="W432" s="5">
        <f>IF(S432&gt;=2,1,0)</f>
        <v>1</v>
      </c>
      <c r="X432" s="5">
        <f>IF(Q432&lt;=2,1,0)</f>
        <v>1</v>
      </c>
      <c r="Y432" s="5">
        <f>IF(AND(Q432&gt;=1,Q432&lt;=3),1,0)</f>
        <v>1</v>
      </c>
      <c r="Z432" s="5">
        <f>IF(AND(Q432&gt;=2,Q432&lt;=5),1,0)</f>
        <v>1</v>
      </c>
      <c r="AA432" s="5">
        <f>IF(S432&lt;=2,1,0)</f>
        <v>1</v>
      </c>
      <c r="AB432" s="5">
        <f>IF(AND(S432&gt;=1,S432&lt;=3),1,0)</f>
        <v>1</v>
      </c>
      <c r="AC432" s="5">
        <f>IF(AND(S432&gt;=2,S432&lt;=5),1,0)</f>
        <v>1</v>
      </c>
      <c r="AD432" s="5">
        <f>IF(AND(S432&gt;=1,S432&lt;=4),1,0)</f>
        <v>1</v>
      </c>
      <c r="AE432" s="5">
        <f>IF(AND(S432&gt;=2,S432&lt;=5),1,0)</f>
        <v>1</v>
      </c>
    </row>
    <row r="433" spans="1:31" x14ac:dyDescent="0.55000000000000004">
      <c r="A433" s="1">
        <f t="shared" si="13"/>
        <v>433</v>
      </c>
      <c r="B433" s="6" t="s">
        <v>910</v>
      </c>
      <c r="C433" s="7">
        <v>46226.660555555558</v>
      </c>
      <c r="D433" s="5">
        <v>2</v>
      </c>
      <c r="E433" s="6" t="s">
        <v>93</v>
      </c>
      <c r="F433" s="8">
        <v>46095</v>
      </c>
      <c r="G433" s="8" t="s">
        <v>289</v>
      </c>
      <c r="H433" s="6" t="s">
        <v>191</v>
      </c>
      <c r="I433" s="6" t="s">
        <v>314</v>
      </c>
      <c r="J433" s="6" t="s">
        <v>188</v>
      </c>
      <c r="K433" s="5">
        <v>45069</v>
      </c>
      <c r="L433" s="6" t="s">
        <v>193</v>
      </c>
      <c r="M433" s="6" t="s">
        <v>358</v>
      </c>
      <c r="N433" s="6" t="s">
        <v>26</v>
      </c>
      <c r="O433" s="5" t="s">
        <v>885</v>
      </c>
      <c r="P433" s="6" t="str">
        <f>IF(I433&lt;&gt;"","Giocata","Futura")</f>
        <v>Giocata</v>
      </c>
      <c r="Q433" s="5">
        <f>VALUE(LEFT(I433,1))</f>
        <v>2</v>
      </c>
      <c r="R433" s="5">
        <f>VALUE(RIGHT(I433,1))</f>
        <v>1</v>
      </c>
      <c r="S433" s="5">
        <f>SUM(Q433:R433)</f>
        <v>3</v>
      </c>
      <c r="T433" s="5">
        <f>IF(Q433&lt;&gt;R433,1,0)</f>
        <v>1</v>
      </c>
      <c r="U433" s="5">
        <f>IF(S433&lt;=4,1,0)</f>
        <v>1</v>
      </c>
      <c r="V433" s="5">
        <f t="shared" si="12"/>
        <v>1</v>
      </c>
      <c r="W433" s="5">
        <f>IF(S433&gt;=2,1,0)</f>
        <v>1</v>
      </c>
      <c r="X433" s="5">
        <f>IF(Q433&lt;=2,1,0)</f>
        <v>1</v>
      </c>
      <c r="Y433" s="5">
        <f>IF(AND(Q433&gt;=1,Q433&lt;=3),1,0)</f>
        <v>1</v>
      </c>
      <c r="Z433" s="5">
        <f>IF(AND(Q433&gt;=2,Q433&lt;=5),1,0)</f>
        <v>1</v>
      </c>
      <c r="AA433" s="5">
        <f>IF(S433&lt;=2,1,0)</f>
        <v>0</v>
      </c>
      <c r="AB433" s="5">
        <f>IF(AND(S433&gt;=1,S433&lt;=3),1,0)</f>
        <v>1</v>
      </c>
      <c r="AC433" s="5">
        <f>IF(AND(S433&gt;=2,S433&lt;=5),1,0)</f>
        <v>1</v>
      </c>
      <c r="AD433" s="5">
        <f>IF(AND(S433&gt;=1,S433&lt;=4),1,0)</f>
        <v>1</v>
      </c>
      <c r="AE433" s="5">
        <f>IF(AND(S433&gt;=2,S433&lt;=5),1,0)</f>
        <v>1</v>
      </c>
    </row>
    <row r="434" spans="1:31" x14ac:dyDescent="0.55000000000000004">
      <c r="A434" s="1">
        <f t="shared" si="13"/>
        <v>434</v>
      </c>
      <c r="B434" s="6" t="s">
        <v>32</v>
      </c>
      <c r="C434" s="7">
        <v>46226.660555555558</v>
      </c>
      <c r="D434" s="5">
        <v>1</v>
      </c>
      <c r="E434" s="6" t="s">
        <v>93</v>
      </c>
      <c r="F434" s="8">
        <v>46095</v>
      </c>
      <c r="G434" s="8" t="s">
        <v>264</v>
      </c>
      <c r="H434" s="6" t="s">
        <v>125</v>
      </c>
      <c r="I434" s="6" t="s">
        <v>314</v>
      </c>
      <c r="J434" s="6" t="s">
        <v>128</v>
      </c>
      <c r="K434" s="5">
        <v>3802</v>
      </c>
      <c r="L434" s="6" t="s">
        <v>296</v>
      </c>
      <c r="M434" s="6" t="s">
        <v>368</v>
      </c>
      <c r="N434" s="6" t="s">
        <v>26</v>
      </c>
      <c r="O434" s="5" t="s">
        <v>885</v>
      </c>
      <c r="P434" s="6" t="str">
        <f>IF(I434&lt;&gt;"","Giocata","Futura")</f>
        <v>Giocata</v>
      </c>
      <c r="Q434" s="5">
        <f>VALUE(LEFT(I434,1))</f>
        <v>2</v>
      </c>
      <c r="R434" s="5">
        <f>VALUE(RIGHT(I434,1))</f>
        <v>1</v>
      </c>
      <c r="S434" s="5">
        <f>SUM(Q434:R434)</f>
        <v>3</v>
      </c>
      <c r="T434" s="5">
        <f>IF(Q434&lt;&gt;R434,1,0)</f>
        <v>1</v>
      </c>
      <c r="U434" s="5">
        <f>IF(S434&lt;=4,1,0)</f>
        <v>1</v>
      </c>
      <c r="V434" s="5">
        <f t="shared" si="12"/>
        <v>1</v>
      </c>
      <c r="W434" s="5">
        <f>IF(S434&gt;=2,1,0)</f>
        <v>1</v>
      </c>
      <c r="X434" s="5">
        <f>IF(Q434&lt;=2,1,0)</f>
        <v>1</v>
      </c>
      <c r="Y434" s="5">
        <f>IF(AND(Q434&gt;=1,Q434&lt;=3),1,0)</f>
        <v>1</v>
      </c>
      <c r="Z434" s="5">
        <f>IF(AND(Q434&gt;=2,Q434&lt;=5),1,0)</f>
        <v>1</v>
      </c>
      <c r="AA434" s="5">
        <f>IF(S434&lt;=2,1,0)</f>
        <v>0</v>
      </c>
      <c r="AB434" s="5">
        <f>IF(AND(S434&gt;=1,S434&lt;=3),1,0)</f>
        <v>1</v>
      </c>
      <c r="AC434" s="5">
        <f>IF(AND(S434&gt;=2,S434&lt;=5),1,0)</f>
        <v>1</v>
      </c>
      <c r="AD434" s="5">
        <f>IF(AND(S434&gt;=1,S434&lt;=4),1,0)</f>
        <v>1</v>
      </c>
      <c r="AE434" s="5">
        <f>IF(AND(S434&gt;=2,S434&lt;=5),1,0)</f>
        <v>1</v>
      </c>
    </row>
    <row r="435" spans="1:31" x14ac:dyDescent="0.55000000000000004">
      <c r="A435" s="1">
        <f t="shared" si="13"/>
        <v>435</v>
      </c>
      <c r="B435" s="6" t="s">
        <v>910</v>
      </c>
      <c r="C435" s="7">
        <v>46226.660555555558</v>
      </c>
      <c r="D435" s="5">
        <v>2</v>
      </c>
      <c r="E435" s="6" t="s">
        <v>93</v>
      </c>
      <c r="F435" s="8">
        <v>46095</v>
      </c>
      <c r="G435" s="8" t="s">
        <v>491</v>
      </c>
      <c r="H435" s="6" t="s">
        <v>199</v>
      </c>
      <c r="I435" s="6" t="s">
        <v>310</v>
      </c>
      <c r="J435" s="6" t="s">
        <v>250</v>
      </c>
      <c r="K435" s="5">
        <v>43423</v>
      </c>
      <c r="L435" s="6" t="s">
        <v>288</v>
      </c>
      <c r="M435" s="6" t="s">
        <v>498</v>
      </c>
      <c r="N435" s="6" t="s">
        <v>26</v>
      </c>
      <c r="O435" s="5" t="s">
        <v>885</v>
      </c>
      <c r="P435" s="6" t="str">
        <f>IF(I435&lt;&gt;"","Giocata","Futura")</f>
        <v>Giocata</v>
      </c>
      <c r="Q435" s="5">
        <f>VALUE(LEFT(I435,1))</f>
        <v>1</v>
      </c>
      <c r="R435" s="5">
        <f>VALUE(RIGHT(I435,1))</f>
        <v>0</v>
      </c>
      <c r="S435" s="5">
        <f>SUM(Q435:R435)</f>
        <v>1</v>
      </c>
      <c r="T435" s="5">
        <f>IF(Q435&lt;&gt;R435,1,0)</f>
        <v>1</v>
      </c>
      <c r="U435" s="5">
        <f>IF(S435&lt;=4,1,0)</f>
        <v>1</v>
      </c>
      <c r="V435" s="5">
        <f t="shared" si="12"/>
        <v>1</v>
      </c>
      <c r="W435" s="5">
        <f>IF(S435&gt;=2,1,0)</f>
        <v>0</v>
      </c>
      <c r="X435" s="5">
        <f>IF(Q435&lt;=2,1,0)</f>
        <v>1</v>
      </c>
      <c r="Y435" s="5">
        <f>IF(AND(Q435&gt;=1,Q435&lt;=3),1,0)</f>
        <v>1</v>
      </c>
      <c r="Z435" s="5">
        <f>IF(AND(Q435&gt;=2,Q435&lt;=5),1,0)</f>
        <v>0</v>
      </c>
      <c r="AA435" s="5">
        <f>IF(S435&lt;=2,1,0)</f>
        <v>1</v>
      </c>
      <c r="AB435" s="5">
        <f>IF(AND(S435&gt;=1,S435&lt;=3),1,0)</f>
        <v>1</v>
      </c>
      <c r="AC435" s="5">
        <f>IF(AND(S435&gt;=2,S435&lt;=5),1,0)</f>
        <v>0</v>
      </c>
      <c r="AD435" s="5">
        <f>IF(AND(S435&gt;=1,S435&lt;=4),1,0)</f>
        <v>1</v>
      </c>
      <c r="AE435" s="5">
        <f>IF(AND(S435&gt;=2,S435&lt;=5),1,0)</f>
        <v>0</v>
      </c>
    </row>
    <row r="436" spans="1:31" x14ac:dyDescent="0.55000000000000004">
      <c r="A436" s="1">
        <f t="shared" si="13"/>
        <v>436</v>
      </c>
      <c r="B436" s="6" t="s">
        <v>910</v>
      </c>
      <c r="C436" s="7">
        <v>46226.660555555558</v>
      </c>
      <c r="D436" s="5">
        <v>2</v>
      </c>
      <c r="E436" s="6" t="s">
        <v>93</v>
      </c>
      <c r="F436" s="8">
        <v>46095</v>
      </c>
      <c r="G436" s="8" t="s">
        <v>550</v>
      </c>
      <c r="H436" s="6" t="s">
        <v>189</v>
      </c>
      <c r="I436" s="6" t="s">
        <v>310</v>
      </c>
      <c r="J436" s="6" t="s">
        <v>205</v>
      </c>
      <c r="K436" s="5">
        <v>31391</v>
      </c>
      <c r="L436" s="6" t="s">
        <v>202</v>
      </c>
      <c r="M436" s="6" t="s">
        <v>362</v>
      </c>
      <c r="N436" s="6" t="s">
        <v>26</v>
      </c>
      <c r="O436" s="5" t="s">
        <v>885</v>
      </c>
      <c r="P436" s="6" t="str">
        <f>IF(I436&lt;&gt;"","Giocata","Futura")</f>
        <v>Giocata</v>
      </c>
      <c r="Q436" s="5">
        <f>VALUE(LEFT(I436,1))</f>
        <v>1</v>
      </c>
      <c r="R436" s="5">
        <f>VALUE(RIGHT(I436,1))</f>
        <v>0</v>
      </c>
      <c r="S436" s="5">
        <f>SUM(Q436:R436)</f>
        <v>1</v>
      </c>
      <c r="T436" s="5">
        <f>IF(Q436&lt;&gt;R436,1,0)</f>
        <v>1</v>
      </c>
      <c r="U436" s="5">
        <f>IF(S436&lt;=4,1,0)</f>
        <v>1</v>
      </c>
      <c r="V436" s="5">
        <f t="shared" si="12"/>
        <v>1</v>
      </c>
      <c r="W436" s="5">
        <f>IF(S436&gt;=2,1,0)</f>
        <v>0</v>
      </c>
      <c r="X436" s="5">
        <f>IF(Q436&lt;=2,1,0)</f>
        <v>1</v>
      </c>
      <c r="Y436" s="5">
        <f>IF(AND(Q436&gt;=1,Q436&lt;=3),1,0)</f>
        <v>1</v>
      </c>
      <c r="Z436" s="5">
        <f>IF(AND(Q436&gt;=2,Q436&lt;=5),1,0)</f>
        <v>0</v>
      </c>
      <c r="AA436" s="5">
        <f>IF(S436&lt;=2,1,0)</f>
        <v>1</v>
      </c>
      <c r="AB436" s="5">
        <f>IF(AND(S436&gt;=1,S436&lt;=3),1,0)</f>
        <v>1</v>
      </c>
      <c r="AC436" s="5">
        <f>IF(AND(S436&gt;=2,S436&lt;=5),1,0)</f>
        <v>0</v>
      </c>
      <c r="AD436" s="5">
        <f>IF(AND(S436&gt;=1,S436&lt;=4),1,0)</f>
        <v>1</v>
      </c>
      <c r="AE436" s="5">
        <f>IF(AND(S436&gt;=2,S436&lt;=5),1,0)</f>
        <v>0</v>
      </c>
    </row>
    <row r="437" spans="1:31" x14ac:dyDescent="0.55000000000000004">
      <c r="A437" s="1">
        <f t="shared" si="13"/>
        <v>437</v>
      </c>
      <c r="B437" s="6" t="s">
        <v>910</v>
      </c>
      <c r="C437" s="7">
        <v>46226.660555555558</v>
      </c>
      <c r="D437" s="5">
        <v>2</v>
      </c>
      <c r="E437" s="6" t="s">
        <v>93</v>
      </c>
      <c r="F437" s="8">
        <v>46095</v>
      </c>
      <c r="G437" s="8" t="s">
        <v>289</v>
      </c>
      <c r="H437" s="6" t="s">
        <v>203</v>
      </c>
      <c r="I437" s="6" t="s">
        <v>328</v>
      </c>
      <c r="J437" s="6" t="s">
        <v>248</v>
      </c>
      <c r="K437" s="5">
        <v>33258</v>
      </c>
      <c r="L437" s="6" t="s">
        <v>204</v>
      </c>
      <c r="M437" s="6" t="s">
        <v>354</v>
      </c>
      <c r="N437" s="6" t="s">
        <v>26</v>
      </c>
      <c r="O437" s="5" t="s">
        <v>885</v>
      </c>
      <c r="P437" s="6" t="str">
        <f>IF(I437&lt;&gt;"","Giocata","Futura")</f>
        <v>Giocata</v>
      </c>
      <c r="Q437" s="5">
        <f>VALUE(LEFT(I437,1))</f>
        <v>1</v>
      </c>
      <c r="R437" s="5">
        <f>VALUE(RIGHT(I437,1))</f>
        <v>1</v>
      </c>
      <c r="S437" s="5">
        <f>SUM(Q437:R437)</f>
        <v>2</v>
      </c>
      <c r="T437" s="5">
        <f>IF(Q437&lt;&gt;R437,1,0)</f>
        <v>0</v>
      </c>
      <c r="U437" s="5">
        <f>IF(S437&lt;=4,1,0)</f>
        <v>1</v>
      </c>
      <c r="V437" s="5">
        <f t="shared" si="12"/>
        <v>0</v>
      </c>
      <c r="W437" s="5">
        <f>IF(S437&gt;=2,1,0)</f>
        <v>1</v>
      </c>
      <c r="X437" s="5">
        <f>IF(Q437&lt;=2,1,0)</f>
        <v>1</v>
      </c>
      <c r="Y437" s="5">
        <f>IF(AND(Q437&gt;=1,Q437&lt;=3),1,0)</f>
        <v>1</v>
      </c>
      <c r="Z437" s="5">
        <f>IF(AND(Q437&gt;=2,Q437&lt;=5),1,0)</f>
        <v>0</v>
      </c>
      <c r="AA437" s="5">
        <f>IF(S437&lt;=2,1,0)</f>
        <v>1</v>
      </c>
      <c r="AB437" s="5">
        <f>IF(AND(S437&gt;=1,S437&lt;=3),1,0)</f>
        <v>1</v>
      </c>
      <c r="AC437" s="5">
        <f>IF(AND(S437&gt;=2,S437&lt;=5),1,0)</f>
        <v>1</v>
      </c>
      <c r="AD437" s="5">
        <f>IF(AND(S437&gt;=1,S437&lt;=4),1,0)</f>
        <v>1</v>
      </c>
      <c r="AE437" s="5">
        <f>IF(AND(S437&gt;=2,S437&lt;=5),1,0)</f>
        <v>1</v>
      </c>
    </row>
    <row r="438" spans="1:31" x14ac:dyDescent="0.55000000000000004">
      <c r="A438" s="1">
        <f t="shared" si="13"/>
        <v>438</v>
      </c>
      <c r="B438" s="6" t="s">
        <v>911</v>
      </c>
      <c r="C438" s="7">
        <v>46226.660555555558</v>
      </c>
      <c r="D438" s="5">
        <v>3</v>
      </c>
      <c r="E438" s="6" t="s">
        <v>93</v>
      </c>
      <c r="F438" s="8">
        <v>46095</v>
      </c>
      <c r="G438" s="8" t="s">
        <v>528</v>
      </c>
      <c r="H438" s="6" t="s">
        <v>145</v>
      </c>
      <c r="I438" s="6" t="s">
        <v>328</v>
      </c>
      <c r="J438" s="6" t="s">
        <v>151</v>
      </c>
      <c r="K438" s="5">
        <v>6494</v>
      </c>
      <c r="L438" s="6" t="s">
        <v>158</v>
      </c>
      <c r="M438" s="6" t="s">
        <v>487</v>
      </c>
      <c r="N438" s="6" t="s">
        <v>26</v>
      </c>
      <c r="O438" s="5" t="s">
        <v>885</v>
      </c>
      <c r="P438" s="6" t="str">
        <f>IF(I438&lt;&gt;"","Giocata","Futura")</f>
        <v>Giocata</v>
      </c>
      <c r="Q438" s="5">
        <f>VALUE(LEFT(I438,1))</f>
        <v>1</v>
      </c>
      <c r="R438" s="5">
        <f>VALUE(RIGHT(I438,1))</f>
        <v>1</v>
      </c>
      <c r="S438" s="5">
        <f>SUM(Q438:R438)</f>
        <v>2</v>
      </c>
      <c r="T438" s="5">
        <f>IF(Q438&lt;&gt;R438,1,0)</f>
        <v>0</v>
      </c>
      <c r="U438" s="5">
        <f>IF(S438&lt;=4,1,0)</f>
        <v>1</v>
      </c>
      <c r="V438" s="5">
        <f t="shared" si="12"/>
        <v>0</v>
      </c>
      <c r="W438" s="5">
        <f>IF(S438&gt;=2,1,0)</f>
        <v>1</v>
      </c>
      <c r="X438" s="5">
        <f>IF(Q438&lt;=2,1,0)</f>
        <v>1</v>
      </c>
      <c r="Y438" s="5">
        <f>IF(AND(Q438&gt;=1,Q438&lt;=3),1,0)</f>
        <v>1</v>
      </c>
      <c r="Z438" s="5">
        <f>IF(AND(Q438&gt;=2,Q438&lt;=5),1,0)</f>
        <v>0</v>
      </c>
      <c r="AA438" s="5">
        <f>IF(S438&lt;=2,1,0)</f>
        <v>1</v>
      </c>
      <c r="AB438" s="5">
        <f>IF(AND(S438&gt;=1,S438&lt;=3),1,0)</f>
        <v>1</v>
      </c>
      <c r="AC438" s="5">
        <f>IF(AND(S438&gt;=2,S438&lt;=5),1,0)</f>
        <v>1</v>
      </c>
      <c r="AD438" s="5">
        <f>IF(AND(S438&gt;=1,S438&lt;=4),1,0)</f>
        <v>1</v>
      </c>
      <c r="AE438" s="5">
        <f>IF(AND(S438&gt;=2,S438&lt;=5),1,0)</f>
        <v>1</v>
      </c>
    </row>
    <row r="439" spans="1:31" x14ac:dyDescent="0.55000000000000004">
      <c r="A439" s="1">
        <f t="shared" si="13"/>
        <v>439</v>
      </c>
      <c r="B439" s="6" t="s">
        <v>32</v>
      </c>
      <c r="C439" s="7">
        <v>46226.660555555558</v>
      </c>
      <c r="D439" s="5">
        <v>1</v>
      </c>
      <c r="E439" s="6" t="s">
        <v>37</v>
      </c>
      <c r="F439" s="8">
        <v>46096</v>
      </c>
      <c r="G439" s="8" t="s">
        <v>245</v>
      </c>
      <c r="H439" s="6" t="s">
        <v>209</v>
      </c>
      <c r="I439" s="6" t="s">
        <v>308</v>
      </c>
      <c r="J439" s="6" t="s">
        <v>212</v>
      </c>
      <c r="L439" s="6" t="s">
        <v>270</v>
      </c>
      <c r="M439" s="6" t="s">
        <v>309</v>
      </c>
      <c r="N439" s="6" t="s">
        <v>26</v>
      </c>
      <c r="O439" s="5" t="s">
        <v>885</v>
      </c>
      <c r="P439" s="6" t="str">
        <f>IF(I439&lt;&gt;"","Giocata","Futura")</f>
        <v>Giocata</v>
      </c>
      <c r="Q439" s="5">
        <f>VALUE(LEFT(I439,1))</f>
        <v>2</v>
      </c>
      <c r="R439" s="5">
        <f>VALUE(RIGHT(I439,1))</f>
        <v>0</v>
      </c>
      <c r="S439" s="5">
        <f>SUM(Q439:R439)</f>
        <v>2</v>
      </c>
      <c r="T439" s="5">
        <f>IF(Q439&lt;&gt;R439,1,0)</f>
        <v>1</v>
      </c>
      <c r="U439" s="5">
        <f>IF(S439&lt;=4,1,0)</f>
        <v>1</v>
      </c>
      <c r="V439" s="5">
        <f t="shared" si="12"/>
        <v>1</v>
      </c>
      <c r="W439" s="5">
        <f>IF(S439&gt;=2,1,0)</f>
        <v>1</v>
      </c>
      <c r="X439" s="5">
        <f>IF(Q439&lt;=2,1,0)</f>
        <v>1</v>
      </c>
      <c r="Y439" s="5">
        <f>IF(AND(Q439&gt;=1,Q439&lt;=3),1,0)</f>
        <v>1</v>
      </c>
      <c r="Z439" s="5">
        <f>IF(AND(Q439&gt;=2,Q439&lt;=5),1,0)</f>
        <v>1</v>
      </c>
      <c r="AA439" s="5">
        <f>IF(S439&lt;=2,1,0)</f>
        <v>1</v>
      </c>
      <c r="AB439" s="5">
        <f>IF(AND(S439&gt;=1,S439&lt;=3),1,0)</f>
        <v>1</v>
      </c>
      <c r="AC439" s="5">
        <f>IF(AND(S439&gt;=2,S439&lt;=5),1,0)</f>
        <v>1</v>
      </c>
      <c r="AD439" s="5">
        <f>IF(AND(S439&gt;=1,S439&lt;=4),1,0)</f>
        <v>1</v>
      </c>
      <c r="AE439" s="5">
        <f>IF(AND(S439&gt;=2,S439&lt;=5),1,0)</f>
        <v>1</v>
      </c>
    </row>
    <row r="440" spans="1:31" x14ac:dyDescent="0.55000000000000004">
      <c r="A440" s="1">
        <f t="shared" si="13"/>
        <v>440</v>
      </c>
      <c r="B440" s="6" t="s">
        <v>32</v>
      </c>
      <c r="C440" s="7">
        <v>46226.660555555558</v>
      </c>
      <c r="D440" s="5">
        <v>1</v>
      </c>
      <c r="E440" s="6" t="s">
        <v>37</v>
      </c>
      <c r="F440" s="8">
        <v>46096</v>
      </c>
      <c r="G440" s="8" t="s">
        <v>245</v>
      </c>
      <c r="H440" s="6" t="s">
        <v>134</v>
      </c>
      <c r="I440" s="6" t="s">
        <v>310</v>
      </c>
      <c r="J440" s="6" t="s">
        <v>208</v>
      </c>
      <c r="L440" s="6" t="s">
        <v>206</v>
      </c>
      <c r="M440" s="6" t="s">
        <v>311</v>
      </c>
      <c r="N440" s="6" t="s">
        <v>26</v>
      </c>
      <c r="O440" s="5" t="s">
        <v>885</v>
      </c>
      <c r="P440" s="6" t="str">
        <f>IF(I440&lt;&gt;"","Giocata","Futura")</f>
        <v>Giocata</v>
      </c>
      <c r="Q440" s="5">
        <f>VALUE(LEFT(I440,1))</f>
        <v>1</v>
      </c>
      <c r="R440" s="5">
        <f>VALUE(RIGHT(I440,1))</f>
        <v>0</v>
      </c>
      <c r="S440" s="5">
        <f>SUM(Q440:R440)</f>
        <v>1</v>
      </c>
      <c r="T440" s="5">
        <f>IF(Q440&lt;&gt;R440,1,0)</f>
        <v>1</v>
      </c>
      <c r="U440" s="5">
        <f>IF(S440&lt;=4,1,0)</f>
        <v>1</v>
      </c>
      <c r="V440" s="5">
        <f t="shared" si="12"/>
        <v>1</v>
      </c>
      <c r="W440" s="5">
        <f>IF(S440&gt;=2,1,0)</f>
        <v>0</v>
      </c>
      <c r="X440" s="5">
        <f>IF(Q440&lt;=2,1,0)</f>
        <v>1</v>
      </c>
      <c r="Y440" s="5">
        <f>IF(AND(Q440&gt;=1,Q440&lt;=3),1,0)</f>
        <v>1</v>
      </c>
      <c r="Z440" s="5">
        <f>IF(AND(Q440&gt;=2,Q440&lt;=5),1,0)</f>
        <v>0</v>
      </c>
      <c r="AA440" s="5">
        <f>IF(S440&lt;=2,1,0)</f>
        <v>1</v>
      </c>
      <c r="AB440" s="5">
        <f>IF(AND(S440&gt;=1,S440&lt;=3),1,0)</f>
        <v>1</v>
      </c>
      <c r="AC440" s="5">
        <f>IF(AND(S440&gt;=2,S440&lt;=5),1,0)</f>
        <v>0</v>
      </c>
      <c r="AD440" s="5">
        <f>IF(AND(S440&gt;=1,S440&lt;=4),1,0)</f>
        <v>1</v>
      </c>
      <c r="AE440" s="5">
        <f>IF(AND(S440&gt;=2,S440&lt;=5),1,0)</f>
        <v>0</v>
      </c>
    </row>
    <row r="441" spans="1:31" x14ac:dyDescent="0.55000000000000004">
      <c r="A441" s="1">
        <f t="shared" si="13"/>
        <v>441</v>
      </c>
      <c r="B441" s="6" t="s">
        <v>32</v>
      </c>
      <c r="C441" s="7">
        <v>46226.660555555558</v>
      </c>
      <c r="D441" s="5">
        <v>1</v>
      </c>
      <c r="E441" s="6" t="s">
        <v>37</v>
      </c>
      <c r="F441" s="8">
        <v>46096</v>
      </c>
      <c r="G441" s="8" t="s">
        <v>245</v>
      </c>
      <c r="H441" s="6" t="s">
        <v>211</v>
      </c>
      <c r="I441" s="6" t="s">
        <v>312</v>
      </c>
      <c r="J441" s="6" t="s">
        <v>127</v>
      </c>
      <c r="L441" s="6" t="s">
        <v>213</v>
      </c>
      <c r="M441" s="6" t="s">
        <v>313</v>
      </c>
      <c r="N441" s="6" t="s">
        <v>26</v>
      </c>
      <c r="O441" s="5" t="s">
        <v>885</v>
      </c>
      <c r="P441" s="6" t="str">
        <f>IF(I441&lt;&gt;"","Giocata","Futura")</f>
        <v>Giocata</v>
      </c>
      <c r="Q441" s="5">
        <f>VALUE(LEFT(I441,1))</f>
        <v>1</v>
      </c>
      <c r="R441" s="5">
        <f>VALUE(RIGHT(I441,1))</f>
        <v>3</v>
      </c>
      <c r="S441" s="5">
        <f>SUM(Q441:R441)</f>
        <v>4</v>
      </c>
      <c r="T441" s="5">
        <f>IF(Q441&lt;&gt;R441,1,0)</f>
        <v>1</v>
      </c>
      <c r="U441" s="5">
        <f>IF(S441&lt;=4,1,0)</f>
        <v>1</v>
      </c>
      <c r="V441" s="5">
        <f t="shared" si="12"/>
        <v>1</v>
      </c>
      <c r="W441" s="5">
        <f>IF(S441&gt;=2,1,0)</f>
        <v>1</v>
      </c>
      <c r="X441" s="5">
        <f>IF(Q441&lt;=2,1,0)</f>
        <v>1</v>
      </c>
      <c r="Y441" s="5">
        <f>IF(AND(Q441&gt;=1,Q441&lt;=3),1,0)</f>
        <v>1</v>
      </c>
      <c r="Z441" s="5">
        <f>IF(AND(Q441&gt;=2,Q441&lt;=5),1,0)</f>
        <v>0</v>
      </c>
      <c r="AA441" s="5">
        <f>IF(S441&lt;=2,1,0)</f>
        <v>0</v>
      </c>
      <c r="AB441" s="5">
        <f>IF(AND(S441&gt;=1,S441&lt;=3),1,0)</f>
        <v>0</v>
      </c>
      <c r="AC441" s="5">
        <f>IF(AND(S441&gt;=2,S441&lt;=5),1,0)</f>
        <v>1</v>
      </c>
      <c r="AD441" s="5">
        <f>IF(AND(S441&gt;=1,S441&lt;=4),1,0)</f>
        <v>1</v>
      </c>
      <c r="AE441" s="5">
        <f>IF(AND(S441&gt;=2,S441&lt;=5),1,0)</f>
        <v>1</v>
      </c>
    </row>
    <row r="442" spans="1:31" x14ac:dyDescent="0.55000000000000004">
      <c r="A442" s="1">
        <f t="shared" si="13"/>
        <v>442</v>
      </c>
      <c r="B442" s="6" t="s">
        <v>910</v>
      </c>
      <c r="C442" s="7">
        <v>46226.660555555558</v>
      </c>
      <c r="D442" s="5">
        <v>2</v>
      </c>
      <c r="E442" s="6" t="s">
        <v>37</v>
      </c>
      <c r="F442" s="8">
        <v>46096</v>
      </c>
      <c r="G442" s="8" t="s">
        <v>278</v>
      </c>
      <c r="H442" s="6" t="s">
        <v>195</v>
      </c>
      <c r="I442" s="6" t="s">
        <v>357</v>
      </c>
      <c r="J442" s="6" t="s">
        <v>198</v>
      </c>
      <c r="K442" s="5">
        <v>18533</v>
      </c>
      <c r="L442" s="6" t="s">
        <v>249</v>
      </c>
      <c r="M442" s="6" t="s">
        <v>359</v>
      </c>
      <c r="N442" s="6" t="s">
        <v>26</v>
      </c>
      <c r="O442" s="5" t="s">
        <v>885</v>
      </c>
      <c r="P442" s="6" t="str">
        <f>IF(I442&lt;&gt;"","Giocata","Futura")</f>
        <v>Giocata</v>
      </c>
      <c r="Q442" s="5">
        <f>VALUE(LEFT(I442,1))</f>
        <v>4</v>
      </c>
      <c r="R442" s="5">
        <f>VALUE(RIGHT(I442,1))</f>
        <v>1</v>
      </c>
      <c r="S442" s="5">
        <f>SUM(Q442:R442)</f>
        <v>5</v>
      </c>
      <c r="T442" s="5">
        <f>IF(Q442&lt;&gt;R442,1,0)</f>
        <v>1</v>
      </c>
      <c r="U442" s="5">
        <f>IF(S442&lt;=4,1,0)</f>
        <v>0</v>
      </c>
      <c r="V442" s="5">
        <f t="shared" si="12"/>
        <v>0</v>
      </c>
      <c r="W442" s="5">
        <f>IF(S442&gt;=2,1,0)</f>
        <v>1</v>
      </c>
      <c r="X442" s="5">
        <f>IF(Q442&lt;=2,1,0)</f>
        <v>0</v>
      </c>
      <c r="Y442" s="5">
        <f>IF(AND(Q442&gt;=1,Q442&lt;=3),1,0)</f>
        <v>0</v>
      </c>
      <c r="Z442" s="5">
        <f>IF(AND(Q442&gt;=2,Q442&lt;=5),1,0)</f>
        <v>1</v>
      </c>
      <c r="AA442" s="5">
        <f>IF(S442&lt;=2,1,0)</f>
        <v>0</v>
      </c>
      <c r="AB442" s="5">
        <f>IF(AND(S442&gt;=1,S442&lt;=3),1,0)</f>
        <v>0</v>
      </c>
      <c r="AC442" s="5">
        <f>IF(AND(S442&gt;=2,S442&lt;=5),1,0)</f>
        <v>1</v>
      </c>
      <c r="AD442" s="5">
        <f>IF(AND(S442&gt;=1,S442&lt;=4),1,0)</f>
        <v>0</v>
      </c>
      <c r="AE442" s="5">
        <f>IF(AND(S442&gt;=2,S442&lt;=5),1,0)</f>
        <v>1</v>
      </c>
    </row>
    <row r="443" spans="1:31" x14ac:dyDescent="0.55000000000000004">
      <c r="A443" s="1">
        <f t="shared" si="13"/>
        <v>443</v>
      </c>
      <c r="B443" s="6" t="s">
        <v>32</v>
      </c>
      <c r="C443" s="7">
        <v>46226.660555555558</v>
      </c>
      <c r="D443" s="5">
        <v>1</v>
      </c>
      <c r="E443" s="6" t="s">
        <v>37</v>
      </c>
      <c r="F443" s="8">
        <v>46096</v>
      </c>
      <c r="G443" s="8" t="s">
        <v>291</v>
      </c>
      <c r="H443" s="6" t="s">
        <v>265</v>
      </c>
      <c r="I443" s="6" t="s">
        <v>333</v>
      </c>
      <c r="J443" s="6" t="s">
        <v>272</v>
      </c>
      <c r="K443" s="5">
        <v>3302</v>
      </c>
      <c r="L443" s="6" t="s">
        <v>266</v>
      </c>
      <c r="M443" s="6" t="s">
        <v>364</v>
      </c>
      <c r="N443" s="6" t="s">
        <v>26</v>
      </c>
      <c r="O443" s="5" t="s">
        <v>885</v>
      </c>
      <c r="P443" s="6" t="str">
        <f>IF(I443&lt;&gt;"","Giocata","Futura")</f>
        <v>Giocata</v>
      </c>
      <c r="Q443" s="5">
        <f>VALUE(LEFT(I443,1))</f>
        <v>3</v>
      </c>
      <c r="R443" s="5">
        <f>VALUE(RIGHT(I443,1))</f>
        <v>2</v>
      </c>
      <c r="S443" s="5">
        <f>SUM(Q443:R443)</f>
        <v>5</v>
      </c>
      <c r="T443" s="5">
        <f>IF(Q443&lt;&gt;R443,1,0)</f>
        <v>1</v>
      </c>
      <c r="U443" s="5">
        <f>IF(S443&lt;=4,1,0)</f>
        <v>0</v>
      </c>
      <c r="V443" s="5">
        <f t="shared" si="12"/>
        <v>0</v>
      </c>
      <c r="W443" s="5">
        <f>IF(S443&gt;=2,1,0)</f>
        <v>1</v>
      </c>
      <c r="X443" s="5">
        <f>IF(Q443&lt;=2,1,0)</f>
        <v>0</v>
      </c>
      <c r="Y443" s="5">
        <f>IF(AND(Q443&gt;=1,Q443&lt;=3),1,0)</f>
        <v>1</v>
      </c>
      <c r="Z443" s="5">
        <f>IF(AND(Q443&gt;=2,Q443&lt;=5),1,0)</f>
        <v>1</v>
      </c>
      <c r="AA443" s="5">
        <f>IF(S443&lt;=2,1,0)</f>
        <v>0</v>
      </c>
      <c r="AB443" s="5">
        <f>IF(AND(S443&gt;=1,S443&lt;=3),1,0)</f>
        <v>0</v>
      </c>
      <c r="AC443" s="5">
        <f>IF(AND(S443&gt;=2,S443&lt;=5),1,0)</f>
        <v>1</v>
      </c>
      <c r="AD443" s="5">
        <f>IF(AND(S443&gt;=1,S443&lt;=4),1,0)</f>
        <v>0</v>
      </c>
      <c r="AE443" s="5">
        <f>IF(AND(S443&gt;=2,S443&lt;=5),1,0)</f>
        <v>1</v>
      </c>
    </row>
    <row r="444" spans="1:31" x14ac:dyDescent="0.55000000000000004">
      <c r="A444" s="1">
        <f t="shared" si="13"/>
        <v>444</v>
      </c>
      <c r="B444" s="6" t="s">
        <v>32</v>
      </c>
      <c r="C444" s="7">
        <v>46226.660555555558</v>
      </c>
      <c r="D444" s="5">
        <v>1</v>
      </c>
      <c r="E444" s="6" t="s">
        <v>37</v>
      </c>
      <c r="F444" s="8">
        <v>46096</v>
      </c>
      <c r="G444" s="8" t="s">
        <v>292</v>
      </c>
      <c r="H444" s="6" t="s">
        <v>274</v>
      </c>
      <c r="I444" s="6" t="s">
        <v>334</v>
      </c>
      <c r="J444" s="6" t="s">
        <v>131</v>
      </c>
      <c r="K444" s="5">
        <v>4255</v>
      </c>
      <c r="L444" s="6" t="s">
        <v>297</v>
      </c>
      <c r="M444" s="6" t="s">
        <v>372</v>
      </c>
      <c r="N444" s="6" t="s">
        <v>26</v>
      </c>
      <c r="O444" s="5" t="s">
        <v>885</v>
      </c>
      <c r="P444" s="6" t="str">
        <f>IF(I444&lt;&gt;"","Giocata","Futura")</f>
        <v>Giocata</v>
      </c>
      <c r="Q444" s="5">
        <f>VALUE(LEFT(I444,1))</f>
        <v>4</v>
      </c>
      <c r="R444" s="5">
        <f>VALUE(RIGHT(I444,1))</f>
        <v>0</v>
      </c>
      <c r="S444" s="5">
        <f>SUM(Q444:R444)</f>
        <v>4</v>
      </c>
      <c r="T444" s="5">
        <f>IF(Q444&lt;&gt;R444,1,0)</f>
        <v>1</v>
      </c>
      <c r="U444" s="5">
        <f>IF(S444&lt;=4,1,0)</f>
        <v>1</v>
      </c>
      <c r="V444" s="5">
        <f t="shared" si="12"/>
        <v>1</v>
      </c>
      <c r="W444" s="5">
        <f>IF(S444&gt;=2,1,0)</f>
        <v>1</v>
      </c>
      <c r="X444" s="5">
        <f>IF(Q444&lt;=2,1,0)</f>
        <v>0</v>
      </c>
      <c r="Y444" s="5">
        <f>IF(AND(Q444&gt;=1,Q444&lt;=3),1,0)</f>
        <v>0</v>
      </c>
      <c r="Z444" s="5">
        <f>IF(AND(Q444&gt;=2,Q444&lt;=5),1,0)</f>
        <v>1</v>
      </c>
      <c r="AA444" s="5">
        <f>IF(S444&lt;=2,1,0)</f>
        <v>0</v>
      </c>
      <c r="AB444" s="5">
        <f>IF(AND(S444&gt;=1,S444&lt;=3),1,0)</f>
        <v>0</v>
      </c>
      <c r="AC444" s="5">
        <f>IF(AND(S444&gt;=2,S444&lt;=5),1,0)</f>
        <v>1</v>
      </c>
      <c r="AD444" s="5">
        <f>IF(AND(S444&gt;=1,S444&lt;=4),1,0)</f>
        <v>1</v>
      </c>
      <c r="AE444" s="5">
        <f>IF(AND(S444&gt;=2,S444&lt;=5),1,0)</f>
        <v>1</v>
      </c>
    </row>
    <row r="445" spans="1:31" x14ac:dyDescent="0.55000000000000004">
      <c r="A445" s="1">
        <f t="shared" si="13"/>
        <v>445</v>
      </c>
      <c r="B445" s="6" t="s">
        <v>910</v>
      </c>
      <c r="C445" s="7">
        <v>46226.660555555558</v>
      </c>
      <c r="D445" s="5">
        <v>2</v>
      </c>
      <c r="E445" s="6" t="s">
        <v>37</v>
      </c>
      <c r="F445" s="8">
        <v>46096</v>
      </c>
      <c r="G445" s="8" t="s">
        <v>289</v>
      </c>
      <c r="H445" s="6" t="s">
        <v>185</v>
      </c>
      <c r="I445" s="6" t="s">
        <v>314</v>
      </c>
      <c r="J445" s="6" t="s">
        <v>253</v>
      </c>
      <c r="K445" s="5">
        <v>19621</v>
      </c>
      <c r="L445" s="6" t="s">
        <v>187</v>
      </c>
      <c r="M445" s="6" t="s">
        <v>361</v>
      </c>
      <c r="N445" s="6" t="s">
        <v>26</v>
      </c>
      <c r="O445" s="5" t="s">
        <v>885</v>
      </c>
      <c r="P445" s="6" t="str">
        <f>IF(I445&lt;&gt;"","Giocata","Futura")</f>
        <v>Giocata</v>
      </c>
      <c r="Q445" s="5">
        <f>VALUE(LEFT(I445,1))</f>
        <v>2</v>
      </c>
      <c r="R445" s="5">
        <f>VALUE(RIGHT(I445,1))</f>
        <v>1</v>
      </c>
      <c r="S445" s="5">
        <f>SUM(Q445:R445)</f>
        <v>3</v>
      </c>
      <c r="T445" s="5">
        <f>IF(Q445&lt;&gt;R445,1,0)</f>
        <v>1</v>
      </c>
      <c r="U445" s="5">
        <f>IF(S445&lt;=4,1,0)</f>
        <v>1</v>
      </c>
      <c r="V445" s="5">
        <f t="shared" si="12"/>
        <v>1</v>
      </c>
      <c r="W445" s="5">
        <f>IF(S445&gt;=2,1,0)</f>
        <v>1</v>
      </c>
      <c r="X445" s="5">
        <f>IF(Q445&lt;=2,1,0)</f>
        <v>1</v>
      </c>
      <c r="Y445" s="5">
        <f>IF(AND(Q445&gt;=1,Q445&lt;=3),1,0)</f>
        <v>1</v>
      </c>
      <c r="Z445" s="5">
        <f>IF(AND(Q445&gt;=2,Q445&lt;=5),1,0)</f>
        <v>1</v>
      </c>
      <c r="AA445" s="5">
        <f>IF(S445&lt;=2,1,0)</f>
        <v>0</v>
      </c>
      <c r="AB445" s="5">
        <f>IF(AND(S445&gt;=1,S445&lt;=3),1,0)</f>
        <v>1</v>
      </c>
      <c r="AC445" s="5">
        <f>IF(AND(S445&gt;=2,S445&lt;=5),1,0)</f>
        <v>1</v>
      </c>
      <c r="AD445" s="5">
        <f>IF(AND(S445&gt;=1,S445&lt;=4),1,0)</f>
        <v>1</v>
      </c>
      <c r="AE445" s="5">
        <f>IF(AND(S445&gt;=2,S445&lt;=5),1,0)</f>
        <v>1</v>
      </c>
    </row>
    <row r="446" spans="1:31" x14ac:dyDescent="0.55000000000000004">
      <c r="A446" s="1">
        <f t="shared" si="13"/>
        <v>446</v>
      </c>
      <c r="B446" s="6" t="s">
        <v>910</v>
      </c>
      <c r="C446" s="7">
        <v>46226.660555555558</v>
      </c>
      <c r="D446" s="5">
        <v>2</v>
      </c>
      <c r="E446" s="6" t="s">
        <v>37</v>
      </c>
      <c r="F446" s="8">
        <v>46096</v>
      </c>
      <c r="G446" s="8" t="s">
        <v>491</v>
      </c>
      <c r="H446" s="6" t="s">
        <v>255</v>
      </c>
      <c r="I446" s="6" t="s">
        <v>310</v>
      </c>
      <c r="J446" s="6" t="s">
        <v>192</v>
      </c>
      <c r="K446" s="5">
        <v>40811</v>
      </c>
      <c r="L446" s="6" t="s">
        <v>256</v>
      </c>
      <c r="M446" s="6" t="s">
        <v>464</v>
      </c>
      <c r="N446" s="6" t="s">
        <v>26</v>
      </c>
      <c r="O446" s="5" t="s">
        <v>885</v>
      </c>
      <c r="P446" s="6" t="str">
        <f>IF(I446&lt;&gt;"","Giocata","Futura")</f>
        <v>Giocata</v>
      </c>
      <c r="Q446" s="5">
        <f>VALUE(LEFT(I446,1))</f>
        <v>1</v>
      </c>
      <c r="R446" s="5">
        <f>VALUE(RIGHT(I446,1))</f>
        <v>0</v>
      </c>
      <c r="S446" s="5">
        <f>SUM(Q446:R446)</f>
        <v>1</v>
      </c>
      <c r="T446" s="5">
        <f>IF(Q446&lt;&gt;R446,1,0)</f>
        <v>1</v>
      </c>
      <c r="U446" s="5">
        <f>IF(S446&lt;=4,1,0)</f>
        <v>1</v>
      </c>
      <c r="V446" s="5">
        <f t="shared" si="12"/>
        <v>1</v>
      </c>
      <c r="W446" s="5">
        <f>IF(S446&gt;=2,1,0)</f>
        <v>0</v>
      </c>
      <c r="X446" s="5">
        <f>IF(Q446&lt;=2,1,0)</f>
        <v>1</v>
      </c>
      <c r="Y446" s="5">
        <f>IF(AND(Q446&gt;=1,Q446&lt;=3),1,0)</f>
        <v>1</v>
      </c>
      <c r="Z446" s="5">
        <f>IF(AND(Q446&gt;=2,Q446&lt;=5),1,0)</f>
        <v>0</v>
      </c>
      <c r="AA446" s="5">
        <f>IF(S446&lt;=2,1,0)</f>
        <v>1</v>
      </c>
      <c r="AB446" s="5">
        <f>IF(AND(S446&gt;=1,S446&lt;=3),1,0)</f>
        <v>1</v>
      </c>
      <c r="AC446" s="5">
        <f>IF(AND(S446&gt;=2,S446&lt;=5),1,0)</f>
        <v>0</v>
      </c>
      <c r="AD446" s="5">
        <f>IF(AND(S446&gt;=1,S446&lt;=4),1,0)</f>
        <v>1</v>
      </c>
      <c r="AE446" s="5">
        <f>IF(AND(S446&gt;=2,S446&lt;=5),1,0)</f>
        <v>0</v>
      </c>
    </row>
    <row r="447" spans="1:31" x14ac:dyDescent="0.55000000000000004">
      <c r="A447" s="1">
        <f t="shared" si="13"/>
        <v>447</v>
      </c>
      <c r="B447" s="6" t="s">
        <v>911</v>
      </c>
      <c r="C447" s="7">
        <v>46226.660555555558</v>
      </c>
      <c r="D447" s="5">
        <v>3</v>
      </c>
      <c r="E447" s="6" t="s">
        <v>37</v>
      </c>
      <c r="F447" s="8">
        <v>46096</v>
      </c>
      <c r="G447" s="8" t="s">
        <v>438</v>
      </c>
      <c r="H447" s="6" t="s">
        <v>153</v>
      </c>
      <c r="I447" s="6" t="s">
        <v>316</v>
      </c>
      <c r="J447" s="6" t="s">
        <v>141</v>
      </c>
      <c r="K447" s="5">
        <v>8558</v>
      </c>
      <c r="L447" s="6" t="s">
        <v>155</v>
      </c>
      <c r="M447" s="6" t="s">
        <v>445</v>
      </c>
      <c r="N447" s="6" t="s">
        <v>26</v>
      </c>
      <c r="O447" s="5" t="s">
        <v>885</v>
      </c>
      <c r="P447" s="6" t="str">
        <f>IF(I447&lt;&gt;"","Giocata","Futura")</f>
        <v>Giocata</v>
      </c>
      <c r="Q447" s="5">
        <f>VALUE(LEFT(I447,1))</f>
        <v>1</v>
      </c>
      <c r="R447" s="5">
        <f>VALUE(RIGHT(I447,1))</f>
        <v>2</v>
      </c>
      <c r="S447" s="5">
        <f>SUM(Q447:R447)</f>
        <v>3</v>
      </c>
      <c r="T447" s="5">
        <f>IF(Q447&lt;&gt;R447,1,0)</f>
        <v>1</v>
      </c>
      <c r="U447" s="5">
        <f>IF(S447&lt;=4,1,0)</f>
        <v>1</v>
      </c>
      <c r="V447" s="5">
        <f t="shared" si="12"/>
        <v>1</v>
      </c>
      <c r="W447" s="5">
        <f>IF(S447&gt;=2,1,0)</f>
        <v>1</v>
      </c>
      <c r="X447" s="5">
        <f>IF(Q447&lt;=2,1,0)</f>
        <v>1</v>
      </c>
      <c r="Y447" s="5">
        <f>IF(AND(Q447&gt;=1,Q447&lt;=3),1,0)</f>
        <v>1</v>
      </c>
      <c r="Z447" s="5">
        <f>IF(AND(Q447&gt;=2,Q447&lt;=5),1,0)</f>
        <v>0</v>
      </c>
      <c r="AA447" s="5">
        <f>IF(S447&lt;=2,1,0)</f>
        <v>0</v>
      </c>
      <c r="AB447" s="5">
        <f>IF(AND(S447&gt;=1,S447&lt;=3),1,0)</f>
        <v>1</v>
      </c>
      <c r="AC447" s="5">
        <f>IF(AND(S447&gt;=2,S447&lt;=5),1,0)</f>
        <v>1</v>
      </c>
      <c r="AD447" s="5">
        <f>IF(AND(S447&gt;=1,S447&lt;=4),1,0)</f>
        <v>1</v>
      </c>
      <c r="AE447" s="5">
        <f>IF(AND(S447&gt;=2,S447&lt;=5),1,0)</f>
        <v>1</v>
      </c>
    </row>
    <row r="448" spans="1:31" x14ac:dyDescent="0.55000000000000004">
      <c r="A448" s="1">
        <f t="shared" si="13"/>
        <v>448</v>
      </c>
      <c r="B448" s="6" t="s">
        <v>911</v>
      </c>
      <c r="C448" s="7">
        <v>46226.660555555558</v>
      </c>
      <c r="D448" s="5">
        <v>3</v>
      </c>
      <c r="E448" s="6" t="s">
        <v>37</v>
      </c>
      <c r="F448" s="8">
        <v>46096</v>
      </c>
      <c r="G448" s="8" t="s">
        <v>438</v>
      </c>
      <c r="H448" s="6" t="s">
        <v>138</v>
      </c>
      <c r="I448" s="6" t="s">
        <v>316</v>
      </c>
      <c r="J448" s="6" t="s">
        <v>147</v>
      </c>
      <c r="K448" s="5">
        <v>7518</v>
      </c>
      <c r="L448" s="6" t="s">
        <v>140</v>
      </c>
      <c r="M448" s="6" t="s">
        <v>449</v>
      </c>
      <c r="N448" s="6" t="s">
        <v>26</v>
      </c>
      <c r="O448" s="5" t="s">
        <v>885</v>
      </c>
      <c r="P448" s="6" t="str">
        <f>IF(I448&lt;&gt;"","Giocata","Futura")</f>
        <v>Giocata</v>
      </c>
      <c r="Q448" s="5">
        <f>VALUE(LEFT(I448,1))</f>
        <v>1</v>
      </c>
      <c r="R448" s="5">
        <f>VALUE(RIGHT(I448,1))</f>
        <v>2</v>
      </c>
      <c r="S448" s="5">
        <f>SUM(Q448:R448)</f>
        <v>3</v>
      </c>
      <c r="T448" s="5">
        <f>IF(Q448&lt;&gt;R448,1,0)</f>
        <v>1</v>
      </c>
      <c r="U448" s="5">
        <f>IF(S448&lt;=4,1,0)</f>
        <v>1</v>
      </c>
      <c r="V448" s="5">
        <f t="shared" si="12"/>
        <v>1</v>
      </c>
      <c r="W448" s="5">
        <f>IF(S448&gt;=2,1,0)</f>
        <v>1</v>
      </c>
      <c r="X448" s="5">
        <f>IF(Q448&lt;=2,1,0)</f>
        <v>1</v>
      </c>
      <c r="Y448" s="5">
        <f>IF(AND(Q448&gt;=1,Q448&lt;=3),1,0)</f>
        <v>1</v>
      </c>
      <c r="Z448" s="5">
        <f>IF(AND(Q448&gt;=2,Q448&lt;=5),1,0)</f>
        <v>0</v>
      </c>
      <c r="AA448" s="5">
        <f>IF(S448&lt;=2,1,0)</f>
        <v>0</v>
      </c>
      <c r="AB448" s="5">
        <f>IF(AND(S448&gt;=1,S448&lt;=3),1,0)</f>
        <v>1</v>
      </c>
      <c r="AC448" s="5">
        <f>IF(AND(S448&gt;=2,S448&lt;=5),1,0)</f>
        <v>1</v>
      </c>
      <c r="AD448" s="5">
        <f>IF(AND(S448&gt;=1,S448&lt;=4),1,0)</f>
        <v>1</v>
      </c>
      <c r="AE448" s="5">
        <f>IF(AND(S448&gt;=2,S448&lt;=5),1,0)</f>
        <v>1</v>
      </c>
    </row>
    <row r="449" spans="1:31" x14ac:dyDescent="0.55000000000000004">
      <c r="A449" s="1">
        <f t="shared" si="13"/>
        <v>449</v>
      </c>
      <c r="B449" s="6" t="s">
        <v>911</v>
      </c>
      <c r="C449" s="7">
        <v>46226.660555555558</v>
      </c>
      <c r="D449" s="5">
        <v>3</v>
      </c>
      <c r="E449" s="6" t="s">
        <v>37</v>
      </c>
      <c r="F449" s="8">
        <v>46096</v>
      </c>
      <c r="G449" s="8" t="s">
        <v>528</v>
      </c>
      <c r="H449" s="6" t="s">
        <v>148</v>
      </c>
      <c r="I449" s="6" t="s">
        <v>328</v>
      </c>
      <c r="J449" s="6" t="s">
        <v>142</v>
      </c>
      <c r="K449" s="5">
        <v>10510</v>
      </c>
      <c r="L449" s="6" t="s">
        <v>161</v>
      </c>
      <c r="M449" s="6" t="s">
        <v>448</v>
      </c>
      <c r="N449" s="6" t="s">
        <v>26</v>
      </c>
      <c r="O449" s="5" t="s">
        <v>885</v>
      </c>
      <c r="P449" s="6" t="str">
        <f>IF(I449&lt;&gt;"","Giocata","Futura")</f>
        <v>Giocata</v>
      </c>
      <c r="Q449" s="5">
        <f>VALUE(LEFT(I449,1))</f>
        <v>1</v>
      </c>
      <c r="R449" s="5">
        <f>VALUE(RIGHT(I449,1))</f>
        <v>1</v>
      </c>
      <c r="S449" s="5">
        <f>SUM(Q449:R449)</f>
        <v>2</v>
      </c>
      <c r="T449" s="5">
        <f>IF(Q449&lt;&gt;R449,1,0)</f>
        <v>0</v>
      </c>
      <c r="U449" s="5">
        <f>IF(S449&lt;=4,1,0)</f>
        <v>1</v>
      </c>
      <c r="V449" s="5">
        <f t="shared" si="12"/>
        <v>0</v>
      </c>
      <c r="W449" s="5">
        <f>IF(S449&gt;=2,1,0)</f>
        <v>1</v>
      </c>
      <c r="X449" s="5">
        <f>IF(Q449&lt;=2,1,0)</f>
        <v>1</v>
      </c>
      <c r="Y449" s="5">
        <f>IF(AND(Q449&gt;=1,Q449&lt;=3),1,0)</f>
        <v>1</v>
      </c>
      <c r="Z449" s="5">
        <f>IF(AND(Q449&gt;=2,Q449&lt;=5),1,0)</f>
        <v>0</v>
      </c>
      <c r="AA449" s="5">
        <f>IF(S449&lt;=2,1,0)</f>
        <v>1</v>
      </c>
      <c r="AB449" s="5">
        <f>IF(AND(S449&gt;=1,S449&lt;=3),1,0)</f>
        <v>1</v>
      </c>
      <c r="AC449" s="5">
        <f>IF(AND(S449&gt;=2,S449&lt;=5),1,0)</f>
        <v>1</v>
      </c>
      <c r="AD449" s="5">
        <f>IF(AND(S449&gt;=1,S449&lt;=4),1,0)</f>
        <v>1</v>
      </c>
      <c r="AE449" s="5">
        <f>IF(AND(S449&gt;=2,S449&lt;=5),1,0)</f>
        <v>1</v>
      </c>
    </row>
    <row r="450" spans="1:31" x14ac:dyDescent="0.55000000000000004">
      <c r="A450" s="1">
        <f t="shared" si="13"/>
        <v>450</v>
      </c>
      <c r="B450" s="6" t="s">
        <v>911</v>
      </c>
      <c r="C450" s="7">
        <v>46226.660555555558</v>
      </c>
      <c r="D450" s="5">
        <v>3</v>
      </c>
      <c r="E450" s="6" t="s">
        <v>37</v>
      </c>
      <c r="F450" s="8">
        <v>46096</v>
      </c>
      <c r="G450" s="8" t="s">
        <v>528</v>
      </c>
      <c r="H450" s="6" t="s">
        <v>139</v>
      </c>
      <c r="I450" s="6" t="s">
        <v>328</v>
      </c>
      <c r="J450" s="6" t="s">
        <v>154</v>
      </c>
      <c r="K450" s="5">
        <v>6087</v>
      </c>
      <c r="L450" s="6" t="s">
        <v>157</v>
      </c>
      <c r="M450" s="6" t="s">
        <v>442</v>
      </c>
      <c r="N450" s="6" t="s">
        <v>26</v>
      </c>
      <c r="O450" s="5" t="s">
        <v>885</v>
      </c>
      <c r="P450" s="6" t="str">
        <f>IF(I450&lt;&gt;"","Giocata","Futura")</f>
        <v>Giocata</v>
      </c>
      <c r="Q450" s="5">
        <f>VALUE(LEFT(I450,1))</f>
        <v>1</v>
      </c>
      <c r="R450" s="5">
        <f>VALUE(RIGHT(I450,1))</f>
        <v>1</v>
      </c>
      <c r="S450" s="5">
        <f>SUM(Q450:R450)</f>
        <v>2</v>
      </c>
      <c r="T450" s="5">
        <f>IF(Q450&lt;&gt;R450,1,0)</f>
        <v>0</v>
      </c>
      <c r="U450" s="5">
        <f>IF(S450&lt;=4,1,0)</f>
        <v>1</v>
      </c>
      <c r="V450" s="5">
        <f t="shared" ref="V450:V513" si="14">IF(AND(T450=1,U450=1),1,0)</f>
        <v>0</v>
      </c>
      <c r="W450" s="5">
        <f>IF(S450&gt;=2,1,0)</f>
        <v>1</v>
      </c>
      <c r="X450" s="5">
        <f>IF(Q450&lt;=2,1,0)</f>
        <v>1</v>
      </c>
      <c r="Y450" s="5">
        <f>IF(AND(Q450&gt;=1,Q450&lt;=3),1,0)</f>
        <v>1</v>
      </c>
      <c r="Z450" s="5">
        <f>IF(AND(Q450&gt;=2,Q450&lt;=5),1,0)</f>
        <v>0</v>
      </c>
      <c r="AA450" s="5">
        <f>IF(S450&lt;=2,1,0)</f>
        <v>1</v>
      </c>
      <c r="AB450" s="5">
        <f>IF(AND(S450&gt;=1,S450&lt;=3),1,0)</f>
        <v>1</v>
      </c>
      <c r="AC450" s="5">
        <f>IF(AND(S450&gt;=2,S450&lt;=5),1,0)</f>
        <v>1</v>
      </c>
      <c r="AD450" s="5">
        <f>IF(AND(S450&gt;=1,S450&lt;=4),1,0)</f>
        <v>1</v>
      </c>
      <c r="AE450" s="5">
        <f>IF(AND(S450&gt;=2,S450&lt;=5),1,0)</f>
        <v>1</v>
      </c>
    </row>
    <row r="451" spans="1:31" x14ac:dyDescent="0.55000000000000004">
      <c r="A451" s="1">
        <f t="shared" ref="A451:A514" si="15">A450+1</f>
        <v>451</v>
      </c>
      <c r="B451" s="6" t="s">
        <v>912</v>
      </c>
      <c r="C451" s="7">
        <v>46226.660555555558</v>
      </c>
      <c r="D451" s="5">
        <v>7</v>
      </c>
      <c r="E451" s="6" t="s">
        <v>119</v>
      </c>
      <c r="F451" s="8">
        <v>46097</v>
      </c>
      <c r="G451" s="8" t="s">
        <v>215</v>
      </c>
      <c r="H451" s="6" t="s">
        <v>230</v>
      </c>
      <c r="I451" s="6" t="s">
        <v>376</v>
      </c>
      <c r="J451" s="6" t="s">
        <v>225</v>
      </c>
      <c r="K451" s="5">
        <v>1836</v>
      </c>
      <c r="L451" s="6" t="s">
        <v>231</v>
      </c>
      <c r="M451" s="6" t="s">
        <v>377</v>
      </c>
      <c r="N451" s="6" t="s">
        <v>26</v>
      </c>
      <c r="O451" s="5" t="s">
        <v>885</v>
      </c>
      <c r="P451" s="6" t="str">
        <f>IF(I451&lt;&gt;"","Giocata","Futura")</f>
        <v>Giocata</v>
      </c>
      <c r="Q451" s="5">
        <f>VALUE(LEFT(I451,1))</f>
        <v>4</v>
      </c>
      <c r="R451" s="5">
        <f>VALUE(RIGHT(I451,1))</f>
        <v>3</v>
      </c>
      <c r="S451" s="5">
        <f>SUM(Q451:R451)</f>
        <v>7</v>
      </c>
      <c r="T451" s="5">
        <f>IF(Q451&lt;&gt;R451,1,0)</f>
        <v>1</v>
      </c>
      <c r="U451" s="5">
        <f>IF(S451&lt;=4,1,0)</f>
        <v>0</v>
      </c>
      <c r="V451" s="5">
        <f t="shared" si="14"/>
        <v>0</v>
      </c>
      <c r="W451" s="5">
        <f>IF(S451&gt;=2,1,0)</f>
        <v>1</v>
      </c>
      <c r="X451" s="5">
        <f>IF(Q451&lt;=2,1,0)</f>
        <v>0</v>
      </c>
      <c r="Y451" s="5">
        <f>IF(AND(Q451&gt;=1,Q451&lt;=3),1,0)</f>
        <v>0</v>
      </c>
      <c r="Z451" s="5">
        <f>IF(AND(Q451&gt;=2,Q451&lt;=5),1,0)</f>
        <v>1</v>
      </c>
      <c r="AA451" s="5">
        <f>IF(S451&lt;=2,1,0)</f>
        <v>0</v>
      </c>
      <c r="AB451" s="5">
        <f>IF(AND(S451&gt;=1,S451&lt;=3),1,0)</f>
        <v>0</v>
      </c>
      <c r="AC451" s="5">
        <f>IF(AND(S451&gt;=2,S451&lt;=5),1,0)</f>
        <v>0</v>
      </c>
      <c r="AD451" s="5">
        <f>IF(AND(S451&gt;=1,S451&lt;=4),1,0)</f>
        <v>0</v>
      </c>
      <c r="AE451" s="5">
        <f>IF(AND(S451&gt;=2,S451&lt;=5),1,0)</f>
        <v>0</v>
      </c>
    </row>
    <row r="452" spans="1:31" x14ac:dyDescent="0.55000000000000004">
      <c r="A452" s="1">
        <f t="shared" si="15"/>
        <v>452</v>
      </c>
      <c r="B452" s="6" t="s">
        <v>912</v>
      </c>
      <c r="C452" s="7">
        <v>46226.660555555558</v>
      </c>
      <c r="D452" s="5">
        <v>7</v>
      </c>
      <c r="E452" s="6" t="s">
        <v>119</v>
      </c>
      <c r="F452" s="8">
        <v>46097</v>
      </c>
      <c r="G452" s="8" t="s">
        <v>219</v>
      </c>
      <c r="H452" s="6" t="s">
        <v>216</v>
      </c>
      <c r="I452" s="6" t="s">
        <v>336</v>
      </c>
      <c r="J452" s="6" t="s">
        <v>228</v>
      </c>
      <c r="K452" s="5">
        <v>4502</v>
      </c>
      <c r="L452" s="6" t="s">
        <v>218</v>
      </c>
      <c r="M452" s="6" t="s">
        <v>323</v>
      </c>
      <c r="N452" s="6" t="s">
        <v>26</v>
      </c>
      <c r="O452" s="5" t="s">
        <v>885</v>
      </c>
      <c r="P452" s="6" t="str">
        <f>IF(I452&lt;&gt;"","Giocata","Futura")</f>
        <v>Giocata</v>
      </c>
      <c r="Q452" s="5">
        <f>VALUE(LEFT(I452,1))</f>
        <v>0</v>
      </c>
      <c r="R452" s="5">
        <f>VALUE(RIGHT(I452,1))</f>
        <v>0</v>
      </c>
      <c r="S452" s="5">
        <f>SUM(Q452:R452)</f>
        <v>0</v>
      </c>
      <c r="T452" s="5">
        <f>IF(Q452&lt;&gt;R452,1,0)</f>
        <v>0</v>
      </c>
      <c r="U452" s="5">
        <f>IF(S452&lt;=4,1,0)</f>
        <v>1</v>
      </c>
      <c r="V452" s="5">
        <f t="shared" si="14"/>
        <v>0</v>
      </c>
      <c r="W452" s="5">
        <f>IF(S452&gt;=2,1,0)</f>
        <v>0</v>
      </c>
      <c r="X452" s="5">
        <f>IF(Q452&lt;=2,1,0)</f>
        <v>1</v>
      </c>
      <c r="Y452" s="5">
        <f>IF(AND(Q452&gt;=1,Q452&lt;=3),1,0)</f>
        <v>0</v>
      </c>
      <c r="Z452" s="5">
        <f>IF(AND(Q452&gt;=2,Q452&lt;=5),1,0)</f>
        <v>0</v>
      </c>
      <c r="AA452" s="5">
        <f>IF(S452&lt;=2,1,0)</f>
        <v>1</v>
      </c>
      <c r="AB452" s="5">
        <f>IF(AND(S452&gt;=1,S452&lt;=3),1,0)</f>
        <v>0</v>
      </c>
      <c r="AC452" s="5">
        <f>IF(AND(S452&gt;=2,S452&lt;=5),1,0)</f>
        <v>0</v>
      </c>
      <c r="AD452" s="5">
        <f>IF(AND(S452&gt;=1,S452&lt;=4),1,0)</f>
        <v>0</v>
      </c>
      <c r="AE452" s="5">
        <f>IF(AND(S452&gt;=2,S452&lt;=5),1,0)</f>
        <v>0</v>
      </c>
    </row>
    <row r="453" spans="1:31" x14ac:dyDescent="0.55000000000000004">
      <c r="A453" s="1">
        <f t="shared" si="15"/>
        <v>453</v>
      </c>
      <c r="B453" s="6" t="s">
        <v>912</v>
      </c>
      <c r="C453" s="7">
        <v>46226.660555555558</v>
      </c>
      <c r="D453" s="5">
        <v>7</v>
      </c>
      <c r="E453" s="6" t="s">
        <v>119</v>
      </c>
      <c r="F453" s="8">
        <v>46097</v>
      </c>
      <c r="G453" s="8" t="s">
        <v>219</v>
      </c>
      <c r="H453" s="6" t="s">
        <v>222</v>
      </c>
      <c r="I453" s="6" t="s">
        <v>336</v>
      </c>
      <c r="J453" s="6" t="s">
        <v>223</v>
      </c>
      <c r="K453" s="5">
        <v>2417</v>
      </c>
      <c r="L453" s="6" t="s">
        <v>224</v>
      </c>
      <c r="M453" s="6" t="s">
        <v>375</v>
      </c>
      <c r="N453" s="6" t="s">
        <v>26</v>
      </c>
      <c r="O453" s="5" t="s">
        <v>885</v>
      </c>
      <c r="P453" s="6" t="str">
        <f>IF(I453&lt;&gt;"","Giocata","Futura")</f>
        <v>Giocata</v>
      </c>
      <c r="Q453" s="5">
        <f>VALUE(LEFT(I453,1))</f>
        <v>0</v>
      </c>
      <c r="R453" s="5">
        <f>VALUE(RIGHT(I453,1))</f>
        <v>0</v>
      </c>
      <c r="S453" s="5">
        <f>SUM(Q453:R453)</f>
        <v>0</v>
      </c>
      <c r="T453" s="5">
        <f>IF(Q453&lt;&gt;R453,1,0)</f>
        <v>0</v>
      </c>
      <c r="U453" s="5">
        <f>IF(S453&lt;=4,1,0)</f>
        <v>1</v>
      </c>
      <c r="V453" s="5">
        <f t="shared" si="14"/>
        <v>0</v>
      </c>
      <c r="W453" s="5">
        <f>IF(S453&gt;=2,1,0)</f>
        <v>0</v>
      </c>
      <c r="X453" s="5">
        <f>IF(Q453&lt;=2,1,0)</f>
        <v>1</v>
      </c>
      <c r="Y453" s="5">
        <f>IF(AND(Q453&gt;=1,Q453&lt;=3),1,0)</f>
        <v>0</v>
      </c>
      <c r="Z453" s="5">
        <f>IF(AND(Q453&gt;=2,Q453&lt;=5),1,0)</f>
        <v>0</v>
      </c>
      <c r="AA453" s="5">
        <f>IF(S453&lt;=2,1,0)</f>
        <v>1</v>
      </c>
      <c r="AB453" s="5">
        <f>IF(AND(S453&gt;=1,S453&lt;=3),1,0)</f>
        <v>0</v>
      </c>
      <c r="AC453" s="5">
        <f>IF(AND(S453&gt;=2,S453&lt;=5),1,0)</f>
        <v>0</v>
      </c>
      <c r="AD453" s="5">
        <f>IF(AND(S453&gt;=1,S453&lt;=4),1,0)</f>
        <v>0</v>
      </c>
      <c r="AE453" s="5">
        <f>IF(AND(S453&gt;=2,S453&lt;=5),1,0)</f>
        <v>0</v>
      </c>
    </row>
    <row r="454" spans="1:31" x14ac:dyDescent="0.55000000000000004">
      <c r="A454" s="1">
        <f t="shared" si="15"/>
        <v>454</v>
      </c>
      <c r="B454" s="6" t="s">
        <v>912</v>
      </c>
      <c r="C454" s="7">
        <v>46226.660555555558</v>
      </c>
      <c r="D454" s="5">
        <v>7</v>
      </c>
      <c r="E454" s="6" t="s">
        <v>119</v>
      </c>
      <c r="F454" s="8">
        <v>46097</v>
      </c>
      <c r="G454" s="8" t="s">
        <v>219</v>
      </c>
      <c r="H454" s="6" t="s">
        <v>232</v>
      </c>
      <c r="I454" s="6" t="s">
        <v>336</v>
      </c>
      <c r="J454" s="6" t="s">
        <v>226</v>
      </c>
      <c r="K454" s="5">
        <v>5650</v>
      </c>
      <c r="L454" s="6" t="s">
        <v>233</v>
      </c>
      <c r="M454" s="6" t="s">
        <v>373</v>
      </c>
      <c r="N454" s="6" t="s">
        <v>26</v>
      </c>
      <c r="O454" s="5" t="s">
        <v>885</v>
      </c>
      <c r="P454" s="6" t="str">
        <f>IF(I454&lt;&gt;"","Giocata","Futura")</f>
        <v>Giocata</v>
      </c>
      <c r="Q454" s="5">
        <f>VALUE(LEFT(I454,1))</f>
        <v>0</v>
      </c>
      <c r="R454" s="5">
        <f>VALUE(RIGHT(I454,1))</f>
        <v>0</v>
      </c>
      <c r="S454" s="5">
        <f>SUM(Q454:R454)</f>
        <v>0</v>
      </c>
      <c r="T454" s="5">
        <f>IF(Q454&lt;&gt;R454,1,0)</f>
        <v>0</v>
      </c>
      <c r="U454" s="5">
        <f>IF(S454&lt;=4,1,0)</f>
        <v>1</v>
      </c>
      <c r="V454" s="5">
        <f t="shared" si="14"/>
        <v>0</v>
      </c>
      <c r="W454" s="5">
        <f>IF(S454&gt;=2,1,0)</f>
        <v>0</v>
      </c>
      <c r="X454" s="5">
        <f>IF(Q454&lt;=2,1,0)</f>
        <v>1</v>
      </c>
      <c r="Y454" s="5">
        <f>IF(AND(Q454&gt;=1,Q454&lt;=3),1,0)</f>
        <v>0</v>
      </c>
      <c r="Z454" s="5">
        <f>IF(AND(Q454&gt;=2,Q454&lt;=5),1,0)</f>
        <v>0</v>
      </c>
      <c r="AA454" s="5">
        <f>IF(S454&lt;=2,1,0)</f>
        <v>1</v>
      </c>
      <c r="AB454" s="5">
        <f>IF(AND(S454&gt;=1,S454&lt;=3),1,0)</f>
        <v>0</v>
      </c>
      <c r="AC454" s="5">
        <f>IF(AND(S454&gt;=2,S454&lt;=5),1,0)</f>
        <v>0</v>
      </c>
      <c r="AD454" s="5">
        <f>IF(AND(S454&gt;=1,S454&lt;=4),1,0)</f>
        <v>0</v>
      </c>
      <c r="AE454" s="5">
        <f>IF(AND(S454&gt;=2,S454&lt;=5),1,0)</f>
        <v>0</v>
      </c>
    </row>
    <row r="455" spans="1:31" x14ac:dyDescent="0.55000000000000004">
      <c r="A455" s="1">
        <f t="shared" si="15"/>
        <v>455</v>
      </c>
      <c r="B455" s="6" t="s">
        <v>912</v>
      </c>
      <c r="C455" s="7">
        <v>46226.660555555558</v>
      </c>
      <c r="D455" s="5">
        <v>7</v>
      </c>
      <c r="E455" s="6" t="s">
        <v>119</v>
      </c>
      <c r="F455" s="8">
        <v>46097</v>
      </c>
      <c r="G455" s="8" t="s">
        <v>219</v>
      </c>
      <c r="H455" s="6" t="s">
        <v>217</v>
      </c>
      <c r="I455" s="6" t="s">
        <v>310</v>
      </c>
      <c r="J455" s="6" t="s">
        <v>220</v>
      </c>
      <c r="K455" s="5">
        <v>2343</v>
      </c>
      <c r="L455" s="6" t="s">
        <v>221</v>
      </c>
      <c r="M455" s="6" t="s">
        <v>320</v>
      </c>
      <c r="N455" s="6" t="s">
        <v>26</v>
      </c>
      <c r="O455" s="5" t="s">
        <v>885</v>
      </c>
      <c r="P455" s="6" t="str">
        <f>IF(I455&lt;&gt;"","Giocata","Futura")</f>
        <v>Giocata</v>
      </c>
      <c r="Q455" s="5">
        <f>VALUE(LEFT(I455,1))</f>
        <v>1</v>
      </c>
      <c r="R455" s="5">
        <f>VALUE(RIGHT(I455,1))</f>
        <v>0</v>
      </c>
      <c r="S455" s="5">
        <f>SUM(Q455:R455)</f>
        <v>1</v>
      </c>
      <c r="T455" s="5">
        <f>IF(Q455&lt;&gt;R455,1,0)</f>
        <v>1</v>
      </c>
      <c r="U455" s="5">
        <f>IF(S455&lt;=4,1,0)</f>
        <v>1</v>
      </c>
      <c r="V455" s="5">
        <f t="shared" si="14"/>
        <v>1</v>
      </c>
      <c r="W455" s="5">
        <f>IF(S455&gt;=2,1,0)</f>
        <v>0</v>
      </c>
      <c r="X455" s="5">
        <f>IF(Q455&lt;=2,1,0)</f>
        <v>1</v>
      </c>
      <c r="Y455" s="5">
        <f>IF(AND(Q455&gt;=1,Q455&lt;=3),1,0)</f>
        <v>1</v>
      </c>
      <c r="Z455" s="5">
        <f>IF(AND(Q455&gt;=2,Q455&lt;=5),1,0)</f>
        <v>0</v>
      </c>
      <c r="AA455" s="5">
        <f>IF(S455&lt;=2,1,0)</f>
        <v>1</v>
      </c>
      <c r="AB455" s="5">
        <f>IF(AND(S455&gt;=1,S455&lt;=3),1,0)</f>
        <v>1</v>
      </c>
      <c r="AC455" s="5">
        <f>IF(AND(S455&gt;=2,S455&lt;=5),1,0)</f>
        <v>0</v>
      </c>
      <c r="AD455" s="5">
        <f>IF(AND(S455&gt;=1,S455&lt;=4),1,0)</f>
        <v>1</v>
      </c>
      <c r="AE455" s="5">
        <f>IF(AND(S455&gt;=2,S455&lt;=5),1,0)</f>
        <v>0</v>
      </c>
    </row>
    <row r="456" spans="1:31" x14ac:dyDescent="0.55000000000000004">
      <c r="A456" s="1">
        <f t="shared" si="15"/>
        <v>456</v>
      </c>
      <c r="B456" s="6" t="s">
        <v>911</v>
      </c>
      <c r="C456" s="7">
        <v>46226.660555555558</v>
      </c>
      <c r="D456" s="5">
        <v>4</v>
      </c>
      <c r="E456" s="6" t="s">
        <v>136</v>
      </c>
      <c r="F456" s="8">
        <v>46098</v>
      </c>
      <c r="G456" s="8" t="s">
        <v>440</v>
      </c>
      <c r="H456" s="6" t="s">
        <v>151</v>
      </c>
      <c r="I456" s="6" t="s">
        <v>328</v>
      </c>
      <c r="J456" s="6" t="s">
        <v>150</v>
      </c>
      <c r="K456" s="5">
        <v>1044</v>
      </c>
      <c r="L456" s="6" t="s">
        <v>156</v>
      </c>
      <c r="M456" s="6" t="s">
        <v>441</v>
      </c>
      <c r="N456" s="6" t="s">
        <v>26</v>
      </c>
      <c r="O456" s="5" t="s">
        <v>885</v>
      </c>
      <c r="P456" s="6" t="str">
        <f>IF(I456&lt;&gt;"","Giocata","Futura")</f>
        <v>Giocata</v>
      </c>
      <c r="Q456" s="5">
        <f>VALUE(LEFT(I456,1))</f>
        <v>1</v>
      </c>
      <c r="R456" s="5">
        <f>VALUE(RIGHT(I456,1))</f>
        <v>1</v>
      </c>
      <c r="S456" s="5">
        <f>SUM(Q456:R456)</f>
        <v>2</v>
      </c>
      <c r="T456" s="5">
        <f>IF(Q456&lt;&gt;R456,1,0)</f>
        <v>0</v>
      </c>
      <c r="U456" s="5">
        <f>IF(S456&lt;=4,1,0)</f>
        <v>1</v>
      </c>
      <c r="V456" s="5">
        <f t="shared" si="14"/>
        <v>0</v>
      </c>
      <c r="W456" s="5">
        <f>IF(S456&gt;=2,1,0)</f>
        <v>1</v>
      </c>
      <c r="X456" s="5">
        <f>IF(Q456&lt;=2,1,0)</f>
        <v>1</v>
      </c>
      <c r="Y456" s="5">
        <f>IF(AND(Q456&gt;=1,Q456&lt;=3),1,0)</f>
        <v>1</v>
      </c>
      <c r="Z456" s="5">
        <f>IF(AND(Q456&gt;=2,Q456&lt;=5),1,0)</f>
        <v>0</v>
      </c>
      <c r="AA456" s="5">
        <f>IF(S456&lt;=2,1,0)</f>
        <v>1</v>
      </c>
      <c r="AB456" s="5">
        <f>IF(AND(S456&gt;=1,S456&lt;=3),1,0)</f>
        <v>1</v>
      </c>
      <c r="AC456" s="5">
        <f>IF(AND(S456&gt;=2,S456&lt;=5),1,0)</f>
        <v>1</v>
      </c>
      <c r="AD456" s="5">
        <f>IF(AND(S456&gt;=1,S456&lt;=4),1,0)</f>
        <v>1</v>
      </c>
      <c r="AE456" s="5">
        <f>IF(AND(S456&gt;=2,S456&lt;=5),1,0)</f>
        <v>1</v>
      </c>
    </row>
    <row r="457" spans="1:31" x14ac:dyDescent="0.55000000000000004">
      <c r="A457" s="1">
        <f t="shared" si="15"/>
        <v>457</v>
      </c>
      <c r="B457" s="6" t="s">
        <v>911</v>
      </c>
      <c r="C457" s="7">
        <v>46226.660555555558</v>
      </c>
      <c r="D457" s="5">
        <v>4</v>
      </c>
      <c r="E457" s="6" t="s">
        <v>118</v>
      </c>
      <c r="F457" s="8">
        <v>46099</v>
      </c>
      <c r="G457" s="8" t="s">
        <v>440</v>
      </c>
      <c r="H457" s="6" t="s">
        <v>153</v>
      </c>
      <c r="I457" s="6" t="s">
        <v>336</v>
      </c>
      <c r="J457" s="6" t="s">
        <v>139</v>
      </c>
      <c r="K457" s="5">
        <v>3132</v>
      </c>
      <c r="L457" s="6" t="s">
        <v>155</v>
      </c>
      <c r="M457" s="6" t="s">
        <v>488</v>
      </c>
      <c r="N457" s="6" t="s">
        <v>26</v>
      </c>
      <c r="O457" s="5" t="s">
        <v>885</v>
      </c>
      <c r="P457" s="6" t="str">
        <f>IF(I457&lt;&gt;"","Giocata","Futura")</f>
        <v>Giocata</v>
      </c>
      <c r="Q457" s="5">
        <f>VALUE(LEFT(I457,1))</f>
        <v>0</v>
      </c>
      <c r="R457" s="5">
        <f>VALUE(RIGHT(I457,1))</f>
        <v>0</v>
      </c>
      <c r="S457" s="5">
        <f>SUM(Q457:R457)</f>
        <v>0</v>
      </c>
      <c r="T457" s="5">
        <f>IF(Q457&lt;&gt;R457,1,0)</f>
        <v>0</v>
      </c>
      <c r="U457" s="5">
        <f>IF(S457&lt;=4,1,0)</f>
        <v>1</v>
      </c>
      <c r="V457" s="5">
        <f t="shared" si="14"/>
        <v>0</v>
      </c>
      <c r="W457" s="5">
        <f>IF(S457&gt;=2,1,0)</f>
        <v>0</v>
      </c>
      <c r="X457" s="5">
        <f>IF(Q457&lt;=2,1,0)</f>
        <v>1</v>
      </c>
      <c r="Y457" s="5">
        <f>IF(AND(Q457&gt;=1,Q457&lt;=3),1,0)</f>
        <v>0</v>
      </c>
      <c r="Z457" s="5">
        <f>IF(AND(Q457&gt;=2,Q457&lt;=5),1,0)</f>
        <v>0</v>
      </c>
      <c r="AA457" s="5">
        <f>IF(S457&lt;=2,1,0)</f>
        <v>1</v>
      </c>
      <c r="AB457" s="5">
        <f>IF(AND(S457&gt;=1,S457&lt;=3),1,0)</f>
        <v>0</v>
      </c>
      <c r="AC457" s="5">
        <f>IF(AND(S457&gt;=2,S457&lt;=5),1,0)</f>
        <v>0</v>
      </c>
      <c r="AD457" s="5">
        <f>IF(AND(S457&gt;=1,S457&lt;=4),1,0)</f>
        <v>0</v>
      </c>
      <c r="AE457" s="5">
        <f>IF(AND(S457&gt;=2,S457&lt;=5),1,0)</f>
        <v>0</v>
      </c>
    </row>
    <row r="458" spans="1:31" x14ac:dyDescent="0.55000000000000004">
      <c r="A458" s="1">
        <f t="shared" si="15"/>
        <v>458</v>
      </c>
      <c r="B458" s="6" t="s">
        <v>911</v>
      </c>
      <c r="C458" s="7">
        <v>46226.660555555558</v>
      </c>
      <c r="D458" s="5">
        <v>4</v>
      </c>
      <c r="E458" s="6" t="s">
        <v>118</v>
      </c>
      <c r="F458" s="8">
        <v>46099</v>
      </c>
      <c r="G458" s="8" t="s">
        <v>440</v>
      </c>
      <c r="H458" s="6" t="s">
        <v>138</v>
      </c>
      <c r="I458" s="6" t="s">
        <v>304</v>
      </c>
      <c r="J458" s="6" t="s">
        <v>141</v>
      </c>
      <c r="K458" s="5">
        <v>2832</v>
      </c>
      <c r="L458" s="6" t="s">
        <v>140</v>
      </c>
      <c r="M458" s="6" t="s">
        <v>443</v>
      </c>
      <c r="N458" s="6" t="s">
        <v>26</v>
      </c>
      <c r="O458" s="5" t="s">
        <v>885</v>
      </c>
      <c r="P458" s="6" t="str">
        <f>IF(I458&lt;&gt;"","Giocata","Futura")</f>
        <v>Giocata</v>
      </c>
      <c r="Q458" s="5">
        <f>VALUE(LEFT(I458,1))</f>
        <v>0</v>
      </c>
      <c r="R458" s="5">
        <f>VALUE(RIGHT(I458,1))</f>
        <v>2</v>
      </c>
      <c r="S458" s="5">
        <f>SUM(Q458:R458)</f>
        <v>2</v>
      </c>
      <c r="T458" s="5">
        <f>IF(Q458&lt;&gt;R458,1,0)</f>
        <v>1</v>
      </c>
      <c r="U458" s="5">
        <f>IF(S458&lt;=4,1,0)</f>
        <v>1</v>
      </c>
      <c r="V458" s="5">
        <f t="shared" si="14"/>
        <v>1</v>
      </c>
      <c r="W458" s="5">
        <f>IF(S458&gt;=2,1,0)</f>
        <v>1</v>
      </c>
      <c r="X458" s="5">
        <f>IF(Q458&lt;=2,1,0)</f>
        <v>1</v>
      </c>
      <c r="Y458" s="5">
        <f>IF(AND(Q458&gt;=1,Q458&lt;=3),1,0)</f>
        <v>0</v>
      </c>
      <c r="Z458" s="5">
        <f>IF(AND(Q458&gt;=2,Q458&lt;=5),1,0)</f>
        <v>0</v>
      </c>
      <c r="AA458" s="5">
        <f>IF(S458&lt;=2,1,0)</f>
        <v>1</v>
      </c>
      <c r="AB458" s="5">
        <f>IF(AND(S458&gt;=1,S458&lt;=3),1,0)</f>
        <v>1</v>
      </c>
      <c r="AC458" s="5">
        <f>IF(AND(S458&gt;=2,S458&lt;=5),1,0)</f>
        <v>1</v>
      </c>
      <c r="AD458" s="5">
        <f>IF(AND(S458&gt;=1,S458&lt;=4),1,0)</f>
        <v>1</v>
      </c>
      <c r="AE458" s="5">
        <f>IF(AND(S458&gt;=2,S458&lt;=5),1,0)</f>
        <v>1</v>
      </c>
    </row>
    <row r="459" spans="1:31" x14ac:dyDescent="0.55000000000000004">
      <c r="A459" s="1">
        <f t="shared" si="15"/>
        <v>459</v>
      </c>
      <c r="B459" s="6" t="s">
        <v>911</v>
      </c>
      <c r="C459" s="7">
        <v>46226.660555555558</v>
      </c>
      <c r="D459" s="5">
        <v>4</v>
      </c>
      <c r="E459" s="6" t="s">
        <v>118</v>
      </c>
      <c r="F459" s="8">
        <v>46099</v>
      </c>
      <c r="G459" s="8" t="s">
        <v>440</v>
      </c>
      <c r="H459" s="6" t="s">
        <v>148</v>
      </c>
      <c r="I459" s="6" t="s">
        <v>322</v>
      </c>
      <c r="J459" s="6" t="s">
        <v>147</v>
      </c>
      <c r="K459" s="5">
        <v>4177</v>
      </c>
      <c r="L459" s="6" t="s">
        <v>161</v>
      </c>
      <c r="M459" s="6" t="s">
        <v>439</v>
      </c>
      <c r="N459" s="6" t="s">
        <v>26</v>
      </c>
      <c r="O459" s="5" t="s">
        <v>885</v>
      </c>
      <c r="P459" s="6" t="str">
        <f>IF(I459&lt;&gt;"","Giocata","Futura")</f>
        <v>Giocata</v>
      </c>
      <c r="Q459" s="5">
        <f>VALUE(LEFT(I459,1))</f>
        <v>0</v>
      </c>
      <c r="R459" s="5">
        <f>VALUE(RIGHT(I459,1))</f>
        <v>1</v>
      </c>
      <c r="S459" s="5">
        <f>SUM(Q459:R459)</f>
        <v>1</v>
      </c>
      <c r="T459" s="5">
        <f>IF(Q459&lt;&gt;R459,1,0)</f>
        <v>1</v>
      </c>
      <c r="U459" s="5">
        <f>IF(S459&lt;=4,1,0)</f>
        <v>1</v>
      </c>
      <c r="V459" s="5">
        <f t="shared" si="14"/>
        <v>1</v>
      </c>
      <c r="W459" s="5">
        <f>IF(S459&gt;=2,1,0)</f>
        <v>0</v>
      </c>
      <c r="X459" s="5">
        <f>IF(Q459&lt;=2,1,0)</f>
        <v>1</v>
      </c>
      <c r="Y459" s="5">
        <f>IF(AND(Q459&gt;=1,Q459&lt;=3),1,0)</f>
        <v>0</v>
      </c>
      <c r="Z459" s="5">
        <f>IF(AND(Q459&gt;=2,Q459&lt;=5),1,0)</f>
        <v>0</v>
      </c>
      <c r="AA459" s="5">
        <f>IF(S459&lt;=2,1,0)</f>
        <v>1</v>
      </c>
      <c r="AB459" s="5">
        <f>IF(AND(S459&gt;=1,S459&lt;=3),1,0)</f>
        <v>1</v>
      </c>
      <c r="AC459" s="5">
        <f>IF(AND(S459&gt;=2,S459&lt;=5),1,0)</f>
        <v>0</v>
      </c>
      <c r="AD459" s="5">
        <f>IF(AND(S459&gt;=1,S459&lt;=4),1,0)</f>
        <v>1</v>
      </c>
      <c r="AE459" s="5">
        <f>IF(AND(S459&gt;=2,S459&lt;=5),1,0)</f>
        <v>0</v>
      </c>
    </row>
    <row r="460" spans="1:31" x14ac:dyDescent="0.55000000000000004">
      <c r="A460" s="1">
        <f t="shared" si="15"/>
        <v>460</v>
      </c>
      <c r="B460" s="6" t="s">
        <v>911</v>
      </c>
      <c r="C460" s="7">
        <v>46226.660555555558</v>
      </c>
      <c r="D460" s="5">
        <v>4</v>
      </c>
      <c r="E460" s="6" t="s">
        <v>118</v>
      </c>
      <c r="F460" s="8">
        <v>46099</v>
      </c>
      <c r="G460" s="8" t="s">
        <v>440</v>
      </c>
      <c r="H460" s="6" t="s">
        <v>144</v>
      </c>
      <c r="I460" s="6" t="s">
        <v>314</v>
      </c>
      <c r="J460" s="6" t="s">
        <v>154</v>
      </c>
      <c r="K460" s="5">
        <v>6650</v>
      </c>
      <c r="L460" s="6" t="s">
        <v>146</v>
      </c>
      <c r="M460" s="6" t="s">
        <v>487</v>
      </c>
      <c r="N460" s="6" t="s">
        <v>26</v>
      </c>
      <c r="O460" s="5" t="s">
        <v>885</v>
      </c>
      <c r="P460" s="6" t="str">
        <f>IF(I460&lt;&gt;"","Giocata","Futura")</f>
        <v>Giocata</v>
      </c>
      <c r="Q460" s="5">
        <f>VALUE(LEFT(I460,1))</f>
        <v>2</v>
      </c>
      <c r="R460" s="5">
        <f>VALUE(RIGHT(I460,1))</f>
        <v>1</v>
      </c>
      <c r="S460" s="5">
        <f>SUM(Q460:R460)</f>
        <v>3</v>
      </c>
      <c r="T460" s="5">
        <f>IF(Q460&lt;&gt;R460,1,0)</f>
        <v>1</v>
      </c>
      <c r="U460" s="5">
        <f>IF(S460&lt;=4,1,0)</f>
        <v>1</v>
      </c>
      <c r="V460" s="5">
        <f t="shared" si="14"/>
        <v>1</v>
      </c>
      <c r="W460" s="5">
        <f>IF(S460&gt;=2,1,0)</f>
        <v>1</v>
      </c>
      <c r="X460" s="5">
        <f>IF(Q460&lt;=2,1,0)</f>
        <v>1</v>
      </c>
      <c r="Y460" s="5">
        <f>IF(AND(Q460&gt;=1,Q460&lt;=3),1,0)</f>
        <v>1</v>
      </c>
      <c r="Z460" s="5">
        <f>IF(AND(Q460&gt;=2,Q460&lt;=5),1,0)</f>
        <v>1</v>
      </c>
      <c r="AA460" s="5">
        <f>IF(S460&lt;=2,1,0)</f>
        <v>0</v>
      </c>
      <c r="AB460" s="5">
        <f>IF(AND(S460&gt;=1,S460&lt;=3),1,0)</f>
        <v>1</v>
      </c>
      <c r="AC460" s="5">
        <f>IF(AND(S460&gt;=2,S460&lt;=5),1,0)</f>
        <v>1</v>
      </c>
      <c r="AD460" s="5">
        <f>IF(AND(S460&gt;=1,S460&lt;=4),1,0)</f>
        <v>1</v>
      </c>
      <c r="AE460" s="5">
        <f>IF(AND(S460&gt;=2,S460&lt;=5),1,0)</f>
        <v>1</v>
      </c>
    </row>
    <row r="461" spans="1:31" x14ac:dyDescent="0.55000000000000004">
      <c r="A461" s="1">
        <f t="shared" si="15"/>
        <v>461</v>
      </c>
      <c r="B461" s="6" t="s">
        <v>911</v>
      </c>
      <c r="C461" s="7">
        <v>46226.660555555558</v>
      </c>
      <c r="D461" s="5">
        <v>4</v>
      </c>
      <c r="E461" s="6" t="s">
        <v>118</v>
      </c>
      <c r="F461" s="8">
        <v>46099</v>
      </c>
      <c r="G461" s="8" t="s">
        <v>440</v>
      </c>
      <c r="H461" s="6" t="s">
        <v>142</v>
      </c>
      <c r="I461" s="6" t="s">
        <v>312</v>
      </c>
      <c r="J461" s="6" t="s">
        <v>145</v>
      </c>
      <c r="K461" s="5">
        <v>6360</v>
      </c>
      <c r="L461" s="6" t="s">
        <v>160</v>
      </c>
      <c r="M461" s="6" t="s">
        <v>442</v>
      </c>
      <c r="N461" s="6" t="s">
        <v>26</v>
      </c>
      <c r="O461" s="5" t="s">
        <v>885</v>
      </c>
      <c r="P461" s="6" t="str">
        <f>IF(I461&lt;&gt;"","Giocata","Futura")</f>
        <v>Giocata</v>
      </c>
      <c r="Q461" s="5">
        <f>VALUE(LEFT(I461,1))</f>
        <v>1</v>
      </c>
      <c r="R461" s="5">
        <f>VALUE(RIGHT(I461,1))</f>
        <v>3</v>
      </c>
      <c r="S461" s="5">
        <f>SUM(Q461:R461)</f>
        <v>4</v>
      </c>
      <c r="T461" s="5">
        <f>IF(Q461&lt;&gt;R461,1,0)</f>
        <v>1</v>
      </c>
      <c r="U461" s="5">
        <f>IF(S461&lt;=4,1,0)</f>
        <v>1</v>
      </c>
      <c r="V461" s="5">
        <f t="shared" si="14"/>
        <v>1</v>
      </c>
      <c r="W461" s="5">
        <f>IF(S461&gt;=2,1,0)</f>
        <v>1</v>
      </c>
      <c r="X461" s="5">
        <f>IF(Q461&lt;=2,1,0)</f>
        <v>1</v>
      </c>
      <c r="Y461" s="5">
        <f>IF(AND(Q461&gt;=1,Q461&lt;=3),1,0)</f>
        <v>1</v>
      </c>
      <c r="Z461" s="5">
        <f>IF(AND(Q461&gt;=2,Q461&lt;=5),1,0)</f>
        <v>0</v>
      </c>
      <c r="AA461" s="5">
        <f>IF(S461&lt;=2,1,0)</f>
        <v>0</v>
      </c>
      <c r="AB461" s="5">
        <f>IF(AND(S461&gt;=1,S461&lt;=3),1,0)</f>
        <v>0</v>
      </c>
      <c r="AC461" s="5">
        <f>IF(AND(S461&gt;=2,S461&lt;=5),1,0)</f>
        <v>1</v>
      </c>
      <c r="AD461" s="5">
        <f>IF(AND(S461&gt;=1,S461&lt;=4),1,0)</f>
        <v>1</v>
      </c>
      <c r="AE461" s="5">
        <f>IF(AND(S461&gt;=2,S461&lt;=5),1,0)</f>
        <v>1</v>
      </c>
    </row>
    <row r="462" spans="1:31" x14ac:dyDescent="0.55000000000000004">
      <c r="A462" s="1">
        <f t="shared" si="15"/>
        <v>462</v>
      </c>
      <c r="B462" s="6" t="s">
        <v>910</v>
      </c>
      <c r="C462" s="7">
        <v>46226.660555555558</v>
      </c>
      <c r="D462" s="5">
        <v>3</v>
      </c>
      <c r="E462" s="6" t="s">
        <v>117</v>
      </c>
      <c r="F462" s="8">
        <v>46101</v>
      </c>
      <c r="G462" s="8" t="s">
        <v>491</v>
      </c>
      <c r="H462" s="6" t="s">
        <v>192</v>
      </c>
      <c r="I462" s="6" t="s">
        <v>329</v>
      </c>
      <c r="J462" s="6" t="s">
        <v>203</v>
      </c>
      <c r="K462" s="5">
        <v>22305</v>
      </c>
      <c r="L462" s="6" t="s">
        <v>247</v>
      </c>
      <c r="M462" s="6" t="s">
        <v>492</v>
      </c>
      <c r="N462" s="6" t="s">
        <v>26</v>
      </c>
      <c r="O462" s="5" t="s">
        <v>885</v>
      </c>
      <c r="P462" s="6" t="str">
        <f>IF(I462&lt;&gt;"","Giocata","Futura")</f>
        <v>Giocata</v>
      </c>
      <c r="Q462" s="5">
        <f>VALUE(LEFT(I462,1))</f>
        <v>1</v>
      </c>
      <c r="R462" s="5">
        <f>VALUE(RIGHT(I462,1))</f>
        <v>4</v>
      </c>
      <c r="S462" s="5">
        <f>SUM(Q462:R462)</f>
        <v>5</v>
      </c>
      <c r="T462" s="5">
        <f>IF(Q462&lt;&gt;R462,1,0)</f>
        <v>1</v>
      </c>
      <c r="U462" s="5">
        <f>IF(S462&lt;=4,1,0)</f>
        <v>0</v>
      </c>
      <c r="V462" s="5">
        <f t="shared" si="14"/>
        <v>0</v>
      </c>
      <c r="W462" s="5">
        <f>IF(S462&gt;=2,1,0)</f>
        <v>1</v>
      </c>
      <c r="X462" s="5">
        <f>IF(Q462&lt;=2,1,0)</f>
        <v>1</v>
      </c>
      <c r="Y462" s="5">
        <f>IF(AND(Q462&gt;=1,Q462&lt;=3),1,0)</f>
        <v>1</v>
      </c>
      <c r="Z462" s="5">
        <f>IF(AND(Q462&gt;=2,Q462&lt;=5),1,0)</f>
        <v>0</v>
      </c>
      <c r="AA462" s="5">
        <f>IF(S462&lt;=2,1,0)</f>
        <v>0</v>
      </c>
      <c r="AB462" s="5">
        <f>IF(AND(S462&gt;=1,S462&lt;=3),1,0)</f>
        <v>0</v>
      </c>
      <c r="AC462" s="5">
        <f>IF(AND(S462&gt;=2,S462&lt;=5),1,0)</f>
        <v>1</v>
      </c>
      <c r="AD462" s="5">
        <f>IF(AND(S462&gt;=1,S462&lt;=4),1,0)</f>
        <v>0</v>
      </c>
      <c r="AE462" s="5">
        <f>IF(AND(S462&gt;=2,S462&lt;=5),1,0)</f>
        <v>1</v>
      </c>
    </row>
    <row r="463" spans="1:31" x14ac:dyDescent="0.55000000000000004">
      <c r="A463" s="1">
        <f t="shared" si="15"/>
        <v>463</v>
      </c>
      <c r="B463" s="6" t="s">
        <v>912</v>
      </c>
      <c r="C463" s="7">
        <v>46226.660555555558</v>
      </c>
      <c r="D463" s="5">
        <v>8</v>
      </c>
      <c r="E463" s="6" t="s">
        <v>117</v>
      </c>
      <c r="F463" s="8">
        <v>46101</v>
      </c>
      <c r="G463" s="8" t="s">
        <v>219</v>
      </c>
      <c r="H463" s="6" t="s">
        <v>225</v>
      </c>
      <c r="I463" s="6" t="s">
        <v>304</v>
      </c>
      <c r="J463" s="6" t="s">
        <v>216</v>
      </c>
      <c r="K463" s="5">
        <v>2378</v>
      </c>
      <c r="L463" s="6" t="s">
        <v>227</v>
      </c>
      <c r="M463" s="6" t="s">
        <v>321</v>
      </c>
      <c r="N463" s="6" t="s">
        <v>26</v>
      </c>
      <c r="O463" s="5" t="s">
        <v>885</v>
      </c>
      <c r="P463" s="6" t="str">
        <f>IF(I463&lt;&gt;"","Giocata","Futura")</f>
        <v>Giocata</v>
      </c>
      <c r="Q463" s="5">
        <f>VALUE(LEFT(I463,1))</f>
        <v>0</v>
      </c>
      <c r="R463" s="5">
        <f>VALUE(RIGHT(I463,1))</f>
        <v>2</v>
      </c>
      <c r="S463" s="5">
        <f>SUM(Q463:R463)</f>
        <v>2</v>
      </c>
      <c r="T463" s="5">
        <f>IF(Q463&lt;&gt;R463,1,0)</f>
        <v>1</v>
      </c>
      <c r="U463" s="5">
        <f>IF(S463&lt;=4,1,0)</f>
        <v>1</v>
      </c>
      <c r="V463" s="5">
        <f t="shared" si="14"/>
        <v>1</v>
      </c>
      <c r="W463" s="5">
        <f>IF(S463&gt;=2,1,0)</f>
        <v>1</v>
      </c>
      <c r="X463" s="5">
        <f>IF(Q463&lt;=2,1,0)</f>
        <v>1</v>
      </c>
      <c r="Y463" s="5">
        <f>IF(AND(Q463&gt;=1,Q463&lt;=3),1,0)</f>
        <v>0</v>
      </c>
      <c r="Z463" s="5">
        <f>IF(AND(Q463&gt;=2,Q463&lt;=5),1,0)</f>
        <v>0</v>
      </c>
      <c r="AA463" s="5">
        <f>IF(S463&lt;=2,1,0)</f>
        <v>1</v>
      </c>
      <c r="AB463" s="5">
        <f>IF(AND(S463&gt;=1,S463&lt;=3),1,0)</f>
        <v>1</v>
      </c>
      <c r="AC463" s="5">
        <f>IF(AND(S463&gt;=2,S463&lt;=5),1,0)</f>
        <v>1</v>
      </c>
      <c r="AD463" s="5">
        <f>IF(AND(S463&gt;=1,S463&lt;=4),1,0)</f>
        <v>1</v>
      </c>
      <c r="AE463" s="5">
        <f>IF(AND(S463&gt;=2,S463&lt;=5),1,0)</f>
        <v>1</v>
      </c>
    </row>
    <row r="464" spans="1:31" x14ac:dyDescent="0.55000000000000004">
      <c r="A464" s="1">
        <f t="shared" si="15"/>
        <v>464</v>
      </c>
      <c r="B464" s="6" t="s">
        <v>912</v>
      </c>
      <c r="C464" s="7">
        <v>46226.660555555558</v>
      </c>
      <c r="D464" s="5">
        <v>8</v>
      </c>
      <c r="E464" s="6" t="s">
        <v>117</v>
      </c>
      <c r="F464" s="8">
        <v>46101</v>
      </c>
      <c r="G464" s="8" t="s">
        <v>215</v>
      </c>
      <c r="H464" s="6" t="s">
        <v>223</v>
      </c>
      <c r="I464" s="6" t="s">
        <v>308</v>
      </c>
      <c r="J464" s="6" t="s">
        <v>230</v>
      </c>
      <c r="K464" s="5">
        <v>4748</v>
      </c>
      <c r="L464" s="6" t="s">
        <v>234</v>
      </c>
      <c r="M464" s="6" t="s">
        <v>373</v>
      </c>
      <c r="N464" s="6" t="s">
        <v>26</v>
      </c>
      <c r="O464" s="5" t="s">
        <v>885</v>
      </c>
      <c r="P464" s="6" t="str">
        <f>IF(I464&lt;&gt;"","Giocata","Futura")</f>
        <v>Giocata</v>
      </c>
      <c r="Q464" s="5">
        <f>VALUE(LEFT(I464,1))</f>
        <v>2</v>
      </c>
      <c r="R464" s="5">
        <f>VALUE(RIGHT(I464,1))</f>
        <v>0</v>
      </c>
      <c r="S464" s="5">
        <f>SUM(Q464:R464)</f>
        <v>2</v>
      </c>
      <c r="T464" s="5">
        <f>IF(Q464&lt;&gt;R464,1,0)</f>
        <v>1</v>
      </c>
      <c r="U464" s="5">
        <f>IF(S464&lt;=4,1,0)</f>
        <v>1</v>
      </c>
      <c r="V464" s="5">
        <f t="shared" si="14"/>
        <v>1</v>
      </c>
      <c r="W464" s="5">
        <f>IF(S464&gt;=2,1,0)</f>
        <v>1</v>
      </c>
      <c r="X464" s="5">
        <f>IF(Q464&lt;=2,1,0)</f>
        <v>1</v>
      </c>
      <c r="Y464" s="5">
        <f>IF(AND(Q464&gt;=1,Q464&lt;=3),1,0)</f>
        <v>1</v>
      </c>
      <c r="Z464" s="5">
        <f>IF(AND(Q464&gt;=2,Q464&lt;=5),1,0)</f>
        <v>1</v>
      </c>
      <c r="AA464" s="5">
        <f>IF(S464&lt;=2,1,0)</f>
        <v>1</v>
      </c>
      <c r="AB464" s="5">
        <f>IF(AND(S464&gt;=1,S464&lt;=3),1,0)</f>
        <v>1</v>
      </c>
      <c r="AC464" s="5">
        <f>IF(AND(S464&gt;=2,S464&lt;=5),1,0)</f>
        <v>1</v>
      </c>
      <c r="AD464" s="5">
        <f>IF(AND(S464&gt;=1,S464&lt;=4),1,0)</f>
        <v>1</v>
      </c>
      <c r="AE464" s="5">
        <f>IF(AND(S464&gt;=2,S464&lt;=5),1,0)</f>
        <v>1</v>
      </c>
    </row>
    <row r="465" spans="1:31" x14ac:dyDescent="0.55000000000000004">
      <c r="A465" s="1">
        <f t="shared" si="15"/>
        <v>465</v>
      </c>
      <c r="B465" s="6" t="s">
        <v>912</v>
      </c>
      <c r="C465" s="7">
        <v>46226.660555555558</v>
      </c>
      <c r="D465" s="5">
        <v>8</v>
      </c>
      <c r="E465" s="6" t="s">
        <v>117</v>
      </c>
      <c r="F465" s="8">
        <v>46101</v>
      </c>
      <c r="G465" s="8" t="s">
        <v>219</v>
      </c>
      <c r="H465" s="6" t="s">
        <v>228</v>
      </c>
      <c r="I465" s="6" t="s">
        <v>330</v>
      </c>
      <c r="J465" s="6" t="s">
        <v>222</v>
      </c>
      <c r="K465" s="5">
        <v>2846</v>
      </c>
      <c r="L465" s="6" t="s">
        <v>229</v>
      </c>
      <c r="M465" s="6" t="s">
        <v>319</v>
      </c>
      <c r="N465" s="6" t="s">
        <v>26</v>
      </c>
      <c r="O465" s="5" t="s">
        <v>885</v>
      </c>
      <c r="P465" s="6" t="str">
        <f>IF(I465&lt;&gt;"","Giocata","Futura")</f>
        <v>Giocata</v>
      </c>
      <c r="Q465" s="5">
        <f>VALUE(LEFT(I465,1))</f>
        <v>2</v>
      </c>
      <c r="R465" s="5">
        <f>VALUE(RIGHT(I465,1))</f>
        <v>2</v>
      </c>
      <c r="S465" s="5">
        <f>SUM(Q465:R465)</f>
        <v>4</v>
      </c>
      <c r="T465" s="5">
        <f>IF(Q465&lt;&gt;R465,1,0)</f>
        <v>0</v>
      </c>
      <c r="U465" s="5">
        <f>IF(S465&lt;=4,1,0)</f>
        <v>1</v>
      </c>
      <c r="V465" s="5">
        <f t="shared" si="14"/>
        <v>0</v>
      </c>
      <c r="W465" s="5">
        <f>IF(S465&gt;=2,1,0)</f>
        <v>1</v>
      </c>
      <c r="X465" s="5">
        <f>IF(Q465&lt;=2,1,0)</f>
        <v>1</v>
      </c>
      <c r="Y465" s="5">
        <f>IF(AND(Q465&gt;=1,Q465&lt;=3),1,0)</f>
        <v>1</v>
      </c>
      <c r="Z465" s="5">
        <f>IF(AND(Q465&gt;=2,Q465&lt;=5),1,0)</f>
        <v>1</v>
      </c>
      <c r="AA465" s="5">
        <f>IF(S465&lt;=2,1,0)</f>
        <v>0</v>
      </c>
      <c r="AB465" s="5">
        <f>IF(AND(S465&gt;=1,S465&lt;=3),1,0)</f>
        <v>0</v>
      </c>
      <c r="AC465" s="5">
        <f>IF(AND(S465&gt;=2,S465&lt;=5),1,0)</f>
        <v>1</v>
      </c>
      <c r="AD465" s="5">
        <f>IF(AND(S465&gt;=1,S465&lt;=4),1,0)</f>
        <v>1</v>
      </c>
      <c r="AE465" s="5">
        <f>IF(AND(S465&gt;=2,S465&lt;=5),1,0)</f>
        <v>1</v>
      </c>
    </row>
    <row r="466" spans="1:31" x14ac:dyDescent="0.55000000000000004">
      <c r="A466" s="1">
        <f t="shared" si="15"/>
        <v>466</v>
      </c>
      <c r="B466" s="6" t="s">
        <v>910</v>
      </c>
      <c r="C466" s="7">
        <v>46226.660555555558</v>
      </c>
      <c r="D466" s="5">
        <v>3</v>
      </c>
      <c r="E466" s="6" t="s">
        <v>117</v>
      </c>
      <c r="F466" s="8">
        <v>46101</v>
      </c>
      <c r="G466" s="8" t="s">
        <v>278</v>
      </c>
      <c r="H466" s="6" t="s">
        <v>186</v>
      </c>
      <c r="I466" s="6" t="s">
        <v>310</v>
      </c>
      <c r="J466" s="6" t="s">
        <v>195</v>
      </c>
      <c r="K466" s="5">
        <v>58377</v>
      </c>
      <c r="L466" s="6" t="s">
        <v>201</v>
      </c>
      <c r="M466" s="6" t="s">
        <v>352</v>
      </c>
      <c r="N466" s="6" t="s">
        <v>26</v>
      </c>
      <c r="O466" s="5" t="s">
        <v>885</v>
      </c>
      <c r="P466" s="6" t="str">
        <f>IF(I466&lt;&gt;"","Giocata","Futura")</f>
        <v>Giocata</v>
      </c>
      <c r="Q466" s="5">
        <f>VALUE(LEFT(I466,1))</f>
        <v>1</v>
      </c>
      <c r="R466" s="5">
        <f>VALUE(RIGHT(I466,1))</f>
        <v>0</v>
      </c>
      <c r="S466" s="5">
        <f>SUM(Q466:R466)</f>
        <v>1</v>
      </c>
      <c r="T466" s="5">
        <f>IF(Q466&lt;&gt;R466,1,0)</f>
        <v>1</v>
      </c>
      <c r="U466" s="5">
        <f>IF(S466&lt;=4,1,0)</f>
        <v>1</v>
      </c>
      <c r="V466" s="5">
        <f t="shared" si="14"/>
        <v>1</v>
      </c>
      <c r="W466" s="5">
        <f>IF(S466&gt;=2,1,0)</f>
        <v>0</v>
      </c>
      <c r="X466" s="5">
        <f>IF(Q466&lt;=2,1,0)</f>
        <v>1</v>
      </c>
      <c r="Y466" s="5">
        <f>IF(AND(Q466&gt;=1,Q466&lt;=3),1,0)</f>
        <v>1</v>
      </c>
      <c r="Z466" s="5">
        <f>IF(AND(Q466&gt;=2,Q466&lt;=5),1,0)</f>
        <v>0</v>
      </c>
      <c r="AA466" s="5">
        <f>IF(S466&lt;=2,1,0)</f>
        <v>1</v>
      </c>
      <c r="AB466" s="5">
        <f>IF(AND(S466&gt;=1,S466&lt;=3),1,0)</f>
        <v>1</v>
      </c>
      <c r="AC466" s="5">
        <f>IF(AND(S466&gt;=2,S466&lt;=5),1,0)</f>
        <v>0</v>
      </c>
      <c r="AD466" s="5">
        <f>IF(AND(S466&gt;=1,S466&lt;=4),1,0)</f>
        <v>1</v>
      </c>
      <c r="AE466" s="5">
        <f>IF(AND(S466&gt;=2,S466&lt;=5),1,0)</f>
        <v>0</v>
      </c>
    </row>
    <row r="467" spans="1:31" x14ac:dyDescent="0.55000000000000004">
      <c r="A467" s="1">
        <f t="shared" si="15"/>
        <v>467</v>
      </c>
      <c r="B467" s="6" t="s">
        <v>912</v>
      </c>
      <c r="C467" s="7">
        <v>46226.660555555558</v>
      </c>
      <c r="D467" s="5">
        <v>8</v>
      </c>
      <c r="E467" s="6" t="s">
        <v>117</v>
      </c>
      <c r="F467" s="8">
        <v>46101</v>
      </c>
      <c r="G467" s="8" t="s">
        <v>215</v>
      </c>
      <c r="H467" s="6" t="s">
        <v>226</v>
      </c>
      <c r="I467" s="6" t="s">
        <v>328</v>
      </c>
      <c r="J467" s="6" t="s">
        <v>217</v>
      </c>
      <c r="K467" s="5">
        <v>4383</v>
      </c>
      <c r="L467" s="6" t="s">
        <v>235</v>
      </c>
      <c r="M467" s="6" t="s">
        <v>374</v>
      </c>
      <c r="N467" s="6" t="s">
        <v>26</v>
      </c>
      <c r="O467" s="5" t="s">
        <v>885</v>
      </c>
      <c r="P467" s="6" t="str">
        <f>IF(I467&lt;&gt;"","Giocata","Futura")</f>
        <v>Giocata</v>
      </c>
      <c r="Q467" s="5">
        <f>VALUE(LEFT(I467,1))</f>
        <v>1</v>
      </c>
      <c r="R467" s="5">
        <f>VALUE(RIGHT(I467,1))</f>
        <v>1</v>
      </c>
      <c r="S467" s="5">
        <f>SUM(Q467:R467)</f>
        <v>2</v>
      </c>
      <c r="T467" s="5">
        <f>IF(Q467&lt;&gt;R467,1,0)</f>
        <v>0</v>
      </c>
      <c r="U467" s="5">
        <f>IF(S467&lt;=4,1,0)</f>
        <v>1</v>
      </c>
      <c r="V467" s="5">
        <f t="shared" si="14"/>
        <v>0</v>
      </c>
      <c r="W467" s="5">
        <f>IF(S467&gt;=2,1,0)</f>
        <v>1</v>
      </c>
      <c r="X467" s="5">
        <f>IF(Q467&lt;=2,1,0)</f>
        <v>1</v>
      </c>
      <c r="Y467" s="5">
        <f>IF(AND(Q467&gt;=1,Q467&lt;=3),1,0)</f>
        <v>1</v>
      </c>
      <c r="Z467" s="5">
        <f>IF(AND(Q467&gt;=2,Q467&lt;=5),1,0)</f>
        <v>0</v>
      </c>
      <c r="AA467" s="5">
        <f>IF(S467&lt;=2,1,0)</f>
        <v>1</v>
      </c>
      <c r="AB467" s="5">
        <f>IF(AND(S467&gt;=1,S467&lt;=3),1,0)</f>
        <v>1</v>
      </c>
      <c r="AC467" s="5">
        <f>IF(AND(S467&gt;=2,S467&lt;=5),1,0)</f>
        <v>1</v>
      </c>
      <c r="AD467" s="5">
        <f>IF(AND(S467&gt;=1,S467&lt;=4),1,0)</f>
        <v>1</v>
      </c>
      <c r="AE467" s="5">
        <f>IF(AND(S467&gt;=2,S467&lt;=5),1,0)</f>
        <v>1</v>
      </c>
    </row>
    <row r="468" spans="1:31" x14ac:dyDescent="0.55000000000000004">
      <c r="A468" s="1">
        <f t="shared" si="15"/>
        <v>468</v>
      </c>
      <c r="B468" s="6" t="s">
        <v>910</v>
      </c>
      <c r="C468" s="7">
        <v>46226.660555555558</v>
      </c>
      <c r="D468" s="5">
        <v>3</v>
      </c>
      <c r="E468" s="6" t="s">
        <v>93</v>
      </c>
      <c r="F468" s="8">
        <v>46102</v>
      </c>
      <c r="G468" s="8" t="s">
        <v>491</v>
      </c>
      <c r="H468" s="6" t="s">
        <v>199</v>
      </c>
      <c r="I468" s="6" t="s">
        <v>378</v>
      </c>
      <c r="J468" s="6" t="s">
        <v>255</v>
      </c>
      <c r="K468" s="5">
        <v>55868</v>
      </c>
      <c r="L468" s="6" t="s">
        <v>288</v>
      </c>
      <c r="M468" s="6" t="s">
        <v>305</v>
      </c>
      <c r="N468" s="6" t="s">
        <v>26</v>
      </c>
      <c r="O468" s="5" t="s">
        <v>885</v>
      </c>
      <c r="P468" s="6" t="str">
        <f>IF(I468&lt;&gt;"","Giocata","Futura")</f>
        <v>Giocata</v>
      </c>
      <c r="Q468" s="5">
        <f>VALUE(LEFT(I468,1))</f>
        <v>3</v>
      </c>
      <c r="R468" s="5">
        <f>VALUE(RIGHT(I468,1))</f>
        <v>3</v>
      </c>
      <c r="S468" s="5">
        <f>SUM(Q468:R468)</f>
        <v>6</v>
      </c>
      <c r="T468" s="5">
        <f>IF(Q468&lt;&gt;R468,1,0)</f>
        <v>0</v>
      </c>
      <c r="U468" s="5">
        <f>IF(S468&lt;=4,1,0)</f>
        <v>0</v>
      </c>
      <c r="V468" s="5">
        <f t="shared" si="14"/>
        <v>0</v>
      </c>
      <c r="W468" s="5">
        <f>IF(S468&gt;=2,1,0)</f>
        <v>1</v>
      </c>
      <c r="X468" s="5">
        <f>IF(Q468&lt;=2,1,0)</f>
        <v>0</v>
      </c>
      <c r="Y468" s="5">
        <f>IF(AND(Q468&gt;=1,Q468&lt;=3),1,0)</f>
        <v>1</v>
      </c>
      <c r="Z468" s="5">
        <f>IF(AND(Q468&gt;=2,Q468&lt;=5),1,0)</f>
        <v>1</v>
      </c>
      <c r="AA468" s="5">
        <f>IF(S468&lt;=2,1,0)</f>
        <v>0</v>
      </c>
      <c r="AB468" s="5">
        <f>IF(AND(S468&gt;=1,S468&lt;=3),1,0)</f>
        <v>0</v>
      </c>
      <c r="AC468" s="5">
        <f>IF(AND(S468&gt;=2,S468&lt;=5),1,0)</f>
        <v>0</v>
      </c>
      <c r="AD468" s="5">
        <f>IF(AND(S468&gt;=1,S468&lt;=4),1,0)</f>
        <v>0</v>
      </c>
      <c r="AE468" s="5">
        <f>IF(AND(S468&gt;=2,S468&lt;=5),1,0)</f>
        <v>0</v>
      </c>
    </row>
    <row r="469" spans="1:31" x14ac:dyDescent="0.55000000000000004">
      <c r="A469" s="1">
        <f t="shared" si="15"/>
        <v>469</v>
      </c>
      <c r="B469" s="6" t="s">
        <v>32</v>
      </c>
      <c r="C469" s="7">
        <v>46226.660555555558</v>
      </c>
      <c r="D469" s="5">
        <v>2</v>
      </c>
      <c r="E469" s="6" t="s">
        <v>93</v>
      </c>
      <c r="F469" s="8">
        <v>46102</v>
      </c>
      <c r="G469" s="8" t="s">
        <v>263</v>
      </c>
      <c r="H469" s="6" t="s">
        <v>128</v>
      </c>
      <c r="I469" s="6" t="s">
        <v>357</v>
      </c>
      <c r="J469" s="6" t="s">
        <v>271</v>
      </c>
      <c r="K469" s="5">
        <v>15503</v>
      </c>
      <c r="L469" s="6" t="s">
        <v>269</v>
      </c>
      <c r="M469" s="6" t="s">
        <v>468</v>
      </c>
      <c r="N469" s="6" t="s">
        <v>26</v>
      </c>
      <c r="O469" s="5" t="s">
        <v>885</v>
      </c>
      <c r="P469" s="6" t="str">
        <f>IF(I469&lt;&gt;"","Giocata","Futura")</f>
        <v>Giocata</v>
      </c>
      <c r="Q469" s="5">
        <f>VALUE(LEFT(I469,1))</f>
        <v>4</v>
      </c>
      <c r="R469" s="5">
        <f>VALUE(RIGHT(I469,1))</f>
        <v>1</v>
      </c>
      <c r="S469" s="5">
        <f>SUM(Q469:R469)</f>
        <v>5</v>
      </c>
      <c r="T469" s="5">
        <f>IF(Q469&lt;&gt;R469,1,0)</f>
        <v>1</v>
      </c>
      <c r="U469" s="5">
        <f>IF(S469&lt;=4,1,0)</f>
        <v>0</v>
      </c>
      <c r="V469" s="5">
        <f t="shared" si="14"/>
        <v>0</v>
      </c>
      <c r="W469" s="5">
        <f>IF(S469&gt;=2,1,0)</f>
        <v>1</v>
      </c>
      <c r="X469" s="5">
        <f>IF(Q469&lt;=2,1,0)</f>
        <v>0</v>
      </c>
      <c r="Y469" s="5">
        <f>IF(AND(Q469&gt;=1,Q469&lt;=3),1,0)</f>
        <v>0</v>
      </c>
      <c r="Z469" s="5">
        <f>IF(AND(Q469&gt;=2,Q469&lt;=5),1,0)</f>
        <v>1</v>
      </c>
      <c r="AA469" s="5">
        <f>IF(S469&lt;=2,1,0)</f>
        <v>0</v>
      </c>
      <c r="AB469" s="5">
        <f>IF(AND(S469&gt;=1,S469&lt;=3),1,0)</f>
        <v>0</v>
      </c>
      <c r="AC469" s="5">
        <f>IF(AND(S469&gt;=2,S469&lt;=5),1,0)</f>
        <v>1</v>
      </c>
      <c r="AD469" s="5">
        <f>IF(AND(S469&gt;=1,S469&lt;=4),1,0)</f>
        <v>0</v>
      </c>
      <c r="AE469" s="5">
        <f>IF(AND(S469&gt;=2,S469&lt;=5),1,0)</f>
        <v>1</v>
      </c>
    </row>
    <row r="470" spans="1:31" x14ac:dyDescent="0.55000000000000004">
      <c r="A470" s="1">
        <f t="shared" si="15"/>
        <v>470</v>
      </c>
      <c r="B470" s="6" t="s">
        <v>910</v>
      </c>
      <c r="C470" s="7">
        <v>46226.660555555558</v>
      </c>
      <c r="D470" s="5">
        <v>3</v>
      </c>
      <c r="E470" s="6" t="s">
        <v>93</v>
      </c>
      <c r="F470" s="8">
        <v>46102</v>
      </c>
      <c r="G470" s="8" t="s">
        <v>550</v>
      </c>
      <c r="H470" s="6" t="s">
        <v>253</v>
      </c>
      <c r="I470" s="6" t="s">
        <v>334</v>
      </c>
      <c r="J470" s="6" t="s">
        <v>191</v>
      </c>
      <c r="K470" s="5">
        <v>23688</v>
      </c>
      <c r="L470" s="6" t="s">
        <v>257</v>
      </c>
      <c r="M470" s="6" t="s">
        <v>351</v>
      </c>
      <c r="N470" s="6" t="s">
        <v>26</v>
      </c>
      <c r="O470" s="5" t="s">
        <v>885</v>
      </c>
      <c r="P470" s="6" t="str">
        <f>IF(I470&lt;&gt;"","Giocata","Futura")</f>
        <v>Giocata</v>
      </c>
      <c r="Q470" s="5">
        <f>VALUE(LEFT(I470,1))</f>
        <v>4</v>
      </c>
      <c r="R470" s="5">
        <f>VALUE(RIGHT(I470,1))</f>
        <v>0</v>
      </c>
      <c r="S470" s="5">
        <f>SUM(Q470:R470)</f>
        <v>4</v>
      </c>
      <c r="T470" s="5">
        <f>IF(Q470&lt;&gt;R470,1,0)</f>
        <v>1</v>
      </c>
      <c r="U470" s="5">
        <f>IF(S470&lt;=4,1,0)</f>
        <v>1</v>
      </c>
      <c r="V470" s="5">
        <f t="shared" si="14"/>
        <v>1</v>
      </c>
      <c r="W470" s="5">
        <f>IF(S470&gt;=2,1,0)</f>
        <v>1</v>
      </c>
      <c r="X470" s="5">
        <f>IF(Q470&lt;=2,1,0)</f>
        <v>0</v>
      </c>
      <c r="Y470" s="5">
        <f>IF(AND(Q470&gt;=1,Q470&lt;=3),1,0)</f>
        <v>0</v>
      </c>
      <c r="Z470" s="5">
        <f>IF(AND(Q470&gt;=2,Q470&lt;=5),1,0)</f>
        <v>1</v>
      </c>
      <c r="AA470" s="5">
        <f>IF(S470&lt;=2,1,0)</f>
        <v>0</v>
      </c>
      <c r="AB470" s="5">
        <f>IF(AND(S470&gt;=1,S470&lt;=3),1,0)</f>
        <v>0</v>
      </c>
      <c r="AC470" s="5">
        <f>IF(AND(S470&gt;=2,S470&lt;=5),1,0)</f>
        <v>1</v>
      </c>
      <c r="AD470" s="5">
        <f>IF(AND(S470&gt;=1,S470&lt;=4),1,0)</f>
        <v>1</v>
      </c>
      <c r="AE470" s="5">
        <f>IF(AND(S470&gt;=2,S470&lt;=5),1,0)</f>
        <v>1</v>
      </c>
    </row>
    <row r="471" spans="1:31" x14ac:dyDescent="0.55000000000000004">
      <c r="A471" s="1">
        <f t="shared" si="15"/>
        <v>471</v>
      </c>
      <c r="B471" s="6" t="s">
        <v>910</v>
      </c>
      <c r="C471" s="7">
        <v>46226.660555555558</v>
      </c>
      <c r="D471" s="5">
        <v>3</v>
      </c>
      <c r="E471" s="6" t="s">
        <v>93</v>
      </c>
      <c r="F471" s="8">
        <v>46102</v>
      </c>
      <c r="G471" s="8" t="s">
        <v>289</v>
      </c>
      <c r="H471" s="6" t="s">
        <v>250</v>
      </c>
      <c r="I471" s="6" t="s">
        <v>337</v>
      </c>
      <c r="J471" s="6" t="s">
        <v>205</v>
      </c>
      <c r="K471" s="5">
        <v>25069</v>
      </c>
      <c r="L471" s="6" t="s">
        <v>251</v>
      </c>
      <c r="M471" s="6" t="s">
        <v>353</v>
      </c>
      <c r="N471" s="6" t="s">
        <v>26</v>
      </c>
      <c r="O471" s="5" t="s">
        <v>885</v>
      </c>
      <c r="P471" s="6" t="str">
        <f>IF(I471&lt;&gt;"","Giocata","Futura")</f>
        <v>Giocata</v>
      </c>
      <c r="Q471" s="5">
        <f>VALUE(LEFT(I471,1))</f>
        <v>3</v>
      </c>
      <c r="R471" s="5">
        <f>VALUE(RIGHT(I471,1))</f>
        <v>0</v>
      </c>
      <c r="S471" s="5">
        <f>SUM(Q471:R471)</f>
        <v>3</v>
      </c>
      <c r="T471" s="5">
        <f>IF(Q471&lt;&gt;R471,1,0)</f>
        <v>1</v>
      </c>
      <c r="U471" s="5">
        <f>IF(S471&lt;=4,1,0)</f>
        <v>1</v>
      </c>
      <c r="V471" s="5">
        <f t="shared" si="14"/>
        <v>1</v>
      </c>
      <c r="W471" s="5">
        <f>IF(S471&gt;=2,1,0)</f>
        <v>1</v>
      </c>
      <c r="X471" s="5">
        <f>IF(Q471&lt;=2,1,0)</f>
        <v>0</v>
      </c>
      <c r="Y471" s="5">
        <f>IF(AND(Q471&gt;=1,Q471&lt;=3),1,0)</f>
        <v>1</v>
      </c>
      <c r="Z471" s="5">
        <f>IF(AND(Q471&gt;=2,Q471&lt;=5),1,0)</f>
        <v>1</v>
      </c>
      <c r="AA471" s="5">
        <f>IF(S471&lt;=2,1,0)</f>
        <v>0</v>
      </c>
      <c r="AB471" s="5">
        <f>IF(AND(S471&gt;=1,S471&lt;=3),1,0)</f>
        <v>1</v>
      </c>
      <c r="AC471" s="5">
        <f>IF(AND(S471&gt;=2,S471&lt;=5),1,0)</f>
        <v>1</v>
      </c>
      <c r="AD471" s="5">
        <f>IF(AND(S471&gt;=1,S471&lt;=4),1,0)</f>
        <v>1</v>
      </c>
      <c r="AE471" s="5">
        <f>IF(AND(S471&gt;=2,S471&lt;=5),1,0)</f>
        <v>1</v>
      </c>
    </row>
    <row r="472" spans="1:31" x14ac:dyDescent="0.55000000000000004">
      <c r="A472" s="1">
        <f t="shared" si="15"/>
        <v>472</v>
      </c>
      <c r="B472" s="6" t="s">
        <v>912</v>
      </c>
      <c r="C472" s="7">
        <v>46226.660555555558</v>
      </c>
      <c r="D472" s="5">
        <v>8</v>
      </c>
      <c r="E472" s="6" t="s">
        <v>93</v>
      </c>
      <c r="F472" s="8">
        <v>46102</v>
      </c>
      <c r="G472" s="8" t="s">
        <v>219</v>
      </c>
      <c r="H472" s="6" t="s">
        <v>220</v>
      </c>
      <c r="I472" s="6" t="s">
        <v>322</v>
      </c>
      <c r="J472" s="6" t="s">
        <v>232</v>
      </c>
      <c r="K472" s="5">
        <v>2878</v>
      </c>
      <c r="L472" s="6" t="s">
        <v>236</v>
      </c>
      <c r="M472" s="6" t="s">
        <v>324</v>
      </c>
      <c r="N472" s="6" t="s">
        <v>26</v>
      </c>
      <c r="O472" s="5" t="s">
        <v>885</v>
      </c>
      <c r="P472" s="6" t="str">
        <f>IF(I472&lt;&gt;"","Giocata","Futura")</f>
        <v>Giocata</v>
      </c>
      <c r="Q472" s="5">
        <f>VALUE(LEFT(I472,1))</f>
        <v>0</v>
      </c>
      <c r="R472" s="5">
        <f>VALUE(RIGHT(I472,1))</f>
        <v>1</v>
      </c>
      <c r="S472" s="5">
        <f>SUM(Q472:R472)</f>
        <v>1</v>
      </c>
      <c r="T472" s="5">
        <f>IF(Q472&lt;&gt;R472,1,0)</f>
        <v>1</v>
      </c>
      <c r="U472" s="5">
        <f>IF(S472&lt;=4,1,0)</f>
        <v>1</v>
      </c>
      <c r="V472" s="5">
        <f t="shared" si="14"/>
        <v>1</v>
      </c>
      <c r="W472" s="5">
        <f>IF(S472&gt;=2,1,0)</f>
        <v>0</v>
      </c>
      <c r="X472" s="5">
        <f>IF(Q472&lt;=2,1,0)</f>
        <v>1</v>
      </c>
      <c r="Y472" s="5">
        <f>IF(AND(Q472&gt;=1,Q472&lt;=3),1,0)</f>
        <v>0</v>
      </c>
      <c r="Z472" s="5">
        <f>IF(AND(Q472&gt;=2,Q472&lt;=5),1,0)</f>
        <v>0</v>
      </c>
      <c r="AA472" s="5">
        <f>IF(S472&lt;=2,1,0)</f>
        <v>1</v>
      </c>
      <c r="AB472" s="5">
        <f>IF(AND(S472&gt;=1,S472&lt;=3),1,0)</f>
        <v>1</v>
      </c>
      <c r="AC472" s="5">
        <f>IF(AND(S472&gt;=2,S472&lt;=5),1,0)</f>
        <v>0</v>
      </c>
      <c r="AD472" s="5">
        <f>IF(AND(S472&gt;=1,S472&lt;=4),1,0)</f>
        <v>1</v>
      </c>
      <c r="AE472" s="5">
        <f>IF(AND(S472&gt;=2,S472&lt;=5),1,0)</f>
        <v>0</v>
      </c>
    </row>
    <row r="473" spans="1:31" x14ac:dyDescent="0.55000000000000004">
      <c r="A473" s="1">
        <f t="shared" si="15"/>
        <v>473</v>
      </c>
      <c r="B473" s="6" t="s">
        <v>911</v>
      </c>
      <c r="C473" s="7">
        <v>46226.660555555558</v>
      </c>
      <c r="D473" s="5">
        <v>5</v>
      </c>
      <c r="E473" s="6" t="s">
        <v>93</v>
      </c>
      <c r="F473" s="8">
        <v>46102</v>
      </c>
      <c r="G473" s="8" t="s">
        <v>438</v>
      </c>
      <c r="H473" s="6" t="s">
        <v>145</v>
      </c>
      <c r="I473" s="6" t="s">
        <v>322</v>
      </c>
      <c r="J473" s="6" t="s">
        <v>144</v>
      </c>
      <c r="K473" s="5">
        <v>12550</v>
      </c>
      <c r="L473" s="6" t="s">
        <v>158</v>
      </c>
      <c r="M473" s="6" t="s">
        <v>448</v>
      </c>
      <c r="N473" s="6" t="s">
        <v>26</v>
      </c>
      <c r="O473" s="5" t="s">
        <v>885</v>
      </c>
      <c r="P473" s="6" t="str">
        <f>IF(I473&lt;&gt;"","Giocata","Futura")</f>
        <v>Giocata</v>
      </c>
      <c r="Q473" s="5">
        <f>VALUE(LEFT(I473,1))</f>
        <v>0</v>
      </c>
      <c r="R473" s="5">
        <f>VALUE(RIGHT(I473,1))</f>
        <v>1</v>
      </c>
      <c r="S473" s="5">
        <f>SUM(Q473:R473)</f>
        <v>1</v>
      </c>
      <c r="T473" s="5">
        <f>IF(Q473&lt;&gt;R473,1,0)</f>
        <v>1</v>
      </c>
      <c r="U473" s="5">
        <f>IF(S473&lt;=4,1,0)</f>
        <v>1</v>
      </c>
      <c r="V473" s="5">
        <f t="shared" si="14"/>
        <v>1</v>
      </c>
      <c r="W473" s="5">
        <f>IF(S473&gt;=2,1,0)</f>
        <v>0</v>
      </c>
      <c r="X473" s="5">
        <f>IF(Q473&lt;=2,1,0)</f>
        <v>1</v>
      </c>
      <c r="Y473" s="5">
        <f>IF(AND(Q473&gt;=1,Q473&lt;=3),1,0)</f>
        <v>0</v>
      </c>
      <c r="Z473" s="5">
        <f>IF(AND(Q473&gt;=2,Q473&lt;=5),1,0)</f>
        <v>0</v>
      </c>
      <c r="AA473" s="5">
        <f>IF(S473&lt;=2,1,0)</f>
        <v>1</v>
      </c>
      <c r="AB473" s="5">
        <f>IF(AND(S473&gt;=1,S473&lt;=3),1,0)</f>
        <v>1</v>
      </c>
      <c r="AC473" s="5">
        <f>IF(AND(S473&gt;=2,S473&lt;=5),1,0)</f>
        <v>0</v>
      </c>
      <c r="AD473" s="5">
        <f>IF(AND(S473&gt;=1,S473&lt;=4),1,0)</f>
        <v>1</v>
      </c>
      <c r="AE473" s="5">
        <f>IF(AND(S473&gt;=2,S473&lt;=5),1,0)</f>
        <v>0</v>
      </c>
    </row>
    <row r="474" spans="1:31" x14ac:dyDescent="0.55000000000000004">
      <c r="A474" s="1">
        <f t="shared" si="15"/>
        <v>474</v>
      </c>
      <c r="B474" s="6" t="s">
        <v>910</v>
      </c>
      <c r="C474" s="7">
        <v>46226.660555555558</v>
      </c>
      <c r="D474" s="5">
        <v>3</v>
      </c>
      <c r="E474" s="6" t="s">
        <v>93</v>
      </c>
      <c r="F474" s="8">
        <v>46102</v>
      </c>
      <c r="G474" s="8" t="s">
        <v>491</v>
      </c>
      <c r="H474" s="6" t="s">
        <v>198</v>
      </c>
      <c r="I474" s="6" t="s">
        <v>310</v>
      </c>
      <c r="J474" s="6" t="s">
        <v>189</v>
      </c>
      <c r="K474" s="5">
        <v>15633</v>
      </c>
      <c r="L474" s="6" t="s">
        <v>200</v>
      </c>
      <c r="M474" s="6" t="s">
        <v>355</v>
      </c>
      <c r="N474" s="6" t="s">
        <v>26</v>
      </c>
      <c r="O474" s="5" t="s">
        <v>885</v>
      </c>
      <c r="P474" s="6" t="str">
        <f>IF(I474&lt;&gt;"","Giocata","Futura")</f>
        <v>Giocata</v>
      </c>
      <c r="Q474" s="5">
        <f>VALUE(LEFT(I474,1))</f>
        <v>1</v>
      </c>
      <c r="R474" s="5">
        <f>VALUE(RIGHT(I474,1))</f>
        <v>0</v>
      </c>
      <c r="S474" s="5">
        <f>SUM(Q474:R474)</f>
        <v>1</v>
      </c>
      <c r="T474" s="5">
        <f>IF(Q474&lt;&gt;R474,1,0)</f>
        <v>1</v>
      </c>
      <c r="U474" s="5">
        <f>IF(S474&lt;=4,1,0)</f>
        <v>1</v>
      </c>
      <c r="V474" s="5">
        <f t="shared" si="14"/>
        <v>1</v>
      </c>
      <c r="W474" s="5">
        <f>IF(S474&gt;=2,1,0)</f>
        <v>0</v>
      </c>
      <c r="X474" s="5">
        <f>IF(Q474&lt;=2,1,0)</f>
        <v>1</v>
      </c>
      <c r="Y474" s="5">
        <f>IF(AND(Q474&gt;=1,Q474&lt;=3),1,0)</f>
        <v>1</v>
      </c>
      <c r="Z474" s="5">
        <f>IF(AND(Q474&gt;=2,Q474&lt;=5),1,0)</f>
        <v>0</v>
      </c>
      <c r="AA474" s="5">
        <f>IF(S474&lt;=2,1,0)</f>
        <v>1</v>
      </c>
      <c r="AB474" s="5">
        <f>IF(AND(S474&gt;=1,S474&lt;=3),1,0)</f>
        <v>1</v>
      </c>
      <c r="AC474" s="5">
        <f>IF(AND(S474&gt;=2,S474&lt;=5),1,0)</f>
        <v>0</v>
      </c>
      <c r="AD474" s="5">
        <f>IF(AND(S474&gt;=1,S474&lt;=4),1,0)</f>
        <v>1</v>
      </c>
      <c r="AE474" s="5">
        <f>IF(AND(S474&gt;=2,S474&lt;=5),1,0)</f>
        <v>0</v>
      </c>
    </row>
    <row r="475" spans="1:31" x14ac:dyDescent="0.55000000000000004">
      <c r="A475" s="1">
        <f t="shared" si="15"/>
        <v>475</v>
      </c>
      <c r="B475" s="6" t="s">
        <v>910</v>
      </c>
      <c r="C475" s="7">
        <v>46226.660555555558</v>
      </c>
      <c r="D475" s="5">
        <v>3</v>
      </c>
      <c r="E475" s="6" t="s">
        <v>93</v>
      </c>
      <c r="F475" s="8">
        <v>46102</v>
      </c>
      <c r="G475" s="8" t="s">
        <v>289</v>
      </c>
      <c r="H475" s="6" t="s">
        <v>188</v>
      </c>
      <c r="I475" s="6" t="s">
        <v>328</v>
      </c>
      <c r="J475" s="6" t="s">
        <v>248</v>
      </c>
      <c r="K475" s="5">
        <v>64118</v>
      </c>
      <c r="L475" s="6" t="s">
        <v>190</v>
      </c>
      <c r="M475" s="6" t="s">
        <v>498</v>
      </c>
      <c r="N475" s="6" t="s">
        <v>26</v>
      </c>
      <c r="O475" s="5" t="s">
        <v>885</v>
      </c>
      <c r="P475" s="6" t="str">
        <f>IF(I475&lt;&gt;"","Giocata","Futura")</f>
        <v>Giocata</v>
      </c>
      <c r="Q475" s="5">
        <f>VALUE(LEFT(I475,1))</f>
        <v>1</v>
      </c>
      <c r="R475" s="5">
        <f>VALUE(RIGHT(I475,1))</f>
        <v>1</v>
      </c>
      <c r="S475" s="5">
        <f>SUM(Q475:R475)</f>
        <v>2</v>
      </c>
      <c r="T475" s="5">
        <f>IF(Q475&lt;&gt;R475,1,0)</f>
        <v>0</v>
      </c>
      <c r="U475" s="5">
        <f>IF(S475&lt;=4,1,0)</f>
        <v>1</v>
      </c>
      <c r="V475" s="5">
        <f t="shared" si="14"/>
        <v>0</v>
      </c>
      <c r="W475" s="5">
        <f>IF(S475&gt;=2,1,0)</f>
        <v>1</v>
      </c>
      <c r="X475" s="5">
        <f>IF(Q475&lt;=2,1,0)</f>
        <v>1</v>
      </c>
      <c r="Y475" s="5">
        <f>IF(AND(Q475&gt;=1,Q475&lt;=3),1,0)</f>
        <v>1</v>
      </c>
      <c r="Z475" s="5">
        <f>IF(AND(Q475&gt;=2,Q475&lt;=5),1,0)</f>
        <v>0</v>
      </c>
      <c r="AA475" s="5">
        <f>IF(S475&lt;=2,1,0)</f>
        <v>1</v>
      </c>
      <c r="AB475" s="5">
        <f>IF(AND(S475&gt;=1,S475&lt;=3),1,0)</f>
        <v>1</v>
      </c>
      <c r="AC475" s="5">
        <f>IF(AND(S475&gt;=2,S475&lt;=5),1,0)</f>
        <v>1</v>
      </c>
      <c r="AD475" s="5">
        <f>IF(AND(S475&gt;=1,S475&lt;=4),1,0)</f>
        <v>1</v>
      </c>
      <c r="AE475" s="5">
        <f>IF(AND(S475&gt;=2,S475&lt;=5),1,0)</f>
        <v>1</v>
      </c>
    </row>
    <row r="476" spans="1:31" x14ac:dyDescent="0.55000000000000004">
      <c r="A476" s="1">
        <f t="shared" si="15"/>
        <v>476</v>
      </c>
      <c r="B476" s="6" t="s">
        <v>910</v>
      </c>
      <c r="C476" s="7">
        <v>46226.660555555558</v>
      </c>
      <c r="D476" s="5">
        <v>3</v>
      </c>
      <c r="E476" s="6" t="s">
        <v>93</v>
      </c>
      <c r="F476" s="8">
        <v>46102</v>
      </c>
      <c r="G476" s="8" t="s">
        <v>278</v>
      </c>
      <c r="H476" s="6" t="s">
        <v>185</v>
      </c>
      <c r="I476" s="6" t="s">
        <v>328</v>
      </c>
      <c r="J476" s="6" t="s">
        <v>194</v>
      </c>
      <c r="K476" s="5">
        <v>20528</v>
      </c>
      <c r="L476" s="6" t="s">
        <v>187</v>
      </c>
      <c r="M476" s="6" t="s">
        <v>362</v>
      </c>
      <c r="N476" s="6" t="s">
        <v>26</v>
      </c>
      <c r="O476" s="5" t="s">
        <v>885</v>
      </c>
      <c r="P476" s="6" t="str">
        <f>IF(I476&lt;&gt;"","Giocata","Futura")</f>
        <v>Giocata</v>
      </c>
      <c r="Q476" s="5">
        <f>VALUE(LEFT(I476,1))</f>
        <v>1</v>
      </c>
      <c r="R476" s="5">
        <f>VALUE(RIGHT(I476,1))</f>
        <v>1</v>
      </c>
      <c r="S476" s="5">
        <f>SUM(Q476:R476)</f>
        <v>2</v>
      </c>
      <c r="T476" s="5">
        <f>IF(Q476&lt;&gt;R476,1,0)</f>
        <v>0</v>
      </c>
      <c r="U476" s="5">
        <f>IF(S476&lt;=4,1,0)</f>
        <v>1</v>
      </c>
      <c r="V476" s="5">
        <f t="shared" si="14"/>
        <v>0</v>
      </c>
      <c r="W476" s="5">
        <f>IF(S476&gt;=2,1,0)</f>
        <v>1</v>
      </c>
      <c r="X476" s="5">
        <f>IF(Q476&lt;=2,1,0)</f>
        <v>1</v>
      </c>
      <c r="Y476" s="5">
        <f>IF(AND(Q476&gt;=1,Q476&lt;=3),1,0)</f>
        <v>1</v>
      </c>
      <c r="Z476" s="5">
        <f>IF(AND(Q476&gt;=2,Q476&lt;=5),1,0)</f>
        <v>0</v>
      </c>
      <c r="AA476" s="5">
        <f>IF(S476&lt;=2,1,0)</f>
        <v>1</v>
      </c>
      <c r="AB476" s="5">
        <f>IF(AND(S476&gt;=1,S476&lt;=3),1,0)</f>
        <v>1</v>
      </c>
      <c r="AC476" s="5">
        <f>IF(AND(S476&gt;=2,S476&lt;=5),1,0)</f>
        <v>1</v>
      </c>
      <c r="AD476" s="5">
        <f>IF(AND(S476&gt;=1,S476&lt;=4),1,0)</f>
        <v>1</v>
      </c>
      <c r="AE476" s="5">
        <f>IF(AND(S476&gt;=2,S476&lt;=5),1,0)</f>
        <v>1</v>
      </c>
    </row>
    <row r="477" spans="1:31" x14ac:dyDescent="0.55000000000000004">
      <c r="A477" s="1">
        <f t="shared" si="15"/>
        <v>477</v>
      </c>
      <c r="B477" s="6" t="s">
        <v>32</v>
      </c>
      <c r="C477" s="7">
        <v>46226.660555555558</v>
      </c>
      <c r="D477" s="5">
        <v>2</v>
      </c>
      <c r="E477" s="6" t="s">
        <v>93</v>
      </c>
      <c r="F477" s="8">
        <v>46102</v>
      </c>
      <c r="G477" s="8" t="s">
        <v>264</v>
      </c>
      <c r="H477" s="6" t="s">
        <v>212</v>
      </c>
      <c r="I477" s="6" t="s">
        <v>328</v>
      </c>
      <c r="J477" s="6" t="s">
        <v>211</v>
      </c>
      <c r="K477" s="5">
        <v>6194</v>
      </c>
      <c r="L477" s="6" t="s">
        <v>267</v>
      </c>
      <c r="M477" s="6" t="s">
        <v>367</v>
      </c>
      <c r="N477" s="6" t="s">
        <v>26</v>
      </c>
      <c r="O477" s="5" t="s">
        <v>885</v>
      </c>
      <c r="P477" s="6" t="str">
        <f>IF(I477&lt;&gt;"","Giocata","Futura")</f>
        <v>Giocata</v>
      </c>
      <c r="Q477" s="5">
        <f>VALUE(LEFT(I477,1))</f>
        <v>1</v>
      </c>
      <c r="R477" s="5">
        <f>VALUE(RIGHT(I477,1))</f>
        <v>1</v>
      </c>
      <c r="S477" s="5">
        <f>SUM(Q477:R477)</f>
        <v>2</v>
      </c>
      <c r="T477" s="5">
        <f>IF(Q477&lt;&gt;R477,1,0)</f>
        <v>0</v>
      </c>
      <c r="U477" s="5">
        <f>IF(S477&lt;=4,1,0)</f>
        <v>1</v>
      </c>
      <c r="V477" s="5">
        <f t="shared" si="14"/>
        <v>0</v>
      </c>
      <c r="W477" s="5">
        <f>IF(S477&gt;=2,1,0)</f>
        <v>1</v>
      </c>
      <c r="X477" s="5">
        <f>IF(Q477&lt;=2,1,0)</f>
        <v>1</v>
      </c>
      <c r="Y477" s="5">
        <f>IF(AND(Q477&gt;=1,Q477&lt;=3),1,0)</f>
        <v>1</v>
      </c>
      <c r="Z477" s="5">
        <f>IF(AND(Q477&gt;=2,Q477&lt;=5),1,0)</f>
        <v>0</v>
      </c>
      <c r="AA477" s="5">
        <f>IF(S477&lt;=2,1,0)</f>
        <v>1</v>
      </c>
      <c r="AB477" s="5">
        <f>IF(AND(S477&gt;=1,S477&lt;=3),1,0)</f>
        <v>1</v>
      </c>
      <c r="AC477" s="5">
        <f>IF(AND(S477&gt;=2,S477&lt;=5),1,0)</f>
        <v>1</v>
      </c>
      <c r="AD477" s="5">
        <f>IF(AND(S477&gt;=1,S477&lt;=4),1,0)</f>
        <v>1</v>
      </c>
      <c r="AE477" s="5">
        <f>IF(AND(S477&gt;=2,S477&lt;=5),1,0)</f>
        <v>1</v>
      </c>
    </row>
    <row r="478" spans="1:31" x14ac:dyDescent="0.55000000000000004">
      <c r="A478" s="1">
        <f t="shared" si="15"/>
        <v>478</v>
      </c>
      <c r="B478" s="6" t="s">
        <v>911</v>
      </c>
      <c r="C478" s="7">
        <v>46226.660555555558</v>
      </c>
      <c r="D478" s="5">
        <v>5</v>
      </c>
      <c r="E478" s="6" t="s">
        <v>37</v>
      </c>
      <c r="F478" s="8">
        <v>46103</v>
      </c>
      <c r="G478" s="8" t="s">
        <v>438</v>
      </c>
      <c r="H478" s="6" t="s">
        <v>147</v>
      </c>
      <c r="I478" s="6" t="s">
        <v>370</v>
      </c>
      <c r="J478" s="6" t="s">
        <v>150</v>
      </c>
      <c r="K478" s="5">
        <v>24122</v>
      </c>
      <c r="L478" s="6" t="s">
        <v>149</v>
      </c>
      <c r="M478" s="6" t="s">
        <v>447</v>
      </c>
      <c r="N478" s="6" t="s">
        <v>26</v>
      </c>
      <c r="O478" s="5" t="s">
        <v>885</v>
      </c>
      <c r="P478" s="6" t="str">
        <f>IF(I478&lt;&gt;"","Giocata","Futura")</f>
        <v>Giocata</v>
      </c>
      <c r="Q478" s="5">
        <f>VALUE(LEFT(I478,1))</f>
        <v>5</v>
      </c>
      <c r="R478" s="5">
        <f>VALUE(RIGHT(I478,1))</f>
        <v>0</v>
      </c>
      <c r="S478" s="5">
        <f>SUM(Q478:R478)</f>
        <v>5</v>
      </c>
      <c r="T478" s="5">
        <f>IF(Q478&lt;&gt;R478,1,0)</f>
        <v>1</v>
      </c>
      <c r="U478" s="5">
        <f>IF(S478&lt;=4,1,0)</f>
        <v>0</v>
      </c>
      <c r="V478" s="5">
        <f t="shared" si="14"/>
        <v>0</v>
      </c>
      <c r="W478" s="5">
        <f>IF(S478&gt;=2,1,0)</f>
        <v>1</v>
      </c>
      <c r="X478" s="5">
        <f>IF(Q478&lt;=2,1,0)</f>
        <v>0</v>
      </c>
      <c r="Y478" s="5">
        <f>IF(AND(Q478&gt;=1,Q478&lt;=3),1,0)</f>
        <v>0</v>
      </c>
      <c r="Z478" s="5">
        <f>IF(AND(Q478&gt;=2,Q478&lt;=5),1,0)</f>
        <v>1</v>
      </c>
      <c r="AA478" s="5">
        <f>IF(S478&lt;=2,1,0)</f>
        <v>0</v>
      </c>
      <c r="AB478" s="5">
        <f>IF(AND(S478&gt;=1,S478&lt;=3),1,0)</f>
        <v>0</v>
      </c>
      <c r="AC478" s="5">
        <f>IF(AND(S478&gt;=2,S478&lt;=5),1,0)</f>
        <v>1</v>
      </c>
      <c r="AD478" s="5">
        <f>IF(AND(S478&gt;=1,S478&lt;=4),1,0)</f>
        <v>0</v>
      </c>
      <c r="AE478" s="5">
        <f>IF(AND(S478&gt;=2,S478&lt;=5),1,0)</f>
        <v>1</v>
      </c>
    </row>
    <row r="479" spans="1:31" x14ac:dyDescent="0.55000000000000004">
      <c r="A479" s="1">
        <f t="shared" si="15"/>
        <v>479</v>
      </c>
      <c r="B479" s="6" t="s">
        <v>911</v>
      </c>
      <c r="C479" s="7">
        <v>46226.660555555558</v>
      </c>
      <c r="D479" s="5">
        <v>5</v>
      </c>
      <c r="E479" s="6" t="s">
        <v>37</v>
      </c>
      <c r="F479" s="8">
        <v>46103</v>
      </c>
      <c r="G479" s="8" t="s">
        <v>438</v>
      </c>
      <c r="H479" s="6" t="s">
        <v>141</v>
      </c>
      <c r="I479" s="6" t="s">
        <v>336</v>
      </c>
      <c r="J479" s="6" t="s">
        <v>151</v>
      </c>
      <c r="K479" s="5">
        <v>11655</v>
      </c>
      <c r="L479" s="6" t="s">
        <v>143</v>
      </c>
      <c r="M479" s="6" t="s">
        <v>449</v>
      </c>
      <c r="N479" s="6" t="s">
        <v>26</v>
      </c>
      <c r="O479" s="5" t="s">
        <v>885</v>
      </c>
      <c r="P479" s="6" t="str">
        <f>IF(I479&lt;&gt;"","Giocata","Futura")</f>
        <v>Giocata</v>
      </c>
      <c r="Q479" s="5">
        <f>VALUE(LEFT(I479,1))</f>
        <v>0</v>
      </c>
      <c r="R479" s="5">
        <f>VALUE(RIGHT(I479,1))</f>
        <v>0</v>
      </c>
      <c r="S479" s="5">
        <f>SUM(Q479:R479)</f>
        <v>0</v>
      </c>
      <c r="T479" s="5">
        <f>IF(Q479&lt;&gt;R479,1,0)</f>
        <v>0</v>
      </c>
      <c r="U479" s="5">
        <f>IF(S479&lt;=4,1,0)</f>
        <v>1</v>
      </c>
      <c r="V479" s="5">
        <f t="shared" si="14"/>
        <v>0</v>
      </c>
      <c r="W479" s="5">
        <f>IF(S479&gt;=2,1,0)</f>
        <v>0</v>
      </c>
      <c r="X479" s="5">
        <f>IF(Q479&lt;=2,1,0)</f>
        <v>1</v>
      </c>
      <c r="Y479" s="5">
        <f>IF(AND(Q479&gt;=1,Q479&lt;=3),1,0)</f>
        <v>0</v>
      </c>
      <c r="Z479" s="5">
        <f>IF(AND(Q479&gt;=2,Q479&lt;=5),1,0)</f>
        <v>0</v>
      </c>
      <c r="AA479" s="5">
        <f>IF(S479&lt;=2,1,0)</f>
        <v>1</v>
      </c>
      <c r="AB479" s="5">
        <f>IF(AND(S479&gt;=1,S479&lt;=3),1,0)</f>
        <v>0</v>
      </c>
      <c r="AC479" s="5">
        <f>IF(AND(S479&gt;=2,S479&lt;=5),1,0)</f>
        <v>0</v>
      </c>
      <c r="AD479" s="5">
        <f>IF(AND(S479&gt;=1,S479&lt;=4),1,0)</f>
        <v>0</v>
      </c>
      <c r="AE479" s="5">
        <f>IF(AND(S479&gt;=2,S479&lt;=5),1,0)</f>
        <v>0</v>
      </c>
    </row>
    <row r="480" spans="1:31" x14ac:dyDescent="0.55000000000000004">
      <c r="A480" s="1">
        <f t="shared" si="15"/>
        <v>480</v>
      </c>
      <c r="B480" s="6" t="s">
        <v>911</v>
      </c>
      <c r="C480" s="7">
        <v>46226.660555555558</v>
      </c>
      <c r="D480" s="5">
        <v>5</v>
      </c>
      <c r="E480" s="6" t="s">
        <v>37</v>
      </c>
      <c r="F480" s="8">
        <v>46103</v>
      </c>
      <c r="G480" s="8" t="s">
        <v>528</v>
      </c>
      <c r="H480" s="6" t="s">
        <v>148</v>
      </c>
      <c r="I480" s="6" t="s">
        <v>336</v>
      </c>
      <c r="J480" s="6" t="s">
        <v>153</v>
      </c>
      <c r="K480" s="5">
        <v>8012</v>
      </c>
      <c r="L480" s="6" t="s">
        <v>161</v>
      </c>
      <c r="M480" s="6" t="s">
        <v>487</v>
      </c>
      <c r="N480" s="6" t="s">
        <v>26</v>
      </c>
      <c r="O480" s="5" t="s">
        <v>885</v>
      </c>
      <c r="P480" s="6" t="str">
        <f>IF(I480&lt;&gt;"","Giocata","Futura")</f>
        <v>Giocata</v>
      </c>
      <c r="Q480" s="5">
        <f>VALUE(LEFT(I480,1))</f>
        <v>0</v>
      </c>
      <c r="R480" s="5">
        <f>VALUE(RIGHT(I480,1))</f>
        <v>0</v>
      </c>
      <c r="S480" s="5">
        <f>SUM(Q480:R480)</f>
        <v>0</v>
      </c>
      <c r="T480" s="5">
        <f>IF(Q480&lt;&gt;R480,1,0)</f>
        <v>0</v>
      </c>
      <c r="U480" s="5">
        <f>IF(S480&lt;=4,1,0)</f>
        <v>1</v>
      </c>
      <c r="V480" s="5">
        <f t="shared" si="14"/>
        <v>0</v>
      </c>
      <c r="W480" s="5">
        <f>IF(S480&gt;=2,1,0)</f>
        <v>0</v>
      </c>
      <c r="X480" s="5">
        <f>IF(Q480&lt;=2,1,0)</f>
        <v>1</v>
      </c>
      <c r="Y480" s="5">
        <f>IF(AND(Q480&gt;=1,Q480&lt;=3),1,0)</f>
        <v>0</v>
      </c>
      <c r="Z480" s="5">
        <f>IF(AND(Q480&gt;=2,Q480&lt;=5),1,0)</f>
        <v>0</v>
      </c>
      <c r="AA480" s="5">
        <f>IF(S480&lt;=2,1,0)</f>
        <v>1</v>
      </c>
      <c r="AB480" s="5">
        <f>IF(AND(S480&gt;=1,S480&lt;=3),1,0)</f>
        <v>0</v>
      </c>
      <c r="AC480" s="5">
        <f>IF(AND(S480&gt;=2,S480&lt;=5),1,0)</f>
        <v>0</v>
      </c>
      <c r="AD480" s="5">
        <f>IF(AND(S480&gt;=1,S480&lt;=4),1,0)</f>
        <v>0</v>
      </c>
      <c r="AE480" s="5">
        <f>IF(AND(S480&gt;=2,S480&lt;=5),1,0)</f>
        <v>0</v>
      </c>
    </row>
    <row r="481" spans="1:31" x14ac:dyDescent="0.55000000000000004">
      <c r="A481" s="1">
        <f t="shared" si="15"/>
        <v>481</v>
      </c>
      <c r="B481" s="6" t="s">
        <v>32</v>
      </c>
      <c r="C481" s="7">
        <v>46226.660555555558</v>
      </c>
      <c r="D481" s="5">
        <v>2</v>
      </c>
      <c r="E481" s="6" t="s">
        <v>37</v>
      </c>
      <c r="F481" s="8">
        <v>46103</v>
      </c>
      <c r="G481" s="8" t="s">
        <v>245</v>
      </c>
      <c r="H481" s="6" t="s">
        <v>131</v>
      </c>
      <c r="I481" s="6" t="s">
        <v>306</v>
      </c>
      <c r="J481" s="6" t="s">
        <v>209</v>
      </c>
      <c r="K481" s="5">
        <v>7534</v>
      </c>
      <c r="L481" s="6" t="s">
        <v>214</v>
      </c>
      <c r="M481" s="6" t="s">
        <v>365</v>
      </c>
      <c r="N481" s="6" t="s">
        <v>26</v>
      </c>
      <c r="O481" s="5" t="s">
        <v>885</v>
      </c>
      <c r="P481" s="6" t="str">
        <f>IF(I481&lt;&gt;"","Giocata","Futura")</f>
        <v>Giocata</v>
      </c>
      <c r="Q481" s="5">
        <f>VALUE(LEFT(I481,1))</f>
        <v>3</v>
      </c>
      <c r="R481" s="5">
        <f>VALUE(RIGHT(I481,1))</f>
        <v>1</v>
      </c>
      <c r="S481" s="5">
        <f>SUM(Q481:R481)</f>
        <v>4</v>
      </c>
      <c r="T481" s="5">
        <f>IF(Q481&lt;&gt;R481,1,0)</f>
        <v>1</v>
      </c>
      <c r="U481" s="5">
        <f>IF(S481&lt;=4,1,0)</f>
        <v>1</v>
      </c>
      <c r="V481" s="5">
        <f t="shared" si="14"/>
        <v>1</v>
      </c>
      <c r="W481" s="5">
        <f>IF(S481&gt;=2,1,0)</f>
        <v>1</v>
      </c>
      <c r="X481" s="5">
        <f>IF(Q481&lt;=2,1,0)</f>
        <v>0</v>
      </c>
      <c r="Y481" s="5">
        <f>IF(AND(Q481&gt;=1,Q481&lt;=3),1,0)</f>
        <v>1</v>
      </c>
      <c r="Z481" s="5">
        <f>IF(AND(Q481&gt;=2,Q481&lt;=5),1,0)</f>
        <v>1</v>
      </c>
      <c r="AA481" s="5">
        <f>IF(S481&lt;=2,1,0)</f>
        <v>0</v>
      </c>
      <c r="AB481" s="5">
        <f>IF(AND(S481&gt;=1,S481&lt;=3),1,0)</f>
        <v>0</v>
      </c>
      <c r="AC481" s="5">
        <f>IF(AND(S481&gt;=2,S481&lt;=5),1,0)</f>
        <v>1</v>
      </c>
      <c r="AD481" s="5">
        <f>IF(AND(S481&gt;=1,S481&lt;=4),1,0)</f>
        <v>1</v>
      </c>
      <c r="AE481" s="5">
        <f>IF(AND(S481&gt;=2,S481&lt;=5),1,0)</f>
        <v>1</v>
      </c>
    </row>
    <row r="482" spans="1:31" x14ac:dyDescent="0.55000000000000004">
      <c r="A482" s="1">
        <f t="shared" si="15"/>
        <v>482</v>
      </c>
      <c r="B482" s="6" t="s">
        <v>32</v>
      </c>
      <c r="C482" s="7">
        <v>46226.660555555558</v>
      </c>
      <c r="D482" s="5">
        <v>2</v>
      </c>
      <c r="E482" s="6" t="s">
        <v>37</v>
      </c>
      <c r="F482" s="8">
        <v>46103</v>
      </c>
      <c r="G482" s="8" t="s">
        <v>291</v>
      </c>
      <c r="H482" s="6" t="s">
        <v>130</v>
      </c>
      <c r="I482" s="6" t="s">
        <v>304</v>
      </c>
      <c r="J482" s="6" t="s">
        <v>134</v>
      </c>
      <c r="K482" s="5">
        <v>13374</v>
      </c>
      <c r="L482" s="6" t="s">
        <v>132</v>
      </c>
      <c r="M482" s="6" t="s">
        <v>331</v>
      </c>
      <c r="N482" s="6" t="s">
        <v>26</v>
      </c>
      <c r="O482" s="5" t="s">
        <v>885</v>
      </c>
      <c r="P482" s="6" t="str">
        <f>IF(I482&lt;&gt;"","Giocata","Futura")</f>
        <v>Giocata</v>
      </c>
      <c r="Q482" s="5">
        <f>VALUE(LEFT(I482,1))</f>
        <v>0</v>
      </c>
      <c r="R482" s="5">
        <f>VALUE(RIGHT(I482,1))</f>
        <v>2</v>
      </c>
      <c r="S482" s="5">
        <f>SUM(Q482:R482)</f>
        <v>2</v>
      </c>
      <c r="T482" s="5">
        <f>IF(Q482&lt;&gt;R482,1,0)</f>
        <v>1</v>
      </c>
      <c r="U482" s="5">
        <f>IF(S482&lt;=4,1,0)</f>
        <v>1</v>
      </c>
      <c r="V482" s="5">
        <f t="shared" si="14"/>
        <v>1</v>
      </c>
      <c r="W482" s="5">
        <f>IF(S482&gt;=2,1,0)</f>
        <v>1</v>
      </c>
      <c r="X482" s="5">
        <f>IF(Q482&lt;=2,1,0)</f>
        <v>1</v>
      </c>
      <c r="Y482" s="5">
        <f>IF(AND(Q482&gt;=1,Q482&lt;=3),1,0)</f>
        <v>0</v>
      </c>
      <c r="Z482" s="5">
        <f>IF(AND(Q482&gt;=2,Q482&lt;=5),1,0)</f>
        <v>0</v>
      </c>
      <c r="AA482" s="5">
        <f>IF(S482&lt;=2,1,0)</f>
        <v>1</v>
      </c>
      <c r="AB482" s="5">
        <f>IF(AND(S482&gt;=1,S482&lt;=3),1,0)</f>
        <v>1</v>
      </c>
      <c r="AC482" s="5">
        <f>IF(AND(S482&gt;=2,S482&lt;=5),1,0)</f>
        <v>1</v>
      </c>
      <c r="AD482" s="5">
        <f>IF(AND(S482&gt;=1,S482&lt;=4),1,0)</f>
        <v>1</v>
      </c>
      <c r="AE482" s="5">
        <f>IF(AND(S482&gt;=2,S482&lt;=5),1,0)</f>
        <v>1</v>
      </c>
    </row>
    <row r="483" spans="1:31" x14ac:dyDescent="0.55000000000000004">
      <c r="A483" s="1">
        <f t="shared" si="15"/>
        <v>483</v>
      </c>
      <c r="B483" s="6" t="s">
        <v>32</v>
      </c>
      <c r="C483" s="7">
        <v>46226.660555555558</v>
      </c>
      <c r="D483" s="5">
        <v>2</v>
      </c>
      <c r="E483" s="6" t="s">
        <v>37</v>
      </c>
      <c r="F483" s="8">
        <v>46103</v>
      </c>
      <c r="G483" s="8" t="s">
        <v>245</v>
      </c>
      <c r="H483" s="6" t="s">
        <v>208</v>
      </c>
      <c r="I483" s="6" t="s">
        <v>304</v>
      </c>
      <c r="J483" s="6" t="s">
        <v>133</v>
      </c>
      <c r="K483" s="5">
        <v>3759</v>
      </c>
      <c r="L483" s="6" t="s">
        <v>210</v>
      </c>
      <c r="M483" s="6" t="s">
        <v>317</v>
      </c>
      <c r="N483" s="6" t="s">
        <v>26</v>
      </c>
      <c r="O483" s="5" t="s">
        <v>885</v>
      </c>
      <c r="P483" s="6" t="str">
        <f>IF(I483&lt;&gt;"","Giocata","Futura")</f>
        <v>Giocata</v>
      </c>
      <c r="Q483" s="5">
        <f>VALUE(LEFT(I483,1))</f>
        <v>0</v>
      </c>
      <c r="R483" s="5">
        <f>VALUE(RIGHT(I483,1))</f>
        <v>2</v>
      </c>
      <c r="S483" s="5">
        <f>SUM(Q483:R483)</f>
        <v>2</v>
      </c>
      <c r="T483" s="5">
        <f>IF(Q483&lt;&gt;R483,1,0)</f>
        <v>1</v>
      </c>
      <c r="U483" s="5">
        <f>IF(S483&lt;=4,1,0)</f>
        <v>1</v>
      </c>
      <c r="V483" s="5">
        <f t="shared" si="14"/>
        <v>1</v>
      </c>
      <c r="W483" s="5">
        <f>IF(S483&gt;=2,1,0)</f>
        <v>1</v>
      </c>
      <c r="X483" s="5">
        <f>IF(Q483&lt;=2,1,0)</f>
        <v>1</v>
      </c>
      <c r="Y483" s="5">
        <f>IF(AND(Q483&gt;=1,Q483&lt;=3),1,0)</f>
        <v>0</v>
      </c>
      <c r="Z483" s="5">
        <f>IF(AND(Q483&gt;=2,Q483&lt;=5),1,0)</f>
        <v>0</v>
      </c>
      <c r="AA483" s="5">
        <f>IF(S483&lt;=2,1,0)</f>
        <v>1</v>
      </c>
      <c r="AB483" s="5">
        <f>IF(AND(S483&gt;=1,S483&lt;=3),1,0)</f>
        <v>1</v>
      </c>
      <c r="AC483" s="5">
        <f>IF(AND(S483&gt;=2,S483&lt;=5),1,0)</f>
        <v>1</v>
      </c>
      <c r="AD483" s="5">
        <f>IF(AND(S483&gt;=1,S483&lt;=4),1,0)</f>
        <v>1</v>
      </c>
      <c r="AE483" s="5">
        <f>IF(AND(S483&gt;=2,S483&lt;=5),1,0)</f>
        <v>1</v>
      </c>
    </row>
    <row r="484" spans="1:31" x14ac:dyDescent="0.55000000000000004">
      <c r="A484" s="1">
        <f t="shared" si="15"/>
        <v>484</v>
      </c>
      <c r="B484" s="6" t="s">
        <v>911</v>
      </c>
      <c r="C484" s="7">
        <v>46226.660555555558</v>
      </c>
      <c r="D484" s="5">
        <v>5</v>
      </c>
      <c r="E484" s="6" t="s">
        <v>37</v>
      </c>
      <c r="F484" s="8">
        <v>46103</v>
      </c>
      <c r="G484" s="8" t="s">
        <v>528</v>
      </c>
      <c r="H484" s="6" t="s">
        <v>154</v>
      </c>
      <c r="I484" s="6" t="s">
        <v>322</v>
      </c>
      <c r="J484" s="6" t="s">
        <v>142</v>
      </c>
      <c r="K484" s="5">
        <v>9391</v>
      </c>
      <c r="L484" s="6" t="s">
        <v>159</v>
      </c>
      <c r="M484" s="6" t="s">
        <v>441</v>
      </c>
      <c r="N484" s="6" t="s">
        <v>26</v>
      </c>
      <c r="O484" s="5" t="s">
        <v>885</v>
      </c>
      <c r="P484" s="6" t="str">
        <f>IF(I484&lt;&gt;"","Giocata","Futura")</f>
        <v>Giocata</v>
      </c>
      <c r="Q484" s="5">
        <f>VALUE(LEFT(I484,1))</f>
        <v>0</v>
      </c>
      <c r="R484" s="5">
        <f>VALUE(RIGHT(I484,1))</f>
        <v>1</v>
      </c>
      <c r="S484" s="5">
        <f>SUM(Q484:R484)</f>
        <v>1</v>
      </c>
      <c r="T484" s="5">
        <f>IF(Q484&lt;&gt;R484,1,0)</f>
        <v>1</v>
      </c>
      <c r="U484" s="5">
        <f>IF(S484&lt;=4,1,0)</f>
        <v>1</v>
      </c>
      <c r="V484" s="5">
        <f t="shared" si="14"/>
        <v>1</v>
      </c>
      <c r="W484" s="5">
        <f>IF(S484&gt;=2,1,0)</f>
        <v>0</v>
      </c>
      <c r="X484" s="5">
        <f>IF(Q484&lt;=2,1,0)</f>
        <v>1</v>
      </c>
      <c r="Y484" s="5">
        <f>IF(AND(Q484&gt;=1,Q484&lt;=3),1,0)</f>
        <v>0</v>
      </c>
      <c r="Z484" s="5">
        <f>IF(AND(Q484&gt;=2,Q484&lt;=5),1,0)</f>
        <v>0</v>
      </c>
      <c r="AA484" s="5">
        <f>IF(S484&lt;=2,1,0)</f>
        <v>1</v>
      </c>
      <c r="AB484" s="5">
        <f>IF(AND(S484&gt;=1,S484&lt;=3),1,0)</f>
        <v>1</v>
      </c>
      <c r="AC484" s="5">
        <f>IF(AND(S484&gt;=2,S484&lt;=5),1,0)</f>
        <v>0</v>
      </c>
      <c r="AD484" s="5">
        <f>IF(AND(S484&gt;=1,S484&lt;=4),1,0)</f>
        <v>1</v>
      </c>
      <c r="AE484" s="5">
        <f>IF(AND(S484&gt;=2,S484&lt;=5),1,0)</f>
        <v>0</v>
      </c>
    </row>
    <row r="485" spans="1:31" x14ac:dyDescent="0.55000000000000004">
      <c r="A485" s="1">
        <f t="shared" si="15"/>
        <v>485</v>
      </c>
      <c r="B485" s="6" t="s">
        <v>32</v>
      </c>
      <c r="C485" s="7">
        <v>46226.660555555558</v>
      </c>
      <c r="D485" s="5">
        <v>2</v>
      </c>
      <c r="E485" s="6" t="s">
        <v>37</v>
      </c>
      <c r="F485" s="8">
        <v>46103</v>
      </c>
      <c r="G485" s="8" t="s">
        <v>245</v>
      </c>
      <c r="H485" s="6" t="s">
        <v>272</v>
      </c>
      <c r="I485" s="6" t="s">
        <v>316</v>
      </c>
      <c r="J485" s="6" t="s">
        <v>274</v>
      </c>
      <c r="K485" s="5">
        <v>14569</v>
      </c>
      <c r="L485" s="6" t="s">
        <v>273</v>
      </c>
      <c r="M485" s="6" t="s">
        <v>311</v>
      </c>
      <c r="N485" s="6" t="s">
        <v>26</v>
      </c>
      <c r="O485" s="5" t="s">
        <v>885</v>
      </c>
      <c r="P485" s="6" t="str">
        <f>IF(I485&lt;&gt;"","Giocata","Futura")</f>
        <v>Giocata</v>
      </c>
      <c r="Q485" s="5">
        <f>VALUE(LEFT(I485,1))</f>
        <v>1</v>
      </c>
      <c r="R485" s="5">
        <f>VALUE(RIGHT(I485,1))</f>
        <v>2</v>
      </c>
      <c r="S485" s="5">
        <f>SUM(Q485:R485)</f>
        <v>3</v>
      </c>
      <c r="T485" s="5">
        <f>IF(Q485&lt;&gt;R485,1,0)</f>
        <v>1</v>
      </c>
      <c r="U485" s="5">
        <f>IF(S485&lt;=4,1,0)</f>
        <v>1</v>
      </c>
      <c r="V485" s="5">
        <f t="shared" si="14"/>
        <v>1</v>
      </c>
      <c r="W485" s="5">
        <f>IF(S485&gt;=2,1,0)</f>
        <v>1</v>
      </c>
      <c r="X485" s="5">
        <f>IF(Q485&lt;=2,1,0)</f>
        <v>1</v>
      </c>
      <c r="Y485" s="5">
        <f>IF(AND(Q485&gt;=1,Q485&lt;=3),1,0)</f>
        <v>1</v>
      </c>
      <c r="Z485" s="5">
        <f>IF(AND(Q485&gt;=2,Q485&lt;=5),1,0)</f>
        <v>0</v>
      </c>
      <c r="AA485" s="5">
        <f>IF(S485&lt;=2,1,0)</f>
        <v>0</v>
      </c>
      <c r="AB485" s="5">
        <f>IF(AND(S485&gt;=1,S485&lt;=3),1,0)</f>
        <v>1</v>
      </c>
      <c r="AC485" s="5">
        <f>IF(AND(S485&gt;=2,S485&lt;=5),1,0)</f>
        <v>1</v>
      </c>
      <c r="AD485" s="5">
        <f>IF(AND(S485&gt;=1,S485&lt;=4),1,0)</f>
        <v>1</v>
      </c>
      <c r="AE485" s="5">
        <f>IF(AND(S485&gt;=2,S485&lt;=5),1,0)</f>
        <v>1</v>
      </c>
    </row>
    <row r="486" spans="1:31" x14ac:dyDescent="0.55000000000000004">
      <c r="A486" s="1">
        <f t="shared" si="15"/>
        <v>486</v>
      </c>
      <c r="B486" s="6" t="s">
        <v>911</v>
      </c>
      <c r="C486" s="7">
        <v>46226.660555555558</v>
      </c>
      <c r="D486" s="5">
        <v>5</v>
      </c>
      <c r="E486" s="6" t="s">
        <v>37</v>
      </c>
      <c r="F486" s="8">
        <v>46103</v>
      </c>
      <c r="G486" s="8" t="s">
        <v>528</v>
      </c>
      <c r="H486" s="6" t="s">
        <v>139</v>
      </c>
      <c r="I486" s="6" t="s">
        <v>328</v>
      </c>
      <c r="J486" s="6" t="s">
        <v>138</v>
      </c>
      <c r="K486" s="5">
        <v>5377</v>
      </c>
      <c r="L486" s="6" t="s">
        <v>157</v>
      </c>
      <c r="M486" s="6" t="s">
        <v>445</v>
      </c>
      <c r="N486" s="6" t="s">
        <v>26</v>
      </c>
      <c r="O486" s="5" t="s">
        <v>885</v>
      </c>
      <c r="P486" s="6" t="str">
        <f>IF(I486&lt;&gt;"","Giocata","Futura")</f>
        <v>Giocata</v>
      </c>
      <c r="Q486" s="5">
        <f>VALUE(LEFT(I486,1))</f>
        <v>1</v>
      </c>
      <c r="R486" s="5">
        <f>VALUE(RIGHT(I486,1))</f>
        <v>1</v>
      </c>
      <c r="S486" s="5">
        <f>SUM(Q486:R486)</f>
        <v>2</v>
      </c>
      <c r="T486" s="5">
        <f>IF(Q486&lt;&gt;R486,1,0)</f>
        <v>0</v>
      </c>
      <c r="U486" s="5">
        <f>IF(S486&lt;=4,1,0)</f>
        <v>1</v>
      </c>
      <c r="V486" s="5">
        <f t="shared" si="14"/>
        <v>0</v>
      </c>
      <c r="W486" s="5">
        <f>IF(S486&gt;=2,1,0)</f>
        <v>1</v>
      </c>
      <c r="X486" s="5">
        <f>IF(Q486&lt;=2,1,0)</f>
        <v>1</v>
      </c>
      <c r="Y486" s="5">
        <f>IF(AND(Q486&gt;=1,Q486&lt;=3),1,0)</f>
        <v>1</v>
      </c>
      <c r="Z486" s="5">
        <f>IF(AND(Q486&gt;=2,Q486&lt;=5),1,0)</f>
        <v>0</v>
      </c>
      <c r="AA486" s="5">
        <f>IF(S486&lt;=2,1,0)</f>
        <v>1</v>
      </c>
      <c r="AB486" s="5">
        <f>IF(AND(S486&gt;=1,S486&lt;=3),1,0)</f>
        <v>1</v>
      </c>
      <c r="AC486" s="5">
        <f>IF(AND(S486&gt;=2,S486&lt;=5),1,0)</f>
        <v>1</v>
      </c>
      <c r="AD486" s="5">
        <f>IF(AND(S486&gt;=1,S486&lt;=4),1,0)</f>
        <v>1</v>
      </c>
      <c r="AE486" s="5">
        <f>IF(AND(S486&gt;=2,S486&lt;=5),1,0)</f>
        <v>1</v>
      </c>
    </row>
    <row r="487" spans="1:31" x14ac:dyDescent="0.55000000000000004">
      <c r="A487" s="1">
        <f t="shared" si="15"/>
        <v>487</v>
      </c>
      <c r="B487" s="6" t="s">
        <v>911</v>
      </c>
      <c r="C487" s="7">
        <v>46226.660555555558</v>
      </c>
      <c r="D487" s="5">
        <v>2</v>
      </c>
      <c r="E487" s="6" t="s">
        <v>93</v>
      </c>
      <c r="F487" s="8">
        <v>46109</v>
      </c>
      <c r="G487" s="8" t="s">
        <v>533</v>
      </c>
      <c r="H487" s="6" t="s">
        <v>148</v>
      </c>
      <c r="I487" s="6" t="s">
        <v>310</v>
      </c>
      <c r="J487" s="6" t="s">
        <v>139</v>
      </c>
      <c r="K487" s="5">
        <v>7385</v>
      </c>
      <c r="L487" s="6" t="s">
        <v>161</v>
      </c>
      <c r="M487" s="6" t="s">
        <v>442</v>
      </c>
      <c r="N487" s="6" t="s">
        <v>26</v>
      </c>
      <c r="O487" s="5" t="s">
        <v>885</v>
      </c>
      <c r="P487" s="6" t="str">
        <f>IF(I487&lt;&gt;"","Giocata","Futura")</f>
        <v>Giocata</v>
      </c>
      <c r="Q487" s="5">
        <f>VALUE(LEFT(I487,1))</f>
        <v>1</v>
      </c>
      <c r="R487" s="5">
        <f>VALUE(RIGHT(I487,1))</f>
        <v>0</v>
      </c>
      <c r="S487" s="5">
        <f>SUM(Q487:R487)</f>
        <v>1</v>
      </c>
      <c r="T487" s="5">
        <f>IF(Q487&lt;&gt;R487,1,0)</f>
        <v>1</v>
      </c>
      <c r="U487" s="5">
        <f>IF(S487&lt;=4,1,0)</f>
        <v>1</v>
      </c>
      <c r="V487" s="5">
        <f t="shared" si="14"/>
        <v>1</v>
      </c>
      <c r="W487" s="5">
        <f>IF(S487&gt;=2,1,0)</f>
        <v>0</v>
      </c>
      <c r="X487" s="5">
        <f>IF(Q487&lt;=2,1,0)</f>
        <v>1</v>
      </c>
      <c r="Y487" s="5">
        <f>IF(AND(Q487&gt;=1,Q487&lt;=3),1,0)</f>
        <v>1</v>
      </c>
      <c r="Z487" s="5">
        <f>IF(AND(Q487&gt;=2,Q487&lt;=5),1,0)</f>
        <v>0</v>
      </c>
      <c r="AA487" s="5">
        <f>IF(S487&lt;=2,1,0)</f>
        <v>1</v>
      </c>
      <c r="AB487" s="5">
        <f>IF(AND(S487&gt;=1,S487&lt;=3),1,0)</f>
        <v>1</v>
      </c>
      <c r="AC487" s="5">
        <f>IF(AND(S487&gt;=2,S487&lt;=5),1,0)</f>
        <v>0</v>
      </c>
      <c r="AD487" s="5">
        <f>IF(AND(S487&gt;=1,S487&lt;=4),1,0)</f>
        <v>1</v>
      </c>
      <c r="AE487" s="5">
        <f>IF(AND(S487&gt;=2,S487&lt;=5),1,0)</f>
        <v>0</v>
      </c>
    </row>
    <row r="488" spans="1:31" x14ac:dyDescent="0.55000000000000004">
      <c r="A488" s="1">
        <f t="shared" si="15"/>
        <v>488</v>
      </c>
      <c r="B488" s="6" t="s">
        <v>910</v>
      </c>
      <c r="C488" s="7">
        <v>46226.660555555558</v>
      </c>
      <c r="D488" s="5">
        <v>4</v>
      </c>
      <c r="E488" s="6" t="s">
        <v>117</v>
      </c>
      <c r="F488" s="8">
        <v>46115</v>
      </c>
      <c r="G488" s="8" t="s">
        <v>184</v>
      </c>
      <c r="H488" s="6" t="s">
        <v>255</v>
      </c>
      <c r="I488" s="6" t="s">
        <v>332</v>
      </c>
      <c r="J488" s="6" t="s">
        <v>198</v>
      </c>
      <c r="K488" s="5">
        <v>41352</v>
      </c>
      <c r="L488" s="6" t="s">
        <v>256</v>
      </c>
      <c r="M488" s="6" t="s">
        <v>493</v>
      </c>
      <c r="N488" s="6" t="s">
        <v>26</v>
      </c>
      <c r="O488" s="5" t="s">
        <v>885</v>
      </c>
      <c r="P488" s="6" t="str">
        <f>IF(I488&lt;&gt;"","Giocata","Futura")</f>
        <v>Giocata</v>
      </c>
      <c r="Q488" s="5">
        <f>VALUE(LEFT(I488,1))</f>
        <v>5</v>
      </c>
      <c r="R488" s="5">
        <f>VALUE(RIGHT(I488,1))</f>
        <v>1</v>
      </c>
      <c r="S488" s="5">
        <f>SUM(Q488:R488)</f>
        <v>6</v>
      </c>
      <c r="T488" s="5">
        <f>IF(Q488&lt;&gt;R488,1,0)</f>
        <v>1</v>
      </c>
      <c r="U488" s="5">
        <f>IF(S488&lt;=4,1,0)</f>
        <v>0</v>
      </c>
      <c r="V488" s="5">
        <f t="shared" si="14"/>
        <v>0</v>
      </c>
      <c r="W488" s="5">
        <f>IF(S488&gt;=2,1,0)</f>
        <v>1</v>
      </c>
      <c r="X488" s="5">
        <f>IF(Q488&lt;=2,1,0)</f>
        <v>0</v>
      </c>
      <c r="Y488" s="5">
        <f>IF(AND(Q488&gt;=1,Q488&lt;=3),1,0)</f>
        <v>0</v>
      </c>
      <c r="Z488" s="5">
        <f>IF(AND(Q488&gt;=2,Q488&lt;=5),1,0)</f>
        <v>1</v>
      </c>
      <c r="AA488" s="5">
        <f>IF(S488&lt;=2,1,0)</f>
        <v>0</v>
      </c>
      <c r="AB488" s="5">
        <f>IF(AND(S488&gt;=1,S488&lt;=3),1,0)</f>
        <v>0</v>
      </c>
      <c r="AC488" s="5">
        <f>IF(AND(S488&gt;=2,S488&lt;=5),1,0)</f>
        <v>0</v>
      </c>
      <c r="AD488" s="5">
        <f>IF(AND(S488&gt;=1,S488&lt;=4),1,0)</f>
        <v>0</v>
      </c>
      <c r="AE488" s="5">
        <f>IF(AND(S488&gt;=2,S488&lt;=5),1,0)</f>
        <v>0</v>
      </c>
    </row>
    <row r="489" spans="1:31" x14ac:dyDescent="0.55000000000000004">
      <c r="A489" s="1">
        <f t="shared" si="15"/>
        <v>489</v>
      </c>
      <c r="B489" s="6" t="s">
        <v>912</v>
      </c>
      <c r="C489" s="7">
        <v>46226.660555555558</v>
      </c>
      <c r="D489" s="5">
        <v>9</v>
      </c>
      <c r="E489" s="6" t="s">
        <v>117</v>
      </c>
      <c r="F489" s="8">
        <v>46115</v>
      </c>
      <c r="G489" s="8" t="s">
        <v>219</v>
      </c>
      <c r="H489" s="6" t="s">
        <v>216</v>
      </c>
      <c r="I489" s="6" t="s">
        <v>357</v>
      </c>
      <c r="J489" s="6" t="s">
        <v>220</v>
      </c>
      <c r="K489" s="5">
        <v>4485</v>
      </c>
      <c r="L489" s="6" t="s">
        <v>218</v>
      </c>
      <c r="M489" s="6" t="s">
        <v>377</v>
      </c>
      <c r="N489" s="6" t="s">
        <v>26</v>
      </c>
      <c r="O489" s="5" t="s">
        <v>885</v>
      </c>
      <c r="P489" s="6" t="str">
        <f>IF(I489&lt;&gt;"","Giocata","Futura")</f>
        <v>Giocata</v>
      </c>
      <c r="Q489" s="5">
        <f>VALUE(LEFT(I489,1))</f>
        <v>4</v>
      </c>
      <c r="R489" s="5">
        <f>VALUE(RIGHT(I489,1))</f>
        <v>1</v>
      </c>
      <c r="S489" s="5">
        <f>SUM(Q489:R489)</f>
        <v>5</v>
      </c>
      <c r="T489" s="5">
        <f>IF(Q489&lt;&gt;R489,1,0)</f>
        <v>1</v>
      </c>
      <c r="U489" s="5">
        <f>IF(S489&lt;=4,1,0)</f>
        <v>0</v>
      </c>
      <c r="V489" s="5">
        <f t="shared" si="14"/>
        <v>0</v>
      </c>
      <c r="W489" s="5">
        <f>IF(S489&gt;=2,1,0)</f>
        <v>1</v>
      </c>
      <c r="X489" s="5">
        <f>IF(Q489&lt;=2,1,0)</f>
        <v>0</v>
      </c>
      <c r="Y489" s="5">
        <f>IF(AND(Q489&gt;=1,Q489&lt;=3),1,0)</f>
        <v>0</v>
      </c>
      <c r="Z489" s="5">
        <f>IF(AND(Q489&gt;=2,Q489&lt;=5),1,0)</f>
        <v>1</v>
      </c>
      <c r="AA489" s="5">
        <f>IF(S489&lt;=2,1,0)</f>
        <v>0</v>
      </c>
      <c r="AB489" s="5">
        <f>IF(AND(S489&gt;=1,S489&lt;=3),1,0)</f>
        <v>0</v>
      </c>
      <c r="AC489" s="5">
        <f>IF(AND(S489&gt;=2,S489&lt;=5),1,0)</f>
        <v>1</v>
      </c>
      <c r="AD489" s="5">
        <f>IF(AND(S489&gt;=1,S489&lt;=4),1,0)</f>
        <v>0</v>
      </c>
      <c r="AE489" s="5">
        <f>IF(AND(S489&gt;=2,S489&lt;=5),1,0)</f>
        <v>1</v>
      </c>
    </row>
    <row r="490" spans="1:31" x14ac:dyDescent="0.55000000000000004">
      <c r="A490" s="1">
        <f t="shared" si="15"/>
        <v>490</v>
      </c>
      <c r="B490" s="6" t="s">
        <v>912</v>
      </c>
      <c r="C490" s="7">
        <v>46226.660555555558</v>
      </c>
      <c r="D490" s="5">
        <v>9</v>
      </c>
      <c r="E490" s="6" t="s">
        <v>117</v>
      </c>
      <c r="F490" s="8">
        <v>46115</v>
      </c>
      <c r="G490" s="8" t="s">
        <v>219</v>
      </c>
      <c r="H490" s="6" t="s">
        <v>232</v>
      </c>
      <c r="I490" s="6" t="s">
        <v>302</v>
      </c>
      <c r="J490" s="6" t="s">
        <v>217</v>
      </c>
      <c r="K490" s="5">
        <v>4674</v>
      </c>
      <c r="L490" s="6" t="s">
        <v>233</v>
      </c>
      <c r="M490" s="6" t="s">
        <v>504</v>
      </c>
      <c r="N490" s="6" t="s">
        <v>26</v>
      </c>
      <c r="O490" s="5" t="s">
        <v>885</v>
      </c>
      <c r="P490" s="6" t="str">
        <f>IF(I490&lt;&gt;"","Giocata","Futura")</f>
        <v>Giocata</v>
      </c>
      <c r="Q490" s="5">
        <f>VALUE(LEFT(I490,1))</f>
        <v>2</v>
      </c>
      <c r="R490" s="5">
        <f>VALUE(RIGHT(I490,1))</f>
        <v>3</v>
      </c>
      <c r="S490" s="5">
        <f>SUM(Q490:R490)</f>
        <v>5</v>
      </c>
      <c r="T490" s="5">
        <f>IF(Q490&lt;&gt;R490,1,0)</f>
        <v>1</v>
      </c>
      <c r="U490" s="5">
        <f>IF(S490&lt;=4,1,0)</f>
        <v>0</v>
      </c>
      <c r="V490" s="5">
        <f t="shared" si="14"/>
        <v>0</v>
      </c>
      <c r="W490" s="5">
        <f>IF(S490&gt;=2,1,0)</f>
        <v>1</v>
      </c>
      <c r="X490" s="5">
        <f>IF(Q490&lt;=2,1,0)</f>
        <v>1</v>
      </c>
      <c r="Y490" s="5">
        <f>IF(AND(Q490&gt;=1,Q490&lt;=3),1,0)</f>
        <v>1</v>
      </c>
      <c r="Z490" s="5">
        <f>IF(AND(Q490&gt;=2,Q490&lt;=5),1,0)</f>
        <v>1</v>
      </c>
      <c r="AA490" s="5">
        <f>IF(S490&lt;=2,1,0)</f>
        <v>0</v>
      </c>
      <c r="AB490" s="5">
        <f>IF(AND(S490&gt;=1,S490&lt;=3),1,0)</f>
        <v>0</v>
      </c>
      <c r="AC490" s="5">
        <f>IF(AND(S490&gt;=2,S490&lt;=5),1,0)</f>
        <v>1</v>
      </c>
      <c r="AD490" s="5">
        <f>IF(AND(S490&gt;=1,S490&lt;=4),1,0)</f>
        <v>0</v>
      </c>
      <c r="AE490" s="5">
        <f>IF(AND(S490&gt;=2,S490&lt;=5),1,0)</f>
        <v>1</v>
      </c>
    </row>
    <row r="491" spans="1:31" x14ac:dyDescent="0.55000000000000004">
      <c r="A491" s="1">
        <f t="shared" si="15"/>
        <v>491</v>
      </c>
      <c r="B491" s="6" t="s">
        <v>912</v>
      </c>
      <c r="C491" s="7">
        <v>46226.660555555558</v>
      </c>
      <c r="D491" s="5">
        <v>9</v>
      </c>
      <c r="E491" s="6" t="s">
        <v>117</v>
      </c>
      <c r="F491" s="8">
        <v>46115</v>
      </c>
      <c r="G491" s="8" t="s">
        <v>219</v>
      </c>
      <c r="H491" s="6" t="s">
        <v>222</v>
      </c>
      <c r="I491" s="6" t="s">
        <v>336</v>
      </c>
      <c r="J491" s="6" t="s">
        <v>226</v>
      </c>
      <c r="K491" s="5">
        <v>2554</v>
      </c>
      <c r="L491" s="6" t="s">
        <v>224</v>
      </c>
      <c r="M491" s="6" t="s">
        <v>324</v>
      </c>
      <c r="N491" s="6" t="s">
        <v>26</v>
      </c>
      <c r="O491" s="5" t="s">
        <v>885</v>
      </c>
      <c r="P491" s="6" t="str">
        <f>IF(I491&lt;&gt;"","Giocata","Futura")</f>
        <v>Giocata</v>
      </c>
      <c r="Q491" s="5">
        <f>VALUE(LEFT(I491,1))</f>
        <v>0</v>
      </c>
      <c r="R491" s="5">
        <f>VALUE(RIGHT(I491,1))</f>
        <v>0</v>
      </c>
      <c r="S491" s="5">
        <f>SUM(Q491:R491)</f>
        <v>0</v>
      </c>
      <c r="T491" s="5">
        <f>IF(Q491&lt;&gt;R491,1,0)</f>
        <v>0</v>
      </c>
      <c r="U491" s="5">
        <f>IF(S491&lt;=4,1,0)</f>
        <v>1</v>
      </c>
      <c r="V491" s="5">
        <f t="shared" si="14"/>
        <v>0</v>
      </c>
      <c r="W491" s="5">
        <f>IF(S491&gt;=2,1,0)</f>
        <v>0</v>
      </c>
      <c r="X491" s="5">
        <f>IF(Q491&lt;=2,1,0)</f>
        <v>1</v>
      </c>
      <c r="Y491" s="5">
        <f>IF(AND(Q491&gt;=1,Q491&lt;=3),1,0)</f>
        <v>0</v>
      </c>
      <c r="Z491" s="5">
        <f>IF(AND(Q491&gt;=2,Q491&lt;=5),1,0)</f>
        <v>0</v>
      </c>
      <c r="AA491" s="5">
        <f>IF(S491&lt;=2,1,0)</f>
        <v>1</v>
      </c>
      <c r="AB491" s="5">
        <f>IF(AND(S491&gt;=1,S491&lt;=3),1,0)</f>
        <v>0</v>
      </c>
      <c r="AC491" s="5">
        <f>IF(AND(S491&gt;=2,S491&lt;=5),1,0)</f>
        <v>0</v>
      </c>
      <c r="AD491" s="5">
        <f>IF(AND(S491&gt;=1,S491&lt;=4),1,0)</f>
        <v>0</v>
      </c>
      <c r="AE491" s="5">
        <f>IF(AND(S491&gt;=2,S491&lt;=5),1,0)</f>
        <v>0</v>
      </c>
    </row>
    <row r="492" spans="1:31" x14ac:dyDescent="0.55000000000000004">
      <c r="A492" s="1">
        <f t="shared" si="15"/>
        <v>492</v>
      </c>
      <c r="B492" s="6" t="s">
        <v>912</v>
      </c>
      <c r="C492" s="7">
        <v>46226.660555555558</v>
      </c>
      <c r="D492" s="5">
        <v>9</v>
      </c>
      <c r="E492" s="6" t="s">
        <v>117</v>
      </c>
      <c r="F492" s="8">
        <v>46115</v>
      </c>
      <c r="G492" s="8" t="s">
        <v>215</v>
      </c>
      <c r="H492" s="6" t="s">
        <v>230</v>
      </c>
      <c r="I492" s="6" t="s">
        <v>314</v>
      </c>
      <c r="J492" s="6" t="s">
        <v>228</v>
      </c>
      <c r="K492" s="5">
        <v>4611</v>
      </c>
      <c r="L492" s="6" t="s">
        <v>231</v>
      </c>
      <c r="M492" s="6" t="s">
        <v>321</v>
      </c>
      <c r="N492" s="6" t="s">
        <v>26</v>
      </c>
      <c r="O492" s="5" t="s">
        <v>885</v>
      </c>
      <c r="P492" s="6" t="str">
        <f>IF(I492&lt;&gt;"","Giocata","Futura")</f>
        <v>Giocata</v>
      </c>
      <c r="Q492" s="5">
        <f>VALUE(LEFT(I492,1))</f>
        <v>2</v>
      </c>
      <c r="R492" s="5">
        <f>VALUE(RIGHT(I492,1))</f>
        <v>1</v>
      </c>
      <c r="S492" s="5">
        <f>SUM(Q492:R492)</f>
        <v>3</v>
      </c>
      <c r="T492" s="5">
        <f>IF(Q492&lt;&gt;R492,1,0)</f>
        <v>1</v>
      </c>
      <c r="U492" s="5">
        <f>IF(S492&lt;=4,1,0)</f>
        <v>1</v>
      </c>
      <c r="V492" s="5">
        <f t="shared" si="14"/>
        <v>1</v>
      </c>
      <c r="W492" s="5">
        <f>IF(S492&gt;=2,1,0)</f>
        <v>1</v>
      </c>
      <c r="X492" s="5">
        <f>IF(Q492&lt;=2,1,0)</f>
        <v>1</v>
      </c>
      <c r="Y492" s="5">
        <f>IF(AND(Q492&gt;=1,Q492&lt;=3),1,0)</f>
        <v>1</v>
      </c>
      <c r="Z492" s="5">
        <f>IF(AND(Q492&gt;=2,Q492&lt;=5),1,0)</f>
        <v>1</v>
      </c>
      <c r="AA492" s="5">
        <f>IF(S492&lt;=2,1,0)</f>
        <v>0</v>
      </c>
      <c r="AB492" s="5">
        <f>IF(AND(S492&gt;=1,S492&lt;=3),1,0)</f>
        <v>1</v>
      </c>
      <c r="AC492" s="5">
        <f>IF(AND(S492&gt;=2,S492&lt;=5),1,0)</f>
        <v>1</v>
      </c>
      <c r="AD492" s="5">
        <f>IF(AND(S492&gt;=1,S492&lt;=4),1,0)</f>
        <v>1</v>
      </c>
      <c r="AE492" s="5">
        <f>IF(AND(S492&gt;=2,S492&lt;=5),1,0)</f>
        <v>1</v>
      </c>
    </row>
    <row r="493" spans="1:31" x14ac:dyDescent="0.55000000000000004">
      <c r="A493" s="1">
        <f t="shared" si="15"/>
        <v>493</v>
      </c>
      <c r="B493" s="6" t="s">
        <v>912</v>
      </c>
      <c r="C493" s="7">
        <v>46226.660555555558</v>
      </c>
      <c r="D493" s="5">
        <v>9</v>
      </c>
      <c r="E493" s="6" t="s">
        <v>117</v>
      </c>
      <c r="F493" s="8">
        <v>46115</v>
      </c>
      <c r="G493" s="8" t="s">
        <v>219</v>
      </c>
      <c r="H493" s="6" t="s">
        <v>225</v>
      </c>
      <c r="I493" s="6" t="s">
        <v>328</v>
      </c>
      <c r="J493" s="6" t="s">
        <v>223</v>
      </c>
      <c r="K493" s="5">
        <v>2616</v>
      </c>
      <c r="L493" s="6" t="s">
        <v>227</v>
      </c>
      <c r="M493" s="6" t="s">
        <v>319</v>
      </c>
      <c r="N493" s="6" t="s">
        <v>26</v>
      </c>
      <c r="O493" s="5" t="s">
        <v>885</v>
      </c>
      <c r="P493" s="6" t="str">
        <f>IF(I493&lt;&gt;"","Giocata","Futura")</f>
        <v>Giocata</v>
      </c>
      <c r="Q493" s="5">
        <f>VALUE(LEFT(I493,1))</f>
        <v>1</v>
      </c>
      <c r="R493" s="5">
        <f>VALUE(RIGHT(I493,1))</f>
        <v>1</v>
      </c>
      <c r="S493" s="5">
        <f>SUM(Q493:R493)</f>
        <v>2</v>
      </c>
      <c r="T493" s="5">
        <f>IF(Q493&lt;&gt;R493,1,0)</f>
        <v>0</v>
      </c>
      <c r="U493" s="5">
        <f>IF(S493&lt;=4,1,0)</f>
        <v>1</v>
      </c>
      <c r="V493" s="5">
        <f t="shared" si="14"/>
        <v>0</v>
      </c>
      <c r="W493" s="5">
        <f>IF(S493&gt;=2,1,0)</f>
        <v>1</v>
      </c>
      <c r="X493" s="5">
        <f>IF(Q493&lt;=2,1,0)</f>
        <v>1</v>
      </c>
      <c r="Y493" s="5">
        <f>IF(AND(Q493&gt;=1,Q493&lt;=3),1,0)</f>
        <v>1</v>
      </c>
      <c r="Z493" s="5">
        <f>IF(AND(Q493&gt;=2,Q493&lt;=5),1,0)</f>
        <v>0</v>
      </c>
      <c r="AA493" s="5">
        <f>IF(S493&lt;=2,1,0)</f>
        <v>1</v>
      </c>
      <c r="AB493" s="5">
        <f>IF(AND(S493&gt;=1,S493&lt;=3),1,0)</f>
        <v>1</v>
      </c>
      <c r="AC493" s="5">
        <f>IF(AND(S493&gt;=2,S493&lt;=5),1,0)</f>
        <v>1</v>
      </c>
      <c r="AD493" s="5">
        <f>IF(AND(S493&gt;=1,S493&lt;=4),1,0)</f>
        <v>1</v>
      </c>
      <c r="AE493" s="5">
        <f>IF(AND(S493&gt;=2,S493&lt;=5),1,0)</f>
        <v>1</v>
      </c>
    </row>
    <row r="494" spans="1:31" x14ac:dyDescent="0.55000000000000004">
      <c r="A494" s="1">
        <f t="shared" si="15"/>
        <v>494</v>
      </c>
      <c r="B494" s="6" t="s">
        <v>36</v>
      </c>
      <c r="C494" s="7">
        <v>46226.660567129627</v>
      </c>
      <c r="D494" s="5">
        <v>1</v>
      </c>
      <c r="E494" s="6" t="s">
        <v>93</v>
      </c>
      <c r="F494" s="8">
        <v>46116</v>
      </c>
      <c r="G494" s="8" t="s">
        <v>166</v>
      </c>
      <c r="H494" s="6" t="s">
        <v>173</v>
      </c>
      <c r="I494" s="6" t="s">
        <v>366</v>
      </c>
      <c r="J494" s="6" t="s">
        <v>181</v>
      </c>
      <c r="K494" s="5">
        <v>1853</v>
      </c>
      <c r="L494" s="6" t="s">
        <v>174</v>
      </c>
      <c r="M494" s="6" t="s">
        <v>450</v>
      </c>
      <c r="N494" s="6" t="s">
        <v>26</v>
      </c>
      <c r="O494" s="5" t="s">
        <v>885</v>
      </c>
      <c r="P494" s="6" t="str">
        <f>IF(I494&lt;&gt;"","Giocata","Futura")</f>
        <v>Giocata</v>
      </c>
      <c r="Q494" s="5">
        <f>VALUE(LEFT(I494,1))</f>
        <v>1</v>
      </c>
      <c r="R494" s="5">
        <f>VALUE(RIGHT(I494,1))</f>
        <v>5</v>
      </c>
      <c r="S494" s="5">
        <f>SUM(Q494:R494)</f>
        <v>6</v>
      </c>
      <c r="T494" s="5">
        <f>IF(Q494&lt;&gt;R494,1,0)</f>
        <v>1</v>
      </c>
      <c r="U494" s="5">
        <f>IF(S494&lt;=4,1,0)</f>
        <v>0</v>
      </c>
      <c r="V494" s="5">
        <f t="shared" si="14"/>
        <v>0</v>
      </c>
      <c r="W494" s="5">
        <f>IF(S494&gt;=2,1,0)</f>
        <v>1</v>
      </c>
      <c r="X494" s="5">
        <f>IF(Q494&lt;=2,1,0)</f>
        <v>1</v>
      </c>
      <c r="Y494" s="5">
        <f>IF(AND(Q494&gt;=1,Q494&lt;=3),1,0)</f>
        <v>1</v>
      </c>
      <c r="Z494" s="5">
        <f>IF(AND(Q494&gt;=2,Q494&lt;=5),1,0)</f>
        <v>0</v>
      </c>
      <c r="AA494" s="5">
        <f>IF(S494&lt;=2,1,0)</f>
        <v>0</v>
      </c>
      <c r="AB494" s="5">
        <f>IF(AND(S494&gt;=1,S494&lt;=3),1,0)</f>
        <v>0</v>
      </c>
      <c r="AC494" s="5">
        <f>IF(AND(S494&gt;=2,S494&lt;=5),1,0)</f>
        <v>0</v>
      </c>
      <c r="AD494" s="5">
        <f>IF(AND(S494&gt;=1,S494&lt;=4),1,0)</f>
        <v>0</v>
      </c>
      <c r="AE494" s="5">
        <f>IF(AND(S494&gt;=2,S494&lt;=5),1,0)</f>
        <v>0</v>
      </c>
    </row>
    <row r="495" spans="1:31" x14ac:dyDescent="0.55000000000000004">
      <c r="A495" s="1">
        <f t="shared" si="15"/>
        <v>495</v>
      </c>
      <c r="B495" s="6" t="s">
        <v>36</v>
      </c>
      <c r="C495" s="7">
        <v>46226.660567129627</v>
      </c>
      <c r="D495" s="5">
        <v>1</v>
      </c>
      <c r="E495" s="6" t="s">
        <v>93</v>
      </c>
      <c r="F495" s="8">
        <v>46116</v>
      </c>
      <c r="G495" s="8" t="s">
        <v>554</v>
      </c>
      <c r="H495" s="6" t="s">
        <v>175</v>
      </c>
      <c r="I495" s="6" t="s">
        <v>336</v>
      </c>
      <c r="J495" s="6" t="s">
        <v>178</v>
      </c>
      <c r="K495" s="5">
        <v>3401</v>
      </c>
      <c r="L495" s="6" t="s">
        <v>165</v>
      </c>
      <c r="M495" s="6" t="s">
        <v>327</v>
      </c>
      <c r="N495" s="6" t="s">
        <v>26</v>
      </c>
      <c r="O495" s="5" t="s">
        <v>885</v>
      </c>
      <c r="P495" s="6" t="str">
        <f>IF(I495&lt;&gt;"","Giocata","Futura")</f>
        <v>Giocata</v>
      </c>
      <c r="Q495" s="5">
        <f>VALUE(LEFT(I495,1))</f>
        <v>0</v>
      </c>
      <c r="R495" s="5">
        <f>VALUE(RIGHT(I495,1))</f>
        <v>0</v>
      </c>
      <c r="S495" s="5">
        <f>SUM(Q495:R495)</f>
        <v>0</v>
      </c>
      <c r="T495" s="5">
        <f>IF(Q495&lt;&gt;R495,1,0)</f>
        <v>0</v>
      </c>
      <c r="U495" s="5">
        <f>IF(S495&lt;=4,1,0)</f>
        <v>1</v>
      </c>
      <c r="V495" s="5">
        <f t="shared" si="14"/>
        <v>0</v>
      </c>
      <c r="W495" s="5">
        <f>IF(S495&gt;=2,1,0)</f>
        <v>0</v>
      </c>
      <c r="X495" s="5">
        <f>IF(Q495&lt;=2,1,0)</f>
        <v>1</v>
      </c>
      <c r="Y495" s="5">
        <f>IF(AND(Q495&gt;=1,Q495&lt;=3),1,0)</f>
        <v>0</v>
      </c>
      <c r="Z495" s="5">
        <f>IF(AND(Q495&gt;=2,Q495&lt;=5),1,0)</f>
        <v>0</v>
      </c>
      <c r="AA495" s="5">
        <f>IF(S495&lt;=2,1,0)</f>
        <v>1</v>
      </c>
      <c r="AB495" s="5">
        <f>IF(AND(S495&gt;=1,S495&lt;=3),1,0)</f>
        <v>0</v>
      </c>
      <c r="AC495" s="5">
        <f>IF(AND(S495&gt;=2,S495&lt;=5),1,0)</f>
        <v>0</v>
      </c>
      <c r="AD495" s="5">
        <f>IF(AND(S495&gt;=1,S495&lt;=4),1,0)</f>
        <v>0</v>
      </c>
      <c r="AE495" s="5">
        <f>IF(AND(S495&gt;=2,S495&lt;=5),1,0)</f>
        <v>0</v>
      </c>
    </row>
    <row r="496" spans="1:31" x14ac:dyDescent="0.55000000000000004">
      <c r="A496" s="1">
        <f t="shared" si="15"/>
        <v>496</v>
      </c>
      <c r="B496" s="6" t="s">
        <v>28</v>
      </c>
      <c r="C496" s="7">
        <v>46226.660555555558</v>
      </c>
      <c r="D496" s="5">
        <v>1</v>
      </c>
      <c r="E496" s="6" t="s">
        <v>93</v>
      </c>
      <c r="F496" s="8">
        <v>46116</v>
      </c>
      <c r="G496" s="8" t="s">
        <v>240</v>
      </c>
      <c r="H496" s="6" t="s">
        <v>52</v>
      </c>
      <c r="I496" s="6" t="s">
        <v>337</v>
      </c>
      <c r="J496" s="6" t="s">
        <v>49</v>
      </c>
      <c r="K496" s="5">
        <v>30162</v>
      </c>
      <c r="L496" s="6" t="s">
        <v>63</v>
      </c>
      <c r="M496" s="6" t="s">
        <v>343</v>
      </c>
      <c r="N496" s="6" t="s">
        <v>26</v>
      </c>
      <c r="O496" s="5" t="s">
        <v>885</v>
      </c>
      <c r="P496" s="6" t="str">
        <f>IF(I496&lt;&gt;"","Giocata","Futura")</f>
        <v>Giocata</v>
      </c>
      <c r="Q496" s="5">
        <f>VALUE(LEFT(I496,1))</f>
        <v>3</v>
      </c>
      <c r="R496" s="5">
        <f>VALUE(RIGHT(I496,1))</f>
        <v>0</v>
      </c>
      <c r="S496" s="5">
        <f>SUM(Q496:R496)</f>
        <v>3</v>
      </c>
      <c r="T496" s="5">
        <f>IF(Q496&lt;&gt;R496,1,0)</f>
        <v>1</v>
      </c>
      <c r="U496" s="5">
        <f>IF(S496&lt;=4,1,0)</f>
        <v>1</v>
      </c>
      <c r="V496" s="5">
        <f t="shared" si="14"/>
        <v>1</v>
      </c>
      <c r="W496" s="5">
        <f>IF(S496&gt;=2,1,0)</f>
        <v>1</v>
      </c>
      <c r="X496" s="5">
        <f>IF(Q496&lt;=2,1,0)</f>
        <v>0</v>
      </c>
      <c r="Y496" s="5">
        <f>IF(AND(Q496&gt;=1,Q496&lt;=3),1,0)</f>
        <v>1</v>
      </c>
      <c r="Z496" s="5">
        <f>IF(AND(Q496&gt;=2,Q496&lt;=5),1,0)</f>
        <v>1</v>
      </c>
      <c r="AA496" s="5">
        <f>IF(S496&lt;=2,1,0)</f>
        <v>0</v>
      </c>
      <c r="AB496" s="5">
        <f>IF(AND(S496&gt;=1,S496&lt;=3),1,0)</f>
        <v>1</v>
      </c>
      <c r="AC496" s="5">
        <f>IF(AND(S496&gt;=2,S496&lt;=5),1,0)</f>
        <v>1</v>
      </c>
      <c r="AD496" s="5">
        <f>IF(AND(S496&gt;=1,S496&lt;=4),1,0)</f>
        <v>1</v>
      </c>
      <c r="AE496" s="5">
        <f>IF(AND(S496&gt;=2,S496&lt;=5),1,0)</f>
        <v>1</v>
      </c>
    </row>
    <row r="497" spans="1:31" x14ac:dyDescent="0.55000000000000004">
      <c r="A497" s="1">
        <f t="shared" si="15"/>
        <v>497</v>
      </c>
      <c r="B497" s="6" t="s">
        <v>911</v>
      </c>
      <c r="C497" s="7">
        <v>46226.660555555558</v>
      </c>
      <c r="D497" s="5">
        <v>6</v>
      </c>
      <c r="E497" s="6" t="s">
        <v>93</v>
      </c>
      <c r="F497" s="8">
        <v>46116</v>
      </c>
      <c r="G497" s="8" t="s">
        <v>238</v>
      </c>
      <c r="H497" s="6" t="s">
        <v>139</v>
      </c>
      <c r="I497" s="6" t="s">
        <v>337</v>
      </c>
      <c r="J497" s="6" t="s">
        <v>150</v>
      </c>
      <c r="K497" s="5">
        <v>4448</v>
      </c>
      <c r="L497" s="6" t="s">
        <v>157</v>
      </c>
      <c r="M497" s="6" t="s">
        <v>439</v>
      </c>
      <c r="N497" s="6" t="s">
        <v>26</v>
      </c>
      <c r="O497" s="5" t="s">
        <v>885</v>
      </c>
      <c r="P497" s="6" t="str">
        <f>IF(I497&lt;&gt;"","Giocata","Futura")</f>
        <v>Giocata</v>
      </c>
      <c r="Q497" s="5">
        <f>VALUE(LEFT(I497,1))</f>
        <v>3</v>
      </c>
      <c r="R497" s="5">
        <f>VALUE(RIGHT(I497,1))</f>
        <v>0</v>
      </c>
      <c r="S497" s="5">
        <f>SUM(Q497:R497)</f>
        <v>3</v>
      </c>
      <c r="T497" s="5">
        <f>IF(Q497&lt;&gt;R497,1,0)</f>
        <v>1</v>
      </c>
      <c r="U497" s="5">
        <f>IF(S497&lt;=4,1,0)</f>
        <v>1</v>
      </c>
      <c r="V497" s="5">
        <f t="shared" si="14"/>
        <v>1</v>
      </c>
      <c r="W497" s="5">
        <f>IF(S497&gt;=2,1,0)</f>
        <v>1</v>
      </c>
      <c r="X497" s="5">
        <f>IF(Q497&lt;=2,1,0)</f>
        <v>0</v>
      </c>
      <c r="Y497" s="5">
        <f>IF(AND(Q497&gt;=1,Q497&lt;=3),1,0)</f>
        <v>1</v>
      </c>
      <c r="Z497" s="5">
        <f>IF(AND(Q497&gt;=2,Q497&lt;=5),1,0)</f>
        <v>1</v>
      </c>
      <c r="AA497" s="5">
        <f>IF(S497&lt;=2,1,0)</f>
        <v>0</v>
      </c>
      <c r="AB497" s="5">
        <f>IF(AND(S497&gt;=1,S497&lt;=3),1,0)</f>
        <v>1</v>
      </c>
      <c r="AC497" s="5">
        <f>IF(AND(S497&gt;=2,S497&lt;=5),1,0)</f>
        <v>1</v>
      </c>
      <c r="AD497" s="5">
        <f>IF(AND(S497&gt;=1,S497&lt;=4),1,0)</f>
        <v>1</v>
      </c>
      <c r="AE497" s="5">
        <f>IF(AND(S497&gt;=2,S497&lt;=5),1,0)</f>
        <v>1</v>
      </c>
    </row>
    <row r="498" spans="1:31" x14ac:dyDescent="0.55000000000000004">
      <c r="A498" s="1">
        <f t="shared" si="15"/>
        <v>498</v>
      </c>
      <c r="B498" s="6" t="s">
        <v>36</v>
      </c>
      <c r="C498" s="7">
        <v>46226.660567129627</v>
      </c>
      <c r="D498" s="5">
        <v>1</v>
      </c>
      <c r="E498" s="6" t="s">
        <v>93</v>
      </c>
      <c r="F498" s="8">
        <v>46116</v>
      </c>
      <c r="G498" s="8" t="s">
        <v>282</v>
      </c>
      <c r="H498" s="6" t="s">
        <v>171</v>
      </c>
      <c r="I498" s="6" t="s">
        <v>337</v>
      </c>
      <c r="J498" s="6" t="s">
        <v>170</v>
      </c>
      <c r="K498" s="5">
        <v>5041</v>
      </c>
      <c r="L498" s="6" t="s">
        <v>295</v>
      </c>
      <c r="M498" s="6" t="s">
        <v>457</v>
      </c>
      <c r="N498" s="6" t="s">
        <v>26</v>
      </c>
      <c r="O498" s="5" t="s">
        <v>885</v>
      </c>
      <c r="P498" s="6" t="str">
        <f>IF(I498&lt;&gt;"","Giocata","Futura")</f>
        <v>Giocata</v>
      </c>
      <c r="Q498" s="5">
        <f>VALUE(LEFT(I498,1))</f>
        <v>3</v>
      </c>
      <c r="R498" s="5">
        <f>VALUE(RIGHT(I498,1))</f>
        <v>0</v>
      </c>
      <c r="S498" s="5">
        <f>SUM(Q498:R498)</f>
        <v>3</v>
      </c>
      <c r="T498" s="5">
        <f>IF(Q498&lt;&gt;R498,1,0)</f>
        <v>1</v>
      </c>
      <c r="U498" s="5">
        <f>IF(S498&lt;=4,1,0)</f>
        <v>1</v>
      </c>
      <c r="V498" s="5">
        <f t="shared" si="14"/>
        <v>1</v>
      </c>
      <c r="W498" s="5">
        <f>IF(S498&gt;=2,1,0)</f>
        <v>1</v>
      </c>
      <c r="X498" s="5">
        <f>IF(Q498&lt;=2,1,0)</f>
        <v>0</v>
      </c>
      <c r="Y498" s="5">
        <f>IF(AND(Q498&gt;=1,Q498&lt;=3),1,0)</f>
        <v>1</v>
      </c>
      <c r="Z498" s="5">
        <f>IF(AND(Q498&gt;=2,Q498&lt;=5),1,0)</f>
        <v>1</v>
      </c>
      <c r="AA498" s="5">
        <f>IF(S498&lt;=2,1,0)</f>
        <v>0</v>
      </c>
      <c r="AB498" s="5">
        <f>IF(AND(S498&gt;=1,S498&lt;=3),1,0)</f>
        <v>1</v>
      </c>
      <c r="AC498" s="5">
        <f>IF(AND(S498&gt;=2,S498&lt;=5),1,0)</f>
        <v>1</v>
      </c>
      <c r="AD498" s="5">
        <f>IF(AND(S498&gt;=1,S498&lt;=4),1,0)</f>
        <v>1</v>
      </c>
      <c r="AE498" s="5">
        <f>IF(AND(S498&gt;=2,S498&lt;=5),1,0)</f>
        <v>1</v>
      </c>
    </row>
    <row r="499" spans="1:31" x14ac:dyDescent="0.55000000000000004">
      <c r="A499" s="1">
        <f t="shared" si="15"/>
        <v>499</v>
      </c>
      <c r="B499" s="6" t="s">
        <v>28</v>
      </c>
      <c r="C499" s="7">
        <v>46226.660555555558</v>
      </c>
      <c r="D499" s="5">
        <v>1</v>
      </c>
      <c r="E499" s="6" t="s">
        <v>93</v>
      </c>
      <c r="F499" s="8">
        <v>46116</v>
      </c>
      <c r="G499" s="8" t="s">
        <v>240</v>
      </c>
      <c r="H499" s="6" t="s">
        <v>38</v>
      </c>
      <c r="I499" s="6" t="s">
        <v>338</v>
      </c>
      <c r="J499" s="6" t="s">
        <v>42</v>
      </c>
      <c r="K499" s="5">
        <v>4015</v>
      </c>
      <c r="L499" s="6" t="s">
        <v>40</v>
      </c>
      <c r="M499" s="6" t="s">
        <v>349</v>
      </c>
      <c r="N499" s="6" t="s">
        <v>26</v>
      </c>
      <c r="O499" s="5" t="s">
        <v>885</v>
      </c>
      <c r="P499" s="6" t="str">
        <f>IF(I499&lt;&gt;"","Giocata","Futura")</f>
        <v>Giocata</v>
      </c>
      <c r="Q499" s="5">
        <f>VALUE(LEFT(I499,1))</f>
        <v>0</v>
      </c>
      <c r="R499" s="5">
        <f>VALUE(RIGHT(I499,1))</f>
        <v>3</v>
      </c>
      <c r="S499" s="5">
        <f>SUM(Q499:R499)</f>
        <v>3</v>
      </c>
      <c r="T499" s="5">
        <f>IF(Q499&lt;&gt;R499,1,0)</f>
        <v>1</v>
      </c>
      <c r="U499" s="5">
        <f>IF(S499&lt;=4,1,0)</f>
        <v>1</v>
      </c>
      <c r="V499" s="5">
        <f t="shared" si="14"/>
        <v>1</v>
      </c>
      <c r="W499" s="5">
        <f>IF(S499&gt;=2,1,0)</f>
        <v>1</v>
      </c>
      <c r="X499" s="5">
        <f>IF(Q499&lt;=2,1,0)</f>
        <v>1</v>
      </c>
      <c r="Y499" s="5">
        <f>IF(AND(Q499&gt;=1,Q499&lt;=3),1,0)</f>
        <v>0</v>
      </c>
      <c r="Z499" s="5">
        <f>IF(AND(Q499&gt;=2,Q499&lt;=5),1,0)</f>
        <v>0</v>
      </c>
      <c r="AA499" s="5">
        <f>IF(S499&lt;=2,1,0)</f>
        <v>0</v>
      </c>
      <c r="AB499" s="5">
        <f>IF(AND(S499&gt;=1,S499&lt;=3),1,0)</f>
        <v>1</v>
      </c>
      <c r="AC499" s="5">
        <f>IF(AND(S499&gt;=2,S499&lt;=5),1,0)</f>
        <v>1</v>
      </c>
      <c r="AD499" s="5">
        <f>IF(AND(S499&gt;=1,S499&lt;=4),1,0)</f>
        <v>1</v>
      </c>
      <c r="AE499" s="5">
        <f>IF(AND(S499&gt;=2,S499&lt;=5),1,0)</f>
        <v>1</v>
      </c>
    </row>
    <row r="500" spans="1:31" x14ac:dyDescent="0.55000000000000004">
      <c r="A500" s="1">
        <f t="shared" si="15"/>
        <v>500</v>
      </c>
      <c r="B500" s="6" t="s">
        <v>36</v>
      </c>
      <c r="C500" s="7">
        <v>46226.660567129627</v>
      </c>
      <c r="D500" s="5">
        <v>1</v>
      </c>
      <c r="E500" s="6" t="s">
        <v>93</v>
      </c>
      <c r="F500" s="8">
        <v>46116</v>
      </c>
      <c r="G500" s="8" t="s">
        <v>280</v>
      </c>
      <c r="H500" s="6" t="s">
        <v>180</v>
      </c>
      <c r="I500" s="6" t="s">
        <v>322</v>
      </c>
      <c r="J500" s="6" t="s">
        <v>168</v>
      </c>
      <c r="K500" s="5">
        <v>2470</v>
      </c>
      <c r="L500" s="6" t="s">
        <v>239</v>
      </c>
      <c r="M500" s="6" t="s">
        <v>456</v>
      </c>
      <c r="N500" s="6" t="s">
        <v>26</v>
      </c>
      <c r="O500" s="5" t="s">
        <v>885</v>
      </c>
      <c r="P500" s="6" t="str">
        <f>IF(I500&lt;&gt;"","Giocata","Futura")</f>
        <v>Giocata</v>
      </c>
      <c r="Q500" s="5">
        <f>VALUE(LEFT(I500,1))</f>
        <v>0</v>
      </c>
      <c r="R500" s="5">
        <f>VALUE(RIGHT(I500,1))</f>
        <v>1</v>
      </c>
      <c r="S500" s="5">
        <f>SUM(Q500:R500)</f>
        <v>1</v>
      </c>
      <c r="T500" s="5">
        <f>IF(Q500&lt;&gt;R500,1,0)</f>
        <v>1</v>
      </c>
      <c r="U500" s="5">
        <f>IF(S500&lt;=4,1,0)</f>
        <v>1</v>
      </c>
      <c r="V500" s="5">
        <f t="shared" si="14"/>
        <v>1</v>
      </c>
      <c r="W500" s="5">
        <f>IF(S500&gt;=2,1,0)</f>
        <v>0</v>
      </c>
      <c r="X500" s="5">
        <f>IF(Q500&lt;=2,1,0)</f>
        <v>1</v>
      </c>
      <c r="Y500" s="5">
        <f>IF(AND(Q500&gt;=1,Q500&lt;=3),1,0)</f>
        <v>0</v>
      </c>
      <c r="Z500" s="5">
        <f>IF(AND(Q500&gt;=2,Q500&lt;=5),1,0)</f>
        <v>0</v>
      </c>
      <c r="AA500" s="5">
        <f>IF(S500&lt;=2,1,0)</f>
        <v>1</v>
      </c>
      <c r="AB500" s="5">
        <f>IF(AND(S500&gt;=1,S500&lt;=3),1,0)</f>
        <v>1</v>
      </c>
      <c r="AC500" s="5">
        <f>IF(AND(S500&gt;=2,S500&lt;=5),1,0)</f>
        <v>0</v>
      </c>
      <c r="AD500" s="5">
        <f>IF(AND(S500&gt;=1,S500&lt;=4),1,0)</f>
        <v>1</v>
      </c>
      <c r="AE500" s="5">
        <f>IF(AND(S500&gt;=2,S500&lt;=5),1,0)</f>
        <v>0</v>
      </c>
    </row>
    <row r="501" spans="1:31" x14ac:dyDescent="0.55000000000000004">
      <c r="A501" s="1">
        <f t="shared" si="15"/>
        <v>501</v>
      </c>
      <c r="B501" s="6" t="s">
        <v>911</v>
      </c>
      <c r="C501" s="7">
        <v>46226.660555555558</v>
      </c>
      <c r="D501" s="5">
        <v>6</v>
      </c>
      <c r="E501" s="6" t="s">
        <v>93</v>
      </c>
      <c r="F501" s="8">
        <v>46116</v>
      </c>
      <c r="G501" s="8" t="s">
        <v>237</v>
      </c>
      <c r="H501" s="6" t="s">
        <v>144</v>
      </c>
      <c r="I501" s="6" t="s">
        <v>308</v>
      </c>
      <c r="J501" s="6" t="s">
        <v>141</v>
      </c>
      <c r="K501" s="5">
        <v>20532</v>
      </c>
      <c r="L501" s="6" t="s">
        <v>146</v>
      </c>
      <c r="M501" s="6" t="s">
        <v>442</v>
      </c>
      <c r="N501" s="6" t="s">
        <v>26</v>
      </c>
      <c r="O501" s="5" t="s">
        <v>885</v>
      </c>
      <c r="P501" s="6" t="str">
        <f>IF(I501&lt;&gt;"","Giocata","Futura")</f>
        <v>Giocata</v>
      </c>
      <c r="Q501" s="5">
        <f>VALUE(LEFT(I501,1))</f>
        <v>2</v>
      </c>
      <c r="R501" s="5">
        <f>VALUE(RIGHT(I501,1))</f>
        <v>0</v>
      </c>
      <c r="S501" s="5">
        <f>SUM(Q501:R501)</f>
        <v>2</v>
      </c>
      <c r="T501" s="5">
        <f>IF(Q501&lt;&gt;R501,1,0)</f>
        <v>1</v>
      </c>
      <c r="U501" s="5">
        <f>IF(S501&lt;=4,1,0)</f>
        <v>1</v>
      </c>
      <c r="V501" s="5">
        <f t="shared" si="14"/>
        <v>1</v>
      </c>
      <c r="W501" s="5">
        <f>IF(S501&gt;=2,1,0)</f>
        <v>1</v>
      </c>
      <c r="X501" s="5">
        <f>IF(Q501&lt;=2,1,0)</f>
        <v>1</v>
      </c>
      <c r="Y501" s="5">
        <f>IF(AND(Q501&gt;=1,Q501&lt;=3),1,0)</f>
        <v>1</v>
      </c>
      <c r="Z501" s="5">
        <f>IF(AND(Q501&gt;=2,Q501&lt;=5),1,0)</f>
        <v>1</v>
      </c>
      <c r="AA501" s="5">
        <f>IF(S501&lt;=2,1,0)</f>
        <v>1</v>
      </c>
      <c r="AB501" s="5">
        <f>IF(AND(S501&gt;=1,S501&lt;=3),1,0)</f>
        <v>1</v>
      </c>
      <c r="AC501" s="5">
        <f>IF(AND(S501&gt;=2,S501&lt;=5),1,0)</f>
        <v>1</v>
      </c>
      <c r="AD501" s="5">
        <f>IF(AND(S501&gt;=1,S501&lt;=4),1,0)</f>
        <v>1</v>
      </c>
      <c r="AE501" s="5">
        <f>IF(AND(S501&gt;=2,S501&lt;=5),1,0)</f>
        <v>1</v>
      </c>
    </row>
    <row r="502" spans="1:31" x14ac:dyDescent="0.55000000000000004">
      <c r="A502" s="1">
        <f t="shared" si="15"/>
        <v>502</v>
      </c>
      <c r="B502" s="6" t="s">
        <v>910</v>
      </c>
      <c r="C502" s="7">
        <v>46226.660555555558</v>
      </c>
      <c r="D502" s="5">
        <v>4</v>
      </c>
      <c r="E502" s="6" t="s">
        <v>93</v>
      </c>
      <c r="F502" s="8">
        <v>46116</v>
      </c>
      <c r="G502" s="8" t="s">
        <v>261</v>
      </c>
      <c r="H502" s="6" t="s">
        <v>250</v>
      </c>
      <c r="I502" s="6" t="s">
        <v>314</v>
      </c>
      <c r="J502" s="6" t="s">
        <v>188</v>
      </c>
      <c r="K502" s="5">
        <v>38536</v>
      </c>
      <c r="L502" s="6" t="s">
        <v>251</v>
      </c>
      <c r="M502" s="6" t="s">
        <v>523</v>
      </c>
      <c r="N502" s="6" t="s">
        <v>26</v>
      </c>
      <c r="O502" s="5" t="s">
        <v>885</v>
      </c>
      <c r="P502" s="6" t="str">
        <f>IF(I502&lt;&gt;"","Giocata","Futura")</f>
        <v>Giocata</v>
      </c>
      <c r="Q502" s="5">
        <f>VALUE(LEFT(I502,1))</f>
        <v>2</v>
      </c>
      <c r="R502" s="5">
        <f>VALUE(RIGHT(I502,1))</f>
        <v>1</v>
      </c>
      <c r="S502" s="5">
        <f>SUM(Q502:R502)</f>
        <v>3</v>
      </c>
      <c r="T502" s="5">
        <f>IF(Q502&lt;&gt;R502,1,0)</f>
        <v>1</v>
      </c>
      <c r="U502" s="5">
        <f>IF(S502&lt;=4,1,0)</f>
        <v>1</v>
      </c>
      <c r="V502" s="5">
        <f t="shared" si="14"/>
        <v>1</v>
      </c>
      <c r="W502" s="5">
        <f>IF(S502&gt;=2,1,0)</f>
        <v>1</v>
      </c>
      <c r="X502" s="5">
        <f>IF(Q502&lt;=2,1,0)</f>
        <v>1</v>
      </c>
      <c r="Y502" s="5">
        <f>IF(AND(Q502&gt;=1,Q502&lt;=3),1,0)</f>
        <v>1</v>
      </c>
      <c r="Z502" s="5">
        <f>IF(AND(Q502&gt;=2,Q502&lt;=5),1,0)</f>
        <v>1</v>
      </c>
      <c r="AA502" s="5">
        <f>IF(S502&lt;=2,1,0)</f>
        <v>0</v>
      </c>
      <c r="AB502" s="5">
        <f>IF(AND(S502&gt;=1,S502&lt;=3),1,0)</f>
        <v>1</v>
      </c>
      <c r="AC502" s="5">
        <f>IF(AND(S502&gt;=2,S502&lt;=5),1,0)</f>
        <v>1</v>
      </c>
      <c r="AD502" s="5">
        <f>IF(AND(S502&gt;=1,S502&lt;=4),1,0)</f>
        <v>1</v>
      </c>
      <c r="AE502" s="5">
        <f>IF(AND(S502&gt;=2,S502&lt;=5),1,0)</f>
        <v>1</v>
      </c>
    </row>
    <row r="503" spans="1:31" x14ac:dyDescent="0.55000000000000004">
      <c r="A503" s="1">
        <f t="shared" si="15"/>
        <v>503</v>
      </c>
      <c r="B503" s="6" t="s">
        <v>910</v>
      </c>
      <c r="C503" s="7">
        <v>46226.660555555558</v>
      </c>
      <c r="D503" s="5">
        <v>4</v>
      </c>
      <c r="E503" s="6" t="s">
        <v>93</v>
      </c>
      <c r="F503" s="8">
        <v>46116</v>
      </c>
      <c r="G503" s="8" t="s">
        <v>184</v>
      </c>
      <c r="H503" s="6" t="s">
        <v>195</v>
      </c>
      <c r="I503" s="6" t="s">
        <v>314</v>
      </c>
      <c r="J503" s="6" t="s">
        <v>253</v>
      </c>
      <c r="K503" s="5">
        <v>23345</v>
      </c>
      <c r="L503" s="6" t="s">
        <v>249</v>
      </c>
      <c r="M503" s="6" t="s">
        <v>464</v>
      </c>
      <c r="N503" s="6" t="s">
        <v>26</v>
      </c>
      <c r="O503" s="5" t="s">
        <v>885</v>
      </c>
      <c r="P503" s="6" t="str">
        <f>IF(I503&lt;&gt;"","Giocata","Futura")</f>
        <v>Giocata</v>
      </c>
      <c r="Q503" s="5">
        <f>VALUE(LEFT(I503,1))</f>
        <v>2</v>
      </c>
      <c r="R503" s="5">
        <f>VALUE(RIGHT(I503,1))</f>
        <v>1</v>
      </c>
      <c r="S503" s="5">
        <f>SUM(Q503:R503)</f>
        <v>3</v>
      </c>
      <c r="T503" s="5">
        <f>IF(Q503&lt;&gt;R503,1,0)</f>
        <v>1</v>
      </c>
      <c r="U503" s="5">
        <f>IF(S503&lt;=4,1,0)</f>
        <v>1</v>
      </c>
      <c r="V503" s="5">
        <f t="shared" si="14"/>
        <v>1</v>
      </c>
      <c r="W503" s="5">
        <f>IF(S503&gt;=2,1,0)</f>
        <v>1</v>
      </c>
      <c r="X503" s="5">
        <f>IF(Q503&lt;=2,1,0)</f>
        <v>1</v>
      </c>
      <c r="Y503" s="5">
        <f>IF(AND(Q503&gt;=1,Q503&lt;=3),1,0)</f>
        <v>1</v>
      </c>
      <c r="Z503" s="5">
        <f>IF(AND(Q503&gt;=2,Q503&lt;=5),1,0)</f>
        <v>1</v>
      </c>
      <c r="AA503" s="5">
        <f>IF(S503&lt;=2,1,0)</f>
        <v>0</v>
      </c>
      <c r="AB503" s="5">
        <f>IF(AND(S503&gt;=1,S503&lt;=3),1,0)</f>
        <v>1</v>
      </c>
      <c r="AC503" s="5">
        <f>IF(AND(S503&gt;=2,S503&lt;=5),1,0)</f>
        <v>1</v>
      </c>
      <c r="AD503" s="5">
        <f>IF(AND(S503&gt;=1,S503&lt;=4),1,0)</f>
        <v>1</v>
      </c>
      <c r="AE503" s="5">
        <f>IF(AND(S503&gt;=2,S503&lt;=5),1,0)</f>
        <v>1</v>
      </c>
    </row>
    <row r="504" spans="1:31" x14ac:dyDescent="0.55000000000000004">
      <c r="A504" s="1">
        <f t="shared" si="15"/>
        <v>504</v>
      </c>
      <c r="B504" s="6" t="s">
        <v>910</v>
      </c>
      <c r="C504" s="7">
        <v>46226.660555555558</v>
      </c>
      <c r="D504" s="5">
        <v>4</v>
      </c>
      <c r="E504" s="6" t="s">
        <v>93</v>
      </c>
      <c r="F504" s="8">
        <v>46116</v>
      </c>
      <c r="G504" s="8" t="s">
        <v>261</v>
      </c>
      <c r="H504" s="6" t="s">
        <v>192</v>
      </c>
      <c r="I504" s="6" t="s">
        <v>310</v>
      </c>
      <c r="J504" s="6" t="s">
        <v>185</v>
      </c>
      <c r="K504" s="5">
        <v>23936</v>
      </c>
      <c r="L504" s="6" t="s">
        <v>247</v>
      </c>
      <c r="M504" s="6" t="s">
        <v>359</v>
      </c>
      <c r="N504" s="6" t="s">
        <v>26</v>
      </c>
      <c r="O504" s="5" t="s">
        <v>885</v>
      </c>
      <c r="P504" s="6" t="str">
        <f>IF(I504&lt;&gt;"","Giocata","Futura")</f>
        <v>Giocata</v>
      </c>
      <c r="Q504" s="5">
        <f>VALUE(LEFT(I504,1))</f>
        <v>1</v>
      </c>
      <c r="R504" s="5">
        <f>VALUE(RIGHT(I504,1))</f>
        <v>0</v>
      </c>
      <c r="S504" s="5">
        <f>SUM(Q504:R504)</f>
        <v>1</v>
      </c>
      <c r="T504" s="5">
        <f>IF(Q504&lt;&gt;R504,1,0)</f>
        <v>1</v>
      </c>
      <c r="U504" s="5">
        <f>IF(S504&lt;=4,1,0)</f>
        <v>1</v>
      </c>
      <c r="V504" s="5">
        <f t="shared" si="14"/>
        <v>1</v>
      </c>
      <c r="W504" s="5">
        <f>IF(S504&gt;=2,1,0)</f>
        <v>0</v>
      </c>
      <c r="X504" s="5">
        <f>IF(Q504&lt;=2,1,0)</f>
        <v>1</v>
      </c>
      <c r="Y504" s="5">
        <f>IF(AND(Q504&gt;=1,Q504&lt;=3),1,0)</f>
        <v>1</v>
      </c>
      <c r="Z504" s="5">
        <f>IF(AND(Q504&gt;=2,Q504&lt;=5),1,0)</f>
        <v>0</v>
      </c>
      <c r="AA504" s="5">
        <f>IF(S504&lt;=2,1,0)</f>
        <v>1</v>
      </c>
      <c r="AB504" s="5">
        <f>IF(AND(S504&gt;=1,S504&lt;=3),1,0)</f>
        <v>1</v>
      </c>
      <c r="AC504" s="5">
        <f>IF(AND(S504&gt;=2,S504&lt;=5),1,0)</f>
        <v>0</v>
      </c>
      <c r="AD504" s="5">
        <f>IF(AND(S504&gt;=1,S504&lt;=4),1,0)</f>
        <v>1</v>
      </c>
      <c r="AE504" s="5">
        <f>IF(AND(S504&gt;=2,S504&lt;=5),1,0)</f>
        <v>0</v>
      </c>
    </row>
    <row r="505" spans="1:31" x14ac:dyDescent="0.55000000000000004">
      <c r="A505" s="1">
        <f t="shared" si="15"/>
        <v>505</v>
      </c>
      <c r="B505" s="6" t="s">
        <v>911</v>
      </c>
      <c r="C505" s="7">
        <v>46226.660555555558</v>
      </c>
      <c r="D505" s="5">
        <v>6</v>
      </c>
      <c r="E505" s="6" t="s">
        <v>93</v>
      </c>
      <c r="F505" s="8">
        <v>46116</v>
      </c>
      <c r="G505" s="8" t="s">
        <v>237</v>
      </c>
      <c r="H505" s="6" t="s">
        <v>138</v>
      </c>
      <c r="I505" s="6" t="s">
        <v>310</v>
      </c>
      <c r="J505" s="6" t="s">
        <v>153</v>
      </c>
      <c r="K505" s="5">
        <v>5035</v>
      </c>
      <c r="L505" s="6" t="s">
        <v>140</v>
      </c>
      <c r="M505" s="6" t="s">
        <v>447</v>
      </c>
      <c r="N505" s="6" t="s">
        <v>26</v>
      </c>
      <c r="O505" s="5" t="s">
        <v>885</v>
      </c>
      <c r="P505" s="6" t="str">
        <f>IF(I505&lt;&gt;"","Giocata","Futura")</f>
        <v>Giocata</v>
      </c>
      <c r="Q505" s="5">
        <f>VALUE(LEFT(I505,1))</f>
        <v>1</v>
      </c>
      <c r="R505" s="5">
        <f>VALUE(RIGHT(I505,1))</f>
        <v>0</v>
      </c>
      <c r="S505" s="5">
        <f>SUM(Q505:R505)</f>
        <v>1</v>
      </c>
      <c r="T505" s="5">
        <f>IF(Q505&lt;&gt;R505,1,0)</f>
        <v>1</v>
      </c>
      <c r="U505" s="5">
        <f>IF(S505&lt;=4,1,0)</f>
        <v>1</v>
      </c>
      <c r="V505" s="5">
        <f t="shared" si="14"/>
        <v>1</v>
      </c>
      <c r="W505" s="5">
        <f>IF(S505&gt;=2,1,0)</f>
        <v>0</v>
      </c>
      <c r="X505" s="5">
        <f>IF(Q505&lt;=2,1,0)</f>
        <v>1</v>
      </c>
      <c r="Y505" s="5">
        <f>IF(AND(Q505&gt;=1,Q505&lt;=3),1,0)</f>
        <v>1</v>
      </c>
      <c r="Z505" s="5">
        <f>IF(AND(Q505&gt;=2,Q505&lt;=5),1,0)</f>
        <v>0</v>
      </c>
      <c r="AA505" s="5">
        <f>IF(S505&lt;=2,1,0)</f>
        <v>1</v>
      </c>
      <c r="AB505" s="5">
        <f>IF(AND(S505&gt;=1,S505&lt;=3),1,0)</f>
        <v>1</v>
      </c>
      <c r="AC505" s="5">
        <f>IF(AND(S505&gt;=2,S505&lt;=5),1,0)</f>
        <v>0</v>
      </c>
      <c r="AD505" s="5">
        <f>IF(AND(S505&gt;=1,S505&lt;=4),1,0)</f>
        <v>1</v>
      </c>
      <c r="AE505" s="5">
        <f>IF(AND(S505&gt;=2,S505&lt;=5),1,0)</f>
        <v>0</v>
      </c>
    </row>
    <row r="506" spans="1:31" x14ac:dyDescent="0.55000000000000004">
      <c r="A506" s="1">
        <f t="shared" si="15"/>
        <v>506</v>
      </c>
      <c r="B506" s="6" t="s">
        <v>911</v>
      </c>
      <c r="C506" s="7">
        <v>46226.660555555558</v>
      </c>
      <c r="D506" s="5">
        <v>6</v>
      </c>
      <c r="E506" s="6" t="s">
        <v>93</v>
      </c>
      <c r="F506" s="8">
        <v>46116</v>
      </c>
      <c r="G506" s="8" t="s">
        <v>238</v>
      </c>
      <c r="H506" s="6" t="s">
        <v>148</v>
      </c>
      <c r="I506" s="6" t="s">
        <v>310</v>
      </c>
      <c r="J506" s="6" t="s">
        <v>145</v>
      </c>
      <c r="K506" s="5">
        <v>7625</v>
      </c>
      <c r="L506" s="6" t="s">
        <v>161</v>
      </c>
      <c r="M506" s="6" t="s">
        <v>449</v>
      </c>
      <c r="N506" s="6" t="s">
        <v>26</v>
      </c>
      <c r="O506" s="5" t="s">
        <v>885</v>
      </c>
      <c r="P506" s="6" t="str">
        <f>IF(I506&lt;&gt;"","Giocata","Futura")</f>
        <v>Giocata</v>
      </c>
      <c r="Q506" s="5">
        <f>VALUE(LEFT(I506,1))</f>
        <v>1</v>
      </c>
      <c r="R506" s="5">
        <f>VALUE(RIGHT(I506,1))</f>
        <v>0</v>
      </c>
      <c r="S506" s="5">
        <f>SUM(Q506:R506)</f>
        <v>1</v>
      </c>
      <c r="T506" s="5">
        <f>IF(Q506&lt;&gt;R506,1,0)</f>
        <v>1</v>
      </c>
      <c r="U506" s="5">
        <f>IF(S506&lt;=4,1,0)</f>
        <v>1</v>
      </c>
      <c r="V506" s="5">
        <f t="shared" si="14"/>
        <v>1</v>
      </c>
      <c r="W506" s="5">
        <f>IF(S506&gt;=2,1,0)</f>
        <v>0</v>
      </c>
      <c r="X506" s="5">
        <f>IF(Q506&lt;=2,1,0)</f>
        <v>1</v>
      </c>
      <c r="Y506" s="5">
        <f>IF(AND(Q506&gt;=1,Q506&lt;=3),1,0)</f>
        <v>1</v>
      </c>
      <c r="Z506" s="5">
        <f>IF(AND(Q506&gt;=2,Q506&lt;=5),1,0)</f>
        <v>0</v>
      </c>
      <c r="AA506" s="5">
        <f>IF(S506&lt;=2,1,0)</f>
        <v>1</v>
      </c>
      <c r="AB506" s="5">
        <f>IF(AND(S506&gt;=1,S506&lt;=3),1,0)</f>
        <v>1</v>
      </c>
      <c r="AC506" s="5">
        <f>IF(AND(S506&gt;=2,S506&lt;=5),1,0)</f>
        <v>0</v>
      </c>
      <c r="AD506" s="5">
        <f>IF(AND(S506&gt;=1,S506&lt;=4),1,0)</f>
        <v>1</v>
      </c>
      <c r="AE506" s="5">
        <f>IF(AND(S506&gt;=2,S506&lt;=5),1,0)</f>
        <v>0</v>
      </c>
    </row>
    <row r="507" spans="1:31" x14ac:dyDescent="0.55000000000000004">
      <c r="A507" s="1">
        <f t="shared" si="15"/>
        <v>507</v>
      </c>
      <c r="B507" s="6" t="s">
        <v>910</v>
      </c>
      <c r="C507" s="7">
        <v>46226.660555555558</v>
      </c>
      <c r="D507" s="5">
        <v>4</v>
      </c>
      <c r="E507" s="6" t="s">
        <v>93</v>
      </c>
      <c r="F507" s="8">
        <v>46116</v>
      </c>
      <c r="G507" s="8" t="s">
        <v>252</v>
      </c>
      <c r="H507" s="6" t="s">
        <v>191</v>
      </c>
      <c r="I507" s="6" t="s">
        <v>316</v>
      </c>
      <c r="J507" s="6" t="s">
        <v>186</v>
      </c>
      <c r="K507" s="5">
        <v>32105</v>
      </c>
      <c r="L507" s="6" t="s">
        <v>193</v>
      </c>
      <c r="M507" s="6" t="s">
        <v>520</v>
      </c>
      <c r="N507" s="6" t="s">
        <v>26</v>
      </c>
      <c r="O507" s="5" t="s">
        <v>885</v>
      </c>
      <c r="P507" s="6" t="str">
        <f>IF(I507&lt;&gt;"","Giocata","Futura")</f>
        <v>Giocata</v>
      </c>
      <c r="Q507" s="5">
        <f>VALUE(LEFT(I507,1))</f>
        <v>1</v>
      </c>
      <c r="R507" s="5">
        <f>VALUE(RIGHT(I507,1))</f>
        <v>2</v>
      </c>
      <c r="S507" s="5">
        <f>SUM(Q507:R507)</f>
        <v>3</v>
      </c>
      <c r="T507" s="5">
        <f>IF(Q507&lt;&gt;R507,1,0)</f>
        <v>1</v>
      </c>
      <c r="U507" s="5">
        <f>IF(S507&lt;=4,1,0)</f>
        <v>1</v>
      </c>
      <c r="V507" s="5">
        <f t="shared" si="14"/>
        <v>1</v>
      </c>
      <c r="W507" s="5">
        <f>IF(S507&gt;=2,1,0)</f>
        <v>1</v>
      </c>
      <c r="X507" s="5">
        <f>IF(Q507&lt;=2,1,0)</f>
        <v>1</v>
      </c>
      <c r="Y507" s="5">
        <f>IF(AND(Q507&gt;=1,Q507&lt;=3),1,0)</f>
        <v>1</v>
      </c>
      <c r="Z507" s="5">
        <f>IF(AND(Q507&gt;=2,Q507&lt;=5),1,0)</f>
        <v>0</v>
      </c>
      <c r="AA507" s="5">
        <f>IF(S507&lt;=2,1,0)</f>
        <v>0</v>
      </c>
      <c r="AB507" s="5">
        <f>IF(AND(S507&gt;=1,S507&lt;=3),1,0)</f>
        <v>1</v>
      </c>
      <c r="AC507" s="5">
        <f>IF(AND(S507&gt;=2,S507&lt;=5),1,0)</f>
        <v>1</v>
      </c>
      <c r="AD507" s="5">
        <f>IF(AND(S507&gt;=1,S507&lt;=4),1,0)</f>
        <v>1</v>
      </c>
      <c r="AE507" s="5">
        <f>IF(AND(S507&gt;=2,S507&lt;=5),1,0)</f>
        <v>1</v>
      </c>
    </row>
    <row r="508" spans="1:31" x14ac:dyDescent="0.55000000000000004">
      <c r="A508" s="1">
        <f t="shared" si="15"/>
        <v>508</v>
      </c>
      <c r="B508" s="6" t="s">
        <v>36</v>
      </c>
      <c r="C508" s="7">
        <v>46226.660567129627</v>
      </c>
      <c r="D508" s="5">
        <v>1</v>
      </c>
      <c r="E508" s="6" t="s">
        <v>93</v>
      </c>
      <c r="F508" s="8">
        <v>46116</v>
      </c>
      <c r="G508" s="8" t="s">
        <v>280</v>
      </c>
      <c r="H508" s="6" t="s">
        <v>164</v>
      </c>
      <c r="I508" s="6" t="s">
        <v>312</v>
      </c>
      <c r="J508" s="6" t="s">
        <v>176</v>
      </c>
      <c r="K508" s="5">
        <v>4774</v>
      </c>
      <c r="L508" s="6" t="s">
        <v>177</v>
      </c>
      <c r="M508" s="6" t="s">
        <v>455</v>
      </c>
      <c r="N508" s="6" t="s">
        <v>26</v>
      </c>
      <c r="O508" s="5" t="s">
        <v>885</v>
      </c>
      <c r="P508" s="6" t="str">
        <f>IF(I508&lt;&gt;"","Giocata","Futura")</f>
        <v>Giocata</v>
      </c>
      <c r="Q508" s="5">
        <f>VALUE(LEFT(I508,1))</f>
        <v>1</v>
      </c>
      <c r="R508" s="5">
        <f>VALUE(RIGHT(I508,1))</f>
        <v>3</v>
      </c>
      <c r="S508" s="5">
        <f>SUM(Q508:R508)</f>
        <v>4</v>
      </c>
      <c r="T508" s="5">
        <f>IF(Q508&lt;&gt;R508,1,0)</f>
        <v>1</v>
      </c>
      <c r="U508" s="5">
        <f>IF(S508&lt;=4,1,0)</f>
        <v>1</v>
      </c>
      <c r="V508" s="5">
        <f t="shared" si="14"/>
        <v>1</v>
      </c>
      <c r="W508" s="5">
        <f>IF(S508&gt;=2,1,0)</f>
        <v>1</v>
      </c>
      <c r="X508" s="5">
        <f>IF(Q508&lt;=2,1,0)</f>
        <v>1</v>
      </c>
      <c r="Y508" s="5">
        <f>IF(AND(Q508&gt;=1,Q508&lt;=3),1,0)</f>
        <v>1</v>
      </c>
      <c r="Z508" s="5">
        <f>IF(AND(Q508&gt;=2,Q508&lt;=5),1,0)</f>
        <v>0</v>
      </c>
      <c r="AA508" s="5">
        <f>IF(S508&lt;=2,1,0)</f>
        <v>0</v>
      </c>
      <c r="AB508" s="5">
        <f>IF(AND(S508&gt;=1,S508&lt;=3),1,0)</f>
        <v>0</v>
      </c>
      <c r="AC508" s="5">
        <f>IF(AND(S508&gt;=2,S508&lt;=5),1,0)</f>
        <v>1</v>
      </c>
      <c r="AD508" s="5">
        <f>IF(AND(S508&gt;=1,S508&lt;=4),1,0)</f>
        <v>1</v>
      </c>
      <c r="AE508" s="5">
        <f>IF(AND(S508&gt;=2,S508&lt;=5),1,0)</f>
        <v>1</v>
      </c>
    </row>
    <row r="509" spans="1:31" x14ac:dyDescent="0.55000000000000004">
      <c r="A509" s="1">
        <f t="shared" si="15"/>
        <v>509</v>
      </c>
      <c r="B509" s="6" t="s">
        <v>36</v>
      </c>
      <c r="C509" s="7">
        <v>46226.660567129627</v>
      </c>
      <c r="D509" s="5">
        <v>1</v>
      </c>
      <c r="E509" s="6" t="s">
        <v>93</v>
      </c>
      <c r="F509" s="8">
        <v>46116</v>
      </c>
      <c r="G509" s="8" t="s">
        <v>280</v>
      </c>
      <c r="H509" s="6" t="s">
        <v>167</v>
      </c>
      <c r="I509" s="6" t="s">
        <v>328</v>
      </c>
      <c r="J509" s="6" t="s">
        <v>163</v>
      </c>
      <c r="K509" s="5">
        <v>1258</v>
      </c>
      <c r="L509" s="6" t="s">
        <v>169</v>
      </c>
      <c r="M509" s="6" t="s">
        <v>325</v>
      </c>
      <c r="N509" s="6" t="s">
        <v>26</v>
      </c>
      <c r="O509" s="5" t="s">
        <v>885</v>
      </c>
      <c r="P509" s="6" t="str">
        <f>IF(I509&lt;&gt;"","Giocata","Futura")</f>
        <v>Giocata</v>
      </c>
      <c r="Q509" s="5">
        <f>VALUE(LEFT(I509,1))</f>
        <v>1</v>
      </c>
      <c r="R509" s="5">
        <f>VALUE(RIGHT(I509,1))</f>
        <v>1</v>
      </c>
      <c r="S509" s="5">
        <f>SUM(Q509:R509)</f>
        <v>2</v>
      </c>
      <c r="T509" s="5">
        <f>IF(Q509&lt;&gt;R509,1,0)</f>
        <v>0</v>
      </c>
      <c r="U509" s="5">
        <f>IF(S509&lt;=4,1,0)</f>
        <v>1</v>
      </c>
      <c r="V509" s="5">
        <f t="shared" si="14"/>
        <v>0</v>
      </c>
      <c r="W509" s="5">
        <f>IF(S509&gt;=2,1,0)</f>
        <v>1</v>
      </c>
      <c r="X509" s="5">
        <f>IF(Q509&lt;=2,1,0)</f>
        <v>1</v>
      </c>
      <c r="Y509" s="5">
        <f>IF(AND(Q509&gt;=1,Q509&lt;=3),1,0)</f>
        <v>1</v>
      </c>
      <c r="Z509" s="5">
        <f>IF(AND(Q509&gt;=2,Q509&lt;=5),1,0)</f>
        <v>0</v>
      </c>
      <c r="AA509" s="5">
        <f>IF(S509&lt;=2,1,0)</f>
        <v>1</v>
      </c>
      <c r="AB509" s="5">
        <f>IF(AND(S509&gt;=1,S509&lt;=3),1,0)</f>
        <v>1</v>
      </c>
      <c r="AC509" s="5">
        <f>IF(AND(S509&gt;=2,S509&lt;=5),1,0)</f>
        <v>1</v>
      </c>
      <c r="AD509" s="5">
        <f>IF(AND(S509&gt;=1,S509&lt;=4),1,0)</f>
        <v>1</v>
      </c>
      <c r="AE509" s="5">
        <f>IF(AND(S509&gt;=2,S509&lt;=5),1,0)</f>
        <v>1</v>
      </c>
    </row>
    <row r="510" spans="1:31" x14ac:dyDescent="0.55000000000000004">
      <c r="A510" s="1">
        <f t="shared" si="15"/>
        <v>510</v>
      </c>
      <c r="B510" s="6" t="s">
        <v>910</v>
      </c>
      <c r="C510" s="7">
        <v>46226.660555555558</v>
      </c>
      <c r="D510" s="5">
        <v>4</v>
      </c>
      <c r="E510" s="6" t="s">
        <v>37</v>
      </c>
      <c r="F510" s="8">
        <v>46117</v>
      </c>
      <c r="G510" s="8" t="s">
        <v>252</v>
      </c>
      <c r="H510" s="6" t="s">
        <v>189</v>
      </c>
      <c r="I510" s="6" t="s">
        <v>516</v>
      </c>
      <c r="J510" s="6" t="s">
        <v>194</v>
      </c>
      <c r="K510" s="5">
        <v>22563</v>
      </c>
      <c r="L510" s="6" t="s">
        <v>202</v>
      </c>
      <c r="M510" s="6" t="s">
        <v>361</v>
      </c>
      <c r="N510" s="6" t="s">
        <v>26</v>
      </c>
      <c r="O510" s="5" t="s">
        <v>885</v>
      </c>
      <c r="P510" s="6" t="str">
        <f>IF(I510&lt;&gt;"","Giocata","Futura")</f>
        <v>Giocata</v>
      </c>
      <c r="Q510" s="5">
        <f>VALUE(LEFT(I510,1))</f>
        <v>5</v>
      </c>
      <c r="R510" s="5">
        <f>VALUE(RIGHT(I510,1))</f>
        <v>2</v>
      </c>
      <c r="S510" s="5">
        <f>SUM(Q510:R510)</f>
        <v>7</v>
      </c>
      <c r="T510" s="5">
        <f>IF(Q510&lt;&gt;R510,1,0)</f>
        <v>1</v>
      </c>
      <c r="U510" s="5">
        <f>IF(S510&lt;=4,1,0)</f>
        <v>0</v>
      </c>
      <c r="V510" s="5">
        <f t="shared" si="14"/>
        <v>0</v>
      </c>
      <c r="W510" s="5">
        <f>IF(S510&gt;=2,1,0)</f>
        <v>1</v>
      </c>
      <c r="X510" s="5">
        <f>IF(Q510&lt;=2,1,0)</f>
        <v>0</v>
      </c>
      <c r="Y510" s="5">
        <f>IF(AND(Q510&gt;=1,Q510&lt;=3),1,0)</f>
        <v>0</v>
      </c>
      <c r="Z510" s="5">
        <f>IF(AND(Q510&gt;=2,Q510&lt;=5),1,0)</f>
        <v>1</v>
      </c>
      <c r="AA510" s="5">
        <f>IF(S510&lt;=2,1,0)</f>
        <v>0</v>
      </c>
      <c r="AB510" s="5">
        <f>IF(AND(S510&gt;=1,S510&lt;=3),1,0)</f>
        <v>0</v>
      </c>
      <c r="AC510" s="5">
        <f>IF(AND(S510&gt;=2,S510&lt;=5),1,0)</f>
        <v>0</v>
      </c>
      <c r="AD510" s="5">
        <f>IF(AND(S510&gt;=1,S510&lt;=4),1,0)</f>
        <v>0</v>
      </c>
      <c r="AE510" s="5">
        <f>IF(AND(S510&gt;=2,S510&lt;=5),1,0)</f>
        <v>0</v>
      </c>
    </row>
    <row r="511" spans="1:31" x14ac:dyDescent="0.55000000000000004">
      <c r="A511" s="1">
        <f t="shared" si="15"/>
        <v>511</v>
      </c>
      <c r="B511" s="6" t="s">
        <v>910</v>
      </c>
      <c r="C511" s="7">
        <v>46226.660555555558</v>
      </c>
      <c r="D511" s="5">
        <v>4</v>
      </c>
      <c r="E511" s="6" t="s">
        <v>37</v>
      </c>
      <c r="F511" s="8">
        <v>46117</v>
      </c>
      <c r="G511" s="8" t="s">
        <v>184</v>
      </c>
      <c r="H511" s="6" t="s">
        <v>205</v>
      </c>
      <c r="I511" s="6" t="s">
        <v>302</v>
      </c>
      <c r="J511" s="6" t="s">
        <v>248</v>
      </c>
      <c r="K511" s="5">
        <v>27565</v>
      </c>
      <c r="L511" s="6" t="s">
        <v>254</v>
      </c>
      <c r="M511" s="6" t="s">
        <v>517</v>
      </c>
      <c r="N511" s="6" t="s">
        <v>26</v>
      </c>
      <c r="O511" s="5" t="s">
        <v>885</v>
      </c>
      <c r="P511" s="6" t="str">
        <f>IF(I511&lt;&gt;"","Giocata","Futura")</f>
        <v>Giocata</v>
      </c>
      <c r="Q511" s="5">
        <f>VALUE(LEFT(I511,1))</f>
        <v>2</v>
      </c>
      <c r="R511" s="5">
        <f>VALUE(RIGHT(I511,1))</f>
        <v>3</v>
      </c>
      <c r="S511" s="5">
        <f>SUM(Q511:R511)</f>
        <v>5</v>
      </c>
      <c r="T511" s="5">
        <f>IF(Q511&lt;&gt;R511,1,0)</f>
        <v>1</v>
      </c>
      <c r="U511" s="5">
        <f>IF(S511&lt;=4,1,0)</f>
        <v>0</v>
      </c>
      <c r="V511" s="5">
        <f t="shared" si="14"/>
        <v>0</v>
      </c>
      <c r="W511" s="5">
        <f>IF(S511&gt;=2,1,0)</f>
        <v>1</v>
      </c>
      <c r="X511" s="5">
        <f>IF(Q511&lt;=2,1,0)</f>
        <v>1</v>
      </c>
      <c r="Y511" s="5">
        <f>IF(AND(Q511&gt;=1,Q511&lt;=3),1,0)</f>
        <v>1</v>
      </c>
      <c r="Z511" s="5">
        <f>IF(AND(Q511&gt;=2,Q511&lt;=5),1,0)</f>
        <v>1</v>
      </c>
      <c r="AA511" s="5">
        <f>IF(S511&lt;=2,1,0)</f>
        <v>0</v>
      </c>
      <c r="AB511" s="5">
        <f>IF(AND(S511&gt;=1,S511&lt;=3),1,0)</f>
        <v>0</v>
      </c>
      <c r="AC511" s="5">
        <f>IF(AND(S511&gt;=2,S511&lt;=5),1,0)</f>
        <v>1</v>
      </c>
      <c r="AD511" s="5">
        <f>IF(AND(S511&gt;=1,S511&lt;=4),1,0)</f>
        <v>0</v>
      </c>
      <c r="AE511" s="5">
        <f>IF(AND(S511&gt;=2,S511&lt;=5),1,0)</f>
        <v>1</v>
      </c>
    </row>
    <row r="512" spans="1:31" x14ac:dyDescent="0.55000000000000004">
      <c r="A512" s="1">
        <f t="shared" si="15"/>
        <v>512</v>
      </c>
      <c r="B512" s="6" t="s">
        <v>28</v>
      </c>
      <c r="C512" s="7">
        <v>46226.660555555558</v>
      </c>
      <c r="D512" s="5">
        <v>1</v>
      </c>
      <c r="E512" s="6" t="s">
        <v>37</v>
      </c>
      <c r="F512" s="8">
        <v>46117</v>
      </c>
      <c r="G512" s="8" t="s">
        <v>268</v>
      </c>
      <c r="H512" s="6" t="s">
        <v>39</v>
      </c>
      <c r="I512" s="6" t="s">
        <v>322</v>
      </c>
      <c r="J512" s="6" t="s">
        <v>48</v>
      </c>
      <c r="K512" s="5">
        <v>6789</v>
      </c>
      <c r="L512" s="6" t="s">
        <v>66</v>
      </c>
      <c r="M512" s="6" t="s">
        <v>345</v>
      </c>
      <c r="N512" s="6" t="s">
        <v>26</v>
      </c>
      <c r="O512" s="5" t="s">
        <v>885</v>
      </c>
      <c r="P512" s="6" t="str">
        <f>IF(I512&lt;&gt;"","Giocata","Futura")</f>
        <v>Giocata</v>
      </c>
      <c r="Q512" s="5">
        <f>VALUE(LEFT(I512,1))</f>
        <v>0</v>
      </c>
      <c r="R512" s="5">
        <f>VALUE(RIGHT(I512,1))</f>
        <v>1</v>
      </c>
      <c r="S512" s="5">
        <f>SUM(Q512:R512)</f>
        <v>1</v>
      </c>
      <c r="T512" s="5">
        <f>IF(Q512&lt;&gt;R512,1,0)</f>
        <v>1</v>
      </c>
      <c r="U512" s="5">
        <f>IF(S512&lt;=4,1,0)</f>
        <v>1</v>
      </c>
      <c r="V512" s="5">
        <f t="shared" si="14"/>
        <v>1</v>
      </c>
      <c r="W512" s="5">
        <f>IF(S512&gt;=2,1,0)</f>
        <v>0</v>
      </c>
      <c r="X512" s="5">
        <f>IF(Q512&lt;=2,1,0)</f>
        <v>1</v>
      </c>
      <c r="Y512" s="5">
        <f>IF(AND(Q512&gt;=1,Q512&lt;=3),1,0)</f>
        <v>0</v>
      </c>
      <c r="Z512" s="5">
        <f>IF(AND(Q512&gt;=2,Q512&lt;=5),1,0)</f>
        <v>0</v>
      </c>
      <c r="AA512" s="5">
        <f>IF(S512&lt;=2,1,0)</f>
        <v>1</v>
      </c>
      <c r="AB512" s="5">
        <f>IF(AND(S512&gt;=1,S512&lt;=3),1,0)</f>
        <v>1</v>
      </c>
      <c r="AC512" s="5">
        <f>IF(AND(S512&gt;=2,S512&lt;=5),1,0)</f>
        <v>0</v>
      </c>
      <c r="AD512" s="5">
        <f>IF(AND(S512&gt;=1,S512&lt;=4),1,0)</f>
        <v>1</v>
      </c>
      <c r="AE512" s="5">
        <f>IF(AND(S512&gt;=2,S512&lt;=5),1,0)</f>
        <v>0</v>
      </c>
    </row>
    <row r="513" spans="1:31" x14ac:dyDescent="0.55000000000000004">
      <c r="A513" s="1">
        <f t="shared" si="15"/>
        <v>513</v>
      </c>
      <c r="B513" s="6" t="s">
        <v>910</v>
      </c>
      <c r="C513" s="7">
        <v>46226.660555555558</v>
      </c>
      <c r="D513" s="5">
        <v>4</v>
      </c>
      <c r="E513" s="6" t="s">
        <v>37</v>
      </c>
      <c r="F513" s="8">
        <v>46117</v>
      </c>
      <c r="G513" s="8" t="s">
        <v>261</v>
      </c>
      <c r="H513" s="6" t="s">
        <v>203</v>
      </c>
      <c r="I513" s="6" t="s">
        <v>322</v>
      </c>
      <c r="J513" s="6" t="s">
        <v>199</v>
      </c>
      <c r="K513" s="5">
        <v>27983</v>
      </c>
      <c r="L513" s="6" t="s">
        <v>204</v>
      </c>
      <c r="M513" s="6" t="s">
        <v>515</v>
      </c>
      <c r="N513" s="6" t="s">
        <v>26</v>
      </c>
      <c r="O513" s="5" t="s">
        <v>885</v>
      </c>
      <c r="P513" s="6" t="str">
        <f>IF(I513&lt;&gt;"","Giocata","Futura")</f>
        <v>Giocata</v>
      </c>
      <c r="Q513" s="5">
        <f>VALUE(LEFT(I513,1))</f>
        <v>0</v>
      </c>
      <c r="R513" s="5">
        <f>VALUE(RIGHT(I513,1))</f>
        <v>1</v>
      </c>
      <c r="S513" s="5">
        <f>SUM(Q513:R513)</f>
        <v>1</v>
      </c>
      <c r="T513" s="5">
        <f>IF(Q513&lt;&gt;R513,1,0)</f>
        <v>1</v>
      </c>
      <c r="U513" s="5">
        <f>IF(S513&lt;=4,1,0)</f>
        <v>1</v>
      </c>
      <c r="V513" s="5">
        <f t="shared" si="14"/>
        <v>1</v>
      </c>
      <c r="W513" s="5">
        <f>IF(S513&gt;=2,1,0)</f>
        <v>0</v>
      </c>
      <c r="X513" s="5">
        <f>IF(Q513&lt;=2,1,0)</f>
        <v>1</v>
      </c>
      <c r="Y513" s="5">
        <f>IF(AND(Q513&gt;=1,Q513&lt;=3),1,0)</f>
        <v>0</v>
      </c>
      <c r="Z513" s="5">
        <f>IF(AND(Q513&gt;=2,Q513&lt;=5),1,0)</f>
        <v>0</v>
      </c>
      <c r="AA513" s="5">
        <f>IF(S513&lt;=2,1,0)</f>
        <v>1</v>
      </c>
      <c r="AB513" s="5">
        <f>IF(AND(S513&gt;=1,S513&lt;=3),1,0)</f>
        <v>1</v>
      </c>
      <c r="AC513" s="5">
        <f>IF(AND(S513&gt;=2,S513&lt;=5),1,0)</f>
        <v>0</v>
      </c>
      <c r="AD513" s="5">
        <f>IF(AND(S513&gt;=1,S513&lt;=4),1,0)</f>
        <v>1</v>
      </c>
      <c r="AE513" s="5">
        <f>IF(AND(S513&gt;=2,S513&lt;=5),1,0)</f>
        <v>0</v>
      </c>
    </row>
    <row r="514" spans="1:31" x14ac:dyDescent="0.55000000000000004">
      <c r="A514" s="1">
        <f t="shared" si="15"/>
        <v>514</v>
      </c>
      <c r="B514" s="6" t="s">
        <v>28</v>
      </c>
      <c r="C514" s="7">
        <v>46226.660555555558</v>
      </c>
      <c r="D514" s="5">
        <v>1</v>
      </c>
      <c r="E514" s="6" t="s">
        <v>37</v>
      </c>
      <c r="F514" s="8">
        <v>46117</v>
      </c>
      <c r="G514" s="8" t="s">
        <v>268</v>
      </c>
      <c r="H514" s="6" t="s">
        <v>57</v>
      </c>
      <c r="I514" s="6" t="s">
        <v>314</v>
      </c>
      <c r="J514" s="6" t="s">
        <v>51</v>
      </c>
      <c r="K514" s="5">
        <v>39085</v>
      </c>
      <c r="L514" s="6" t="s">
        <v>59</v>
      </c>
      <c r="M514" s="6" t="s">
        <v>342</v>
      </c>
      <c r="N514" s="6" t="s">
        <v>26</v>
      </c>
      <c r="O514" s="5" t="s">
        <v>885</v>
      </c>
      <c r="P514" s="6" t="str">
        <f>IF(I514&lt;&gt;"","Giocata","Futura")</f>
        <v>Giocata</v>
      </c>
      <c r="Q514" s="5">
        <f>VALUE(LEFT(I514,1))</f>
        <v>2</v>
      </c>
      <c r="R514" s="5">
        <f>VALUE(RIGHT(I514,1))</f>
        <v>1</v>
      </c>
      <c r="S514" s="5">
        <f>SUM(Q514:R514)</f>
        <v>3</v>
      </c>
      <c r="T514" s="5">
        <f>IF(Q514&lt;&gt;R514,1,0)</f>
        <v>1</v>
      </c>
      <c r="U514" s="5">
        <f>IF(S514&lt;=4,1,0)</f>
        <v>1</v>
      </c>
      <c r="V514" s="5">
        <f t="shared" ref="V514:V577" si="16">IF(AND(T514=1,U514=1),1,0)</f>
        <v>1</v>
      </c>
      <c r="W514" s="5">
        <f>IF(S514&gt;=2,1,0)</f>
        <v>1</v>
      </c>
      <c r="X514" s="5">
        <f>IF(Q514&lt;=2,1,0)</f>
        <v>1</v>
      </c>
      <c r="Y514" s="5">
        <f>IF(AND(Q514&gt;=1,Q514&lt;=3),1,0)</f>
        <v>1</v>
      </c>
      <c r="Z514" s="5">
        <f>IF(AND(Q514&gt;=2,Q514&lt;=5),1,0)</f>
        <v>1</v>
      </c>
      <c r="AA514" s="5">
        <f>IF(S514&lt;=2,1,0)</f>
        <v>0</v>
      </c>
      <c r="AB514" s="5">
        <f>IF(AND(S514&gt;=1,S514&lt;=3),1,0)</f>
        <v>1</v>
      </c>
      <c r="AC514" s="5">
        <f>IF(AND(S514&gt;=2,S514&lt;=5),1,0)</f>
        <v>1</v>
      </c>
      <c r="AD514" s="5">
        <f>IF(AND(S514&gt;=1,S514&lt;=4),1,0)</f>
        <v>1</v>
      </c>
      <c r="AE514" s="5">
        <f>IF(AND(S514&gt;=2,S514&lt;=5),1,0)</f>
        <v>1</v>
      </c>
    </row>
    <row r="515" spans="1:31" x14ac:dyDescent="0.55000000000000004">
      <c r="A515" s="1">
        <f t="shared" ref="A515:A578" si="17">A514+1</f>
        <v>515</v>
      </c>
      <c r="B515" s="6" t="s">
        <v>911</v>
      </c>
      <c r="C515" s="7">
        <v>46226.660555555558</v>
      </c>
      <c r="D515" s="5">
        <v>6</v>
      </c>
      <c r="E515" s="6" t="s">
        <v>37</v>
      </c>
      <c r="F515" s="8">
        <v>46117</v>
      </c>
      <c r="G515" s="8" t="s">
        <v>238</v>
      </c>
      <c r="H515" s="6" t="s">
        <v>142</v>
      </c>
      <c r="I515" s="6" t="s">
        <v>314</v>
      </c>
      <c r="J515" s="6" t="s">
        <v>151</v>
      </c>
      <c r="K515" s="5">
        <v>8239</v>
      </c>
      <c r="L515" s="6" t="s">
        <v>160</v>
      </c>
      <c r="M515" s="6" t="s">
        <v>488</v>
      </c>
      <c r="N515" s="6" t="s">
        <v>26</v>
      </c>
      <c r="O515" s="5" t="s">
        <v>885</v>
      </c>
      <c r="P515" s="6" t="str">
        <f>IF(I515&lt;&gt;"","Giocata","Futura")</f>
        <v>Giocata</v>
      </c>
      <c r="Q515" s="5">
        <f>VALUE(LEFT(I515,1))</f>
        <v>2</v>
      </c>
      <c r="R515" s="5">
        <f>VALUE(RIGHT(I515,1))</f>
        <v>1</v>
      </c>
      <c r="S515" s="5">
        <f>SUM(Q515:R515)</f>
        <v>3</v>
      </c>
      <c r="T515" s="5">
        <f>IF(Q515&lt;&gt;R515,1,0)</f>
        <v>1</v>
      </c>
      <c r="U515" s="5">
        <f>IF(S515&lt;=4,1,0)</f>
        <v>1</v>
      </c>
      <c r="V515" s="5">
        <f t="shared" si="16"/>
        <v>1</v>
      </c>
      <c r="W515" s="5">
        <f>IF(S515&gt;=2,1,0)</f>
        <v>1</v>
      </c>
      <c r="X515" s="5">
        <f>IF(Q515&lt;=2,1,0)</f>
        <v>1</v>
      </c>
      <c r="Y515" s="5">
        <f>IF(AND(Q515&gt;=1,Q515&lt;=3),1,0)</f>
        <v>1</v>
      </c>
      <c r="Z515" s="5">
        <f>IF(AND(Q515&gt;=2,Q515&lt;=5),1,0)</f>
        <v>1</v>
      </c>
      <c r="AA515" s="5">
        <f>IF(S515&lt;=2,1,0)</f>
        <v>0</v>
      </c>
      <c r="AB515" s="5">
        <f>IF(AND(S515&gt;=1,S515&lt;=3),1,0)</f>
        <v>1</v>
      </c>
      <c r="AC515" s="5">
        <f>IF(AND(S515&gt;=2,S515&lt;=5),1,0)</f>
        <v>1</v>
      </c>
      <c r="AD515" s="5">
        <f>IF(AND(S515&gt;=1,S515&lt;=4),1,0)</f>
        <v>1</v>
      </c>
      <c r="AE515" s="5">
        <f>IF(AND(S515&gt;=2,S515&lt;=5),1,0)</f>
        <v>1</v>
      </c>
    </row>
    <row r="516" spans="1:31" x14ac:dyDescent="0.55000000000000004">
      <c r="A516" s="1">
        <f t="shared" si="17"/>
        <v>516</v>
      </c>
      <c r="B516" s="6" t="s">
        <v>28</v>
      </c>
      <c r="C516" s="7">
        <v>46226.660555555558</v>
      </c>
      <c r="D516" s="5">
        <v>1</v>
      </c>
      <c r="E516" s="6" t="s">
        <v>37</v>
      </c>
      <c r="F516" s="8">
        <v>46117</v>
      </c>
      <c r="G516" s="8" t="s">
        <v>286</v>
      </c>
      <c r="H516" s="6" t="s">
        <v>54</v>
      </c>
      <c r="I516" s="6" t="s">
        <v>328</v>
      </c>
      <c r="J516" s="6" t="s">
        <v>60</v>
      </c>
      <c r="K516" s="5">
        <v>13360</v>
      </c>
      <c r="L516" s="6" t="s">
        <v>56</v>
      </c>
      <c r="M516" s="6" t="s">
        <v>513</v>
      </c>
      <c r="N516" s="6" t="s">
        <v>26</v>
      </c>
      <c r="O516" s="5" t="s">
        <v>885</v>
      </c>
      <c r="P516" s="6" t="str">
        <f>IF(I516&lt;&gt;"","Giocata","Futura")</f>
        <v>Giocata</v>
      </c>
      <c r="Q516" s="5">
        <f>VALUE(LEFT(I516,1))</f>
        <v>1</v>
      </c>
      <c r="R516" s="5">
        <f>VALUE(RIGHT(I516,1))</f>
        <v>1</v>
      </c>
      <c r="S516" s="5">
        <f>SUM(Q516:R516)</f>
        <v>2</v>
      </c>
      <c r="T516" s="5">
        <f>IF(Q516&lt;&gt;R516,1,0)</f>
        <v>0</v>
      </c>
      <c r="U516" s="5">
        <f>IF(S516&lt;=4,1,0)</f>
        <v>1</v>
      </c>
      <c r="V516" s="5">
        <f t="shared" si="16"/>
        <v>0</v>
      </c>
      <c r="W516" s="5">
        <f>IF(S516&gt;=2,1,0)</f>
        <v>1</v>
      </c>
      <c r="X516" s="5">
        <f>IF(Q516&lt;=2,1,0)</f>
        <v>1</v>
      </c>
      <c r="Y516" s="5">
        <f>IF(AND(Q516&gt;=1,Q516&lt;=3),1,0)</f>
        <v>1</v>
      </c>
      <c r="Z516" s="5">
        <f>IF(AND(Q516&gt;=2,Q516&lt;=5),1,0)</f>
        <v>0</v>
      </c>
      <c r="AA516" s="5">
        <f>IF(S516&lt;=2,1,0)</f>
        <v>1</v>
      </c>
      <c r="AB516" s="5">
        <f>IF(AND(S516&gt;=1,S516&lt;=3),1,0)</f>
        <v>1</v>
      </c>
      <c r="AC516" s="5">
        <f>IF(AND(S516&gt;=2,S516&lt;=5),1,0)</f>
        <v>1</v>
      </c>
      <c r="AD516" s="5">
        <f>IF(AND(S516&gt;=1,S516&lt;=4),1,0)</f>
        <v>1</v>
      </c>
      <c r="AE516" s="5">
        <f>IF(AND(S516&gt;=2,S516&lt;=5),1,0)</f>
        <v>1</v>
      </c>
    </row>
    <row r="517" spans="1:31" x14ac:dyDescent="0.55000000000000004">
      <c r="A517" s="1">
        <f t="shared" si="17"/>
        <v>517</v>
      </c>
      <c r="B517" s="6" t="s">
        <v>911</v>
      </c>
      <c r="C517" s="7">
        <v>46226.660555555558</v>
      </c>
      <c r="D517" s="5">
        <v>6</v>
      </c>
      <c r="E517" s="6" t="s">
        <v>37</v>
      </c>
      <c r="F517" s="8">
        <v>46117</v>
      </c>
      <c r="G517" s="8" t="s">
        <v>237</v>
      </c>
      <c r="H517" s="6" t="s">
        <v>154</v>
      </c>
      <c r="I517" s="6" t="s">
        <v>328</v>
      </c>
      <c r="J517" s="6" t="s">
        <v>147</v>
      </c>
      <c r="K517" s="5">
        <v>11542</v>
      </c>
      <c r="L517" s="6" t="s">
        <v>159</v>
      </c>
      <c r="M517" s="6" t="s">
        <v>443</v>
      </c>
      <c r="N517" s="6" t="s">
        <v>26</v>
      </c>
      <c r="O517" s="5" t="s">
        <v>885</v>
      </c>
      <c r="P517" s="6" t="str">
        <f>IF(I517&lt;&gt;"","Giocata","Futura")</f>
        <v>Giocata</v>
      </c>
      <c r="Q517" s="5">
        <f>VALUE(LEFT(I517,1))</f>
        <v>1</v>
      </c>
      <c r="R517" s="5">
        <f>VALUE(RIGHT(I517,1))</f>
        <v>1</v>
      </c>
      <c r="S517" s="5">
        <f>SUM(Q517:R517)</f>
        <v>2</v>
      </c>
      <c r="T517" s="5">
        <f>IF(Q517&lt;&gt;R517,1,0)</f>
        <v>0</v>
      </c>
      <c r="U517" s="5">
        <f>IF(S517&lt;=4,1,0)</f>
        <v>1</v>
      </c>
      <c r="V517" s="5">
        <f t="shared" si="16"/>
        <v>0</v>
      </c>
      <c r="W517" s="5">
        <f>IF(S517&gt;=2,1,0)</f>
        <v>1</v>
      </c>
      <c r="X517" s="5">
        <f>IF(Q517&lt;=2,1,0)</f>
        <v>1</v>
      </c>
      <c r="Y517" s="5">
        <f>IF(AND(Q517&gt;=1,Q517&lt;=3),1,0)</f>
        <v>1</v>
      </c>
      <c r="Z517" s="5">
        <f>IF(AND(Q517&gt;=2,Q517&lt;=5),1,0)</f>
        <v>0</v>
      </c>
      <c r="AA517" s="5">
        <f>IF(S517&lt;=2,1,0)</f>
        <v>1</v>
      </c>
      <c r="AB517" s="5">
        <f>IF(AND(S517&gt;=1,S517&lt;=3),1,0)</f>
        <v>1</v>
      </c>
      <c r="AC517" s="5">
        <f>IF(AND(S517&gt;=2,S517&lt;=5),1,0)</f>
        <v>1</v>
      </c>
      <c r="AD517" s="5">
        <f>IF(AND(S517&gt;=1,S517&lt;=4),1,0)</f>
        <v>1</v>
      </c>
      <c r="AE517" s="5">
        <f>IF(AND(S517&gt;=2,S517&lt;=5),1,0)</f>
        <v>1</v>
      </c>
    </row>
    <row r="518" spans="1:31" x14ac:dyDescent="0.55000000000000004">
      <c r="A518" s="1">
        <f t="shared" si="17"/>
        <v>518</v>
      </c>
      <c r="B518" s="6" t="s">
        <v>32</v>
      </c>
      <c r="C518" s="7">
        <v>46226.660555555558</v>
      </c>
      <c r="D518" s="5">
        <v>3</v>
      </c>
      <c r="E518" s="6" t="s">
        <v>119</v>
      </c>
      <c r="F518" s="8">
        <v>46118</v>
      </c>
      <c r="G518" s="8" t="s">
        <v>245</v>
      </c>
      <c r="H518" s="6" t="s">
        <v>125</v>
      </c>
      <c r="I518" s="6" t="s">
        <v>366</v>
      </c>
      <c r="J518" s="6" t="s">
        <v>272</v>
      </c>
      <c r="K518" s="5">
        <v>5165</v>
      </c>
      <c r="L518" s="6" t="s">
        <v>296</v>
      </c>
      <c r="M518" s="6" t="s">
        <v>367</v>
      </c>
      <c r="N518" s="6" t="s">
        <v>26</v>
      </c>
      <c r="O518" s="5" t="s">
        <v>885</v>
      </c>
      <c r="P518" s="6" t="str">
        <f>IF(I518&lt;&gt;"","Giocata","Futura")</f>
        <v>Giocata</v>
      </c>
      <c r="Q518" s="5">
        <f>VALUE(LEFT(I518,1))</f>
        <v>1</v>
      </c>
      <c r="R518" s="5">
        <f>VALUE(RIGHT(I518,1))</f>
        <v>5</v>
      </c>
      <c r="S518" s="5">
        <f>SUM(Q518:R518)</f>
        <v>6</v>
      </c>
      <c r="T518" s="5">
        <f>IF(Q518&lt;&gt;R518,1,0)</f>
        <v>1</v>
      </c>
      <c r="U518" s="5">
        <f>IF(S518&lt;=4,1,0)</f>
        <v>0</v>
      </c>
      <c r="V518" s="5">
        <f t="shared" si="16"/>
        <v>0</v>
      </c>
      <c r="W518" s="5">
        <f>IF(S518&gt;=2,1,0)</f>
        <v>1</v>
      </c>
      <c r="X518" s="5">
        <f>IF(Q518&lt;=2,1,0)</f>
        <v>1</v>
      </c>
      <c r="Y518" s="5">
        <f>IF(AND(Q518&gt;=1,Q518&lt;=3),1,0)</f>
        <v>1</v>
      </c>
      <c r="Z518" s="5">
        <f>IF(AND(Q518&gt;=2,Q518&lt;=5),1,0)</f>
        <v>0</v>
      </c>
      <c r="AA518" s="5">
        <f>IF(S518&lt;=2,1,0)</f>
        <v>0</v>
      </c>
      <c r="AB518" s="5">
        <f>IF(AND(S518&gt;=1,S518&lt;=3),1,0)</f>
        <v>0</v>
      </c>
      <c r="AC518" s="5">
        <f>IF(AND(S518&gt;=2,S518&lt;=5),1,0)</f>
        <v>0</v>
      </c>
      <c r="AD518" s="5">
        <f>IF(AND(S518&gt;=1,S518&lt;=4),1,0)</f>
        <v>0</v>
      </c>
      <c r="AE518" s="5">
        <f>IF(AND(S518&gt;=2,S518&lt;=5),1,0)</f>
        <v>0</v>
      </c>
    </row>
    <row r="519" spans="1:31" x14ac:dyDescent="0.55000000000000004">
      <c r="A519" s="1">
        <f t="shared" si="17"/>
        <v>519</v>
      </c>
      <c r="B519" s="6" t="s">
        <v>912</v>
      </c>
      <c r="C519" s="7">
        <v>46226.660555555558</v>
      </c>
      <c r="D519" s="5">
        <v>10</v>
      </c>
      <c r="E519" s="6" t="s">
        <v>119</v>
      </c>
      <c r="F519" s="8">
        <v>46118</v>
      </c>
      <c r="G519" s="8" t="s">
        <v>276</v>
      </c>
      <c r="H519" s="6" t="s">
        <v>222</v>
      </c>
      <c r="I519" s="6" t="s">
        <v>302</v>
      </c>
      <c r="J519" s="6" t="s">
        <v>230</v>
      </c>
      <c r="K519" s="5">
        <v>1616</v>
      </c>
      <c r="L519" s="6" t="s">
        <v>224</v>
      </c>
      <c r="M519" s="6" t="s">
        <v>320</v>
      </c>
      <c r="N519" s="6" t="s">
        <v>26</v>
      </c>
      <c r="O519" s="5" t="s">
        <v>885</v>
      </c>
      <c r="P519" s="6" t="str">
        <f>IF(I519&lt;&gt;"","Giocata","Futura")</f>
        <v>Giocata</v>
      </c>
      <c r="Q519" s="5">
        <f>VALUE(LEFT(I519,1))</f>
        <v>2</v>
      </c>
      <c r="R519" s="5">
        <f>VALUE(RIGHT(I519,1))</f>
        <v>3</v>
      </c>
      <c r="S519" s="5">
        <f>SUM(Q519:R519)</f>
        <v>5</v>
      </c>
      <c r="T519" s="5">
        <f>IF(Q519&lt;&gt;R519,1,0)</f>
        <v>1</v>
      </c>
      <c r="U519" s="5">
        <f>IF(S519&lt;=4,1,0)</f>
        <v>0</v>
      </c>
      <c r="V519" s="5">
        <f t="shared" si="16"/>
        <v>0</v>
      </c>
      <c r="W519" s="5">
        <f>IF(S519&gt;=2,1,0)</f>
        <v>1</v>
      </c>
      <c r="X519" s="5">
        <f>IF(Q519&lt;=2,1,0)</f>
        <v>1</v>
      </c>
      <c r="Y519" s="5">
        <f>IF(AND(Q519&gt;=1,Q519&lt;=3),1,0)</f>
        <v>1</v>
      </c>
      <c r="Z519" s="5">
        <f>IF(AND(Q519&gt;=2,Q519&lt;=5),1,0)</f>
        <v>1</v>
      </c>
      <c r="AA519" s="5">
        <f>IF(S519&lt;=2,1,0)</f>
        <v>0</v>
      </c>
      <c r="AB519" s="5">
        <f>IF(AND(S519&gt;=1,S519&lt;=3),1,0)</f>
        <v>0</v>
      </c>
      <c r="AC519" s="5">
        <f>IF(AND(S519&gt;=2,S519&lt;=5),1,0)</f>
        <v>1</v>
      </c>
      <c r="AD519" s="5">
        <f>IF(AND(S519&gt;=1,S519&lt;=4),1,0)</f>
        <v>0</v>
      </c>
      <c r="AE519" s="5">
        <f>IF(AND(S519&gt;=2,S519&lt;=5),1,0)</f>
        <v>1</v>
      </c>
    </row>
    <row r="520" spans="1:31" x14ac:dyDescent="0.55000000000000004">
      <c r="A520" s="1">
        <f t="shared" si="17"/>
        <v>520</v>
      </c>
      <c r="B520" s="6" t="s">
        <v>912</v>
      </c>
      <c r="C520" s="7">
        <v>46226.660555555558</v>
      </c>
      <c r="D520" s="5">
        <v>10</v>
      </c>
      <c r="E520" s="6" t="s">
        <v>119</v>
      </c>
      <c r="F520" s="8">
        <v>46118</v>
      </c>
      <c r="G520" s="8" t="s">
        <v>276</v>
      </c>
      <c r="H520" s="6" t="s">
        <v>223</v>
      </c>
      <c r="I520" s="6" t="s">
        <v>333</v>
      </c>
      <c r="J520" s="6" t="s">
        <v>232</v>
      </c>
      <c r="K520" s="5">
        <v>5808</v>
      </c>
      <c r="L520" s="6" t="s">
        <v>234</v>
      </c>
      <c r="M520" s="6" t="s">
        <v>377</v>
      </c>
      <c r="N520" s="6" t="s">
        <v>26</v>
      </c>
      <c r="O520" s="5" t="s">
        <v>885</v>
      </c>
      <c r="P520" s="6" t="str">
        <f>IF(I520&lt;&gt;"","Giocata","Futura")</f>
        <v>Giocata</v>
      </c>
      <c r="Q520" s="5">
        <f>VALUE(LEFT(I520,1))</f>
        <v>3</v>
      </c>
      <c r="R520" s="5">
        <f>VALUE(RIGHT(I520,1))</f>
        <v>2</v>
      </c>
      <c r="S520" s="5">
        <f>SUM(Q520:R520)</f>
        <v>5</v>
      </c>
      <c r="T520" s="5">
        <f>IF(Q520&lt;&gt;R520,1,0)</f>
        <v>1</v>
      </c>
      <c r="U520" s="5">
        <f>IF(S520&lt;=4,1,0)</f>
        <v>0</v>
      </c>
      <c r="V520" s="5">
        <f t="shared" si="16"/>
        <v>0</v>
      </c>
      <c r="W520" s="5">
        <f>IF(S520&gt;=2,1,0)</f>
        <v>1</v>
      </c>
      <c r="X520" s="5">
        <f>IF(Q520&lt;=2,1,0)</f>
        <v>0</v>
      </c>
      <c r="Y520" s="5">
        <f>IF(AND(Q520&gt;=1,Q520&lt;=3),1,0)</f>
        <v>1</v>
      </c>
      <c r="Z520" s="5">
        <f>IF(AND(Q520&gt;=2,Q520&lt;=5),1,0)</f>
        <v>1</v>
      </c>
      <c r="AA520" s="5">
        <f>IF(S520&lt;=2,1,0)</f>
        <v>0</v>
      </c>
      <c r="AB520" s="5">
        <f>IF(AND(S520&gt;=1,S520&lt;=3),1,0)</f>
        <v>0</v>
      </c>
      <c r="AC520" s="5">
        <f>IF(AND(S520&gt;=2,S520&lt;=5),1,0)</f>
        <v>1</v>
      </c>
      <c r="AD520" s="5">
        <f>IF(AND(S520&gt;=1,S520&lt;=4),1,0)</f>
        <v>0</v>
      </c>
      <c r="AE520" s="5">
        <f>IF(AND(S520&gt;=2,S520&lt;=5),1,0)</f>
        <v>1</v>
      </c>
    </row>
    <row r="521" spans="1:31" x14ac:dyDescent="0.55000000000000004">
      <c r="A521" s="1">
        <f t="shared" si="17"/>
        <v>521</v>
      </c>
      <c r="B521" s="6" t="s">
        <v>912</v>
      </c>
      <c r="C521" s="7">
        <v>46226.660555555558</v>
      </c>
      <c r="D521" s="5">
        <v>10</v>
      </c>
      <c r="E521" s="6" t="s">
        <v>119</v>
      </c>
      <c r="F521" s="8">
        <v>46118</v>
      </c>
      <c r="G521" s="8" t="s">
        <v>276</v>
      </c>
      <c r="H521" s="6" t="s">
        <v>220</v>
      </c>
      <c r="I521" s="6" t="s">
        <v>336</v>
      </c>
      <c r="J521" s="6" t="s">
        <v>228</v>
      </c>
      <c r="K521" s="5">
        <v>2567</v>
      </c>
      <c r="L521" s="6" t="s">
        <v>236</v>
      </c>
      <c r="M521" s="6" t="s">
        <v>374</v>
      </c>
      <c r="N521" s="6" t="s">
        <v>26</v>
      </c>
      <c r="O521" s="5" t="s">
        <v>885</v>
      </c>
      <c r="P521" s="6" t="str">
        <f>IF(I521&lt;&gt;"","Giocata","Futura")</f>
        <v>Giocata</v>
      </c>
      <c r="Q521" s="5">
        <f>VALUE(LEFT(I521,1))</f>
        <v>0</v>
      </c>
      <c r="R521" s="5">
        <f>VALUE(RIGHT(I521,1))</f>
        <v>0</v>
      </c>
      <c r="S521" s="5">
        <f>SUM(Q521:R521)</f>
        <v>0</v>
      </c>
      <c r="T521" s="5">
        <f>IF(Q521&lt;&gt;R521,1,0)</f>
        <v>0</v>
      </c>
      <c r="U521" s="5">
        <f>IF(S521&lt;=4,1,0)</f>
        <v>1</v>
      </c>
      <c r="V521" s="5">
        <f t="shared" si="16"/>
        <v>0</v>
      </c>
      <c r="W521" s="5">
        <f>IF(S521&gt;=2,1,0)</f>
        <v>0</v>
      </c>
      <c r="X521" s="5">
        <f>IF(Q521&lt;=2,1,0)</f>
        <v>1</v>
      </c>
      <c r="Y521" s="5">
        <f>IF(AND(Q521&gt;=1,Q521&lt;=3),1,0)</f>
        <v>0</v>
      </c>
      <c r="Z521" s="5">
        <f>IF(AND(Q521&gt;=2,Q521&lt;=5),1,0)</f>
        <v>0</v>
      </c>
      <c r="AA521" s="5">
        <f>IF(S521&lt;=2,1,0)</f>
        <v>1</v>
      </c>
      <c r="AB521" s="5">
        <f>IF(AND(S521&gt;=1,S521&lt;=3),1,0)</f>
        <v>0</v>
      </c>
      <c r="AC521" s="5">
        <f>IF(AND(S521&gt;=2,S521&lt;=5),1,0)</f>
        <v>0</v>
      </c>
      <c r="AD521" s="5">
        <f>IF(AND(S521&gt;=1,S521&lt;=4),1,0)</f>
        <v>0</v>
      </c>
      <c r="AE521" s="5">
        <f>IF(AND(S521&gt;=2,S521&lt;=5),1,0)</f>
        <v>0</v>
      </c>
    </row>
    <row r="522" spans="1:31" x14ac:dyDescent="0.55000000000000004">
      <c r="A522" s="1">
        <f t="shared" si="17"/>
        <v>522</v>
      </c>
      <c r="B522" s="6" t="s">
        <v>32</v>
      </c>
      <c r="C522" s="7">
        <v>46226.660555555558</v>
      </c>
      <c r="D522" s="5">
        <v>3</v>
      </c>
      <c r="E522" s="6" t="s">
        <v>119</v>
      </c>
      <c r="F522" s="8">
        <v>46118</v>
      </c>
      <c r="G522" s="8" t="s">
        <v>245</v>
      </c>
      <c r="H522" s="6" t="s">
        <v>265</v>
      </c>
      <c r="I522" s="6" t="s">
        <v>338</v>
      </c>
      <c r="J522" s="6" t="s">
        <v>124</v>
      </c>
      <c r="K522" s="5">
        <v>3737</v>
      </c>
      <c r="L522" s="6" t="s">
        <v>266</v>
      </c>
      <c r="M522" s="6" t="s">
        <v>317</v>
      </c>
      <c r="N522" s="6" t="s">
        <v>26</v>
      </c>
      <c r="O522" s="5" t="s">
        <v>885</v>
      </c>
      <c r="P522" s="6" t="str">
        <f>IF(I522&lt;&gt;"","Giocata","Futura")</f>
        <v>Giocata</v>
      </c>
      <c r="Q522" s="5">
        <f>VALUE(LEFT(I522,1))</f>
        <v>0</v>
      </c>
      <c r="R522" s="5">
        <f>VALUE(RIGHT(I522,1))</f>
        <v>3</v>
      </c>
      <c r="S522" s="5">
        <f>SUM(Q522:R522)</f>
        <v>3</v>
      </c>
      <c r="T522" s="5">
        <f>IF(Q522&lt;&gt;R522,1,0)</f>
        <v>1</v>
      </c>
      <c r="U522" s="5">
        <f>IF(S522&lt;=4,1,0)</f>
        <v>1</v>
      </c>
      <c r="V522" s="5">
        <f t="shared" si="16"/>
        <v>1</v>
      </c>
      <c r="W522" s="5">
        <f>IF(S522&gt;=2,1,0)</f>
        <v>1</v>
      </c>
      <c r="X522" s="5">
        <f>IF(Q522&lt;=2,1,0)</f>
        <v>1</v>
      </c>
      <c r="Y522" s="5">
        <f>IF(AND(Q522&gt;=1,Q522&lt;=3),1,0)</f>
        <v>0</v>
      </c>
      <c r="Z522" s="5">
        <f>IF(AND(Q522&gt;=2,Q522&lt;=5),1,0)</f>
        <v>0</v>
      </c>
      <c r="AA522" s="5">
        <f>IF(S522&lt;=2,1,0)</f>
        <v>0</v>
      </c>
      <c r="AB522" s="5">
        <f>IF(AND(S522&gt;=1,S522&lt;=3),1,0)</f>
        <v>1</v>
      </c>
      <c r="AC522" s="5">
        <f>IF(AND(S522&gt;=2,S522&lt;=5),1,0)</f>
        <v>1</v>
      </c>
      <c r="AD522" s="5">
        <f>IF(AND(S522&gt;=1,S522&lt;=4),1,0)</f>
        <v>1</v>
      </c>
      <c r="AE522" s="5">
        <f>IF(AND(S522&gt;=2,S522&lt;=5),1,0)</f>
        <v>1</v>
      </c>
    </row>
    <row r="523" spans="1:31" x14ac:dyDescent="0.55000000000000004">
      <c r="A523" s="1">
        <f t="shared" si="17"/>
        <v>523</v>
      </c>
      <c r="B523" s="6" t="s">
        <v>28</v>
      </c>
      <c r="C523" s="7">
        <v>46226.660555555558</v>
      </c>
      <c r="D523" s="5">
        <v>1</v>
      </c>
      <c r="E523" s="6" t="s">
        <v>119</v>
      </c>
      <c r="F523" s="8">
        <v>46118</v>
      </c>
      <c r="G523" s="8" t="s">
        <v>286</v>
      </c>
      <c r="H523" s="6" t="s">
        <v>55</v>
      </c>
      <c r="I523" s="6" t="s">
        <v>322</v>
      </c>
      <c r="J523" s="6" t="s">
        <v>46</v>
      </c>
      <c r="K523" s="5">
        <v>17165</v>
      </c>
      <c r="L523" s="6" t="s">
        <v>56</v>
      </c>
      <c r="M523" s="6" t="s">
        <v>341</v>
      </c>
      <c r="N523" s="6" t="s">
        <v>26</v>
      </c>
      <c r="O523" s="5" t="s">
        <v>885</v>
      </c>
      <c r="P523" s="6" t="str">
        <f>IF(I523&lt;&gt;"","Giocata","Futura")</f>
        <v>Giocata</v>
      </c>
      <c r="Q523" s="5">
        <f>VALUE(LEFT(I523,1))</f>
        <v>0</v>
      </c>
      <c r="R523" s="5">
        <f>VALUE(RIGHT(I523,1))</f>
        <v>1</v>
      </c>
      <c r="S523" s="5">
        <f>SUM(Q523:R523)</f>
        <v>1</v>
      </c>
      <c r="T523" s="5">
        <f>IF(Q523&lt;&gt;R523,1,0)</f>
        <v>1</v>
      </c>
      <c r="U523" s="5">
        <f>IF(S523&lt;=4,1,0)</f>
        <v>1</v>
      </c>
      <c r="V523" s="5">
        <f t="shared" si="16"/>
        <v>1</v>
      </c>
      <c r="W523" s="5">
        <f>IF(S523&gt;=2,1,0)</f>
        <v>0</v>
      </c>
      <c r="X523" s="5">
        <f>IF(Q523&lt;=2,1,0)</f>
        <v>1</v>
      </c>
      <c r="Y523" s="5">
        <f>IF(AND(Q523&gt;=1,Q523&lt;=3),1,0)</f>
        <v>0</v>
      </c>
      <c r="Z523" s="5">
        <f>IF(AND(Q523&gt;=2,Q523&lt;=5),1,0)</f>
        <v>0</v>
      </c>
      <c r="AA523" s="5">
        <f>IF(S523&lt;=2,1,0)</f>
        <v>1</v>
      </c>
      <c r="AB523" s="5">
        <f>IF(AND(S523&gt;=1,S523&lt;=3),1,0)</f>
        <v>1</v>
      </c>
      <c r="AC523" s="5">
        <f>IF(AND(S523&gt;=2,S523&lt;=5),1,0)</f>
        <v>0</v>
      </c>
      <c r="AD523" s="5">
        <f>IF(AND(S523&gt;=1,S523&lt;=4),1,0)</f>
        <v>1</v>
      </c>
      <c r="AE523" s="5">
        <f>IF(AND(S523&gt;=2,S523&lt;=5),1,0)</f>
        <v>0</v>
      </c>
    </row>
    <row r="524" spans="1:31" x14ac:dyDescent="0.55000000000000004">
      <c r="A524" s="1">
        <f t="shared" si="17"/>
        <v>524</v>
      </c>
      <c r="B524" s="6" t="s">
        <v>32</v>
      </c>
      <c r="C524" s="7">
        <v>46226.660555555558</v>
      </c>
      <c r="D524" s="5">
        <v>3</v>
      </c>
      <c r="E524" s="6" t="s">
        <v>119</v>
      </c>
      <c r="F524" s="8">
        <v>46118</v>
      </c>
      <c r="G524" s="8" t="s">
        <v>291</v>
      </c>
      <c r="H524" s="6" t="s">
        <v>134</v>
      </c>
      <c r="I524" s="6" t="s">
        <v>322</v>
      </c>
      <c r="J524" s="6" t="s">
        <v>128</v>
      </c>
      <c r="K524" s="5">
        <v>14712</v>
      </c>
      <c r="L524" s="6" t="s">
        <v>206</v>
      </c>
      <c r="M524" s="6" t="s">
        <v>363</v>
      </c>
      <c r="N524" s="6" t="s">
        <v>26</v>
      </c>
      <c r="O524" s="5" t="s">
        <v>885</v>
      </c>
      <c r="P524" s="6" t="str">
        <f>IF(I524&lt;&gt;"","Giocata","Futura")</f>
        <v>Giocata</v>
      </c>
      <c r="Q524" s="5">
        <f>VALUE(LEFT(I524,1))</f>
        <v>0</v>
      </c>
      <c r="R524" s="5">
        <f>VALUE(RIGHT(I524,1))</f>
        <v>1</v>
      </c>
      <c r="S524" s="5">
        <f>SUM(Q524:R524)</f>
        <v>1</v>
      </c>
      <c r="T524" s="5">
        <f>IF(Q524&lt;&gt;R524,1,0)</f>
        <v>1</v>
      </c>
      <c r="U524" s="5">
        <f>IF(S524&lt;=4,1,0)</f>
        <v>1</v>
      </c>
      <c r="V524" s="5">
        <f t="shared" si="16"/>
        <v>1</v>
      </c>
      <c r="W524" s="5">
        <f>IF(S524&gt;=2,1,0)</f>
        <v>0</v>
      </c>
      <c r="X524" s="5">
        <f>IF(Q524&lt;=2,1,0)</f>
        <v>1</v>
      </c>
      <c r="Y524" s="5">
        <f>IF(AND(Q524&gt;=1,Q524&lt;=3),1,0)</f>
        <v>0</v>
      </c>
      <c r="Z524" s="5">
        <f>IF(AND(Q524&gt;=2,Q524&lt;=5),1,0)</f>
        <v>0</v>
      </c>
      <c r="AA524" s="5">
        <f>IF(S524&lt;=2,1,0)</f>
        <v>1</v>
      </c>
      <c r="AB524" s="5">
        <f>IF(AND(S524&gt;=1,S524&lt;=3),1,0)</f>
        <v>1</v>
      </c>
      <c r="AC524" s="5">
        <f>IF(AND(S524&gt;=2,S524&lt;=5),1,0)</f>
        <v>0</v>
      </c>
      <c r="AD524" s="5">
        <f>IF(AND(S524&gt;=1,S524&lt;=4),1,0)</f>
        <v>1</v>
      </c>
      <c r="AE524" s="5">
        <f>IF(AND(S524&gt;=2,S524&lt;=5),1,0)</f>
        <v>0</v>
      </c>
    </row>
    <row r="525" spans="1:31" x14ac:dyDescent="0.55000000000000004">
      <c r="A525" s="1">
        <f t="shared" si="17"/>
        <v>525</v>
      </c>
      <c r="B525" s="6" t="s">
        <v>32</v>
      </c>
      <c r="C525" s="7">
        <v>46226.660555555558</v>
      </c>
      <c r="D525" s="5">
        <v>3</v>
      </c>
      <c r="E525" s="6" t="s">
        <v>119</v>
      </c>
      <c r="F525" s="8">
        <v>46118</v>
      </c>
      <c r="G525" s="8" t="s">
        <v>245</v>
      </c>
      <c r="H525" s="6" t="s">
        <v>271</v>
      </c>
      <c r="I525" s="6" t="s">
        <v>322</v>
      </c>
      <c r="J525" s="6" t="s">
        <v>127</v>
      </c>
      <c r="K525" s="5">
        <v>5749</v>
      </c>
      <c r="L525" s="6" t="s">
        <v>275</v>
      </c>
      <c r="M525" s="6" t="s">
        <v>365</v>
      </c>
      <c r="N525" s="6" t="s">
        <v>26</v>
      </c>
      <c r="O525" s="5" t="s">
        <v>885</v>
      </c>
      <c r="P525" s="6" t="str">
        <f>IF(I525&lt;&gt;"","Giocata","Futura")</f>
        <v>Giocata</v>
      </c>
      <c r="Q525" s="5">
        <f>VALUE(LEFT(I525,1))</f>
        <v>0</v>
      </c>
      <c r="R525" s="5">
        <f>VALUE(RIGHT(I525,1))</f>
        <v>1</v>
      </c>
      <c r="S525" s="5">
        <f>SUM(Q525:R525)</f>
        <v>1</v>
      </c>
      <c r="T525" s="5">
        <f>IF(Q525&lt;&gt;R525,1,0)</f>
        <v>1</v>
      </c>
      <c r="U525" s="5">
        <f>IF(S525&lt;=4,1,0)</f>
        <v>1</v>
      </c>
      <c r="V525" s="5">
        <f t="shared" si="16"/>
        <v>1</v>
      </c>
      <c r="W525" s="5">
        <f>IF(S525&gt;=2,1,0)</f>
        <v>0</v>
      </c>
      <c r="X525" s="5">
        <f>IF(Q525&lt;=2,1,0)</f>
        <v>1</v>
      </c>
      <c r="Y525" s="5">
        <f>IF(AND(Q525&gt;=1,Q525&lt;=3),1,0)</f>
        <v>0</v>
      </c>
      <c r="Z525" s="5">
        <f>IF(AND(Q525&gt;=2,Q525&lt;=5),1,0)</f>
        <v>0</v>
      </c>
      <c r="AA525" s="5">
        <f>IF(S525&lt;=2,1,0)</f>
        <v>1</v>
      </c>
      <c r="AB525" s="5">
        <f>IF(AND(S525&gt;=1,S525&lt;=3),1,0)</f>
        <v>1</v>
      </c>
      <c r="AC525" s="5">
        <f>IF(AND(S525&gt;=2,S525&lt;=5),1,0)</f>
        <v>0</v>
      </c>
      <c r="AD525" s="5">
        <f>IF(AND(S525&gt;=1,S525&lt;=4),1,0)</f>
        <v>1</v>
      </c>
      <c r="AE525" s="5">
        <f>IF(AND(S525&gt;=2,S525&lt;=5),1,0)</f>
        <v>0</v>
      </c>
    </row>
    <row r="526" spans="1:31" x14ac:dyDescent="0.55000000000000004">
      <c r="A526" s="1">
        <f t="shared" si="17"/>
        <v>526</v>
      </c>
      <c r="B526" s="6" t="s">
        <v>28</v>
      </c>
      <c r="C526" s="7">
        <v>46226.660555555558</v>
      </c>
      <c r="D526" s="5">
        <v>1</v>
      </c>
      <c r="E526" s="6" t="s">
        <v>119</v>
      </c>
      <c r="F526" s="8">
        <v>46118</v>
      </c>
      <c r="G526" s="8" t="s">
        <v>268</v>
      </c>
      <c r="H526" s="6" t="s">
        <v>43</v>
      </c>
      <c r="I526" s="6" t="s">
        <v>308</v>
      </c>
      <c r="J526" s="6" t="s">
        <v>58</v>
      </c>
      <c r="K526" s="5">
        <v>14344</v>
      </c>
      <c r="L526" s="6" t="s">
        <v>64</v>
      </c>
      <c r="M526" s="6" t="s">
        <v>339</v>
      </c>
      <c r="N526" s="6" t="s">
        <v>26</v>
      </c>
      <c r="O526" s="5" t="s">
        <v>885</v>
      </c>
      <c r="P526" s="6" t="str">
        <f>IF(I526&lt;&gt;"","Giocata","Futura")</f>
        <v>Giocata</v>
      </c>
      <c r="Q526" s="5">
        <f>VALUE(LEFT(I526,1))</f>
        <v>2</v>
      </c>
      <c r="R526" s="5">
        <f>VALUE(RIGHT(I526,1))</f>
        <v>0</v>
      </c>
      <c r="S526" s="5">
        <f>SUM(Q526:R526)</f>
        <v>2</v>
      </c>
      <c r="T526" s="5">
        <f>IF(Q526&lt;&gt;R526,1,0)</f>
        <v>1</v>
      </c>
      <c r="U526" s="5">
        <f>IF(S526&lt;=4,1,0)</f>
        <v>1</v>
      </c>
      <c r="V526" s="5">
        <f t="shared" si="16"/>
        <v>1</v>
      </c>
      <c r="W526" s="5">
        <f>IF(S526&gt;=2,1,0)</f>
        <v>1</v>
      </c>
      <c r="X526" s="5">
        <f>IF(Q526&lt;=2,1,0)</f>
        <v>1</v>
      </c>
      <c r="Y526" s="5">
        <f>IF(AND(Q526&gt;=1,Q526&lt;=3),1,0)</f>
        <v>1</v>
      </c>
      <c r="Z526" s="5">
        <f>IF(AND(Q526&gt;=2,Q526&lt;=5),1,0)</f>
        <v>1</v>
      </c>
      <c r="AA526" s="5">
        <f>IF(S526&lt;=2,1,0)</f>
        <v>1</v>
      </c>
      <c r="AB526" s="5">
        <f>IF(AND(S526&gt;=1,S526&lt;=3),1,0)</f>
        <v>1</v>
      </c>
      <c r="AC526" s="5">
        <f>IF(AND(S526&gt;=2,S526&lt;=5),1,0)</f>
        <v>1</v>
      </c>
      <c r="AD526" s="5">
        <f>IF(AND(S526&gt;=1,S526&lt;=4),1,0)</f>
        <v>1</v>
      </c>
      <c r="AE526" s="5">
        <f>IF(AND(S526&gt;=2,S526&lt;=5),1,0)</f>
        <v>1</v>
      </c>
    </row>
    <row r="527" spans="1:31" x14ac:dyDescent="0.55000000000000004">
      <c r="A527" s="1">
        <f t="shared" si="17"/>
        <v>527</v>
      </c>
      <c r="B527" s="6" t="s">
        <v>32</v>
      </c>
      <c r="C527" s="7">
        <v>46226.660555555558</v>
      </c>
      <c r="D527" s="5">
        <v>3</v>
      </c>
      <c r="E527" s="6" t="s">
        <v>119</v>
      </c>
      <c r="F527" s="8">
        <v>46118</v>
      </c>
      <c r="G527" s="8" t="s">
        <v>292</v>
      </c>
      <c r="H527" s="6" t="s">
        <v>274</v>
      </c>
      <c r="I527" s="6" t="s">
        <v>308</v>
      </c>
      <c r="J527" s="6" t="s">
        <v>130</v>
      </c>
      <c r="K527" s="5">
        <v>6027</v>
      </c>
      <c r="L527" s="6" t="s">
        <v>297</v>
      </c>
      <c r="M527" s="6" t="s">
        <v>315</v>
      </c>
      <c r="N527" s="6" t="s">
        <v>26</v>
      </c>
      <c r="O527" s="5" t="s">
        <v>885</v>
      </c>
      <c r="P527" s="6" t="str">
        <f>IF(I527&lt;&gt;"","Giocata","Futura")</f>
        <v>Giocata</v>
      </c>
      <c r="Q527" s="5">
        <f>VALUE(LEFT(I527,1))</f>
        <v>2</v>
      </c>
      <c r="R527" s="5">
        <f>VALUE(RIGHT(I527,1))</f>
        <v>0</v>
      </c>
      <c r="S527" s="5">
        <f>SUM(Q527:R527)</f>
        <v>2</v>
      </c>
      <c r="T527" s="5">
        <f>IF(Q527&lt;&gt;R527,1,0)</f>
        <v>1</v>
      </c>
      <c r="U527" s="5">
        <f>IF(S527&lt;=4,1,0)</f>
        <v>1</v>
      </c>
      <c r="V527" s="5">
        <f t="shared" si="16"/>
        <v>1</v>
      </c>
      <c r="W527" s="5">
        <f>IF(S527&gt;=2,1,0)</f>
        <v>1</v>
      </c>
      <c r="X527" s="5">
        <f>IF(Q527&lt;=2,1,0)</f>
        <v>1</v>
      </c>
      <c r="Y527" s="5">
        <f>IF(AND(Q527&gt;=1,Q527&lt;=3),1,0)</f>
        <v>1</v>
      </c>
      <c r="Z527" s="5">
        <f>IF(AND(Q527&gt;=2,Q527&lt;=5),1,0)</f>
        <v>1</v>
      </c>
      <c r="AA527" s="5">
        <f>IF(S527&lt;=2,1,0)</f>
        <v>1</v>
      </c>
      <c r="AB527" s="5">
        <f>IF(AND(S527&gt;=1,S527&lt;=3),1,0)</f>
        <v>1</v>
      </c>
      <c r="AC527" s="5">
        <f>IF(AND(S527&gt;=2,S527&lt;=5),1,0)</f>
        <v>1</v>
      </c>
      <c r="AD527" s="5">
        <f>IF(AND(S527&gt;=1,S527&lt;=4),1,0)</f>
        <v>1</v>
      </c>
      <c r="AE527" s="5">
        <f>IF(AND(S527&gt;=2,S527&lt;=5),1,0)</f>
        <v>1</v>
      </c>
    </row>
    <row r="528" spans="1:31" x14ac:dyDescent="0.55000000000000004">
      <c r="A528" s="1">
        <f t="shared" si="17"/>
        <v>528</v>
      </c>
      <c r="B528" s="6" t="s">
        <v>912</v>
      </c>
      <c r="C528" s="7">
        <v>46226.660555555558</v>
      </c>
      <c r="D528" s="5">
        <v>10</v>
      </c>
      <c r="E528" s="6" t="s">
        <v>119</v>
      </c>
      <c r="F528" s="8">
        <v>46118</v>
      </c>
      <c r="G528" s="8" t="s">
        <v>276</v>
      </c>
      <c r="H528" s="6" t="s">
        <v>217</v>
      </c>
      <c r="I528" s="6" t="s">
        <v>308</v>
      </c>
      <c r="J528" s="6" t="s">
        <v>216</v>
      </c>
      <c r="K528" s="5">
        <v>3294</v>
      </c>
      <c r="L528" s="6" t="s">
        <v>221</v>
      </c>
      <c r="M528" s="6" t="s">
        <v>373</v>
      </c>
      <c r="N528" s="6" t="s">
        <v>26</v>
      </c>
      <c r="O528" s="5" t="s">
        <v>885</v>
      </c>
      <c r="P528" s="6" t="str">
        <f>IF(I528&lt;&gt;"","Giocata","Futura")</f>
        <v>Giocata</v>
      </c>
      <c r="Q528" s="5">
        <f>VALUE(LEFT(I528,1))</f>
        <v>2</v>
      </c>
      <c r="R528" s="5">
        <f>VALUE(RIGHT(I528,1))</f>
        <v>0</v>
      </c>
      <c r="S528" s="5">
        <f>SUM(Q528:R528)</f>
        <v>2</v>
      </c>
      <c r="T528" s="5">
        <f>IF(Q528&lt;&gt;R528,1,0)</f>
        <v>1</v>
      </c>
      <c r="U528" s="5">
        <f>IF(S528&lt;=4,1,0)</f>
        <v>1</v>
      </c>
      <c r="V528" s="5">
        <f t="shared" si="16"/>
        <v>1</v>
      </c>
      <c r="W528" s="5">
        <f>IF(S528&gt;=2,1,0)</f>
        <v>1</v>
      </c>
      <c r="X528" s="5">
        <f>IF(Q528&lt;=2,1,0)</f>
        <v>1</v>
      </c>
      <c r="Y528" s="5">
        <f>IF(AND(Q528&gt;=1,Q528&lt;=3),1,0)</f>
        <v>1</v>
      </c>
      <c r="Z528" s="5">
        <f>IF(AND(Q528&gt;=2,Q528&lt;=5),1,0)</f>
        <v>1</v>
      </c>
      <c r="AA528" s="5">
        <f>IF(S528&lt;=2,1,0)</f>
        <v>1</v>
      </c>
      <c r="AB528" s="5">
        <f>IF(AND(S528&gt;=1,S528&lt;=3),1,0)</f>
        <v>1</v>
      </c>
      <c r="AC528" s="5">
        <f>IF(AND(S528&gt;=2,S528&lt;=5),1,0)</f>
        <v>1</v>
      </c>
      <c r="AD528" s="5">
        <f>IF(AND(S528&gt;=1,S528&lt;=4),1,0)</f>
        <v>1</v>
      </c>
      <c r="AE528" s="5">
        <f>IF(AND(S528&gt;=2,S528&lt;=5),1,0)</f>
        <v>1</v>
      </c>
    </row>
    <row r="529" spans="1:31" x14ac:dyDescent="0.55000000000000004">
      <c r="A529" s="1">
        <f t="shared" si="17"/>
        <v>529</v>
      </c>
      <c r="B529" s="6" t="s">
        <v>28</v>
      </c>
      <c r="C529" s="7">
        <v>46226.660555555558</v>
      </c>
      <c r="D529" s="5">
        <v>1</v>
      </c>
      <c r="E529" s="6" t="s">
        <v>119</v>
      </c>
      <c r="F529" s="8">
        <v>46118</v>
      </c>
      <c r="G529" s="8" t="s">
        <v>268</v>
      </c>
      <c r="H529" s="6" t="s">
        <v>61</v>
      </c>
      <c r="I529" s="6" t="s">
        <v>330</v>
      </c>
      <c r="J529" s="6" t="s">
        <v>45</v>
      </c>
      <c r="K529" s="5">
        <v>4104</v>
      </c>
      <c r="L529" s="6" t="s">
        <v>65</v>
      </c>
      <c r="M529" s="6" t="s">
        <v>340</v>
      </c>
      <c r="N529" s="6" t="s">
        <v>26</v>
      </c>
      <c r="O529" s="5" t="s">
        <v>885</v>
      </c>
      <c r="P529" s="6" t="str">
        <f>IF(I529&lt;&gt;"","Giocata","Futura")</f>
        <v>Giocata</v>
      </c>
      <c r="Q529" s="5">
        <f>VALUE(LEFT(I529,1))</f>
        <v>2</v>
      </c>
      <c r="R529" s="5">
        <f>VALUE(RIGHT(I529,1))</f>
        <v>2</v>
      </c>
      <c r="S529" s="5">
        <f>SUM(Q529:R529)</f>
        <v>4</v>
      </c>
      <c r="T529" s="5">
        <f>IF(Q529&lt;&gt;R529,1,0)</f>
        <v>0</v>
      </c>
      <c r="U529" s="5">
        <f>IF(S529&lt;=4,1,0)</f>
        <v>1</v>
      </c>
      <c r="V529" s="5">
        <f t="shared" si="16"/>
        <v>0</v>
      </c>
      <c r="W529" s="5">
        <f>IF(S529&gt;=2,1,0)</f>
        <v>1</v>
      </c>
      <c r="X529" s="5">
        <f>IF(Q529&lt;=2,1,0)</f>
        <v>1</v>
      </c>
      <c r="Y529" s="5">
        <f>IF(AND(Q529&gt;=1,Q529&lt;=3),1,0)</f>
        <v>1</v>
      </c>
      <c r="Z529" s="5">
        <f>IF(AND(Q529&gt;=2,Q529&lt;=5),1,0)</f>
        <v>1</v>
      </c>
      <c r="AA529" s="5">
        <f>IF(S529&lt;=2,1,0)</f>
        <v>0</v>
      </c>
      <c r="AB529" s="5">
        <f>IF(AND(S529&gt;=1,S529&lt;=3),1,0)</f>
        <v>0</v>
      </c>
      <c r="AC529" s="5">
        <f>IF(AND(S529&gt;=2,S529&lt;=5),1,0)</f>
        <v>1</v>
      </c>
      <c r="AD529" s="5">
        <f>IF(AND(S529&gt;=1,S529&lt;=4),1,0)</f>
        <v>1</v>
      </c>
      <c r="AE529" s="5">
        <f>IF(AND(S529&gt;=2,S529&lt;=5),1,0)</f>
        <v>1</v>
      </c>
    </row>
    <row r="530" spans="1:31" x14ac:dyDescent="0.55000000000000004">
      <c r="A530" s="1">
        <f t="shared" si="17"/>
        <v>530</v>
      </c>
      <c r="B530" s="6" t="s">
        <v>32</v>
      </c>
      <c r="C530" s="7">
        <v>46226.660555555558</v>
      </c>
      <c r="D530" s="5">
        <v>3</v>
      </c>
      <c r="E530" s="6" t="s">
        <v>119</v>
      </c>
      <c r="F530" s="8">
        <v>46118</v>
      </c>
      <c r="G530" s="8" t="s">
        <v>245</v>
      </c>
      <c r="H530" s="6" t="s">
        <v>133</v>
      </c>
      <c r="I530" s="6" t="s">
        <v>328</v>
      </c>
      <c r="J530" s="6" t="s">
        <v>212</v>
      </c>
      <c r="K530" s="5">
        <v>5422</v>
      </c>
      <c r="L530" s="6" t="s">
        <v>135</v>
      </c>
      <c r="M530" s="6" t="s">
        <v>364</v>
      </c>
      <c r="N530" s="6" t="s">
        <v>26</v>
      </c>
      <c r="O530" s="5" t="s">
        <v>885</v>
      </c>
      <c r="P530" s="6" t="str">
        <f>IF(I530&lt;&gt;"","Giocata","Futura")</f>
        <v>Giocata</v>
      </c>
      <c r="Q530" s="5">
        <f>VALUE(LEFT(I530,1))</f>
        <v>1</v>
      </c>
      <c r="R530" s="5">
        <f>VALUE(RIGHT(I530,1))</f>
        <v>1</v>
      </c>
      <c r="S530" s="5">
        <f>SUM(Q530:R530)</f>
        <v>2</v>
      </c>
      <c r="T530" s="5">
        <f>IF(Q530&lt;&gt;R530,1,0)</f>
        <v>0</v>
      </c>
      <c r="U530" s="5">
        <f>IF(S530&lt;=4,1,0)</f>
        <v>1</v>
      </c>
      <c r="V530" s="5">
        <f t="shared" si="16"/>
        <v>0</v>
      </c>
      <c r="W530" s="5">
        <f>IF(S530&gt;=2,1,0)</f>
        <v>1</v>
      </c>
      <c r="X530" s="5">
        <f>IF(Q530&lt;=2,1,0)</f>
        <v>1</v>
      </c>
      <c r="Y530" s="5">
        <f>IF(AND(Q530&gt;=1,Q530&lt;=3),1,0)</f>
        <v>1</v>
      </c>
      <c r="Z530" s="5">
        <f>IF(AND(Q530&gt;=2,Q530&lt;=5),1,0)</f>
        <v>0</v>
      </c>
      <c r="AA530" s="5">
        <f>IF(S530&lt;=2,1,0)</f>
        <v>1</v>
      </c>
      <c r="AB530" s="5">
        <f>IF(AND(S530&gt;=1,S530&lt;=3),1,0)</f>
        <v>1</v>
      </c>
      <c r="AC530" s="5">
        <f>IF(AND(S530&gt;=2,S530&lt;=5),1,0)</f>
        <v>1</v>
      </c>
      <c r="AD530" s="5">
        <f>IF(AND(S530&gt;=1,S530&lt;=4),1,0)</f>
        <v>1</v>
      </c>
      <c r="AE530" s="5">
        <f>IF(AND(S530&gt;=2,S530&lt;=5),1,0)</f>
        <v>1</v>
      </c>
    </row>
    <row r="531" spans="1:31" x14ac:dyDescent="0.55000000000000004">
      <c r="A531" s="1">
        <f t="shared" si="17"/>
        <v>531</v>
      </c>
      <c r="B531" s="6" t="s">
        <v>912</v>
      </c>
      <c r="C531" s="7">
        <v>46226.660555555558</v>
      </c>
      <c r="D531" s="5">
        <v>10</v>
      </c>
      <c r="E531" s="6" t="s">
        <v>119</v>
      </c>
      <c r="F531" s="8">
        <v>46118</v>
      </c>
      <c r="G531" s="8" t="s">
        <v>276</v>
      </c>
      <c r="H531" s="6" t="s">
        <v>226</v>
      </c>
      <c r="I531" s="6" t="s">
        <v>328</v>
      </c>
      <c r="J531" s="6" t="s">
        <v>225</v>
      </c>
      <c r="K531" s="5">
        <v>4193</v>
      </c>
      <c r="L531" s="6" t="s">
        <v>235</v>
      </c>
      <c r="M531" s="6" t="s">
        <v>375</v>
      </c>
      <c r="N531" s="6" t="s">
        <v>26</v>
      </c>
      <c r="O531" s="5" t="s">
        <v>885</v>
      </c>
      <c r="P531" s="6" t="str">
        <f>IF(I531&lt;&gt;"","Giocata","Futura")</f>
        <v>Giocata</v>
      </c>
      <c r="Q531" s="5">
        <f>VALUE(LEFT(I531,1))</f>
        <v>1</v>
      </c>
      <c r="R531" s="5">
        <f>VALUE(RIGHT(I531,1))</f>
        <v>1</v>
      </c>
      <c r="S531" s="5">
        <f>SUM(Q531:R531)</f>
        <v>2</v>
      </c>
      <c r="T531" s="5">
        <f>IF(Q531&lt;&gt;R531,1,0)</f>
        <v>0</v>
      </c>
      <c r="U531" s="5">
        <f>IF(S531&lt;=4,1,0)</f>
        <v>1</v>
      </c>
      <c r="V531" s="5">
        <f t="shared" si="16"/>
        <v>0</v>
      </c>
      <c r="W531" s="5">
        <f>IF(S531&gt;=2,1,0)</f>
        <v>1</v>
      </c>
      <c r="X531" s="5">
        <f>IF(Q531&lt;=2,1,0)</f>
        <v>1</v>
      </c>
      <c r="Y531" s="5">
        <f>IF(AND(Q531&gt;=1,Q531&lt;=3),1,0)</f>
        <v>1</v>
      </c>
      <c r="Z531" s="5">
        <f>IF(AND(Q531&gt;=2,Q531&lt;=5),1,0)</f>
        <v>0</v>
      </c>
      <c r="AA531" s="5">
        <f>IF(S531&lt;=2,1,0)</f>
        <v>1</v>
      </c>
      <c r="AB531" s="5">
        <f>IF(AND(S531&gt;=1,S531&lt;=3),1,0)</f>
        <v>1</v>
      </c>
      <c r="AC531" s="5">
        <f>IF(AND(S531&gt;=2,S531&lt;=5),1,0)</f>
        <v>1</v>
      </c>
      <c r="AD531" s="5">
        <f>IF(AND(S531&gt;=1,S531&lt;=4),1,0)</f>
        <v>1</v>
      </c>
      <c r="AE531" s="5">
        <f>IF(AND(S531&gt;=2,S531&lt;=5),1,0)</f>
        <v>1</v>
      </c>
    </row>
    <row r="532" spans="1:31" x14ac:dyDescent="0.55000000000000004">
      <c r="A532" s="1">
        <f t="shared" si="17"/>
        <v>532</v>
      </c>
      <c r="B532" s="6" t="s">
        <v>32</v>
      </c>
      <c r="C532" s="7">
        <v>46226.660555555558</v>
      </c>
      <c r="D532" s="5">
        <v>3</v>
      </c>
      <c r="E532" s="6" t="s">
        <v>136</v>
      </c>
      <c r="F532" s="8">
        <v>46119</v>
      </c>
      <c r="G532" s="8" t="s">
        <v>120</v>
      </c>
      <c r="H532" s="6" t="s">
        <v>211</v>
      </c>
      <c r="I532" s="6" t="s">
        <v>302</v>
      </c>
      <c r="J532" s="6" t="s">
        <v>131</v>
      </c>
      <c r="K532" s="5">
        <v>4008</v>
      </c>
      <c r="L532" s="6" t="s">
        <v>213</v>
      </c>
      <c r="M532" s="6" t="s">
        <v>369</v>
      </c>
      <c r="N532" s="6" t="s">
        <v>26</v>
      </c>
      <c r="O532" s="5" t="s">
        <v>885</v>
      </c>
      <c r="P532" s="6" t="str">
        <f>IF(I532&lt;&gt;"","Giocata","Futura")</f>
        <v>Giocata</v>
      </c>
      <c r="Q532" s="5">
        <f>VALUE(LEFT(I532,1))</f>
        <v>2</v>
      </c>
      <c r="R532" s="5">
        <f>VALUE(RIGHT(I532,1))</f>
        <v>3</v>
      </c>
      <c r="S532" s="5">
        <f>SUM(Q532:R532)</f>
        <v>5</v>
      </c>
      <c r="T532" s="5">
        <f>IF(Q532&lt;&gt;R532,1,0)</f>
        <v>1</v>
      </c>
      <c r="U532" s="5">
        <f>IF(S532&lt;=4,1,0)</f>
        <v>0</v>
      </c>
      <c r="V532" s="5">
        <f t="shared" si="16"/>
        <v>0</v>
      </c>
      <c r="W532" s="5">
        <f>IF(S532&gt;=2,1,0)</f>
        <v>1</v>
      </c>
      <c r="X532" s="5">
        <f>IF(Q532&lt;=2,1,0)</f>
        <v>1</v>
      </c>
      <c r="Y532" s="5">
        <f>IF(AND(Q532&gt;=1,Q532&lt;=3),1,0)</f>
        <v>1</v>
      </c>
      <c r="Z532" s="5">
        <f>IF(AND(Q532&gt;=2,Q532&lt;=5),1,0)</f>
        <v>1</v>
      </c>
      <c r="AA532" s="5">
        <f>IF(S532&lt;=2,1,0)</f>
        <v>0</v>
      </c>
      <c r="AB532" s="5">
        <f>IF(AND(S532&gt;=1,S532&lt;=3),1,0)</f>
        <v>0</v>
      </c>
      <c r="AC532" s="5">
        <f>IF(AND(S532&gt;=2,S532&lt;=5),1,0)</f>
        <v>1</v>
      </c>
      <c r="AD532" s="5">
        <f>IF(AND(S532&gt;=1,S532&lt;=4),1,0)</f>
        <v>0</v>
      </c>
      <c r="AE532" s="5">
        <f>IF(AND(S532&gt;=2,S532&lt;=5),1,0)</f>
        <v>1</v>
      </c>
    </row>
    <row r="533" spans="1:31" x14ac:dyDescent="0.55000000000000004">
      <c r="A533" s="1">
        <f t="shared" si="17"/>
        <v>533</v>
      </c>
      <c r="B533" s="6" t="s">
        <v>32</v>
      </c>
      <c r="C533" s="7">
        <v>46226.660555555558</v>
      </c>
      <c r="D533" s="5">
        <v>3</v>
      </c>
      <c r="E533" s="6" t="s">
        <v>136</v>
      </c>
      <c r="F533" s="8">
        <v>46119</v>
      </c>
      <c r="G533" s="8" t="s">
        <v>120</v>
      </c>
      <c r="H533" s="6" t="s">
        <v>209</v>
      </c>
      <c r="I533" s="6" t="s">
        <v>316</v>
      </c>
      <c r="J533" s="6" t="s">
        <v>208</v>
      </c>
      <c r="K533" s="5">
        <v>1365</v>
      </c>
      <c r="L533" s="6" t="s">
        <v>270</v>
      </c>
      <c r="M533" s="6" t="s">
        <v>368</v>
      </c>
      <c r="N533" s="6" t="s">
        <v>26</v>
      </c>
      <c r="O533" s="5" t="s">
        <v>885</v>
      </c>
      <c r="P533" s="6" t="str">
        <f>IF(I533&lt;&gt;"","Giocata","Futura")</f>
        <v>Giocata</v>
      </c>
      <c r="Q533" s="5">
        <f>VALUE(LEFT(I533,1))</f>
        <v>1</v>
      </c>
      <c r="R533" s="5">
        <f>VALUE(RIGHT(I533,1))</f>
        <v>2</v>
      </c>
      <c r="S533" s="5">
        <f>SUM(Q533:R533)</f>
        <v>3</v>
      </c>
      <c r="T533" s="5">
        <f>IF(Q533&lt;&gt;R533,1,0)</f>
        <v>1</v>
      </c>
      <c r="U533" s="5">
        <f>IF(S533&lt;=4,1,0)</f>
        <v>1</v>
      </c>
      <c r="V533" s="5">
        <f t="shared" si="16"/>
        <v>1</v>
      </c>
      <c r="W533" s="5">
        <f>IF(S533&gt;=2,1,0)</f>
        <v>1</v>
      </c>
      <c r="X533" s="5">
        <f>IF(Q533&lt;=2,1,0)</f>
        <v>1</v>
      </c>
      <c r="Y533" s="5">
        <f>IF(AND(Q533&gt;=1,Q533&lt;=3),1,0)</f>
        <v>1</v>
      </c>
      <c r="Z533" s="5">
        <f>IF(AND(Q533&gt;=2,Q533&lt;=5),1,0)</f>
        <v>0</v>
      </c>
      <c r="AA533" s="5">
        <f>IF(S533&lt;=2,1,0)</f>
        <v>0</v>
      </c>
      <c r="AB533" s="5">
        <f>IF(AND(S533&gt;=1,S533&lt;=3),1,0)</f>
        <v>1</v>
      </c>
      <c r="AC533" s="5">
        <f>IF(AND(S533&gt;=2,S533&lt;=5),1,0)</f>
        <v>1</v>
      </c>
      <c r="AD533" s="5">
        <f>IF(AND(S533&gt;=1,S533&lt;=4),1,0)</f>
        <v>1</v>
      </c>
      <c r="AE533" s="5">
        <f>IF(AND(S533&gt;=2,S533&lt;=5),1,0)</f>
        <v>1</v>
      </c>
    </row>
    <row r="534" spans="1:31" x14ac:dyDescent="0.55000000000000004">
      <c r="A534" s="1">
        <f t="shared" si="17"/>
        <v>534</v>
      </c>
      <c r="B534" s="6" t="s">
        <v>912</v>
      </c>
      <c r="C534" s="7">
        <v>46226.660555555558</v>
      </c>
      <c r="D534" s="5">
        <v>11</v>
      </c>
      <c r="E534" s="6" t="s">
        <v>117</v>
      </c>
      <c r="F534" s="8">
        <v>46122</v>
      </c>
      <c r="G534" s="8" t="s">
        <v>219</v>
      </c>
      <c r="H534" s="6" t="s">
        <v>226</v>
      </c>
      <c r="I534" s="6" t="s">
        <v>316</v>
      </c>
      <c r="J534" s="6" t="s">
        <v>220</v>
      </c>
      <c r="L534" s="6" t="s">
        <v>235</v>
      </c>
      <c r="M534" s="6" t="s">
        <v>321</v>
      </c>
      <c r="N534" s="6" t="s">
        <v>26</v>
      </c>
      <c r="O534" s="5" t="s">
        <v>885</v>
      </c>
      <c r="P534" s="6" t="str">
        <f>IF(I534&lt;&gt;"","Giocata","Futura")</f>
        <v>Giocata</v>
      </c>
      <c r="Q534" s="5">
        <f>VALUE(LEFT(I534,1))</f>
        <v>1</v>
      </c>
      <c r="R534" s="5">
        <f>VALUE(RIGHT(I534,1))</f>
        <v>2</v>
      </c>
      <c r="S534" s="5">
        <f>SUM(Q534:R534)</f>
        <v>3</v>
      </c>
      <c r="T534" s="5">
        <f>IF(Q534&lt;&gt;R534,1,0)</f>
        <v>1</v>
      </c>
      <c r="U534" s="5">
        <f>IF(S534&lt;=4,1,0)</f>
        <v>1</v>
      </c>
      <c r="V534" s="5">
        <f t="shared" si="16"/>
        <v>1</v>
      </c>
      <c r="W534" s="5">
        <f>IF(S534&gt;=2,1,0)</f>
        <v>1</v>
      </c>
      <c r="X534" s="5">
        <f>IF(Q534&lt;=2,1,0)</f>
        <v>1</v>
      </c>
      <c r="Y534" s="5">
        <f>IF(AND(Q534&gt;=1,Q534&lt;=3),1,0)</f>
        <v>1</v>
      </c>
      <c r="Z534" s="5">
        <f>IF(AND(Q534&gt;=2,Q534&lt;=5),1,0)</f>
        <v>0</v>
      </c>
      <c r="AA534" s="5">
        <f>IF(S534&lt;=2,1,0)</f>
        <v>0</v>
      </c>
      <c r="AB534" s="5">
        <f>IF(AND(S534&gt;=1,S534&lt;=3),1,0)</f>
        <v>1</v>
      </c>
      <c r="AC534" s="5">
        <f>IF(AND(S534&gt;=2,S534&lt;=5),1,0)</f>
        <v>1</v>
      </c>
      <c r="AD534" s="5">
        <f>IF(AND(S534&gt;=1,S534&lt;=4),1,0)</f>
        <v>1</v>
      </c>
      <c r="AE534" s="5">
        <f>IF(AND(S534&gt;=2,S534&lt;=5),1,0)</f>
        <v>1</v>
      </c>
    </row>
    <row r="535" spans="1:31" x14ac:dyDescent="0.55000000000000004">
      <c r="A535" s="1">
        <f t="shared" si="17"/>
        <v>535</v>
      </c>
      <c r="B535" s="6" t="s">
        <v>912</v>
      </c>
      <c r="C535" s="7">
        <v>46226.660555555558</v>
      </c>
      <c r="D535" s="5">
        <v>11</v>
      </c>
      <c r="E535" s="6" t="s">
        <v>117</v>
      </c>
      <c r="F535" s="8">
        <v>46122</v>
      </c>
      <c r="G535" s="8" t="s">
        <v>215</v>
      </c>
      <c r="H535" s="6" t="s">
        <v>216</v>
      </c>
      <c r="I535" s="6" t="s">
        <v>322</v>
      </c>
      <c r="J535" s="6" t="s">
        <v>223</v>
      </c>
      <c r="L535" s="6" t="s">
        <v>218</v>
      </c>
      <c r="M535" s="6" t="s">
        <v>323</v>
      </c>
      <c r="N535" s="6" t="s">
        <v>26</v>
      </c>
      <c r="O535" s="5" t="s">
        <v>885</v>
      </c>
      <c r="P535" s="6" t="str">
        <f>IF(I535&lt;&gt;"","Giocata","Futura")</f>
        <v>Giocata</v>
      </c>
      <c r="Q535" s="5">
        <f>VALUE(LEFT(I535,1))</f>
        <v>0</v>
      </c>
      <c r="R535" s="5">
        <f>VALUE(RIGHT(I535,1))</f>
        <v>1</v>
      </c>
      <c r="S535" s="5">
        <f>SUM(Q535:R535)</f>
        <v>1</v>
      </c>
      <c r="T535" s="5">
        <f>IF(Q535&lt;&gt;R535,1,0)</f>
        <v>1</v>
      </c>
      <c r="U535" s="5">
        <f>IF(S535&lt;=4,1,0)</f>
        <v>1</v>
      </c>
      <c r="V535" s="5">
        <f t="shared" si="16"/>
        <v>1</v>
      </c>
      <c r="W535" s="5">
        <f>IF(S535&gt;=2,1,0)</f>
        <v>0</v>
      </c>
      <c r="X535" s="5">
        <f>IF(Q535&lt;=2,1,0)</f>
        <v>1</v>
      </c>
      <c r="Y535" s="5">
        <f>IF(AND(Q535&gt;=1,Q535&lt;=3),1,0)</f>
        <v>0</v>
      </c>
      <c r="Z535" s="5">
        <f>IF(AND(Q535&gt;=2,Q535&lt;=5),1,0)</f>
        <v>0</v>
      </c>
      <c r="AA535" s="5">
        <f>IF(S535&lt;=2,1,0)</f>
        <v>1</v>
      </c>
      <c r="AB535" s="5">
        <f>IF(AND(S535&gt;=1,S535&lt;=3),1,0)</f>
        <v>1</v>
      </c>
      <c r="AC535" s="5">
        <f>IF(AND(S535&gt;=2,S535&lt;=5),1,0)</f>
        <v>0</v>
      </c>
      <c r="AD535" s="5">
        <f>IF(AND(S535&gt;=1,S535&lt;=4),1,0)</f>
        <v>1</v>
      </c>
      <c r="AE535" s="5">
        <f>IF(AND(S535&gt;=2,S535&lt;=5),1,0)</f>
        <v>0</v>
      </c>
    </row>
    <row r="536" spans="1:31" x14ac:dyDescent="0.55000000000000004">
      <c r="A536" s="1">
        <f t="shared" si="17"/>
        <v>536</v>
      </c>
      <c r="B536" s="6" t="s">
        <v>36</v>
      </c>
      <c r="C536" s="7">
        <v>46226.660567129627</v>
      </c>
      <c r="D536" s="5">
        <v>2</v>
      </c>
      <c r="E536" s="6" t="s">
        <v>117</v>
      </c>
      <c r="F536" s="8">
        <v>46122</v>
      </c>
      <c r="G536" s="8" t="s">
        <v>121</v>
      </c>
      <c r="H536" s="6" t="s">
        <v>178</v>
      </c>
      <c r="I536" s="6" t="s">
        <v>336</v>
      </c>
      <c r="J536" s="6" t="s">
        <v>180</v>
      </c>
      <c r="K536" s="5">
        <v>3724</v>
      </c>
      <c r="L536" s="6" t="s">
        <v>179</v>
      </c>
      <c r="M536" s="6" t="s">
        <v>455</v>
      </c>
      <c r="N536" s="6" t="s">
        <v>26</v>
      </c>
      <c r="O536" s="5" t="s">
        <v>885</v>
      </c>
      <c r="P536" s="6" t="str">
        <f>IF(I536&lt;&gt;"","Giocata","Futura")</f>
        <v>Giocata</v>
      </c>
      <c r="Q536" s="5">
        <f>VALUE(LEFT(I536,1))</f>
        <v>0</v>
      </c>
      <c r="R536" s="5">
        <f>VALUE(RIGHT(I536,1))</f>
        <v>0</v>
      </c>
      <c r="S536" s="5">
        <f>SUM(Q536:R536)</f>
        <v>0</v>
      </c>
      <c r="T536" s="5">
        <f>IF(Q536&lt;&gt;R536,1,0)</f>
        <v>0</v>
      </c>
      <c r="U536" s="5">
        <f>IF(S536&lt;=4,1,0)</f>
        <v>1</v>
      </c>
      <c r="V536" s="5">
        <f t="shared" si="16"/>
        <v>0</v>
      </c>
      <c r="W536" s="5">
        <f>IF(S536&gt;=2,1,0)</f>
        <v>0</v>
      </c>
      <c r="X536" s="5">
        <f>IF(Q536&lt;=2,1,0)</f>
        <v>1</v>
      </c>
      <c r="Y536" s="5">
        <f>IF(AND(Q536&gt;=1,Q536&lt;=3),1,0)</f>
        <v>0</v>
      </c>
      <c r="Z536" s="5">
        <f>IF(AND(Q536&gt;=2,Q536&lt;=5),1,0)</f>
        <v>0</v>
      </c>
      <c r="AA536" s="5">
        <f>IF(S536&lt;=2,1,0)</f>
        <v>1</v>
      </c>
      <c r="AB536" s="5">
        <f>IF(AND(S536&gt;=1,S536&lt;=3),1,0)</f>
        <v>0</v>
      </c>
      <c r="AC536" s="5">
        <f>IF(AND(S536&gt;=2,S536&lt;=5),1,0)</f>
        <v>0</v>
      </c>
      <c r="AD536" s="5">
        <f>IF(AND(S536&gt;=1,S536&lt;=4),1,0)</f>
        <v>0</v>
      </c>
      <c r="AE536" s="5">
        <f>IF(AND(S536&gt;=2,S536&lt;=5),1,0)</f>
        <v>0</v>
      </c>
    </row>
    <row r="537" spans="1:31" x14ac:dyDescent="0.55000000000000004">
      <c r="A537" s="1">
        <f t="shared" si="17"/>
        <v>537</v>
      </c>
      <c r="B537" s="6" t="s">
        <v>910</v>
      </c>
      <c r="C537" s="7">
        <v>46226.660555555558</v>
      </c>
      <c r="D537" s="5">
        <v>5</v>
      </c>
      <c r="E537" s="6" t="s">
        <v>117</v>
      </c>
      <c r="F537" s="8">
        <v>46122</v>
      </c>
      <c r="G537" s="8" t="s">
        <v>184</v>
      </c>
      <c r="H537" s="6" t="s">
        <v>186</v>
      </c>
      <c r="I537" s="6" t="s">
        <v>337</v>
      </c>
      <c r="J537" s="6" t="s">
        <v>203</v>
      </c>
      <c r="K537" s="5">
        <v>58229</v>
      </c>
      <c r="L537" s="6" t="s">
        <v>201</v>
      </c>
      <c r="M537" s="6" t="s">
        <v>463</v>
      </c>
      <c r="N537" s="6" t="s">
        <v>26</v>
      </c>
      <c r="O537" s="5" t="s">
        <v>885</v>
      </c>
      <c r="P537" s="6" t="str">
        <f>IF(I537&lt;&gt;"","Giocata","Futura")</f>
        <v>Giocata</v>
      </c>
      <c r="Q537" s="5">
        <f>VALUE(LEFT(I537,1))</f>
        <v>3</v>
      </c>
      <c r="R537" s="5">
        <f>VALUE(RIGHT(I537,1))</f>
        <v>0</v>
      </c>
      <c r="S537" s="5">
        <f>SUM(Q537:R537)</f>
        <v>3</v>
      </c>
      <c r="T537" s="5">
        <f>IF(Q537&lt;&gt;R537,1,0)</f>
        <v>1</v>
      </c>
      <c r="U537" s="5">
        <f>IF(S537&lt;=4,1,0)</f>
        <v>1</v>
      </c>
      <c r="V537" s="5">
        <f t="shared" si="16"/>
        <v>1</v>
      </c>
      <c r="W537" s="5">
        <f>IF(S537&gt;=2,1,0)</f>
        <v>1</v>
      </c>
      <c r="X537" s="5">
        <f>IF(Q537&lt;=2,1,0)</f>
        <v>0</v>
      </c>
      <c r="Y537" s="5">
        <f>IF(AND(Q537&gt;=1,Q537&lt;=3),1,0)</f>
        <v>1</v>
      </c>
      <c r="Z537" s="5">
        <f>IF(AND(Q537&gt;=2,Q537&lt;=5),1,0)</f>
        <v>1</v>
      </c>
      <c r="AA537" s="5">
        <f>IF(S537&lt;=2,1,0)</f>
        <v>0</v>
      </c>
      <c r="AB537" s="5">
        <f>IF(AND(S537&gt;=1,S537&lt;=3),1,0)</f>
        <v>1</v>
      </c>
      <c r="AC537" s="5">
        <f>IF(AND(S537&gt;=2,S537&lt;=5),1,0)</f>
        <v>1</v>
      </c>
      <c r="AD537" s="5">
        <f>IF(AND(S537&gt;=1,S537&lt;=4),1,0)</f>
        <v>1</v>
      </c>
      <c r="AE537" s="5">
        <f>IF(AND(S537&gt;=2,S537&lt;=5),1,0)</f>
        <v>1</v>
      </c>
    </row>
    <row r="538" spans="1:31" x14ac:dyDescent="0.55000000000000004">
      <c r="A538" s="1">
        <f t="shared" si="17"/>
        <v>538</v>
      </c>
      <c r="B538" s="6" t="s">
        <v>36</v>
      </c>
      <c r="C538" s="7">
        <v>46226.660567129627</v>
      </c>
      <c r="D538" s="5">
        <v>2</v>
      </c>
      <c r="E538" s="6" t="s">
        <v>117</v>
      </c>
      <c r="F538" s="8">
        <v>46122</v>
      </c>
      <c r="G538" s="8" t="s">
        <v>166</v>
      </c>
      <c r="H538" s="6" t="s">
        <v>170</v>
      </c>
      <c r="I538" s="6" t="s">
        <v>337</v>
      </c>
      <c r="J538" s="6" t="s">
        <v>167</v>
      </c>
      <c r="K538" s="5">
        <v>2706</v>
      </c>
      <c r="L538" s="6" t="s">
        <v>172</v>
      </c>
      <c r="M538" s="6" t="s">
        <v>326</v>
      </c>
      <c r="N538" s="6" t="s">
        <v>26</v>
      </c>
      <c r="O538" s="5" t="s">
        <v>885</v>
      </c>
      <c r="P538" s="6" t="str">
        <f>IF(I538&lt;&gt;"","Giocata","Futura")</f>
        <v>Giocata</v>
      </c>
      <c r="Q538" s="5">
        <f>VALUE(LEFT(I538,1))</f>
        <v>3</v>
      </c>
      <c r="R538" s="5">
        <f>VALUE(RIGHT(I538,1))</f>
        <v>0</v>
      </c>
      <c r="S538" s="5">
        <f>SUM(Q538:R538)</f>
        <v>3</v>
      </c>
      <c r="T538" s="5">
        <f>IF(Q538&lt;&gt;R538,1,0)</f>
        <v>1</v>
      </c>
      <c r="U538" s="5">
        <f>IF(S538&lt;=4,1,0)</f>
        <v>1</v>
      </c>
      <c r="V538" s="5">
        <f t="shared" si="16"/>
        <v>1</v>
      </c>
      <c r="W538" s="5">
        <f>IF(S538&gt;=2,1,0)</f>
        <v>1</v>
      </c>
      <c r="X538" s="5">
        <f>IF(Q538&lt;=2,1,0)</f>
        <v>0</v>
      </c>
      <c r="Y538" s="5">
        <f>IF(AND(Q538&gt;=1,Q538&lt;=3),1,0)</f>
        <v>1</v>
      </c>
      <c r="Z538" s="5">
        <f>IF(AND(Q538&gt;=2,Q538&lt;=5),1,0)</f>
        <v>1</v>
      </c>
      <c r="AA538" s="5">
        <f>IF(S538&lt;=2,1,0)</f>
        <v>0</v>
      </c>
      <c r="AB538" s="5">
        <f>IF(AND(S538&gt;=1,S538&lt;=3),1,0)</f>
        <v>1</v>
      </c>
      <c r="AC538" s="5">
        <f>IF(AND(S538&gt;=2,S538&lt;=5),1,0)</f>
        <v>1</v>
      </c>
      <c r="AD538" s="5">
        <f>IF(AND(S538&gt;=1,S538&lt;=4),1,0)</f>
        <v>1</v>
      </c>
      <c r="AE538" s="5">
        <f>IF(AND(S538&gt;=2,S538&lt;=5),1,0)</f>
        <v>1</v>
      </c>
    </row>
    <row r="539" spans="1:31" x14ac:dyDescent="0.55000000000000004">
      <c r="A539" s="1">
        <f t="shared" si="17"/>
        <v>539</v>
      </c>
      <c r="B539" s="6" t="s">
        <v>912</v>
      </c>
      <c r="C539" s="7">
        <v>46226.660555555558</v>
      </c>
      <c r="D539" s="5">
        <v>11</v>
      </c>
      <c r="E539" s="6" t="s">
        <v>117</v>
      </c>
      <c r="F539" s="8">
        <v>46122</v>
      </c>
      <c r="G539" s="8" t="s">
        <v>219</v>
      </c>
      <c r="H539" s="6" t="s">
        <v>217</v>
      </c>
      <c r="I539" s="6" t="s">
        <v>330</v>
      </c>
      <c r="J539" s="6" t="s">
        <v>228</v>
      </c>
      <c r="K539" s="5">
        <v>2736</v>
      </c>
      <c r="L539" s="6" t="s">
        <v>221</v>
      </c>
      <c r="M539" s="6" t="s">
        <v>324</v>
      </c>
      <c r="N539" s="6" t="s">
        <v>26</v>
      </c>
      <c r="O539" s="5" t="s">
        <v>885</v>
      </c>
      <c r="P539" s="6" t="str">
        <f>IF(I539&lt;&gt;"","Giocata","Futura")</f>
        <v>Giocata</v>
      </c>
      <c r="Q539" s="5">
        <f>VALUE(LEFT(I539,1))</f>
        <v>2</v>
      </c>
      <c r="R539" s="5">
        <f>VALUE(RIGHT(I539,1))</f>
        <v>2</v>
      </c>
      <c r="S539" s="5">
        <f>SUM(Q539:R539)</f>
        <v>4</v>
      </c>
      <c r="T539" s="5">
        <f>IF(Q539&lt;&gt;R539,1,0)</f>
        <v>0</v>
      </c>
      <c r="U539" s="5">
        <f>IF(S539&lt;=4,1,0)</f>
        <v>1</v>
      </c>
      <c r="V539" s="5">
        <f t="shared" si="16"/>
        <v>0</v>
      </c>
      <c r="W539" s="5">
        <f>IF(S539&gt;=2,1,0)</f>
        <v>1</v>
      </c>
      <c r="X539" s="5">
        <f>IF(Q539&lt;=2,1,0)</f>
        <v>1</v>
      </c>
      <c r="Y539" s="5">
        <f>IF(AND(Q539&gt;=1,Q539&lt;=3),1,0)</f>
        <v>1</v>
      </c>
      <c r="Z539" s="5">
        <f>IF(AND(Q539&gt;=2,Q539&lt;=5),1,0)</f>
        <v>1</v>
      </c>
      <c r="AA539" s="5">
        <f>IF(S539&lt;=2,1,0)</f>
        <v>0</v>
      </c>
      <c r="AB539" s="5">
        <f>IF(AND(S539&gt;=1,S539&lt;=3),1,0)</f>
        <v>0</v>
      </c>
      <c r="AC539" s="5">
        <f>IF(AND(S539&gt;=2,S539&lt;=5),1,0)</f>
        <v>1</v>
      </c>
      <c r="AD539" s="5">
        <f>IF(AND(S539&gt;=1,S539&lt;=4),1,0)</f>
        <v>1</v>
      </c>
      <c r="AE539" s="5">
        <f>IF(AND(S539&gt;=2,S539&lt;=5),1,0)</f>
        <v>1</v>
      </c>
    </row>
    <row r="540" spans="1:31" x14ac:dyDescent="0.55000000000000004">
      <c r="A540" s="1">
        <f t="shared" si="17"/>
        <v>540</v>
      </c>
      <c r="B540" s="6" t="s">
        <v>36</v>
      </c>
      <c r="C540" s="7">
        <v>46226.660567129627</v>
      </c>
      <c r="D540" s="5">
        <v>2</v>
      </c>
      <c r="E540" s="6" t="s">
        <v>117</v>
      </c>
      <c r="F540" s="8">
        <v>46122</v>
      </c>
      <c r="G540" s="8" t="s">
        <v>162</v>
      </c>
      <c r="H540" s="6" t="s">
        <v>163</v>
      </c>
      <c r="I540" s="6" t="s">
        <v>314</v>
      </c>
      <c r="J540" s="6" t="s">
        <v>168</v>
      </c>
      <c r="K540" s="5">
        <v>2828</v>
      </c>
      <c r="L540" s="6" t="s">
        <v>165</v>
      </c>
      <c r="M540" s="6" t="s">
        <v>451</v>
      </c>
      <c r="N540" s="6" t="s">
        <v>26</v>
      </c>
      <c r="O540" s="5" t="s">
        <v>885</v>
      </c>
      <c r="P540" s="6" t="str">
        <f>IF(I540&lt;&gt;"","Giocata","Futura")</f>
        <v>Giocata</v>
      </c>
      <c r="Q540" s="5">
        <f>VALUE(LEFT(I540,1))</f>
        <v>2</v>
      </c>
      <c r="R540" s="5">
        <f>VALUE(RIGHT(I540,1))</f>
        <v>1</v>
      </c>
      <c r="S540" s="5">
        <f>SUM(Q540:R540)</f>
        <v>3</v>
      </c>
      <c r="T540" s="5">
        <f>IF(Q540&lt;&gt;R540,1,0)</f>
        <v>1</v>
      </c>
      <c r="U540" s="5">
        <f>IF(S540&lt;=4,1,0)</f>
        <v>1</v>
      </c>
      <c r="V540" s="5">
        <f t="shared" si="16"/>
        <v>1</v>
      </c>
      <c r="W540" s="5">
        <f>IF(S540&gt;=2,1,0)</f>
        <v>1</v>
      </c>
      <c r="X540" s="5">
        <f>IF(Q540&lt;=2,1,0)</f>
        <v>1</v>
      </c>
      <c r="Y540" s="5">
        <f>IF(AND(Q540&gt;=1,Q540&lt;=3),1,0)</f>
        <v>1</v>
      </c>
      <c r="Z540" s="5">
        <f>IF(AND(Q540&gt;=2,Q540&lt;=5),1,0)</f>
        <v>1</v>
      </c>
      <c r="AA540" s="5">
        <f>IF(S540&lt;=2,1,0)</f>
        <v>0</v>
      </c>
      <c r="AB540" s="5">
        <f>IF(AND(S540&gt;=1,S540&lt;=3),1,0)</f>
        <v>1</v>
      </c>
      <c r="AC540" s="5">
        <f>IF(AND(S540&gt;=2,S540&lt;=5),1,0)</f>
        <v>1</v>
      </c>
      <c r="AD540" s="5">
        <f>IF(AND(S540&gt;=1,S540&lt;=4),1,0)</f>
        <v>1</v>
      </c>
      <c r="AE540" s="5">
        <f>IF(AND(S540&gt;=2,S540&lt;=5),1,0)</f>
        <v>1</v>
      </c>
    </row>
    <row r="541" spans="1:31" x14ac:dyDescent="0.55000000000000004">
      <c r="A541" s="1">
        <f t="shared" si="17"/>
        <v>541</v>
      </c>
      <c r="B541" s="6" t="s">
        <v>32</v>
      </c>
      <c r="C541" s="7">
        <v>46226.660555555558</v>
      </c>
      <c r="D541" s="5">
        <v>4</v>
      </c>
      <c r="E541" s="6" t="s">
        <v>93</v>
      </c>
      <c r="F541" s="8">
        <v>46123</v>
      </c>
      <c r="G541" s="8" t="s">
        <v>263</v>
      </c>
      <c r="H541" s="6" t="s">
        <v>128</v>
      </c>
      <c r="I541" s="6" t="s">
        <v>370</v>
      </c>
      <c r="J541" s="6" t="s">
        <v>124</v>
      </c>
      <c r="K541" s="5">
        <v>15900</v>
      </c>
      <c r="L541" s="6" t="s">
        <v>269</v>
      </c>
      <c r="M541" s="6" t="s">
        <v>313</v>
      </c>
      <c r="N541" s="6" t="s">
        <v>26</v>
      </c>
      <c r="O541" s="5" t="s">
        <v>885</v>
      </c>
      <c r="P541" s="6" t="str">
        <f>IF(I541&lt;&gt;"","Giocata","Futura")</f>
        <v>Giocata</v>
      </c>
      <c r="Q541" s="5">
        <f>VALUE(LEFT(I541,1))</f>
        <v>5</v>
      </c>
      <c r="R541" s="5">
        <f>VALUE(RIGHT(I541,1))</f>
        <v>0</v>
      </c>
      <c r="S541" s="5">
        <f>SUM(Q541:R541)</f>
        <v>5</v>
      </c>
      <c r="T541" s="5">
        <f>IF(Q541&lt;&gt;R541,1,0)</f>
        <v>1</v>
      </c>
      <c r="U541" s="5">
        <f>IF(S541&lt;=4,1,0)</f>
        <v>0</v>
      </c>
      <c r="V541" s="5">
        <f t="shared" si="16"/>
        <v>0</v>
      </c>
      <c r="W541" s="5">
        <f>IF(S541&gt;=2,1,0)</f>
        <v>1</v>
      </c>
      <c r="X541" s="5">
        <f>IF(Q541&lt;=2,1,0)</f>
        <v>0</v>
      </c>
      <c r="Y541" s="5">
        <f>IF(AND(Q541&gt;=1,Q541&lt;=3),1,0)</f>
        <v>0</v>
      </c>
      <c r="Z541" s="5">
        <f>IF(AND(Q541&gt;=2,Q541&lt;=5),1,0)</f>
        <v>1</v>
      </c>
      <c r="AA541" s="5">
        <f>IF(S541&lt;=2,1,0)</f>
        <v>0</v>
      </c>
      <c r="AB541" s="5">
        <f>IF(AND(S541&gt;=1,S541&lt;=3),1,0)</f>
        <v>0</v>
      </c>
      <c r="AC541" s="5">
        <f>IF(AND(S541&gt;=2,S541&lt;=5),1,0)</f>
        <v>1</v>
      </c>
      <c r="AD541" s="5">
        <f>IF(AND(S541&gt;=1,S541&lt;=4),1,0)</f>
        <v>0</v>
      </c>
      <c r="AE541" s="5">
        <f>IF(AND(S541&gt;=2,S541&lt;=5),1,0)</f>
        <v>1</v>
      </c>
    </row>
    <row r="542" spans="1:31" x14ac:dyDescent="0.55000000000000004">
      <c r="A542" s="1">
        <f t="shared" si="17"/>
        <v>542</v>
      </c>
      <c r="B542" s="6" t="s">
        <v>32</v>
      </c>
      <c r="C542" s="7">
        <v>46226.660555555558</v>
      </c>
      <c r="D542" s="5">
        <v>4</v>
      </c>
      <c r="E542" s="6" t="s">
        <v>93</v>
      </c>
      <c r="F542" s="8">
        <v>46123</v>
      </c>
      <c r="G542" s="8" t="s">
        <v>268</v>
      </c>
      <c r="H542" s="6" t="s">
        <v>127</v>
      </c>
      <c r="I542" s="6" t="s">
        <v>306</v>
      </c>
      <c r="J542" s="6" t="s">
        <v>212</v>
      </c>
      <c r="K542" s="5">
        <v>8851</v>
      </c>
      <c r="L542" s="6" t="s">
        <v>129</v>
      </c>
      <c r="M542" s="6" t="s">
        <v>311</v>
      </c>
      <c r="N542" s="6" t="s">
        <v>26</v>
      </c>
      <c r="O542" s="5" t="s">
        <v>885</v>
      </c>
      <c r="P542" s="6" t="str">
        <f>IF(I542&lt;&gt;"","Giocata","Futura")</f>
        <v>Giocata</v>
      </c>
      <c r="Q542" s="5">
        <f>VALUE(LEFT(I542,1))</f>
        <v>3</v>
      </c>
      <c r="R542" s="5">
        <f>VALUE(RIGHT(I542,1))</f>
        <v>1</v>
      </c>
      <c r="S542" s="5">
        <f>SUM(Q542:R542)</f>
        <v>4</v>
      </c>
      <c r="T542" s="5">
        <f>IF(Q542&lt;&gt;R542,1,0)</f>
        <v>1</v>
      </c>
      <c r="U542" s="5">
        <f>IF(S542&lt;=4,1,0)</f>
        <v>1</v>
      </c>
      <c r="V542" s="5">
        <f t="shared" si="16"/>
        <v>1</v>
      </c>
      <c r="W542" s="5">
        <f>IF(S542&gt;=2,1,0)</f>
        <v>1</v>
      </c>
      <c r="X542" s="5">
        <f>IF(Q542&lt;=2,1,0)</f>
        <v>0</v>
      </c>
      <c r="Y542" s="5">
        <f>IF(AND(Q542&gt;=1,Q542&lt;=3),1,0)</f>
        <v>1</v>
      </c>
      <c r="Z542" s="5">
        <f>IF(AND(Q542&gt;=2,Q542&lt;=5),1,0)</f>
        <v>1</v>
      </c>
      <c r="AA542" s="5">
        <f>IF(S542&lt;=2,1,0)</f>
        <v>0</v>
      </c>
      <c r="AB542" s="5">
        <f>IF(AND(S542&gt;=1,S542&lt;=3),1,0)</f>
        <v>0</v>
      </c>
      <c r="AC542" s="5">
        <f>IF(AND(S542&gt;=2,S542&lt;=5),1,0)</f>
        <v>1</v>
      </c>
      <c r="AD542" s="5">
        <f>IF(AND(S542&gt;=1,S542&lt;=4),1,0)</f>
        <v>1</v>
      </c>
      <c r="AE542" s="5">
        <f>IF(AND(S542&gt;=2,S542&lt;=5),1,0)</f>
        <v>1</v>
      </c>
    </row>
    <row r="543" spans="1:31" x14ac:dyDescent="0.55000000000000004">
      <c r="A543" s="1">
        <f t="shared" si="17"/>
        <v>543</v>
      </c>
      <c r="B543" s="6" t="s">
        <v>28</v>
      </c>
      <c r="C543" s="7">
        <v>46226.660555555558</v>
      </c>
      <c r="D543" s="5">
        <v>2</v>
      </c>
      <c r="E543" s="6" t="s">
        <v>93</v>
      </c>
      <c r="F543" s="8">
        <v>46123</v>
      </c>
      <c r="G543" s="8" t="s">
        <v>240</v>
      </c>
      <c r="H543" s="6" t="s">
        <v>49</v>
      </c>
      <c r="I543" s="6" t="s">
        <v>304</v>
      </c>
      <c r="J543" s="6" t="s">
        <v>54</v>
      </c>
      <c r="K543" s="5">
        <v>3884</v>
      </c>
      <c r="L543" s="6" t="s">
        <v>67</v>
      </c>
      <c r="M543" s="6" t="s">
        <v>347</v>
      </c>
      <c r="N543" s="6" t="s">
        <v>26</v>
      </c>
      <c r="O543" s="5" t="s">
        <v>885</v>
      </c>
      <c r="P543" s="6" t="str">
        <f>IF(I543&lt;&gt;"","Giocata","Futura")</f>
        <v>Giocata</v>
      </c>
      <c r="Q543" s="5">
        <f>VALUE(LEFT(I543,1))</f>
        <v>0</v>
      </c>
      <c r="R543" s="5">
        <f>VALUE(RIGHT(I543,1))</f>
        <v>2</v>
      </c>
      <c r="S543" s="5">
        <f>SUM(Q543:R543)</f>
        <v>2</v>
      </c>
      <c r="T543" s="5">
        <f>IF(Q543&lt;&gt;R543,1,0)</f>
        <v>1</v>
      </c>
      <c r="U543" s="5">
        <f>IF(S543&lt;=4,1,0)</f>
        <v>1</v>
      </c>
      <c r="V543" s="5">
        <f t="shared" si="16"/>
        <v>1</v>
      </c>
      <c r="W543" s="5">
        <f>IF(S543&gt;=2,1,0)</f>
        <v>1</v>
      </c>
      <c r="X543" s="5">
        <f>IF(Q543&lt;=2,1,0)</f>
        <v>1</v>
      </c>
      <c r="Y543" s="5">
        <f>IF(AND(Q543&gt;=1,Q543&lt;=3),1,0)</f>
        <v>0</v>
      </c>
      <c r="Z543" s="5">
        <f>IF(AND(Q543&gt;=2,Q543&lt;=5),1,0)</f>
        <v>0</v>
      </c>
      <c r="AA543" s="5">
        <f>IF(S543&lt;=2,1,0)</f>
        <v>1</v>
      </c>
      <c r="AB543" s="5">
        <f>IF(AND(S543&gt;=1,S543&lt;=3),1,0)</f>
        <v>1</v>
      </c>
      <c r="AC543" s="5">
        <f>IF(AND(S543&gt;=2,S543&lt;=5),1,0)</f>
        <v>1</v>
      </c>
      <c r="AD543" s="5">
        <f>IF(AND(S543&gt;=1,S543&lt;=4),1,0)</f>
        <v>1</v>
      </c>
      <c r="AE543" s="5">
        <f>IF(AND(S543&gt;=2,S543&lt;=5),1,0)</f>
        <v>1</v>
      </c>
    </row>
    <row r="544" spans="1:31" x14ac:dyDescent="0.55000000000000004">
      <c r="A544" s="1">
        <f t="shared" si="17"/>
        <v>544</v>
      </c>
      <c r="B544" s="6" t="s">
        <v>28</v>
      </c>
      <c r="C544" s="7">
        <v>46226.660555555558</v>
      </c>
      <c r="D544" s="5">
        <v>2</v>
      </c>
      <c r="E544" s="6" t="s">
        <v>93</v>
      </c>
      <c r="F544" s="8">
        <v>46123</v>
      </c>
      <c r="G544" s="8" t="s">
        <v>242</v>
      </c>
      <c r="H544" s="6" t="s">
        <v>58</v>
      </c>
      <c r="I544" s="6" t="s">
        <v>304</v>
      </c>
      <c r="J544" s="6" t="s">
        <v>61</v>
      </c>
      <c r="K544" s="5">
        <v>17457</v>
      </c>
      <c r="L544" s="6" t="s">
        <v>56</v>
      </c>
      <c r="M544" s="6" t="s">
        <v>513</v>
      </c>
      <c r="N544" s="6" t="s">
        <v>26</v>
      </c>
      <c r="O544" s="5" t="s">
        <v>885</v>
      </c>
      <c r="P544" s="6" t="str">
        <f>IF(I544&lt;&gt;"","Giocata","Futura")</f>
        <v>Giocata</v>
      </c>
      <c r="Q544" s="5">
        <f>VALUE(LEFT(I544,1))</f>
        <v>0</v>
      </c>
      <c r="R544" s="5">
        <f>VALUE(RIGHT(I544,1))</f>
        <v>2</v>
      </c>
      <c r="S544" s="5">
        <f>SUM(Q544:R544)</f>
        <v>2</v>
      </c>
      <c r="T544" s="5">
        <f>IF(Q544&lt;&gt;R544,1,0)</f>
        <v>1</v>
      </c>
      <c r="U544" s="5">
        <f>IF(S544&lt;=4,1,0)</f>
        <v>1</v>
      </c>
      <c r="V544" s="5">
        <f t="shared" si="16"/>
        <v>1</v>
      </c>
      <c r="W544" s="5">
        <f>IF(S544&gt;=2,1,0)</f>
        <v>1</v>
      </c>
      <c r="X544" s="5">
        <f>IF(Q544&lt;=2,1,0)</f>
        <v>1</v>
      </c>
      <c r="Y544" s="5">
        <f>IF(AND(Q544&gt;=1,Q544&lt;=3),1,0)</f>
        <v>0</v>
      </c>
      <c r="Z544" s="5">
        <f>IF(AND(Q544&gt;=2,Q544&lt;=5),1,0)</f>
        <v>0</v>
      </c>
      <c r="AA544" s="5">
        <f>IF(S544&lt;=2,1,0)</f>
        <v>1</v>
      </c>
      <c r="AB544" s="5">
        <f>IF(AND(S544&gt;=1,S544&lt;=3),1,0)</f>
        <v>1</v>
      </c>
      <c r="AC544" s="5">
        <f>IF(AND(S544&gt;=2,S544&lt;=5),1,0)</f>
        <v>1</v>
      </c>
      <c r="AD544" s="5">
        <f>IF(AND(S544&gt;=1,S544&lt;=4),1,0)</f>
        <v>1</v>
      </c>
      <c r="AE544" s="5">
        <f>IF(AND(S544&gt;=2,S544&lt;=5),1,0)</f>
        <v>1</v>
      </c>
    </row>
    <row r="545" spans="1:31" x14ac:dyDescent="0.55000000000000004">
      <c r="A545" s="1">
        <f t="shared" si="17"/>
        <v>545</v>
      </c>
      <c r="B545" s="6" t="s">
        <v>911</v>
      </c>
      <c r="C545" s="7">
        <v>46226.660555555558</v>
      </c>
      <c r="D545" s="5">
        <v>7</v>
      </c>
      <c r="E545" s="6" t="s">
        <v>93</v>
      </c>
      <c r="F545" s="8">
        <v>46123</v>
      </c>
      <c r="G545" s="8" t="s">
        <v>237</v>
      </c>
      <c r="H545" s="6" t="s">
        <v>148</v>
      </c>
      <c r="I545" s="6" t="s">
        <v>304</v>
      </c>
      <c r="J545" s="6" t="s">
        <v>138</v>
      </c>
      <c r="K545" s="5">
        <v>7827</v>
      </c>
      <c r="L545" s="6" t="s">
        <v>161</v>
      </c>
      <c r="M545" s="6" t="s">
        <v>439</v>
      </c>
      <c r="N545" s="6" t="s">
        <v>26</v>
      </c>
      <c r="O545" s="5" t="s">
        <v>885</v>
      </c>
      <c r="P545" s="6" t="str">
        <f>IF(I545&lt;&gt;"","Giocata","Futura")</f>
        <v>Giocata</v>
      </c>
      <c r="Q545" s="5">
        <f>VALUE(LEFT(I545,1))</f>
        <v>0</v>
      </c>
      <c r="R545" s="5">
        <f>VALUE(RIGHT(I545,1))</f>
        <v>2</v>
      </c>
      <c r="S545" s="5">
        <f>SUM(Q545:R545)</f>
        <v>2</v>
      </c>
      <c r="T545" s="5">
        <f>IF(Q545&lt;&gt;R545,1,0)</f>
        <v>1</v>
      </c>
      <c r="U545" s="5">
        <f>IF(S545&lt;=4,1,0)</f>
        <v>1</v>
      </c>
      <c r="V545" s="5">
        <f t="shared" si="16"/>
        <v>1</v>
      </c>
      <c r="W545" s="5">
        <f>IF(S545&gt;=2,1,0)</f>
        <v>1</v>
      </c>
      <c r="X545" s="5">
        <f>IF(Q545&lt;=2,1,0)</f>
        <v>1</v>
      </c>
      <c r="Y545" s="5">
        <f>IF(AND(Q545&gt;=1,Q545&lt;=3),1,0)</f>
        <v>0</v>
      </c>
      <c r="Z545" s="5">
        <f>IF(AND(Q545&gt;=2,Q545&lt;=5),1,0)</f>
        <v>0</v>
      </c>
      <c r="AA545" s="5">
        <f>IF(S545&lt;=2,1,0)</f>
        <v>1</v>
      </c>
      <c r="AB545" s="5">
        <f>IF(AND(S545&gt;=1,S545&lt;=3),1,0)</f>
        <v>1</v>
      </c>
      <c r="AC545" s="5">
        <f>IF(AND(S545&gt;=2,S545&lt;=5),1,0)</f>
        <v>1</v>
      </c>
      <c r="AD545" s="5">
        <f>IF(AND(S545&gt;=1,S545&lt;=4),1,0)</f>
        <v>1</v>
      </c>
      <c r="AE545" s="5">
        <f>IF(AND(S545&gt;=2,S545&lt;=5),1,0)</f>
        <v>1</v>
      </c>
    </row>
    <row r="546" spans="1:31" x14ac:dyDescent="0.55000000000000004">
      <c r="A546" s="1">
        <f t="shared" si="17"/>
        <v>546</v>
      </c>
      <c r="B546" s="6" t="s">
        <v>910</v>
      </c>
      <c r="C546" s="7">
        <v>46226.660555555558</v>
      </c>
      <c r="D546" s="5">
        <v>5</v>
      </c>
      <c r="E546" s="6" t="s">
        <v>93</v>
      </c>
      <c r="F546" s="8">
        <v>46123</v>
      </c>
      <c r="G546" s="8" t="s">
        <v>184</v>
      </c>
      <c r="H546" s="6" t="s">
        <v>185</v>
      </c>
      <c r="I546" s="6" t="s">
        <v>322</v>
      </c>
      <c r="J546" s="6" t="s">
        <v>191</v>
      </c>
      <c r="K546" s="5">
        <v>20777</v>
      </c>
      <c r="L546" s="6" t="s">
        <v>187</v>
      </c>
      <c r="M546" s="6" t="s">
        <v>355</v>
      </c>
      <c r="N546" s="6" t="s">
        <v>26</v>
      </c>
      <c r="O546" s="5" t="s">
        <v>885</v>
      </c>
      <c r="P546" s="6" t="str">
        <f>IF(I546&lt;&gt;"","Giocata","Futura")</f>
        <v>Giocata</v>
      </c>
      <c r="Q546" s="5">
        <f>VALUE(LEFT(I546,1))</f>
        <v>0</v>
      </c>
      <c r="R546" s="5">
        <f>VALUE(RIGHT(I546,1))</f>
        <v>1</v>
      </c>
      <c r="S546" s="5">
        <f>SUM(Q546:R546)</f>
        <v>1</v>
      </c>
      <c r="T546" s="5">
        <f>IF(Q546&lt;&gt;R546,1,0)</f>
        <v>1</v>
      </c>
      <c r="U546" s="5">
        <f>IF(S546&lt;=4,1,0)</f>
        <v>1</v>
      </c>
      <c r="V546" s="5">
        <f t="shared" si="16"/>
        <v>1</v>
      </c>
      <c r="W546" s="5">
        <f>IF(S546&gt;=2,1,0)</f>
        <v>0</v>
      </c>
      <c r="X546" s="5">
        <f>IF(Q546&lt;=2,1,0)</f>
        <v>1</v>
      </c>
      <c r="Y546" s="5">
        <f>IF(AND(Q546&gt;=1,Q546&lt;=3),1,0)</f>
        <v>0</v>
      </c>
      <c r="Z546" s="5">
        <f>IF(AND(Q546&gt;=2,Q546&lt;=5),1,0)</f>
        <v>0</v>
      </c>
      <c r="AA546" s="5">
        <f>IF(S546&lt;=2,1,0)</f>
        <v>1</v>
      </c>
      <c r="AB546" s="5">
        <f>IF(AND(S546&gt;=1,S546&lt;=3),1,0)</f>
        <v>1</v>
      </c>
      <c r="AC546" s="5">
        <f>IF(AND(S546&gt;=2,S546&lt;=5),1,0)</f>
        <v>0</v>
      </c>
      <c r="AD546" s="5">
        <f>IF(AND(S546&gt;=1,S546&lt;=4),1,0)</f>
        <v>1</v>
      </c>
      <c r="AE546" s="5">
        <f>IF(AND(S546&gt;=2,S546&lt;=5),1,0)</f>
        <v>0</v>
      </c>
    </row>
    <row r="547" spans="1:31" x14ac:dyDescent="0.55000000000000004">
      <c r="A547" s="1">
        <f t="shared" si="17"/>
        <v>547</v>
      </c>
      <c r="B547" s="6" t="s">
        <v>911</v>
      </c>
      <c r="C547" s="7">
        <v>46226.660555555558</v>
      </c>
      <c r="D547" s="5">
        <v>7</v>
      </c>
      <c r="E547" s="6" t="s">
        <v>93</v>
      </c>
      <c r="F547" s="8">
        <v>46123</v>
      </c>
      <c r="G547" s="8" t="s">
        <v>238</v>
      </c>
      <c r="H547" s="6" t="s">
        <v>150</v>
      </c>
      <c r="I547" s="6" t="s">
        <v>322</v>
      </c>
      <c r="J547" s="6" t="s">
        <v>153</v>
      </c>
      <c r="K547" s="5">
        <v>2842</v>
      </c>
      <c r="L547" s="6" t="s">
        <v>152</v>
      </c>
      <c r="M547" s="6" t="s">
        <v>442</v>
      </c>
      <c r="N547" s="6" t="s">
        <v>26</v>
      </c>
      <c r="O547" s="5" t="s">
        <v>885</v>
      </c>
      <c r="P547" s="6" t="str">
        <f>IF(I547&lt;&gt;"","Giocata","Futura")</f>
        <v>Giocata</v>
      </c>
      <c r="Q547" s="5">
        <f>VALUE(LEFT(I547,1))</f>
        <v>0</v>
      </c>
      <c r="R547" s="5">
        <f>VALUE(RIGHT(I547,1))</f>
        <v>1</v>
      </c>
      <c r="S547" s="5">
        <f>SUM(Q547:R547)</f>
        <v>1</v>
      </c>
      <c r="T547" s="5">
        <f>IF(Q547&lt;&gt;R547,1,0)</f>
        <v>1</v>
      </c>
      <c r="U547" s="5">
        <f>IF(S547&lt;=4,1,0)</f>
        <v>1</v>
      </c>
      <c r="V547" s="5">
        <f t="shared" si="16"/>
        <v>1</v>
      </c>
      <c r="W547" s="5">
        <f>IF(S547&gt;=2,1,0)</f>
        <v>0</v>
      </c>
      <c r="X547" s="5">
        <f>IF(Q547&lt;=2,1,0)</f>
        <v>1</v>
      </c>
      <c r="Y547" s="5">
        <f>IF(AND(Q547&gt;=1,Q547&lt;=3),1,0)</f>
        <v>0</v>
      </c>
      <c r="Z547" s="5">
        <f>IF(AND(Q547&gt;=2,Q547&lt;=5),1,0)</f>
        <v>0</v>
      </c>
      <c r="AA547" s="5">
        <f>IF(S547&lt;=2,1,0)</f>
        <v>1</v>
      </c>
      <c r="AB547" s="5">
        <f>IF(AND(S547&gt;=1,S547&lt;=3),1,0)</f>
        <v>1</v>
      </c>
      <c r="AC547" s="5">
        <f>IF(AND(S547&gt;=2,S547&lt;=5),1,0)</f>
        <v>0</v>
      </c>
      <c r="AD547" s="5">
        <f>IF(AND(S547&gt;=1,S547&lt;=4),1,0)</f>
        <v>1</v>
      </c>
      <c r="AE547" s="5">
        <f>IF(AND(S547&gt;=2,S547&lt;=5),1,0)</f>
        <v>0</v>
      </c>
    </row>
    <row r="548" spans="1:31" x14ac:dyDescent="0.55000000000000004">
      <c r="A548" s="1">
        <f t="shared" si="17"/>
        <v>548</v>
      </c>
      <c r="B548" s="6" t="s">
        <v>36</v>
      </c>
      <c r="C548" s="7">
        <v>46226.660567129627</v>
      </c>
      <c r="D548" s="5">
        <v>2</v>
      </c>
      <c r="E548" s="6" t="s">
        <v>93</v>
      </c>
      <c r="F548" s="8">
        <v>46123</v>
      </c>
      <c r="G548" s="8" t="s">
        <v>280</v>
      </c>
      <c r="H548" s="6" t="s">
        <v>171</v>
      </c>
      <c r="I548" s="6" t="s">
        <v>322</v>
      </c>
      <c r="J548" s="6" t="s">
        <v>181</v>
      </c>
      <c r="K548" s="5">
        <v>4519</v>
      </c>
      <c r="L548" s="6" t="s">
        <v>295</v>
      </c>
      <c r="M548" s="6" t="s">
        <v>456</v>
      </c>
      <c r="N548" s="6" t="s">
        <v>26</v>
      </c>
      <c r="O548" s="5" t="s">
        <v>885</v>
      </c>
      <c r="P548" s="6" t="str">
        <f>IF(I548&lt;&gt;"","Giocata","Futura")</f>
        <v>Giocata</v>
      </c>
      <c r="Q548" s="5">
        <f>VALUE(LEFT(I548,1))</f>
        <v>0</v>
      </c>
      <c r="R548" s="5">
        <f>VALUE(RIGHT(I548,1))</f>
        <v>1</v>
      </c>
      <c r="S548" s="5">
        <f>SUM(Q548:R548)</f>
        <v>1</v>
      </c>
      <c r="T548" s="5">
        <f>IF(Q548&lt;&gt;R548,1,0)</f>
        <v>1</v>
      </c>
      <c r="U548" s="5">
        <f>IF(S548&lt;=4,1,0)</f>
        <v>1</v>
      </c>
      <c r="V548" s="5">
        <f t="shared" si="16"/>
        <v>1</v>
      </c>
      <c r="W548" s="5">
        <f>IF(S548&gt;=2,1,0)</f>
        <v>0</v>
      </c>
      <c r="X548" s="5">
        <f>IF(Q548&lt;=2,1,0)</f>
        <v>1</v>
      </c>
      <c r="Y548" s="5">
        <f>IF(AND(Q548&gt;=1,Q548&lt;=3),1,0)</f>
        <v>0</v>
      </c>
      <c r="Z548" s="5">
        <f>IF(AND(Q548&gt;=2,Q548&lt;=5),1,0)</f>
        <v>0</v>
      </c>
      <c r="AA548" s="5">
        <f>IF(S548&lt;=2,1,0)</f>
        <v>1</v>
      </c>
      <c r="AB548" s="5">
        <f>IF(AND(S548&gt;=1,S548&lt;=3),1,0)</f>
        <v>1</v>
      </c>
      <c r="AC548" s="5">
        <f>IF(AND(S548&gt;=2,S548&lt;=5),1,0)</f>
        <v>0</v>
      </c>
      <c r="AD548" s="5">
        <f>IF(AND(S548&gt;=1,S548&lt;=4),1,0)</f>
        <v>1</v>
      </c>
      <c r="AE548" s="5">
        <f>IF(AND(S548&gt;=2,S548&lt;=5),1,0)</f>
        <v>0</v>
      </c>
    </row>
    <row r="549" spans="1:31" x14ac:dyDescent="0.55000000000000004">
      <c r="A549" s="1">
        <f t="shared" si="17"/>
        <v>549</v>
      </c>
      <c r="B549" s="6" t="s">
        <v>32</v>
      </c>
      <c r="C549" s="7">
        <v>46226.660555555558</v>
      </c>
      <c r="D549" s="5">
        <v>4</v>
      </c>
      <c r="E549" s="6" t="s">
        <v>93</v>
      </c>
      <c r="F549" s="8">
        <v>46123</v>
      </c>
      <c r="G549" s="8" t="s">
        <v>264</v>
      </c>
      <c r="H549" s="6" t="s">
        <v>274</v>
      </c>
      <c r="I549" s="6" t="s">
        <v>308</v>
      </c>
      <c r="J549" s="6" t="s">
        <v>265</v>
      </c>
      <c r="K549" s="5">
        <v>5532</v>
      </c>
      <c r="L549" s="6" t="s">
        <v>297</v>
      </c>
      <c r="M549" s="6" t="s">
        <v>367</v>
      </c>
      <c r="N549" s="6" t="s">
        <v>26</v>
      </c>
      <c r="O549" s="5" t="s">
        <v>885</v>
      </c>
      <c r="P549" s="6" t="str">
        <f>IF(I549&lt;&gt;"","Giocata","Futura")</f>
        <v>Giocata</v>
      </c>
      <c r="Q549" s="5">
        <f>VALUE(LEFT(I549,1))</f>
        <v>2</v>
      </c>
      <c r="R549" s="5">
        <f>VALUE(RIGHT(I549,1))</f>
        <v>0</v>
      </c>
      <c r="S549" s="5">
        <f>SUM(Q549:R549)</f>
        <v>2</v>
      </c>
      <c r="T549" s="5">
        <f>IF(Q549&lt;&gt;R549,1,0)</f>
        <v>1</v>
      </c>
      <c r="U549" s="5">
        <f>IF(S549&lt;=4,1,0)</f>
        <v>1</v>
      </c>
      <c r="V549" s="5">
        <f t="shared" si="16"/>
        <v>1</v>
      </c>
      <c r="W549" s="5">
        <f>IF(S549&gt;=2,1,0)</f>
        <v>1</v>
      </c>
      <c r="X549" s="5">
        <f>IF(Q549&lt;=2,1,0)</f>
        <v>1</v>
      </c>
      <c r="Y549" s="5">
        <f>IF(AND(Q549&gt;=1,Q549&lt;=3),1,0)</f>
        <v>1</v>
      </c>
      <c r="Z549" s="5">
        <f>IF(AND(Q549&gt;=2,Q549&lt;=5),1,0)</f>
        <v>1</v>
      </c>
      <c r="AA549" s="5">
        <f>IF(S549&lt;=2,1,0)</f>
        <v>1</v>
      </c>
      <c r="AB549" s="5">
        <f>IF(AND(S549&gt;=1,S549&lt;=3),1,0)</f>
        <v>1</v>
      </c>
      <c r="AC549" s="5">
        <f>IF(AND(S549&gt;=2,S549&lt;=5),1,0)</f>
        <v>1</v>
      </c>
      <c r="AD549" s="5">
        <f>IF(AND(S549&gt;=1,S549&lt;=4),1,0)</f>
        <v>1</v>
      </c>
      <c r="AE549" s="5">
        <f>IF(AND(S549&gt;=2,S549&lt;=5),1,0)</f>
        <v>1</v>
      </c>
    </row>
    <row r="550" spans="1:31" x14ac:dyDescent="0.55000000000000004">
      <c r="A550" s="1">
        <f t="shared" si="17"/>
        <v>550</v>
      </c>
      <c r="B550" s="6" t="s">
        <v>28</v>
      </c>
      <c r="C550" s="7">
        <v>46226.660555555558</v>
      </c>
      <c r="D550" s="5">
        <v>2</v>
      </c>
      <c r="E550" s="6" t="s">
        <v>93</v>
      </c>
      <c r="F550" s="8">
        <v>46123</v>
      </c>
      <c r="G550" s="8" t="s">
        <v>240</v>
      </c>
      <c r="H550" s="6" t="s">
        <v>48</v>
      </c>
      <c r="I550" s="6" t="s">
        <v>330</v>
      </c>
      <c r="J550" s="6" t="s">
        <v>43</v>
      </c>
      <c r="K550" s="5">
        <v>7449</v>
      </c>
      <c r="L550" s="6" t="s">
        <v>50</v>
      </c>
      <c r="M550" s="6" t="s">
        <v>458</v>
      </c>
      <c r="N550" s="6" t="s">
        <v>26</v>
      </c>
      <c r="O550" s="5" t="s">
        <v>885</v>
      </c>
      <c r="P550" s="6" t="str">
        <f>IF(I550&lt;&gt;"","Giocata","Futura")</f>
        <v>Giocata</v>
      </c>
      <c r="Q550" s="5">
        <f>VALUE(LEFT(I550,1))</f>
        <v>2</v>
      </c>
      <c r="R550" s="5">
        <f>VALUE(RIGHT(I550,1))</f>
        <v>2</v>
      </c>
      <c r="S550" s="5">
        <f>SUM(Q550:R550)</f>
        <v>4</v>
      </c>
      <c r="T550" s="5">
        <f>IF(Q550&lt;&gt;R550,1,0)</f>
        <v>0</v>
      </c>
      <c r="U550" s="5">
        <f>IF(S550&lt;=4,1,0)</f>
        <v>1</v>
      </c>
      <c r="V550" s="5">
        <f t="shared" si="16"/>
        <v>0</v>
      </c>
      <c r="W550" s="5">
        <f>IF(S550&gt;=2,1,0)</f>
        <v>1</v>
      </c>
      <c r="X550" s="5">
        <f>IF(Q550&lt;=2,1,0)</f>
        <v>1</v>
      </c>
      <c r="Y550" s="5">
        <f>IF(AND(Q550&gt;=1,Q550&lt;=3),1,0)</f>
        <v>1</v>
      </c>
      <c r="Z550" s="5">
        <f>IF(AND(Q550&gt;=2,Q550&lt;=5),1,0)</f>
        <v>1</v>
      </c>
      <c r="AA550" s="5">
        <f>IF(S550&lt;=2,1,0)</f>
        <v>0</v>
      </c>
      <c r="AB550" s="5">
        <f>IF(AND(S550&gt;=1,S550&lt;=3),1,0)</f>
        <v>0</v>
      </c>
      <c r="AC550" s="5">
        <f>IF(AND(S550&gt;=2,S550&lt;=5),1,0)</f>
        <v>1</v>
      </c>
      <c r="AD550" s="5">
        <f>IF(AND(S550&gt;=1,S550&lt;=4),1,0)</f>
        <v>1</v>
      </c>
      <c r="AE550" s="5">
        <f>IF(AND(S550&gt;=2,S550&lt;=5),1,0)</f>
        <v>1</v>
      </c>
    </row>
    <row r="551" spans="1:31" x14ac:dyDescent="0.55000000000000004">
      <c r="A551" s="1">
        <f t="shared" si="17"/>
        <v>551</v>
      </c>
      <c r="B551" s="6" t="s">
        <v>910</v>
      </c>
      <c r="C551" s="7">
        <v>46226.660555555558</v>
      </c>
      <c r="D551" s="5">
        <v>5</v>
      </c>
      <c r="E551" s="6" t="s">
        <v>93</v>
      </c>
      <c r="F551" s="8">
        <v>46123</v>
      </c>
      <c r="G551" s="8" t="s">
        <v>252</v>
      </c>
      <c r="H551" s="6" t="s">
        <v>199</v>
      </c>
      <c r="I551" s="6" t="s">
        <v>314</v>
      </c>
      <c r="J551" s="6" t="s">
        <v>194</v>
      </c>
      <c r="K551" s="5">
        <v>18326</v>
      </c>
      <c r="L551" s="6" t="s">
        <v>262</v>
      </c>
      <c r="M551" s="6" t="s">
        <v>494</v>
      </c>
      <c r="N551" s="6" t="s">
        <v>26</v>
      </c>
      <c r="O551" s="5" t="s">
        <v>885</v>
      </c>
      <c r="P551" s="6" t="str">
        <f>IF(I551&lt;&gt;"","Giocata","Futura")</f>
        <v>Giocata</v>
      </c>
      <c r="Q551" s="5">
        <f>VALUE(LEFT(I551,1))</f>
        <v>2</v>
      </c>
      <c r="R551" s="5">
        <f>VALUE(RIGHT(I551,1))</f>
        <v>1</v>
      </c>
      <c r="S551" s="5">
        <f>SUM(Q551:R551)</f>
        <v>3</v>
      </c>
      <c r="T551" s="5">
        <f>IF(Q551&lt;&gt;R551,1,0)</f>
        <v>1</v>
      </c>
      <c r="U551" s="5">
        <f>IF(S551&lt;=4,1,0)</f>
        <v>1</v>
      </c>
      <c r="V551" s="5">
        <f t="shared" si="16"/>
        <v>1</v>
      </c>
      <c r="W551" s="5">
        <f>IF(S551&gt;=2,1,0)</f>
        <v>1</v>
      </c>
      <c r="X551" s="5">
        <f>IF(Q551&lt;=2,1,0)</f>
        <v>1</v>
      </c>
      <c r="Y551" s="5">
        <f>IF(AND(Q551&gt;=1,Q551&lt;=3),1,0)</f>
        <v>1</v>
      </c>
      <c r="Z551" s="5">
        <f>IF(AND(Q551&gt;=2,Q551&lt;=5),1,0)</f>
        <v>1</v>
      </c>
      <c r="AA551" s="5">
        <f>IF(S551&lt;=2,1,0)</f>
        <v>0</v>
      </c>
      <c r="AB551" s="5">
        <f>IF(AND(S551&gt;=1,S551&lt;=3),1,0)</f>
        <v>1</v>
      </c>
      <c r="AC551" s="5">
        <f>IF(AND(S551&gt;=2,S551&lt;=5),1,0)</f>
        <v>1</v>
      </c>
      <c r="AD551" s="5">
        <f>IF(AND(S551&gt;=1,S551&lt;=4),1,0)</f>
        <v>1</v>
      </c>
      <c r="AE551" s="5">
        <f>IF(AND(S551&gt;=2,S551&lt;=5),1,0)</f>
        <v>1</v>
      </c>
    </row>
    <row r="552" spans="1:31" x14ac:dyDescent="0.55000000000000004">
      <c r="A552" s="1">
        <f t="shared" si="17"/>
        <v>552</v>
      </c>
      <c r="B552" s="6" t="s">
        <v>36</v>
      </c>
      <c r="C552" s="7">
        <v>46226.660567129627</v>
      </c>
      <c r="D552" s="5">
        <v>2</v>
      </c>
      <c r="E552" s="6" t="s">
        <v>93</v>
      </c>
      <c r="F552" s="8">
        <v>46123</v>
      </c>
      <c r="G552" s="8" t="s">
        <v>166</v>
      </c>
      <c r="H552" s="6" t="s">
        <v>175</v>
      </c>
      <c r="I552" s="6" t="s">
        <v>314</v>
      </c>
      <c r="J552" s="6" t="s">
        <v>164</v>
      </c>
      <c r="K552" s="5">
        <v>2418</v>
      </c>
      <c r="L552" s="6" t="s">
        <v>165</v>
      </c>
      <c r="M552" s="6" t="s">
        <v>457</v>
      </c>
      <c r="N552" s="6" t="s">
        <v>26</v>
      </c>
      <c r="O552" s="5" t="s">
        <v>885</v>
      </c>
      <c r="P552" s="6" t="str">
        <f>IF(I552&lt;&gt;"","Giocata","Futura")</f>
        <v>Giocata</v>
      </c>
      <c r="Q552" s="5">
        <f>VALUE(LEFT(I552,1))</f>
        <v>2</v>
      </c>
      <c r="R552" s="5">
        <f>VALUE(RIGHT(I552,1))</f>
        <v>1</v>
      </c>
      <c r="S552" s="5">
        <f>SUM(Q552:R552)</f>
        <v>3</v>
      </c>
      <c r="T552" s="5">
        <f>IF(Q552&lt;&gt;R552,1,0)</f>
        <v>1</v>
      </c>
      <c r="U552" s="5">
        <f>IF(S552&lt;=4,1,0)</f>
        <v>1</v>
      </c>
      <c r="V552" s="5">
        <f t="shared" si="16"/>
        <v>1</v>
      </c>
      <c r="W552" s="5">
        <f>IF(S552&gt;=2,1,0)</f>
        <v>1</v>
      </c>
      <c r="X552" s="5">
        <f>IF(Q552&lt;=2,1,0)</f>
        <v>1</v>
      </c>
      <c r="Y552" s="5">
        <f>IF(AND(Q552&gt;=1,Q552&lt;=3),1,0)</f>
        <v>1</v>
      </c>
      <c r="Z552" s="5">
        <f>IF(AND(Q552&gt;=2,Q552&lt;=5),1,0)</f>
        <v>1</v>
      </c>
      <c r="AA552" s="5">
        <f>IF(S552&lt;=2,1,0)</f>
        <v>0</v>
      </c>
      <c r="AB552" s="5">
        <f>IF(AND(S552&gt;=1,S552&lt;=3),1,0)</f>
        <v>1</v>
      </c>
      <c r="AC552" s="5">
        <f>IF(AND(S552&gt;=2,S552&lt;=5),1,0)</f>
        <v>1</v>
      </c>
      <c r="AD552" s="5">
        <f>IF(AND(S552&gt;=1,S552&lt;=4),1,0)</f>
        <v>1</v>
      </c>
      <c r="AE552" s="5">
        <f>IF(AND(S552&gt;=2,S552&lt;=5),1,0)</f>
        <v>1</v>
      </c>
    </row>
    <row r="553" spans="1:31" x14ac:dyDescent="0.55000000000000004">
      <c r="A553" s="1">
        <f t="shared" si="17"/>
        <v>553</v>
      </c>
      <c r="B553" s="6" t="s">
        <v>36</v>
      </c>
      <c r="C553" s="7">
        <v>46226.660567129627</v>
      </c>
      <c r="D553" s="5">
        <v>2</v>
      </c>
      <c r="E553" s="6" t="s">
        <v>93</v>
      </c>
      <c r="F553" s="8">
        <v>46123</v>
      </c>
      <c r="G553" s="8" t="s">
        <v>284</v>
      </c>
      <c r="H553" s="6" t="s">
        <v>176</v>
      </c>
      <c r="I553" s="6" t="s">
        <v>310</v>
      </c>
      <c r="J553" s="6" t="s">
        <v>173</v>
      </c>
      <c r="K553" s="5">
        <v>3108</v>
      </c>
      <c r="L553" s="6" t="s">
        <v>281</v>
      </c>
      <c r="M553" s="6" t="s">
        <v>452</v>
      </c>
      <c r="N553" s="6" t="s">
        <v>26</v>
      </c>
      <c r="O553" s="5" t="s">
        <v>885</v>
      </c>
      <c r="P553" s="6" t="str">
        <f>IF(I553&lt;&gt;"","Giocata","Futura")</f>
        <v>Giocata</v>
      </c>
      <c r="Q553" s="5">
        <f>VALUE(LEFT(I553,1))</f>
        <v>1</v>
      </c>
      <c r="R553" s="5">
        <f>VALUE(RIGHT(I553,1))</f>
        <v>0</v>
      </c>
      <c r="S553" s="5">
        <f>SUM(Q553:R553)</f>
        <v>1</v>
      </c>
      <c r="T553" s="5">
        <f>IF(Q553&lt;&gt;R553,1,0)</f>
        <v>1</v>
      </c>
      <c r="U553" s="5">
        <f>IF(S553&lt;=4,1,0)</f>
        <v>1</v>
      </c>
      <c r="V553" s="5">
        <f t="shared" si="16"/>
        <v>1</v>
      </c>
      <c r="W553" s="5">
        <f>IF(S553&gt;=2,1,0)</f>
        <v>0</v>
      </c>
      <c r="X553" s="5">
        <f>IF(Q553&lt;=2,1,0)</f>
        <v>1</v>
      </c>
      <c r="Y553" s="5">
        <f>IF(AND(Q553&gt;=1,Q553&lt;=3),1,0)</f>
        <v>1</v>
      </c>
      <c r="Z553" s="5">
        <f>IF(AND(Q553&gt;=2,Q553&lt;=5),1,0)</f>
        <v>0</v>
      </c>
      <c r="AA553" s="5">
        <f>IF(S553&lt;=2,1,0)</f>
        <v>1</v>
      </c>
      <c r="AB553" s="5">
        <f>IF(AND(S553&gt;=1,S553&lt;=3),1,0)</f>
        <v>1</v>
      </c>
      <c r="AC553" s="5">
        <f>IF(AND(S553&gt;=2,S553&lt;=5),1,0)</f>
        <v>0</v>
      </c>
      <c r="AD553" s="5">
        <f>IF(AND(S553&gt;=1,S553&lt;=4),1,0)</f>
        <v>1</v>
      </c>
      <c r="AE553" s="5">
        <f>IF(AND(S553&gt;=2,S553&lt;=5),1,0)</f>
        <v>0</v>
      </c>
    </row>
    <row r="554" spans="1:31" x14ac:dyDescent="0.55000000000000004">
      <c r="A554" s="1">
        <f t="shared" si="17"/>
        <v>554</v>
      </c>
      <c r="B554" s="6" t="s">
        <v>910</v>
      </c>
      <c r="C554" s="7">
        <v>46226.660555555558</v>
      </c>
      <c r="D554" s="5">
        <v>5</v>
      </c>
      <c r="E554" s="6" t="s">
        <v>93</v>
      </c>
      <c r="F554" s="8">
        <v>46123</v>
      </c>
      <c r="G554" s="8" t="s">
        <v>184</v>
      </c>
      <c r="H554" s="6" t="s">
        <v>248</v>
      </c>
      <c r="I554" s="6" t="s">
        <v>310</v>
      </c>
      <c r="J554" s="6" t="s">
        <v>195</v>
      </c>
      <c r="K554" s="5">
        <v>60141</v>
      </c>
      <c r="L554" s="6" t="s">
        <v>259</v>
      </c>
      <c r="M554" s="6" t="s">
        <v>305</v>
      </c>
      <c r="N554" s="6" t="s">
        <v>26</v>
      </c>
      <c r="O554" s="5" t="s">
        <v>885</v>
      </c>
      <c r="P554" s="6" t="str">
        <f>IF(I554&lt;&gt;"","Giocata","Futura")</f>
        <v>Giocata</v>
      </c>
      <c r="Q554" s="5">
        <f>VALUE(LEFT(I554,1))</f>
        <v>1</v>
      </c>
      <c r="R554" s="5">
        <f>VALUE(RIGHT(I554,1))</f>
        <v>0</v>
      </c>
      <c r="S554" s="5">
        <f>SUM(Q554:R554)</f>
        <v>1</v>
      </c>
      <c r="T554" s="5">
        <f>IF(Q554&lt;&gt;R554,1,0)</f>
        <v>1</v>
      </c>
      <c r="U554" s="5">
        <f>IF(S554&lt;=4,1,0)</f>
        <v>1</v>
      </c>
      <c r="V554" s="5">
        <f t="shared" si="16"/>
        <v>1</v>
      </c>
      <c r="W554" s="5">
        <f>IF(S554&gt;=2,1,0)</f>
        <v>0</v>
      </c>
      <c r="X554" s="5">
        <f>IF(Q554&lt;=2,1,0)</f>
        <v>1</v>
      </c>
      <c r="Y554" s="5">
        <f>IF(AND(Q554&gt;=1,Q554&lt;=3),1,0)</f>
        <v>1</v>
      </c>
      <c r="Z554" s="5">
        <f>IF(AND(Q554&gt;=2,Q554&lt;=5),1,0)</f>
        <v>0</v>
      </c>
      <c r="AA554" s="5">
        <f>IF(S554&lt;=2,1,0)</f>
        <v>1</v>
      </c>
      <c r="AB554" s="5">
        <f>IF(AND(S554&gt;=1,S554&lt;=3),1,0)</f>
        <v>1</v>
      </c>
      <c r="AC554" s="5">
        <f>IF(AND(S554&gt;=2,S554&lt;=5),1,0)</f>
        <v>0</v>
      </c>
      <c r="AD554" s="5">
        <f>IF(AND(S554&gt;=1,S554&lt;=4),1,0)</f>
        <v>1</v>
      </c>
      <c r="AE554" s="5">
        <f>IF(AND(S554&gt;=2,S554&lt;=5),1,0)</f>
        <v>0</v>
      </c>
    </row>
    <row r="555" spans="1:31" x14ac:dyDescent="0.55000000000000004">
      <c r="A555" s="1">
        <f t="shared" si="17"/>
        <v>555</v>
      </c>
      <c r="B555" s="6" t="s">
        <v>911</v>
      </c>
      <c r="C555" s="7">
        <v>46226.660555555558</v>
      </c>
      <c r="D555" s="5">
        <v>7</v>
      </c>
      <c r="E555" s="6" t="s">
        <v>93</v>
      </c>
      <c r="F555" s="8">
        <v>46123</v>
      </c>
      <c r="G555" s="8" t="s">
        <v>237</v>
      </c>
      <c r="H555" s="6" t="s">
        <v>147</v>
      </c>
      <c r="I555" s="6" t="s">
        <v>310</v>
      </c>
      <c r="J555" s="6" t="s">
        <v>144</v>
      </c>
      <c r="K555" s="5">
        <v>34068</v>
      </c>
      <c r="L555" s="6" t="s">
        <v>149</v>
      </c>
      <c r="M555" s="6" t="s">
        <v>449</v>
      </c>
      <c r="N555" s="6" t="s">
        <v>26</v>
      </c>
      <c r="O555" s="5" t="s">
        <v>885</v>
      </c>
      <c r="P555" s="6" t="str">
        <f>IF(I555&lt;&gt;"","Giocata","Futura")</f>
        <v>Giocata</v>
      </c>
      <c r="Q555" s="5">
        <f>VALUE(LEFT(I555,1))</f>
        <v>1</v>
      </c>
      <c r="R555" s="5">
        <f>VALUE(RIGHT(I555,1))</f>
        <v>0</v>
      </c>
      <c r="S555" s="5">
        <f>SUM(Q555:R555)</f>
        <v>1</v>
      </c>
      <c r="T555" s="5">
        <f>IF(Q555&lt;&gt;R555,1,0)</f>
        <v>1</v>
      </c>
      <c r="U555" s="5">
        <f>IF(S555&lt;=4,1,0)</f>
        <v>1</v>
      </c>
      <c r="V555" s="5">
        <f t="shared" si="16"/>
        <v>1</v>
      </c>
      <c r="W555" s="5">
        <f>IF(S555&gt;=2,1,0)</f>
        <v>0</v>
      </c>
      <c r="X555" s="5">
        <f>IF(Q555&lt;=2,1,0)</f>
        <v>1</v>
      </c>
      <c r="Y555" s="5">
        <f>IF(AND(Q555&gt;=1,Q555&lt;=3),1,0)</f>
        <v>1</v>
      </c>
      <c r="Z555" s="5">
        <f>IF(AND(Q555&gt;=2,Q555&lt;=5),1,0)</f>
        <v>0</v>
      </c>
      <c r="AA555" s="5">
        <f>IF(S555&lt;=2,1,0)</f>
        <v>1</v>
      </c>
      <c r="AB555" s="5">
        <f>IF(AND(S555&gt;=1,S555&lt;=3),1,0)</f>
        <v>1</v>
      </c>
      <c r="AC555" s="5">
        <f>IF(AND(S555&gt;=2,S555&lt;=5),1,0)</f>
        <v>0</v>
      </c>
      <c r="AD555" s="5">
        <f>IF(AND(S555&gt;=1,S555&lt;=4),1,0)</f>
        <v>1</v>
      </c>
      <c r="AE555" s="5">
        <f>IF(AND(S555&gt;=2,S555&lt;=5),1,0)</f>
        <v>0</v>
      </c>
    </row>
    <row r="556" spans="1:31" x14ac:dyDescent="0.55000000000000004">
      <c r="A556" s="1">
        <f t="shared" si="17"/>
        <v>556</v>
      </c>
      <c r="B556" s="6" t="s">
        <v>911</v>
      </c>
      <c r="C556" s="7">
        <v>46226.660555555558</v>
      </c>
      <c r="D556" s="5">
        <v>7</v>
      </c>
      <c r="E556" s="6" t="s">
        <v>93</v>
      </c>
      <c r="F556" s="8">
        <v>46123</v>
      </c>
      <c r="G556" s="8" t="s">
        <v>238</v>
      </c>
      <c r="H556" s="6" t="s">
        <v>142</v>
      </c>
      <c r="I556" s="6" t="s">
        <v>316</v>
      </c>
      <c r="J556" s="6" t="s">
        <v>141</v>
      </c>
      <c r="K556" s="5">
        <v>11358</v>
      </c>
      <c r="L556" s="6" t="s">
        <v>160</v>
      </c>
      <c r="M556" s="6" t="s">
        <v>443</v>
      </c>
      <c r="N556" s="6" t="s">
        <v>26</v>
      </c>
      <c r="O556" s="5" t="s">
        <v>885</v>
      </c>
      <c r="P556" s="6" t="str">
        <f>IF(I556&lt;&gt;"","Giocata","Futura")</f>
        <v>Giocata</v>
      </c>
      <c r="Q556" s="5">
        <f>VALUE(LEFT(I556,1))</f>
        <v>1</v>
      </c>
      <c r="R556" s="5">
        <f>VALUE(RIGHT(I556,1))</f>
        <v>2</v>
      </c>
      <c r="S556" s="5">
        <f>SUM(Q556:R556)</f>
        <v>3</v>
      </c>
      <c r="T556" s="5">
        <f>IF(Q556&lt;&gt;R556,1,0)</f>
        <v>1</v>
      </c>
      <c r="U556" s="5">
        <f>IF(S556&lt;=4,1,0)</f>
        <v>1</v>
      </c>
      <c r="V556" s="5">
        <f t="shared" si="16"/>
        <v>1</v>
      </c>
      <c r="W556" s="5">
        <f>IF(S556&gt;=2,1,0)</f>
        <v>1</v>
      </c>
      <c r="X556" s="5">
        <f>IF(Q556&lt;=2,1,0)</f>
        <v>1</v>
      </c>
      <c r="Y556" s="5">
        <f>IF(AND(Q556&gt;=1,Q556&lt;=3),1,0)</f>
        <v>1</v>
      </c>
      <c r="Z556" s="5">
        <f>IF(AND(Q556&gt;=2,Q556&lt;=5),1,0)</f>
        <v>0</v>
      </c>
      <c r="AA556" s="5">
        <f>IF(S556&lt;=2,1,0)</f>
        <v>0</v>
      </c>
      <c r="AB556" s="5">
        <f>IF(AND(S556&gt;=1,S556&lt;=3),1,0)</f>
        <v>1</v>
      </c>
      <c r="AC556" s="5">
        <f>IF(AND(S556&gt;=2,S556&lt;=5),1,0)</f>
        <v>1</v>
      </c>
      <c r="AD556" s="5">
        <f>IF(AND(S556&gt;=1,S556&lt;=4),1,0)</f>
        <v>1</v>
      </c>
      <c r="AE556" s="5">
        <f>IF(AND(S556&gt;=2,S556&lt;=5),1,0)</f>
        <v>1</v>
      </c>
    </row>
    <row r="557" spans="1:31" x14ac:dyDescent="0.55000000000000004">
      <c r="A557" s="1">
        <f t="shared" si="17"/>
        <v>557</v>
      </c>
      <c r="B557" s="6" t="s">
        <v>910</v>
      </c>
      <c r="C557" s="7">
        <v>46226.660555555558</v>
      </c>
      <c r="D557" s="5">
        <v>5</v>
      </c>
      <c r="E557" s="6" t="s">
        <v>93</v>
      </c>
      <c r="F557" s="8">
        <v>46123</v>
      </c>
      <c r="G557" s="8" t="s">
        <v>252</v>
      </c>
      <c r="H557" s="6" t="s">
        <v>198</v>
      </c>
      <c r="I557" s="6" t="s">
        <v>328</v>
      </c>
      <c r="J557" s="6" t="s">
        <v>250</v>
      </c>
      <c r="K557" s="5">
        <v>17933</v>
      </c>
      <c r="L557" s="6" t="s">
        <v>200</v>
      </c>
      <c r="M557" s="6" t="s">
        <v>307</v>
      </c>
      <c r="N557" s="6" t="s">
        <v>26</v>
      </c>
      <c r="O557" s="5" t="s">
        <v>885</v>
      </c>
      <c r="P557" s="6" t="str">
        <f>IF(I557&lt;&gt;"","Giocata","Futura")</f>
        <v>Giocata</v>
      </c>
      <c r="Q557" s="5">
        <f>VALUE(LEFT(I557,1))</f>
        <v>1</v>
      </c>
      <c r="R557" s="5">
        <f>VALUE(RIGHT(I557,1))</f>
        <v>1</v>
      </c>
      <c r="S557" s="5">
        <f>SUM(Q557:R557)</f>
        <v>2</v>
      </c>
      <c r="T557" s="5">
        <f>IF(Q557&lt;&gt;R557,1,0)</f>
        <v>0</v>
      </c>
      <c r="U557" s="5">
        <f>IF(S557&lt;=4,1,0)</f>
        <v>1</v>
      </c>
      <c r="V557" s="5">
        <f t="shared" si="16"/>
        <v>0</v>
      </c>
      <c r="W557" s="5">
        <f>IF(S557&gt;=2,1,0)</f>
        <v>1</v>
      </c>
      <c r="X557" s="5">
        <f>IF(Q557&lt;=2,1,0)</f>
        <v>1</v>
      </c>
      <c r="Y557" s="5">
        <f>IF(AND(Q557&gt;=1,Q557&lt;=3),1,0)</f>
        <v>1</v>
      </c>
      <c r="Z557" s="5">
        <f>IF(AND(Q557&gt;=2,Q557&lt;=5),1,0)</f>
        <v>0</v>
      </c>
      <c r="AA557" s="5">
        <f>IF(S557&lt;=2,1,0)</f>
        <v>1</v>
      </c>
      <c r="AB557" s="5">
        <f>IF(AND(S557&gt;=1,S557&lt;=3),1,0)</f>
        <v>1</v>
      </c>
      <c r="AC557" s="5">
        <f>IF(AND(S557&gt;=2,S557&lt;=5),1,0)</f>
        <v>1</v>
      </c>
      <c r="AD557" s="5">
        <f>IF(AND(S557&gt;=1,S557&lt;=4),1,0)</f>
        <v>1</v>
      </c>
      <c r="AE557" s="5">
        <f>IF(AND(S557&gt;=2,S557&lt;=5),1,0)</f>
        <v>1</v>
      </c>
    </row>
    <row r="558" spans="1:31" x14ac:dyDescent="0.55000000000000004">
      <c r="A558" s="1">
        <f t="shared" si="17"/>
        <v>558</v>
      </c>
      <c r="B558" s="6" t="s">
        <v>910</v>
      </c>
      <c r="C558" s="7">
        <v>46226.660555555558</v>
      </c>
      <c r="D558" s="5">
        <v>5</v>
      </c>
      <c r="E558" s="6" t="s">
        <v>37</v>
      </c>
      <c r="F558" s="8">
        <v>46124</v>
      </c>
      <c r="G558" s="8" t="s">
        <v>197</v>
      </c>
      <c r="H558" s="6" t="s">
        <v>189</v>
      </c>
      <c r="I558" s="6" t="s">
        <v>506</v>
      </c>
      <c r="J558" s="6" t="s">
        <v>253</v>
      </c>
      <c r="K558" s="5">
        <v>16354</v>
      </c>
      <c r="L558" s="6" t="s">
        <v>202</v>
      </c>
      <c r="M558" s="6" t="s">
        <v>519</v>
      </c>
      <c r="N558" s="6" t="s">
        <v>26</v>
      </c>
      <c r="O558" s="5" t="s">
        <v>885</v>
      </c>
      <c r="P558" s="6" t="str">
        <f>IF(I558&lt;&gt;"","Giocata","Futura")</f>
        <v>Giocata</v>
      </c>
      <c r="Q558" s="5">
        <f>VALUE(LEFT(I558,1))</f>
        <v>3</v>
      </c>
      <c r="R558" s="5">
        <f>VALUE(RIGHT(I558,1))</f>
        <v>4</v>
      </c>
      <c r="S558" s="5">
        <f>SUM(Q558:R558)</f>
        <v>7</v>
      </c>
      <c r="T558" s="5">
        <f>IF(Q558&lt;&gt;R558,1,0)</f>
        <v>1</v>
      </c>
      <c r="U558" s="5">
        <f>IF(S558&lt;=4,1,0)</f>
        <v>0</v>
      </c>
      <c r="V558" s="5">
        <f t="shared" si="16"/>
        <v>0</v>
      </c>
      <c r="W558" s="5">
        <f>IF(S558&gt;=2,1,0)</f>
        <v>1</v>
      </c>
      <c r="X558" s="5">
        <f>IF(Q558&lt;=2,1,0)</f>
        <v>0</v>
      </c>
      <c r="Y558" s="5">
        <f>IF(AND(Q558&gt;=1,Q558&lt;=3),1,0)</f>
        <v>1</v>
      </c>
      <c r="Z558" s="5">
        <f>IF(AND(Q558&gt;=2,Q558&lt;=5),1,0)</f>
        <v>1</v>
      </c>
      <c r="AA558" s="5">
        <f>IF(S558&lt;=2,1,0)</f>
        <v>0</v>
      </c>
      <c r="AB558" s="5">
        <f>IF(AND(S558&gt;=1,S558&lt;=3),1,0)</f>
        <v>0</v>
      </c>
      <c r="AC558" s="5">
        <f>IF(AND(S558&gt;=2,S558&lt;=5),1,0)</f>
        <v>0</v>
      </c>
      <c r="AD558" s="5">
        <f>IF(AND(S558&gt;=1,S558&lt;=4),1,0)</f>
        <v>0</v>
      </c>
      <c r="AE558" s="5">
        <f>IF(AND(S558&gt;=2,S558&lt;=5),1,0)</f>
        <v>0</v>
      </c>
    </row>
    <row r="559" spans="1:31" x14ac:dyDescent="0.55000000000000004">
      <c r="A559" s="1">
        <f t="shared" si="17"/>
        <v>559</v>
      </c>
      <c r="B559" s="6" t="s">
        <v>28</v>
      </c>
      <c r="C559" s="7">
        <v>46226.660555555558</v>
      </c>
      <c r="D559" s="5">
        <v>2</v>
      </c>
      <c r="E559" s="6" t="s">
        <v>37</v>
      </c>
      <c r="F559" s="8">
        <v>46124</v>
      </c>
      <c r="G559" s="8" t="s">
        <v>268</v>
      </c>
      <c r="H559" s="6" t="s">
        <v>46</v>
      </c>
      <c r="I559" s="6" t="s">
        <v>333</v>
      </c>
      <c r="J559" s="6" t="s">
        <v>39</v>
      </c>
      <c r="K559" s="5">
        <v>26454</v>
      </c>
      <c r="L559" s="6" t="s">
        <v>63</v>
      </c>
      <c r="M559" s="6" t="s">
        <v>346</v>
      </c>
      <c r="N559" s="6" t="s">
        <v>26</v>
      </c>
      <c r="O559" s="5" t="s">
        <v>885</v>
      </c>
      <c r="P559" s="6" t="str">
        <f>IF(I559&lt;&gt;"","Giocata","Futura")</f>
        <v>Giocata</v>
      </c>
      <c r="Q559" s="5">
        <f>VALUE(LEFT(I559,1))</f>
        <v>3</v>
      </c>
      <c r="R559" s="5">
        <f>VALUE(RIGHT(I559,1))</f>
        <v>2</v>
      </c>
      <c r="S559" s="5">
        <f>SUM(Q559:R559)</f>
        <v>5</v>
      </c>
      <c r="T559" s="5">
        <f>IF(Q559&lt;&gt;R559,1,0)</f>
        <v>1</v>
      </c>
      <c r="U559" s="5">
        <f>IF(S559&lt;=4,1,0)</f>
        <v>0</v>
      </c>
      <c r="V559" s="5">
        <f t="shared" si="16"/>
        <v>0</v>
      </c>
      <c r="W559" s="5">
        <f>IF(S559&gt;=2,1,0)</f>
        <v>1</v>
      </c>
      <c r="X559" s="5">
        <f>IF(Q559&lt;=2,1,0)</f>
        <v>0</v>
      </c>
      <c r="Y559" s="5">
        <f>IF(AND(Q559&gt;=1,Q559&lt;=3),1,0)</f>
        <v>1</v>
      </c>
      <c r="Z559" s="5">
        <f>IF(AND(Q559&gt;=2,Q559&lt;=5),1,0)</f>
        <v>1</v>
      </c>
      <c r="AA559" s="5">
        <f>IF(S559&lt;=2,1,0)</f>
        <v>0</v>
      </c>
      <c r="AB559" s="5">
        <f>IF(AND(S559&gt;=1,S559&lt;=3),1,0)</f>
        <v>0</v>
      </c>
      <c r="AC559" s="5">
        <f>IF(AND(S559&gt;=2,S559&lt;=5),1,0)</f>
        <v>1</v>
      </c>
      <c r="AD559" s="5">
        <f>IF(AND(S559&gt;=1,S559&lt;=4),1,0)</f>
        <v>0</v>
      </c>
      <c r="AE559" s="5">
        <f>IF(AND(S559&gt;=2,S559&lt;=5),1,0)</f>
        <v>1</v>
      </c>
    </row>
    <row r="560" spans="1:31" x14ac:dyDescent="0.55000000000000004">
      <c r="A560" s="1">
        <f t="shared" si="17"/>
        <v>560</v>
      </c>
      <c r="B560" s="6" t="s">
        <v>32</v>
      </c>
      <c r="C560" s="7">
        <v>46226.660555555558</v>
      </c>
      <c r="D560" s="5">
        <v>4</v>
      </c>
      <c r="E560" s="6" t="s">
        <v>37</v>
      </c>
      <c r="F560" s="8">
        <v>46124</v>
      </c>
      <c r="G560" s="8" t="s">
        <v>245</v>
      </c>
      <c r="H560" s="6" t="s">
        <v>271</v>
      </c>
      <c r="I560" s="6" t="s">
        <v>357</v>
      </c>
      <c r="J560" s="6" t="s">
        <v>125</v>
      </c>
      <c r="K560" s="5">
        <v>5331</v>
      </c>
      <c r="L560" s="6" t="s">
        <v>275</v>
      </c>
      <c r="M560" s="6" t="s">
        <v>317</v>
      </c>
      <c r="N560" s="6" t="s">
        <v>26</v>
      </c>
      <c r="O560" s="5" t="s">
        <v>885</v>
      </c>
      <c r="P560" s="6" t="str">
        <f>IF(I560&lt;&gt;"","Giocata","Futura")</f>
        <v>Giocata</v>
      </c>
      <c r="Q560" s="5">
        <f>VALUE(LEFT(I560,1))</f>
        <v>4</v>
      </c>
      <c r="R560" s="5">
        <f>VALUE(RIGHT(I560,1))</f>
        <v>1</v>
      </c>
      <c r="S560" s="5">
        <f>SUM(Q560:R560)</f>
        <v>5</v>
      </c>
      <c r="T560" s="5">
        <f>IF(Q560&lt;&gt;R560,1,0)</f>
        <v>1</v>
      </c>
      <c r="U560" s="5">
        <f>IF(S560&lt;=4,1,0)</f>
        <v>0</v>
      </c>
      <c r="V560" s="5">
        <f t="shared" si="16"/>
        <v>0</v>
      </c>
      <c r="W560" s="5">
        <f>IF(S560&gt;=2,1,0)</f>
        <v>1</v>
      </c>
      <c r="X560" s="5">
        <f>IF(Q560&lt;=2,1,0)</f>
        <v>0</v>
      </c>
      <c r="Y560" s="5">
        <f>IF(AND(Q560&gt;=1,Q560&lt;=3),1,0)</f>
        <v>0</v>
      </c>
      <c r="Z560" s="5">
        <f>IF(AND(Q560&gt;=2,Q560&lt;=5),1,0)</f>
        <v>1</v>
      </c>
      <c r="AA560" s="5">
        <f>IF(S560&lt;=2,1,0)</f>
        <v>0</v>
      </c>
      <c r="AB560" s="5">
        <f>IF(AND(S560&gt;=1,S560&lt;=3),1,0)</f>
        <v>0</v>
      </c>
      <c r="AC560" s="5">
        <f>IF(AND(S560&gt;=2,S560&lt;=5),1,0)</f>
        <v>1</v>
      </c>
      <c r="AD560" s="5">
        <f>IF(AND(S560&gt;=1,S560&lt;=4),1,0)</f>
        <v>0</v>
      </c>
      <c r="AE560" s="5">
        <f>IF(AND(S560&gt;=2,S560&lt;=5),1,0)</f>
        <v>1</v>
      </c>
    </row>
    <row r="561" spans="1:31" x14ac:dyDescent="0.55000000000000004">
      <c r="A561" s="1">
        <f t="shared" si="17"/>
        <v>561</v>
      </c>
      <c r="B561" s="6" t="s">
        <v>28</v>
      </c>
      <c r="C561" s="7">
        <v>46226.660555555558</v>
      </c>
      <c r="D561" s="5">
        <v>2</v>
      </c>
      <c r="E561" s="6" t="s">
        <v>37</v>
      </c>
      <c r="F561" s="8">
        <v>46124</v>
      </c>
      <c r="G561" s="8" t="s">
        <v>285</v>
      </c>
      <c r="H561" s="6" t="s">
        <v>60</v>
      </c>
      <c r="I561" s="6" t="s">
        <v>306</v>
      </c>
      <c r="J561" s="6" t="s">
        <v>55</v>
      </c>
      <c r="K561" s="5">
        <v>19500</v>
      </c>
      <c r="L561" s="6" t="s">
        <v>62</v>
      </c>
      <c r="M561" s="6" t="s">
        <v>339</v>
      </c>
      <c r="N561" s="6" t="s">
        <v>26</v>
      </c>
      <c r="O561" s="5" t="s">
        <v>885</v>
      </c>
      <c r="P561" s="6" t="str">
        <f>IF(I561&lt;&gt;"","Giocata","Futura")</f>
        <v>Giocata</v>
      </c>
      <c r="Q561" s="5">
        <f>VALUE(LEFT(I561,1))</f>
        <v>3</v>
      </c>
      <c r="R561" s="5">
        <f>VALUE(RIGHT(I561,1))</f>
        <v>1</v>
      </c>
      <c r="S561" s="5">
        <f>SUM(Q561:R561)</f>
        <v>4</v>
      </c>
      <c r="T561" s="5">
        <f>IF(Q561&lt;&gt;R561,1,0)</f>
        <v>1</v>
      </c>
      <c r="U561" s="5">
        <f>IF(S561&lt;=4,1,0)</f>
        <v>1</v>
      </c>
      <c r="V561" s="5">
        <f t="shared" si="16"/>
        <v>1</v>
      </c>
      <c r="W561" s="5">
        <f>IF(S561&gt;=2,1,0)</f>
        <v>1</v>
      </c>
      <c r="X561" s="5">
        <f>IF(Q561&lt;=2,1,0)</f>
        <v>0</v>
      </c>
      <c r="Y561" s="5">
        <f>IF(AND(Q561&gt;=1,Q561&lt;=3),1,0)</f>
        <v>1</v>
      </c>
      <c r="Z561" s="5">
        <f>IF(AND(Q561&gt;=2,Q561&lt;=5),1,0)</f>
        <v>1</v>
      </c>
      <c r="AA561" s="5">
        <f>IF(S561&lt;=2,1,0)</f>
        <v>0</v>
      </c>
      <c r="AB561" s="5">
        <f>IF(AND(S561&gt;=1,S561&lt;=3),1,0)</f>
        <v>0</v>
      </c>
      <c r="AC561" s="5">
        <f>IF(AND(S561&gt;=2,S561&lt;=5),1,0)</f>
        <v>1</v>
      </c>
      <c r="AD561" s="5">
        <f>IF(AND(S561&gt;=1,S561&lt;=4),1,0)</f>
        <v>1</v>
      </c>
      <c r="AE561" s="5">
        <f>IF(AND(S561&gt;=2,S561&lt;=5),1,0)</f>
        <v>1</v>
      </c>
    </row>
    <row r="562" spans="1:31" x14ac:dyDescent="0.55000000000000004">
      <c r="A562" s="1">
        <f t="shared" si="17"/>
        <v>562</v>
      </c>
      <c r="B562" s="6" t="s">
        <v>28</v>
      </c>
      <c r="C562" s="7">
        <v>46226.660555555558</v>
      </c>
      <c r="D562" s="5">
        <v>2</v>
      </c>
      <c r="E562" s="6" t="s">
        <v>37</v>
      </c>
      <c r="F562" s="8">
        <v>46124</v>
      </c>
      <c r="G562" s="8" t="s">
        <v>268</v>
      </c>
      <c r="H562" s="6" t="s">
        <v>51</v>
      </c>
      <c r="I562" s="6" t="s">
        <v>338</v>
      </c>
      <c r="J562" s="6" t="s">
        <v>38</v>
      </c>
      <c r="K562" s="5">
        <v>4638</v>
      </c>
      <c r="L562" s="6" t="s">
        <v>53</v>
      </c>
      <c r="M562" s="6" t="s">
        <v>344</v>
      </c>
      <c r="N562" s="6" t="s">
        <v>26</v>
      </c>
      <c r="O562" s="5" t="s">
        <v>885</v>
      </c>
      <c r="P562" s="6" t="str">
        <f>IF(I562&lt;&gt;"","Giocata","Futura")</f>
        <v>Giocata</v>
      </c>
      <c r="Q562" s="5">
        <f>VALUE(LEFT(I562,1))</f>
        <v>0</v>
      </c>
      <c r="R562" s="5">
        <f>VALUE(RIGHT(I562,1))</f>
        <v>3</v>
      </c>
      <c r="S562" s="5">
        <f>SUM(Q562:R562)</f>
        <v>3</v>
      </c>
      <c r="T562" s="5">
        <f>IF(Q562&lt;&gt;R562,1,0)</f>
        <v>1</v>
      </c>
      <c r="U562" s="5">
        <f>IF(S562&lt;=4,1,0)</f>
        <v>1</v>
      </c>
      <c r="V562" s="5">
        <f t="shared" si="16"/>
        <v>1</v>
      </c>
      <c r="W562" s="5">
        <f>IF(S562&gt;=2,1,0)</f>
        <v>1</v>
      </c>
      <c r="X562" s="5">
        <f>IF(Q562&lt;=2,1,0)</f>
        <v>1</v>
      </c>
      <c r="Y562" s="5">
        <f>IF(AND(Q562&gt;=1,Q562&lt;=3),1,0)</f>
        <v>0</v>
      </c>
      <c r="Z562" s="5">
        <f>IF(AND(Q562&gt;=2,Q562&lt;=5),1,0)</f>
        <v>0</v>
      </c>
      <c r="AA562" s="5">
        <f>IF(S562&lt;=2,1,0)</f>
        <v>0</v>
      </c>
      <c r="AB562" s="5">
        <f>IF(AND(S562&gt;=1,S562&lt;=3),1,0)</f>
        <v>1</v>
      </c>
      <c r="AC562" s="5">
        <f>IF(AND(S562&gt;=2,S562&lt;=5),1,0)</f>
        <v>1</v>
      </c>
      <c r="AD562" s="5">
        <f>IF(AND(S562&gt;=1,S562&lt;=4),1,0)</f>
        <v>1</v>
      </c>
      <c r="AE562" s="5">
        <f>IF(AND(S562&gt;=2,S562&lt;=5),1,0)</f>
        <v>1</v>
      </c>
    </row>
    <row r="563" spans="1:31" x14ac:dyDescent="0.55000000000000004">
      <c r="A563" s="1">
        <f t="shared" si="17"/>
        <v>563</v>
      </c>
      <c r="B563" s="6" t="s">
        <v>911</v>
      </c>
      <c r="C563" s="7">
        <v>46226.660555555558</v>
      </c>
      <c r="D563" s="5">
        <v>7</v>
      </c>
      <c r="E563" s="6" t="s">
        <v>37</v>
      </c>
      <c r="F563" s="8">
        <v>46124</v>
      </c>
      <c r="G563" s="8" t="s">
        <v>237</v>
      </c>
      <c r="H563" s="6" t="s">
        <v>145</v>
      </c>
      <c r="I563" s="6" t="s">
        <v>304</v>
      </c>
      <c r="J563" s="6" t="s">
        <v>139</v>
      </c>
      <c r="K563" s="5">
        <v>7082</v>
      </c>
      <c r="L563" s="6" t="s">
        <v>158</v>
      </c>
      <c r="M563" s="6" t="s">
        <v>445</v>
      </c>
      <c r="N563" s="6" t="s">
        <v>26</v>
      </c>
      <c r="O563" s="5" t="s">
        <v>885</v>
      </c>
      <c r="P563" s="6" t="str">
        <f>IF(I563&lt;&gt;"","Giocata","Futura")</f>
        <v>Giocata</v>
      </c>
      <c r="Q563" s="5">
        <f>VALUE(LEFT(I563,1))</f>
        <v>0</v>
      </c>
      <c r="R563" s="5">
        <f>VALUE(RIGHT(I563,1))</f>
        <v>2</v>
      </c>
      <c r="S563" s="5">
        <f>SUM(Q563:R563)</f>
        <v>2</v>
      </c>
      <c r="T563" s="5">
        <f>IF(Q563&lt;&gt;R563,1,0)</f>
        <v>1</v>
      </c>
      <c r="U563" s="5">
        <f>IF(S563&lt;=4,1,0)</f>
        <v>1</v>
      </c>
      <c r="V563" s="5">
        <f t="shared" si="16"/>
        <v>1</v>
      </c>
      <c r="W563" s="5">
        <f>IF(S563&gt;=2,1,0)</f>
        <v>1</v>
      </c>
      <c r="X563" s="5">
        <f>IF(Q563&lt;=2,1,0)</f>
        <v>1</v>
      </c>
      <c r="Y563" s="5">
        <f>IF(AND(Q563&gt;=1,Q563&lt;=3),1,0)</f>
        <v>0</v>
      </c>
      <c r="Z563" s="5">
        <f>IF(AND(Q563&gt;=2,Q563&lt;=5),1,0)</f>
        <v>0</v>
      </c>
      <c r="AA563" s="5">
        <f>IF(S563&lt;=2,1,0)</f>
        <v>1</v>
      </c>
      <c r="AB563" s="5">
        <f>IF(AND(S563&gt;=1,S563&lt;=3),1,0)</f>
        <v>1</v>
      </c>
      <c r="AC563" s="5">
        <f>IF(AND(S563&gt;=2,S563&lt;=5),1,0)</f>
        <v>1</v>
      </c>
      <c r="AD563" s="5">
        <f>IF(AND(S563&gt;=1,S563&lt;=4),1,0)</f>
        <v>1</v>
      </c>
      <c r="AE563" s="5">
        <f>IF(AND(S563&gt;=2,S563&lt;=5),1,0)</f>
        <v>1</v>
      </c>
    </row>
    <row r="564" spans="1:31" x14ac:dyDescent="0.55000000000000004">
      <c r="A564" s="1">
        <f t="shared" si="17"/>
        <v>564</v>
      </c>
      <c r="B564" s="6" t="s">
        <v>32</v>
      </c>
      <c r="C564" s="7">
        <v>46226.660555555558</v>
      </c>
      <c r="D564" s="5">
        <v>4</v>
      </c>
      <c r="E564" s="6" t="s">
        <v>37</v>
      </c>
      <c r="F564" s="8">
        <v>46124</v>
      </c>
      <c r="G564" s="8" t="s">
        <v>292</v>
      </c>
      <c r="H564" s="6" t="s">
        <v>272</v>
      </c>
      <c r="I564" s="6" t="s">
        <v>322</v>
      </c>
      <c r="J564" s="6" t="s">
        <v>208</v>
      </c>
      <c r="K564" s="5">
        <v>15031</v>
      </c>
      <c r="L564" s="6" t="s">
        <v>273</v>
      </c>
      <c r="M564" s="6" t="s">
        <v>363</v>
      </c>
      <c r="N564" s="6" t="s">
        <v>26</v>
      </c>
      <c r="O564" s="5" t="s">
        <v>885</v>
      </c>
      <c r="P564" s="6" t="str">
        <f>IF(I564&lt;&gt;"","Giocata","Futura")</f>
        <v>Giocata</v>
      </c>
      <c r="Q564" s="5">
        <f>VALUE(LEFT(I564,1))</f>
        <v>0</v>
      </c>
      <c r="R564" s="5">
        <f>VALUE(RIGHT(I564,1))</f>
        <v>1</v>
      </c>
      <c r="S564" s="5">
        <f>SUM(Q564:R564)</f>
        <v>1</v>
      </c>
      <c r="T564" s="5">
        <f>IF(Q564&lt;&gt;R564,1,0)</f>
        <v>1</v>
      </c>
      <c r="U564" s="5">
        <f>IF(S564&lt;=4,1,0)</f>
        <v>1</v>
      </c>
      <c r="V564" s="5">
        <f t="shared" si="16"/>
        <v>1</v>
      </c>
      <c r="W564" s="5">
        <f>IF(S564&gt;=2,1,0)</f>
        <v>0</v>
      </c>
      <c r="X564" s="5">
        <f>IF(Q564&lt;=2,1,0)</f>
        <v>1</v>
      </c>
      <c r="Y564" s="5">
        <f>IF(AND(Q564&gt;=1,Q564&lt;=3),1,0)</f>
        <v>0</v>
      </c>
      <c r="Z564" s="5">
        <f>IF(AND(Q564&gt;=2,Q564&lt;=5),1,0)</f>
        <v>0</v>
      </c>
      <c r="AA564" s="5">
        <f>IF(S564&lt;=2,1,0)</f>
        <v>1</v>
      </c>
      <c r="AB564" s="5">
        <f>IF(AND(S564&gt;=1,S564&lt;=3),1,0)</f>
        <v>1</v>
      </c>
      <c r="AC564" s="5">
        <f>IF(AND(S564&gt;=2,S564&lt;=5),1,0)</f>
        <v>0</v>
      </c>
      <c r="AD564" s="5">
        <f>IF(AND(S564&gt;=1,S564&lt;=4),1,0)</f>
        <v>1</v>
      </c>
      <c r="AE564" s="5">
        <f>IF(AND(S564&gt;=2,S564&lt;=5),1,0)</f>
        <v>0</v>
      </c>
    </row>
    <row r="565" spans="1:31" x14ac:dyDescent="0.55000000000000004">
      <c r="A565" s="1">
        <f t="shared" si="17"/>
        <v>565</v>
      </c>
      <c r="B565" s="6" t="s">
        <v>32</v>
      </c>
      <c r="C565" s="7">
        <v>46226.660555555558</v>
      </c>
      <c r="D565" s="5">
        <v>4</v>
      </c>
      <c r="E565" s="6" t="s">
        <v>37</v>
      </c>
      <c r="F565" s="8">
        <v>46124</v>
      </c>
      <c r="G565" s="8" t="s">
        <v>245</v>
      </c>
      <c r="H565" s="6" t="s">
        <v>211</v>
      </c>
      <c r="I565" s="6" t="s">
        <v>330</v>
      </c>
      <c r="J565" s="6" t="s">
        <v>209</v>
      </c>
      <c r="K565" s="5">
        <v>4186</v>
      </c>
      <c r="L565" s="6" t="s">
        <v>213</v>
      </c>
      <c r="M565" s="6" t="s">
        <v>525</v>
      </c>
      <c r="N565" s="6" t="s">
        <v>26</v>
      </c>
      <c r="O565" s="5" t="s">
        <v>885</v>
      </c>
      <c r="P565" s="6" t="str">
        <f>IF(I565&lt;&gt;"","Giocata","Futura")</f>
        <v>Giocata</v>
      </c>
      <c r="Q565" s="5">
        <f>VALUE(LEFT(I565,1))</f>
        <v>2</v>
      </c>
      <c r="R565" s="5">
        <f>VALUE(RIGHT(I565,1))</f>
        <v>2</v>
      </c>
      <c r="S565" s="5">
        <f>SUM(Q565:R565)</f>
        <v>4</v>
      </c>
      <c r="T565" s="5">
        <f>IF(Q565&lt;&gt;R565,1,0)</f>
        <v>0</v>
      </c>
      <c r="U565" s="5">
        <f>IF(S565&lt;=4,1,0)</f>
        <v>1</v>
      </c>
      <c r="V565" s="5">
        <f t="shared" si="16"/>
        <v>0</v>
      </c>
      <c r="W565" s="5">
        <f>IF(S565&gt;=2,1,0)</f>
        <v>1</v>
      </c>
      <c r="X565" s="5">
        <f>IF(Q565&lt;=2,1,0)</f>
        <v>1</v>
      </c>
      <c r="Y565" s="5">
        <f>IF(AND(Q565&gt;=1,Q565&lt;=3),1,0)</f>
        <v>1</v>
      </c>
      <c r="Z565" s="5">
        <f>IF(AND(Q565&gt;=2,Q565&lt;=5),1,0)</f>
        <v>1</v>
      </c>
      <c r="AA565" s="5">
        <f>IF(S565&lt;=2,1,0)</f>
        <v>0</v>
      </c>
      <c r="AB565" s="5">
        <f>IF(AND(S565&gt;=1,S565&lt;=3),1,0)</f>
        <v>0</v>
      </c>
      <c r="AC565" s="5">
        <f>IF(AND(S565&gt;=2,S565&lt;=5),1,0)</f>
        <v>1</v>
      </c>
      <c r="AD565" s="5">
        <f>IF(AND(S565&gt;=1,S565&lt;=4),1,0)</f>
        <v>1</v>
      </c>
      <c r="AE565" s="5">
        <f>IF(AND(S565&gt;=2,S565&lt;=5),1,0)</f>
        <v>1</v>
      </c>
    </row>
    <row r="566" spans="1:31" x14ac:dyDescent="0.55000000000000004">
      <c r="A566" s="1">
        <f t="shared" si="17"/>
        <v>566</v>
      </c>
      <c r="B566" s="6" t="s">
        <v>32</v>
      </c>
      <c r="C566" s="7">
        <v>46226.660555555558</v>
      </c>
      <c r="D566" s="5">
        <v>4</v>
      </c>
      <c r="E566" s="6" t="s">
        <v>37</v>
      </c>
      <c r="F566" s="8">
        <v>46124</v>
      </c>
      <c r="G566" s="8" t="s">
        <v>291</v>
      </c>
      <c r="H566" s="6" t="s">
        <v>130</v>
      </c>
      <c r="I566" s="6" t="s">
        <v>314</v>
      </c>
      <c r="J566" s="6" t="s">
        <v>133</v>
      </c>
      <c r="K566" s="5">
        <v>10246</v>
      </c>
      <c r="L566" s="6" t="s">
        <v>132</v>
      </c>
      <c r="M566" s="6" t="s">
        <v>309</v>
      </c>
      <c r="N566" s="6" t="s">
        <v>26</v>
      </c>
      <c r="O566" s="5" t="s">
        <v>885</v>
      </c>
      <c r="P566" s="6" t="str">
        <f>IF(I566&lt;&gt;"","Giocata","Futura")</f>
        <v>Giocata</v>
      </c>
      <c r="Q566" s="5">
        <f>VALUE(LEFT(I566,1))</f>
        <v>2</v>
      </c>
      <c r="R566" s="5">
        <f>VALUE(RIGHT(I566,1))</f>
        <v>1</v>
      </c>
      <c r="S566" s="5">
        <f>SUM(Q566:R566)</f>
        <v>3</v>
      </c>
      <c r="T566" s="5">
        <f>IF(Q566&lt;&gt;R566,1,0)</f>
        <v>1</v>
      </c>
      <c r="U566" s="5">
        <f>IF(S566&lt;=4,1,0)</f>
        <v>1</v>
      </c>
      <c r="V566" s="5">
        <f t="shared" si="16"/>
        <v>1</v>
      </c>
      <c r="W566" s="5">
        <f>IF(S566&gt;=2,1,0)</f>
        <v>1</v>
      </c>
      <c r="X566" s="5">
        <f>IF(Q566&lt;=2,1,0)</f>
        <v>1</v>
      </c>
      <c r="Y566" s="5">
        <f>IF(AND(Q566&gt;=1,Q566&lt;=3),1,0)</f>
        <v>1</v>
      </c>
      <c r="Z566" s="5">
        <f>IF(AND(Q566&gt;=2,Q566&lt;=5),1,0)</f>
        <v>1</v>
      </c>
      <c r="AA566" s="5">
        <f>IF(S566&lt;=2,1,0)</f>
        <v>0</v>
      </c>
      <c r="AB566" s="5">
        <f>IF(AND(S566&gt;=1,S566&lt;=3),1,0)</f>
        <v>1</v>
      </c>
      <c r="AC566" s="5">
        <f>IF(AND(S566&gt;=2,S566&lt;=5),1,0)</f>
        <v>1</v>
      </c>
      <c r="AD566" s="5">
        <f>IF(AND(S566&gt;=1,S566&lt;=4),1,0)</f>
        <v>1</v>
      </c>
      <c r="AE566" s="5">
        <f>IF(AND(S566&gt;=2,S566&lt;=5),1,0)</f>
        <v>1</v>
      </c>
    </row>
    <row r="567" spans="1:31" x14ac:dyDescent="0.55000000000000004">
      <c r="A567" s="1">
        <f t="shared" si="17"/>
        <v>567</v>
      </c>
      <c r="B567" s="6" t="s">
        <v>910</v>
      </c>
      <c r="C567" s="7">
        <v>46226.660555555558</v>
      </c>
      <c r="D567" s="5">
        <v>5</v>
      </c>
      <c r="E567" s="6" t="s">
        <v>37</v>
      </c>
      <c r="F567" s="8">
        <v>46124</v>
      </c>
      <c r="G567" s="8" t="s">
        <v>184</v>
      </c>
      <c r="H567" s="6" t="s">
        <v>188</v>
      </c>
      <c r="I567" s="6" t="s">
        <v>316</v>
      </c>
      <c r="J567" s="6" t="s">
        <v>255</v>
      </c>
      <c r="K567" s="5">
        <v>53033</v>
      </c>
      <c r="L567" s="6" t="s">
        <v>190</v>
      </c>
      <c r="M567" s="6" t="s">
        <v>352</v>
      </c>
      <c r="N567" s="6" t="s">
        <v>26</v>
      </c>
      <c r="O567" s="5" t="s">
        <v>885</v>
      </c>
      <c r="P567" s="6" t="str">
        <f>IF(I567&lt;&gt;"","Giocata","Futura")</f>
        <v>Giocata</v>
      </c>
      <c r="Q567" s="5">
        <f>VALUE(LEFT(I567,1))</f>
        <v>1</v>
      </c>
      <c r="R567" s="5">
        <f>VALUE(RIGHT(I567,1))</f>
        <v>2</v>
      </c>
      <c r="S567" s="5">
        <f>SUM(Q567:R567)</f>
        <v>3</v>
      </c>
      <c r="T567" s="5">
        <f>IF(Q567&lt;&gt;R567,1,0)</f>
        <v>1</v>
      </c>
      <c r="U567" s="5">
        <f>IF(S567&lt;=4,1,0)</f>
        <v>1</v>
      </c>
      <c r="V567" s="5">
        <f t="shared" si="16"/>
        <v>1</v>
      </c>
      <c r="W567" s="5">
        <f>IF(S567&gt;=2,1,0)</f>
        <v>1</v>
      </c>
      <c r="X567" s="5">
        <f>IF(Q567&lt;=2,1,0)</f>
        <v>1</v>
      </c>
      <c r="Y567" s="5">
        <f>IF(AND(Q567&gt;=1,Q567&lt;=3),1,0)</f>
        <v>1</v>
      </c>
      <c r="Z567" s="5">
        <f>IF(AND(Q567&gt;=2,Q567&lt;=5),1,0)</f>
        <v>0</v>
      </c>
      <c r="AA567" s="5">
        <f>IF(S567&lt;=2,1,0)</f>
        <v>0</v>
      </c>
      <c r="AB567" s="5">
        <f>IF(AND(S567&gt;=1,S567&lt;=3),1,0)</f>
        <v>1</v>
      </c>
      <c r="AC567" s="5">
        <f>IF(AND(S567&gt;=2,S567&lt;=5),1,0)</f>
        <v>1</v>
      </c>
      <c r="AD567" s="5">
        <f>IF(AND(S567&gt;=1,S567&lt;=4),1,0)</f>
        <v>1</v>
      </c>
      <c r="AE567" s="5">
        <f>IF(AND(S567&gt;=2,S567&lt;=5),1,0)</f>
        <v>1</v>
      </c>
    </row>
    <row r="568" spans="1:31" x14ac:dyDescent="0.55000000000000004">
      <c r="A568" s="1">
        <f t="shared" si="17"/>
        <v>568</v>
      </c>
      <c r="B568" s="6" t="s">
        <v>910</v>
      </c>
      <c r="C568" s="7">
        <v>46226.660555555558</v>
      </c>
      <c r="D568" s="5">
        <v>5</v>
      </c>
      <c r="E568" s="6" t="s">
        <v>37</v>
      </c>
      <c r="F568" s="8">
        <v>46124</v>
      </c>
      <c r="G568" s="8" t="s">
        <v>252</v>
      </c>
      <c r="H568" s="6" t="s">
        <v>205</v>
      </c>
      <c r="I568" s="6" t="s">
        <v>328</v>
      </c>
      <c r="J568" s="6" t="s">
        <v>192</v>
      </c>
      <c r="K568" s="5">
        <v>20079</v>
      </c>
      <c r="L568" s="6" t="s">
        <v>254</v>
      </c>
      <c r="M568" s="6" t="s">
        <v>518</v>
      </c>
      <c r="N568" s="6" t="s">
        <v>26</v>
      </c>
      <c r="O568" s="5" t="s">
        <v>885</v>
      </c>
      <c r="P568" s="6" t="str">
        <f>IF(I568&lt;&gt;"","Giocata","Futura")</f>
        <v>Giocata</v>
      </c>
      <c r="Q568" s="5">
        <f>VALUE(LEFT(I568,1))</f>
        <v>1</v>
      </c>
      <c r="R568" s="5">
        <f>VALUE(RIGHT(I568,1))</f>
        <v>1</v>
      </c>
      <c r="S568" s="5">
        <f>SUM(Q568:R568)</f>
        <v>2</v>
      </c>
      <c r="T568" s="5">
        <f>IF(Q568&lt;&gt;R568,1,0)</f>
        <v>0</v>
      </c>
      <c r="U568" s="5">
        <f>IF(S568&lt;=4,1,0)</f>
        <v>1</v>
      </c>
      <c r="V568" s="5">
        <f t="shared" si="16"/>
        <v>0</v>
      </c>
      <c r="W568" s="5">
        <f>IF(S568&gt;=2,1,0)</f>
        <v>1</v>
      </c>
      <c r="X568" s="5">
        <f>IF(Q568&lt;=2,1,0)</f>
        <v>1</v>
      </c>
      <c r="Y568" s="5">
        <f>IF(AND(Q568&gt;=1,Q568&lt;=3),1,0)</f>
        <v>1</v>
      </c>
      <c r="Z568" s="5">
        <f>IF(AND(Q568&gt;=2,Q568&lt;=5),1,0)</f>
        <v>0</v>
      </c>
      <c r="AA568" s="5">
        <f>IF(S568&lt;=2,1,0)</f>
        <v>1</v>
      </c>
      <c r="AB568" s="5">
        <f>IF(AND(S568&gt;=1,S568&lt;=3),1,0)</f>
        <v>1</v>
      </c>
      <c r="AC568" s="5">
        <f>IF(AND(S568&gt;=2,S568&lt;=5),1,0)</f>
        <v>1</v>
      </c>
      <c r="AD568" s="5">
        <f>IF(AND(S568&gt;=1,S568&lt;=4),1,0)</f>
        <v>1</v>
      </c>
      <c r="AE568" s="5">
        <f>IF(AND(S568&gt;=2,S568&lt;=5),1,0)</f>
        <v>1</v>
      </c>
    </row>
    <row r="569" spans="1:31" x14ac:dyDescent="0.55000000000000004">
      <c r="A569" s="1">
        <f t="shared" si="17"/>
        <v>569</v>
      </c>
      <c r="B569" s="6" t="s">
        <v>32</v>
      </c>
      <c r="C569" s="7">
        <v>46226.660555555558</v>
      </c>
      <c r="D569" s="5">
        <v>4</v>
      </c>
      <c r="E569" s="6" t="s">
        <v>37</v>
      </c>
      <c r="F569" s="8">
        <v>46124</v>
      </c>
      <c r="G569" s="8" t="s">
        <v>245</v>
      </c>
      <c r="H569" s="6" t="s">
        <v>131</v>
      </c>
      <c r="I569" s="6" t="s">
        <v>328</v>
      </c>
      <c r="J569" s="6" t="s">
        <v>134</v>
      </c>
      <c r="K569" s="5">
        <v>10234</v>
      </c>
      <c r="L569" s="6" t="s">
        <v>214</v>
      </c>
      <c r="M569" s="6" t="s">
        <v>468</v>
      </c>
      <c r="N569" s="6" t="s">
        <v>26</v>
      </c>
      <c r="O569" s="5" t="s">
        <v>885</v>
      </c>
      <c r="P569" s="6" t="str">
        <f>IF(I569&lt;&gt;"","Giocata","Futura")</f>
        <v>Giocata</v>
      </c>
      <c r="Q569" s="5">
        <f>VALUE(LEFT(I569,1))</f>
        <v>1</v>
      </c>
      <c r="R569" s="5">
        <f>VALUE(RIGHT(I569,1))</f>
        <v>1</v>
      </c>
      <c r="S569" s="5">
        <f>SUM(Q569:R569)</f>
        <v>2</v>
      </c>
      <c r="T569" s="5">
        <f>IF(Q569&lt;&gt;R569,1,0)</f>
        <v>0</v>
      </c>
      <c r="U569" s="5">
        <f>IF(S569&lt;=4,1,0)</f>
        <v>1</v>
      </c>
      <c r="V569" s="5">
        <f t="shared" si="16"/>
        <v>0</v>
      </c>
      <c r="W569" s="5">
        <f>IF(S569&gt;=2,1,0)</f>
        <v>1</v>
      </c>
      <c r="X569" s="5">
        <f>IF(Q569&lt;=2,1,0)</f>
        <v>1</v>
      </c>
      <c r="Y569" s="5">
        <f>IF(AND(Q569&gt;=1,Q569&lt;=3),1,0)</f>
        <v>1</v>
      </c>
      <c r="Z569" s="5">
        <f>IF(AND(Q569&gt;=2,Q569&lt;=5),1,0)</f>
        <v>0</v>
      </c>
      <c r="AA569" s="5">
        <f>IF(S569&lt;=2,1,0)</f>
        <v>1</v>
      </c>
      <c r="AB569" s="5">
        <f>IF(AND(S569&gt;=1,S569&lt;=3),1,0)</f>
        <v>1</v>
      </c>
      <c r="AC569" s="5">
        <f>IF(AND(S569&gt;=2,S569&lt;=5),1,0)</f>
        <v>1</v>
      </c>
      <c r="AD569" s="5">
        <f>IF(AND(S569&gt;=1,S569&lt;=4),1,0)</f>
        <v>1</v>
      </c>
      <c r="AE569" s="5">
        <f>IF(AND(S569&gt;=2,S569&lt;=5),1,0)</f>
        <v>1</v>
      </c>
    </row>
    <row r="570" spans="1:31" x14ac:dyDescent="0.55000000000000004">
      <c r="A570" s="1">
        <f t="shared" si="17"/>
        <v>570</v>
      </c>
      <c r="B570" s="6" t="s">
        <v>911</v>
      </c>
      <c r="C570" s="7">
        <v>46226.660555555558</v>
      </c>
      <c r="D570" s="5">
        <v>7</v>
      </c>
      <c r="E570" s="6" t="s">
        <v>37</v>
      </c>
      <c r="F570" s="8">
        <v>46124</v>
      </c>
      <c r="G570" s="8" t="s">
        <v>238</v>
      </c>
      <c r="H570" s="6" t="s">
        <v>151</v>
      </c>
      <c r="I570" s="6" t="s">
        <v>328</v>
      </c>
      <c r="J570" s="6" t="s">
        <v>154</v>
      </c>
      <c r="K570" s="5">
        <v>1832</v>
      </c>
      <c r="L570" s="6" t="s">
        <v>156</v>
      </c>
      <c r="M570" s="6" t="s">
        <v>487</v>
      </c>
      <c r="N570" s="6" t="s">
        <v>26</v>
      </c>
      <c r="O570" s="5" t="s">
        <v>885</v>
      </c>
      <c r="P570" s="6" t="str">
        <f>IF(I570&lt;&gt;"","Giocata","Futura")</f>
        <v>Giocata</v>
      </c>
      <c r="Q570" s="5">
        <f>VALUE(LEFT(I570,1))</f>
        <v>1</v>
      </c>
      <c r="R570" s="5">
        <f>VALUE(RIGHT(I570,1))</f>
        <v>1</v>
      </c>
      <c r="S570" s="5">
        <f>SUM(Q570:R570)</f>
        <v>2</v>
      </c>
      <c r="T570" s="5">
        <f>IF(Q570&lt;&gt;R570,1,0)</f>
        <v>0</v>
      </c>
      <c r="U570" s="5">
        <f>IF(S570&lt;=4,1,0)</f>
        <v>1</v>
      </c>
      <c r="V570" s="5">
        <f t="shared" si="16"/>
        <v>0</v>
      </c>
      <c r="W570" s="5">
        <f>IF(S570&gt;=2,1,0)</f>
        <v>1</v>
      </c>
      <c r="X570" s="5">
        <f>IF(Q570&lt;=2,1,0)</f>
        <v>1</v>
      </c>
      <c r="Y570" s="5">
        <f>IF(AND(Q570&gt;=1,Q570&lt;=3),1,0)</f>
        <v>1</v>
      </c>
      <c r="Z570" s="5">
        <f>IF(AND(Q570&gt;=2,Q570&lt;=5),1,0)</f>
        <v>0</v>
      </c>
      <c r="AA570" s="5">
        <f>IF(S570&lt;=2,1,0)</f>
        <v>1</v>
      </c>
      <c r="AB570" s="5">
        <f>IF(AND(S570&gt;=1,S570&lt;=3),1,0)</f>
        <v>1</v>
      </c>
      <c r="AC570" s="5">
        <f>IF(AND(S570&gt;=2,S570&lt;=5),1,0)</f>
        <v>1</v>
      </c>
      <c r="AD570" s="5">
        <f>IF(AND(S570&gt;=1,S570&lt;=4),1,0)</f>
        <v>1</v>
      </c>
      <c r="AE570" s="5">
        <f>IF(AND(S570&gt;=2,S570&lt;=5),1,0)</f>
        <v>1</v>
      </c>
    </row>
    <row r="571" spans="1:31" x14ac:dyDescent="0.55000000000000004">
      <c r="A571" s="1">
        <f t="shared" si="17"/>
        <v>571</v>
      </c>
      <c r="B571" s="6" t="s">
        <v>28</v>
      </c>
      <c r="C571" s="7">
        <v>46226.660555555558</v>
      </c>
      <c r="D571" s="5">
        <v>2</v>
      </c>
      <c r="E571" s="6" t="s">
        <v>119</v>
      </c>
      <c r="F571" s="8">
        <v>46125</v>
      </c>
      <c r="G571" s="8" t="s">
        <v>120</v>
      </c>
      <c r="H571" s="6" t="s">
        <v>42</v>
      </c>
      <c r="I571" s="6" t="s">
        <v>308</v>
      </c>
      <c r="J571" s="6" t="s">
        <v>52</v>
      </c>
      <c r="K571" s="5">
        <v>10306</v>
      </c>
      <c r="L571" s="6" t="s">
        <v>44</v>
      </c>
      <c r="M571" s="6" t="s">
        <v>303</v>
      </c>
      <c r="N571" s="6" t="s">
        <v>26</v>
      </c>
      <c r="O571" s="5" t="s">
        <v>885</v>
      </c>
      <c r="P571" s="6" t="str">
        <f>IF(I571&lt;&gt;"","Giocata","Futura")</f>
        <v>Giocata</v>
      </c>
      <c r="Q571" s="5">
        <f>VALUE(LEFT(I571,1))</f>
        <v>2</v>
      </c>
      <c r="R571" s="5">
        <f>VALUE(RIGHT(I571,1))</f>
        <v>0</v>
      </c>
      <c r="S571" s="5">
        <f>SUM(Q571:R571)</f>
        <v>2</v>
      </c>
      <c r="T571" s="5">
        <f>IF(Q571&lt;&gt;R571,1,0)</f>
        <v>1</v>
      </c>
      <c r="U571" s="5">
        <f>IF(S571&lt;=4,1,0)</f>
        <v>1</v>
      </c>
      <c r="V571" s="5">
        <f t="shared" si="16"/>
        <v>1</v>
      </c>
      <c r="W571" s="5">
        <f>IF(S571&gt;=2,1,0)</f>
        <v>1</v>
      </c>
      <c r="X571" s="5">
        <f>IF(Q571&lt;=2,1,0)</f>
        <v>1</v>
      </c>
      <c r="Y571" s="5">
        <f>IF(AND(Q571&gt;=1,Q571&lt;=3),1,0)</f>
        <v>1</v>
      </c>
      <c r="Z571" s="5">
        <f>IF(AND(Q571&gt;=2,Q571&lt;=5),1,0)</f>
        <v>1</v>
      </c>
      <c r="AA571" s="5">
        <f>IF(S571&lt;=2,1,0)</f>
        <v>1</v>
      </c>
      <c r="AB571" s="5">
        <f>IF(AND(S571&gt;=1,S571&lt;=3),1,0)</f>
        <v>1</v>
      </c>
      <c r="AC571" s="5">
        <f>IF(AND(S571&gt;=2,S571&lt;=5),1,0)</f>
        <v>1</v>
      </c>
      <c r="AD571" s="5">
        <f>IF(AND(S571&gt;=1,S571&lt;=4),1,0)</f>
        <v>1</v>
      </c>
      <c r="AE571" s="5">
        <f>IF(AND(S571&gt;=2,S571&lt;=5),1,0)</f>
        <v>1</v>
      </c>
    </row>
    <row r="572" spans="1:31" x14ac:dyDescent="0.55000000000000004">
      <c r="A572" s="1">
        <f t="shared" si="17"/>
        <v>572</v>
      </c>
      <c r="B572" s="6" t="s">
        <v>28</v>
      </c>
      <c r="C572" s="7">
        <v>46226.660555555558</v>
      </c>
      <c r="D572" s="5">
        <v>2</v>
      </c>
      <c r="E572" s="6" t="s">
        <v>119</v>
      </c>
      <c r="F572" s="8">
        <v>46125</v>
      </c>
      <c r="G572" s="8" t="s">
        <v>120</v>
      </c>
      <c r="H572" s="6" t="s">
        <v>45</v>
      </c>
      <c r="I572" s="6" t="s">
        <v>330</v>
      </c>
      <c r="J572" s="6" t="s">
        <v>57</v>
      </c>
      <c r="K572" s="5">
        <v>4421</v>
      </c>
      <c r="L572" s="6" t="s">
        <v>47</v>
      </c>
      <c r="M572" s="6" t="s">
        <v>341</v>
      </c>
      <c r="N572" s="6" t="s">
        <v>26</v>
      </c>
      <c r="O572" s="5" t="s">
        <v>885</v>
      </c>
      <c r="P572" s="6" t="str">
        <f>IF(I572&lt;&gt;"","Giocata","Futura")</f>
        <v>Giocata</v>
      </c>
      <c r="Q572" s="5">
        <f>VALUE(LEFT(I572,1))</f>
        <v>2</v>
      </c>
      <c r="R572" s="5">
        <f>VALUE(RIGHT(I572,1))</f>
        <v>2</v>
      </c>
      <c r="S572" s="5">
        <f>SUM(Q572:R572)</f>
        <v>4</v>
      </c>
      <c r="T572" s="5">
        <f>IF(Q572&lt;&gt;R572,1,0)</f>
        <v>0</v>
      </c>
      <c r="U572" s="5">
        <f>IF(S572&lt;=4,1,0)</f>
        <v>1</v>
      </c>
      <c r="V572" s="5">
        <f t="shared" si="16"/>
        <v>0</v>
      </c>
      <c r="W572" s="5">
        <f>IF(S572&gt;=2,1,0)</f>
        <v>1</v>
      </c>
      <c r="X572" s="5">
        <f>IF(Q572&lt;=2,1,0)</f>
        <v>1</v>
      </c>
      <c r="Y572" s="5">
        <f>IF(AND(Q572&gt;=1,Q572&lt;=3),1,0)</f>
        <v>1</v>
      </c>
      <c r="Z572" s="5">
        <f>IF(AND(Q572&gt;=2,Q572&lt;=5),1,0)</f>
        <v>1</v>
      </c>
      <c r="AA572" s="5">
        <f>IF(S572&lt;=2,1,0)</f>
        <v>0</v>
      </c>
      <c r="AB572" s="5">
        <f>IF(AND(S572&gt;=1,S572&lt;=3),1,0)</f>
        <v>0</v>
      </c>
      <c r="AC572" s="5">
        <f>IF(AND(S572&gt;=2,S572&lt;=5),1,0)</f>
        <v>1</v>
      </c>
      <c r="AD572" s="5">
        <f>IF(AND(S572&gt;=1,S572&lt;=4),1,0)</f>
        <v>1</v>
      </c>
      <c r="AE572" s="5">
        <f>IF(AND(S572&gt;=2,S572&lt;=5),1,0)</f>
        <v>1</v>
      </c>
    </row>
    <row r="573" spans="1:31" x14ac:dyDescent="0.55000000000000004">
      <c r="A573" s="1">
        <f t="shared" si="17"/>
        <v>573</v>
      </c>
      <c r="B573" s="6" t="s">
        <v>911</v>
      </c>
      <c r="C573" s="7">
        <v>46226.660555555558</v>
      </c>
      <c r="D573" s="5">
        <v>2</v>
      </c>
      <c r="E573" s="6" t="s">
        <v>118</v>
      </c>
      <c r="F573" s="8">
        <v>46127</v>
      </c>
      <c r="G573" s="8" t="s">
        <v>137</v>
      </c>
      <c r="H573" s="6" t="s">
        <v>141</v>
      </c>
      <c r="I573" s="6" t="s">
        <v>329</v>
      </c>
      <c r="J573" s="6" t="s">
        <v>147</v>
      </c>
      <c r="K573" s="5">
        <v>6567</v>
      </c>
      <c r="L573" s="6" t="s">
        <v>143</v>
      </c>
      <c r="M573" s="6" t="s">
        <v>439</v>
      </c>
      <c r="N573" s="6" t="s">
        <v>26</v>
      </c>
      <c r="O573" s="5" t="s">
        <v>885</v>
      </c>
      <c r="P573" s="6" t="str">
        <f>IF(I573&lt;&gt;"","Giocata","Futura")</f>
        <v>Giocata</v>
      </c>
      <c r="Q573" s="5">
        <f>VALUE(LEFT(I573,1))</f>
        <v>1</v>
      </c>
      <c r="R573" s="5">
        <f>VALUE(RIGHT(I573,1))</f>
        <v>4</v>
      </c>
      <c r="S573" s="5">
        <f>SUM(Q573:R573)</f>
        <v>5</v>
      </c>
      <c r="T573" s="5">
        <f>IF(Q573&lt;&gt;R573,1,0)</f>
        <v>1</v>
      </c>
      <c r="U573" s="5">
        <f>IF(S573&lt;=4,1,0)</f>
        <v>0</v>
      </c>
      <c r="V573" s="5">
        <f t="shared" si="16"/>
        <v>0</v>
      </c>
      <c r="W573" s="5">
        <f>IF(S573&gt;=2,1,0)</f>
        <v>1</v>
      </c>
      <c r="X573" s="5">
        <f>IF(Q573&lt;=2,1,0)</f>
        <v>1</v>
      </c>
      <c r="Y573" s="5">
        <f>IF(AND(Q573&gt;=1,Q573&lt;=3),1,0)</f>
        <v>1</v>
      </c>
      <c r="Z573" s="5">
        <f>IF(AND(Q573&gt;=2,Q573&lt;=5),1,0)</f>
        <v>0</v>
      </c>
      <c r="AA573" s="5">
        <f>IF(S573&lt;=2,1,0)</f>
        <v>0</v>
      </c>
      <c r="AB573" s="5">
        <f>IF(AND(S573&gt;=1,S573&lt;=3),1,0)</f>
        <v>0</v>
      </c>
      <c r="AC573" s="5">
        <f>IF(AND(S573&gt;=2,S573&lt;=5),1,0)</f>
        <v>1</v>
      </c>
      <c r="AD573" s="5">
        <f>IF(AND(S573&gt;=1,S573&lt;=4),1,0)</f>
        <v>0</v>
      </c>
      <c r="AE573" s="5">
        <f>IF(AND(S573&gt;=2,S573&lt;=5),1,0)</f>
        <v>1</v>
      </c>
    </row>
    <row r="574" spans="1:31" x14ac:dyDescent="0.55000000000000004">
      <c r="A574" s="1">
        <f t="shared" si="17"/>
        <v>574</v>
      </c>
      <c r="B574" s="6" t="s">
        <v>32</v>
      </c>
      <c r="C574" s="7">
        <v>46226.660555555558</v>
      </c>
      <c r="D574" s="5">
        <v>15</v>
      </c>
      <c r="E574" s="6" t="s">
        <v>118</v>
      </c>
      <c r="F574" s="8">
        <v>46127</v>
      </c>
      <c r="G574" s="8" t="s">
        <v>120</v>
      </c>
      <c r="H574" s="6" t="s">
        <v>274</v>
      </c>
      <c r="I574" s="6" t="s">
        <v>336</v>
      </c>
      <c r="J574" s="6" t="s">
        <v>127</v>
      </c>
      <c r="K574" s="5">
        <v>5256</v>
      </c>
      <c r="L574" s="6" t="s">
        <v>297</v>
      </c>
      <c r="M574" s="6" t="s">
        <v>369</v>
      </c>
      <c r="N574" s="6" t="s">
        <v>26</v>
      </c>
      <c r="O574" s="5" t="s">
        <v>885</v>
      </c>
      <c r="P574" s="6" t="str">
        <f>IF(I574&lt;&gt;"","Giocata","Futura")</f>
        <v>Giocata</v>
      </c>
      <c r="Q574" s="5">
        <f>VALUE(LEFT(I574,1))</f>
        <v>0</v>
      </c>
      <c r="R574" s="5">
        <f>VALUE(RIGHT(I574,1))</f>
        <v>0</v>
      </c>
      <c r="S574" s="5">
        <f>SUM(Q574:R574)</f>
        <v>0</v>
      </c>
      <c r="T574" s="5">
        <f>IF(Q574&lt;&gt;R574,1,0)</f>
        <v>0</v>
      </c>
      <c r="U574" s="5">
        <f>IF(S574&lt;=4,1,0)</f>
        <v>1</v>
      </c>
      <c r="V574" s="5">
        <f t="shared" si="16"/>
        <v>0</v>
      </c>
      <c r="W574" s="5">
        <f>IF(S574&gt;=2,1,0)</f>
        <v>0</v>
      </c>
      <c r="X574" s="5">
        <f>IF(Q574&lt;=2,1,0)</f>
        <v>1</v>
      </c>
      <c r="Y574" s="5">
        <f>IF(AND(Q574&gt;=1,Q574&lt;=3),1,0)</f>
        <v>0</v>
      </c>
      <c r="Z574" s="5">
        <f>IF(AND(Q574&gt;=2,Q574&lt;=5),1,0)</f>
        <v>0</v>
      </c>
      <c r="AA574" s="5">
        <f>IF(S574&lt;=2,1,0)</f>
        <v>1</v>
      </c>
      <c r="AB574" s="5">
        <f>IF(AND(S574&gt;=1,S574&lt;=3),1,0)</f>
        <v>0</v>
      </c>
      <c r="AC574" s="5">
        <f>IF(AND(S574&gt;=2,S574&lt;=5),1,0)</f>
        <v>0</v>
      </c>
      <c r="AD574" s="5">
        <f>IF(AND(S574&gt;=1,S574&lt;=4),1,0)</f>
        <v>0</v>
      </c>
      <c r="AE574" s="5">
        <f>IF(AND(S574&gt;=2,S574&lt;=5),1,0)</f>
        <v>0</v>
      </c>
    </row>
    <row r="575" spans="1:31" x14ac:dyDescent="0.55000000000000004">
      <c r="A575" s="1">
        <f t="shared" si="17"/>
        <v>575</v>
      </c>
      <c r="B575" s="6" t="s">
        <v>32</v>
      </c>
      <c r="C575" s="7">
        <v>46226.660555555558</v>
      </c>
      <c r="D575" s="5">
        <v>1</v>
      </c>
      <c r="E575" s="6" t="s">
        <v>118</v>
      </c>
      <c r="F575" s="8">
        <v>46127</v>
      </c>
      <c r="G575" s="8" t="s">
        <v>120</v>
      </c>
      <c r="H575" s="6" t="s">
        <v>133</v>
      </c>
      <c r="I575" s="6" t="s">
        <v>328</v>
      </c>
      <c r="J575" s="6" t="s">
        <v>124</v>
      </c>
      <c r="K575" s="5">
        <v>4549</v>
      </c>
      <c r="L575" s="6" t="s">
        <v>135</v>
      </c>
      <c r="M575" s="6" t="s">
        <v>315</v>
      </c>
      <c r="N575" s="6" t="s">
        <v>26</v>
      </c>
      <c r="O575" s="5" t="s">
        <v>885</v>
      </c>
      <c r="P575" s="6" t="str">
        <f>IF(I575&lt;&gt;"","Giocata","Futura")</f>
        <v>Giocata</v>
      </c>
      <c r="Q575" s="5">
        <f>VALUE(LEFT(I575,1))</f>
        <v>1</v>
      </c>
      <c r="R575" s="5">
        <f>VALUE(RIGHT(I575,1))</f>
        <v>1</v>
      </c>
      <c r="S575" s="5">
        <f>SUM(Q575:R575)</f>
        <v>2</v>
      </c>
      <c r="T575" s="5">
        <f>IF(Q575&lt;&gt;R575,1,0)</f>
        <v>0</v>
      </c>
      <c r="U575" s="5">
        <f>IF(S575&lt;=4,1,0)</f>
        <v>1</v>
      </c>
      <c r="V575" s="5">
        <f t="shared" si="16"/>
        <v>0</v>
      </c>
      <c r="W575" s="5">
        <f>IF(S575&gt;=2,1,0)</f>
        <v>1</v>
      </c>
      <c r="X575" s="5">
        <f>IF(Q575&lt;=2,1,0)</f>
        <v>1</v>
      </c>
      <c r="Y575" s="5">
        <f>IF(AND(Q575&gt;=1,Q575&lt;=3),1,0)</f>
        <v>1</v>
      </c>
      <c r="Z575" s="5">
        <f>IF(AND(Q575&gt;=2,Q575&lt;=5),1,0)</f>
        <v>0</v>
      </c>
      <c r="AA575" s="5">
        <f>IF(S575&lt;=2,1,0)</f>
        <v>1</v>
      </c>
      <c r="AB575" s="5">
        <f>IF(AND(S575&gt;=1,S575&lt;=3),1,0)</f>
        <v>1</v>
      </c>
      <c r="AC575" s="5">
        <f>IF(AND(S575&gt;=2,S575&lt;=5),1,0)</f>
        <v>1</v>
      </c>
      <c r="AD575" s="5">
        <f>IF(AND(S575&gt;=1,S575&lt;=4),1,0)</f>
        <v>1</v>
      </c>
      <c r="AE575" s="5">
        <f>IF(AND(S575&gt;=2,S575&lt;=5),1,0)</f>
        <v>1</v>
      </c>
    </row>
    <row r="576" spans="1:31" x14ac:dyDescent="0.55000000000000004">
      <c r="A576" s="1">
        <f t="shared" si="17"/>
        <v>576</v>
      </c>
      <c r="B576" s="6" t="s">
        <v>910</v>
      </c>
      <c r="C576" s="7">
        <v>46226.660555555558</v>
      </c>
      <c r="D576" s="5">
        <v>6</v>
      </c>
      <c r="E576" s="6" t="s">
        <v>117</v>
      </c>
      <c r="F576" s="8">
        <v>46129</v>
      </c>
      <c r="G576" s="8" t="s">
        <v>252</v>
      </c>
      <c r="H576" s="6" t="s">
        <v>192</v>
      </c>
      <c r="I576" s="6" t="s">
        <v>336</v>
      </c>
      <c r="J576" s="6" t="s">
        <v>198</v>
      </c>
      <c r="K576" s="5">
        <v>28905</v>
      </c>
      <c r="L576" s="6" t="s">
        <v>247</v>
      </c>
      <c r="M576" s="6" t="s">
        <v>494</v>
      </c>
      <c r="N576" s="6" t="s">
        <v>26</v>
      </c>
      <c r="O576" s="5" t="s">
        <v>885</v>
      </c>
      <c r="P576" s="6" t="str">
        <f>IF(I576&lt;&gt;"","Giocata","Futura")</f>
        <v>Giocata</v>
      </c>
      <c r="Q576" s="5">
        <f>VALUE(LEFT(I576,1))</f>
        <v>0</v>
      </c>
      <c r="R576" s="5">
        <f>VALUE(RIGHT(I576,1))</f>
        <v>0</v>
      </c>
      <c r="S576" s="5">
        <f>SUM(Q576:R576)</f>
        <v>0</v>
      </c>
      <c r="T576" s="5">
        <f>IF(Q576&lt;&gt;R576,1,0)</f>
        <v>0</v>
      </c>
      <c r="U576" s="5">
        <f>IF(S576&lt;=4,1,0)</f>
        <v>1</v>
      </c>
      <c r="V576" s="5">
        <f t="shared" si="16"/>
        <v>0</v>
      </c>
      <c r="W576" s="5">
        <f>IF(S576&gt;=2,1,0)</f>
        <v>0</v>
      </c>
      <c r="X576" s="5">
        <f>IF(Q576&lt;=2,1,0)</f>
        <v>1</v>
      </c>
      <c r="Y576" s="5">
        <f>IF(AND(Q576&gt;=1,Q576&lt;=3),1,0)</f>
        <v>0</v>
      </c>
      <c r="Z576" s="5">
        <f>IF(AND(Q576&gt;=2,Q576&lt;=5),1,0)</f>
        <v>0</v>
      </c>
      <c r="AA576" s="5">
        <f>IF(S576&lt;=2,1,0)</f>
        <v>1</v>
      </c>
      <c r="AB576" s="5">
        <f>IF(AND(S576&gt;=1,S576&lt;=3),1,0)</f>
        <v>0</v>
      </c>
      <c r="AC576" s="5">
        <f>IF(AND(S576&gt;=2,S576&lt;=5),1,0)</f>
        <v>0</v>
      </c>
      <c r="AD576" s="5">
        <f>IF(AND(S576&gt;=1,S576&lt;=4),1,0)</f>
        <v>0</v>
      </c>
      <c r="AE576" s="5">
        <f>IF(AND(S576&gt;=2,S576&lt;=5),1,0)</f>
        <v>0</v>
      </c>
    </row>
    <row r="577" spans="1:31" x14ac:dyDescent="0.55000000000000004">
      <c r="A577" s="1">
        <f t="shared" si="17"/>
        <v>577</v>
      </c>
      <c r="B577" s="6" t="s">
        <v>910</v>
      </c>
      <c r="C577" s="7">
        <v>46226.660555555558</v>
      </c>
      <c r="D577" s="5">
        <v>6</v>
      </c>
      <c r="E577" s="6" t="s">
        <v>117</v>
      </c>
      <c r="F577" s="8">
        <v>46129</v>
      </c>
      <c r="G577" s="8" t="s">
        <v>197</v>
      </c>
      <c r="H577" s="6" t="s">
        <v>203</v>
      </c>
      <c r="I577" s="6" t="s">
        <v>336</v>
      </c>
      <c r="J577" s="6" t="s">
        <v>188</v>
      </c>
      <c r="K577" s="5">
        <v>24951</v>
      </c>
      <c r="L577" s="6" t="s">
        <v>204</v>
      </c>
      <c r="M577" s="6" t="s">
        <v>492</v>
      </c>
      <c r="N577" s="6" t="s">
        <v>26</v>
      </c>
      <c r="O577" s="5" t="s">
        <v>885</v>
      </c>
      <c r="P577" s="6" t="str">
        <f>IF(I577&lt;&gt;"","Giocata","Futura")</f>
        <v>Giocata</v>
      </c>
      <c r="Q577" s="5">
        <f>VALUE(LEFT(I577,1))</f>
        <v>0</v>
      </c>
      <c r="R577" s="5">
        <f>VALUE(RIGHT(I577,1))</f>
        <v>0</v>
      </c>
      <c r="S577" s="5">
        <f>SUM(Q577:R577)</f>
        <v>0</v>
      </c>
      <c r="T577" s="5">
        <f>IF(Q577&lt;&gt;R577,1,0)</f>
        <v>0</v>
      </c>
      <c r="U577" s="5">
        <f>IF(S577&lt;=4,1,0)</f>
        <v>1</v>
      </c>
      <c r="V577" s="5">
        <f t="shared" si="16"/>
        <v>0</v>
      </c>
      <c r="W577" s="5">
        <f>IF(S577&gt;=2,1,0)</f>
        <v>0</v>
      </c>
      <c r="X577" s="5">
        <f>IF(Q577&lt;=2,1,0)</f>
        <v>1</v>
      </c>
      <c r="Y577" s="5">
        <f>IF(AND(Q577&gt;=1,Q577&lt;=3),1,0)</f>
        <v>0</v>
      </c>
      <c r="Z577" s="5">
        <f>IF(AND(Q577&gt;=2,Q577&lt;=5),1,0)</f>
        <v>0</v>
      </c>
      <c r="AA577" s="5">
        <f>IF(S577&lt;=2,1,0)</f>
        <v>1</v>
      </c>
      <c r="AB577" s="5">
        <f>IF(AND(S577&gt;=1,S577&lt;=3),1,0)</f>
        <v>0</v>
      </c>
      <c r="AC577" s="5">
        <f>IF(AND(S577&gt;=2,S577&lt;=5),1,0)</f>
        <v>0</v>
      </c>
      <c r="AD577" s="5">
        <f>IF(AND(S577&gt;=1,S577&lt;=4),1,0)</f>
        <v>0</v>
      </c>
      <c r="AE577" s="5">
        <f>IF(AND(S577&gt;=2,S577&lt;=5),1,0)</f>
        <v>0</v>
      </c>
    </row>
    <row r="578" spans="1:31" x14ac:dyDescent="0.55000000000000004">
      <c r="A578" s="1">
        <f t="shared" si="17"/>
        <v>578</v>
      </c>
      <c r="B578" s="6" t="s">
        <v>910</v>
      </c>
      <c r="C578" s="7">
        <v>46226.660555555558</v>
      </c>
      <c r="D578" s="5">
        <v>6</v>
      </c>
      <c r="E578" s="6" t="s">
        <v>117</v>
      </c>
      <c r="F578" s="8">
        <v>46129</v>
      </c>
      <c r="G578" s="8" t="s">
        <v>197</v>
      </c>
      <c r="H578" s="6" t="s">
        <v>253</v>
      </c>
      <c r="I578" s="6" t="s">
        <v>338</v>
      </c>
      <c r="J578" s="6" t="s">
        <v>205</v>
      </c>
      <c r="K578" s="5">
        <v>22015</v>
      </c>
      <c r="L578" s="6" t="s">
        <v>257</v>
      </c>
      <c r="M578" s="6" t="s">
        <v>351</v>
      </c>
      <c r="N578" s="6" t="s">
        <v>26</v>
      </c>
      <c r="O578" s="5" t="s">
        <v>885</v>
      </c>
      <c r="P578" s="6" t="str">
        <f>IF(I578&lt;&gt;"","Giocata","Futura")</f>
        <v>Giocata</v>
      </c>
      <c r="Q578" s="5">
        <f>VALUE(LEFT(I578,1))</f>
        <v>0</v>
      </c>
      <c r="R578" s="5">
        <f>VALUE(RIGHT(I578,1))</f>
        <v>3</v>
      </c>
      <c r="S578" s="5">
        <f>SUM(Q578:R578)</f>
        <v>3</v>
      </c>
      <c r="T578" s="5">
        <f>IF(Q578&lt;&gt;R578,1,0)</f>
        <v>1</v>
      </c>
      <c r="U578" s="5">
        <f>IF(S578&lt;=4,1,0)</f>
        <v>1</v>
      </c>
      <c r="V578" s="5">
        <f t="shared" ref="V578:V641" si="18">IF(AND(T578=1,U578=1),1,0)</f>
        <v>1</v>
      </c>
      <c r="W578" s="5">
        <f>IF(S578&gt;=2,1,0)</f>
        <v>1</v>
      </c>
      <c r="X578" s="5">
        <f>IF(Q578&lt;=2,1,0)</f>
        <v>1</v>
      </c>
      <c r="Y578" s="5">
        <f>IF(AND(Q578&gt;=1,Q578&lt;=3),1,0)</f>
        <v>0</v>
      </c>
      <c r="Z578" s="5">
        <f>IF(AND(Q578&gt;=2,Q578&lt;=5),1,0)</f>
        <v>0</v>
      </c>
      <c r="AA578" s="5">
        <f>IF(S578&lt;=2,1,0)</f>
        <v>0</v>
      </c>
      <c r="AB578" s="5">
        <f>IF(AND(S578&gt;=1,S578&lt;=3),1,0)</f>
        <v>1</v>
      </c>
      <c r="AC578" s="5">
        <f>IF(AND(S578&gt;=2,S578&lt;=5),1,0)</f>
        <v>1</v>
      </c>
      <c r="AD578" s="5">
        <f>IF(AND(S578&gt;=1,S578&lt;=4),1,0)</f>
        <v>1</v>
      </c>
      <c r="AE578" s="5">
        <f>IF(AND(S578&gt;=2,S578&lt;=5),1,0)</f>
        <v>1</v>
      </c>
    </row>
    <row r="579" spans="1:31" x14ac:dyDescent="0.55000000000000004">
      <c r="A579" s="1">
        <f t="shared" ref="A579:A642" si="19">A578+1</f>
        <v>579</v>
      </c>
      <c r="B579" s="6" t="s">
        <v>28</v>
      </c>
      <c r="C579" s="7">
        <v>46226.660555555558</v>
      </c>
      <c r="D579" s="5">
        <v>3</v>
      </c>
      <c r="E579" s="6" t="s">
        <v>117</v>
      </c>
      <c r="F579" s="8">
        <v>46129</v>
      </c>
      <c r="G579" s="8" t="s">
        <v>120</v>
      </c>
      <c r="H579" s="6" t="s">
        <v>46</v>
      </c>
      <c r="I579" s="6" t="s">
        <v>322</v>
      </c>
      <c r="J579" s="6" t="s">
        <v>60</v>
      </c>
      <c r="K579" s="5">
        <v>27902</v>
      </c>
      <c r="L579" s="6" t="s">
        <v>63</v>
      </c>
      <c r="M579" s="6" t="s">
        <v>349</v>
      </c>
      <c r="N579" s="6" t="s">
        <v>26</v>
      </c>
      <c r="O579" s="5" t="s">
        <v>885</v>
      </c>
      <c r="P579" s="6" t="str">
        <f>IF(I579&lt;&gt;"","Giocata","Futura")</f>
        <v>Giocata</v>
      </c>
      <c r="Q579" s="5">
        <f>VALUE(LEFT(I579,1))</f>
        <v>0</v>
      </c>
      <c r="R579" s="5">
        <f>VALUE(RIGHT(I579,1))</f>
        <v>1</v>
      </c>
      <c r="S579" s="5">
        <f>SUM(Q579:R579)</f>
        <v>1</v>
      </c>
      <c r="T579" s="5">
        <f>IF(Q579&lt;&gt;R579,1,0)</f>
        <v>1</v>
      </c>
      <c r="U579" s="5">
        <f>IF(S579&lt;=4,1,0)</f>
        <v>1</v>
      </c>
      <c r="V579" s="5">
        <f t="shared" si="18"/>
        <v>1</v>
      </c>
      <c r="W579" s="5">
        <f>IF(S579&gt;=2,1,0)</f>
        <v>0</v>
      </c>
      <c r="X579" s="5">
        <f>IF(Q579&lt;=2,1,0)</f>
        <v>1</v>
      </c>
      <c r="Y579" s="5">
        <f>IF(AND(Q579&gt;=1,Q579&lt;=3),1,0)</f>
        <v>0</v>
      </c>
      <c r="Z579" s="5">
        <f>IF(AND(Q579&gt;=2,Q579&lt;=5),1,0)</f>
        <v>0</v>
      </c>
      <c r="AA579" s="5">
        <f>IF(S579&lt;=2,1,0)</f>
        <v>1</v>
      </c>
      <c r="AB579" s="5">
        <f>IF(AND(S579&gt;=1,S579&lt;=3),1,0)</f>
        <v>1</v>
      </c>
      <c r="AC579" s="5">
        <f>IF(AND(S579&gt;=2,S579&lt;=5),1,0)</f>
        <v>0</v>
      </c>
      <c r="AD579" s="5">
        <f>IF(AND(S579&gt;=1,S579&lt;=4),1,0)</f>
        <v>1</v>
      </c>
      <c r="AE579" s="5">
        <f>IF(AND(S579&gt;=2,S579&lt;=5),1,0)</f>
        <v>0</v>
      </c>
    </row>
    <row r="580" spans="1:31" x14ac:dyDescent="0.55000000000000004">
      <c r="A580" s="1">
        <f t="shared" si="19"/>
        <v>580</v>
      </c>
      <c r="B580" s="6" t="s">
        <v>28</v>
      </c>
      <c r="C580" s="7">
        <v>46226.660555555558</v>
      </c>
      <c r="D580" s="5">
        <v>3</v>
      </c>
      <c r="E580" s="6" t="s">
        <v>117</v>
      </c>
      <c r="F580" s="8">
        <v>46129</v>
      </c>
      <c r="G580" s="8" t="s">
        <v>120</v>
      </c>
      <c r="H580" s="6" t="s">
        <v>38</v>
      </c>
      <c r="I580" s="6" t="s">
        <v>322</v>
      </c>
      <c r="J580" s="6" t="s">
        <v>43</v>
      </c>
      <c r="K580" s="5">
        <v>3112</v>
      </c>
      <c r="L580" s="6" t="s">
        <v>40</v>
      </c>
      <c r="M580" s="6" t="s">
        <v>303</v>
      </c>
      <c r="N580" s="6" t="s">
        <v>26</v>
      </c>
      <c r="O580" s="5" t="s">
        <v>885</v>
      </c>
      <c r="P580" s="6" t="str">
        <f>IF(I580&lt;&gt;"","Giocata","Futura")</f>
        <v>Giocata</v>
      </c>
      <c r="Q580" s="5">
        <f>VALUE(LEFT(I580,1))</f>
        <v>0</v>
      </c>
      <c r="R580" s="5">
        <f>VALUE(RIGHT(I580,1))</f>
        <v>1</v>
      </c>
      <c r="S580" s="5">
        <f>SUM(Q580:R580)</f>
        <v>1</v>
      </c>
      <c r="T580" s="5">
        <f>IF(Q580&lt;&gt;R580,1,0)</f>
        <v>1</v>
      </c>
      <c r="U580" s="5">
        <f>IF(S580&lt;=4,1,0)</f>
        <v>1</v>
      </c>
      <c r="V580" s="5">
        <f t="shared" si="18"/>
        <v>1</v>
      </c>
      <c r="W580" s="5">
        <f>IF(S580&gt;=2,1,0)</f>
        <v>0</v>
      </c>
      <c r="X580" s="5">
        <f>IF(Q580&lt;=2,1,0)</f>
        <v>1</v>
      </c>
      <c r="Y580" s="5">
        <f>IF(AND(Q580&gt;=1,Q580&lt;=3),1,0)</f>
        <v>0</v>
      </c>
      <c r="Z580" s="5">
        <f>IF(AND(Q580&gt;=2,Q580&lt;=5),1,0)</f>
        <v>0</v>
      </c>
      <c r="AA580" s="5">
        <f>IF(S580&lt;=2,1,0)</f>
        <v>1</v>
      </c>
      <c r="AB580" s="5">
        <f>IF(AND(S580&gt;=1,S580&lt;=3),1,0)</f>
        <v>1</v>
      </c>
      <c r="AC580" s="5">
        <f>IF(AND(S580&gt;=2,S580&lt;=5),1,0)</f>
        <v>0</v>
      </c>
      <c r="AD580" s="5">
        <f>IF(AND(S580&gt;=1,S580&lt;=4),1,0)</f>
        <v>1</v>
      </c>
      <c r="AE580" s="5">
        <f>IF(AND(S580&gt;=2,S580&lt;=5),1,0)</f>
        <v>0</v>
      </c>
    </row>
    <row r="581" spans="1:31" x14ac:dyDescent="0.55000000000000004">
      <c r="A581" s="1">
        <f t="shared" si="19"/>
        <v>581</v>
      </c>
      <c r="B581" s="6" t="s">
        <v>910</v>
      </c>
      <c r="C581" s="7">
        <v>46226.660555555558</v>
      </c>
      <c r="D581" s="5">
        <v>6</v>
      </c>
      <c r="E581" s="6" t="s">
        <v>117</v>
      </c>
      <c r="F581" s="8">
        <v>46129</v>
      </c>
      <c r="G581" s="8" t="s">
        <v>197</v>
      </c>
      <c r="H581" s="6" t="s">
        <v>194</v>
      </c>
      <c r="I581" s="6" t="s">
        <v>322</v>
      </c>
      <c r="J581" s="6" t="s">
        <v>255</v>
      </c>
      <c r="K581" s="5">
        <v>22113</v>
      </c>
      <c r="L581" s="6" t="s">
        <v>196</v>
      </c>
      <c r="M581" s="6" t="s">
        <v>495</v>
      </c>
      <c r="N581" s="6" t="s">
        <v>26</v>
      </c>
      <c r="O581" s="5" t="s">
        <v>885</v>
      </c>
      <c r="P581" s="6" t="str">
        <f>IF(I581&lt;&gt;"","Giocata","Futura")</f>
        <v>Giocata</v>
      </c>
      <c r="Q581" s="5">
        <f>VALUE(LEFT(I581,1))</f>
        <v>0</v>
      </c>
      <c r="R581" s="5">
        <f>VALUE(RIGHT(I581,1))</f>
        <v>1</v>
      </c>
      <c r="S581" s="5">
        <f>SUM(Q581:R581)</f>
        <v>1</v>
      </c>
      <c r="T581" s="5">
        <f>IF(Q581&lt;&gt;R581,1,0)</f>
        <v>1</v>
      </c>
      <c r="U581" s="5">
        <f>IF(S581&lt;=4,1,0)</f>
        <v>1</v>
      </c>
      <c r="V581" s="5">
        <f t="shared" si="18"/>
        <v>1</v>
      </c>
      <c r="W581" s="5">
        <f>IF(S581&gt;=2,1,0)</f>
        <v>0</v>
      </c>
      <c r="X581" s="5">
        <f>IF(Q581&lt;=2,1,0)</f>
        <v>1</v>
      </c>
      <c r="Y581" s="5">
        <f>IF(AND(Q581&gt;=1,Q581&lt;=3),1,0)</f>
        <v>0</v>
      </c>
      <c r="Z581" s="5">
        <f>IF(AND(Q581&gt;=2,Q581&lt;=5),1,0)</f>
        <v>0</v>
      </c>
      <c r="AA581" s="5">
        <f>IF(S581&lt;=2,1,0)</f>
        <v>1</v>
      </c>
      <c r="AB581" s="5">
        <f>IF(AND(S581&gt;=1,S581&lt;=3),1,0)</f>
        <v>1</v>
      </c>
      <c r="AC581" s="5">
        <f>IF(AND(S581&gt;=2,S581&lt;=5),1,0)</f>
        <v>0</v>
      </c>
      <c r="AD581" s="5">
        <f>IF(AND(S581&gt;=1,S581&lt;=4),1,0)</f>
        <v>1</v>
      </c>
      <c r="AE581" s="5">
        <f>IF(AND(S581&gt;=2,S581&lt;=5),1,0)</f>
        <v>0</v>
      </c>
    </row>
    <row r="582" spans="1:31" x14ac:dyDescent="0.55000000000000004">
      <c r="A582" s="1">
        <f t="shared" si="19"/>
        <v>582</v>
      </c>
      <c r="B582" s="6" t="s">
        <v>910</v>
      </c>
      <c r="C582" s="7">
        <v>46226.660555555558</v>
      </c>
      <c r="D582" s="5">
        <v>6</v>
      </c>
      <c r="E582" s="6" t="s">
        <v>117</v>
      </c>
      <c r="F582" s="8">
        <v>46129</v>
      </c>
      <c r="G582" s="8" t="s">
        <v>184</v>
      </c>
      <c r="H582" s="6" t="s">
        <v>199</v>
      </c>
      <c r="I582" s="6" t="s">
        <v>308</v>
      </c>
      <c r="J582" s="6" t="s">
        <v>189</v>
      </c>
      <c r="K582" s="5">
        <v>18033</v>
      </c>
      <c r="L582" s="6" t="s">
        <v>262</v>
      </c>
      <c r="M582" s="6" t="s">
        <v>353</v>
      </c>
      <c r="N582" s="6" t="s">
        <v>26</v>
      </c>
      <c r="O582" s="5" t="s">
        <v>885</v>
      </c>
      <c r="P582" s="6" t="str">
        <f>IF(I582&lt;&gt;"","Giocata","Futura")</f>
        <v>Giocata</v>
      </c>
      <c r="Q582" s="5">
        <f>VALUE(LEFT(I582,1))</f>
        <v>2</v>
      </c>
      <c r="R582" s="5">
        <f>VALUE(RIGHT(I582,1))</f>
        <v>0</v>
      </c>
      <c r="S582" s="5">
        <f>SUM(Q582:R582)</f>
        <v>2</v>
      </c>
      <c r="T582" s="5">
        <f>IF(Q582&lt;&gt;R582,1,0)</f>
        <v>1</v>
      </c>
      <c r="U582" s="5">
        <f>IF(S582&lt;=4,1,0)</f>
        <v>1</v>
      </c>
      <c r="V582" s="5">
        <f t="shared" si="18"/>
        <v>1</v>
      </c>
      <c r="W582" s="5">
        <f>IF(S582&gt;=2,1,0)</f>
        <v>1</v>
      </c>
      <c r="X582" s="5">
        <f>IF(Q582&lt;=2,1,0)</f>
        <v>1</v>
      </c>
      <c r="Y582" s="5">
        <f>IF(AND(Q582&gt;=1,Q582&lt;=3),1,0)</f>
        <v>1</v>
      </c>
      <c r="Z582" s="5">
        <f>IF(AND(Q582&gt;=2,Q582&lt;=5),1,0)</f>
        <v>1</v>
      </c>
      <c r="AA582" s="5">
        <f>IF(S582&lt;=2,1,0)</f>
        <v>1</v>
      </c>
      <c r="AB582" s="5">
        <f>IF(AND(S582&gt;=1,S582&lt;=3),1,0)</f>
        <v>1</v>
      </c>
      <c r="AC582" s="5">
        <f>IF(AND(S582&gt;=2,S582&lt;=5),1,0)</f>
        <v>1</v>
      </c>
      <c r="AD582" s="5">
        <f>IF(AND(S582&gt;=1,S582&lt;=4),1,0)</f>
        <v>1</v>
      </c>
      <c r="AE582" s="5">
        <f>IF(AND(S582&gt;=2,S582&lt;=5),1,0)</f>
        <v>1</v>
      </c>
    </row>
    <row r="583" spans="1:31" x14ac:dyDescent="0.55000000000000004">
      <c r="A583" s="1">
        <f t="shared" si="19"/>
        <v>583</v>
      </c>
      <c r="B583" s="6" t="s">
        <v>912</v>
      </c>
      <c r="C583" s="7">
        <v>46226.660555555558</v>
      </c>
      <c r="D583" s="5">
        <v>12</v>
      </c>
      <c r="E583" s="6" t="s">
        <v>117</v>
      </c>
      <c r="F583" s="8">
        <v>46129</v>
      </c>
      <c r="G583" s="8" t="s">
        <v>215</v>
      </c>
      <c r="H583" s="6" t="s">
        <v>223</v>
      </c>
      <c r="I583" s="6" t="s">
        <v>314</v>
      </c>
      <c r="J583" s="6" t="s">
        <v>226</v>
      </c>
      <c r="K583" s="5">
        <v>9202</v>
      </c>
      <c r="L583" s="6" t="s">
        <v>234</v>
      </c>
      <c r="M583" s="6" t="s">
        <v>374</v>
      </c>
      <c r="N583" s="6" t="s">
        <v>26</v>
      </c>
      <c r="O583" s="5" t="s">
        <v>885</v>
      </c>
      <c r="P583" s="6" t="str">
        <f>IF(I583&lt;&gt;"","Giocata","Futura")</f>
        <v>Giocata</v>
      </c>
      <c r="Q583" s="5">
        <f>VALUE(LEFT(I583,1))</f>
        <v>2</v>
      </c>
      <c r="R583" s="5">
        <f>VALUE(RIGHT(I583,1))</f>
        <v>1</v>
      </c>
      <c r="S583" s="5">
        <f>SUM(Q583:R583)</f>
        <v>3</v>
      </c>
      <c r="T583" s="5">
        <f>IF(Q583&lt;&gt;R583,1,0)</f>
        <v>1</v>
      </c>
      <c r="U583" s="5">
        <f>IF(S583&lt;=4,1,0)</f>
        <v>1</v>
      </c>
      <c r="V583" s="5">
        <f t="shared" si="18"/>
        <v>1</v>
      </c>
      <c r="W583" s="5">
        <f>IF(S583&gt;=2,1,0)</f>
        <v>1</v>
      </c>
      <c r="X583" s="5">
        <f>IF(Q583&lt;=2,1,0)</f>
        <v>1</v>
      </c>
      <c r="Y583" s="5">
        <f>IF(AND(Q583&gt;=1,Q583&lt;=3),1,0)</f>
        <v>1</v>
      </c>
      <c r="Z583" s="5">
        <f>IF(AND(Q583&gt;=2,Q583&lt;=5),1,0)</f>
        <v>1</v>
      </c>
      <c r="AA583" s="5">
        <f>IF(S583&lt;=2,1,0)</f>
        <v>0</v>
      </c>
      <c r="AB583" s="5">
        <f>IF(AND(S583&gt;=1,S583&lt;=3),1,0)</f>
        <v>1</v>
      </c>
      <c r="AC583" s="5">
        <f>IF(AND(S583&gt;=2,S583&lt;=5),1,0)</f>
        <v>1</v>
      </c>
      <c r="AD583" s="5">
        <f>IF(AND(S583&gt;=1,S583&lt;=4),1,0)</f>
        <v>1</v>
      </c>
      <c r="AE583" s="5">
        <f>IF(AND(S583&gt;=2,S583&lt;=5),1,0)</f>
        <v>1</v>
      </c>
    </row>
    <row r="584" spans="1:31" x14ac:dyDescent="0.55000000000000004">
      <c r="A584" s="1">
        <f t="shared" si="19"/>
        <v>584</v>
      </c>
      <c r="B584" s="6" t="s">
        <v>912</v>
      </c>
      <c r="C584" s="7">
        <v>46226.660555555558</v>
      </c>
      <c r="D584" s="5">
        <v>12</v>
      </c>
      <c r="E584" s="6" t="s">
        <v>117</v>
      </c>
      <c r="F584" s="8">
        <v>46129</v>
      </c>
      <c r="G584" s="8" t="s">
        <v>219</v>
      </c>
      <c r="H584" s="6" t="s">
        <v>217</v>
      </c>
      <c r="I584" s="6" t="s">
        <v>314</v>
      </c>
      <c r="J584" s="6" t="s">
        <v>230</v>
      </c>
      <c r="K584" s="5">
        <v>2673</v>
      </c>
      <c r="L584" s="6" t="s">
        <v>221</v>
      </c>
      <c r="M584" s="6" t="s">
        <v>505</v>
      </c>
      <c r="N584" s="6" t="s">
        <v>26</v>
      </c>
      <c r="O584" s="5" t="s">
        <v>885</v>
      </c>
      <c r="P584" s="6" t="str">
        <f>IF(I584&lt;&gt;"","Giocata","Futura")</f>
        <v>Giocata</v>
      </c>
      <c r="Q584" s="5">
        <f>VALUE(LEFT(I584,1))</f>
        <v>2</v>
      </c>
      <c r="R584" s="5">
        <f>VALUE(RIGHT(I584,1))</f>
        <v>1</v>
      </c>
      <c r="S584" s="5">
        <f>SUM(Q584:R584)</f>
        <v>3</v>
      </c>
      <c r="T584" s="5">
        <f>IF(Q584&lt;&gt;R584,1,0)</f>
        <v>1</v>
      </c>
      <c r="U584" s="5">
        <f>IF(S584&lt;=4,1,0)</f>
        <v>1</v>
      </c>
      <c r="V584" s="5">
        <f t="shared" si="18"/>
        <v>1</v>
      </c>
      <c r="W584" s="5">
        <f>IF(S584&gt;=2,1,0)</f>
        <v>1</v>
      </c>
      <c r="X584" s="5">
        <f>IF(Q584&lt;=2,1,0)</f>
        <v>1</v>
      </c>
      <c r="Y584" s="5">
        <f>IF(AND(Q584&gt;=1,Q584&lt;=3),1,0)</f>
        <v>1</v>
      </c>
      <c r="Z584" s="5">
        <f>IF(AND(Q584&gt;=2,Q584&lt;=5),1,0)</f>
        <v>1</v>
      </c>
      <c r="AA584" s="5">
        <f>IF(S584&lt;=2,1,0)</f>
        <v>0</v>
      </c>
      <c r="AB584" s="5">
        <f>IF(AND(S584&gt;=1,S584&lt;=3),1,0)</f>
        <v>1</v>
      </c>
      <c r="AC584" s="5">
        <f>IF(AND(S584&gt;=2,S584&lt;=5),1,0)</f>
        <v>1</v>
      </c>
      <c r="AD584" s="5">
        <f>IF(AND(S584&gt;=1,S584&lt;=4),1,0)</f>
        <v>1</v>
      </c>
      <c r="AE584" s="5">
        <f>IF(AND(S584&gt;=2,S584&lt;=5),1,0)</f>
        <v>1</v>
      </c>
    </row>
    <row r="585" spans="1:31" x14ac:dyDescent="0.55000000000000004">
      <c r="A585" s="1">
        <f t="shared" si="19"/>
        <v>585</v>
      </c>
      <c r="B585" s="6" t="s">
        <v>912</v>
      </c>
      <c r="C585" s="7">
        <v>46226.660555555558</v>
      </c>
      <c r="D585" s="5">
        <v>12</v>
      </c>
      <c r="E585" s="6" t="s">
        <v>117</v>
      </c>
      <c r="F585" s="8">
        <v>46129</v>
      </c>
      <c r="G585" s="8" t="s">
        <v>219</v>
      </c>
      <c r="H585" s="6" t="s">
        <v>232</v>
      </c>
      <c r="I585" s="6" t="s">
        <v>316</v>
      </c>
      <c r="J585" s="6" t="s">
        <v>228</v>
      </c>
      <c r="K585" s="5">
        <v>3624</v>
      </c>
      <c r="L585" s="6" t="s">
        <v>233</v>
      </c>
      <c r="M585" s="6" t="s">
        <v>373</v>
      </c>
      <c r="N585" s="6" t="s">
        <v>26</v>
      </c>
      <c r="O585" s="5" t="s">
        <v>885</v>
      </c>
      <c r="P585" s="6" t="str">
        <f>IF(I585&lt;&gt;"","Giocata","Futura")</f>
        <v>Giocata</v>
      </c>
      <c r="Q585" s="5">
        <f>VALUE(LEFT(I585,1))</f>
        <v>1</v>
      </c>
      <c r="R585" s="5">
        <f>VALUE(RIGHT(I585,1))</f>
        <v>2</v>
      </c>
      <c r="S585" s="5">
        <f>SUM(Q585:R585)</f>
        <v>3</v>
      </c>
      <c r="T585" s="5">
        <f>IF(Q585&lt;&gt;R585,1,0)</f>
        <v>1</v>
      </c>
      <c r="U585" s="5">
        <f>IF(S585&lt;=4,1,0)</f>
        <v>1</v>
      </c>
      <c r="V585" s="5">
        <f t="shared" si="18"/>
        <v>1</v>
      </c>
      <c r="W585" s="5">
        <f>IF(S585&gt;=2,1,0)</f>
        <v>1</v>
      </c>
      <c r="X585" s="5">
        <f>IF(Q585&lt;=2,1,0)</f>
        <v>1</v>
      </c>
      <c r="Y585" s="5">
        <f>IF(AND(Q585&gt;=1,Q585&lt;=3),1,0)</f>
        <v>1</v>
      </c>
      <c r="Z585" s="5">
        <f>IF(AND(Q585&gt;=2,Q585&lt;=5),1,0)</f>
        <v>0</v>
      </c>
      <c r="AA585" s="5">
        <f>IF(S585&lt;=2,1,0)</f>
        <v>0</v>
      </c>
      <c r="AB585" s="5">
        <f>IF(AND(S585&gt;=1,S585&lt;=3),1,0)</f>
        <v>1</v>
      </c>
      <c r="AC585" s="5">
        <f>IF(AND(S585&gt;=2,S585&lt;=5),1,0)</f>
        <v>1</v>
      </c>
      <c r="AD585" s="5">
        <f>IF(AND(S585&gt;=1,S585&lt;=4),1,0)</f>
        <v>1</v>
      </c>
      <c r="AE585" s="5">
        <f>IF(AND(S585&gt;=2,S585&lt;=5),1,0)</f>
        <v>1</v>
      </c>
    </row>
    <row r="586" spans="1:31" x14ac:dyDescent="0.55000000000000004">
      <c r="A586" s="1">
        <f t="shared" si="19"/>
        <v>586</v>
      </c>
      <c r="B586" s="6" t="s">
        <v>912</v>
      </c>
      <c r="C586" s="7">
        <v>46226.660555555558</v>
      </c>
      <c r="D586" s="5">
        <v>12</v>
      </c>
      <c r="E586" s="6" t="s">
        <v>117</v>
      </c>
      <c r="F586" s="8">
        <v>46129</v>
      </c>
      <c r="G586" s="8" t="s">
        <v>219</v>
      </c>
      <c r="H586" s="6" t="s">
        <v>222</v>
      </c>
      <c r="I586" s="6" t="s">
        <v>312</v>
      </c>
      <c r="J586" s="6" t="s">
        <v>216</v>
      </c>
      <c r="K586" s="5">
        <v>2323</v>
      </c>
      <c r="L586" s="6" t="s">
        <v>224</v>
      </c>
      <c r="M586" s="6" t="s">
        <v>504</v>
      </c>
      <c r="N586" s="6" t="s">
        <v>26</v>
      </c>
      <c r="O586" s="5" t="s">
        <v>885</v>
      </c>
      <c r="P586" s="6" t="str">
        <f>IF(I586&lt;&gt;"","Giocata","Futura")</f>
        <v>Giocata</v>
      </c>
      <c r="Q586" s="5">
        <f>VALUE(LEFT(I586,1))</f>
        <v>1</v>
      </c>
      <c r="R586" s="5">
        <f>VALUE(RIGHT(I586,1))</f>
        <v>3</v>
      </c>
      <c r="S586" s="5">
        <f>SUM(Q586:R586)</f>
        <v>4</v>
      </c>
      <c r="T586" s="5">
        <f>IF(Q586&lt;&gt;R586,1,0)</f>
        <v>1</v>
      </c>
      <c r="U586" s="5">
        <f>IF(S586&lt;=4,1,0)</f>
        <v>1</v>
      </c>
      <c r="V586" s="5">
        <f t="shared" si="18"/>
        <v>1</v>
      </c>
      <c r="W586" s="5">
        <f>IF(S586&gt;=2,1,0)</f>
        <v>1</v>
      </c>
      <c r="X586" s="5">
        <f>IF(Q586&lt;=2,1,0)</f>
        <v>1</v>
      </c>
      <c r="Y586" s="5">
        <f>IF(AND(Q586&gt;=1,Q586&lt;=3),1,0)</f>
        <v>1</v>
      </c>
      <c r="Z586" s="5">
        <f>IF(AND(Q586&gt;=2,Q586&lt;=5),1,0)</f>
        <v>0</v>
      </c>
      <c r="AA586" s="5">
        <f>IF(S586&lt;=2,1,0)</f>
        <v>0</v>
      </c>
      <c r="AB586" s="5">
        <f>IF(AND(S586&gt;=1,S586&lt;=3),1,0)</f>
        <v>0</v>
      </c>
      <c r="AC586" s="5">
        <f>IF(AND(S586&gt;=2,S586&lt;=5),1,0)</f>
        <v>1</v>
      </c>
      <c r="AD586" s="5">
        <f>IF(AND(S586&gt;=1,S586&lt;=4),1,0)</f>
        <v>1</v>
      </c>
      <c r="AE586" s="5">
        <f>IF(AND(S586&gt;=2,S586&lt;=5),1,0)</f>
        <v>1</v>
      </c>
    </row>
    <row r="587" spans="1:31" x14ac:dyDescent="0.55000000000000004">
      <c r="A587" s="1">
        <f t="shared" si="19"/>
        <v>587</v>
      </c>
      <c r="B587" s="6" t="s">
        <v>910</v>
      </c>
      <c r="C587" s="7">
        <v>46226.660555555558</v>
      </c>
      <c r="D587" s="5">
        <v>6</v>
      </c>
      <c r="E587" s="6" t="s">
        <v>117</v>
      </c>
      <c r="F587" s="8">
        <v>46129</v>
      </c>
      <c r="G587" s="8" t="s">
        <v>184</v>
      </c>
      <c r="H587" s="6" t="s">
        <v>191</v>
      </c>
      <c r="I587" s="6" t="s">
        <v>328</v>
      </c>
      <c r="J587" s="6" t="s">
        <v>195</v>
      </c>
      <c r="K587" s="5">
        <v>28725</v>
      </c>
      <c r="L587" s="6" t="s">
        <v>193</v>
      </c>
      <c r="M587" s="6" t="s">
        <v>459</v>
      </c>
      <c r="N587" s="6" t="s">
        <v>26</v>
      </c>
      <c r="O587" s="5" t="s">
        <v>885</v>
      </c>
      <c r="P587" s="6" t="str">
        <f>IF(I587&lt;&gt;"","Giocata","Futura")</f>
        <v>Giocata</v>
      </c>
      <c r="Q587" s="5">
        <f>VALUE(LEFT(I587,1))</f>
        <v>1</v>
      </c>
      <c r="R587" s="5">
        <f>VALUE(RIGHT(I587,1))</f>
        <v>1</v>
      </c>
      <c r="S587" s="5">
        <f>SUM(Q587:R587)</f>
        <v>2</v>
      </c>
      <c r="T587" s="5">
        <f>IF(Q587&lt;&gt;R587,1,0)</f>
        <v>0</v>
      </c>
      <c r="U587" s="5">
        <f>IF(S587&lt;=4,1,0)</f>
        <v>1</v>
      </c>
      <c r="V587" s="5">
        <f t="shared" si="18"/>
        <v>0</v>
      </c>
      <c r="W587" s="5">
        <f>IF(S587&gt;=2,1,0)</f>
        <v>1</v>
      </c>
      <c r="X587" s="5">
        <f>IF(Q587&lt;=2,1,0)</f>
        <v>1</v>
      </c>
      <c r="Y587" s="5">
        <f>IF(AND(Q587&gt;=1,Q587&lt;=3),1,0)</f>
        <v>1</v>
      </c>
      <c r="Z587" s="5">
        <f>IF(AND(Q587&gt;=2,Q587&lt;=5),1,0)</f>
        <v>0</v>
      </c>
      <c r="AA587" s="5">
        <f>IF(S587&lt;=2,1,0)</f>
        <v>1</v>
      </c>
      <c r="AB587" s="5">
        <f>IF(AND(S587&gt;=1,S587&lt;=3),1,0)</f>
        <v>1</v>
      </c>
      <c r="AC587" s="5">
        <f>IF(AND(S587&gt;=2,S587&lt;=5),1,0)</f>
        <v>1</v>
      </c>
      <c r="AD587" s="5">
        <f>IF(AND(S587&gt;=1,S587&lt;=4),1,0)</f>
        <v>1</v>
      </c>
      <c r="AE587" s="5">
        <f>IF(AND(S587&gt;=2,S587&lt;=5),1,0)</f>
        <v>1</v>
      </c>
    </row>
    <row r="588" spans="1:31" x14ac:dyDescent="0.55000000000000004">
      <c r="A588" s="1">
        <f t="shared" si="19"/>
        <v>588</v>
      </c>
      <c r="B588" s="6" t="s">
        <v>28</v>
      </c>
      <c r="C588" s="7">
        <v>46226.660555555558</v>
      </c>
      <c r="D588" s="5">
        <v>3</v>
      </c>
      <c r="E588" s="6" t="s">
        <v>93</v>
      </c>
      <c r="F588" s="8">
        <v>46130</v>
      </c>
      <c r="G588" s="8" t="s">
        <v>240</v>
      </c>
      <c r="H588" s="6" t="s">
        <v>52</v>
      </c>
      <c r="I588" s="6" t="s">
        <v>548</v>
      </c>
      <c r="J588" s="6" t="s">
        <v>54</v>
      </c>
      <c r="K588" s="5">
        <v>26623</v>
      </c>
      <c r="L588" s="6" t="s">
        <v>63</v>
      </c>
      <c r="M588" s="6" t="s">
        <v>345</v>
      </c>
      <c r="N588" s="6" t="s">
        <v>26</v>
      </c>
      <c r="O588" s="5" t="s">
        <v>885</v>
      </c>
      <c r="P588" s="6" t="str">
        <f>IF(I588&lt;&gt;"","Giocata","Futura")</f>
        <v>Giocata</v>
      </c>
      <c r="Q588" s="5">
        <f>VALUE(LEFT(I588,1))</f>
        <v>8</v>
      </c>
      <c r="R588" s="5">
        <f>VALUE(RIGHT(I588,1))</f>
        <v>1</v>
      </c>
      <c r="S588" s="5">
        <f>SUM(Q588:R588)</f>
        <v>9</v>
      </c>
      <c r="T588" s="5">
        <f>IF(Q588&lt;&gt;R588,1,0)</f>
        <v>1</v>
      </c>
      <c r="U588" s="5">
        <f>IF(S588&lt;=4,1,0)</f>
        <v>0</v>
      </c>
      <c r="V588" s="5">
        <f t="shared" si="18"/>
        <v>0</v>
      </c>
      <c r="W588" s="5">
        <f>IF(S588&gt;=2,1,0)</f>
        <v>1</v>
      </c>
      <c r="X588" s="5">
        <f>IF(Q588&lt;=2,1,0)</f>
        <v>0</v>
      </c>
      <c r="Y588" s="5">
        <f>IF(AND(Q588&gt;=1,Q588&lt;=3),1,0)</f>
        <v>0</v>
      </c>
      <c r="Z588" s="5">
        <f>IF(AND(Q588&gt;=2,Q588&lt;=5),1,0)</f>
        <v>0</v>
      </c>
      <c r="AA588" s="5">
        <f>IF(S588&lt;=2,1,0)</f>
        <v>0</v>
      </c>
      <c r="AB588" s="5">
        <f>IF(AND(S588&gt;=1,S588&lt;=3),1,0)</f>
        <v>0</v>
      </c>
      <c r="AC588" s="5">
        <f>IF(AND(S588&gt;=2,S588&lt;=5),1,0)</f>
        <v>0</v>
      </c>
      <c r="AD588" s="5">
        <f>IF(AND(S588&gt;=1,S588&lt;=4),1,0)</f>
        <v>0</v>
      </c>
      <c r="AE588" s="5">
        <f>IF(AND(S588&gt;=2,S588&lt;=5),1,0)</f>
        <v>0</v>
      </c>
    </row>
    <row r="589" spans="1:31" x14ac:dyDescent="0.55000000000000004">
      <c r="A589" s="1">
        <f t="shared" si="19"/>
        <v>589</v>
      </c>
      <c r="B589" s="6" t="s">
        <v>28</v>
      </c>
      <c r="C589" s="7">
        <v>46226.660555555558</v>
      </c>
      <c r="D589" s="5">
        <v>3</v>
      </c>
      <c r="E589" s="6" t="s">
        <v>93</v>
      </c>
      <c r="F589" s="8">
        <v>46130</v>
      </c>
      <c r="G589" s="8" t="s">
        <v>240</v>
      </c>
      <c r="H589" s="6" t="s">
        <v>42</v>
      </c>
      <c r="I589" s="6" t="s">
        <v>357</v>
      </c>
      <c r="J589" s="6" t="s">
        <v>48</v>
      </c>
      <c r="K589" s="5">
        <v>9228</v>
      </c>
      <c r="L589" s="6" t="s">
        <v>44</v>
      </c>
      <c r="M589" s="6" t="s">
        <v>344</v>
      </c>
      <c r="N589" s="6" t="s">
        <v>26</v>
      </c>
      <c r="O589" s="5" t="s">
        <v>885</v>
      </c>
      <c r="P589" s="6" t="str">
        <f>IF(I589&lt;&gt;"","Giocata","Futura")</f>
        <v>Giocata</v>
      </c>
      <c r="Q589" s="5">
        <f>VALUE(LEFT(I589,1))</f>
        <v>4</v>
      </c>
      <c r="R589" s="5">
        <f>VALUE(RIGHT(I589,1))</f>
        <v>1</v>
      </c>
      <c r="S589" s="5">
        <f>SUM(Q589:R589)</f>
        <v>5</v>
      </c>
      <c r="T589" s="5">
        <f>IF(Q589&lt;&gt;R589,1,0)</f>
        <v>1</v>
      </c>
      <c r="U589" s="5">
        <f>IF(S589&lt;=4,1,0)</f>
        <v>0</v>
      </c>
      <c r="V589" s="5">
        <f t="shared" si="18"/>
        <v>0</v>
      </c>
      <c r="W589" s="5">
        <f>IF(S589&gt;=2,1,0)</f>
        <v>1</v>
      </c>
      <c r="X589" s="5">
        <f>IF(Q589&lt;=2,1,0)</f>
        <v>0</v>
      </c>
      <c r="Y589" s="5">
        <f>IF(AND(Q589&gt;=1,Q589&lt;=3),1,0)</f>
        <v>0</v>
      </c>
      <c r="Z589" s="5">
        <f>IF(AND(Q589&gt;=2,Q589&lt;=5),1,0)</f>
        <v>1</v>
      </c>
      <c r="AA589" s="5">
        <f>IF(S589&lt;=2,1,0)</f>
        <v>0</v>
      </c>
      <c r="AB589" s="5">
        <f>IF(AND(S589&gt;=1,S589&lt;=3),1,0)</f>
        <v>0</v>
      </c>
      <c r="AC589" s="5">
        <f>IF(AND(S589&gt;=2,S589&lt;=5),1,0)</f>
        <v>1</v>
      </c>
      <c r="AD589" s="5">
        <f>IF(AND(S589&gt;=1,S589&lt;=4),1,0)</f>
        <v>0</v>
      </c>
      <c r="AE589" s="5">
        <f>IF(AND(S589&gt;=2,S589&lt;=5),1,0)</f>
        <v>1</v>
      </c>
    </row>
    <row r="590" spans="1:31" x14ac:dyDescent="0.55000000000000004">
      <c r="A590" s="1">
        <f t="shared" si="19"/>
        <v>590</v>
      </c>
      <c r="B590" s="6" t="s">
        <v>32</v>
      </c>
      <c r="C590" s="7">
        <v>46226.660555555558</v>
      </c>
      <c r="D590" s="5">
        <v>5</v>
      </c>
      <c r="E590" s="6" t="s">
        <v>93</v>
      </c>
      <c r="F590" s="8">
        <v>46130</v>
      </c>
      <c r="G590" s="8" t="s">
        <v>263</v>
      </c>
      <c r="H590" s="6" t="s">
        <v>128</v>
      </c>
      <c r="I590" s="6" t="s">
        <v>333</v>
      </c>
      <c r="J590" s="6" t="s">
        <v>272</v>
      </c>
      <c r="K590" s="5">
        <v>15900</v>
      </c>
      <c r="L590" s="6" t="s">
        <v>269</v>
      </c>
      <c r="M590" s="6" t="s">
        <v>315</v>
      </c>
      <c r="N590" s="6" t="s">
        <v>26</v>
      </c>
      <c r="O590" s="5" t="s">
        <v>885</v>
      </c>
      <c r="P590" s="6" t="str">
        <f>IF(I590&lt;&gt;"","Giocata","Futura")</f>
        <v>Giocata</v>
      </c>
      <c r="Q590" s="5">
        <f>VALUE(LEFT(I590,1))</f>
        <v>3</v>
      </c>
      <c r="R590" s="5">
        <f>VALUE(RIGHT(I590,1))</f>
        <v>2</v>
      </c>
      <c r="S590" s="5">
        <f>SUM(Q590:R590)</f>
        <v>5</v>
      </c>
      <c r="T590" s="5">
        <f>IF(Q590&lt;&gt;R590,1,0)</f>
        <v>1</v>
      </c>
      <c r="U590" s="5">
        <f>IF(S590&lt;=4,1,0)</f>
        <v>0</v>
      </c>
      <c r="V590" s="5">
        <f t="shared" si="18"/>
        <v>0</v>
      </c>
      <c r="W590" s="5">
        <f>IF(S590&gt;=2,1,0)</f>
        <v>1</v>
      </c>
      <c r="X590" s="5">
        <f>IF(Q590&lt;=2,1,0)</f>
        <v>0</v>
      </c>
      <c r="Y590" s="5">
        <f>IF(AND(Q590&gt;=1,Q590&lt;=3),1,0)</f>
        <v>1</v>
      </c>
      <c r="Z590" s="5">
        <f>IF(AND(Q590&gt;=2,Q590&lt;=5),1,0)</f>
        <v>1</v>
      </c>
      <c r="AA590" s="5">
        <f>IF(S590&lt;=2,1,0)</f>
        <v>0</v>
      </c>
      <c r="AB590" s="5">
        <f>IF(AND(S590&gt;=1,S590&lt;=3),1,0)</f>
        <v>0</v>
      </c>
      <c r="AC590" s="5">
        <f>IF(AND(S590&gt;=2,S590&lt;=5),1,0)</f>
        <v>1</v>
      </c>
      <c r="AD590" s="5">
        <f>IF(AND(S590&gt;=1,S590&lt;=4),1,0)</f>
        <v>0</v>
      </c>
      <c r="AE590" s="5">
        <f>IF(AND(S590&gt;=2,S590&lt;=5),1,0)</f>
        <v>1</v>
      </c>
    </row>
    <row r="591" spans="1:31" x14ac:dyDescent="0.55000000000000004">
      <c r="A591" s="1">
        <f t="shared" si="19"/>
        <v>591</v>
      </c>
      <c r="B591" s="6" t="s">
        <v>32</v>
      </c>
      <c r="C591" s="7">
        <v>46226.660555555558</v>
      </c>
      <c r="D591" s="5">
        <v>5</v>
      </c>
      <c r="E591" s="6" t="s">
        <v>93</v>
      </c>
      <c r="F591" s="8">
        <v>46130</v>
      </c>
      <c r="G591" s="8" t="s">
        <v>264</v>
      </c>
      <c r="H591" s="6" t="s">
        <v>208</v>
      </c>
      <c r="I591" s="6" t="s">
        <v>336</v>
      </c>
      <c r="J591" s="6" t="s">
        <v>130</v>
      </c>
      <c r="K591" s="5">
        <v>6023</v>
      </c>
      <c r="L591" s="6" t="s">
        <v>210</v>
      </c>
      <c r="M591" s="6" t="s">
        <v>368</v>
      </c>
      <c r="N591" s="6" t="s">
        <v>26</v>
      </c>
      <c r="O591" s="5" t="s">
        <v>885</v>
      </c>
      <c r="P591" s="6" t="str">
        <f>IF(I591&lt;&gt;"","Giocata","Futura")</f>
        <v>Giocata</v>
      </c>
      <c r="Q591" s="5">
        <f>VALUE(LEFT(I591,1))</f>
        <v>0</v>
      </c>
      <c r="R591" s="5">
        <f>VALUE(RIGHT(I591,1))</f>
        <v>0</v>
      </c>
      <c r="S591" s="5">
        <f>SUM(Q591:R591)</f>
        <v>0</v>
      </c>
      <c r="T591" s="5">
        <f>IF(Q591&lt;&gt;R591,1,0)</f>
        <v>0</v>
      </c>
      <c r="U591" s="5">
        <f>IF(S591&lt;=4,1,0)</f>
        <v>1</v>
      </c>
      <c r="V591" s="5">
        <f t="shared" si="18"/>
        <v>0</v>
      </c>
      <c r="W591" s="5">
        <f>IF(S591&gt;=2,1,0)</f>
        <v>0</v>
      </c>
      <c r="X591" s="5">
        <f>IF(Q591&lt;=2,1,0)</f>
        <v>1</v>
      </c>
      <c r="Y591" s="5">
        <f>IF(AND(Q591&gt;=1,Q591&lt;=3),1,0)</f>
        <v>0</v>
      </c>
      <c r="Z591" s="5">
        <f>IF(AND(Q591&gt;=2,Q591&lt;=5),1,0)</f>
        <v>0</v>
      </c>
      <c r="AA591" s="5">
        <f>IF(S591&lt;=2,1,0)</f>
        <v>1</v>
      </c>
      <c r="AB591" s="5">
        <f>IF(AND(S591&gt;=1,S591&lt;=3),1,0)</f>
        <v>0</v>
      </c>
      <c r="AC591" s="5">
        <f>IF(AND(S591&gt;=2,S591&lt;=5),1,0)</f>
        <v>0</v>
      </c>
      <c r="AD591" s="5">
        <f>IF(AND(S591&gt;=1,S591&lt;=4),1,0)</f>
        <v>0</v>
      </c>
      <c r="AE591" s="5">
        <f>IF(AND(S591&gt;=2,S591&lt;=5),1,0)</f>
        <v>0</v>
      </c>
    </row>
    <row r="592" spans="1:31" x14ac:dyDescent="0.55000000000000004">
      <c r="A592" s="1">
        <f t="shared" si="19"/>
        <v>592</v>
      </c>
      <c r="B592" s="6" t="s">
        <v>28</v>
      </c>
      <c r="C592" s="7">
        <v>46226.660555555558</v>
      </c>
      <c r="D592" s="5">
        <v>3</v>
      </c>
      <c r="E592" s="6" t="s">
        <v>93</v>
      </c>
      <c r="F592" s="8">
        <v>46130</v>
      </c>
      <c r="G592" s="8" t="s">
        <v>240</v>
      </c>
      <c r="H592" s="6" t="s">
        <v>49</v>
      </c>
      <c r="I592" s="6" t="s">
        <v>337</v>
      </c>
      <c r="J592" s="6" t="s">
        <v>45</v>
      </c>
      <c r="K592" s="5">
        <v>3512</v>
      </c>
      <c r="L592" s="6" t="s">
        <v>67</v>
      </c>
      <c r="M592" s="6" t="s">
        <v>342</v>
      </c>
      <c r="N592" s="6" t="s">
        <v>26</v>
      </c>
      <c r="O592" s="5" t="s">
        <v>885</v>
      </c>
      <c r="P592" s="6" t="str">
        <f>IF(I592&lt;&gt;"","Giocata","Futura")</f>
        <v>Giocata</v>
      </c>
      <c r="Q592" s="5">
        <f>VALUE(LEFT(I592,1))</f>
        <v>3</v>
      </c>
      <c r="R592" s="5">
        <f>VALUE(RIGHT(I592,1))</f>
        <v>0</v>
      </c>
      <c r="S592" s="5">
        <f>SUM(Q592:R592)</f>
        <v>3</v>
      </c>
      <c r="T592" s="5">
        <f>IF(Q592&lt;&gt;R592,1,0)</f>
        <v>1</v>
      </c>
      <c r="U592" s="5">
        <f>IF(S592&lt;=4,1,0)</f>
        <v>1</v>
      </c>
      <c r="V592" s="5">
        <f t="shared" si="18"/>
        <v>1</v>
      </c>
      <c r="W592" s="5">
        <f>IF(S592&gt;=2,1,0)</f>
        <v>1</v>
      </c>
      <c r="X592" s="5">
        <f>IF(Q592&lt;=2,1,0)</f>
        <v>0</v>
      </c>
      <c r="Y592" s="5">
        <f>IF(AND(Q592&gt;=1,Q592&lt;=3),1,0)</f>
        <v>1</v>
      </c>
      <c r="Z592" s="5">
        <f>IF(AND(Q592&gt;=2,Q592&lt;=5),1,0)</f>
        <v>1</v>
      </c>
      <c r="AA592" s="5">
        <f>IF(S592&lt;=2,1,0)</f>
        <v>0</v>
      </c>
      <c r="AB592" s="5">
        <f>IF(AND(S592&gt;=1,S592&lt;=3),1,0)</f>
        <v>1</v>
      </c>
      <c r="AC592" s="5">
        <f>IF(AND(S592&gt;=2,S592&lt;=5),1,0)</f>
        <v>1</v>
      </c>
      <c r="AD592" s="5">
        <f>IF(AND(S592&gt;=1,S592&lt;=4),1,0)</f>
        <v>1</v>
      </c>
      <c r="AE592" s="5">
        <f>IF(AND(S592&gt;=2,S592&lt;=5),1,0)</f>
        <v>1</v>
      </c>
    </row>
    <row r="593" spans="1:31" x14ac:dyDescent="0.55000000000000004">
      <c r="A593" s="1">
        <f t="shared" si="19"/>
        <v>593</v>
      </c>
      <c r="B593" s="6" t="s">
        <v>910</v>
      </c>
      <c r="C593" s="7">
        <v>46226.660555555558</v>
      </c>
      <c r="D593" s="5">
        <v>6</v>
      </c>
      <c r="E593" s="6" t="s">
        <v>93</v>
      </c>
      <c r="F593" s="8">
        <v>46130</v>
      </c>
      <c r="G593" s="8" t="s">
        <v>197</v>
      </c>
      <c r="H593" s="6" t="s">
        <v>248</v>
      </c>
      <c r="I593" s="6" t="s">
        <v>306</v>
      </c>
      <c r="J593" s="6" t="s">
        <v>250</v>
      </c>
      <c r="K593" s="5">
        <v>39056</v>
      </c>
      <c r="L593" s="6" t="s">
        <v>259</v>
      </c>
      <c r="M593" s="6" t="s">
        <v>496</v>
      </c>
      <c r="N593" s="6" t="s">
        <v>26</v>
      </c>
      <c r="O593" s="5" t="s">
        <v>885</v>
      </c>
      <c r="P593" s="6" t="str">
        <f>IF(I593&lt;&gt;"","Giocata","Futura")</f>
        <v>Giocata</v>
      </c>
      <c r="Q593" s="5">
        <f>VALUE(LEFT(I593,1))</f>
        <v>3</v>
      </c>
      <c r="R593" s="5">
        <f>VALUE(RIGHT(I593,1))</f>
        <v>1</v>
      </c>
      <c r="S593" s="5">
        <f>SUM(Q593:R593)</f>
        <v>4</v>
      </c>
      <c r="T593" s="5">
        <f>IF(Q593&lt;&gt;R593,1,0)</f>
        <v>1</v>
      </c>
      <c r="U593" s="5">
        <f>IF(S593&lt;=4,1,0)</f>
        <v>1</v>
      </c>
      <c r="V593" s="5">
        <f t="shared" si="18"/>
        <v>1</v>
      </c>
      <c r="W593" s="5">
        <f>IF(S593&gt;=2,1,0)</f>
        <v>1</v>
      </c>
      <c r="X593" s="5">
        <f>IF(Q593&lt;=2,1,0)</f>
        <v>0</v>
      </c>
      <c r="Y593" s="5">
        <f>IF(AND(Q593&gt;=1,Q593&lt;=3),1,0)</f>
        <v>1</v>
      </c>
      <c r="Z593" s="5">
        <f>IF(AND(Q593&gt;=2,Q593&lt;=5),1,0)</f>
        <v>1</v>
      </c>
      <c r="AA593" s="5">
        <f>IF(S593&lt;=2,1,0)</f>
        <v>0</v>
      </c>
      <c r="AB593" s="5">
        <f>IF(AND(S593&gt;=1,S593&lt;=3),1,0)</f>
        <v>0</v>
      </c>
      <c r="AC593" s="5">
        <f>IF(AND(S593&gt;=2,S593&lt;=5),1,0)</f>
        <v>1</v>
      </c>
      <c r="AD593" s="5">
        <f>IF(AND(S593&gt;=1,S593&lt;=4),1,0)</f>
        <v>1</v>
      </c>
      <c r="AE593" s="5">
        <f>IF(AND(S593&gt;=2,S593&lt;=5),1,0)</f>
        <v>1</v>
      </c>
    </row>
    <row r="594" spans="1:31" x14ac:dyDescent="0.55000000000000004">
      <c r="A594" s="1">
        <f t="shared" si="19"/>
        <v>594</v>
      </c>
      <c r="B594" s="6" t="s">
        <v>32</v>
      </c>
      <c r="C594" s="7">
        <v>46226.660555555558</v>
      </c>
      <c r="D594" s="5">
        <v>5</v>
      </c>
      <c r="E594" s="6" t="s">
        <v>93</v>
      </c>
      <c r="F594" s="8">
        <v>46130</v>
      </c>
      <c r="G594" s="8" t="s">
        <v>268</v>
      </c>
      <c r="H594" s="6" t="s">
        <v>124</v>
      </c>
      <c r="I594" s="6" t="s">
        <v>337</v>
      </c>
      <c r="J594" s="6" t="s">
        <v>211</v>
      </c>
      <c r="K594" s="5">
        <v>7109</v>
      </c>
      <c r="L594" s="6" t="s">
        <v>126</v>
      </c>
      <c r="M594" s="6" t="s">
        <v>364</v>
      </c>
      <c r="N594" s="6" t="s">
        <v>26</v>
      </c>
      <c r="O594" s="5" t="s">
        <v>885</v>
      </c>
      <c r="P594" s="6" t="str">
        <f>IF(I594&lt;&gt;"","Giocata","Futura")</f>
        <v>Giocata</v>
      </c>
      <c r="Q594" s="5">
        <f>VALUE(LEFT(I594,1))</f>
        <v>3</v>
      </c>
      <c r="R594" s="5">
        <f>VALUE(RIGHT(I594,1))</f>
        <v>0</v>
      </c>
      <c r="S594" s="5">
        <f>SUM(Q594:R594)</f>
        <v>3</v>
      </c>
      <c r="T594" s="5">
        <f>IF(Q594&lt;&gt;R594,1,0)</f>
        <v>1</v>
      </c>
      <c r="U594" s="5">
        <f>IF(S594&lt;=4,1,0)</f>
        <v>1</v>
      </c>
      <c r="V594" s="5">
        <f t="shared" si="18"/>
        <v>1</v>
      </c>
      <c r="W594" s="5">
        <f>IF(S594&gt;=2,1,0)</f>
        <v>1</v>
      </c>
      <c r="X594" s="5">
        <f>IF(Q594&lt;=2,1,0)</f>
        <v>0</v>
      </c>
      <c r="Y594" s="5">
        <f>IF(AND(Q594&gt;=1,Q594&lt;=3),1,0)</f>
        <v>1</v>
      </c>
      <c r="Z594" s="5">
        <f>IF(AND(Q594&gt;=2,Q594&lt;=5),1,0)</f>
        <v>1</v>
      </c>
      <c r="AA594" s="5">
        <f>IF(S594&lt;=2,1,0)</f>
        <v>0</v>
      </c>
      <c r="AB594" s="5">
        <f>IF(AND(S594&gt;=1,S594&lt;=3),1,0)</f>
        <v>1</v>
      </c>
      <c r="AC594" s="5">
        <f>IF(AND(S594&gt;=2,S594&lt;=5),1,0)</f>
        <v>1</v>
      </c>
      <c r="AD594" s="5">
        <f>IF(AND(S594&gt;=1,S594&lt;=4),1,0)</f>
        <v>1</v>
      </c>
      <c r="AE594" s="5">
        <f>IF(AND(S594&gt;=2,S594&lt;=5),1,0)</f>
        <v>1</v>
      </c>
    </row>
    <row r="595" spans="1:31" x14ac:dyDescent="0.55000000000000004">
      <c r="A595" s="1">
        <f t="shared" si="19"/>
        <v>595</v>
      </c>
      <c r="B595" s="6" t="s">
        <v>36</v>
      </c>
      <c r="C595" s="7">
        <v>46226.660567129627</v>
      </c>
      <c r="D595" s="5">
        <v>3</v>
      </c>
      <c r="E595" s="6" t="s">
        <v>93</v>
      </c>
      <c r="F595" s="8">
        <v>46130</v>
      </c>
      <c r="G595" s="8" t="s">
        <v>284</v>
      </c>
      <c r="H595" s="6" t="s">
        <v>173</v>
      </c>
      <c r="I595" s="6" t="s">
        <v>338</v>
      </c>
      <c r="J595" s="6" t="s">
        <v>171</v>
      </c>
      <c r="K595" s="5">
        <v>3070</v>
      </c>
      <c r="L595" s="6" t="s">
        <v>174</v>
      </c>
      <c r="M595" s="6" t="s">
        <v>457</v>
      </c>
      <c r="N595" s="6" t="s">
        <v>26</v>
      </c>
      <c r="O595" s="5" t="s">
        <v>885</v>
      </c>
      <c r="P595" s="6" t="str">
        <f>IF(I595&lt;&gt;"","Giocata","Futura")</f>
        <v>Giocata</v>
      </c>
      <c r="Q595" s="5">
        <f>VALUE(LEFT(I595,1))</f>
        <v>0</v>
      </c>
      <c r="R595" s="5">
        <f>VALUE(RIGHT(I595,1))</f>
        <v>3</v>
      </c>
      <c r="S595" s="5">
        <f>SUM(Q595:R595)</f>
        <v>3</v>
      </c>
      <c r="T595" s="5">
        <f>IF(Q595&lt;&gt;R595,1,0)</f>
        <v>1</v>
      </c>
      <c r="U595" s="5">
        <f>IF(S595&lt;=4,1,0)</f>
        <v>1</v>
      </c>
      <c r="V595" s="5">
        <f t="shared" si="18"/>
        <v>1</v>
      </c>
      <c r="W595" s="5">
        <f>IF(S595&gt;=2,1,0)</f>
        <v>1</v>
      </c>
      <c r="X595" s="5">
        <f>IF(Q595&lt;=2,1,0)</f>
        <v>1</v>
      </c>
      <c r="Y595" s="5">
        <f>IF(AND(Q595&gt;=1,Q595&lt;=3),1,0)</f>
        <v>0</v>
      </c>
      <c r="Z595" s="5">
        <f>IF(AND(Q595&gt;=2,Q595&lt;=5),1,0)</f>
        <v>0</v>
      </c>
      <c r="AA595" s="5">
        <f>IF(S595&lt;=2,1,0)</f>
        <v>0</v>
      </c>
      <c r="AB595" s="5">
        <f>IF(AND(S595&gt;=1,S595&lt;=3),1,0)</f>
        <v>1</v>
      </c>
      <c r="AC595" s="5">
        <f>IF(AND(S595&gt;=2,S595&lt;=5),1,0)</f>
        <v>1</v>
      </c>
      <c r="AD595" s="5">
        <f>IF(AND(S595&gt;=1,S595&lt;=4),1,0)</f>
        <v>1</v>
      </c>
      <c r="AE595" s="5">
        <f>IF(AND(S595&gt;=2,S595&lt;=5),1,0)</f>
        <v>1</v>
      </c>
    </row>
    <row r="596" spans="1:31" x14ac:dyDescent="0.55000000000000004">
      <c r="A596" s="1">
        <f t="shared" si="19"/>
        <v>596</v>
      </c>
      <c r="B596" s="6" t="s">
        <v>36</v>
      </c>
      <c r="C596" s="7">
        <v>46226.660567129627</v>
      </c>
      <c r="D596" s="5">
        <v>3</v>
      </c>
      <c r="E596" s="6" t="s">
        <v>93</v>
      </c>
      <c r="F596" s="8">
        <v>46130</v>
      </c>
      <c r="G596" s="8" t="s">
        <v>280</v>
      </c>
      <c r="H596" s="6" t="s">
        <v>168</v>
      </c>
      <c r="I596" s="6" t="s">
        <v>304</v>
      </c>
      <c r="J596" s="6" t="s">
        <v>175</v>
      </c>
      <c r="K596" s="5">
        <v>2763</v>
      </c>
      <c r="L596" s="6" t="s">
        <v>283</v>
      </c>
      <c r="M596" s="6" t="s">
        <v>450</v>
      </c>
      <c r="N596" s="6" t="s">
        <v>26</v>
      </c>
      <c r="O596" s="5" t="s">
        <v>885</v>
      </c>
      <c r="P596" s="6" t="str">
        <f>IF(I596&lt;&gt;"","Giocata","Futura")</f>
        <v>Giocata</v>
      </c>
      <c r="Q596" s="5">
        <f>VALUE(LEFT(I596,1))</f>
        <v>0</v>
      </c>
      <c r="R596" s="5">
        <f>VALUE(RIGHT(I596,1))</f>
        <v>2</v>
      </c>
      <c r="S596" s="5">
        <f>SUM(Q596:R596)</f>
        <v>2</v>
      </c>
      <c r="T596" s="5">
        <f>IF(Q596&lt;&gt;R596,1,0)</f>
        <v>1</v>
      </c>
      <c r="U596" s="5">
        <f>IF(S596&lt;=4,1,0)</f>
        <v>1</v>
      </c>
      <c r="V596" s="5">
        <f t="shared" si="18"/>
        <v>1</v>
      </c>
      <c r="W596" s="5">
        <f>IF(S596&gt;=2,1,0)</f>
        <v>1</v>
      </c>
      <c r="X596" s="5">
        <f>IF(Q596&lt;=2,1,0)</f>
        <v>1</v>
      </c>
      <c r="Y596" s="5">
        <f>IF(AND(Q596&gt;=1,Q596&lt;=3),1,0)</f>
        <v>0</v>
      </c>
      <c r="Z596" s="5">
        <f>IF(AND(Q596&gt;=2,Q596&lt;=5),1,0)</f>
        <v>0</v>
      </c>
      <c r="AA596" s="5">
        <f>IF(S596&lt;=2,1,0)</f>
        <v>1</v>
      </c>
      <c r="AB596" s="5">
        <f>IF(AND(S596&gt;=1,S596&lt;=3),1,0)</f>
        <v>1</v>
      </c>
      <c r="AC596" s="5">
        <f>IF(AND(S596&gt;=2,S596&lt;=5),1,0)</f>
        <v>1</v>
      </c>
      <c r="AD596" s="5">
        <f>IF(AND(S596&gt;=1,S596&lt;=4),1,0)</f>
        <v>1</v>
      </c>
      <c r="AE596" s="5">
        <f>IF(AND(S596&gt;=2,S596&lt;=5),1,0)</f>
        <v>1</v>
      </c>
    </row>
    <row r="597" spans="1:31" x14ac:dyDescent="0.55000000000000004">
      <c r="A597" s="1">
        <f t="shared" si="19"/>
        <v>597</v>
      </c>
      <c r="B597" s="6" t="s">
        <v>911</v>
      </c>
      <c r="C597" s="7">
        <v>46226.660555555558</v>
      </c>
      <c r="D597" s="5">
        <v>8</v>
      </c>
      <c r="E597" s="6" t="s">
        <v>93</v>
      </c>
      <c r="F597" s="8">
        <v>46130</v>
      </c>
      <c r="G597" s="8" t="s">
        <v>237</v>
      </c>
      <c r="H597" s="6" t="s">
        <v>147</v>
      </c>
      <c r="I597" s="6" t="s">
        <v>322</v>
      </c>
      <c r="J597" s="6" t="s">
        <v>145</v>
      </c>
      <c r="K597" s="5">
        <v>22503</v>
      </c>
      <c r="L597" s="6" t="s">
        <v>149</v>
      </c>
      <c r="M597" s="6" t="s">
        <v>442</v>
      </c>
      <c r="N597" s="6" t="s">
        <v>26</v>
      </c>
      <c r="O597" s="5" t="s">
        <v>885</v>
      </c>
      <c r="P597" s="6" t="str">
        <f>IF(I597&lt;&gt;"","Giocata","Futura")</f>
        <v>Giocata</v>
      </c>
      <c r="Q597" s="5">
        <f>VALUE(LEFT(I597,1))</f>
        <v>0</v>
      </c>
      <c r="R597" s="5">
        <f>VALUE(RIGHT(I597,1))</f>
        <v>1</v>
      </c>
      <c r="S597" s="5">
        <f>SUM(Q597:R597)</f>
        <v>1</v>
      </c>
      <c r="T597" s="5">
        <f>IF(Q597&lt;&gt;R597,1,0)</f>
        <v>1</v>
      </c>
      <c r="U597" s="5">
        <f>IF(S597&lt;=4,1,0)</f>
        <v>1</v>
      </c>
      <c r="V597" s="5">
        <f t="shared" si="18"/>
        <v>1</v>
      </c>
      <c r="W597" s="5">
        <f>IF(S597&gt;=2,1,0)</f>
        <v>0</v>
      </c>
      <c r="X597" s="5">
        <f>IF(Q597&lt;=2,1,0)</f>
        <v>1</v>
      </c>
      <c r="Y597" s="5">
        <f>IF(AND(Q597&gt;=1,Q597&lt;=3),1,0)</f>
        <v>0</v>
      </c>
      <c r="Z597" s="5">
        <f>IF(AND(Q597&gt;=2,Q597&lt;=5),1,0)</f>
        <v>0</v>
      </c>
      <c r="AA597" s="5">
        <f>IF(S597&lt;=2,1,0)</f>
        <v>1</v>
      </c>
      <c r="AB597" s="5">
        <f>IF(AND(S597&gt;=1,S597&lt;=3),1,0)</f>
        <v>1</v>
      </c>
      <c r="AC597" s="5">
        <f>IF(AND(S597&gt;=2,S597&lt;=5),1,0)</f>
        <v>0</v>
      </c>
      <c r="AD597" s="5">
        <f>IF(AND(S597&gt;=1,S597&lt;=4),1,0)</f>
        <v>1</v>
      </c>
      <c r="AE597" s="5">
        <f>IF(AND(S597&gt;=2,S597&lt;=5),1,0)</f>
        <v>0</v>
      </c>
    </row>
    <row r="598" spans="1:31" x14ac:dyDescent="0.55000000000000004">
      <c r="A598" s="1">
        <f t="shared" si="19"/>
        <v>598</v>
      </c>
      <c r="B598" s="6" t="s">
        <v>912</v>
      </c>
      <c r="C598" s="7">
        <v>46226.660555555558</v>
      </c>
      <c r="D598" s="5">
        <v>12</v>
      </c>
      <c r="E598" s="6" t="s">
        <v>93</v>
      </c>
      <c r="F598" s="8">
        <v>46130</v>
      </c>
      <c r="G598" s="8" t="s">
        <v>219</v>
      </c>
      <c r="H598" s="6" t="s">
        <v>220</v>
      </c>
      <c r="I598" s="6" t="s">
        <v>308</v>
      </c>
      <c r="J598" s="6" t="s">
        <v>225</v>
      </c>
      <c r="K598" s="5">
        <v>2316</v>
      </c>
      <c r="L598" s="6" t="s">
        <v>236</v>
      </c>
      <c r="M598" s="6" t="s">
        <v>507</v>
      </c>
      <c r="N598" s="6" t="s">
        <v>26</v>
      </c>
      <c r="O598" s="5" t="s">
        <v>885</v>
      </c>
      <c r="P598" s="6" t="str">
        <f>IF(I598&lt;&gt;"","Giocata","Futura")</f>
        <v>Giocata</v>
      </c>
      <c r="Q598" s="5">
        <f>VALUE(LEFT(I598,1))</f>
        <v>2</v>
      </c>
      <c r="R598" s="5">
        <f>VALUE(RIGHT(I598,1))</f>
        <v>0</v>
      </c>
      <c r="S598" s="5">
        <f>SUM(Q598:R598)</f>
        <v>2</v>
      </c>
      <c r="T598" s="5">
        <f>IF(Q598&lt;&gt;R598,1,0)</f>
        <v>1</v>
      </c>
      <c r="U598" s="5">
        <f>IF(S598&lt;=4,1,0)</f>
        <v>1</v>
      </c>
      <c r="V598" s="5">
        <f t="shared" si="18"/>
        <v>1</v>
      </c>
      <c r="W598" s="5">
        <f>IF(S598&gt;=2,1,0)</f>
        <v>1</v>
      </c>
      <c r="X598" s="5">
        <f>IF(Q598&lt;=2,1,0)</f>
        <v>1</v>
      </c>
      <c r="Y598" s="5">
        <f>IF(AND(Q598&gt;=1,Q598&lt;=3),1,0)</f>
        <v>1</v>
      </c>
      <c r="Z598" s="5">
        <f>IF(AND(Q598&gt;=2,Q598&lt;=5),1,0)</f>
        <v>1</v>
      </c>
      <c r="AA598" s="5">
        <f>IF(S598&lt;=2,1,0)</f>
        <v>1</v>
      </c>
      <c r="AB598" s="5">
        <f>IF(AND(S598&gt;=1,S598&lt;=3),1,0)</f>
        <v>1</v>
      </c>
      <c r="AC598" s="5">
        <f>IF(AND(S598&gt;=2,S598&lt;=5),1,0)</f>
        <v>1</v>
      </c>
      <c r="AD598" s="5">
        <f>IF(AND(S598&gt;=1,S598&lt;=4),1,0)</f>
        <v>1</v>
      </c>
      <c r="AE598" s="5">
        <f>IF(AND(S598&gt;=2,S598&lt;=5),1,0)</f>
        <v>1</v>
      </c>
    </row>
    <row r="599" spans="1:31" x14ac:dyDescent="0.55000000000000004">
      <c r="A599" s="1">
        <f t="shared" si="19"/>
        <v>599</v>
      </c>
      <c r="B599" s="6" t="s">
        <v>36</v>
      </c>
      <c r="C599" s="7">
        <v>46226.660567129627</v>
      </c>
      <c r="D599" s="5">
        <v>3</v>
      </c>
      <c r="E599" s="6" t="s">
        <v>93</v>
      </c>
      <c r="F599" s="8">
        <v>46130</v>
      </c>
      <c r="G599" s="8" t="s">
        <v>280</v>
      </c>
      <c r="H599" s="6" t="s">
        <v>163</v>
      </c>
      <c r="I599" s="6" t="s">
        <v>308</v>
      </c>
      <c r="J599" s="6" t="s">
        <v>170</v>
      </c>
      <c r="K599" s="5">
        <v>2475</v>
      </c>
      <c r="L599" s="6" t="s">
        <v>165</v>
      </c>
      <c r="M599" s="6" t="s">
        <v>455</v>
      </c>
      <c r="N599" s="6" t="s">
        <v>26</v>
      </c>
      <c r="O599" s="5" t="s">
        <v>885</v>
      </c>
      <c r="P599" s="6" t="str">
        <f>IF(I599&lt;&gt;"","Giocata","Futura")</f>
        <v>Giocata</v>
      </c>
      <c r="Q599" s="5">
        <f>VALUE(LEFT(I599,1))</f>
        <v>2</v>
      </c>
      <c r="R599" s="5">
        <f>VALUE(RIGHT(I599,1))</f>
        <v>0</v>
      </c>
      <c r="S599" s="5">
        <f>SUM(Q599:R599)</f>
        <v>2</v>
      </c>
      <c r="T599" s="5">
        <f>IF(Q599&lt;&gt;R599,1,0)</f>
        <v>1</v>
      </c>
      <c r="U599" s="5">
        <f>IF(S599&lt;=4,1,0)</f>
        <v>1</v>
      </c>
      <c r="V599" s="5">
        <f t="shared" si="18"/>
        <v>1</v>
      </c>
      <c r="W599" s="5">
        <f>IF(S599&gt;=2,1,0)</f>
        <v>1</v>
      </c>
      <c r="X599" s="5">
        <f>IF(Q599&lt;=2,1,0)</f>
        <v>1</v>
      </c>
      <c r="Y599" s="5">
        <f>IF(AND(Q599&gt;=1,Q599&lt;=3),1,0)</f>
        <v>1</v>
      </c>
      <c r="Z599" s="5">
        <f>IF(AND(Q599&gt;=2,Q599&lt;=5),1,0)</f>
        <v>1</v>
      </c>
      <c r="AA599" s="5">
        <f>IF(S599&lt;=2,1,0)</f>
        <v>1</v>
      </c>
      <c r="AB599" s="5">
        <f>IF(AND(S599&gt;=1,S599&lt;=3),1,0)</f>
        <v>1</v>
      </c>
      <c r="AC599" s="5">
        <f>IF(AND(S599&gt;=2,S599&lt;=5),1,0)</f>
        <v>1</v>
      </c>
      <c r="AD599" s="5">
        <f>IF(AND(S599&gt;=1,S599&lt;=4),1,0)</f>
        <v>1</v>
      </c>
      <c r="AE599" s="5">
        <f>IF(AND(S599&gt;=2,S599&lt;=5),1,0)</f>
        <v>1</v>
      </c>
    </row>
    <row r="600" spans="1:31" x14ac:dyDescent="0.55000000000000004">
      <c r="A600" s="1">
        <f t="shared" si="19"/>
        <v>600</v>
      </c>
      <c r="B600" s="6" t="s">
        <v>911</v>
      </c>
      <c r="C600" s="7">
        <v>46226.660555555558</v>
      </c>
      <c r="D600" s="5">
        <v>8</v>
      </c>
      <c r="E600" s="6" t="s">
        <v>93</v>
      </c>
      <c r="F600" s="8">
        <v>46130</v>
      </c>
      <c r="G600" s="8" t="s">
        <v>238</v>
      </c>
      <c r="H600" s="6" t="s">
        <v>153</v>
      </c>
      <c r="I600" s="6" t="s">
        <v>330</v>
      </c>
      <c r="J600" s="6" t="s">
        <v>142</v>
      </c>
      <c r="K600" s="5">
        <v>9314</v>
      </c>
      <c r="L600" s="6" t="s">
        <v>155</v>
      </c>
      <c r="M600" s="6" t="s">
        <v>439</v>
      </c>
      <c r="N600" s="6" t="s">
        <v>26</v>
      </c>
      <c r="O600" s="5" t="s">
        <v>885</v>
      </c>
      <c r="P600" s="6" t="str">
        <f>IF(I600&lt;&gt;"","Giocata","Futura")</f>
        <v>Giocata</v>
      </c>
      <c r="Q600" s="5">
        <f>VALUE(LEFT(I600,1))</f>
        <v>2</v>
      </c>
      <c r="R600" s="5">
        <f>VALUE(RIGHT(I600,1))</f>
        <v>2</v>
      </c>
      <c r="S600" s="5">
        <f>SUM(Q600:R600)</f>
        <v>4</v>
      </c>
      <c r="T600" s="5">
        <f>IF(Q600&lt;&gt;R600,1,0)</f>
        <v>0</v>
      </c>
      <c r="U600" s="5">
        <f>IF(S600&lt;=4,1,0)</f>
        <v>1</v>
      </c>
      <c r="V600" s="5">
        <f t="shared" si="18"/>
        <v>0</v>
      </c>
      <c r="W600" s="5">
        <f>IF(S600&gt;=2,1,0)</f>
        <v>1</v>
      </c>
      <c r="X600" s="5">
        <f>IF(Q600&lt;=2,1,0)</f>
        <v>1</v>
      </c>
      <c r="Y600" s="5">
        <f>IF(AND(Q600&gt;=1,Q600&lt;=3),1,0)</f>
        <v>1</v>
      </c>
      <c r="Z600" s="5">
        <f>IF(AND(Q600&gt;=2,Q600&lt;=5),1,0)</f>
        <v>1</v>
      </c>
      <c r="AA600" s="5">
        <f>IF(S600&lt;=2,1,0)</f>
        <v>0</v>
      </c>
      <c r="AB600" s="5">
        <f>IF(AND(S600&gt;=1,S600&lt;=3),1,0)</f>
        <v>0</v>
      </c>
      <c r="AC600" s="5">
        <f>IF(AND(S600&gt;=2,S600&lt;=5),1,0)</f>
        <v>1</v>
      </c>
      <c r="AD600" s="5">
        <f>IF(AND(S600&gt;=1,S600&lt;=4),1,0)</f>
        <v>1</v>
      </c>
      <c r="AE600" s="5">
        <f>IF(AND(S600&gt;=2,S600&lt;=5),1,0)</f>
        <v>1</v>
      </c>
    </row>
    <row r="601" spans="1:31" x14ac:dyDescent="0.55000000000000004">
      <c r="A601" s="1">
        <f t="shared" si="19"/>
        <v>601</v>
      </c>
      <c r="B601" s="6" t="s">
        <v>36</v>
      </c>
      <c r="C601" s="7">
        <v>46226.660567129627</v>
      </c>
      <c r="D601" s="5">
        <v>3</v>
      </c>
      <c r="E601" s="6" t="s">
        <v>93</v>
      </c>
      <c r="F601" s="8">
        <v>46130</v>
      </c>
      <c r="G601" s="8" t="s">
        <v>166</v>
      </c>
      <c r="H601" s="6" t="s">
        <v>167</v>
      </c>
      <c r="I601" s="6" t="s">
        <v>330</v>
      </c>
      <c r="J601" s="6" t="s">
        <v>164</v>
      </c>
      <c r="K601" s="5">
        <v>944</v>
      </c>
      <c r="L601" s="6" t="s">
        <v>169</v>
      </c>
      <c r="M601" s="6" t="s">
        <v>452</v>
      </c>
      <c r="N601" s="6" t="s">
        <v>26</v>
      </c>
      <c r="O601" s="5" t="s">
        <v>885</v>
      </c>
      <c r="P601" s="6" t="str">
        <f>IF(I601&lt;&gt;"","Giocata","Futura")</f>
        <v>Giocata</v>
      </c>
      <c r="Q601" s="5">
        <f>VALUE(LEFT(I601,1))</f>
        <v>2</v>
      </c>
      <c r="R601" s="5">
        <f>VALUE(RIGHT(I601,1))</f>
        <v>2</v>
      </c>
      <c r="S601" s="5">
        <f>SUM(Q601:R601)</f>
        <v>4</v>
      </c>
      <c r="T601" s="5">
        <f>IF(Q601&lt;&gt;R601,1,0)</f>
        <v>0</v>
      </c>
      <c r="U601" s="5">
        <f>IF(S601&lt;=4,1,0)</f>
        <v>1</v>
      </c>
      <c r="V601" s="5">
        <f t="shared" si="18"/>
        <v>0</v>
      </c>
      <c r="W601" s="5">
        <f>IF(S601&gt;=2,1,0)</f>
        <v>1</v>
      </c>
      <c r="X601" s="5">
        <f>IF(Q601&lt;=2,1,0)</f>
        <v>1</v>
      </c>
      <c r="Y601" s="5">
        <f>IF(AND(Q601&gt;=1,Q601&lt;=3),1,0)</f>
        <v>1</v>
      </c>
      <c r="Z601" s="5">
        <f>IF(AND(Q601&gt;=2,Q601&lt;=5),1,0)</f>
        <v>1</v>
      </c>
      <c r="AA601" s="5">
        <f>IF(S601&lt;=2,1,0)</f>
        <v>0</v>
      </c>
      <c r="AB601" s="5">
        <f>IF(AND(S601&gt;=1,S601&lt;=3),1,0)</f>
        <v>0</v>
      </c>
      <c r="AC601" s="5">
        <f>IF(AND(S601&gt;=2,S601&lt;=5),1,0)</f>
        <v>1</v>
      </c>
      <c r="AD601" s="5">
        <f>IF(AND(S601&gt;=1,S601&lt;=4),1,0)</f>
        <v>1</v>
      </c>
      <c r="AE601" s="5">
        <f>IF(AND(S601&gt;=2,S601&lt;=5),1,0)</f>
        <v>1</v>
      </c>
    </row>
    <row r="602" spans="1:31" x14ac:dyDescent="0.55000000000000004">
      <c r="A602" s="1">
        <f t="shared" si="19"/>
        <v>602</v>
      </c>
      <c r="B602" s="6" t="s">
        <v>910</v>
      </c>
      <c r="C602" s="7">
        <v>46226.660555555558</v>
      </c>
      <c r="D602" s="5">
        <v>6</v>
      </c>
      <c r="E602" s="6" t="s">
        <v>93</v>
      </c>
      <c r="F602" s="8">
        <v>46130</v>
      </c>
      <c r="G602" s="8" t="s">
        <v>252</v>
      </c>
      <c r="H602" s="6" t="s">
        <v>186</v>
      </c>
      <c r="I602" s="6" t="s">
        <v>314</v>
      </c>
      <c r="J602" s="6" t="s">
        <v>185</v>
      </c>
      <c r="K602" s="5">
        <v>61653</v>
      </c>
      <c r="L602" s="6" t="s">
        <v>201</v>
      </c>
      <c r="M602" s="6" t="s">
        <v>517</v>
      </c>
      <c r="N602" s="6" t="s">
        <v>26</v>
      </c>
      <c r="O602" s="5" t="s">
        <v>885</v>
      </c>
      <c r="P602" s="6" t="str">
        <f>IF(I602&lt;&gt;"","Giocata","Futura")</f>
        <v>Giocata</v>
      </c>
      <c r="Q602" s="5">
        <f>VALUE(LEFT(I602,1))</f>
        <v>2</v>
      </c>
      <c r="R602" s="5">
        <f>VALUE(RIGHT(I602,1))</f>
        <v>1</v>
      </c>
      <c r="S602" s="5">
        <f>SUM(Q602:R602)</f>
        <v>3</v>
      </c>
      <c r="T602" s="5">
        <f>IF(Q602&lt;&gt;R602,1,0)</f>
        <v>1</v>
      </c>
      <c r="U602" s="5">
        <f>IF(S602&lt;=4,1,0)</f>
        <v>1</v>
      </c>
      <c r="V602" s="5">
        <f t="shared" si="18"/>
        <v>1</v>
      </c>
      <c r="W602" s="5">
        <f>IF(S602&gt;=2,1,0)</f>
        <v>1</v>
      </c>
      <c r="X602" s="5">
        <f>IF(Q602&lt;=2,1,0)</f>
        <v>1</v>
      </c>
      <c r="Y602" s="5">
        <f>IF(AND(Q602&gt;=1,Q602&lt;=3),1,0)</f>
        <v>1</v>
      </c>
      <c r="Z602" s="5">
        <f>IF(AND(Q602&gt;=2,Q602&lt;=5),1,0)</f>
        <v>1</v>
      </c>
      <c r="AA602" s="5">
        <f>IF(S602&lt;=2,1,0)</f>
        <v>0</v>
      </c>
      <c r="AB602" s="5">
        <f>IF(AND(S602&gt;=1,S602&lt;=3),1,0)</f>
        <v>1</v>
      </c>
      <c r="AC602" s="5">
        <f>IF(AND(S602&gt;=2,S602&lt;=5),1,0)</f>
        <v>1</v>
      </c>
      <c r="AD602" s="5">
        <f>IF(AND(S602&gt;=1,S602&lt;=4),1,0)</f>
        <v>1</v>
      </c>
      <c r="AE602" s="5">
        <f>IF(AND(S602&gt;=2,S602&lt;=5),1,0)</f>
        <v>1</v>
      </c>
    </row>
    <row r="603" spans="1:31" x14ac:dyDescent="0.55000000000000004">
      <c r="A603" s="1">
        <f t="shared" si="19"/>
        <v>603</v>
      </c>
      <c r="B603" s="6" t="s">
        <v>36</v>
      </c>
      <c r="C603" s="7">
        <v>46226.660567129627</v>
      </c>
      <c r="D603" s="5">
        <v>3</v>
      </c>
      <c r="E603" s="6" t="s">
        <v>93</v>
      </c>
      <c r="F603" s="8">
        <v>46130</v>
      </c>
      <c r="G603" s="8" t="s">
        <v>280</v>
      </c>
      <c r="H603" s="6" t="s">
        <v>181</v>
      </c>
      <c r="I603" s="6" t="s">
        <v>310</v>
      </c>
      <c r="J603" s="6" t="s">
        <v>178</v>
      </c>
      <c r="K603" s="5">
        <v>1879</v>
      </c>
      <c r="L603" s="6" t="s">
        <v>182</v>
      </c>
      <c r="M603" s="6" t="s">
        <v>450</v>
      </c>
      <c r="N603" s="6" t="s">
        <v>26</v>
      </c>
      <c r="O603" s="5" t="s">
        <v>885</v>
      </c>
      <c r="P603" s="6" t="str">
        <f>IF(I603&lt;&gt;"","Giocata","Futura")</f>
        <v>Giocata</v>
      </c>
      <c r="Q603" s="5">
        <f>VALUE(LEFT(I603,1))</f>
        <v>1</v>
      </c>
      <c r="R603" s="5">
        <f>VALUE(RIGHT(I603,1))</f>
        <v>0</v>
      </c>
      <c r="S603" s="5">
        <f>SUM(Q603:R603)</f>
        <v>1</v>
      </c>
      <c r="T603" s="5">
        <f>IF(Q603&lt;&gt;R603,1,0)</f>
        <v>1</v>
      </c>
      <c r="U603" s="5">
        <f>IF(S603&lt;=4,1,0)</f>
        <v>1</v>
      </c>
      <c r="V603" s="5">
        <f t="shared" si="18"/>
        <v>1</v>
      </c>
      <c r="W603" s="5">
        <f>IF(S603&gt;=2,1,0)</f>
        <v>0</v>
      </c>
      <c r="X603" s="5">
        <f>IF(Q603&lt;=2,1,0)</f>
        <v>1</v>
      </c>
      <c r="Y603" s="5">
        <f>IF(AND(Q603&gt;=1,Q603&lt;=3),1,0)</f>
        <v>1</v>
      </c>
      <c r="Z603" s="5">
        <f>IF(AND(Q603&gt;=2,Q603&lt;=5),1,0)</f>
        <v>0</v>
      </c>
      <c r="AA603" s="5">
        <f>IF(S603&lt;=2,1,0)</f>
        <v>1</v>
      </c>
      <c r="AB603" s="5">
        <f>IF(AND(S603&gt;=1,S603&lt;=3),1,0)</f>
        <v>1</v>
      </c>
      <c r="AC603" s="5">
        <f>IF(AND(S603&gt;=2,S603&lt;=5),1,0)</f>
        <v>0</v>
      </c>
      <c r="AD603" s="5">
        <f>IF(AND(S603&gt;=1,S603&lt;=4),1,0)</f>
        <v>1</v>
      </c>
      <c r="AE603" s="5">
        <f>IF(AND(S603&gt;=2,S603&lt;=5),1,0)</f>
        <v>0</v>
      </c>
    </row>
    <row r="604" spans="1:31" x14ac:dyDescent="0.55000000000000004">
      <c r="A604" s="1">
        <f t="shared" si="19"/>
        <v>604</v>
      </c>
      <c r="B604" s="6" t="s">
        <v>36</v>
      </c>
      <c r="C604" s="7">
        <v>46226.660567129627</v>
      </c>
      <c r="D604" s="5">
        <v>3</v>
      </c>
      <c r="E604" s="6" t="s">
        <v>93</v>
      </c>
      <c r="F604" s="8">
        <v>46130</v>
      </c>
      <c r="G604" s="8" t="s">
        <v>242</v>
      </c>
      <c r="H604" s="6" t="s">
        <v>180</v>
      </c>
      <c r="I604" s="6" t="s">
        <v>328</v>
      </c>
      <c r="J604" s="6" t="s">
        <v>176</v>
      </c>
      <c r="K604" s="5">
        <v>1786</v>
      </c>
      <c r="L604" s="6" t="s">
        <v>239</v>
      </c>
      <c r="M604" s="6" t="s">
        <v>327</v>
      </c>
      <c r="N604" s="6" t="s">
        <v>26</v>
      </c>
      <c r="O604" s="5" t="s">
        <v>885</v>
      </c>
      <c r="P604" s="6" t="str">
        <f>IF(I604&lt;&gt;"","Giocata","Futura")</f>
        <v>Giocata</v>
      </c>
      <c r="Q604" s="5">
        <f>VALUE(LEFT(I604,1))</f>
        <v>1</v>
      </c>
      <c r="R604" s="5">
        <f>VALUE(RIGHT(I604,1))</f>
        <v>1</v>
      </c>
      <c r="S604" s="5">
        <f>SUM(Q604:R604)</f>
        <v>2</v>
      </c>
      <c r="T604" s="5">
        <f>IF(Q604&lt;&gt;R604,1,0)</f>
        <v>0</v>
      </c>
      <c r="U604" s="5">
        <f>IF(S604&lt;=4,1,0)</f>
        <v>1</v>
      </c>
      <c r="V604" s="5">
        <f t="shared" si="18"/>
        <v>0</v>
      </c>
      <c r="W604" s="5">
        <f>IF(S604&gt;=2,1,0)</f>
        <v>1</v>
      </c>
      <c r="X604" s="5">
        <f>IF(Q604&lt;=2,1,0)</f>
        <v>1</v>
      </c>
      <c r="Y604" s="5">
        <f>IF(AND(Q604&gt;=1,Q604&lt;=3),1,0)</f>
        <v>1</v>
      </c>
      <c r="Z604" s="5">
        <f>IF(AND(Q604&gt;=2,Q604&lt;=5),1,0)</f>
        <v>0</v>
      </c>
      <c r="AA604" s="5">
        <f>IF(S604&lt;=2,1,0)</f>
        <v>1</v>
      </c>
      <c r="AB604" s="5">
        <f>IF(AND(S604&gt;=1,S604&lt;=3),1,0)</f>
        <v>1</v>
      </c>
      <c r="AC604" s="5">
        <f>IF(AND(S604&gt;=2,S604&lt;=5),1,0)</f>
        <v>1</v>
      </c>
      <c r="AD604" s="5">
        <f>IF(AND(S604&gt;=1,S604&lt;=4),1,0)</f>
        <v>1</v>
      </c>
      <c r="AE604" s="5">
        <f>IF(AND(S604&gt;=2,S604&lt;=5),1,0)</f>
        <v>1</v>
      </c>
    </row>
    <row r="605" spans="1:31" x14ac:dyDescent="0.55000000000000004">
      <c r="A605" s="1">
        <f t="shared" si="19"/>
        <v>605</v>
      </c>
      <c r="B605" s="6" t="s">
        <v>28</v>
      </c>
      <c r="C605" s="7">
        <v>46226.660555555558</v>
      </c>
      <c r="D605" s="5">
        <v>3</v>
      </c>
      <c r="E605" s="6" t="s">
        <v>93</v>
      </c>
      <c r="F605" s="8">
        <v>46130</v>
      </c>
      <c r="G605" s="8" t="s">
        <v>240</v>
      </c>
      <c r="H605" s="6" t="s">
        <v>51</v>
      </c>
      <c r="I605" s="6" t="s">
        <v>328</v>
      </c>
      <c r="J605" s="6" t="s">
        <v>58</v>
      </c>
      <c r="K605" s="5">
        <v>8644</v>
      </c>
      <c r="L605" s="6" t="s">
        <v>53</v>
      </c>
      <c r="M605" s="6" t="s">
        <v>340</v>
      </c>
      <c r="N605" s="6" t="s">
        <v>26</v>
      </c>
      <c r="O605" s="5" t="s">
        <v>885</v>
      </c>
      <c r="P605" s="6" t="str">
        <f>IF(I605&lt;&gt;"","Giocata","Futura")</f>
        <v>Giocata</v>
      </c>
      <c r="Q605" s="5">
        <f>VALUE(LEFT(I605,1))</f>
        <v>1</v>
      </c>
      <c r="R605" s="5">
        <f>VALUE(RIGHT(I605,1))</f>
        <v>1</v>
      </c>
      <c r="S605" s="5">
        <f>SUM(Q605:R605)</f>
        <v>2</v>
      </c>
      <c r="T605" s="5">
        <f>IF(Q605&lt;&gt;R605,1,0)</f>
        <v>0</v>
      </c>
      <c r="U605" s="5">
        <f>IF(S605&lt;=4,1,0)</f>
        <v>1</v>
      </c>
      <c r="V605" s="5">
        <f t="shared" si="18"/>
        <v>0</v>
      </c>
      <c r="W605" s="5">
        <f>IF(S605&gt;=2,1,0)</f>
        <v>1</v>
      </c>
      <c r="X605" s="5">
        <f>IF(Q605&lt;=2,1,0)</f>
        <v>1</v>
      </c>
      <c r="Y605" s="5">
        <f>IF(AND(Q605&gt;=1,Q605&lt;=3),1,0)</f>
        <v>1</v>
      </c>
      <c r="Z605" s="5">
        <f>IF(AND(Q605&gt;=2,Q605&lt;=5),1,0)</f>
        <v>0</v>
      </c>
      <c r="AA605" s="5">
        <f>IF(S605&lt;=2,1,0)</f>
        <v>1</v>
      </c>
      <c r="AB605" s="5">
        <f>IF(AND(S605&gt;=1,S605&lt;=3),1,0)</f>
        <v>1</v>
      </c>
      <c r="AC605" s="5">
        <f>IF(AND(S605&gt;=2,S605&lt;=5),1,0)</f>
        <v>1</v>
      </c>
      <c r="AD605" s="5">
        <f>IF(AND(S605&gt;=1,S605&lt;=4),1,0)</f>
        <v>1</v>
      </c>
      <c r="AE605" s="5">
        <f>IF(AND(S605&gt;=2,S605&lt;=5),1,0)</f>
        <v>1</v>
      </c>
    </row>
    <row r="606" spans="1:31" x14ac:dyDescent="0.55000000000000004">
      <c r="A606" s="1">
        <f t="shared" si="19"/>
        <v>606</v>
      </c>
      <c r="B606" s="6" t="s">
        <v>911</v>
      </c>
      <c r="C606" s="7">
        <v>46226.660555555558</v>
      </c>
      <c r="D606" s="5">
        <v>8</v>
      </c>
      <c r="E606" s="6" t="s">
        <v>93</v>
      </c>
      <c r="F606" s="8">
        <v>46130</v>
      </c>
      <c r="G606" s="8" t="s">
        <v>237</v>
      </c>
      <c r="H606" s="6" t="s">
        <v>139</v>
      </c>
      <c r="I606" s="6" t="s">
        <v>328</v>
      </c>
      <c r="J606" s="6" t="s">
        <v>144</v>
      </c>
      <c r="K606" s="5">
        <v>7725</v>
      </c>
      <c r="L606" s="6" t="s">
        <v>157</v>
      </c>
      <c r="M606" s="6" t="s">
        <v>443</v>
      </c>
      <c r="N606" s="6" t="s">
        <v>26</v>
      </c>
      <c r="O606" s="5" t="s">
        <v>885</v>
      </c>
      <c r="P606" s="6" t="str">
        <f>IF(I606&lt;&gt;"","Giocata","Futura")</f>
        <v>Giocata</v>
      </c>
      <c r="Q606" s="5">
        <f>VALUE(LEFT(I606,1))</f>
        <v>1</v>
      </c>
      <c r="R606" s="5">
        <f>VALUE(RIGHT(I606,1))</f>
        <v>1</v>
      </c>
      <c r="S606" s="5">
        <f>SUM(Q606:R606)</f>
        <v>2</v>
      </c>
      <c r="T606" s="5">
        <f>IF(Q606&lt;&gt;R606,1,0)</f>
        <v>0</v>
      </c>
      <c r="U606" s="5">
        <f>IF(S606&lt;=4,1,0)</f>
        <v>1</v>
      </c>
      <c r="V606" s="5">
        <f t="shared" si="18"/>
        <v>0</v>
      </c>
      <c r="W606" s="5">
        <f>IF(S606&gt;=2,1,0)</f>
        <v>1</v>
      </c>
      <c r="X606" s="5">
        <f>IF(Q606&lt;=2,1,0)</f>
        <v>1</v>
      </c>
      <c r="Y606" s="5">
        <f>IF(AND(Q606&gt;=1,Q606&lt;=3),1,0)</f>
        <v>1</v>
      </c>
      <c r="Z606" s="5">
        <f>IF(AND(Q606&gt;=2,Q606&lt;=5),1,0)</f>
        <v>0</v>
      </c>
      <c r="AA606" s="5">
        <f>IF(S606&lt;=2,1,0)</f>
        <v>1</v>
      </c>
      <c r="AB606" s="5">
        <f>IF(AND(S606&gt;=1,S606&lt;=3),1,0)</f>
        <v>1</v>
      </c>
      <c r="AC606" s="5">
        <f>IF(AND(S606&gt;=2,S606&lt;=5),1,0)</f>
        <v>1</v>
      </c>
      <c r="AD606" s="5">
        <f>IF(AND(S606&gt;=1,S606&lt;=4),1,0)</f>
        <v>1</v>
      </c>
      <c r="AE606" s="5">
        <f>IF(AND(S606&gt;=2,S606&lt;=5),1,0)</f>
        <v>1</v>
      </c>
    </row>
    <row r="607" spans="1:31" x14ac:dyDescent="0.55000000000000004">
      <c r="A607" s="1">
        <f t="shared" si="19"/>
        <v>607</v>
      </c>
      <c r="B607" s="6" t="s">
        <v>911</v>
      </c>
      <c r="C607" s="7">
        <v>46226.660555555558</v>
      </c>
      <c r="D607" s="5">
        <v>8</v>
      </c>
      <c r="E607" s="6" t="s">
        <v>93</v>
      </c>
      <c r="F607" s="8">
        <v>46130</v>
      </c>
      <c r="G607" s="8" t="s">
        <v>238</v>
      </c>
      <c r="H607" s="6" t="s">
        <v>138</v>
      </c>
      <c r="I607" s="6" t="s">
        <v>328</v>
      </c>
      <c r="J607" s="6" t="s">
        <v>151</v>
      </c>
      <c r="K607" s="5">
        <v>2937</v>
      </c>
      <c r="L607" s="6" t="s">
        <v>140</v>
      </c>
      <c r="M607" s="6" t="s">
        <v>449</v>
      </c>
      <c r="N607" s="6" t="s">
        <v>26</v>
      </c>
      <c r="O607" s="5" t="s">
        <v>885</v>
      </c>
      <c r="P607" s="6" t="str">
        <f>IF(I607&lt;&gt;"","Giocata","Futura")</f>
        <v>Giocata</v>
      </c>
      <c r="Q607" s="5">
        <f>VALUE(LEFT(I607,1))</f>
        <v>1</v>
      </c>
      <c r="R607" s="5">
        <f>VALUE(RIGHT(I607,1))</f>
        <v>1</v>
      </c>
      <c r="S607" s="5">
        <f>SUM(Q607:R607)</f>
        <v>2</v>
      </c>
      <c r="T607" s="5">
        <f>IF(Q607&lt;&gt;R607,1,0)</f>
        <v>0</v>
      </c>
      <c r="U607" s="5">
        <f>IF(S607&lt;=4,1,0)</f>
        <v>1</v>
      </c>
      <c r="V607" s="5">
        <f t="shared" si="18"/>
        <v>0</v>
      </c>
      <c r="W607" s="5">
        <f>IF(S607&gt;=2,1,0)</f>
        <v>1</v>
      </c>
      <c r="X607" s="5">
        <f>IF(Q607&lt;=2,1,0)</f>
        <v>1</v>
      </c>
      <c r="Y607" s="5">
        <f>IF(AND(Q607&gt;=1,Q607&lt;=3),1,0)</f>
        <v>1</v>
      </c>
      <c r="Z607" s="5">
        <f>IF(AND(Q607&gt;=2,Q607&lt;=5),1,0)</f>
        <v>0</v>
      </c>
      <c r="AA607" s="5">
        <f>IF(S607&lt;=2,1,0)</f>
        <v>1</v>
      </c>
      <c r="AB607" s="5">
        <f>IF(AND(S607&gt;=1,S607&lt;=3),1,0)</f>
        <v>1</v>
      </c>
      <c r="AC607" s="5">
        <f>IF(AND(S607&gt;=2,S607&lt;=5),1,0)</f>
        <v>1</v>
      </c>
      <c r="AD607" s="5">
        <f>IF(AND(S607&gt;=1,S607&lt;=4),1,0)</f>
        <v>1</v>
      </c>
      <c r="AE607" s="5">
        <f>IF(AND(S607&gt;=2,S607&lt;=5),1,0)</f>
        <v>1</v>
      </c>
    </row>
    <row r="608" spans="1:31" x14ac:dyDescent="0.55000000000000004">
      <c r="A608" s="1">
        <f t="shared" si="19"/>
        <v>608</v>
      </c>
      <c r="B608" s="6" t="s">
        <v>911</v>
      </c>
      <c r="C608" s="7">
        <v>46226.660555555558</v>
      </c>
      <c r="D608" s="5">
        <v>8</v>
      </c>
      <c r="E608" s="6" t="s">
        <v>37</v>
      </c>
      <c r="F608" s="8">
        <v>46131</v>
      </c>
      <c r="G608" s="8" t="s">
        <v>237</v>
      </c>
      <c r="H608" s="6" t="s">
        <v>141</v>
      </c>
      <c r="I608" s="6" t="s">
        <v>332</v>
      </c>
      <c r="J608" s="6" t="s">
        <v>150</v>
      </c>
      <c r="K608" s="5">
        <v>9022</v>
      </c>
      <c r="L608" s="6" t="s">
        <v>143</v>
      </c>
      <c r="M608" s="6" t="s">
        <v>487</v>
      </c>
      <c r="N608" s="6" t="s">
        <v>26</v>
      </c>
      <c r="O608" s="5" t="s">
        <v>885</v>
      </c>
      <c r="P608" s="6" t="str">
        <f>IF(I608&lt;&gt;"","Giocata","Futura")</f>
        <v>Giocata</v>
      </c>
      <c r="Q608" s="5">
        <f>VALUE(LEFT(I608,1))</f>
        <v>5</v>
      </c>
      <c r="R608" s="5">
        <f>VALUE(RIGHT(I608,1))</f>
        <v>1</v>
      </c>
      <c r="S608" s="5">
        <f>SUM(Q608:R608)</f>
        <v>6</v>
      </c>
      <c r="T608" s="5">
        <f>IF(Q608&lt;&gt;R608,1,0)</f>
        <v>1</v>
      </c>
      <c r="U608" s="5">
        <f>IF(S608&lt;=4,1,0)</f>
        <v>0</v>
      </c>
      <c r="V608" s="5">
        <f t="shared" si="18"/>
        <v>0</v>
      </c>
      <c r="W608" s="5">
        <f>IF(S608&gt;=2,1,0)</f>
        <v>1</v>
      </c>
      <c r="X608" s="5">
        <f>IF(Q608&lt;=2,1,0)</f>
        <v>0</v>
      </c>
      <c r="Y608" s="5">
        <f>IF(AND(Q608&gt;=1,Q608&lt;=3),1,0)</f>
        <v>0</v>
      </c>
      <c r="Z608" s="5">
        <f>IF(AND(Q608&gt;=2,Q608&lt;=5),1,0)</f>
        <v>1</v>
      </c>
      <c r="AA608" s="5">
        <f>IF(S608&lt;=2,1,0)</f>
        <v>0</v>
      </c>
      <c r="AB608" s="5">
        <f>IF(AND(S608&gt;=1,S608&lt;=3),1,0)</f>
        <v>0</v>
      </c>
      <c r="AC608" s="5">
        <f>IF(AND(S608&gt;=2,S608&lt;=5),1,0)</f>
        <v>0</v>
      </c>
      <c r="AD608" s="5">
        <f>IF(AND(S608&gt;=1,S608&lt;=4),1,0)</f>
        <v>0</v>
      </c>
      <c r="AE608" s="5">
        <f>IF(AND(S608&gt;=2,S608&lt;=5),1,0)</f>
        <v>0</v>
      </c>
    </row>
    <row r="609" spans="1:31" x14ac:dyDescent="0.55000000000000004">
      <c r="A609" s="1">
        <f t="shared" si="19"/>
        <v>609</v>
      </c>
      <c r="B609" s="6" t="s">
        <v>32</v>
      </c>
      <c r="C609" s="7">
        <v>46226.660555555558</v>
      </c>
      <c r="D609" s="5">
        <v>5</v>
      </c>
      <c r="E609" s="6" t="s">
        <v>37</v>
      </c>
      <c r="F609" s="8">
        <v>46131</v>
      </c>
      <c r="G609" s="8" t="s">
        <v>245</v>
      </c>
      <c r="H609" s="6" t="s">
        <v>125</v>
      </c>
      <c r="I609" s="6" t="s">
        <v>334</v>
      </c>
      <c r="J609" s="6" t="s">
        <v>209</v>
      </c>
      <c r="K609" s="5">
        <v>2852</v>
      </c>
      <c r="L609" s="6" t="s">
        <v>296</v>
      </c>
      <c r="M609" s="6" t="s">
        <v>469</v>
      </c>
      <c r="N609" s="6" t="s">
        <v>26</v>
      </c>
      <c r="O609" s="5" t="s">
        <v>885</v>
      </c>
      <c r="P609" s="6" t="str">
        <f>IF(I609&lt;&gt;"","Giocata","Futura")</f>
        <v>Giocata</v>
      </c>
      <c r="Q609" s="5">
        <f>VALUE(LEFT(I609,1))</f>
        <v>4</v>
      </c>
      <c r="R609" s="5">
        <f>VALUE(RIGHT(I609,1))</f>
        <v>0</v>
      </c>
      <c r="S609" s="5">
        <f>SUM(Q609:R609)</f>
        <v>4</v>
      </c>
      <c r="T609" s="5">
        <f>IF(Q609&lt;&gt;R609,1,0)</f>
        <v>1</v>
      </c>
      <c r="U609" s="5">
        <f>IF(S609&lt;=4,1,0)</f>
        <v>1</v>
      </c>
      <c r="V609" s="5">
        <f t="shared" si="18"/>
        <v>1</v>
      </c>
      <c r="W609" s="5">
        <f>IF(S609&gt;=2,1,0)</f>
        <v>1</v>
      </c>
      <c r="X609" s="5">
        <f>IF(Q609&lt;=2,1,0)</f>
        <v>0</v>
      </c>
      <c r="Y609" s="5">
        <f>IF(AND(Q609&gt;=1,Q609&lt;=3),1,0)</f>
        <v>0</v>
      </c>
      <c r="Z609" s="5">
        <f>IF(AND(Q609&gt;=2,Q609&lt;=5),1,0)</f>
        <v>1</v>
      </c>
      <c r="AA609" s="5">
        <f>IF(S609&lt;=2,1,0)</f>
        <v>0</v>
      </c>
      <c r="AB609" s="5">
        <f>IF(AND(S609&gt;=1,S609&lt;=3),1,0)</f>
        <v>0</v>
      </c>
      <c r="AC609" s="5">
        <f>IF(AND(S609&gt;=2,S609&lt;=5),1,0)</f>
        <v>1</v>
      </c>
      <c r="AD609" s="5">
        <f>IF(AND(S609&gt;=1,S609&lt;=4),1,0)</f>
        <v>1</v>
      </c>
      <c r="AE609" s="5">
        <f>IF(AND(S609&gt;=2,S609&lt;=5),1,0)</f>
        <v>1</v>
      </c>
    </row>
    <row r="610" spans="1:31" x14ac:dyDescent="0.55000000000000004">
      <c r="A610" s="1">
        <f t="shared" si="19"/>
        <v>610</v>
      </c>
      <c r="B610" s="6" t="s">
        <v>32</v>
      </c>
      <c r="C610" s="7">
        <v>46226.660555555558</v>
      </c>
      <c r="D610" s="5">
        <v>5</v>
      </c>
      <c r="E610" s="6" t="s">
        <v>37</v>
      </c>
      <c r="F610" s="8">
        <v>46131</v>
      </c>
      <c r="G610" s="8" t="s">
        <v>291</v>
      </c>
      <c r="H610" s="6" t="s">
        <v>134</v>
      </c>
      <c r="I610" s="6" t="s">
        <v>304</v>
      </c>
      <c r="J610" s="6" t="s">
        <v>127</v>
      </c>
      <c r="K610" s="5">
        <v>16556</v>
      </c>
      <c r="L610" s="6" t="s">
        <v>206</v>
      </c>
      <c r="M610" s="6" t="s">
        <v>331</v>
      </c>
      <c r="N610" s="6" t="s">
        <v>26</v>
      </c>
      <c r="O610" s="5" t="s">
        <v>885</v>
      </c>
      <c r="P610" s="6" t="str">
        <f>IF(I610&lt;&gt;"","Giocata","Futura")</f>
        <v>Giocata</v>
      </c>
      <c r="Q610" s="5">
        <f>VALUE(LEFT(I610,1))</f>
        <v>0</v>
      </c>
      <c r="R610" s="5">
        <f>VALUE(RIGHT(I610,1))</f>
        <v>2</v>
      </c>
      <c r="S610" s="5">
        <f>SUM(Q610:R610)</f>
        <v>2</v>
      </c>
      <c r="T610" s="5">
        <f>IF(Q610&lt;&gt;R610,1,0)</f>
        <v>1</v>
      </c>
      <c r="U610" s="5">
        <f>IF(S610&lt;=4,1,0)</f>
        <v>1</v>
      </c>
      <c r="V610" s="5">
        <f t="shared" si="18"/>
        <v>1</v>
      </c>
      <c r="W610" s="5">
        <f>IF(S610&gt;=2,1,0)</f>
        <v>1</v>
      </c>
      <c r="X610" s="5">
        <f>IF(Q610&lt;=2,1,0)</f>
        <v>1</v>
      </c>
      <c r="Y610" s="5">
        <f>IF(AND(Q610&gt;=1,Q610&lt;=3),1,0)</f>
        <v>0</v>
      </c>
      <c r="Z610" s="5">
        <f>IF(AND(Q610&gt;=2,Q610&lt;=5),1,0)</f>
        <v>0</v>
      </c>
      <c r="AA610" s="5">
        <f>IF(S610&lt;=2,1,0)</f>
        <v>1</v>
      </c>
      <c r="AB610" s="5">
        <f>IF(AND(S610&gt;=1,S610&lt;=3),1,0)</f>
        <v>1</v>
      </c>
      <c r="AC610" s="5">
        <f>IF(AND(S610&gt;=2,S610&lt;=5),1,0)</f>
        <v>1</v>
      </c>
      <c r="AD610" s="5">
        <f>IF(AND(S610&gt;=1,S610&lt;=4),1,0)</f>
        <v>1</v>
      </c>
      <c r="AE610" s="5">
        <f>IF(AND(S610&gt;=2,S610&lt;=5),1,0)</f>
        <v>1</v>
      </c>
    </row>
    <row r="611" spans="1:31" x14ac:dyDescent="0.55000000000000004">
      <c r="A611" s="1">
        <f t="shared" si="19"/>
        <v>611</v>
      </c>
      <c r="B611" s="6" t="s">
        <v>32</v>
      </c>
      <c r="C611" s="7">
        <v>46226.660555555558</v>
      </c>
      <c r="D611" s="5">
        <v>5</v>
      </c>
      <c r="E611" s="6" t="s">
        <v>37</v>
      </c>
      <c r="F611" s="8">
        <v>46131</v>
      </c>
      <c r="G611" s="8" t="s">
        <v>245</v>
      </c>
      <c r="H611" s="6" t="s">
        <v>133</v>
      </c>
      <c r="I611" s="6" t="s">
        <v>322</v>
      </c>
      <c r="J611" s="6" t="s">
        <v>274</v>
      </c>
      <c r="K611" s="5">
        <v>4227</v>
      </c>
      <c r="L611" s="6" t="s">
        <v>135</v>
      </c>
      <c r="M611" s="6" t="s">
        <v>365</v>
      </c>
      <c r="N611" s="6" t="s">
        <v>26</v>
      </c>
      <c r="O611" s="5" t="s">
        <v>885</v>
      </c>
      <c r="P611" s="6" t="str">
        <f>IF(I611&lt;&gt;"","Giocata","Futura")</f>
        <v>Giocata</v>
      </c>
      <c r="Q611" s="5">
        <f>VALUE(LEFT(I611,1))</f>
        <v>0</v>
      </c>
      <c r="R611" s="5">
        <f>VALUE(RIGHT(I611,1))</f>
        <v>1</v>
      </c>
      <c r="S611" s="5">
        <f>SUM(Q611:R611)</f>
        <v>1</v>
      </c>
      <c r="T611" s="5">
        <f>IF(Q611&lt;&gt;R611,1,0)</f>
        <v>1</v>
      </c>
      <c r="U611" s="5">
        <f>IF(S611&lt;=4,1,0)</f>
        <v>1</v>
      </c>
      <c r="V611" s="5">
        <f t="shared" si="18"/>
        <v>1</v>
      </c>
      <c r="W611" s="5">
        <f>IF(S611&gt;=2,1,0)</f>
        <v>0</v>
      </c>
      <c r="X611" s="5">
        <f>IF(Q611&lt;=2,1,0)</f>
        <v>1</v>
      </c>
      <c r="Y611" s="5">
        <f>IF(AND(Q611&gt;=1,Q611&lt;=3),1,0)</f>
        <v>0</v>
      </c>
      <c r="Z611" s="5">
        <f>IF(AND(Q611&gt;=2,Q611&lt;=5),1,0)</f>
        <v>0</v>
      </c>
      <c r="AA611" s="5">
        <f>IF(S611&lt;=2,1,0)</f>
        <v>1</v>
      </c>
      <c r="AB611" s="5">
        <f>IF(AND(S611&gt;=1,S611&lt;=3),1,0)</f>
        <v>1</v>
      </c>
      <c r="AC611" s="5">
        <f>IF(AND(S611&gt;=2,S611&lt;=5),1,0)</f>
        <v>0</v>
      </c>
      <c r="AD611" s="5">
        <f>IF(AND(S611&gt;=1,S611&lt;=4),1,0)</f>
        <v>1</v>
      </c>
      <c r="AE611" s="5">
        <f>IF(AND(S611&gt;=2,S611&lt;=5),1,0)</f>
        <v>0</v>
      </c>
    </row>
    <row r="612" spans="1:31" x14ac:dyDescent="0.55000000000000004">
      <c r="A612" s="1">
        <f t="shared" si="19"/>
        <v>612</v>
      </c>
      <c r="B612" s="6" t="s">
        <v>911</v>
      </c>
      <c r="C612" s="7">
        <v>46226.660555555558</v>
      </c>
      <c r="D612" s="5">
        <v>8</v>
      </c>
      <c r="E612" s="6" t="s">
        <v>37</v>
      </c>
      <c r="F612" s="8">
        <v>46131</v>
      </c>
      <c r="G612" s="8" t="s">
        <v>238</v>
      </c>
      <c r="H612" s="6" t="s">
        <v>148</v>
      </c>
      <c r="I612" s="6" t="s">
        <v>322</v>
      </c>
      <c r="J612" s="6" t="s">
        <v>154</v>
      </c>
      <c r="K612" s="5">
        <v>8403</v>
      </c>
      <c r="L612" s="6" t="s">
        <v>161</v>
      </c>
      <c r="M612" s="6" t="s">
        <v>444</v>
      </c>
      <c r="N612" s="6" t="s">
        <v>26</v>
      </c>
      <c r="O612" s="5" t="s">
        <v>885</v>
      </c>
      <c r="P612" s="6" t="str">
        <f>IF(I612&lt;&gt;"","Giocata","Futura")</f>
        <v>Giocata</v>
      </c>
      <c r="Q612" s="5">
        <f>VALUE(LEFT(I612,1))</f>
        <v>0</v>
      </c>
      <c r="R612" s="5">
        <f>VALUE(RIGHT(I612,1))</f>
        <v>1</v>
      </c>
      <c r="S612" s="5">
        <f>SUM(Q612:R612)</f>
        <v>1</v>
      </c>
      <c r="T612" s="5">
        <f>IF(Q612&lt;&gt;R612,1,0)</f>
        <v>1</v>
      </c>
      <c r="U612" s="5">
        <f>IF(S612&lt;=4,1,0)</f>
        <v>1</v>
      </c>
      <c r="V612" s="5">
        <f t="shared" si="18"/>
        <v>1</v>
      </c>
      <c r="W612" s="5">
        <f>IF(S612&gt;=2,1,0)</f>
        <v>0</v>
      </c>
      <c r="X612" s="5">
        <f>IF(Q612&lt;=2,1,0)</f>
        <v>1</v>
      </c>
      <c r="Y612" s="5">
        <f>IF(AND(Q612&gt;=1,Q612&lt;=3),1,0)</f>
        <v>0</v>
      </c>
      <c r="Z612" s="5">
        <f>IF(AND(Q612&gt;=2,Q612&lt;=5),1,0)</f>
        <v>0</v>
      </c>
      <c r="AA612" s="5">
        <f>IF(S612&lt;=2,1,0)</f>
        <v>1</v>
      </c>
      <c r="AB612" s="5">
        <f>IF(AND(S612&gt;=1,S612&lt;=3),1,0)</f>
        <v>1</v>
      </c>
      <c r="AC612" s="5">
        <f>IF(AND(S612&gt;=2,S612&lt;=5),1,0)</f>
        <v>0</v>
      </c>
      <c r="AD612" s="5">
        <f>IF(AND(S612&gt;=1,S612&lt;=4),1,0)</f>
        <v>1</v>
      </c>
      <c r="AE612" s="5">
        <f>IF(AND(S612&gt;=2,S612&lt;=5),1,0)</f>
        <v>0</v>
      </c>
    </row>
    <row r="613" spans="1:31" x14ac:dyDescent="0.55000000000000004">
      <c r="A613" s="1">
        <f t="shared" si="19"/>
        <v>613</v>
      </c>
      <c r="B613" s="6" t="s">
        <v>32</v>
      </c>
      <c r="C613" s="7">
        <v>46226.660555555558</v>
      </c>
      <c r="D613" s="5">
        <v>5</v>
      </c>
      <c r="E613" s="6" t="s">
        <v>37</v>
      </c>
      <c r="F613" s="8">
        <v>46131</v>
      </c>
      <c r="G613" s="8" t="s">
        <v>245</v>
      </c>
      <c r="H613" s="6" t="s">
        <v>265</v>
      </c>
      <c r="I613" s="6" t="s">
        <v>308</v>
      </c>
      <c r="J613" s="6" t="s">
        <v>131</v>
      </c>
      <c r="K613" s="5">
        <v>3012</v>
      </c>
      <c r="L613" s="6" t="s">
        <v>266</v>
      </c>
      <c r="M613" s="6" t="s">
        <v>525</v>
      </c>
      <c r="N613" s="6" t="s">
        <v>26</v>
      </c>
      <c r="O613" s="5" t="s">
        <v>885</v>
      </c>
      <c r="P613" s="6" t="str">
        <f>IF(I613&lt;&gt;"","Giocata","Futura")</f>
        <v>Giocata</v>
      </c>
      <c r="Q613" s="5">
        <f>VALUE(LEFT(I613,1))</f>
        <v>2</v>
      </c>
      <c r="R613" s="5">
        <f>VALUE(RIGHT(I613,1))</f>
        <v>0</v>
      </c>
      <c r="S613" s="5">
        <f>SUM(Q613:R613)</f>
        <v>2</v>
      </c>
      <c r="T613" s="5">
        <f>IF(Q613&lt;&gt;R613,1,0)</f>
        <v>1</v>
      </c>
      <c r="U613" s="5">
        <f>IF(S613&lt;=4,1,0)</f>
        <v>1</v>
      </c>
      <c r="V613" s="5">
        <f t="shared" si="18"/>
        <v>1</v>
      </c>
      <c r="W613" s="5">
        <f>IF(S613&gt;=2,1,0)</f>
        <v>1</v>
      </c>
      <c r="X613" s="5">
        <f>IF(Q613&lt;=2,1,0)</f>
        <v>1</v>
      </c>
      <c r="Y613" s="5">
        <f>IF(AND(Q613&gt;=1,Q613&lt;=3),1,0)</f>
        <v>1</v>
      </c>
      <c r="Z613" s="5">
        <f>IF(AND(Q613&gt;=2,Q613&lt;=5),1,0)</f>
        <v>1</v>
      </c>
      <c r="AA613" s="5">
        <f>IF(S613&lt;=2,1,0)</f>
        <v>1</v>
      </c>
      <c r="AB613" s="5">
        <f>IF(AND(S613&gt;=1,S613&lt;=3),1,0)</f>
        <v>1</v>
      </c>
      <c r="AC613" s="5">
        <f>IF(AND(S613&gt;=2,S613&lt;=5),1,0)</f>
        <v>1</v>
      </c>
      <c r="AD613" s="5">
        <f>IF(AND(S613&gt;=1,S613&lt;=4),1,0)</f>
        <v>1</v>
      </c>
      <c r="AE613" s="5">
        <f>IF(AND(S613&gt;=2,S613&lt;=5),1,0)</f>
        <v>1</v>
      </c>
    </row>
    <row r="614" spans="1:31" x14ac:dyDescent="0.55000000000000004">
      <c r="A614" s="1">
        <f t="shared" si="19"/>
        <v>614</v>
      </c>
      <c r="B614" s="6" t="s">
        <v>28</v>
      </c>
      <c r="C614" s="7">
        <v>46226.660555555558</v>
      </c>
      <c r="D614" s="5">
        <v>3</v>
      </c>
      <c r="E614" s="6" t="s">
        <v>37</v>
      </c>
      <c r="F614" s="8">
        <v>46131</v>
      </c>
      <c r="G614" s="8" t="s">
        <v>285</v>
      </c>
      <c r="H614" s="6" t="s">
        <v>61</v>
      </c>
      <c r="I614" s="6" t="s">
        <v>314</v>
      </c>
      <c r="J614" s="6" t="s">
        <v>55</v>
      </c>
      <c r="K614" s="5">
        <v>6316</v>
      </c>
      <c r="L614" s="6" t="s">
        <v>65</v>
      </c>
      <c r="M614" s="6" t="s">
        <v>343</v>
      </c>
      <c r="N614" s="6" t="s">
        <v>26</v>
      </c>
      <c r="O614" s="5" t="s">
        <v>885</v>
      </c>
      <c r="P614" s="6" t="str">
        <f>IF(I614&lt;&gt;"","Giocata","Futura")</f>
        <v>Giocata</v>
      </c>
      <c r="Q614" s="5">
        <f>VALUE(LEFT(I614,1))</f>
        <v>2</v>
      </c>
      <c r="R614" s="5">
        <f>VALUE(RIGHT(I614,1))</f>
        <v>1</v>
      </c>
      <c r="S614" s="5">
        <f>SUM(Q614:R614)</f>
        <v>3</v>
      </c>
      <c r="T614" s="5">
        <f>IF(Q614&lt;&gt;R614,1,0)</f>
        <v>1</v>
      </c>
      <c r="U614" s="5">
        <f>IF(S614&lt;=4,1,0)</f>
        <v>1</v>
      </c>
      <c r="V614" s="5">
        <f t="shared" si="18"/>
        <v>1</v>
      </c>
      <c r="W614" s="5">
        <f>IF(S614&gt;=2,1,0)</f>
        <v>1</v>
      </c>
      <c r="X614" s="5">
        <f>IF(Q614&lt;=2,1,0)</f>
        <v>1</v>
      </c>
      <c r="Y614" s="5">
        <f>IF(AND(Q614&gt;=1,Q614&lt;=3),1,0)</f>
        <v>1</v>
      </c>
      <c r="Z614" s="5">
        <f>IF(AND(Q614&gt;=2,Q614&lt;=5),1,0)</f>
        <v>1</v>
      </c>
      <c r="AA614" s="5">
        <f>IF(S614&lt;=2,1,0)</f>
        <v>0</v>
      </c>
      <c r="AB614" s="5">
        <f>IF(AND(S614&gt;=1,S614&lt;=3),1,0)</f>
        <v>1</v>
      </c>
      <c r="AC614" s="5">
        <f>IF(AND(S614&gt;=2,S614&lt;=5),1,0)</f>
        <v>1</v>
      </c>
      <c r="AD614" s="5">
        <f>IF(AND(S614&gt;=1,S614&lt;=4),1,0)</f>
        <v>1</v>
      </c>
      <c r="AE614" s="5">
        <f>IF(AND(S614&gt;=2,S614&lt;=5),1,0)</f>
        <v>1</v>
      </c>
    </row>
    <row r="615" spans="1:31" x14ac:dyDescent="0.55000000000000004">
      <c r="A615" s="1">
        <f t="shared" si="19"/>
        <v>615</v>
      </c>
      <c r="B615" s="6" t="s">
        <v>28</v>
      </c>
      <c r="C615" s="7">
        <v>46226.660555555558</v>
      </c>
      <c r="D615" s="5">
        <v>3</v>
      </c>
      <c r="E615" s="6" t="s">
        <v>37</v>
      </c>
      <c r="F615" s="8">
        <v>46131</v>
      </c>
      <c r="G615" s="8" t="s">
        <v>268</v>
      </c>
      <c r="H615" s="6" t="s">
        <v>57</v>
      </c>
      <c r="I615" s="6" t="s">
        <v>310</v>
      </c>
      <c r="J615" s="6" t="s">
        <v>39</v>
      </c>
      <c r="K615" s="5">
        <v>27784</v>
      </c>
      <c r="L615" s="6" t="s">
        <v>59</v>
      </c>
      <c r="M615" s="6" t="s">
        <v>347</v>
      </c>
      <c r="N615" s="6" t="s">
        <v>26</v>
      </c>
      <c r="O615" s="5" t="s">
        <v>885</v>
      </c>
      <c r="P615" s="6" t="str">
        <f>IF(I615&lt;&gt;"","Giocata","Futura")</f>
        <v>Giocata</v>
      </c>
      <c r="Q615" s="5">
        <f>VALUE(LEFT(I615,1))</f>
        <v>1</v>
      </c>
      <c r="R615" s="5">
        <f>VALUE(RIGHT(I615,1))</f>
        <v>0</v>
      </c>
      <c r="S615" s="5">
        <f>SUM(Q615:R615)</f>
        <v>1</v>
      </c>
      <c r="T615" s="5">
        <f>IF(Q615&lt;&gt;R615,1,0)</f>
        <v>1</v>
      </c>
      <c r="U615" s="5">
        <f>IF(S615&lt;=4,1,0)</f>
        <v>1</v>
      </c>
      <c r="V615" s="5">
        <f t="shared" si="18"/>
        <v>1</v>
      </c>
      <c r="W615" s="5">
        <f>IF(S615&gt;=2,1,0)</f>
        <v>0</v>
      </c>
      <c r="X615" s="5">
        <f>IF(Q615&lt;=2,1,0)</f>
        <v>1</v>
      </c>
      <c r="Y615" s="5">
        <f>IF(AND(Q615&gt;=1,Q615&lt;=3),1,0)</f>
        <v>1</v>
      </c>
      <c r="Z615" s="5">
        <f>IF(AND(Q615&gt;=2,Q615&lt;=5),1,0)</f>
        <v>0</v>
      </c>
      <c r="AA615" s="5">
        <f>IF(S615&lt;=2,1,0)</f>
        <v>1</v>
      </c>
      <c r="AB615" s="5">
        <f>IF(AND(S615&gt;=1,S615&lt;=3),1,0)</f>
        <v>1</v>
      </c>
      <c r="AC615" s="5">
        <f>IF(AND(S615&gt;=2,S615&lt;=5),1,0)</f>
        <v>0</v>
      </c>
      <c r="AD615" s="5">
        <f>IF(AND(S615&gt;=1,S615&lt;=4),1,0)</f>
        <v>1</v>
      </c>
      <c r="AE615" s="5">
        <f>IF(AND(S615&gt;=2,S615&lt;=5),1,0)</f>
        <v>0</v>
      </c>
    </row>
    <row r="616" spans="1:31" x14ac:dyDescent="0.55000000000000004">
      <c r="A616" s="1">
        <f t="shared" si="19"/>
        <v>616</v>
      </c>
      <c r="B616" s="6" t="s">
        <v>32</v>
      </c>
      <c r="C616" s="7">
        <v>46226.660555555558</v>
      </c>
      <c r="D616" s="5">
        <v>5</v>
      </c>
      <c r="E616" s="6" t="s">
        <v>37</v>
      </c>
      <c r="F616" s="8">
        <v>46131</v>
      </c>
      <c r="G616" s="8" t="s">
        <v>292</v>
      </c>
      <c r="H616" s="6" t="s">
        <v>212</v>
      </c>
      <c r="I616" s="6" t="s">
        <v>328</v>
      </c>
      <c r="J616" s="6" t="s">
        <v>271</v>
      </c>
      <c r="K616" s="5">
        <v>5870</v>
      </c>
      <c r="L616" s="6" t="s">
        <v>267</v>
      </c>
      <c r="M616" s="6" t="s">
        <v>468</v>
      </c>
      <c r="N616" s="6" t="s">
        <v>26</v>
      </c>
      <c r="O616" s="5" t="s">
        <v>885</v>
      </c>
      <c r="P616" s="6" t="str">
        <f>IF(I616&lt;&gt;"","Giocata","Futura")</f>
        <v>Giocata</v>
      </c>
      <c r="Q616" s="5">
        <f>VALUE(LEFT(I616,1))</f>
        <v>1</v>
      </c>
      <c r="R616" s="5">
        <f>VALUE(RIGHT(I616,1))</f>
        <v>1</v>
      </c>
      <c r="S616" s="5">
        <f>SUM(Q616:R616)</f>
        <v>2</v>
      </c>
      <c r="T616" s="5">
        <f>IF(Q616&lt;&gt;R616,1,0)</f>
        <v>0</v>
      </c>
      <c r="U616" s="5">
        <f>IF(S616&lt;=4,1,0)</f>
        <v>1</v>
      </c>
      <c r="V616" s="5">
        <f t="shared" si="18"/>
        <v>0</v>
      </c>
      <c r="W616" s="5">
        <f>IF(S616&gt;=2,1,0)</f>
        <v>1</v>
      </c>
      <c r="X616" s="5">
        <f>IF(Q616&lt;=2,1,0)</f>
        <v>1</v>
      </c>
      <c r="Y616" s="5">
        <f>IF(AND(Q616&gt;=1,Q616&lt;=3),1,0)</f>
        <v>1</v>
      </c>
      <c r="Z616" s="5">
        <f>IF(AND(Q616&gt;=2,Q616&lt;=5),1,0)</f>
        <v>0</v>
      </c>
      <c r="AA616" s="5">
        <f>IF(S616&lt;=2,1,0)</f>
        <v>1</v>
      </c>
      <c r="AB616" s="5">
        <f>IF(AND(S616&gt;=1,S616&lt;=3),1,0)</f>
        <v>1</v>
      </c>
      <c r="AC616" s="5">
        <f>IF(AND(S616&gt;=2,S616&lt;=5),1,0)</f>
        <v>1</v>
      </c>
      <c r="AD616" s="5">
        <f>IF(AND(S616&gt;=1,S616&lt;=4),1,0)</f>
        <v>1</v>
      </c>
      <c r="AE616" s="5">
        <f>IF(AND(S616&gt;=2,S616&lt;=5),1,0)</f>
        <v>1</v>
      </c>
    </row>
    <row r="617" spans="1:31" x14ac:dyDescent="0.55000000000000004">
      <c r="A617" s="1">
        <f t="shared" si="19"/>
        <v>617</v>
      </c>
      <c r="B617" s="6" t="s">
        <v>911</v>
      </c>
      <c r="C617" s="7">
        <v>46226.660555555558</v>
      </c>
      <c r="D617" s="5">
        <v>9</v>
      </c>
      <c r="E617" s="6" t="s">
        <v>136</v>
      </c>
      <c r="F617" s="8">
        <v>46133</v>
      </c>
      <c r="G617" s="8" t="s">
        <v>137</v>
      </c>
      <c r="H617" s="6" t="s">
        <v>147</v>
      </c>
      <c r="I617" s="6" t="s">
        <v>337</v>
      </c>
      <c r="J617" s="6" t="s">
        <v>153</v>
      </c>
      <c r="K617" s="5">
        <v>10257</v>
      </c>
      <c r="L617" s="6" t="s">
        <v>149</v>
      </c>
      <c r="M617" s="6" t="s">
        <v>443</v>
      </c>
      <c r="N617" s="6" t="s">
        <v>26</v>
      </c>
      <c r="O617" s="5" t="s">
        <v>885</v>
      </c>
      <c r="P617" s="6" t="str">
        <f>IF(I617&lt;&gt;"","Giocata","Futura")</f>
        <v>Giocata</v>
      </c>
      <c r="Q617" s="5">
        <f>VALUE(LEFT(I617,1))</f>
        <v>3</v>
      </c>
      <c r="R617" s="5">
        <f>VALUE(RIGHT(I617,1))</f>
        <v>0</v>
      </c>
      <c r="S617" s="5">
        <f>SUM(Q617:R617)</f>
        <v>3</v>
      </c>
      <c r="T617" s="5">
        <f>IF(Q617&lt;&gt;R617,1,0)</f>
        <v>1</v>
      </c>
      <c r="U617" s="5">
        <f>IF(S617&lt;=4,1,0)</f>
        <v>1</v>
      </c>
      <c r="V617" s="5">
        <f t="shared" si="18"/>
        <v>1</v>
      </c>
      <c r="W617" s="5">
        <f>IF(S617&gt;=2,1,0)</f>
        <v>1</v>
      </c>
      <c r="X617" s="5">
        <f>IF(Q617&lt;=2,1,0)</f>
        <v>0</v>
      </c>
      <c r="Y617" s="5">
        <f>IF(AND(Q617&gt;=1,Q617&lt;=3),1,0)</f>
        <v>1</v>
      </c>
      <c r="Z617" s="5">
        <f>IF(AND(Q617&gt;=2,Q617&lt;=5),1,0)</f>
        <v>1</v>
      </c>
      <c r="AA617" s="5">
        <f>IF(S617&lt;=2,1,0)</f>
        <v>0</v>
      </c>
      <c r="AB617" s="5">
        <f>IF(AND(S617&gt;=1,S617&lt;=3),1,0)</f>
        <v>1</v>
      </c>
      <c r="AC617" s="5">
        <f>IF(AND(S617&gt;=2,S617&lt;=5),1,0)</f>
        <v>1</v>
      </c>
      <c r="AD617" s="5">
        <f>IF(AND(S617&gt;=1,S617&lt;=4),1,0)</f>
        <v>1</v>
      </c>
      <c r="AE617" s="5">
        <f>IF(AND(S617&gt;=2,S617&lt;=5),1,0)</f>
        <v>1</v>
      </c>
    </row>
    <row r="618" spans="1:31" x14ac:dyDescent="0.55000000000000004">
      <c r="A618" s="1">
        <f t="shared" si="19"/>
        <v>618</v>
      </c>
      <c r="B618" s="6" t="s">
        <v>911</v>
      </c>
      <c r="C618" s="7">
        <v>46226.660555555558</v>
      </c>
      <c r="D618" s="5">
        <v>9</v>
      </c>
      <c r="E618" s="6" t="s">
        <v>136</v>
      </c>
      <c r="F618" s="8">
        <v>46133</v>
      </c>
      <c r="G618" s="8" t="s">
        <v>137</v>
      </c>
      <c r="H618" s="6" t="s">
        <v>151</v>
      </c>
      <c r="I618" s="6" t="s">
        <v>338</v>
      </c>
      <c r="J618" s="6" t="s">
        <v>139</v>
      </c>
      <c r="K618" s="5">
        <v>1125</v>
      </c>
      <c r="L618" s="6" t="s">
        <v>156</v>
      </c>
      <c r="M618" s="6" t="s">
        <v>439</v>
      </c>
      <c r="N618" s="6" t="s">
        <v>26</v>
      </c>
      <c r="O618" s="5" t="s">
        <v>885</v>
      </c>
      <c r="P618" s="6" t="str">
        <f>IF(I618&lt;&gt;"","Giocata","Futura")</f>
        <v>Giocata</v>
      </c>
      <c r="Q618" s="5">
        <f>VALUE(LEFT(I618,1))</f>
        <v>0</v>
      </c>
      <c r="R618" s="5">
        <f>VALUE(RIGHT(I618,1))</f>
        <v>3</v>
      </c>
      <c r="S618" s="5">
        <f>SUM(Q618:R618)</f>
        <v>3</v>
      </c>
      <c r="T618" s="5">
        <f>IF(Q618&lt;&gt;R618,1,0)</f>
        <v>1</v>
      </c>
      <c r="U618" s="5">
        <f>IF(S618&lt;=4,1,0)</f>
        <v>1</v>
      </c>
      <c r="V618" s="5">
        <f t="shared" si="18"/>
        <v>1</v>
      </c>
      <c r="W618" s="5">
        <f>IF(S618&gt;=2,1,0)</f>
        <v>1</v>
      </c>
      <c r="X618" s="5">
        <f>IF(Q618&lt;=2,1,0)</f>
        <v>1</v>
      </c>
      <c r="Y618" s="5">
        <f>IF(AND(Q618&gt;=1,Q618&lt;=3),1,0)</f>
        <v>0</v>
      </c>
      <c r="Z618" s="5">
        <f>IF(AND(Q618&gt;=2,Q618&lt;=5),1,0)</f>
        <v>0</v>
      </c>
      <c r="AA618" s="5">
        <f>IF(S618&lt;=2,1,0)</f>
        <v>0</v>
      </c>
      <c r="AB618" s="5">
        <f>IF(AND(S618&gt;=1,S618&lt;=3),1,0)</f>
        <v>1</v>
      </c>
      <c r="AC618" s="5">
        <f>IF(AND(S618&gt;=2,S618&lt;=5),1,0)</f>
        <v>1</v>
      </c>
      <c r="AD618" s="5">
        <f>IF(AND(S618&gt;=1,S618&lt;=4),1,0)</f>
        <v>1</v>
      </c>
      <c r="AE618" s="5">
        <f>IF(AND(S618&gt;=2,S618&lt;=5),1,0)</f>
        <v>1</v>
      </c>
    </row>
    <row r="619" spans="1:31" x14ac:dyDescent="0.55000000000000004">
      <c r="A619" s="1">
        <f t="shared" si="19"/>
        <v>619</v>
      </c>
      <c r="B619" s="6" t="s">
        <v>910</v>
      </c>
      <c r="C619" s="7">
        <v>46226.660555555558</v>
      </c>
      <c r="D619" s="5">
        <v>7</v>
      </c>
      <c r="E619" s="6" t="s">
        <v>136</v>
      </c>
      <c r="F619" s="8">
        <v>46133</v>
      </c>
      <c r="G619" s="8" t="s">
        <v>252</v>
      </c>
      <c r="H619" s="6" t="s">
        <v>189</v>
      </c>
      <c r="I619" s="6" t="s">
        <v>322</v>
      </c>
      <c r="J619" s="6" t="s">
        <v>188</v>
      </c>
      <c r="K619" s="5">
        <v>16133</v>
      </c>
      <c r="L619" s="6" t="s">
        <v>202</v>
      </c>
      <c r="M619" s="6" t="s">
        <v>351</v>
      </c>
      <c r="N619" s="6" t="s">
        <v>26</v>
      </c>
      <c r="O619" s="5" t="s">
        <v>885</v>
      </c>
      <c r="P619" s="6" t="str">
        <f>IF(I619&lt;&gt;"","Giocata","Futura")</f>
        <v>Giocata</v>
      </c>
      <c r="Q619" s="5">
        <f>VALUE(LEFT(I619,1))</f>
        <v>0</v>
      </c>
      <c r="R619" s="5">
        <f>VALUE(RIGHT(I619,1))</f>
        <v>1</v>
      </c>
      <c r="S619" s="5">
        <f>SUM(Q619:R619)</f>
        <v>1</v>
      </c>
      <c r="T619" s="5">
        <f>IF(Q619&lt;&gt;R619,1,0)</f>
        <v>1</v>
      </c>
      <c r="U619" s="5">
        <f>IF(S619&lt;=4,1,0)</f>
        <v>1</v>
      </c>
      <c r="V619" s="5">
        <f t="shared" si="18"/>
        <v>1</v>
      </c>
      <c r="W619" s="5">
        <f>IF(S619&gt;=2,1,0)</f>
        <v>0</v>
      </c>
      <c r="X619" s="5">
        <f>IF(Q619&lt;=2,1,0)</f>
        <v>1</v>
      </c>
      <c r="Y619" s="5">
        <f>IF(AND(Q619&gt;=1,Q619&lt;=3),1,0)</f>
        <v>0</v>
      </c>
      <c r="Z619" s="5">
        <f>IF(AND(Q619&gt;=2,Q619&lt;=5),1,0)</f>
        <v>0</v>
      </c>
      <c r="AA619" s="5">
        <f>IF(S619&lt;=2,1,0)</f>
        <v>1</v>
      </c>
      <c r="AB619" s="5">
        <f>IF(AND(S619&gt;=1,S619&lt;=3),1,0)</f>
        <v>1</v>
      </c>
      <c r="AC619" s="5">
        <f>IF(AND(S619&gt;=2,S619&lt;=5),1,0)</f>
        <v>0</v>
      </c>
      <c r="AD619" s="5">
        <f>IF(AND(S619&gt;=1,S619&lt;=4),1,0)</f>
        <v>1</v>
      </c>
      <c r="AE619" s="5">
        <f>IF(AND(S619&gt;=2,S619&lt;=5),1,0)</f>
        <v>0</v>
      </c>
    </row>
    <row r="620" spans="1:31" x14ac:dyDescent="0.55000000000000004">
      <c r="A620" s="1">
        <f t="shared" si="19"/>
        <v>620</v>
      </c>
      <c r="B620" s="6" t="s">
        <v>910</v>
      </c>
      <c r="C620" s="7">
        <v>46226.660555555558</v>
      </c>
      <c r="D620" s="5">
        <v>7</v>
      </c>
      <c r="E620" s="6" t="s">
        <v>136</v>
      </c>
      <c r="F620" s="8">
        <v>46133</v>
      </c>
      <c r="G620" s="8" t="s">
        <v>184</v>
      </c>
      <c r="H620" s="6" t="s">
        <v>194</v>
      </c>
      <c r="I620" s="6" t="s">
        <v>308</v>
      </c>
      <c r="J620" s="6" t="s">
        <v>203</v>
      </c>
      <c r="K620" s="5">
        <v>10693</v>
      </c>
      <c r="L620" s="6" t="s">
        <v>196</v>
      </c>
      <c r="M620" s="6" t="s">
        <v>352</v>
      </c>
      <c r="N620" s="6" t="s">
        <v>26</v>
      </c>
      <c r="O620" s="5" t="s">
        <v>885</v>
      </c>
      <c r="P620" s="6" t="str">
        <f>IF(I620&lt;&gt;"","Giocata","Futura")</f>
        <v>Giocata</v>
      </c>
      <c r="Q620" s="5">
        <f>VALUE(LEFT(I620,1))</f>
        <v>2</v>
      </c>
      <c r="R620" s="5">
        <f>VALUE(RIGHT(I620,1))</f>
        <v>0</v>
      </c>
      <c r="S620" s="5">
        <f>SUM(Q620:R620)</f>
        <v>2</v>
      </c>
      <c r="T620" s="5">
        <f>IF(Q620&lt;&gt;R620,1,0)</f>
        <v>1</v>
      </c>
      <c r="U620" s="5">
        <f>IF(S620&lt;=4,1,0)</f>
        <v>1</v>
      </c>
      <c r="V620" s="5">
        <f t="shared" si="18"/>
        <v>1</v>
      </c>
      <c r="W620" s="5">
        <f>IF(S620&gt;=2,1,0)</f>
        <v>1</v>
      </c>
      <c r="X620" s="5">
        <f>IF(Q620&lt;=2,1,0)</f>
        <v>1</v>
      </c>
      <c r="Y620" s="5">
        <f>IF(AND(Q620&gt;=1,Q620&lt;=3),1,0)</f>
        <v>1</v>
      </c>
      <c r="Z620" s="5">
        <f>IF(AND(Q620&gt;=2,Q620&lt;=5),1,0)</f>
        <v>1</v>
      </c>
      <c r="AA620" s="5">
        <f>IF(S620&lt;=2,1,0)</f>
        <v>1</v>
      </c>
      <c r="AB620" s="5">
        <f>IF(AND(S620&gt;=1,S620&lt;=3),1,0)</f>
        <v>1</v>
      </c>
      <c r="AC620" s="5">
        <f>IF(AND(S620&gt;=2,S620&lt;=5),1,0)</f>
        <v>1</v>
      </c>
      <c r="AD620" s="5">
        <f>IF(AND(S620&gt;=1,S620&lt;=4),1,0)</f>
        <v>1</v>
      </c>
      <c r="AE620" s="5">
        <f>IF(AND(S620&gt;=2,S620&lt;=5),1,0)</f>
        <v>1</v>
      </c>
    </row>
    <row r="621" spans="1:31" x14ac:dyDescent="0.55000000000000004">
      <c r="A621" s="1">
        <f t="shared" si="19"/>
        <v>621</v>
      </c>
      <c r="B621" s="6" t="s">
        <v>910</v>
      </c>
      <c r="C621" s="7">
        <v>46226.660555555558</v>
      </c>
      <c r="D621" s="5">
        <v>7</v>
      </c>
      <c r="E621" s="6" t="s">
        <v>136</v>
      </c>
      <c r="F621" s="8">
        <v>46133</v>
      </c>
      <c r="G621" s="8" t="s">
        <v>184</v>
      </c>
      <c r="H621" s="6" t="s">
        <v>255</v>
      </c>
      <c r="I621" s="6" t="s">
        <v>314</v>
      </c>
      <c r="J621" s="6" t="s">
        <v>253</v>
      </c>
      <c r="K621" s="5">
        <v>41184</v>
      </c>
      <c r="L621" s="6" t="s">
        <v>256</v>
      </c>
      <c r="M621" s="6" t="s">
        <v>353</v>
      </c>
      <c r="N621" s="6" t="s">
        <v>26</v>
      </c>
      <c r="O621" s="5" t="s">
        <v>885</v>
      </c>
      <c r="P621" s="6" t="str">
        <f>IF(I621&lt;&gt;"","Giocata","Futura")</f>
        <v>Giocata</v>
      </c>
      <c r="Q621" s="5">
        <f>VALUE(LEFT(I621,1))</f>
        <v>2</v>
      </c>
      <c r="R621" s="5">
        <f>VALUE(RIGHT(I621,1))</f>
        <v>1</v>
      </c>
      <c r="S621" s="5">
        <f>SUM(Q621:R621)</f>
        <v>3</v>
      </c>
      <c r="T621" s="5">
        <f>IF(Q621&lt;&gt;R621,1,0)</f>
        <v>1</v>
      </c>
      <c r="U621" s="5">
        <f>IF(S621&lt;=4,1,0)</f>
        <v>1</v>
      </c>
      <c r="V621" s="5">
        <f t="shared" si="18"/>
        <v>1</v>
      </c>
      <c r="W621" s="5">
        <f>IF(S621&gt;=2,1,0)</f>
        <v>1</v>
      </c>
      <c r="X621" s="5">
        <f>IF(Q621&lt;=2,1,0)</f>
        <v>1</v>
      </c>
      <c r="Y621" s="5">
        <f>IF(AND(Q621&gt;=1,Q621&lt;=3),1,0)</f>
        <v>1</v>
      </c>
      <c r="Z621" s="5">
        <f>IF(AND(Q621&gt;=2,Q621&lt;=5),1,0)</f>
        <v>1</v>
      </c>
      <c r="AA621" s="5">
        <f>IF(S621&lt;=2,1,0)</f>
        <v>0</v>
      </c>
      <c r="AB621" s="5">
        <f>IF(AND(S621&gt;=1,S621&lt;=3),1,0)</f>
        <v>1</v>
      </c>
      <c r="AC621" s="5">
        <f>IF(AND(S621&gt;=2,S621&lt;=5),1,0)</f>
        <v>1</v>
      </c>
      <c r="AD621" s="5">
        <f>IF(AND(S621&gt;=1,S621&lt;=4),1,0)</f>
        <v>1</v>
      </c>
      <c r="AE621" s="5">
        <f>IF(AND(S621&gt;=2,S621&lt;=5),1,0)</f>
        <v>1</v>
      </c>
    </row>
    <row r="622" spans="1:31" x14ac:dyDescent="0.55000000000000004">
      <c r="A622" s="1">
        <f t="shared" si="19"/>
        <v>622</v>
      </c>
      <c r="B622" s="6" t="s">
        <v>910</v>
      </c>
      <c r="C622" s="7">
        <v>46226.660555555558</v>
      </c>
      <c r="D622" s="5">
        <v>7</v>
      </c>
      <c r="E622" s="6" t="s">
        <v>136</v>
      </c>
      <c r="F622" s="8">
        <v>46133</v>
      </c>
      <c r="G622" s="8" t="s">
        <v>197</v>
      </c>
      <c r="H622" s="6" t="s">
        <v>205</v>
      </c>
      <c r="I622" s="6" t="s">
        <v>316</v>
      </c>
      <c r="J622" s="6" t="s">
        <v>191</v>
      </c>
      <c r="K622" s="5">
        <v>20929</v>
      </c>
      <c r="L622" s="6" t="s">
        <v>254</v>
      </c>
      <c r="M622" s="6" t="s">
        <v>354</v>
      </c>
      <c r="N622" s="6" t="s">
        <v>26</v>
      </c>
      <c r="O622" s="5" t="s">
        <v>885</v>
      </c>
      <c r="P622" s="6" t="str">
        <f>IF(I622&lt;&gt;"","Giocata","Futura")</f>
        <v>Giocata</v>
      </c>
      <c r="Q622" s="5">
        <f>VALUE(LEFT(I622,1))</f>
        <v>1</v>
      </c>
      <c r="R622" s="5">
        <f>VALUE(RIGHT(I622,1))</f>
        <v>2</v>
      </c>
      <c r="S622" s="5">
        <f>SUM(Q622:R622)</f>
        <v>3</v>
      </c>
      <c r="T622" s="5">
        <f>IF(Q622&lt;&gt;R622,1,0)</f>
        <v>1</v>
      </c>
      <c r="U622" s="5">
        <f>IF(S622&lt;=4,1,0)</f>
        <v>1</v>
      </c>
      <c r="V622" s="5">
        <f t="shared" si="18"/>
        <v>1</v>
      </c>
      <c r="W622" s="5">
        <f>IF(S622&gt;=2,1,0)</f>
        <v>1</v>
      </c>
      <c r="X622" s="5">
        <f>IF(Q622&lt;=2,1,0)</f>
        <v>1</v>
      </c>
      <c r="Y622" s="5">
        <f>IF(AND(Q622&gt;=1,Q622&lt;=3),1,0)</f>
        <v>1</v>
      </c>
      <c r="Z622" s="5">
        <f>IF(AND(Q622&gt;=2,Q622&lt;=5),1,0)</f>
        <v>0</v>
      </c>
      <c r="AA622" s="5">
        <f>IF(S622&lt;=2,1,0)</f>
        <v>0</v>
      </c>
      <c r="AB622" s="5">
        <f>IF(AND(S622&gt;=1,S622&lt;=3),1,0)</f>
        <v>1</v>
      </c>
      <c r="AC622" s="5">
        <f>IF(AND(S622&gt;=2,S622&lt;=5),1,0)</f>
        <v>1</v>
      </c>
      <c r="AD622" s="5">
        <f>IF(AND(S622&gt;=1,S622&lt;=4),1,0)</f>
        <v>1</v>
      </c>
      <c r="AE622" s="5">
        <f>IF(AND(S622&gt;=2,S622&lt;=5),1,0)</f>
        <v>1</v>
      </c>
    </row>
    <row r="623" spans="1:31" x14ac:dyDescent="0.55000000000000004">
      <c r="A623" s="1">
        <f t="shared" si="19"/>
        <v>623</v>
      </c>
      <c r="B623" s="6" t="s">
        <v>910</v>
      </c>
      <c r="C623" s="7">
        <v>46226.660555555558</v>
      </c>
      <c r="D623" s="5">
        <v>7</v>
      </c>
      <c r="E623" s="6" t="s">
        <v>136</v>
      </c>
      <c r="F623" s="8">
        <v>46133</v>
      </c>
      <c r="G623" s="8" t="s">
        <v>197</v>
      </c>
      <c r="H623" s="6" t="s">
        <v>195</v>
      </c>
      <c r="I623" s="6" t="s">
        <v>316</v>
      </c>
      <c r="J623" s="6" t="s">
        <v>199</v>
      </c>
      <c r="K623" s="5">
        <v>16636</v>
      </c>
      <c r="L623" s="6" t="s">
        <v>249</v>
      </c>
      <c r="M623" s="6" t="s">
        <v>355</v>
      </c>
      <c r="N623" s="6" t="s">
        <v>26</v>
      </c>
      <c r="O623" s="5" t="s">
        <v>885</v>
      </c>
      <c r="P623" s="6" t="str">
        <f>IF(I623&lt;&gt;"","Giocata","Futura")</f>
        <v>Giocata</v>
      </c>
      <c r="Q623" s="5">
        <f>VALUE(LEFT(I623,1))</f>
        <v>1</v>
      </c>
      <c r="R623" s="5">
        <f>VALUE(RIGHT(I623,1))</f>
        <v>2</v>
      </c>
      <c r="S623" s="5">
        <f>SUM(Q623:R623)</f>
        <v>3</v>
      </c>
      <c r="T623" s="5">
        <f>IF(Q623&lt;&gt;R623,1,0)</f>
        <v>1</v>
      </c>
      <c r="U623" s="5">
        <f>IF(S623&lt;=4,1,0)</f>
        <v>1</v>
      </c>
      <c r="V623" s="5">
        <f t="shared" si="18"/>
        <v>1</v>
      </c>
      <c r="W623" s="5">
        <f>IF(S623&gt;=2,1,0)</f>
        <v>1</v>
      </c>
      <c r="X623" s="5">
        <f>IF(Q623&lt;=2,1,0)</f>
        <v>1</v>
      </c>
      <c r="Y623" s="5">
        <f>IF(AND(Q623&gt;=1,Q623&lt;=3),1,0)</f>
        <v>1</v>
      </c>
      <c r="Z623" s="5">
        <f>IF(AND(Q623&gt;=2,Q623&lt;=5),1,0)</f>
        <v>0</v>
      </c>
      <c r="AA623" s="5">
        <f>IF(S623&lt;=2,1,0)</f>
        <v>0</v>
      </c>
      <c r="AB623" s="5">
        <f>IF(AND(S623&gt;=1,S623&lt;=3),1,0)</f>
        <v>1</v>
      </c>
      <c r="AC623" s="5">
        <f>IF(AND(S623&gt;=2,S623&lt;=5),1,0)</f>
        <v>1</v>
      </c>
      <c r="AD623" s="5">
        <f>IF(AND(S623&gt;=1,S623&lt;=4),1,0)</f>
        <v>1</v>
      </c>
      <c r="AE623" s="5">
        <f>IF(AND(S623&gt;=2,S623&lt;=5),1,0)</f>
        <v>1</v>
      </c>
    </row>
    <row r="624" spans="1:31" x14ac:dyDescent="0.55000000000000004">
      <c r="A624" s="1">
        <f t="shared" si="19"/>
        <v>624</v>
      </c>
      <c r="B624" s="6" t="s">
        <v>911</v>
      </c>
      <c r="C624" s="7">
        <v>46226.660555555558</v>
      </c>
      <c r="D624" s="5">
        <v>9</v>
      </c>
      <c r="E624" s="6" t="s">
        <v>136</v>
      </c>
      <c r="F624" s="8">
        <v>46133</v>
      </c>
      <c r="G624" s="8" t="s">
        <v>137</v>
      </c>
      <c r="H624" s="6" t="s">
        <v>144</v>
      </c>
      <c r="I624" s="6" t="s">
        <v>316</v>
      </c>
      <c r="J624" s="6" t="s">
        <v>142</v>
      </c>
      <c r="K624" s="5">
        <v>8074</v>
      </c>
      <c r="L624" s="6" t="s">
        <v>146</v>
      </c>
      <c r="M624" s="6" t="s">
        <v>442</v>
      </c>
      <c r="N624" s="6" t="s">
        <v>26</v>
      </c>
      <c r="O624" s="5" t="s">
        <v>885</v>
      </c>
      <c r="P624" s="6" t="str">
        <f>IF(I624&lt;&gt;"","Giocata","Futura")</f>
        <v>Giocata</v>
      </c>
      <c r="Q624" s="5">
        <f>VALUE(LEFT(I624,1))</f>
        <v>1</v>
      </c>
      <c r="R624" s="5">
        <f>VALUE(RIGHT(I624,1))</f>
        <v>2</v>
      </c>
      <c r="S624" s="5">
        <f>SUM(Q624:R624)</f>
        <v>3</v>
      </c>
      <c r="T624" s="5">
        <f>IF(Q624&lt;&gt;R624,1,0)</f>
        <v>1</v>
      </c>
      <c r="U624" s="5">
        <f>IF(S624&lt;=4,1,0)</f>
        <v>1</v>
      </c>
      <c r="V624" s="5">
        <f t="shared" si="18"/>
        <v>1</v>
      </c>
      <c r="W624" s="5">
        <f>IF(S624&gt;=2,1,0)</f>
        <v>1</v>
      </c>
      <c r="X624" s="5">
        <f>IF(Q624&lt;=2,1,0)</f>
        <v>1</v>
      </c>
      <c r="Y624" s="5">
        <f>IF(AND(Q624&gt;=1,Q624&lt;=3),1,0)</f>
        <v>1</v>
      </c>
      <c r="Z624" s="5">
        <f>IF(AND(Q624&gt;=2,Q624&lt;=5),1,0)</f>
        <v>0</v>
      </c>
      <c r="AA624" s="5">
        <f>IF(S624&lt;=2,1,0)</f>
        <v>0</v>
      </c>
      <c r="AB624" s="5">
        <f>IF(AND(S624&gt;=1,S624&lt;=3),1,0)</f>
        <v>1</v>
      </c>
      <c r="AC624" s="5">
        <f>IF(AND(S624&gt;=2,S624&lt;=5),1,0)</f>
        <v>1</v>
      </c>
      <c r="AD624" s="5">
        <f>IF(AND(S624&gt;=1,S624&lt;=4),1,0)</f>
        <v>1</v>
      </c>
      <c r="AE624" s="5">
        <f>IF(AND(S624&gt;=2,S624&lt;=5),1,0)</f>
        <v>1</v>
      </c>
    </row>
    <row r="625" spans="1:31" x14ac:dyDescent="0.55000000000000004">
      <c r="A625" s="1">
        <f t="shared" si="19"/>
        <v>625</v>
      </c>
      <c r="B625" s="6" t="s">
        <v>28</v>
      </c>
      <c r="C625" s="7">
        <v>46226.660555555558</v>
      </c>
      <c r="D625" s="5">
        <v>4</v>
      </c>
      <c r="E625" s="6" t="s">
        <v>118</v>
      </c>
      <c r="F625" s="8">
        <v>46134</v>
      </c>
      <c r="G625" s="8" t="s">
        <v>120</v>
      </c>
      <c r="H625" s="6" t="s">
        <v>48</v>
      </c>
      <c r="I625" s="6" t="s">
        <v>378</v>
      </c>
      <c r="J625" s="6" t="s">
        <v>61</v>
      </c>
      <c r="K625" s="5">
        <v>5908</v>
      </c>
      <c r="L625" s="6" t="s">
        <v>50</v>
      </c>
      <c r="M625" s="6" t="s">
        <v>346</v>
      </c>
      <c r="N625" s="6" t="s">
        <v>26</v>
      </c>
      <c r="O625" s="5" t="s">
        <v>885</v>
      </c>
      <c r="P625" s="6" t="str">
        <f>IF(I625&lt;&gt;"","Giocata","Futura")</f>
        <v>Giocata</v>
      </c>
      <c r="Q625" s="5">
        <f>VALUE(LEFT(I625,1))</f>
        <v>3</v>
      </c>
      <c r="R625" s="5">
        <f>VALUE(RIGHT(I625,1))</f>
        <v>3</v>
      </c>
      <c r="S625" s="5">
        <f>SUM(Q625:R625)</f>
        <v>6</v>
      </c>
      <c r="T625" s="5">
        <f>IF(Q625&lt;&gt;R625,1,0)</f>
        <v>0</v>
      </c>
      <c r="U625" s="5">
        <f>IF(S625&lt;=4,1,0)</f>
        <v>0</v>
      </c>
      <c r="V625" s="5">
        <f t="shared" si="18"/>
        <v>0</v>
      </c>
      <c r="W625" s="5">
        <f>IF(S625&gt;=2,1,0)</f>
        <v>1</v>
      </c>
      <c r="X625" s="5">
        <f>IF(Q625&lt;=2,1,0)</f>
        <v>0</v>
      </c>
      <c r="Y625" s="5">
        <f>IF(AND(Q625&gt;=1,Q625&lt;=3),1,0)</f>
        <v>1</v>
      </c>
      <c r="Z625" s="5">
        <f>IF(AND(Q625&gt;=2,Q625&lt;=5),1,0)</f>
        <v>1</v>
      </c>
      <c r="AA625" s="5">
        <f>IF(S625&lt;=2,1,0)</f>
        <v>0</v>
      </c>
      <c r="AB625" s="5">
        <f>IF(AND(S625&gt;=1,S625&lt;=3),1,0)</f>
        <v>0</v>
      </c>
      <c r="AC625" s="5">
        <f>IF(AND(S625&gt;=2,S625&lt;=5),1,0)</f>
        <v>0</v>
      </c>
      <c r="AD625" s="5">
        <f>IF(AND(S625&gt;=1,S625&lt;=4),1,0)</f>
        <v>0</v>
      </c>
      <c r="AE625" s="5">
        <f>IF(AND(S625&gt;=2,S625&lt;=5),1,0)</f>
        <v>0</v>
      </c>
    </row>
    <row r="626" spans="1:31" x14ac:dyDescent="0.55000000000000004">
      <c r="A626" s="1">
        <f t="shared" si="19"/>
        <v>626</v>
      </c>
      <c r="B626" s="6" t="s">
        <v>36</v>
      </c>
      <c r="C626" s="7">
        <v>46226.660567129627</v>
      </c>
      <c r="D626" s="5">
        <v>14</v>
      </c>
      <c r="E626" s="6" t="s">
        <v>118</v>
      </c>
      <c r="F626" s="8">
        <v>46134</v>
      </c>
      <c r="G626" s="8" t="s">
        <v>162</v>
      </c>
      <c r="H626" s="6" t="s">
        <v>176</v>
      </c>
      <c r="I626" s="6" t="s">
        <v>333</v>
      </c>
      <c r="J626" s="6" t="s">
        <v>181</v>
      </c>
      <c r="K626" s="5">
        <v>2610</v>
      </c>
      <c r="L626" s="6" t="s">
        <v>281</v>
      </c>
      <c r="M626" s="6" t="s">
        <v>457</v>
      </c>
      <c r="N626" s="6" t="s">
        <v>26</v>
      </c>
      <c r="O626" s="5" t="s">
        <v>885</v>
      </c>
      <c r="P626" s="6" t="str">
        <f>IF(I626&lt;&gt;"","Giocata","Futura")</f>
        <v>Giocata</v>
      </c>
      <c r="Q626" s="5">
        <f>VALUE(LEFT(I626,1))</f>
        <v>3</v>
      </c>
      <c r="R626" s="5">
        <f>VALUE(RIGHT(I626,1))</f>
        <v>2</v>
      </c>
      <c r="S626" s="5">
        <f>SUM(Q626:R626)</f>
        <v>5</v>
      </c>
      <c r="T626" s="5">
        <f>IF(Q626&lt;&gt;R626,1,0)</f>
        <v>1</v>
      </c>
      <c r="U626" s="5">
        <f>IF(S626&lt;=4,1,0)</f>
        <v>0</v>
      </c>
      <c r="V626" s="5">
        <f t="shared" si="18"/>
        <v>0</v>
      </c>
      <c r="W626" s="5">
        <f>IF(S626&gt;=2,1,0)</f>
        <v>1</v>
      </c>
      <c r="X626" s="5">
        <f>IF(Q626&lt;=2,1,0)</f>
        <v>0</v>
      </c>
      <c r="Y626" s="5">
        <f>IF(AND(Q626&gt;=1,Q626&lt;=3),1,0)</f>
        <v>1</v>
      </c>
      <c r="Z626" s="5">
        <f>IF(AND(Q626&gt;=2,Q626&lt;=5),1,0)</f>
        <v>1</v>
      </c>
      <c r="AA626" s="5">
        <f>IF(S626&lt;=2,1,0)</f>
        <v>0</v>
      </c>
      <c r="AB626" s="5">
        <f>IF(AND(S626&gt;=1,S626&lt;=3),1,0)</f>
        <v>0</v>
      </c>
      <c r="AC626" s="5">
        <f>IF(AND(S626&gt;=2,S626&lt;=5),1,0)</f>
        <v>1</v>
      </c>
      <c r="AD626" s="5">
        <f>IF(AND(S626&gt;=1,S626&lt;=4),1,0)</f>
        <v>0</v>
      </c>
      <c r="AE626" s="5">
        <f>IF(AND(S626&gt;=2,S626&lt;=5),1,0)</f>
        <v>1</v>
      </c>
    </row>
    <row r="627" spans="1:31" x14ac:dyDescent="0.55000000000000004">
      <c r="A627" s="1">
        <f t="shared" si="19"/>
        <v>627</v>
      </c>
      <c r="B627" s="6" t="s">
        <v>910</v>
      </c>
      <c r="C627" s="7">
        <v>46226.660555555558</v>
      </c>
      <c r="D627" s="5">
        <v>7</v>
      </c>
      <c r="E627" s="6" t="s">
        <v>118</v>
      </c>
      <c r="F627" s="8">
        <v>46134</v>
      </c>
      <c r="G627" s="8" t="s">
        <v>184</v>
      </c>
      <c r="H627" s="6" t="s">
        <v>198</v>
      </c>
      <c r="I627" s="6" t="s">
        <v>336</v>
      </c>
      <c r="J627" s="6" t="s">
        <v>185</v>
      </c>
      <c r="K627" s="5">
        <v>14216</v>
      </c>
      <c r="L627" s="6" t="s">
        <v>200</v>
      </c>
      <c r="M627" s="6" t="s">
        <v>305</v>
      </c>
      <c r="N627" s="6" t="s">
        <v>26</v>
      </c>
      <c r="O627" s="5" t="s">
        <v>885</v>
      </c>
      <c r="P627" s="6" t="str">
        <f>IF(I627&lt;&gt;"","Giocata","Futura")</f>
        <v>Giocata</v>
      </c>
      <c r="Q627" s="5">
        <f>VALUE(LEFT(I627,1))</f>
        <v>0</v>
      </c>
      <c r="R627" s="5">
        <f>VALUE(RIGHT(I627,1))</f>
        <v>0</v>
      </c>
      <c r="S627" s="5">
        <f>SUM(Q627:R627)</f>
        <v>0</v>
      </c>
      <c r="T627" s="5">
        <f>IF(Q627&lt;&gt;R627,1,0)</f>
        <v>0</v>
      </c>
      <c r="U627" s="5">
        <f>IF(S627&lt;=4,1,0)</f>
        <v>1</v>
      </c>
      <c r="V627" s="5">
        <f t="shared" si="18"/>
        <v>0</v>
      </c>
      <c r="W627" s="5">
        <f>IF(S627&gt;=2,1,0)</f>
        <v>0</v>
      </c>
      <c r="X627" s="5">
        <f>IF(Q627&lt;=2,1,0)</f>
        <v>1</v>
      </c>
      <c r="Y627" s="5">
        <f>IF(AND(Q627&gt;=1,Q627&lt;=3),1,0)</f>
        <v>0</v>
      </c>
      <c r="Z627" s="5">
        <f>IF(AND(Q627&gt;=2,Q627&lt;=5),1,0)</f>
        <v>0</v>
      </c>
      <c r="AA627" s="5">
        <f>IF(S627&lt;=2,1,0)</f>
        <v>1</v>
      </c>
      <c r="AB627" s="5">
        <f>IF(AND(S627&gt;=1,S627&lt;=3),1,0)</f>
        <v>0</v>
      </c>
      <c r="AC627" s="5">
        <f>IF(AND(S627&gt;=2,S627&lt;=5),1,0)</f>
        <v>0</v>
      </c>
      <c r="AD627" s="5">
        <f>IF(AND(S627&gt;=1,S627&lt;=4),1,0)</f>
        <v>0</v>
      </c>
      <c r="AE627" s="5">
        <f>IF(AND(S627&gt;=2,S627&lt;=5),1,0)</f>
        <v>0</v>
      </c>
    </row>
    <row r="628" spans="1:31" x14ac:dyDescent="0.55000000000000004">
      <c r="A628" s="1">
        <f t="shared" si="19"/>
        <v>628</v>
      </c>
      <c r="B628" s="6" t="s">
        <v>910</v>
      </c>
      <c r="C628" s="7">
        <v>46226.660555555558</v>
      </c>
      <c r="D628" s="5">
        <v>7</v>
      </c>
      <c r="E628" s="6" t="s">
        <v>118</v>
      </c>
      <c r="F628" s="8">
        <v>46134</v>
      </c>
      <c r="G628" s="8" t="s">
        <v>184</v>
      </c>
      <c r="H628" s="6" t="s">
        <v>250</v>
      </c>
      <c r="I628" s="6" t="s">
        <v>322</v>
      </c>
      <c r="J628" s="6" t="s">
        <v>186</v>
      </c>
      <c r="K628" s="5">
        <v>40220</v>
      </c>
      <c r="L628" s="6" t="s">
        <v>251</v>
      </c>
      <c r="M628" s="6" t="s">
        <v>358</v>
      </c>
      <c r="N628" s="6" t="s">
        <v>26</v>
      </c>
      <c r="O628" s="5" t="s">
        <v>885</v>
      </c>
      <c r="P628" s="6" t="str">
        <f>IF(I628&lt;&gt;"","Giocata","Futura")</f>
        <v>Giocata</v>
      </c>
      <c r="Q628" s="5">
        <f>VALUE(LEFT(I628,1))</f>
        <v>0</v>
      </c>
      <c r="R628" s="5">
        <f>VALUE(RIGHT(I628,1))</f>
        <v>1</v>
      </c>
      <c r="S628" s="5">
        <f>SUM(Q628:R628)</f>
        <v>1</v>
      </c>
      <c r="T628" s="5">
        <f>IF(Q628&lt;&gt;R628,1,0)</f>
        <v>1</v>
      </c>
      <c r="U628" s="5">
        <f>IF(S628&lt;=4,1,0)</f>
        <v>1</v>
      </c>
      <c r="V628" s="5">
        <f t="shared" si="18"/>
        <v>1</v>
      </c>
      <c r="W628" s="5">
        <f>IF(S628&gt;=2,1,0)</f>
        <v>0</v>
      </c>
      <c r="X628" s="5">
        <f>IF(Q628&lt;=2,1,0)</f>
        <v>1</v>
      </c>
      <c r="Y628" s="5">
        <f>IF(AND(Q628&gt;=1,Q628&lt;=3),1,0)</f>
        <v>0</v>
      </c>
      <c r="Z628" s="5">
        <f>IF(AND(Q628&gt;=2,Q628&lt;=5),1,0)</f>
        <v>0</v>
      </c>
      <c r="AA628" s="5">
        <f>IF(S628&lt;=2,1,0)</f>
        <v>1</v>
      </c>
      <c r="AB628" s="5">
        <f>IF(AND(S628&gt;=1,S628&lt;=3),1,0)</f>
        <v>1</v>
      </c>
      <c r="AC628" s="5">
        <f>IF(AND(S628&gt;=2,S628&lt;=5),1,0)</f>
        <v>0</v>
      </c>
      <c r="AD628" s="5">
        <f>IF(AND(S628&gt;=1,S628&lt;=4),1,0)</f>
        <v>1</v>
      </c>
      <c r="AE628" s="5">
        <f>IF(AND(S628&gt;=2,S628&lt;=5),1,0)</f>
        <v>0</v>
      </c>
    </row>
    <row r="629" spans="1:31" x14ac:dyDescent="0.55000000000000004">
      <c r="A629" s="1">
        <f t="shared" si="19"/>
        <v>629</v>
      </c>
      <c r="B629" s="6" t="s">
        <v>911</v>
      </c>
      <c r="C629" s="7">
        <v>46226.660555555558</v>
      </c>
      <c r="D629" s="5">
        <v>9</v>
      </c>
      <c r="E629" s="6" t="s">
        <v>118</v>
      </c>
      <c r="F629" s="8">
        <v>46134</v>
      </c>
      <c r="G629" s="8" t="s">
        <v>137</v>
      </c>
      <c r="H629" s="6" t="s">
        <v>145</v>
      </c>
      <c r="I629" s="6" t="s">
        <v>322</v>
      </c>
      <c r="J629" s="6" t="s">
        <v>138</v>
      </c>
      <c r="K629" s="5">
        <v>2908</v>
      </c>
      <c r="L629" s="6" t="s">
        <v>158</v>
      </c>
      <c r="M629" s="6" t="s">
        <v>487</v>
      </c>
      <c r="N629" s="6" t="s">
        <v>26</v>
      </c>
      <c r="O629" s="5" t="s">
        <v>885</v>
      </c>
      <c r="P629" s="6" t="str">
        <f>IF(I629&lt;&gt;"","Giocata","Futura")</f>
        <v>Giocata</v>
      </c>
      <c r="Q629" s="5">
        <f>VALUE(LEFT(I629,1))</f>
        <v>0</v>
      </c>
      <c r="R629" s="5">
        <f>VALUE(RIGHT(I629,1))</f>
        <v>1</v>
      </c>
      <c r="S629" s="5">
        <f>SUM(Q629:R629)</f>
        <v>1</v>
      </c>
      <c r="T629" s="5">
        <f>IF(Q629&lt;&gt;R629,1,0)</f>
        <v>1</v>
      </c>
      <c r="U629" s="5">
        <f>IF(S629&lt;=4,1,0)</f>
        <v>1</v>
      </c>
      <c r="V629" s="5">
        <f t="shared" si="18"/>
        <v>1</v>
      </c>
      <c r="W629" s="5">
        <f>IF(S629&gt;=2,1,0)</f>
        <v>0</v>
      </c>
      <c r="X629" s="5">
        <f>IF(Q629&lt;=2,1,0)</f>
        <v>1</v>
      </c>
      <c r="Y629" s="5">
        <f>IF(AND(Q629&gt;=1,Q629&lt;=3),1,0)</f>
        <v>0</v>
      </c>
      <c r="Z629" s="5">
        <f>IF(AND(Q629&gt;=2,Q629&lt;=5),1,0)</f>
        <v>0</v>
      </c>
      <c r="AA629" s="5">
        <f>IF(S629&lt;=2,1,0)</f>
        <v>1</v>
      </c>
      <c r="AB629" s="5">
        <f>IF(AND(S629&gt;=1,S629&lt;=3),1,0)</f>
        <v>1</v>
      </c>
      <c r="AC629" s="5">
        <f>IF(AND(S629&gt;=2,S629&lt;=5),1,0)</f>
        <v>0</v>
      </c>
      <c r="AD629" s="5">
        <f>IF(AND(S629&gt;=1,S629&lt;=4),1,0)</f>
        <v>1</v>
      </c>
      <c r="AE629" s="5">
        <f>IF(AND(S629&gt;=2,S629&lt;=5),1,0)</f>
        <v>0</v>
      </c>
    </row>
    <row r="630" spans="1:31" x14ac:dyDescent="0.55000000000000004">
      <c r="A630" s="1">
        <f t="shared" si="19"/>
        <v>630</v>
      </c>
      <c r="B630" s="6" t="s">
        <v>910</v>
      </c>
      <c r="C630" s="7">
        <v>46226.660555555558</v>
      </c>
      <c r="D630" s="5">
        <v>7</v>
      </c>
      <c r="E630" s="6" t="s">
        <v>118</v>
      </c>
      <c r="F630" s="8">
        <v>46134</v>
      </c>
      <c r="G630" s="8" t="s">
        <v>197</v>
      </c>
      <c r="H630" s="6" t="s">
        <v>248</v>
      </c>
      <c r="I630" s="6" t="s">
        <v>308</v>
      </c>
      <c r="J630" s="6" t="s">
        <v>192</v>
      </c>
      <c r="K630" s="5">
        <v>28220</v>
      </c>
      <c r="L630" s="6" t="s">
        <v>259</v>
      </c>
      <c r="M630" s="6" t="s">
        <v>459</v>
      </c>
      <c r="N630" s="6" t="s">
        <v>26</v>
      </c>
      <c r="O630" s="5" t="s">
        <v>885</v>
      </c>
      <c r="P630" s="6" t="str">
        <f>IF(I630&lt;&gt;"","Giocata","Futura")</f>
        <v>Giocata</v>
      </c>
      <c r="Q630" s="5">
        <f>VALUE(LEFT(I630,1))</f>
        <v>2</v>
      </c>
      <c r="R630" s="5">
        <f>VALUE(RIGHT(I630,1))</f>
        <v>0</v>
      </c>
      <c r="S630" s="5">
        <f>SUM(Q630:R630)</f>
        <v>2</v>
      </c>
      <c r="T630" s="5">
        <f>IF(Q630&lt;&gt;R630,1,0)</f>
        <v>1</v>
      </c>
      <c r="U630" s="5">
        <f>IF(S630&lt;=4,1,0)</f>
        <v>1</v>
      </c>
      <c r="V630" s="5">
        <f t="shared" si="18"/>
        <v>1</v>
      </c>
      <c r="W630" s="5">
        <f>IF(S630&gt;=2,1,0)</f>
        <v>1</v>
      </c>
      <c r="X630" s="5">
        <f>IF(Q630&lt;=2,1,0)</f>
        <v>1</v>
      </c>
      <c r="Y630" s="5">
        <f>IF(AND(Q630&gt;=1,Q630&lt;=3),1,0)</f>
        <v>1</v>
      </c>
      <c r="Z630" s="5">
        <f>IF(AND(Q630&gt;=2,Q630&lt;=5),1,0)</f>
        <v>1</v>
      </c>
      <c r="AA630" s="5">
        <f>IF(S630&lt;=2,1,0)</f>
        <v>1</v>
      </c>
      <c r="AB630" s="5">
        <f>IF(AND(S630&gt;=1,S630&lt;=3),1,0)</f>
        <v>1</v>
      </c>
      <c r="AC630" s="5">
        <f>IF(AND(S630&gt;=2,S630&lt;=5),1,0)</f>
        <v>1</v>
      </c>
      <c r="AD630" s="5">
        <f>IF(AND(S630&gt;=1,S630&lt;=4),1,0)</f>
        <v>1</v>
      </c>
      <c r="AE630" s="5">
        <f>IF(AND(S630&gt;=2,S630&lt;=5),1,0)</f>
        <v>1</v>
      </c>
    </row>
    <row r="631" spans="1:31" x14ac:dyDescent="0.55000000000000004">
      <c r="A631" s="1">
        <f t="shared" si="19"/>
        <v>631</v>
      </c>
      <c r="B631" s="6" t="s">
        <v>28</v>
      </c>
      <c r="C631" s="7">
        <v>46226.660555555558</v>
      </c>
      <c r="D631" s="5">
        <v>4</v>
      </c>
      <c r="E631" s="6" t="s">
        <v>118</v>
      </c>
      <c r="F631" s="8">
        <v>46134</v>
      </c>
      <c r="G631" s="8" t="s">
        <v>120</v>
      </c>
      <c r="H631" s="6" t="s">
        <v>43</v>
      </c>
      <c r="I631" s="6" t="s">
        <v>314</v>
      </c>
      <c r="J631" s="6" t="s">
        <v>46</v>
      </c>
      <c r="K631" s="5">
        <v>9426</v>
      </c>
      <c r="L631" s="6" t="s">
        <v>64</v>
      </c>
      <c r="M631" s="6" t="s">
        <v>345</v>
      </c>
      <c r="N631" s="6" t="s">
        <v>26</v>
      </c>
      <c r="O631" s="5" t="s">
        <v>885</v>
      </c>
      <c r="P631" s="6" t="str">
        <f>IF(I631&lt;&gt;"","Giocata","Futura")</f>
        <v>Giocata</v>
      </c>
      <c r="Q631" s="5">
        <f>VALUE(LEFT(I631,1))</f>
        <v>2</v>
      </c>
      <c r="R631" s="5">
        <f>VALUE(RIGHT(I631,1))</f>
        <v>1</v>
      </c>
      <c r="S631" s="5">
        <f>SUM(Q631:R631)</f>
        <v>3</v>
      </c>
      <c r="T631" s="5">
        <f>IF(Q631&lt;&gt;R631,1,0)</f>
        <v>1</v>
      </c>
      <c r="U631" s="5">
        <f>IF(S631&lt;=4,1,0)</f>
        <v>1</v>
      </c>
      <c r="V631" s="5">
        <f t="shared" si="18"/>
        <v>1</v>
      </c>
      <c r="W631" s="5">
        <f>IF(S631&gt;=2,1,0)</f>
        <v>1</v>
      </c>
      <c r="X631" s="5">
        <f>IF(Q631&lt;=2,1,0)</f>
        <v>1</v>
      </c>
      <c r="Y631" s="5">
        <f>IF(AND(Q631&gt;=1,Q631&lt;=3),1,0)</f>
        <v>1</v>
      </c>
      <c r="Z631" s="5">
        <f>IF(AND(Q631&gt;=2,Q631&lt;=5),1,0)</f>
        <v>1</v>
      </c>
      <c r="AA631" s="5">
        <f>IF(S631&lt;=2,1,0)</f>
        <v>0</v>
      </c>
      <c r="AB631" s="5">
        <f>IF(AND(S631&gt;=1,S631&lt;=3),1,0)</f>
        <v>1</v>
      </c>
      <c r="AC631" s="5">
        <f>IF(AND(S631&gt;=2,S631&lt;=5),1,0)</f>
        <v>1</v>
      </c>
      <c r="AD631" s="5">
        <f>IF(AND(S631&gt;=1,S631&lt;=4),1,0)</f>
        <v>1</v>
      </c>
      <c r="AE631" s="5">
        <f>IF(AND(S631&gt;=2,S631&lt;=5),1,0)</f>
        <v>1</v>
      </c>
    </row>
    <row r="632" spans="1:31" x14ac:dyDescent="0.55000000000000004">
      <c r="A632" s="1">
        <f t="shared" si="19"/>
        <v>632</v>
      </c>
      <c r="B632" s="6" t="s">
        <v>911</v>
      </c>
      <c r="C632" s="7">
        <v>46226.660555555558</v>
      </c>
      <c r="D632" s="5">
        <v>9</v>
      </c>
      <c r="E632" s="6" t="s">
        <v>118</v>
      </c>
      <c r="F632" s="8">
        <v>46134</v>
      </c>
      <c r="G632" s="8" t="s">
        <v>137</v>
      </c>
      <c r="H632" s="6" t="s">
        <v>148</v>
      </c>
      <c r="I632" s="6" t="s">
        <v>310</v>
      </c>
      <c r="J632" s="6" t="s">
        <v>150</v>
      </c>
      <c r="K632" s="5">
        <v>4533</v>
      </c>
      <c r="L632" s="6" t="s">
        <v>161</v>
      </c>
      <c r="M632" s="6" t="s">
        <v>449</v>
      </c>
      <c r="N632" s="6" t="s">
        <v>26</v>
      </c>
      <c r="O632" s="5" t="s">
        <v>885</v>
      </c>
      <c r="P632" s="6" t="str">
        <f>IF(I632&lt;&gt;"","Giocata","Futura")</f>
        <v>Giocata</v>
      </c>
      <c r="Q632" s="5">
        <f>VALUE(LEFT(I632,1))</f>
        <v>1</v>
      </c>
      <c r="R632" s="5">
        <f>VALUE(RIGHT(I632,1))</f>
        <v>0</v>
      </c>
      <c r="S632" s="5">
        <f>SUM(Q632:R632)</f>
        <v>1</v>
      </c>
      <c r="T632" s="5">
        <f>IF(Q632&lt;&gt;R632,1,0)</f>
        <v>1</v>
      </c>
      <c r="U632" s="5">
        <f>IF(S632&lt;=4,1,0)</f>
        <v>1</v>
      </c>
      <c r="V632" s="5">
        <f t="shared" si="18"/>
        <v>1</v>
      </c>
      <c r="W632" s="5">
        <f>IF(S632&gt;=2,1,0)</f>
        <v>0</v>
      </c>
      <c r="X632" s="5">
        <f>IF(Q632&lt;=2,1,0)</f>
        <v>1</v>
      </c>
      <c r="Y632" s="5">
        <f>IF(AND(Q632&gt;=1,Q632&lt;=3),1,0)</f>
        <v>1</v>
      </c>
      <c r="Z632" s="5">
        <f>IF(AND(Q632&gt;=2,Q632&lt;=5),1,0)</f>
        <v>0</v>
      </c>
      <c r="AA632" s="5">
        <f>IF(S632&lt;=2,1,0)</f>
        <v>1</v>
      </c>
      <c r="AB632" s="5">
        <f>IF(AND(S632&gt;=1,S632&lt;=3),1,0)</f>
        <v>1</v>
      </c>
      <c r="AC632" s="5">
        <f>IF(AND(S632&gt;=2,S632&lt;=5),1,0)</f>
        <v>0</v>
      </c>
      <c r="AD632" s="5">
        <f>IF(AND(S632&gt;=1,S632&lt;=4),1,0)</f>
        <v>1</v>
      </c>
      <c r="AE632" s="5">
        <f>IF(AND(S632&gt;=2,S632&lt;=5),1,0)</f>
        <v>0</v>
      </c>
    </row>
    <row r="633" spans="1:31" x14ac:dyDescent="0.55000000000000004">
      <c r="A633" s="1">
        <f t="shared" si="19"/>
        <v>633</v>
      </c>
      <c r="B633" s="6" t="s">
        <v>28</v>
      </c>
      <c r="C633" s="7">
        <v>46226.660555555558</v>
      </c>
      <c r="D633" s="5">
        <v>4</v>
      </c>
      <c r="E633" s="6" t="s">
        <v>118</v>
      </c>
      <c r="F633" s="8">
        <v>46134</v>
      </c>
      <c r="G633" s="8" t="s">
        <v>121</v>
      </c>
      <c r="H633" s="6" t="s">
        <v>54</v>
      </c>
      <c r="I633" s="6" t="s">
        <v>316</v>
      </c>
      <c r="J633" s="6" t="s">
        <v>45</v>
      </c>
      <c r="K633" s="5">
        <v>5001</v>
      </c>
      <c r="L633" s="6" t="s">
        <v>56</v>
      </c>
      <c r="M633" s="6" t="s">
        <v>458</v>
      </c>
      <c r="N633" s="6" t="s">
        <v>26</v>
      </c>
      <c r="O633" s="5" t="s">
        <v>885</v>
      </c>
      <c r="P633" s="6" t="str">
        <f>IF(I633&lt;&gt;"","Giocata","Futura")</f>
        <v>Giocata</v>
      </c>
      <c r="Q633" s="5">
        <f>VALUE(LEFT(I633,1))</f>
        <v>1</v>
      </c>
      <c r="R633" s="5">
        <f>VALUE(RIGHT(I633,1))</f>
        <v>2</v>
      </c>
      <c r="S633" s="5">
        <f>SUM(Q633:R633)</f>
        <v>3</v>
      </c>
      <c r="T633" s="5">
        <f>IF(Q633&lt;&gt;R633,1,0)</f>
        <v>1</v>
      </c>
      <c r="U633" s="5">
        <f>IF(S633&lt;=4,1,0)</f>
        <v>1</v>
      </c>
      <c r="V633" s="5">
        <f t="shared" si="18"/>
        <v>1</v>
      </c>
      <c r="W633" s="5">
        <f>IF(S633&gt;=2,1,0)</f>
        <v>1</v>
      </c>
      <c r="X633" s="5">
        <f>IF(Q633&lt;=2,1,0)</f>
        <v>1</v>
      </c>
      <c r="Y633" s="5">
        <f>IF(AND(Q633&gt;=1,Q633&lt;=3),1,0)</f>
        <v>1</v>
      </c>
      <c r="Z633" s="5">
        <f>IF(AND(Q633&gt;=2,Q633&lt;=5),1,0)</f>
        <v>0</v>
      </c>
      <c r="AA633" s="5">
        <f>IF(S633&lt;=2,1,0)</f>
        <v>0</v>
      </c>
      <c r="AB633" s="5">
        <f>IF(AND(S633&gt;=1,S633&lt;=3),1,0)</f>
        <v>1</v>
      </c>
      <c r="AC633" s="5">
        <f>IF(AND(S633&gt;=2,S633&lt;=5),1,0)</f>
        <v>1</v>
      </c>
      <c r="AD633" s="5">
        <f>IF(AND(S633&gt;=1,S633&lt;=4),1,0)</f>
        <v>1</v>
      </c>
      <c r="AE633" s="5">
        <f>IF(AND(S633&gt;=2,S633&lt;=5),1,0)</f>
        <v>1</v>
      </c>
    </row>
    <row r="634" spans="1:31" x14ac:dyDescent="0.55000000000000004">
      <c r="A634" s="1">
        <f t="shared" si="19"/>
        <v>634</v>
      </c>
      <c r="B634" s="6" t="s">
        <v>28</v>
      </c>
      <c r="C634" s="7">
        <v>46226.660555555558</v>
      </c>
      <c r="D634" s="5">
        <v>4</v>
      </c>
      <c r="E634" s="6" t="s">
        <v>118</v>
      </c>
      <c r="F634" s="8">
        <v>46134</v>
      </c>
      <c r="G634" s="8" t="s">
        <v>120</v>
      </c>
      <c r="H634" s="6" t="s">
        <v>52</v>
      </c>
      <c r="I634" s="6" t="s">
        <v>328</v>
      </c>
      <c r="J634" s="6" t="s">
        <v>51</v>
      </c>
      <c r="K634" s="5">
        <v>22283</v>
      </c>
      <c r="L634" s="6" t="s">
        <v>63</v>
      </c>
      <c r="M634" s="6" t="s">
        <v>344</v>
      </c>
      <c r="N634" s="6" t="s">
        <v>26</v>
      </c>
      <c r="O634" s="5" t="s">
        <v>885</v>
      </c>
      <c r="P634" s="6" t="str">
        <f>IF(I634&lt;&gt;"","Giocata","Futura")</f>
        <v>Giocata</v>
      </c>
      <c r="Q634" s="5">
        <f>VALUE(LEFT(I634,1))</f>
        <v>1</v>
      </c>
      <c r="R634" s="5">
        <f>VALUE(RIGHT(I634,1))</f>
        <v>1</v>
      </c>
      <c r="S634" s="5">
        <f>SUM(Q634:R634)</f>
        <v>2</v>
      </c>
      <c r="T634" s="5">
        <f>IF(Q634&lt;&gt;R634,1,0)</f>
        <v>0</v>
      </c>
      <c r="U634" s="5">
        <f>IF(S634&lt;=4,1,0)</f>
        <v>1</v>
      </c>
      <c r="V634" s="5">
        <f t="shared" si="18"/>
        <v>0</v>
      </c>
      <c r="W634" s="5">
        <f>IF(S634&gt;=2,1,0)</f>
        <v>1</v>
      </c>
      <c r="X634" s="5">
        <f>IF(Q634&lt;=2,1,0)</f>
        <v>1</v>
      </c>
      <c r="Y634" s="5">
        <f>IF(AND(Q634&gt;=1,Q634&lt;=3),1,0)</f>
        <v>1</v>
      </c>
      <c r="Z634" s="5">
        <f>IF(AND(Q634&gt;=2,Q634&lt;=5),1,0)</f>
        <v>0</v>
      </c>
      <c r="AA634" s="5">
        <f>IF(S634&lt;=2,1,0)</f>
        <v>1</v>
      </c>
      <c r="AB634" s="5">
        <f>IF(AND(S634&gt;=1,S634&lt;=3),1,0)</f>
        <v>1</v>
      </c>
      <c r="AC634" s="5">
        <f>IF(AND(S634&gt;=2,S634&lt;=5),1,0)</f>
        <v>1</v>
      </c>
      <c r="AD634" s="5">
        <f>IF(AND(S634&gt;=1,S634&lt;=4),1,0)</f>
        <v>1</v>
      </c>
      <c r="AE634" s="5">
        <f>IF(AND(S634&gt;=2,S634&lt;=5),1,0)</f>
        <v>1</v>
      </c>
    </row>
    <row r="635" spans="1:31" x14ac:dyDescent="0.55000000000000004">
      <c r="A635" s="1">
        <f t="shared" si="19"/>
        <v>635</v>
      </c>
      <c r="B635" s="6" t="s">
        <v>911</v>
      </c>
      <c r="C635" s="7">
        <v>46226.660555555558</v>
      </c>
      <c r="D635" s="5">
        <v>9</v>
      </c>
      <c r="E635" s="6" t="s">
        <v>118</v>
      </c>
      <c r="F635" s="8">
        <v>46134</v>
      </c>
      <c r="G635" s="8" t="s">
        <v>137</v>
      </c>
      <c r="H635" s="6" t="s">
        <v>154</v>
      </c>
      <c r="I635" s="6" t="s">
        <v>328</v>
      </c>
      <c r="J635" s="6" t="s">
        <v>141</v>
      </c>
      <c r="K635" s="5">
        <v>5076</v>
      </c>
      <c r="L635" s="6" t="s">
        <v>159</v>
      </c>
      <c r="M635" s="6" t="s">
        <v>445</v>
      </c>
      <c r="N635" s="6" t="s">
        <v>26</v>
      </c>
      <c r="O635" s="5" t="s">
        <v>885</v>
      </c>
      <c r="P635" s="6" t="str">
        <f>IF(I635&lt;&gt;"","Giocata","Futura")</f>
        <v>Giocata</v>
      </c>
      <c r="Q635" s="5">
        <f>VALUE(LEFT(I635,1))</f>
        <v>1</v>
      </c>
      <c r="R635" s="5">
        <f>VALUE(RIGHT(I635,1))</f>
        <v>1</v>
      </c>
      <c r="S635" s="5">
        <f>SUM(Q635:R635)</f>
        <v>2</v>
      </c>
      <c r="T635" s="5">
        <f>IF(Q635&lt;&gt;R635,1,0)</f>
        <v>0</v>
      </c>
      <c r="U635" s="5">
        <f>IF(S635&lt;=4,1,0)</f>
        <v>1</v>
      </c>
      <c r="V635" s="5">
        <f t="shared" si="18"/>
        <v>0</v>
      </c>
      <c r="W635" s="5">
        <f>IF(S635&gt;=2,1,0)</f>
        <v>1</v>
      </c>
      <c r="X635" s="5">
        <f>IF(Q635&lt;=2,1,0)</f>
        <v>1</v>
      </c>
      <c r="Y635" s="5">
        <f>IF(AND(Q635&gt;=1,Q635&lt;=3),1,0)</f>
        <v>1</v>
      </c>
      <c r="Z635" s="5">
        <f>IF(AND(Q635&gt;=2,Q635&lt;=5),1,0)</f>
        <v>0</v>
      </c>
      <c r="AA635" s="5">
        <f>IF(S635&lt;=2,1,0)</f>
        <v>1</v>
      </c>
      <c r="AB635" s="5">
        <f>IF(AND(S635&gt;=1,S635&lt;=3),1,0)</f>
        <v>1</v>
      </c>
      <c r="AC635" s="5">
        <f>IF(AND(S635&gt;=2,S635&lt;=5),1,0)</f>
        <v>1</v>
      </c>
      <c r="AD635" s="5">
        <f>IF(AND(S635&gt;=1,S635&lt;=4),1,0)</f>
        <v>1</v>
      </c>
      <c r="AE635" s="5">
        <f>IF(AND(S635&gt;=2,S635&lt;=5),1,0)</f>
        <v>1</v>
      </c>
    </row>
    <row r="636" spans="1:31" x14ac:dyDescent="0.55000000000000004">
      <c r="A636" s="1">
        <f t="shared" si="19"/>
        <v>636</v>
      </c>
      <c r="B636" s="6" t="s">
        <v>28</v>
      </c>
      <c r="C636" s="7">
        <v>46226.660555555558</v>
      </c>
      <c r="D636" s="5">
        <v>4</v>
      </c>
      <c r="E636" s="6" t="s">
        <v>122</v>
      </c>
      <c r="F636" s="8">
        <v>46135</v>
      </c>
      <c r="G636" s="8" t="s">
        <v>120</v>
      </c>
      <c r="H636" s="6" t="s">
        <v>60</v>
      </c>
      <c r="I636" s="6" t="s">
        <v>302</v>
      </c>
      <c r="J636" s="6" t="s">
        <v>42</v>
      </c>
      <c r="K636" s="5">
        <v>18535</v>
      </c>
      <c r="L636" s="6" t="s">
        <v>62</v>
      </c>
      <c r="M636" s="6" t="s">
        <v>343</v>
      </c>
      <c r="N636" s="6" t="s">
        <v>26</v>
      </c>
      <c r="O636" s="5" t="s">
        <v>885</v>
      </c>
      <c r="P636" s="6" t="str">
        <f>IF(I636&lt;&gt;"","Giocata","Futura")</f>
        <v>Giocata</v>
      </c>
      <c r="Q636" s="5">
        <f>VALUE(LEFT(I636,1))</f>
        <v>2</v>
      </c>
      <c r="R636" s="5">
        <f>VALUE(RIGHT(I636,1))</f>
        <v>3</v>
      </c>
      <c r="S636" s="5">
        <f>SUM(Q636:R636)</f>
        <v>5</v>
      </c>
      <c r="T636" s="5">
        <f>IF(Q636&lt;&gt;R636,1,0)</f>
        <v>1</v>
      </c>
      <c r="U636" s="5">
        <f>IF(S636&lt;=4,1,0)</f>
        <v>0</v>
      </c>
      <c r="V636" s="5">
        <f t="shared" si="18"/>
        <v>0</v>
      </c>
      <c r="W636" s="5">
        <f>IF(S636&gt;=2,1,0)</f>
        <v>1</v>
      </c>
      <c r="X636" s="5">
        <f>IF(Q636&lt;=2,1,0)</f>
        <v>1</v>
      </c>
      <c r="Y636" s="5">
        <f>IF(AND(Q636&gt;=1,Q636&lt;=3),1,0)</f>
        <v>1</v>
      </c>
      <c r="Z636" s="5">
        <f>IF(AND(Q636&gt;=2,Q636&lt;=5),1,0)</f>
        <v>1</v>
      </c>
      <c r="AA636" s="5">
        <f>IF(S636&lt;=2,1,0)</f>
        <v>0</v>
      </c>
      <c r="AB636" s="5">
        <f>IF(AND(S636&gt;=1,S636&lt;=3),1,0)</f>
        <v>0</v>
      </c>
      <c r="AC636" s="5">
        <f>IF(AND(S636&gt;=2,S636&lt;=5),1,0)</f>
        <v>1</v>
      </c>
      <c r="AD636" s="5">
        <f>IF(AND(S636&gt;=1,S636&lt;=4),1,0)</f>
        <v>0</v>
      </c>
      <c r="AE636" s="5">
        <f>IF(AND(S636&gt;=2,S636&lt;=5),1,0)</f>
        <v>1</v>
      </c>
    </row>
    <row r="637" spans="1:31" x14ac:dyDescent="0.55000000000000004">
      <c r="A637" s="1">
        <f t="shared" si="19"/>
        <v>637</v>
      </c>
      <c r="B637" s="6" t="s">
        <v>28</v>
      </c>
      <c r="C637" s="7">
        <v>46226.660555555558</v>
      </c>
      <c r="D637" s="5">
        <v>4</v>
      </c>
      <c r="E637" s="6" t="s">
        <v>122</v>
      </c>
      <c r="F637" s="8">
        <v>46135</v>
      </c>
      <c r="G637" s="8" t="s">
        <v>121</v>
      </c>
      <c r="H637" s="6" t="s">
        <v>55</v>
      </c>
      <c r="I637" s="6" t="s">
        <v>336</v>
      </c>
      <c r="J637" s="6" t="s">
        <v>49</v>
      </c>
      <c r="K637" s="5">
        <v>8011</v>
      </c>
      <c r="L637" s="6" t="s">
        <v>56</v>
      </c>
      <c r="M637" s="6" t="s">
        <v>340</v>
      </c>
      <c r="N637" s="6" t="s">
        <v>26</v>
      </c>
      <c r="O637" s="5" t="s">
        <v>885</v>
      </c>
      <c r="P637" s="6" t="str">
        <f>IF(I637&lt;&gt;"","Giocata","Futura")</f>
        <v>Giocata</v>
      </c>
      <c r="Q637" s="5">
        <f>VALUE(LEFT(I637,1))</f>
        <v>0</v>
      </c>
      <c r="R637" s="5">
        <f>VALUE(RIGHT(I637,1))</f>
        <v>0</v>
      </c>
      <c r="S637" s="5">
        <f>SUM(Q637:R637)</f>
        <v>0</v>
      </c>
      <c r="T637" s="5">
        <f>IF(Q637&lt;&gt;R637,1,0)</f>
        <v>0</v>
      </c>
      <c r="U637" s="5">
        <f>IF(S637&lt;=4,1,0)</f>
        <v>1</v>
      </c>
      <c r="V637" s="5">
        <f t="shared" si="18"/>
        <v>0</v>
      </c>
      <c r="W637" s="5">
        <f>IF(S637&gt;=2,1,0)</f>
        <v>0</v>
      </c>
      <c r="X637" s="5">
        <f>IF(Q637&lt;=2,1,0)</f>
        <v>1</v>
      </c>
      <c r="Y637" s="5">
        <f>IF(AND(Q637&gt;=1,Q637&lt;=3),1,0)</f>
        <v>0</v>
      </c>
      <c r="Z637" s="5">
        <f>IF(AND(Q637&gt;=2,Q637&lt;=5),1,0)</f>
        <v>0</v>
      </c>
      <c r="AA637" s="5">
        <f>IF(S637&lt;=2,1,0)</f>
        <v>1</v>
      </c>
      <c r="AB637" s="5">
        <f>IF(AND(S637&gt;=1,S637&lt;=3),1,0)</f>
        <v>0</v>
      </c>
      <c r="AC637" s="5">
        <f>IF(AND(S637&gt;=2,S637&lt;=5),1,0)</f>
        <v>0</v>
      </c>
      <c r="AD637" s="5">
        <f>IF(AND(S637&gt;=1,S637&lt;=4),1,0)</f>
        <v>0</v>
      </c>
      <c r="AE637" s="5">
        <f>IF(AND(S637&gt;=2,S637&lt;=5),1,0)</f>
        <v>0</v>
      </c>
    </row>
    <row r="638" spans="1:31" x14ac:dyDescent="0.55000000000000004">
      <c r="A638" s="1">
        <f t="shared" si="19"/>
        <v>638</v>
      </c>
      <c r="B638" s="6" t="s">
        <v>28</v>
      </c>
      <c r="C638" s="7">
        <v>46226.660555555558</v>
      </c>
      <c r="D638" s="5">
        <v>4</v>
      </c>
      <c r="E638" s="6" t="s">
        <v>122</v>
      </c>
      <c r="F638" s="8">
        <v>46135</v>
      </c>
      <c r="G638" s="8" t="s">
        <v>120</v>
      </c>
      <c r="H638" s="6" t="s">
        <v>38</v>
      </c>
      <c r="I638" s="6" t="s">
        <v>314</v>
      </c>
      <c r="J638" s="6" t="s">
        <v>57</v>
      </c>
      <c r="K638" s="5">
        <v>5449</v>
      </c>
      <c r="L638" s="6" t="s">
        <v>40</v>
      </c>
      <c r="M638" s="6" t="s">
        <v>339</v>
      </c>
      <c r="N638" s="6" t="s">
        <v>26</v>
      </c>
      <c r="O638" s="5" t="s">
        <v>885</v>
      </c>
      <c r="P638" s="6" t="str">
        <f>IF(I638&lt;&gt;"","Giocata","Futura")</f>
        <v>Giocata</v>
      </c>
      <c r="Q638" s="5">
        <f>VALUE(LEFT(I638,1))</f>
        <v>2</v>
      </c>
      <c r="R638" s="5">
        <f>VALUE(RIGHT(I638,1))</f>
        <v>1</v>
      </c>
      <c r="S638" s="5">
        <f>SUM(Q638:R638)</f>
        <v>3</v>
      </c>
      <c r="T638" s="5">
        <f>IF(Q638&lt;&gt;R638,1,0)</f>
        <v>1</v>
      </c>
      <c r="U638" s="5">
        <f>IF(S638&lt;=4,1,0)</f>
        <v>1</v>
      </c>
      <c r="V638" s="5">
        <f t="shared" si="18"/>
        <v>1</v>
      </c>
      <c r="W638" s="5">
        <f>IF(S638&gt;=2,1,0)</f>
        <v>1</v>
      </c>
      <c r="X638" s="5">
        <f>IF(Q638&lt;=2,1,0)</f>
        <v>1</v>
      </c>
      <c r="Y638" s="5">
        <f>IF(AND(Q638&gt;=1,Q638&lt;=3),1,0)</f>
        <v>1</v>
      </c>
      <c r="Z638" s="5">
        <f>IF(AND(Q638&gt;=2,Q638&lt;=5),1,0)</f>
        <v>1</v>
      </c>
      <c r="AA638" s="5">
        <f>IF(S638&lt;=2,1,0)</f>
        <v>0</v>
      </c>
      <c r="AB638" s="5">
        <f>IF(AND(S638&gt;=1,S638&lt;=3),1,0)</f>
        <v>1</v>
      </c>
      <c r="AC638" s="5">
        <f>IF(AND(S638&gt;=2,S638&lt;=5),1,0)</f>
        <v>1</v>
      </c>
      <c r="AD638" s="5">
        <f>IF(AND(S638&gt;=1,S638&lt;=4),1,0)</f>
        <v>1</v>
      </c>
      <c r="AE638" s="5">
        <f>IF(AND(S638&gt;=2,S638&lt;=5),1,0)</f>
        <v>1</v>
      </c>
    </row>
    <row r="639" spans="1:31" x14ac:dyDescent="0.55000000000000004">
      <c r="A639" s="1">
        <f t="shared" si="19"/>
        <v>639</v>
      </c>
      <c r="B639" s="6" t="s">
        <v>28</v>
      </c>
      <c r="C639" s="7">
        <v>46226.660555555558</v>
      </c>
      <c r="D639" s="5">
        <v>4</v>
      </c>
      <c r="E639" s="6" t="s">
        <v>122</v>
      </c>
      <c r="F639" s="8">
        <v>46135</v>
      </c>
      <c r="G639" s="8" t="s">
        <v>120</v>
      </c>
      <c r="H639" s="6" t="s">
        <v>39</v>
      </c>
      <c r="I639" s="6" t="s">
        <v>328</v>
      </c>
      <c r="J639" s="6" t="s">
        <v>58</v>
      </c>
      <c r="K639" s="5">
        <v>4896</v>
      </c>
      <c r="L639" s="6" t="s">
        <v>66</v>
      </c>
      <c r="M639" s="6" t="s">
        <v>342</v>
      </c>
      <c r="N639" s="6" t="s">
        <v>26</v>
      </c>
      <c r="O639" s="5" t="s">
        <v>885</v>
      </c>
      <c r="P639" s="6" t="str">
        <f>IF(I639&lt;&gt;"","Giocata","Futura")</f>
        <v>Giocata</v>
      </c>
      <c r="Q639" s="5">
        <f>VALUE(LEFT(I639,1))</f>
        <v>1</v>
      </c>
      <c r="R639" s="5">
        <f>VALUE(RIGHT(I639,1))</f>
        <v>1</v>
      </c>
      <c r="S639" s="5">
        <f>SUM(Q639:R639)</f>
        <v>2</v>
      </c>
      <c r="T639" s="5">
        <f>IF(Q639&lt;&gt;R639,1,0)</f>
        <v>0</v>
      </c>
      <c r="U639" s="5">
        <f>IF(S639&lt;=4,1,0)</f>
        <v>1</v>
      </c>
      <c r="V639" s="5">
        <f t="shared" si="18"/>
        <v>0</v>
      </c>
      <c r="W639" s="5">
        <f>IF(S639&gt;=2,1,0)</f>
        <v>1</v>
      </c>
      <c r="X639" s="5">
        <f>IF(Q639&lt;=2,1,0)</f>
        <v>1</v>
      </c>
      <c r="Y639" s="5">
        <f>IF(AND(Q639&gt;=1,Q639&lt;=3),1,0)</f>
        <v>1</v>
      </c>
      <c r="Z639" s="5">
        <f>IF(AND(Q639&gt;=2,Q639&lt;=5),1,0)</f>
        <v>0</v>
      </c>
      <c r="AA639" s="5">
        <f>IF(S639&lt;=2,1,0)</f>
        <v>1</v>
      </c>
      <c r="AB639" s="5">
        <f>IF(AND(S639&gt;=1,S639&lt;=3),1,0)</f>
        <v>1</v>
      </c>
      <c r="AC639" s="5">
        <f>IF(AND(S639&gt;=2,S639&lt;=5),1,0)</f>
        <v>1</v>
      </c>
      <c r="AD639" s="5">
        <f>IF(AND(S639&gt;=1,S639&lt;=4),1,0)</f>
        <v>1</v>
      </c>
      <c r="AE639" s="5">
        <f>IF(AND(S639&gt;=2,S639&lt;=5),1,0)</f>
        <v>1</v>
      </c>
    </row>
    <row r="640" spans="1:31" x14ac:dyDescent="0.55000000000000004">
      <c r="A640" s="1">
        <f t="shared" si="19"/>
        <v>640</v>
      </c>
      <c r="B640" s="6" t="s">
        <v>912</v>
      </c>
      <c r="C640" s="7">
        <v>46226.660555555558</v>
      </c>
      <c r="D640" s="5">
        <v>13</v>
      </c>
      <c r="E640" s="6" t="s">
        <v>117</v>
      </c>
      <c r="F640" s="8">
        <v>46136</v>
      </c>
      <c r="G640" s="8" t="s">
        <v>219</v>
      </c>
      <c r="H640" s="6" t="s">
        <v>232</v>
      </c>
      <c r="I640" s="6" t="s">
        <v>506</v>
      </c>
      <c r="J640" s="6" t="s">
        <v>222</v>
      </c>
      <c r="K640" s="5">
        <v>4577</v>
      </c>
      <c r="L640" s="6" t="s">
        <v>233</v>
      </c>
      <c r="M640" s="6" t="s">
        <v>381</v>
      </c>
      <c r="N640" s="6" t="s">
        <v>26</v>
      </c>
      <c r="O640" s="5" t="s">
        <v>885</v>
      </c>
      <c r="P640" s="6" t="str">
        <f>IF(I640&lt;&gt;"","Giocata","Futura")</f>
        <v>Giocata</v>
      </c>
      <c r="Q640" s="5">
        <f>VALUE(LEFT(I640,1))</f>
        <v>3</v>
      </c>
      <c r="R640" s="5">
        <f>VALUE(RIGHT(I640,1))</f>
        <v>4</v>
      </c>
      <c r="S640" s="5">
        <f>SUM(Q640:R640)</f>
        <v>7</v>
      </c>
      <c r="T640" s="5">
        <f>IF(Q640&lt;&gt;R640,1,0)</f>
        <v>1</v>
      </c>
      <c r="U640" s="5">
        <f>IF(S640&lt;=4,1,0)</f>
        <v>0</v>
      </c>
      <c r="V640" s="5">
        <f t="shared" si="18"/>
        <v>0</v>
      </c>
      <c r="W640" s="5">
        <f>IF(S640&gt;=2,1,0)</f>
        <v>1</v>
      </c>
      <c r="X640" s="5">
        <f>IF(Q640&lt;=2,1,0)</f>
        <v>0</v>
      </c>
      <c r="Y640" s="5">
        <f>IF(AND(Q640&gt;=1,Q640&lt;=3),1,0)</f>
        <v>1</v>
      </c>
      <c r="Z640" s="5">
        <f>IF(AND(Q640&gt;=2,Q640&lt;=5),1,0)</f>
        <v>1</v>
      </c>
      <c r="AA640" s="5">
        <f>IF(S640&lt;=2,1,0)</f>
        <v>0</v>
      </c>
      <c r="AB640" s="5">
        <f>IF(AND(S640&gt;=1,S640&lt;=3),1,0)</f>
        <v>0</v>
      </c>
      <c r="AC640" s="5">
        <f>IF(AND(S640&gt;=2,S640&lt;=5),1,0)</f>
        <v>0</v>
      </c>
      <c r="AD640" s="5">
        <f>IF(AND(S640&gt;=1,S640&lt;=4),1,0)</f>
        <v>0</v>
      </c>
      <c r="AE640" s="5">
        <f>IF(AND(S640&gt;=2,S640&lt;=5),1,0)</f>
        <v>0</v>
      </c>
    </row>
    <row r="641" spans="1:31" x14ac:dyDescent="0.55000000000000004">
      <c r="A641" s="1">
        <f t="shared" si="19"/>
        <v>641</v>
      </c>
      <c r="B641" s="6" t="s">
        <v>36</v>
      </c>
      <c r="C641" s="7">
        <v>46226.660567129627</v>
      </c>
      <c r="D641" s="5">
        <v>4</v>
      </c>
      <c r="E641" s="6" t="s">
        <v>117</v>
      </c>
      <c r="F641" s="8">
        <v>46136</v>
      </c>
      <c r="G641" s="8" t="s">
        <v>162</v>
      </c>
      <c r="H641" s="6" t="s">
        <v>178</v>
      </c>
      <c r="I641" s="6" t="s">
        <v>333</v>
      </c>
      <c r="J641" s="6" t="s">
        <v>164</v>
      </c>
      <c r="K641" s="5">
        <v>2341</v>
      </c>
      <c r="L641" s="6" t="s">
        <v>179</v>
      </c>
      <c r="M641" s="6" t="s">
        <v>451</v>
      </c>
      <c r="N641" s="6" t="s">
        <v>26</v>
      </c>
      <c r="O641" s="5" t="s">
        <v>885</v>
      </c>
      <c r="P641" s="6" t="str">
        <f>IF(I641&lt;&gt;"","Giocata","Futura")</f>
        <v>Giocata</v>
      </c>
      <c r="Q641" s="5">
        <f>VALUE(LEFT(I641,1))</f>
        <v>3</v>
      </c>
      <c r="R641" s="5">
        <f>VALUE(RIGHT(I641,1))</f>
        <v>2</v>
      </c>
      <c r="S641" s="5">
        <f>SUM(Q641:R641)</f>
        <v>5</v>
      </c>
      <c r="T641" s="5">
        <f>IF(Q641&lt;&gt;R641,1,0)</f>
        <v>1</v>
      </c>
      <c r="U641" s="5">
        <f>IF(S641&lt;=4,1,0)</f>
        <v>0</v>
      </c>
      <c r="V641" s="5">
        <f t="shared" si="18"/>
        <v>0</v>
      </c>
      <c r="W641" s="5">
        <f>IF(S641&gt;=2,1,0)</f>
        <v>1</v>
      </c>
      <c r="X641" s="5">
        <f>IF(Q641&lt;=2,1,0)</f>
        <v>0</v>
      </c>
      <c r="Y641" s="5">
        <f>IF(AND(Q641&gt;=1,Q641&lt;=3),1,0)</f>
        <v>1</v>
      </c>
      <c r="Z641" s="5">
        <f>IF(AND(Q641&gt;=2,Q641&lt;=5),1,0)</f>
        <v>1</v>
      </c>
      <c r="AA641" s="5">
        <f>IF(S641&lt;=2,1,0)</f>
        <v>0</v>
      </c>
      <c r="AB641" s="5">
        <f>IF(AND(S641&gt;=1,S641&lt;=3),1,0)</f>
        <v>0</v>
      </c>
      <c r="AC641" s="5">
        <f>IF(AND(S641&gt;=2,S641&lt;=5),1,0)</f>
        <v>1</v>
      </c>
      <c r="AD641" s="5">
        <f>IF(AND(S641&gt;=1,S641&lt;=4),1,0)</f>
        <v>0</v>
      </c>
      <c r="AE641" s="5">
        <f>IF(AND(S641&gt;=2,S641&lt;=5),1,0)</f>
        <v>1</v>
      </c>
    </row>
    <row r="642" spans="1:31" x14ac:dyDescent="0.55000000000000004">
      <c r="A642" s="1">
        <f t="shared" si="19"/>
        <v>642</v>
      </c>
      <c r="B642" s="6" t="s">
        <v>912</v>
      </c>
      <c r="C642" s="7">
        <v>46226.660555555558</v>
      </c>
      <c r="D642" s="5">
        <v>13</v>
      </c>
      <c r="E642" s="6" t="s">
        <v>117</v>
      </c>
      <c r="F642" s="8">
        <v>46136</v>
      </c>
      <c r="G642" s="8" t="s">
        <v>219</v>
      </c>
      <c r="H642" s="6" t="s">
        <v>216</v>
      </c>
      <c r="I642" s="6" t="s">
        <v>306</v>
      </c>
      <c r="J642" s="6" t="s">
        <v>226</v>
      </c>
      <c r="K642" s="5">
        <v>5435</v>
      </c>
      <c r="L642" s="6" t="s">
        <v>218</v>
      </c>
      <c r="M642" s="6" t="s">
        <v>377</v>
      </c>
      <c r="N642" s="6" t="s">
        <v>26</v>
      </c>
      <c r="O642" s="5" t="s">
        <v>885</v>
      </c>
      <c r="P642" s="6" t="str">
        <f>IF(I642&lt;&gt;"","Giocata","Futura")</f>
        <v>Giocata</v>
      </c>
      <c r="Q642" s="5">
        <f>VALUE(LEFT(I642,1))</f>
        <v>3</v>
      </c>
      <c r="R642" s="5">
        <f>VALUE(RIGHT(I642,1))</f>
        <v>1</v>
      </c>
      <c r="S642" s="5">
        <f>SUM(Q642:R642)</f>
        <v>4</v>
      </c>
      <c r="T642" s="5">
        <f>IF(Q642&lt;&gt;R642,1,0)</f>
        <v>1</v>
      </c>
      <c r="U642" s="5">
        <f>IF(S642&lt;=4,1,0)</f>
        <v>1</v>
      </c>
      <c r="V642" s="5">
        <f t="shared" ref="V642:V705" si="20">IF(AND(T642=1,U642=1),1,0)</f>
        <v>1</v>
      </c>
      <c r="W642" s="5">
        <f>IF(S642&gt;=2,1,0)</f>
        <v>1</v>
      </c>
      <c r="X642" s="5">
        <f>IF(Q642&lt;=2,1,0)</f>
        <v>0</v>
      </c>
      <c r="Y642" s="5">
        <f>IF(AND(Q642&gt;=1,Q642&lt;=3),1,0)</f>
        <v>1</v>
      </c>
      <c r="Z642" s="5">
        <f>IF(AND(Q642&gt;=2,Q642&lt;=5),1,0)</f>
        <v>1</v>
      </c>
      <c r="AA642" s="5">
        <f>IF(S642&lt;=2,1,0)</f>
        <v>0</v>
      </c>
      <c r="AB642" s="5">
        <f>IF(AND(S642&gt;=1,S642&lt;=3),1,0)</f>
        <v>0</v>
      </c>
      <c r="AC642" s="5">
        <f>IF(AND(S642&gt;=2,S642&lt;=5),1,0)</f>
        <v>1</v>
      </c>
      <c r="AD642" s="5">
        <f>IF(AND(S642&gt;=1,S642&lt;=4),1,0)</f>
        <v>1</v>
      </c>
      <c r="AE642" s="5">
        <f>IF(AND(S642&gt;=2,S642&lt;=5),1,0)</f>
        <v>1</v>
      </c>
    </row>
    <row r="643" spans="1:31" x14ac:dyDescent="0.55000000000000004">
      <c r="A643" s="1">
        <f t="shared" ref="A643:A706" si="21">A642+1</f>
        <v>643</v>
      </c>
      <c r="B643" s="6" t="s">
        <v>912</v>
      </c>
      <c r="C643" s="7">
        <v>46226.660555555558</v>
      </c>
      <c r="D643" s="5">
        <v>13</v>
      </c>
      <c r="E643" s="6" t="s">
        <v>117</v>
      </c>
      <c r="F643" s="8">
        <v>46136</v>
      </c>
      <c r="G643" s="8" t="s">
        <v>215</v>
      </c>
      <c r="H643" s="6" t="s">
        <v>228</v>
      </c>
      <c r="I643" s="6" t="s">
        <v>310</v>
      </c>
      <c r="J643" s="6" t="s">
        <v>223</v>
      </c>
      <c r="K643" s="5">
        <v>7104</v>
      </c>
      <c r="L643" s="6" t="s">
        <v>380</v>
      </c>
      <c r="M643" s="6" t="s">
        <v>321</v>
      </c>
      <c r="N643" s="6" t="s">
        <v>26</v>
      </c>
      <c r="O643" s="5" t="s">
        <v>885</v>
      </c>
      <c r="P643" s="6" t="str">
        <f>IF(I643&lt;&gt;"","Giocata","Futura")</f>
        <v>Giocata</v>
      </c>
      <c r="Q643" s="5">
        <f>VALUE(LEFT(I643,1))</f>
        <v>1</v>
      </c>
      <c r="R643" s="5">
        <f>VALUE(RIGHT(I643,1))</f>
        <v>0</v>
      </c>
      <c r="S643" s="5">
        <f>SUM(Q643:R643)</f>
        <v>1</v>
      </c>
      <c r="T643" s="5">
        <f>IF(Q643&lt;&gt;R643,1,0)</f>
        <v>1</v>
      </c>
      <c r="U643" s="5">
        <f>IF(S643&lt;=4,1,0)</f>
        <v>1</v>
      </c>
      <c r="V643" s="5">
        <f t="shared" si="20"/>
        <v>1</v>
      </c>
      <c r="W643" s="5">
        <f>IF(S643&gt;=2,1,0)</f>
        <v>0</v>
      </c>
      <c r="X643" s="5">
        <f>IF(Q643&lt;=2,1,0)</f>
        <v>1</v>
      </c>
      <c r="Y643" s="5">
        <f>IF(AND(Q643&gt;=1,Q643&lt;=3),1,0)</f>
        <v>1</v>
      </c>
      <c r="Z643" s="5">
        <f>IF(AND(Q643&gt;=2,Q643&lt;=5),1,0)</f>
        <v>0</v>
      </c>
      <c r="AA643" s="5">
        <f>IF(S643&lt;=2,1,0)</f>
        <v>1</v>
      </c>
      <c r="AB643" s="5">
        <f>IF(AND(S643&gt;=1,S643&lt;=3),1,0)</f>
        <v>1</v>
      </c>
      <c r="AC643" s="5">
        <f>IF(AND(S643&gt;=2,S643&lt;=5),1,0)</f>
        <v>0</v>
      </c>
      <c r="AD643" s="5">
        <f>IF(AND(S643&gt;=1,S643&lt;=4),1,0)</f>
        <v>1</v>
      </c>
      <c r="AE643" s="5">
        <f>IF(AND(S643&gt;=2,S643&lt;=5),1,0)</f>
        <v>0</v>
      </c>
    </row>
    <row r="644" spans="1:31" x14ac:dyDescent="0.55000000000000004">
      <c r="A644" s="1">
        <f t="shared" si="21"/>
        <v>644</v>
      </c>
      <c r="B644" s="6" t="s">
        <v>36</v>
      </c>
      <c r="C644" s="7">
        <v>46226.660567129627</v>
      </c>
      <c r="D644" s="5">
        <v>4</v>
      </c>
      <c r="E644" s="6" t="s">
        <v>117</v>
      </c>
      <c r="F644" s="8">
        <v>46136</v>
      </c>
      <c r="G644" s="8" t="s">
        <v>162</v>
      </c>
      <c r="H644" s="6" t="s">
        <v>163</v>
      </c>
      <c r="I644" s="6" t="s">
        <v>328</v>
      </c>
      <c r="J644" s="6" t="s">
        <v>173</v>
      </c>
      <c r="K644" s="5">
        <v>2354</v>
      </c>
      <c r="L644" s="6" t="s">
        <v>165</v>
      </c>
      <c r="M644" s="6" t="s">
        <v>326</v>
      </c>
      <c r="N644" s="6" t="s">
        <v>26</v>
      </c>
      <c r="O644" s="5" t="s">
        <v>885</v>
      </c>
      <c r="P644" s="6" t="str">
        <f>IF(I644&lt;&gt;"","Giocata","Futura")</f>
        <v>Giocata</v>
      </c>
      <c r="Q644" s="5">
        <f>VALUE(LEFT(I644,1))</f>
        <v>1</v>
      </c>
      <c r="R644" s="5">
        <f>VALUE(RIGHT(I644,1))</f>
        <v>1</v>
      </c>
      <c r="S644" s="5">
        <f>SUM(Q644:R644)</f>
        <v>2</v>
      </c>
      <c r="T644" s="5">
        <f>IF(Q644&lt;&gt;R644,1,0)</f>
        <v>0</v>
      </c>
      <c r="U644" s="5">
        <f>IF(S644&lt;=4,1,0)</f>
        <v>1</v>
      </c>
      <c r="V644" s="5">
        <f t="shared" si="20"/>
        <v>0</v>
      </c>
      <c r="W644" s="5">
        <f>IF(S644&gt;=2,1,0)</f>
        <v>1</v>
      </c>
      <c r="X644" s="5">
        <f>IF(Q644&lt;=2,1,0)</f>
        <v>1</v>
      </c>
      <c r="Y644" s="5">
        <f>IF(AND(Q644&gt;=1,Q644&lt;=3),1,0)</f>
        <v>1</v>
      </c>
      <c r="Z644" s="5">
        <f>IF(AND(Q644&gt;=2,Q644&lt;=5),1,0)</f>
        <v>0</v>
      </c>
      <c r="AA644" s="5">
        <f>IF(S644&lt;=2,1,0)</f>
        <v>1</v>
      </c>
      <c r="AB644" s="5">
        <f>IF(AND(S644&gt;=1,S644&lt;=3),1,0)</f>
        <v>1</v>
      </c>
      <c r="AC644" s="5">
        <f>IF(AND(S644&gt;=2,S644&lt;=5),1,0)</f>
        <v>1</v>
      </c>
      <c r="AD644" s="5">
        <f>IF(AND(S644&gt;=1,S644&lt;=4),1,0)</f>
        <v>1</v>
      </c>
      <c r="AE644" s="5">
        <f>IF(AND(S644&gt;=2,S644&lt;=5),1,0)</f>
        <v>1</v>
      </c>
    </row>
    <row r="645" spans="1:31" x14ac:dyDescent="0.55000000000000004">
      <c r="A645" s="1">
        <f t="shared" si="21"/>
        <v>645</v>
      </c>
      <c r="B645" s="6" t="s">
        <v>36</v>
      </c>
      <c r="C645" s="7">
        <v>46226.660567129627</v>
      </c>
      <c r="D645" s="5">
        <v>4</v>
      </c>
      <c r="E645" s="6" t="s">
        <v>117</v>
      </c>
      <c r="F645" s="8">
        <v>46136</v>
      </c>
      <c r="G645" s="8" t="s">
        <v>166</v>
      </c>
      <c r="H645" s="6" t="s">
        <v>170</v>
      </c>
      <c r="I645" s="6" t="s">
        <v>328</v>
      </c>
      <c r="J645" s="6" t="s">
        <v>180</v>
      </c>
      <c r="K645" s="5">
        <v>2448</v>
      </c>
      <c r="L645" s="6" t="s">
        <v>172</v>
      </c>
      <c r="M645" s="6" t="s">
        <v>450</v>
      </c>
      <c r="N645" s="6" t="s">
        <v>26</v>
      </c>
      <c r="O645" s="5" t="s">
        <v>885</v>
      </c>
      <c r="P645" s="6" t="str">
        <f>IF(I645&lt;&gt;"","Giocata","Futura")</f>
        <v>Giocata</v>
      </c>
      <c r="Q645" s="5">
        <f>VALUE(LEFT(I645,1))</f>
        <v>1</v>
      </c>
      <c r="R645" s="5">
        <f>VALUE(RIGHT(I645,1))</f>
        <v>1</v>
      </c>
      <c r="S645" s="5">
        <f>SUM(Q645:R645)</f>
        <v>2</v>
      </c>
      <c r="T645" s="5">
        <f>IF(Q645&lt;&gt;R645,1,0)</f>
        <v>0</v>
      </c>
      <c r="U645" s="5">
        <f>IF(S645&lt;=4,1,0)</f>
        <v>1</v>
      </c>
      <c r="V645" s="5">
        <f t="shared" si="20"/>
        <v>0</v>
      </c>
      <c r="W645" s="5">
        <f>IF(S645&gt;=2,1,0)</f>
        <v>1</v>
      </c>
      <c r="X645" s="5">
        <f>IF(Q645&lt;=2,1,0)</f>
        <v>1</v>
      </c>
      <c r="Y645" s="5">
        <f>IF(AND(Q645&gt;=1,Q645&lt;=3),1,0)</f>
        <v>1</v>
      </c>
      <c r="Z645" s="5">
        <f>IF(AND(Q645&gt;=2,Q645&lt;=5),1,0)</f>
        <v>0</v>
      </c>
      <c r="AA645" s="5">
        <f>IF(S645&lt;=2,1,0)</f>
        <v>1</v>
      </c>
      <c r="AB645" s="5">
        <f>IF(AND(S645&gt;=1,S645&lt;=3),1,0)</f>
        <v>1</v>
      </c>
      <c r="AC645" s="5">
        <f>IF(AND(S645&gt;=2,S645&lt;=5),1,0)</f>
        <v>1</v>
      </c>
      <c r="AD645" s="5">
        <f>IF(AND(S645&gt;=1,S645&lt;=4),1,0)</f>
        <v>1</v>
      </c>
      <c r="AE645" s="5">
        <f>IF(AND(S645&gt;=2,S645&lt;=5),1,0)</f>
        <v>1</v>
      </c>
    </row>
    <row r="646" spans="1:31" x14ac:dyDescent="0.55000000000000004">
      <c r="A646" s="1">
        <f t="shared" si="21"/>
        <v>646</v>
      </c>
      <c r="B646" s="6" t="s">
        <v>912</v>
      </c>
      <c r="C646" s="7">
        <v>46226.660555555558</v>
      </c>
      <c r="D646" s="5">
        <v>13</v>
      </c>
      <c r="E646" s="6" t="s">
        <v>117</v>
      </c>
      <c r="F646" s="8">
        <v>46136</v>
      </c>
      <c r="G646" s="8" t="s">
        <v>219</v>
      </c>
      <c r="H646" s="6" t="s">
        <v>225</v>
      </c>
      <c r="I646" s="6" t="s">
        <v>328</v>
      </c>
      <c r="J646" s="6" t="s">
        <v>230</v>
      </c>
      <c r="K646" s="5">
        <v>1826</v>
      </c>
      <c r="L646" s="6" t="s">
        <v>227</v>
      </c>
      <c r="M646" s="6" t="s">
        <v>324</v>
      </c>
      <c r="N646" s="6" t="s">
        <v>26</v>
      </c>
      <c r="O646" s="5" t="s">
        <v>885</v>
      </c>
      <c r="P646" s="6" t="str">
        <f>IF(I646&lt;&gt;"","Giocata","Futura")</f>
        <v>Giocata</v>
      </c>
      <c r="Q646" s="5">
        <f>VALUE(LEFT(I646,1))</f>
        <v>1</v>
      </c>
      <c r="R646" s="5">
        <f>VALUE(RIGHT(I646,1))</f>
        <v>1</v>
      </c>
      <c r="S646" s="5">
        <f>SUM(Q646:R646)</f>
        <v>2</v>
      </c>
      <c r="T646" s="5">
        <f>IF(Q646&lt;&gt;R646,1,0)</f>
        <v>0</v>
      </c>
      <c r="U646" s="5">
        <f>IF(S646&lt;=4,1,0)</f>
        <v>1</v>
      </c>
      <c r="V646" s="5">
        <f t="shared" si="20"/>
        <v>0</v>
      </c>
      <c r="W646" s="5">
        <f>IF(S646&gt;=2,1,0)</f>
        <v>1</v>
      </c>
      <c r="X646" s="5">
        <f>IF(Q646&lt;=2,1,0)</f>
        <v>1</v>
      </c>
      <c r="Y646" s="5">
        <f>IF(AND(Q646&gt;=1,Q646&lt;=3),1,0)</f>
        <v>1</v>
      </c>
      <c r="Z646" s="5">
        <f>IF(AND(Q646&gt;=2,Q646&lt;=5),1,0)</f>
        <v>0</v>
      </c>
      <c r="AA646" s="5">
        <f>IF(S646&lt;=2,1,0)</f>
        <v>1</v>
      </c>
      <c r="AB646" s="5">
        <f>IF(AND(S646&gt;=1,S646&lt;=3),1,0)</f>
        <v>1</v>
      </c>
      <c r="AC646" s="5">
        <f>IF(AND(S646&gt;=2,S646&lt;=5),1,0)</f>
        <v>1</v>
      </c>
      <c r="AD646" s="5">
        <f>IF(AND(S646&gt;=1,S646&lt;=4),1,0)</f>
        <v>1</v>
      </c>
      <c r="AE646" s="5">
        <f>IF(AND(S646&gt;=2,S646&lt;=5),1,0)</f>
        <v>1</v>
      </c>
    </row>
    <row r="647" spans="1:31" x14ac:dyDescent="0.55000000000000004">
      <c r="A647" s="1">
        <f t="shared" si="21"/>
        <v>647</v>
      </c>
      <c r="B647" s="6" t="s">
        <v>910</v>
      </c>
      <c r="C647" s="7">
        <v>46226.660555555558</v>
      </c>
      <c r="D647" s="5">
        <v>8</v>
      </c>
      <c r="E647" s="6" t="s">
        <v>93</v>
      </c>
      <c r="F647" s="8">
        <v>46137</v>
      </c>
      <c r="G647" s="8" t="s">
        <v>184</v>
      </c>
      <c r="H647" s="6" t="s">
        <v>188</v>
      </c>
      <c r="I647" s="6" t="s">
        <v>350</v>
      </c>
      <c r="J647" s="6" t="s">
        <v>205</v>
      </c>
      <c r="K647" s="5">
        <v>55396</v>
      </c>
      <c r="L647" s="6" t="s">
        <v>190</v>
      </c>
      <c r="M647" s="6" t="s">
        <v>361</v>
      </c>
      <c r="N647" s="6" t="s">
        <v>26</v>
      </c>
      <c r="O647" s="5" t="s">
        <v>885</v>
      </c>
      <c r="P647" s="6" t="str">
        <f>IF(I647&lt;&gt;"","Giocata","Futura")</f>
        <v>Giocata</v>
      </c>
      <c r="Q647" s="5">
        <f>VALUE(LEFT(I647,1))</f>
        <v>2</v>
      </c>
      <c r="R647" s="5">
        <f>VALUE(RIGHT(I647,1))</f>
        <v>4</v>
      </c>
      <c r="S647" s="5">
        <f>SUM(Q647:R647)</f>
        <v>6</v>
      </c>
      <c r="T647" s="5">
        <f>IF(Q647&lt;&gt;R647,1,0)</f>
        <v>1</v>
      </c>
      <c r="U647" s="5">
        <f>IF(S647&lt;=4,1,0)</f>
        <v>0</v>
      </c>
      <c r="V647" s="5">
        <f t="shared" si="20"/>
        <v>0</v>
      </c>
      <c r="W647" s="5">
        <f>IF(S647&gt;=2,1,0)</f>
        <v>1</v>
      </c>
      <c r="X647" s="5">
        <f>IF(Q647&lt;=2,1,0)</f>
        <v>1</v>
      </c>
      <c r="Y647" s="5">
        <f>IF(AND(Q647&gt;=1,Q647&lt;=3),1,0)</f>
        <v>1</v>
      </c>
      <c r="Z647" s="5">
        <f>IF(AND(Q647&gt;=2,Q647&lt;=5),1,0)</f>
        <v>1</v>
      </c>
      <c r="AA647" s="5">
        <f>IF(S647&lt;=2,1,0)</f>
        <v>0</v>
      </c>
      <c r="AB647" s="5">
        <f>IF(AND(S647&gt;=1,S647&lt;=3),1,0)</f>
        <v>0</v>
      </c>
      <c r="AC647" s="5">
        <f>IF(AND(S647&gt;=2,S647&lt;=5),1,0)</f>
        <v>0</v>
      </c>
      <c r="AD647" s="5">
        <f>IF(AND(S647&gt;=1,S647&lt;=4),1,0)</f>
        <v>0</v>
      </c>
      <c r="AE647" s="5">
        <f>IF(AND(S647&gt;=2,S647&lt;=5),1,0)</f>
        <v>0</v>
      </c>
    </row>
    <row r="648" spans="1:31" x14ac:dyDescent="0.55000000000000004">
      <c r="A648" s="1">
        <f t="shared" si="21"/>
        <v>648</v>
      </c>
      <c r="B648" s="6" t="s">
        <v>910</v>
      </c>
      <c r="C648" s="7">
        <v>46226.660555555558</v>
      </c>
      <c r="D648" s="5">
        <v>8</v>
      </c>
      <c r="E648" s="6" t="s">
        <v>93</v>
      </c>
      <c r="F648" s="8">
        <v>46137</v>
      </c>
      <c r="G648" s="8" t="s">
        <v>252</v>
      </c>
      <c r="H648" s="6" t="s">
        <v>255</v>
      </c>
      <c r="I648" s="6" t="s">
        <v>334</v>
      </c>
      <c r="J648" s="6" t="s">
        <v>203</v>
      </c>
      <c r="K648" s="5">
        <v>41428</v>
      </c>
      <c r="L648" s="6" t="s">
        <v>256</v>
      </c>
      <c r="M648" s="6" t="s">
        <v>479</v>
      </c>
      <c r="N648" s="6" t="s">
        <v>26</v>
      </c>
      <c r="O648" s="5" t="s">
        <v>885</v>
      </c>
      <c r="P648" s="6" t="str">
        <f>IF(I648&lt;&gt;"","Giocata","Futura")</f>
        <v>Giocata</v>
      </c>
      <c r="Q648" s="5">
        <f>VALUE(LEFT(I648,1))</f>
        <v>4</v>
      </c>
      <c r="R648" s="5">
        <f>VALUE(RIGHT(I648,1))</f>
        <v>0</v>
      </c>
      <c r="S648" s="5">
        <f>SUM(Q648:R648)</f>
        <v>4</v>
      </c>
      <c r="T648" s="5">
        <f>IF(Q648&lt;&gt;R648,1,0)</f>
        <v>1</v>
      </c>
      <c r="U648" s="5">
        <f>IF(S648&lt;=4,1,0)</f>
        <v>1</v>
      </c>
      <c r="V648" s="5">
        <f t="shared" si="20"/>
        <v>1</v>
      </c>
      <c r="W648" s="5">
        <f>IF(S648&gt;=2,1,0)</f>
        <v>1</v>
      </c>
      <c r="X648" s="5">
        <f>IF(Q648&lt;=2,1,0)</f>
        <v>0</v>
      </c>
      <c r="Y648" s="5">
        <f>IF(AND(Q648&gt;=1,Q648&lt;=3),1,0)</f>
        <v>0</v>
      </c>
      <c r="Z648" s="5">
        <f>IF(AND(Q648&gt;=2,Q648&lt;=5),1,0)</f>
        <v>1</v>
      </c>
      <c r="AA648" s="5">
        <f>IF(S648&lt;=2,1,0)</f>
        <v>0</v>
      </c>
      <c r="AB648" s="5">
        <f>IF(AND(S648&gt;=1,S648&lt;=3),1,0)</f>
        <v>0</v>
      </c>
      <c r="AC648" s="5">
        <f>IF(AND(S648&gt;=2,S648&lt;=5),1,0)</f>
        <v>1</v>
      </c>
      <c r="AD648" s="5">
        <f>IF(AND(S648&gt;=1,S648&lt;=4),1,0)</f>
        <v>1</v>
      </c>
      <c r="AE648" s="5">
        <f>IF(AND(S648&gt;=2,S648&lt;=5),1,0)</f>
        <v>1</v>
      </c>
    </row>
    <row r="649" spans="1:31" x14ac:dyDescent="0.55000000000000004">
      <c r="A649" s="1">
        <f t="shared" si="21"/>
        <v>649</v>
      </c>
      <c r="B649" s="6" t="s">
        <v>910</v>
      </c>
      <c r="C649" s="7">
        <v>46226.660555555558</v>
      </c>
      <c r="D649" s="5">
        <v>8</v>
      </c>
      <c r="E649" s="6" t="s">
        <v>93</v>
      </c>
      <c r="F649" s="8">
        <v>46137</v>
      </c>
      <c r="G649" s="8" t="s">
        <v>197</v>
      </c>
      <c r="H649" s="6" t="s">
        <v>195</v>
      </c>
      <c r="I649" s="6" t="s">
        <v>334</v>
      </c>
      <c r="J649" s="6" t="s">
        <v>194</v>
      </c>
      <c r="K649" s="5">
        <v>20033</v>
      </c>
      <c r="L649" s="6" t="s">
        <v>249</v>
      </c>
      <c r="M649" s="6" t="s">
        <v>465</v>
      </c>
      <c r="N649" s="6" t="s">
        <v>26</v>
      </c>
      <c r="O649" s="5" t="s">
        <v>885</v>
      </c>
      <c r="P649" s="6" t="str">
        <f>IF(I649&lt;&gt;"","Giocata","Futura")</f>
        <v>Giocata</v>
      </c>
      <c r="Q649" s="5">
        <f>VALUE(LEFT(I649,1))</f>
        <v>4</v>
      </c>
      <c r="R649" s="5">
        <f>VALUE(RIGHT(I649,1))</f>
        <v>0</v>
      </c>
      <c r="S649" s="5">
        <f>SUM(Q649:R649)</f>
        <v>4</v>
      </c>
      <c r="T649" s="5">
        <f>IF(Q649&lt;&gt;R649,1,0)</f>
        <v>1</v>
      </c>
      <c r="U649" s="5">
        <f>IF(S649&lt;=4,1,0)</f>
        <v>1</v>
      </c>
      <c r="V649" s="5">
        <f t="shared" si="20"/>
        <v>1</v>
      </c>
      <c r="W649" s="5">
        <f>IF(S649&gt;=2,1,0)</f>
        <v>1</v>
      </c>
      <c r="X649" s="5">
        <f>IF(Q649&lt;=2,1,0)</f>
        <v>0</v>
      </c>
      <c r="Y649" s="5">
        <f>IF(AND(Q649&gt;=1,Q649&lt;=3),1,0)</f>
        <v>0</v>
      </c>
      <c r="Z649" s="5">
        <f>IF(AND(Q649&gt;=2,Q649&lt;=5),1,0)</f>
        <v>1</v>
      </c>
      <c r="AA649" s="5">
        <f>IF(S649&lt;=2,1,0)</f>
        <v>0</v>
      </c>
      <c r="AB649" s="5">
        <f>IF(AND(S649&gt;=1,S649&lt;=3),1,0)</f>
        <v>0</v>
      </c>
      <c r="AC649" s="5">
        <f>IF(AND(S649&gt;=2,S649&lt;=5),1,0)</f>
        <v>1</v>
      </c>
      <c r="AD649" s="5">
        <f>IF(AND(S649&gt;=1,S649&lt;=4),1,0)</f>
        <v>1</v>
      </c>
      <c r="AE649" s="5">
        <f>IF(AND(S649&gt;=2,S649&lt;=5),1,0)</f>
        <v>1</v>
      </c>
    </row>
    <row r="650" spans="1:31" x14ac:dyDescent="0.55000000000000004">
      <c r="A650" s="1">
        <f t="shared" si="21"/>
        <v>650</v>
      </c>
      <c r="B650" s="6" t="s">
        <v>911</v>
      </c>
      <c r="C650" s="7">
        <v>46226.660555555558</v>
      </c>
      <c r="D650" s="5">
        <v>10</v>
      </c>
      <c r="E650" s="6" t="s">
        <v>93</v>
      </c>
      <c r="F650" s="8">
        <v>46137</v>
      </c>
      <c r="G650" s="8" t="s">
        <v>238</v>
      </c>
      <c r="H650" s="6" t="s">
        <v>153</v>
      </c>
      <c r="I650" s="6" t="s">
        <v>304</v>
      </c>
      <c r="J650" s="6" t="s">
        <v>151</v>
      </c>
      <c r="K650" s="5">
        <v>5119</v>
      </c>
      <c r="L650" s="6" t="s">
        <v>155</v>
      </c>
      <c r="M650" s="6" t="s">
        <v>445</v>
      </c>
      <c r="N650" s="6" t="s">
        <v>26</v>
      </c>
      <c r="O650" s="5" t="s">
        <v>885</v>
      </c>
      <c r="P650" s="6" t="str">
        <f>IF(I650&lt;&gt;"","Giocata","Futura")</f>
        <v>Giocata</v>
      </c>
      <c r="Q650" s="5">
        <f>VALUE(LEFT(I650,1))</f>
        <v>0</v>
      </c>
      <c r="R650" s="5">
        <f>VALUE(RIGHT(I650,1))</f>
        <v>2</v>
      </c>
      <c r="S650" s="5">
        <f>SUM(Q650:R650)</f>
        <v>2</v>
      </c>
      <c r="T650" s="5">
        <f>IF(Q650&lt;&gt;R650,1,0)</f>
        <v>1</v>
      </c>
      <c r="U650" s="5">
        <f>IF(S650&lt;=4,1,0)</f>
        <v>1</v>
      </c>
      <c r="V650" s="5">
        <f t="shared" si="20"/>
        <v>1</v>
      </c>
      <c r="W650" s="5">
        <f>IF(S650&gt;=2,1,0)</f>
        <v>1</v>
      </c>
      <c r="X650" s="5">
        <f>IF(Q650&lt;=2,1,0)</f>
        <v>1</v>
      </c>
      <c r="Y650" s="5">
        <f>IF(AND(Q650&gt;=1,Q650&lt;=3),1,0)</f>
        <v>0</v>
      </c>
      <c r="Z650" s="5">
        <f>IF(AND(Q650&gt;=2,Q650&lt;=5),1,0)</f>
        <v>0</v>
      </c>
      <c r="AA650" s="5">
        <f>IF(S650&lt;=2,1,0)</f>
        <v>1</v>
      </c>
      <c r="AB650" s="5">
        <f>IF(AND(S650&gt;=1,S650&lt;=3),1,0)</f>
        <v>1</v>
      </c>
      <c r="AC650" s="5">
        <f>IF(AND(S650&gt;=2,S650&lt;=5),1,0)</f>
        <v>1</v>
      </c>
      <c r="AD650" s="5">
        <f>IF(AND(S650&gt;=1,S650&lt;=4),1,0)</f>
        <v>1</v>
      </c>
      <c r="AE650" s="5">
        <f>IF(AND(S650&gt;=2,S650&lt;=5),1,0)</f>
        <v>1</v>
      </c>
    </row>
    <row r="651" spans="1:31" x14ac:dyDescent="0.55000000000000004">
      <c r="A651" s="1">
        <f t="shared" si="21"/>
        <v>651</v>
      </c>
      <c r="B651" s="6" t="s">
        <v>912</v>
      </c>
      <c r="C651" s="7">
        <v>46226.660555555558</v>
      </c>
      <c r="D651" s="5">
        <v>13</v>
      </c>
      <c r="E651" s="6" t="s">
        <v>93</v>
      </c>
      <c r="F651" s="8">
        <v>46137</v>
      </c>
      <c r="G651" s="8" t="s">
        <v>219</v>
      </c>
      <c r="H651" s="6" t="s">
        <v>220</v>
      </c>
      <c r="I651" s="6" t="s">
        <v>308</v>
      </c>
      <c r="J651" s="6" t="s">
        <v>217</v>
      </c>
      <c r="K651" s="5">
        <v>2691</v>
      </c>
      <c r="L651" s="6" t="s">
        <v>236</v>
      </c>
      <c r="M651" s="6" t="s">
        <v>375</v>
      </c>
      <c r="N651" s="6" t="s">
        <v>26</v>
      </c>
      <c r="O651" s="5" t="s">
        <v>885</v>
      </c>
      <c r="P651" s="6" t="str">
        <f>IF(I651&lt;&gt;"","Giocata","Futura")</f>
        <v>Giocata</v>
      </c>
      <c r="Q651" s="5">
        <f>VALUE(LEFT(I651,1))</f>
        <v>2</v>
      </c>
      <c r="R651" s="5">
        <f>VALUE(RIGHT(I651,1))</f>
        <v>0</v>
      </c>
      <c r="S651" s="5">
        <f>SUM(Q651:R651)</f>
        <v>2</v>
      </c>
      <c r="T651" s="5">
        <f>IF(Q651&lt;&gt;R651,1,0)</f>
        <v>1</v>
      </c>
      <c r="U651" s="5">
        <f>IF(S651&lt;=4,1,0)</f>
        <v>1</v>
      </c>
      <c r="V651" s="5">
        <f t="shared" si="20"/>
        <v>1</v>
      </c>
      <c r="W651" s="5">
        <f>IF(S651&gt;=2,1,0)</f>
        <v>1</v>
      </c>
      <c r="X651" s="5">
        <f>IF(Q651&lt;=2,1,0)</f>
        <v>1</v>
      </c>
      <c r="Y651" s="5">
        <f>IF(AND(Q651&gt;=1,Q651&lt;=3),1,0)</f>
        <v>1</v>
      </c>
      <c r="Z651" s="5">
        <f>IF(AND(Q651&gt;=2,Q651&lt;=5),1,0)</f>
        <v>1</v>
      </c>
      <c r="AA651" s="5">
        <f>IF(S651&lt;=2,1,0)</f>
        <v>1</v>
      </c>
      <c r="AB651" s="5">
        <f>IF(AND(S651&gt;=1,S651&lt;=3),1,0)</f>
        <v>1</v>
      </c>
      <c r="AC651" s="5">
        <f>IF(AND(S651&gt;=2,S651&lt;=5),1,0)</f>
        <v>1</v>
      </c>
      <c r="AD651" s="5">
        <f>IF(AND(S651&gt;=1,S651&lt;=4),1,0)</f>
        <v>1</v>
      </c>
      <c r="AE651" s="5">
        <f>IF(AND(S651&gt;=2,S651&lt;=5),1,0)</f>
        <v>1</v>
      </c>
    </row>
    <row r="652" spans="1:31" x14ac:dyDescent="0.55000000000000004">
      <c r="A652" s="1">
        <f t="shared" si="21"/>
        <v>652</v>
      </c>
      <c r="B652" s="6" t="s">
        <v>36</v>
      </c>
      <c r="C652" s="7">
        <v>46226.660567129627</v>
      </c>
      <c r="D652" s="5">
        <v>4</v>
      </c>
      <c r="E652" s="6" t="s">
        <v>93</v>
      </c>
      <c r="F652" s="8">
        <v>46137</v>
      </c>
      <c r="G652" s="8" t="s">
        <v>282</v>
      </c>
      <c r="H652" s="6" t="s">
        <v>168</v>
      </c>
      <c r="I652" s="6" t="s">
        <v>314</v>
      </c>
      <c r="J652" s="6" t="s">
        <v>181</v>
      </c>
      <c r="K652" s="5">
        <v>1745</v>
      </c>
      <c r="L652" s="6" t="s">
        <v>283</v>
      </c>
      <c r="M652" s="6" t="s">
        <v>456</v>
      </c>
      <c r="N652" s="6" t="s">
        <v>26</v>
      </c>
      <c r="O652" s="5" t="s">
        <v>885</v>
      </c>
      <c r="P652" s="6" t="str">
        <f>IF(I652&lt;&gt;"","Giocata","Futura")</f>
        <v>Giocata</v>
      </c>
      <c r="Q652" s="5">
        <f>VALUE(LEFT(I652,1))</f>
        <v>2</v>
      </c>
      <c r="R652" s="5">
        <f>VALUE(RIGHT(I652,1))</f>
        <v>1</v>
      </c>
      <c r="S652" s="5">
        <f>SUM(Q652:R652)</f>
        <v>3</v>
      </c>
      <c r="T652" s="5">
        <f>IF(Q652&lt;&gt;R652,1,0)</f>
        <v>1</v>
      </c>
      <c r="U652" s="5">
        <f>IF(S652&lt;=4,1,0)</f>
        <v>1</v>
      </c>
      <c r="V652" s="5">
        <f t="shared" si="20"/>
        <v>1</v>
      </c>
      <c r="W652" s="5">
        <f>IF(S652&gt;=2,1,0)</f>
        <v>1</v>
      </c>
      <c r="X652" s="5">
        <f>IF(Q652&lt;=2,1,0)</f>
        <v>1</v>
      </c>
      <c r="Y652" s="5">
        <f>IF(AND(Q652&gt;=1,Q652&lt;=3),1,0)</f>
        <v>1</v>
      </c>
      <c r="Z652" s="5">
        <f>IF(AND(Q652&gt;=2,Q652&lt;=5),1,0)</f>
        <v>1</v>
      </c>
      <c r="AA652" s="5">
        <f>IF(S652&lt;=2,1,0)</f>
        <v>0</v>
      </c>
      <c r="AB652" s="5">
        <f>IF(AND(S652&gt;=1,S652&lt;=3),1,0)</f>
        <v>1</v>
      </c>
      <c r="AC652" s="5">
        <f>IF(AND(S652&gt;=2,S652&lt;=5),1,0)</f>
        <v>1</v>
      </c>
      <c r="AD652" s="5">
        <f>IF(AND(S652&gt;=1,S652&lt;=4),1,0)</f>
        <v>1</v>
      </c>
      <c r="AE652" s="5">
        <f>IF(AND(S652&gt;=2,S652&lt;=5),1,0)</f>
        <v>1</v>
      </c>
    </row>
    <row r="653" spans="1:31" x14ac:dyDescent="0.55000000000000004">
      <c r="A653" s="1">
        <f t="shared" si="21"/>
        <v>653</v>
      </c>
      <c r="B653" s="6" t="s">
        <v>36</v>
      </c>
      <c r="C653" s="7">
        <v>46226.660567129627</v>
      </c>
      <c r="D653" s="5">
        <v>4</v>
      </c>
      <c r="E653" s="6" t="s">
        <v>93</v>
      </c>
      <c r="F653" s="8">
        <v>46137</v>
      </c>
      <c r="G653" s="8" t="s">
        <v>280</v>
      </c>
      <c r="H653" s="6" t="s">
        <v>175</v>
      </c>
      <c r="I653" s="6" t="s">
        <v>310</v>
      </c>
      <c r="J653" s="6" t="s">
        <v>167</v>
      </c>
      <c r="K653" s="5">
        <v>2543</v>
      </c>
      <c r="L653" s="6" t="s">
        <v>165</v>
      </c>
      <c r="M653" s="6" t="s">
        <v>452</v>
      </c>
      <c r="N653" s="6" t="s">
        <v>26</v>
      </c>
      <c r="O653" s="5" t="s">
        <v>885</v>
      </c>
      <c r="P653" s="6" t="str">
        <f>IF(I653&lt;&gt;"","Giocata","Futura")</f>
        <v>Giocata</v>
      </c>
      <c r="Q653" s="5">
        <f>VALUE(LEFT(I653,1))</f>
        <v>1</v>
      </c>
      <c r="R653" s="5">
        <f>VALUE(RIGHT(I653,1))</f>
        <v>0</v>
      </c>
      <c r="S653" s="5">
        <f>SUM(Q653:R653)</f>
        <v>1</v>
      </c>
      <c r="T653" s="5">
        <f>IF(Q653&lt;&gt;R653,1,0)</f>
        <v>1</v>
      </c>
      <c r="U653" s="5">
        <f>IF(S653&lt;=4,1,0)</f>
        <v>1</v>
      </c>
      <c r="V653" s="5">
        <f t="shared" si="20"/>
        <v>1</v>
      </c>
      <c r="W653" s="5">
        <f>IF(S653&gt;=2,1,0)</f>
        <v>0</v>
      </c>
      <c r="X653" s="5">
        <f>IF(Q653&lt;=2,1,0)</f>
        <v>1</v>
      </c>
      <c r="Y653" s="5">
        <f>IF(AND(Q653&gt;=1,Q653&lt;=3),1,0)</f>
        <v>1</v>
      </c>
      <c r="Z653" s="5">
        <f>IF(AND(Q653&gt;=2,Q653&lt;=5),1,0)</f>
        <v>0</v>
      </c>
      <c r="AA653" s="5">
        <f>IF(S653&lt;=2,1,0)</f>
        <v>1</v>
      </c>
      <c r="AB653" s="5">
        <f>IF(AND(S653&gt;=1,S653&lt;=3),1,0)</f>
        <v>1</v>
      </c>
      <c r="AC653" s="5">
        <f>IF(AND(S653&gt;=2,S653&lt;=5),1,0)</f>
        <v>0</v>
      </c>
      <c r="AD653" s="5">
        <f>IF(AND(S653&gt;=1,S653&lt;=4),1,0)</f>
        <v>1</v>
      </c>
      <c r="AE653" s="5">
        <f>IF(AND(S653&gt;=2,S653&lt;=5),1,0)</f>
        <v>0</v>
      </c>
    </row>
    <row r="654" spans="1:31" x14ac:dyDescent="0.55000000000000004">
      <c r="A654" s="1">
        <f t="shared" si="21"/>
        <v>654</v>
      </c>
      <c r="B654" s="6" t="s">
        <v>911</v>
      </c>
      <c r="C654" s="7">
        <v>46226.660555555558</v>
      </c>
      <c r="D654" s="5">
        <v>10</v>
      </c>
      <c r="E654" s="6" t="s">
        <v>93</v>
      </c>
      <c r="F654" s="8">
        <v>46137</v>
      </c>
      <c r="G654" s="8" t="s">
        <v>238</v>
      </c>
      <c r="H654" s="6" t="s">
        <v>142</v>
      </c>
      <c r="I654" s="6" t="s">
        <v>310</v>
      </c>
      <c r="J654" s="6" t="s">
        <v>138</v>
      </c>
      <c r="K654" s="5">
        <v>8371</v>
      </c>
      <c r="L654" s="6" t="s">
        <v>160</v>
      </c>
      <c r="M654" s="6" t="s">
        <v>530</v>
      </c>
      <c r="N654" s="6" t="s">
        <v>26</v>
      </c>
      <c r="O654" s="5" t="s">
        <v>885</v>
      </c>
      <c r="P654" s="6" t="str">
        <f>IF(I654&lt;&gt;"","Giocata","Futura")</f>
        <v>Giocata</v>
      </c>
      <c r="Q654" s="5">
        <f>VALUE(LEFT(I654,1))</f>
        <v>1</v>
      </c>
      <c r="R654" s="5">
        <f>VALUE(RIGHT(I654,1))</f>
        <v>0</v>
      </c>
      <c r="S654" s="5">
        <f>SUM(Q654:R654)</f>
        <v>1</v>
      </c>
      <c r="T654" s="5">
        <f>IF(Q654&lt;&gt;R654,1,0)</f>
        <v>1</v>
      </c>
      <c r="U654" s="5">
        <f>IF(S654&lt;=4,1,0)</f>
        <v>1</v>
      </c>
      <c r="V654" s="5">
        <f t="shared" si="20"/>
        <v>1</v>
      </c>
      <c r="W654" s="5">
        <f>IF(S654&gt;=2,1,0)</f>
        <v>0</v>
      </c>
      <c r="X654" s="5">
        <f>IF(Q654&lt;=2,1,0)</f>
        <v>1</v>
      </c>
      <c r="Y654" s="5">
        <f>IF(AND(Q654&gt;=1,Q654&lt;=3),1,0)</f>
        <v>1</v>
      </c>
      <c r="Z654" s="5">
        <f>IF(AND(Q654&gt;=2,Q654&lt;=5),1,0)</f>
        <v>0</v>
      </c>
      <c r="AA654" s="5">
        <f>IF(S654&lt;=2,1,0)</f>
        <v>1</v>
      </c>
      <c r="AB654" s="5">
        <f>IF(AND(S654&gt;=1,S654&lt;=3),1,0)</f>
        <v>1</v>
      </c>
      <c r="AC654" s="5">
        <f>IF(AND(S654&gt;=2,S654&lt;=5),1,0)</f>
        <v>0</v>
      </c>
      <c r="AD654" s="5">
        <f>IF(AND(S654&gt;=1,S654&lt;=4),1,0)</f>
        <v>1</v>
      </c>
      <c r="AE654" s="5">
        <f>IF(AND(S654&gt;=2,S654&lt;=5),1,0)</f>
        <v>0</v>
      </c>
    </row>
    <row r="655" spans="1:31" x14ac:dyDescent="0.55000000000000004">
      <c r="A655" s="1">
        <f t="shared" si="21"/>
        <v>655</v>
      </c>
      <c r="B655" s="6" t="s">
        <v>32</v>
      </c>
      <c r="C655" s="7">
        <v>46226.660555555558</v>
      </c>
      <c r="D655" s="5">
        <v>6</v>
      </c>
      <c r="E655" s="6" t="s">
        <v>93</v>
      </c>
      <c r="F655" s="8">
        <v>46137</v>
      </c>
      <c r="G655" s="8" t="s">
        <v>264</v>
      </c>
      <c r="H655" s="6" t="s">
        <v>131</v>
      </c>
      <c r="I655" s="6" t="s">
        <v>316</v>
      </c>
      <c r="J655" s="6" t="s">
        <v>128</v>
      </c>
      <c r="K655" s="5">
        <v>7612</v>
      </c>
      <c r="L655" s="6" t="s">
        <v>214</v>
      </c>
      <c r="M655" s="6" t="s">
        <v>331</v>
      </c>
      <c r="N655" s="6" t="s">
        <v>26</v>
      </c>
      <c r="O655" s="5" t="s">
        <v>885</v>
      </c>
      <c r="P655" s="6" t="str">
        <f>IF(I655&lt;&gt;"","Giocata","Futura")</f>
        <v>Giocata</v>
      </c>
      <c r="Q655" s="5">
        <f>VALUE(LEFT(I655,1))</f>
        <v>1</v>
      </c>
      <c r="R655" s="5">
        <f>VALUE(RIGHT(I655,1))</f>
        <v>2</v>
      </c>
      <c r="S655" s="5">
        <f>SUM(Q655:R655)</f>
        <v>3</v>
      </c>
      <c r="T655" s="5">
        <f>IF(Q655&lt;&gt;R655,1,0)</f>
        <v>1</v>
      </c>
      <c r="U655" s="5">
        <f>IF(S655&lt;=4,1,0)</f>
        <v>1</v>
      </c>
      <c r="V655" s="5">
        <f t="shared" si="20"/>
        <v>1</v>
      </c>
      <c r="W655" s="5">
        <f>IF(S655&gt;=2,1,0)</f>
        <v>1</v>
      </c>
      <c r="X655" s="5">
        <f>IF(Q655&lt;=2,1,0)</f>
        <v>1</v>
      </c>
      <c r="Y655" s="5">
        <f>IF(AND(Q655&gt;=1,Q655&lt;=3),1,0)</f>
        <v>1</v>
      </c>
      <c r="Z655" s="5">
        <f>IF(AND(Q655&gt;=2,Q655&lt;=5),1,0)</f>
        <v>0</v>
      </c>
      <c r="AA655" s="5">
        <f>IF(S655&lt;=2,1,0)</f>
        <v>0</v>
      </c>
      <c r="AB655" s="5">
        <f>IF(AND(S655&gt;=1,S655&lt;=3),1,0)</f>
        <v>1</v>
      </c>
      <c r="AC655" s="5">
        <f>IF(AND(S655&gt;=2,S655&lt;=5),1,0)</f>
        <v>1</v>
      </c>
      <c r="AD655" s="5">
        <f>IF(AND(S655&gt;=1,S655&lt;=4),1,0)</f>
        <v>1</v>
      </c>
      <c r="AE655" s="5">
        <f>IF(AND(S655&gt;=2,S655&lt;=5),1,0)</f>
        <v>1</v>
      </c>
    </row>
    <row r="656" spans="1:31" x14ac:dyDescent="0.55000000000000004">
      <c r="A656" s="1">
        <f t="shared" si="21"/>
        <v>656</v>
      </c>
      <c r="B656" s="6" t="s">
        <v>911</v>
      </c>
      <c r="C656" s="7">
        <v>46226.660555555558</v>
      </c>
      <c r="D656" s="5">
        <v>10</v>
      </c>
      <c r="E656" s="6" t="s">
        <v>93</v>
      </c>
      <c r="F656" s="8">
        <v>46137</v>
      </c>
      <c r="G656" s="8" t="s">
        <v>237</v>
      </c>
      <c r="H656" s="6" t="s">
        <v>139</v>
      </c>
      <c r="I656" s="6" t="s">
        <v>316</v>
      </c>
      <c r="J656" s="6" t="s">
        <v>147</v>
      </c>
      <c r="K656" s="5">
        <v>8259</v>
      </c>
      <c r="L656" s="6" t="s">
        <v>157</v>
      </c>
      <c r="M656" s="6" t="s">
        <v>444</v>
      </c>
      <c r="N656" s="6" t="s">
        <v>26</v>
      </c>
      <c r="O656" s="5" t="s">
        <v>885</v>
      </c>
      <c r="P656" s="6" t="str">
        <f>IF(I656&lt;&gt;"","Giocata","Futura")</f>
        <v>Giocata</v>
      </c>
      <c r="Q656" s="5">
        <f>VALUE(LEFT(I656,1))</f>
        <v>1</v>
      </c>
      <c r="R656" s="5">
        <f>VALUE(RIGHT(I656,1))</f>
        <v>2</v>
      </c>
      <c r="S656" s="5">
        <f>SUM(Q656:R656)</f>
        <v>3</v>
      </c>
      <c r="T656" s="5">
        <f>IF(Q656&lt;&gt;R656,1,0)</f>
        <v>1</v>
      </c>
      <c r="U656" s="5">
        <f>IF(S656&lt;=4,1,0)</f>
        <v>1</v>
      </c>
      <c r="V656" s="5">
        <f t="shared" si="20"/>
        <v>1</v>
      </c>
      <c r="W656" s="5">
        <f>IF(S656&gt;=2,1,0)</f>
        <v>1</v>
      </c>
      <c r="X656" s="5">
        <f>IF(Q656&lt;=2,1,0)</f>
        <v>1</v>
      </c>
      <c r="Y656" s="5">
        <f>IF(AND(Q656&gt;=1,Q656&lt;=3),1,0)</f>
        <v>1</v>
      </c>
      <c r="Z656" s="5">
        <f>IF(AND(Q656&gt;=2,Q656&lt;=5),1,0)</f>
        <v>0</v>
      </c>
      <c r="AA656" s="5">
        <f>IF(S656&lt;=2,1,0)</f>
        <v>0</v>
      </c>
      <c r="AB656" s="5">
        <f>IF(AND(S656&gt;=1,S656&lt;=3),1,0)</f>
        <v>1</v>
      </c>
      <c r="AC656" s="5">
        <f>IF(AND(S656&gt;=2,S656&lt;=5),1,0)</f>
        <v>1</v>
      </c>
      <c r="AD656" s="5">
        <f>IF(AND(S656&gt;=1,S656&lt;=4),1,0)</f>
        <v>1</v>
      </c>
      <c r="AE656" s="5">
        <f>IF(AND(S656&gt;=2,S656&lt;=5),1,0)</f>
        <v>1</v>
      </c>
    </row>
    <row r="657" spans="1:31" x14ac:dyDescent="0.55000000000000004">
      <c r="A657" s="1">
        <f t="shared" si="21"/>
        <v>657</v>
      </c>
      <c r="B657" s="6" t="s">
        <v>32</v>
      </c>
      <c r="C657" s="7">
        <v>46226.660555555558</v>
      </c>
      <c r="D657" s="5">
        <v>6</v>
      </c>
      <c r="E657" s="6" t="s">
        <v>93</v>
      </c>
      <c r="F657" s="8">
        <v>46137</v>
      </c>
      <c r="G657" s="8" t="s">
        <v>263</v>
      </c>
      <c r="H657" s="6" t="s">
        <v>130</v>
      </c>
      <c r="I657" s="6" t="s">
        <v>328</v>
      </c>
      <c r="J657" s="6" t="s">
        <v>272</v>
      </c>
      <c r="K657" s="5">
        <v>12378</v>
      </c>
      <c r="L657" s="6" t="s">
        <v>132</v>
      </c>
      <c r="M657" s="6" t="s">
        <v>311</v>
      </c>
      <c r="N657" s="6" t="s">
        <v>26</v>
      </c>
      <c r="O657" s="5" t="s">
        <v>885</v>
      </c>
      <c r="P657" s="6" t="str">
        <f>IF(I657&lt;&gt;"","Giocata","Futura")</f>
        <v>Giocata</v>
      </c>
      <c r="Q657" s="5">
        <f>VALUE(LEFT(I657,1))</f>
        <v>1</v>
      </c>
      <c r="R657" s="5">
        <f>VALUE(RIGHT(I657,1))</f>
        <v>1</v>
      </c>
      <c r="S657" s="5">
        <f>SUM(Q657:R657)</f>
        <v>2</v>
      </c>
      <c r="T657" s="5">
        <f>IF(Q657&lt;&gt;R657,1,0)</f>
        <v>0</v>
      </c>
      <c r="U657" s="5">
        <f>IF(S657&lt;=4,1,0)</f>
        <v>1</v>
      </c>
      <c r="V657" s="5">
        <f t="shared" si="20"/>
        <v>0</v>
      </c>
      <c r="W657" s="5">
        <f>IF(S657&gt;=2,1,0)</f>
        <v>1</v>
      </c>
      <c r="X657" s="5">
        <f>IF(Q657&lt;=2,1,0)</f>
        <v>1</v>
      </c>
      <c r="Y657" s="5">
        <f>IF(AND(Q657&gt;=1,Q657&lt;=3),1,0)</f>
        <v>1</v>
      </c>
      <c r="Z657" s="5">
        <f>IF(AND(Q657&gt;=2,Q657&lt;=5),1,0)</f>
        <v>0</v>
      </c>
      <c r="AA657" s="5">
        <f>IF(S657&lt;=2,1,0)</f>
        <v>1</v>
      </c>
      <c r="AB657" s="5">
        <f>IF(AND(S657&gt;=1,S657&lt;=3),1,0)</f>
        <v>1</v>
      </c>
      <c r="AC657" s="5">
        <f>IF(AND(S657&gt;=2,S657&lt;=5),1,0)</f>
        <v>1</v>
      </c>
      <c r="AD657" s="5">
        <f>IF(AND(S657&gt;=1,S657&lt;=4),1,0)</f>
        <v>1</v>
      </c>
      <c r="AE657" s="5">
        <f>IF(AND(S657&gt;=2,S657&lt;=5),1,0)</f>
        <v>1</v>
      </c>
    </row>
    <row r="658" spans="1:31" x14ac:dyDescent="0.55000000000000004">
      <c r="A658" s="1">
        <f t="shared" si="21"/>
        <v>658</v>
      </c>
      <c r="B658" s="6" t="s">
        <v>32</v>
      </c>
      <c r="C658" s="7">
        <v>46226.660555555558</v>
      </c>
      <c r="D658" s="5">
        <v>6</v>
      </c>
      <c r="E658" s="6" t="s">
        <v>37</v>
      </c>
      <c r="F658" s="8">
        <v>46138</v>
      </c>
      <c r="G658" s="8" t="s">
        <v>291</v>
      </c>
      <c r="H658" s="6" t="s">
        <v>271</v>
      </c>
      <c r="I658" s="6" t="s">
        <v>332</v>
      </c>
      <c r="J658" s="6" t="s">
        <v>134</v>
      </c>
      <c r="K658" s="5">
        <v>5461</v>
      </c>
      <c r="L658" s="6" t="s">
        <v>275</v>
      </c>
      <c r="M658" s="6" t="s">
        <v>309</v>
      </c>
      <c r="N658" s="6" t="s">
        <v>26</v>
      </c>
      <c r="O658" s="5" t="s">
        <v>885</v>
      </c>
      <c r="P658" s="6" t="str">
        <f>IF(I658&lt;&gt;"","Giocata","Futura")</f>
        <v>Giocata</v>
      </c>
      <c r="Q658" s="5">
        <f>VALUE(LEFT(I658,1))</f>
        <v>5</v>
      </c>
      <c r="R658" s="5">
        <f>VALUE(RIGHT(I658,1))</f>
        <v>1</v>
      </c>
      <c r="S658" s="5">
        <f>SUM(Q658:R658)</f>
        <v>6</v>
      </c>
      <c r="T658" s="5">
        <f>IF(Q658&lt;&gt;R658,1,0)</f>
        <v>1</v>
      </c>
      <c r="U658" s="5">
        <f>IF(S658&lt;=4,1,0)</f>
        <v>0</v>
      </c>
      <c r="V658" s="5">
        <f t="shared" si="20"/>
        <v>0</v>
      </c>
      <c r="W658" s="5">
        <f>IF(S658&gt;=2,1,0)</f>
        <v>1</v>
      </c>
      <c r="X658" s="5">
        <f>IF(Q658&lt;=2,1,0)</f>
        <v>0</v>
      </c>
      <c r="Y658" s="5">
        <f>IF(AND(Q658&gt;=1,Q658&lt;=3),1,0)</f>
        <v>0</v>
      </c>
      <c r="Z658" s="5">
        <f>IF(AND(Q658&gt;=2,Q658&lt;=5),1,0)</f>
        <v>1</v>
      </c>
      <c r="AA658" s="5">
        <f>IF(S658&lt;=2,1,0)</f>
        <v>0</v>
      </c>
      <c r="AB658" s="5">
        <f>IF(AND(S658&gt;=1,S658&lt;=3),1,0)</f>
        <v>0</v>
      </c>
      <c r="AC658" s="5">
        <f>IF(AND(S658&gt;=2,S658&lt;=5),1,0)</f>
        <v>0</v>
      </c>
      <c r="AD658" s="5">
        <f>IF(AND(S658&gt;=1,S658&lt;=4),1,0)</f>
        <v>0</v>
      </c>
      <c r="AE658" s="5">
        <f>IF(AND(S658&gt;=2,S658&lt;=5),1,0)</f>
        <v>0</v>
      </c>
    </row>
    <row r="659" spans="1:31" x14ac:dyDescent="0.55000000000000004">
      <c r="A659" s="1">
        <f t="shared" si="21"/>
        <v>659</v>
      </c>
      <c r="B659" s="6" t="s">
        <v>911</v>
      </c>
      <c r="C659" s="7">
        <v>46226.660555555558</v>
      </c>
      <c r="D659" s="5">
        <v>10</v>
      </c>
      <c r="E659" s="6" t="s">
        <v>37</v>
      </c>
      <c r="F659" s="8">
        <v>46138</v>
      </c>
      <c r="G659" s="8" t="s">
        <v>238</v>
      </c>
      <c r="H659" s="6" t="s">
        <v>150</v>
      </c>
      <c r="I659" s="6" t="s">
        <v>511</v>
      </c>
      <c r="J659" s="6" t="s">
        <v>154</v>
      </c>
      <c r="K659" s="5">
        <v>2667</v>
      </c>
      <c r="L659" s="6" t="s">
        <v>152</v>
      </c>
      <c r="M659" s="6" t="s">
        <v>488</v>
      </c>
      <c r="N659" s="6" t="s">
        <v>26</v>
      </c>
      <c r="O659" s="5" t="s">
        <v>885</v>
      </c>
      <c r="P659" s="6" t="str">
        <f>IF(I659&lt;&gt;"","Giocata","Futura")</f>
        <v>Giocata</v>
      </c>
      <c r="Q659" s="5">
        <f>VALUE(LEFT(I659,1))</f>
        <v>2</v>
      </c>
      <c r="R659" s="5">
        <f>VALUE(RIGHT(I659,1))</f>
        <v>5</v>
      </c>
      <c r="S659" s="5">
        <f>SUM(Q659:R659)</f>
        <v>7</v>
      </c>
      <c r="T659" s="5">
        <f>IF(Q659&lt;&gt;R659,1,0)</f>
        <v>1</v>
      </c>
      <c r="U659" s="5">
        <f>IF(S659&lt;=4,1,0)</f>
        <v>0</v>
      </c>
      <c r="V659" s="5">
        <f t="shared" si="20"/>
        <v>0</v>
      </c>
      <c r="W659" s="5">
        <f>IF(S659&gt;=2,1,0)</f>
        <v>1</v>
      </c>
      <c r="X659" s="5">
        <f>IF(Q659&lt;=2,1,0)</f>
        <v>1</v>
      </c>
      <c r="Y659" s="5">
        <f>IF(AND(Q659&gt;=1,Q659&lt;=3),1,0)</f>
        <v>1</v>
      </c>
      <c r="Z659" s="5">
        <f>IF(AND(Q659&gt;=2,Q659&lt;=5),1,0)</f>
        <v>1</v>
      </c>
      <c r="AA659" s="5">
        <f>IF(S659&lt;=2,1,0)</f>
        <v>0</v>
      </c>
      <c r="AB659" s="5">
        <f>IF(AND(S659&gt;=1,S659&lt;=3),1,0)</f>
        <v>0</v>
      </c>
      <c r="AC659" s="5">
        <f>IF(AND(S659&gt;=2,S659&lt;=5),1,0)</f>
        <v>0</v>
      </c>
      <c r="AD659" s="5">
        <f>IF(AND(S659&gt;=1,S659&lt;=4),1,0)</f>
        <v>0</v>
      </c>
      <c r="AE659" s="5">
        <f>IF(AND(S659&gt;=2,S659&lt;=5),1,0)</f>
        <v>0</v>
      </c>
    </row>
    <row r="660" spans="1:31" x14ac:dyDescent="0.55000000000000004">
      <c r="A660" s="1">
        <f t="shared" si="21"/>
        <v>660</v>
      </c>
      <c r="B660" s="6" t="s">
        <v>910</v>
      </c>
      <c r="C660" s="7">
        <v>46226.660555555558</v>
      </c>
      <c r="D660" s="5">
        <v>8</v>
      </c>
      <c r="E660" s="6" t="s">
        <v>37</v>
      </c>
      <c r="F660" s="8">
        <v>46138</v>
      </c>
      <c r="G660" s="8" t="s">
        <v>260</v>
      </c>
      <c r="H660" s="6" t="s">
        <v>192</v>
      </c>
      <c r="I660" s="6" t="s">
        <v>357</v>
      </c>
      <c r="J660" s="6" t="s">
        <v>191</v>
      </c>
      <c r="K660" s="5">
        <v>37532</v>
      </c>
      <c r="L660" s="6" t="s">
        <v>247</v>
      </c>
      <c r="M660" s="6" t="s">
        <v>358</v>
      </c>
      <c r="N660" s="6" t="s">
        <v>26</v>
      </c>
      <c r="O660" s="5" t="s">
        <v>885</v>
      </c>
      <c r="P660" s="6" t="str">
        <f>IF(I660&lt;&gt;"","Giocata","Futura")</f>
        <v>Giocata</v>
      </c>
      <c r="Q660" s="5">
        <f>VALUE(LEFT(I660,1))</f>
        <v>4</v>
      </c>
      <c r="R660" s="5">
        <f>VALUE(RIGHT(I660,1))</f>
        <v>1</v>
      </c>
      <c r="S660" s="5">
        <f>SUM(Q660:R660)</f>
        <v>5</v>
      </c>
      <c r="T660" s="5">
        <f>IF(Q660&lt;&gt;R660,1,0)</f>
        <v>1</v>
      </c>
      <c r="U660" s="5">
        <f>IF(S660&lt;=4,1,0)</f>
        <v>0</v>
      </c>
      <c r="V660" s="5">
        <f t="shared" si="20"/>
        <v>0</v>
      </c>
      <c r="W660" s="5">
        <f>IF(S660&gt;=2,1,0)</f>
        <v>1</v>
      </c>
      <c r="X660" s="5">
        <f>IF(Q660&lt;=2,1,0)</f>
        <v>0</v>
      </c>
      <c r="Y660" s="5">
        <f>IF(AND(Q660&gt;=1,Q660&lt;=3),1,0)</f>
        <v>0</v>
      </c>
      <c r="Z660" s="5">
        <f>IF(AND(Q660&gt;=2,Q660&lt;=5),1,0)</f>
        <v>1</v>
      </c>
      <c r="AA660" s="5">
        <f>IF(S660&lt;=2,1,0)</f>
        <v>0</v>
      </c>
      <c r="AB660" s="5">
        <f>IF(AND(S660&gt;=1,S660&lt;=3),1,0)</f>
        <v>0</v>
      </c>
      <c r="AC660" s="5">
        <f>IF(AND(S660&gt;=2,S660&lt;=5),1,0)</f>
        <v>1</v>
      </c>
      <c r="AD660" s="5">
        <f>IF(AND(S660&gt;=1,S660&lt;=4),1,0)</f>
        <v>0</v>
      </c>
      <c r="AE660" s="5">
        <f>IF(AND(S660&gt;=2,S660&lt;=5),1,0)</f>
        <v>1</v>
      </c>
    </row>
    <row r="661" spans="1:31" x14ac:dyDescent="0.55000000000000004">
      <c r="A661" s="1">
        <f t="shared" si="21"/>
        <v>661</v>
      </c>
      <c r="B661" s="6" t="s">
        <v>911</v>
      </c>
      <c r="C661" s="7">
        <v>46226.660555555558</v>
      </c>
      <c r="D661" s="5">
        <v>10</v>
      </c>
      <c r="E661" s="6" t="s">
        <v>37</v>
      </c>
      <c r="F661" s="8">
        <v>46138</v>
      </c>
      <c r="G661" s="8" t="s">
        <v>237</v>
      </c>
      <c r="H661" s="6" t="s">
        <v>144</v>
      </c>
      <c r="I661" s="6" t="s">
        <v>333</v>
      </c>
      <c r="J661" s="6" t="s">
        <v>148</v>
      </c>
      <c r="K661" s="5">
        <v>14501</v>
      </c>
      <c r="L661" s="6" t="s">
        <v>146</v>
      </c>
      <c r="M661" s="6" t="s">
        <v>441</v>
      </c>
      <c r="N661" s="6" t="s">
        <v>26</v>
      </c>
      <c r="O661" s="5" t="s">
        <v>885</v>
      </c>
      <c r="P661" s="6" t="str">
        <f>IF(I661&lt;&gt;"","Giocata","Futura")</f>
        <v>Giocata</v>
      </c>
      <c r="Q661" s="5">
        <f>VALUE(LEFT(I661,1))</f>
        <v>3</v>
      </c>
      <c r="R661" s="5">
        <f>VALUE(RIGHT(I661,1))</f>
        <v>2</v>
      </c>
      <c r="S661" s="5">
        <f>SUM(Q661:R661)</f>
        <v>5</v>
      </c>
      <c r="T661" s="5">
        <f>IF(Q661&lt;&gt;R661,1,0)</f>
        <v>1</v>
      </c>
      <c r="U661" s="5">
        <f>IF(S661&lt;=4,1,0)</f>
        <v>0</v>
      </c>
      <c r="V661" s="5">
        <f t="shared" si="20"/>
        <v>0</v>
      </c>
      <c r="W661" s="5">
        <f>IF(S661&gt;=2,1,0)</f>
        <v>1</v>
      </c>
      <c r="X661" s="5">
        <f>IF(Q661&lt;=2,1,0)</f>
        <v>0</v>
      </c>
      <c r="Y661" s="5">
        <f>IF(AND(Q661&gt;=1,Q661&lt;=3),1,0)</f>
        <v>1</v>
      </c>
      <c r="Z661" s="5">
        <f>IF(AND(Q661&gt;=2,Q661&lt;=5),1,0)</f>
        <v>1</v>
      </c>
      <c r="AA661" s="5">
        <f>IF(S661&lt;=2,1,0)</f>
        <v>0</v>
      </c>
      <c r="AB661" s="5">
        <f>IF(AND(S661&gt;=1,S661&lt;=3),1,0)</f>
        <v>0</v>
      </c>
      <c r="AC661" s="5">
        <f>IF(AND(S661&gt;=2,S661&lt;=5),1,0)</f>
        <v>1</v>
      </c>
      <c r="AD661" s="5">
        <f>IF(AND(S661&gt;=1,S661&lt;=4),1,0)</f>
        <v>0</v>
      </c>
      <c r="AE661" s="5">
        <f>IF(AND(S661&gt;=2,S661&lt;=5),1,0)</f>
        <v>1</v>
      </c>
    </row>
    <row r="662" spans="1:31" x14ac:dyDescent="0.55000000000000004">
      <c r="A662" s="1">
        <f t="shared" si="21"/>
        <v>662</v>
      </c>
      <c r="B662" s="6" t="s">
        <v>911</v>
      </c>
      <c r="C662" s="7">
        <v>46226.660555555558</v>
      </c>
      <c r="D662" s="5">
        <v>10</v>
      </c>
      <c r="E662" s="6" t="s">
        <v>37</v>
      </c>
      <c r="F662" s="8">
        <v>46138</v>
      </c>
      <c r="G662" s="8" t="s">
        <v>238</v>
      </c>
      <c r="H662" s="6" t="s">
        <v>141</v>
      </c>
      <c r="I662" s="6" t="s">
        <v>329</v>
      </c>
      <c r="J662" s="6" t="s">
        <v>145</v>
      </c>
      <c r="K662" s="5">
        <v>14618</v>
      </c>
      <c r="L662" s="6" t="s">
        <v>143</v>
      </c>
      <c r="M662" s="6" t="s">
        <v>448</v>
      </c>
      <c r="N662" s="6" t="s">
        <v>26</v>
      </c>
      <c r="O662" s="5" t="s">
        <v>885</v>
      </c>
      <c r="P662" s="6" t="str">
        <f>IF(I662&lt;&gt;"","Giocata","Futura")</f>
        <v>Giocata</v>
      </c>
      <c r="Q662" s="5">
        <f>VALUE(LEFT(I662,1))</f>
        <v>1</v>
      </c>
      <c r="R662" s="5">
        <f>VALUE(RIGHT(I662,1))</f>
        <v>4</v>
      </c>
      <c r="S662" s="5">
        <f>SUM(Q662:R662)</f>
        <v>5</v>
      </c>
      <c r="T662" s="5">
        <f>IF(Q662&lt;&gt;R662,1,0)</f>
        <v>1</v>
      </c>
      <c r="U662" s="5">
        <f>IF(S662&lt;=4,1,0)</f>
        <v>0</v>
      </c>
      <c r="V662" s="5">
        <f t="shared" si="20"/>
        <v>0</v>
      </c>
      <c r="W662" s="5">
        <f>IF(S662&gt;=2,1,0)</f>
        <v>1</v>
      </c>
      <c r="X662" s="5">
        <f>IF(Q662&lt;=2,1,0)</f>
        <v>1</v>
      </c>
      <c r="Y662" s="5">
        <f>IF(AND(Q662&gt;=1,Q662&lt;=3),1,0)</f>
        <v>1</v>
      </c>
      <c r="Z662" s="5">
        <f>IF(AND(Q662&gt;=2,Q662&lt;=5),1,0)</f>
        <v>0</v>
      </c>
      <c r="AA662" s="5">
        <f>IF(S662&lt;=2,1,0)</f>
        <v>0</v>
      </c>
      <c r="AB662" s="5">
        <f>IF(AND(S662&gt;=1,S662&lt;=3),1,0)</f>
        <v>0</v>
      </c>
      <c r="AC662" s="5">
        <f>IF(AND(S662&gt;=2,S662&lt;=5),1,0)</f>
        <v>1</v>
      </c>
      <c r="AD662" s="5">
        <f>IF(AND(S662&gt;=1,S662&lt;=4),1,0)</f>
        <v>0</v>
      </c>
      <c r="AE662" s="5">
        <f>IF(AND(S662&gt;=2,S662&lt;=5),1,0)</f>
        <v>1</v>
      </c>
    </row>
    <row r="663" spans="1:31" x14ac:dyDescent="0.55000000000000004">
      <c r="A663" s="1">
        <f t="shared" si="21"/>
        <v>663</v>
      </c>
      <c r="B663" s="6" t="s">
        <v>32</v>
      </c>
      <c r="C663" s="7">
        <v>46226.660555555558</v>
      </c>
      <c r="D663" s="5">
        <v>6</v>
      </c>
      <c r="E663" s="6" t="s">
        <v>37</v>
      </c>
      <c r="F663" s="8">
        <v>46138</v>
      </c>
      <c r="G663" s="8" t="s">
        <v>245</v>
      </c>
      <c r="H663" s="6" t="s">
        <v>274</v>
      </c>
      <c r="I663" s="6" t="s">
        <v>306</v>
      </c>
      <c r="J663" s="6" t="s">
        <v>208</v>
      </c>
      <c r="K663" s="5">
        <v>4821</v>
      </c>
      <c r="L663" s="6" t="s">
        <v>297</v>
      </c>
      <c r="M663" s="6" t="s">
        <v>317</v>
      </c>
      <c r="N663" s="6" t="s">
        <v>26</v>
      </c>
      <c r="O663" s="5" t="s">
        <v>885</v>
      </c>
      <c r="P663" s="6" t="str">
        <f>IF(I663&lt;&gt;"","Giocata","Futura")</f>
        <v>Giocata</v>
      </c>
      <c r="Q663" s="5">
        <f>VALUE(LEFT(I663,1))</f>
        <v>3</v>
      </c>
      <c r="R663" s="5">
        <f>VALUE(RIGHT(I663,1))</f>
        <v>1</v>
      </c>
      <c r="S663" s="5">
        <f>SUM(Q663:R663)</f>
        <v>4</v>
      </c>
      <c r="T663" s="5">
        <f>IF(Q663&lt;&gt;R663,1,0)</f>
        <v>1</v>
      </c>
      <c r="U663" s="5">
        <f>IF(S663&lt;=4,1,0)</f>
        <v>1</v>
      </c>
      <c r="V663" s="5">
        <f t="shared" si="20"/>
        <v>1</v>
      </c>
      <c r="W663" s="5">
        <f>IF(S663&gt;=2,1,0)</f>
        <v>1</v>
      </c>
      <c r="X663" s="5">
        <f>IF(Q663&lt;=2,1,0)</f>
        <v>0</v>
      </c>
      <c r="Y663" s="5">
        <f>IF(AND(Q663&gt;=1,Q663&lt;=3),1,0)</f>
        <v>1</v>
      </c>
      <c r="Z663" s="5">
        <f>IF(AND(Q663&gt;=2,Q663&lt;=5),1,0)</f>
        <v>1</v>
      </c>
      <c r="AA663" s="5">
        <f>IF(S663&lt;=2,1,0)</f>
        <v>0</v>
      </c>
      <c r="AB663" s="5">
        <f>IF(AND(S663&gt;=1,S663&lt;=3),1,0)</f>
        <v>0</v>
      </c>
      <c r="AC663" s="5">
        <f>IF(AND(S663&gt;=2,S663&lt;=5),1,0)</f>
        <v>1</v>
      </c>
      <c r="AD663" s="5">
        <f>IF(AND(S663&gt;=1,S663&lt;=4),1,0)</f>
        <v>1</v>
      </c>
      <c r="AE663" s="5">
        <f>IF(AND(S663&gt;=2,S663&lt;=5),1,0)</f>
        <v>1</v>
      </c>
    </row>
    <row r="664" spans="1:31" x14ac:dyDescent="0.55000000000000004">
      <c r="A664" s="1">
        <f t="shared" si="21"/>
        <v>664</v>
      </c>
      <c r="B664" s="6" t="s">
        <v>910</v>
      </c>
      <c r="C664" s="7">
        <v>46226.660555555558</v>
      </c>
      <c r="D664" s="5">
        <v>8</v>
      </c>
      <c r="E664" s="6" t="s">
        <v>37</v>
      </c>
      <c r="F664" s="8">
        <v>46138</v>
      </c>
      <c r="G664" s="8" t="s">
        <v>197</v>
      </c>
      <c r="H664" s="6" t="s">
        <v>185</v>
      </c>
      <c r="I664" s="6" t="s">
        <v>338</v>
      </c>
      <c r="J664" s="6" t="s">
        <v>248</v>
      </c>
      <c r="K664" s="5">
        <v>19203</v>
      </c>
      <c r="L664" s="6" t="s">
        <v>187</v>
      </c>
      <c r="M664" s="6" t="s">
        <v>352</v>
      </c>
      <c r="N664" s="6" t="s">
        <v>26</v>
      </c>
      <c r="O664" s="5" t="s">
        <v>885</v>
      </c>
      <c r="P664" s="6" t="str">
        <f>IF(I664&lt;&gt;"","Giocata","Futura")</f>
        <v>Giocata</v>
      </c>
      <c r="Q664" s="5">
        <f>VALUE(LEFT(I664,1))</f>
        <v>0</v>
      </c>
      <c r="R664" s="5">
        <f>VALUE(RIGHT(I664,1))</f>
        <v>3</v>
      </c>
      <c r="S664" s="5">
        <f>SUM(Q664:R664)</f>
        <v>3</v>
      </c>
      <c r="T664" s="5">
        <f>IF(Q664&lt;&gt;R664,1,0)</f>
        <v>1</v>
      </c>
      <c r="U664" s="5">
        <f>IF(S664&lt;=4,1,0)</f>
        <v>1</v>
      </c>
      <c r="V664" s="5">
        <f t="shared" si="20"/>
        <v>1</v>
      </c>
      <c r="W664" s="5">
        <f>IF(S664&gt;=2,1,0)</f>
        <v>1</v>
      </c>
      <c r="X664" s="5">
        <f>IF(Q664&lt;=2,1,0)</f>
        <v>1</v>
      </c>
      <c r="Y664" s="5">
        <f>IF(AND(Q664&gt;=1,Q664&lt;=3),1,0)</f>
        <v>0</v>
      </c>
      <c r="Z664" s="5">
        <f>IF(AND(Q664&gt;=2,Q664&lt;=5),1,0)</f>
        <v>0</v>
      </c>
      <c r="AA664" s="5">
        <f>IF(S664&lt;=2,1,0)</f>
        <v>0</v>
      </c>
      <c r="AB664" s="5">
        <f>IF(AND(S664&gt;=1,S664&lt;=3),1,0)</f>
        <v>1</v>
      </c>
      <c r="AC664" s="5">
        <f>IF(AND(S664&gt;=2,S664&lt;=5),1,0)</f>
        <v>1</v>
      </c>
      <c r="AD664" s="5">
        <f>IF(AND(S664&gt;=1,S664&lt;=4),1,0)</f>
        <v>1</v>
      </c>
      <c r="AE664" s="5">
        <f>IF(AND(S664&gt;=2,S664&lt;=5),1,0)</f>
        <v>1</v>
      </c>
    </row>
    <row r="665" spans="1:31" x14ac:dyDescent="0.55000000000000004">
      <c r="A665" s="1">
        <f t="shared" si="21"/>
        <v>665</v>
      </c>
      <c r="B665" s="6" t="s">
        <v>32</v>
      </c>
      <c r="C665" s="7">
        <v>46226.660555555558</v>
      </c>
      <c r="D665" s="5">
        <v>6</v>
      </c>
      <c r="E665" s="6" t="s">
        <v>37</v>
      </c>
      <c r="F665" s="8">
        <v>46138</v>
      </c>
      <c r="G665" s="8" t="s">
        <v>292</v>
      </c>
      <c r="H665" s="6" t="s">
        <v>127</v>
      </c>
      <c r="I665" s="6" t="s">
        <v>304</v>
      </c>
      <c r="J665" s="6" t="s">
        <v>124</v>
      </c>
      <c r="K665" s="5">
        <v>10368</v>
      </c>
      <c r="L665" s="6" t="s">
        <v>129</v>
      </c>
      <c r="M665" s="6" t="s">
        <v>363</v>
      </c>
      <c r="N665" s="6" t="s">
        <v>26</v>
      </c>
      <c r="O665" s="5" t="s">
        <v>885</v>
      </c>
      <c r="P665" s="6" t="str">
        <f>IF(I665&lt;&gt;"","Giocata","Futura")</f>
        <v>Giocata</v>
      </c>
      <c r="Q665" s="5">
        <f>VALUE(LEFT(I665,1))</f>
        <v>0</v>
      </c>
      <c r="R665" s="5">
        <f>VALUE(RIGHT(I665,1))</f>
        <v>2</v>
      </c>
      <c r="S665" s="5">
        <f>SUM(Q665:R665)</f>
        <v>2</v>
      </c>
      <c r="T665" s="5">
        <f>IF(Q665&lt;&gt;R665,1,0)</f>
        <v>1</v>
      </c>
      <c r="U665" s="5">
        <f>IF(S665&lt;=4,1,0)</f>
        <v>1</v>
      </c>
      <c r="V665" s="5">
        <f t="shared" si="20"/>
        <v>1</v>
      </c>
      <c r="W665" s="5">
        <f>IF(S665&gt;=2,1,0)</f>
        <v>1</v>
      </c>
      <c r="X665" s="5">
        <f>IF(Q665&lt;=2,1,0)</f>
        <v>1</v>
      </c>
      <c r="Y665" s="5">
        <f>IF(AND(Q665&gt;=1,Q665&lt;=3),1,0)</f>
        <v>0</v>
      </c>
      <c r="Z665" s="5">
        <f>IF(AND(Q665&gt;=2,Q665&lt;=5),1,0)</f>
        <v>0</v>
      </c>
      <c r="AA665" s="5">
        <f>IF(S665&lt;=2,1,0)</f>
        <v>1</v>
      </c>
      <c r="AB665" s="5">
        <f>IF(AND(S665&gt;=1,S665&lt;=3),1,0)</f>
        <v>1</v>
      </c>
      <c r="AC665" s="5">
        <f>IF(AND(S665&gt;=2,S665&lt;=5),1,0)</f>
        <v>1</v>
      </c>
      <c r="AD665" s="5">
        <f>IF(AND(S665&gt;=1,S665&lt;=4),1,0)</f>
        <v>1</v>
      </c>
      <c r="AE665" s="5">
        <f>IF(AND(S665&gt;=2,S665&lt;=5),1,0)</f>
        <v>1</v>
      </c>
    </row>
    <row r="666" spans="1:31" x14ac:dyDescent="0.55000000000000004">
      <c r="A666" s="1">
        <f t="shared" si="21"/>
        <v>666</v>
      </c>
      <c r="B666" s="6" t="s">
        <v>28</v>
      </c>
      <c r="C666" s="7">
        <v>46226.660555555558</v>
      </c>
      <c r="D666" s="5">
        <v>5</v>
      </c>
      <c r="E666" s="6" t="s">
        <v>37</v>
      </c>
      <c r="F666" s="8">
        <v>46138</v>
      </c>
      <c r="G666" s="8" t="s">
        <v>286</v>
      </c>
      <c r="H666" s="6" t="s">
        <v>58</v>
      </c>
      <c r="I666" s="6" t="s">
        <v>330</v>
      </c>
      <c r="J666" s="6" t="s">
        <v>55</v>
      </c>
      <c r="K666" s="5">
        <v>18084</v>
      </c>
      <c r="L666" s="6" t="s">
        <v>56</v>
      </c>
      <c r="M666" s="6" t="s">
        <v>349</v>
      </c>
      <c r="N666" s="6" t="s">
        <v>26</v>
      </c>
      <c r="O666" s="5" t="s">
        <v>885</v>
      </c>
      <c r="P666" s="6" t="str">
        <f>IF(I666&lt;&gt;"","Giocata","Futura")</f>
        <v>Giocata</v>
      </c>
      <c r="Q666" s="5">
        <f>VALUE(LEFT(I666,1))</f>
        <v>2</v>
      </c>
      <c r="R666" s="5">
        <f>VALUE(RIGHT(I666,1))</f>
        <v>2</v>
      </c>
      <c r="S666" s="5">
        <f>SUM(Q666:R666)</f>
        <v>4</v>
      </c>
      <c r="T666" s="5">
        <f>IF(Q666&lt;&gt;R666,1,0)</f>
        <v>0</v>
      </c>
      <c r="U666" s="5">
        <f>IF(S666&lt;=4,1,0)</f>
        <v>1</v>
      </c>
      <c r="V666" s="5">
        <f t="shared" si="20"/>
        <v>0</v>
      </c>
      <c r="W666" s="5">
        <f>IF(S666&gt;=2,1,0)</f>
        <v>1</v>
      </c>
      <c r="X666" s="5">
        <f>IF(Q666&lt;=2,1,0)</f>
        <v>1</v>
      </c>
      <c r="Y666" s="5">
        <f>IF(AND(Q666&gt;=1,Q666&lt;=3),1,0)</f>
        <v>1</v>
      </c>
      <c r="Z666" s="5">
        <f>IF(AND(Q666&gt;=2,Q666&lt;=5),1,0)</f>
        <v>1</v>
      </c>
      <c r="AA666" s="5">
        <f>IF(S666&lt;=2,1,0)</f>
        <v>0</v>
      </c>
      <c r="AB666" s="5">
        <f>IF(AND(S666&gt;=1,S666&lt;=3),1,0)</f>
        <v>0</v>
      </c>
      <c r="AC666" s="5">
        <f>IF(AND(S666&gt;=2,S666&lt;=5),1,0)</f>
        <v>1</v>
      </c>
      <c r="AD666" s="5">
        <f>IF(AND(S666&gt;=1,S666&lt;=4),1,0)</f>
        <v>1</v>
      </c>
      <c r="AE666" s="5">
        <f>IF(AND(S666&gt;=2,S666&lt;=5),1,0)</f>
        <v>1</v>
      </c>
    </row>
    <row r="667" spans="1:31" x14ac:dyDescent="0.55000000000000004">
      <c r="A667" s="1">
        <f t="shared" si="21"/>
        <v>667</v>
      </c>
      <c r="B667" s="6" t="s">
        <v>32</v>
      </c>
      <c r="C667" s="7">
        <v>46226.660555555558</v>
      </c>
      <c r="D667" s="5">
        <v>6</v>
      </c>
      <c r="E667" s="6" t="s">
        <v>37</v>
      </c>
      <c r="F667" s="8">
        <v>46138</v>
      </c>
      <c r="G667" s="8" t="s">
        <v>245</v>
      </c>
      <c r="H667" s="6" t="s">
        <v>125</v>
      </c>
      <c r="I667" s="6" t="s">
        <v>314</v>
      </c>
      <c r="J667" s="6" t="s">
        <v>212</v>
      </c>
      <c r="K667" s="5">
        <v>3402</v>
      </c>
      <c r="L667" s="6" t="s">
        <v>296</v>
      </c>
      <c r="M667" s="6" t="s">
        <v>367</v>
      </c>
      <c r="N667" s="6" t="s">
        <v>26</v>
      </c>
      <c r="O667" s="5" t="s">
        <v>885</v>
      </c>
      <c r="P667" s="6" t="str">
        <f>IF(I667&lt;&gt;"","Giocata","Futura")</f>
        <v>Giocata</v>
      </c>
      <c r="Q667" s="5">
        <f>VALUE(LEFT(I667,1))</f>
        <v>2</v>
      </c>
      <c r="R667" s="5">
        <f>VALUE(RIGHT(I667,1))</f>
        <v>1</v>
      </c>
      <c r="S667" s="5">
        <f>SUM(Q667:R667)</f>
        <v>3</v>
      </c>
      <c r="T667" s="5">
        <f>IF(Q667&lt;&gt;R667,1,0)</f>
        <v>1</v>
      </c>
      <c r="U667" s="5">
        <f>IF(S667&lt;=4,1,0)</f>
        <v>1</v>
      </c>
      <c r="V667" s="5">
        <f t="shared" si="20"/>
        <v>1</v>
      </c>
      <c r="W667" s="5">
        <f>IF(S667&gt;=2,1,0)</f>
        <v>1</v>
      </c>
      <c r="X667" s="5">
        <f>IF(Q667&lt;=2,1,0)</f>
        <v>1</v>
      </c>
      <c r="Y667" s="5">
        <f>IF(AND(Q667&gt;=1,Q667&lt;=3),1,0)</f>
        <v>1</v>
      </c>
      <c r="Z667" s="5">
        <f>IF(AND(Q667&gt;=2,Q667&lt;=5),1,0)</f>
        <v>1</v>
      </c>
      <c r="AA667" s="5">
        <f>IF(S667&lt;=2,1,0)</f>
        <v>0</v>
      </c>
      <c r="AB667" s="5">
        <f>IF(AND(S667&gt;=1,S667&lt;=3),1,0)</f>
        <v>1</v>
      </c>
      <c r="AC667" s="5">
        <f>IF(AND(S667&gt;=2,S667&lt;=5),1,0)</f>
        <v>1</v>
      </c>
      <c r="AD667" s="5">
        <f>IF(AND(S667&gt;=1,S667&lt;=4),1,0)</f>
        <v>1</v>
      </c>
      <c r="AE667" s="5">
        <f>IF(AND(S667&gt;=2,S667&lt;=5),1,0)</f>
        <v>1</v>
      </c>
    </row>
    <row r="668" spans="1:31" x14ac:dyDescent="0.55000000000000004">
      <c r="A668" s="1">
        <f t="shared" si="21"/>
        <v>668</v>
      </c>
      <c r="B668" s="6" t="s">
        <v>910</v>
      </c>
      <c r="C668" s="7">
        <v>46226.660555555558</v>
      </c>
      <c r="D668" s="5">
        <v>8</v>
      </c>
      <c r="E668" s="6" t="s">
        <v>37</v>
      </c>
      <c r="F668" s="8">
        <v>46138</v>
      </c>
      <c r="G668" s="8" t="s">
        <v>252</v>
      </c>
      <c r="H668" s="6" t="s">
        <v>189</v>
      </c>
      <c r="I668" s="6" t="s">
        <v>310</v>
      </c>
      <c r="J668" s="6" t="s">
        <v>250</v>
      </c>
      <c r="K668" s="5">
        <v>15621</v>
      </c>
      <c r="L668" s="6" t="s">
        <v>202</v>
      </c>
      <c r="M668" s="6" t="s">
        <v>520</v>
      </c>
      <c r="N668" s="6" t="s">
        <v>26</v>
      </c>
      <c r="O668" s="5" t="s">
        <v>885</v>
      </c>
      <c r="P668" s="6" t="str">
        <f>IF(I668&lt;&gt;"","Giocata","Futura")</f>
        <v>Giocata</v>
      </c>
      <c r="Q668" s="5">
        <f>VALUE(LEFT(I668,1))</f>
        <v>1</v>
      </c>
      <c r="R668" s="5">
        <f>VALUE(RIGHT(I668,1))</f>
        <v>0</v>
      </c>
      <c r="S668" s="5">
        <f>SUM(Q668:R668)</f>
        <v>1</v>
      </c>
      <c r="T668" s="5">
        <f>IF(Q668&lt;&gt;R668,1,0)</f>
        <v>1</v>
      </c>
      <c r="U668" s="5">
        <f>IF(S668&lt;=4,1,0)</f>
        <v>1</v>
      </c>
      <c r="V668" s="5">
        <f t="shared" si="20"/>
        <v>1</v>
      </c>
      <c r="W668" s="5">
        <f>IF(S668&gt;=2,1,0)</f>
        <v>0</v>
      </c>
      <c r="X668" s="5">
        <f>IF(Q668&lt;=2,1,0)</f>
        <v>1</v>
      </c>
      <c r="Y668" s="5">
        <f>IF(AND(Q668&gt;=1,Q668&lt;=3),1,0)</f>
        <v>1</v>
      </c>
      <c r="Z668" s="5">
        <f>IF(AND(Q668&gt;=2,Q668&lt;=5),1,0)</f>
        <v>0</v>
      </c>
      <c r="AA668" s="5">
        <f>IF(S668&lt;=2,1,0)</f>
        <v>1</v>
      </c>
      <c r="AB668" s="5">
        <f>IF(AND(S668&gt;=1,S668&lt;=3),1,0)</f>
        <v>1</v>
      </c>
      <c r="AC668" s="5">
        <f>IF(AND(S668&gt;=2,S668&lt;=5),1,0)</f>
        <v>0</v>
      </c>
      <c r="AD668" s="5">
        <f>IF(AND(S668&gt;=1,S668&lt;=4),1,0)</f>
        <v>1</v>
      </c>
      <c r="AE668" s="5">
        <f>IF(AND(S668&gt;=2,S668&lt;=5),1,0)</f>
        <v>0</v>
      </c>
    </row>
    <row r="669" spans="1:31" x14ac:dyDescent="0.55000000000000004">
      <c r="A669" s="1">
        <f t="shared" si="21"/>
        <v>669</v>
      </c>
      <c r="B669" s="6" t="s">
        <v>32</v>
      </c>
      <c r="C669" s="7">
        <v>46226.660555555558</v>
      </c>
      <c r="D669" s="5">
        <v>6</v>
      </c>
      <c r="E669" s="6" t="s">
        <v>37</v>
      </c>
      <c r="F669" s="8">
        <v>46138</v>
      </c>
      <c r="G669" s="8" t="s">
        <v>245</v>
      </c>
      <c r="H669" s="6" t="s">
        <v>209</v>
      </c>
      <c r="I669" s="6" t="s">
        <v>310</v>
      </c>
      <c r="J669" s="6" t="s">
        <v>133</v>
      </c>
      <c r="K669" s="5">
        <v>1491</v>
      </c>
      <c r="L669" s="6" t="s">
        <v>270</v>
      </c>
      <c r="M669" s="6" t="s">
        <v>369</v>
      </c>
      <c r="N669" s="6" t="s">
        <v>26</v>
      </c>
      <c r="O669" s="5" t="s">
        <v>885</v>
      </c>
      <c r="P669" s="6" t="str">
        <f>IF(I669&lt;&gt;"","Giocata","Futura")</f>
        <v>Giocata</v>
      </c>
      <c r="Q669" s="5">
        <f>VALUE(LEFT(I669,1))</f>
        <v>1</v>
      </c>
      <c r="R669" s="5">
        <f>VALUE(RIGHT(I669,1))</f>
        <v>0</v>
      </c>
      <c r="S669" s="5">
        <f>SUM(Q669:R669)</f>
        <v>1</v>
      </c>
      <c r="T669" s="5">
        <f>IF(Q669&lt;&gt;R669,1,0)</f>
        <v>1</v>
      </c>
      <c r="U669" s="5">
        <f>IF(S669&lt;=4,1,0)</f>
        <v>1</v>
      </c>
      <c r="V669" s="5">
        <f t="shared" si="20"/>
        <v>1</v>
      </c>
      <c r="W669" s="5">
        <f>IF(S669&gt;=2,1,0)</f>
        <v>0</v>
      </c>
      <c r="X669" s="5">
        <f>IF(Q669&lt;=2,1,0)</f>
        <v>1</v>
      </c>
      <c r="Y669" s="5">
        <f>IF(AND(Q669&gt;=1,Q669&lt;=3),1,0)</f>
        <v>1</v>
      </c>
      <c r="Z669" s="5">
        <f>IF(AND(Q669&gt;=2,Q669&lt;=5),1,0)</f>
        <v>0</v>
      </c>
      <c r="AA669" s="5">
        <f>IF(S669&lt;=2,1,0)</f>
        <v>1</v>
      </c>
      <c r="AB669" s="5">
        <f>IF(AND(S669&gt;=1,S669&lt;=3),1,0)</f>
        <v>1</v>
      </c>
      <c r="AC669" s="5">
        <f>IF(AND(S669&gt;=2,S669&lt;=5),1,0)</f>
        <v>0</v>
      </c>
      <c r="AD669" s="5">
        <f>IF(AND(S669&gt;=1,S669&lt;=4),1,0)</f>
        <v>1</v>
      </c>
      <c r="AE669" s="5">
        <f>IF(AND(S669&gt;=2,S669&lt;=5),1,0)</f>
        <v>0</v>
      </c>
    </row>
    <row r="670" spans="1:31" x14ac:dyDescent="0.55000000000000004">
      <c r="A670" s="1">
        <f t="shared" si="21"/>
        <v>670</v>
      </c>
      <c r="B670" s="6" t="s">
        <v>28</v>
      </c>
      <c r="C670" s="7">
        <v>46226.660555555558</v>
      </c>
      <c r="D670" s="5">
        <v>5</v>
      </c>
      <c r="E670" s="6" t="s">
        <v>37</v>
      </c>
      <c r="F670" s="8">
        <v>46138</v>
      </c>
      <c r="G670" s="8" t="s">
        <v>285</v>
      </c>
      <c r="H670" s="6" t="s">
        <v>45</v>
      </c>
      <c r="I670" s="6" t="s">
        <v>316</v>
      </c>
      <c r="J670" s="6" t="s">
        <v>48</v>
      </c>
      <c r="K670" s="5">
        <v>1631</v>
      </c>
      <c r="L670" s="6" t="s">
        <v>47</v>
      </c>
      <c r="M670" s="6" t="s">
        <v>339</v>
      </c>
      <c r="N670" s="6" t="s">
        <v>26</v>
      </c>
      <c r="O670" s="5" t="s">
        <v>885</v>
      </c>
      <c r="P670" s="6" t="str">
        <f>IF(I670&lt;&gt;"","Giocata","Futura")</f>
        <v>Giocata</v>
      </c>
      <c r="Q670" s="5">
        <f>VALUE(LEFT(I670,1))</f>
        <v>1</v>
      </c>
      <c r="R670" s="5">
        <f>VALUE(RIGHT(I670,1))</f>
        <v>2</v>
      </c>
      <c r="S670" s="5">
        <f>SUM(Q670:R670)</f>
        <v>3</v>
      </c>
      <c r="T670" s="5">
        <f>IF(Q670&lt;&gt;R670,1,0)</f>
        <v>1</v>
      </c>
      <c r="U670" s="5">
        <f>IF(S670&lt;=4,1,0)</f>
        <v>1</v>
      </c>
      <c r="V670" s="5">
        <f t="shared" si="20"/>
        <v>1</v>
      </c>
      <c r="W670" s="5">
        <f>IF(S670&gt;=2,1,0)</f>
        <v>1</v>
      </c>
      <c r="X670" s="5">
        <f>IF(Q670&lt;=2,1,0)</f>
        <v>1</v>
      </c>
      <c r="Y670" s="5">
        <f>IF(AND(Q670&gt;=1,Q670&lt;=3),1,0)</f>
        <v>1</v>
      </c>
      <c r="Z670" s="5">
        <f>IF(AND(Q670&gt;=2,Q670&lt;=5),1,0)</f>
        <v>0</v>
      </c>
      <c r="AA670" s="5">
        <f>IF(S670&lt;=2,1,0)</f>
        <v>0</v>
      </c>
      <c r="AB670" s="5">
        <f>IF(AND(S670&gt;=1,S670&lt;=3),1,0)</f>
        <v>1</v>
      </c>
      <c r="AC670" s="5">
        <f>IF(AND(S670&gt;=2,S670&lt;=5),1,0)</f>
        <v>1</v>
      </c>
      <c r="AD670" s="5">
        <f>IF(AND(S670&gt;=1,S670&lt;=4),1,0)</f>
        <v>1</v>
      </c>
      <c r="AE670" s="5">
        <f>IF(AND(S670&gt;=2,S670&lt;=5),1,0)</f>
        <v>1</v>
      </c>
    </row>
    <row r="671" spans="1:31" x14ac:dyDescent="0.55000000000000004">
      <c r="A671" s="1">
        <f t="shared" si="21"/>
        <v>671</v>
      </c>
      <c r="B671" s="6" t="s">
        <v>910</v>
      </c>
      <c r="C671" s="7">
        <v>46226.660555555558</v>
      </c>
      <c r="D671" s="5">
        <v>8</v>
      </c>
      <c r="E671" s="6" t="s">
        <v>37</v>
      </c>
      <c r="F671" s="8">
        <v>46138</v>
      </c>
      <c r="G671" s="8" t="s">
        <v>184</v>
      </c>
      <c r="H671" s="6" t="s">
        <v>186</v>
      </c>
      <c r="I671" s="6" t="s">
        <v>312</v>
      </c>
      <c r="J671" s="6" t="s">
        <v>253</v>
      </c>
      <c r="K671" s="5">
        <v>61968</v>
      </c>
      <c r="L671" s="6" t="s">
        <v>201</v>
      </c>
      <c r="M671" s="6" t="s">
        <v>521</v>
      </c>
      <c r="N671" s="6" t="s">
        <v>26</v>
      </c>
      <c r="O671" s="5" t="s">
        <v>885</v>
      </c>
      <c r="P671" s="6" t="str">
        <f>IF(I671&lt;&gt;"","Giocata","Futura")</f>
        <v>Giocata</v>
      </c>
      <c r="Q671" s="5">
        <f>VALUE(LEFT(I671,1))</f>
        <v>1</v>
      </c>
      <c r="R671" s="5">
        <f>VALUE(RIGHT(I671,1))</f>
        <v>3</v>
      </c>
      <c r="S671" s="5">
        <f>SUM(Q671:R671)</f>
        <v>4</v>
      </c>
      <c r="T671" s="5">
        <f>IF(Q671&lt;&gt;R671,1,0)</f>
        <v>1</v>
      </c>
      <c r="U671" s="5">
        <f>IF(S671&lt;=4,1,0)</f>
        <v>1</v>
      </c>
      <c r="V671" s="5">
        <f t="shared" si="20"/>
        <v>1</v>
      </c>
      <c r="W671" s="5">
        <f>IF(S671&gt;=2,1,0)</f>
        <v>1</v>
      </c>
      <c r="X671" s="5">
        <f>IF(Q671&lt;=2,1,0)</f>
        <v>1</v>
      </c>
      <c r="Y671" s="5">
        <f>IF(AND(Q671&gt;=1,Q671&lt;=3),1,0)</f>
        <v>1</v>
      </c>
      <c r="Z671" s="5">
        <f>IF(AND(Q671&gt;=2,Q671&lt;=5),1,0)</f>
        <v>0</v>
      </c>
      <c r="AA671" s="5">
        <f>IF(S671&lt;=2,1,0)</f>
        <v>0</v>
      </c>
      <c r="AB671" s="5">
        <f>IF(AND(S671&gt;=1,S671&lt;=3),1,0)</f>
        <v>0</v>
      </c>
      <c r="AC671" s="5">
        <f>IF(AND(S671&gt;=2,S671&lt;=5),1,0)</f>
        <v>1</v>
      </c>
      <c r="AD671" s="5">
        <f>IF(AND(S671&gt;=1,S671&lt;=4),1,0)</f>
        <v>1</v>
      </c>
      <c r="AE671" s="5">
        <f>IF(AND(S671&gt;=2,S671&lt;=5),1,0)</f>
        <v>1</v>
      </c>
    </row>
    <row r="672" spans="1:31" x14ac:dyDescent="0.55000000000000004">
      <c r="A672" s="1">
        <f t="shared" si="21"/>
        <v>672</v>
      </c>
      <c r="B672" s="6" t="s">
        <v>36</v>
      </c>
      <c r="C672" s="7">
        <v>46226.660567129627</v>
      </c>
      <c r="D672" s="5">
        <v>4</v>
      </c>
      <c r="E672" s="6" t="s">
        <v>37</v>
      </c>
      <c r="F672" s="8">
        <v>46138</v>
      </c>
      <c r="G672" s="8" t="s">
        <v>242</v>
      </c>
      <c r="H672" s="6" t="s">
        <v>176</v>
      </c>
      <c r="I672" s="6" t="s">
        <v>328</v>
      </c>
      <c r="J672" s="6" t="s">
        <v>171</v>
      </c>
      <c r="K672" s="5">
        <v>2881</v>
      </c>
      <c r="L672" s="6" t="s">
        <v>281</v>
      </c>
      <c r="M672" s="6" t="s">
        <v>325</v>
      </c>
      <c r="N672" s="6" t="s">
        <v>26</v>
      </c>
      <c r="O672" s="5" t="s">
        <v>885</v>
      </c>
      <c r="P672" s="6" t="str">
        <f>IF(I672&lt;&gt;"","Giocata","Futura")</f>
        <v>Giocata</v>
      </c>
      <c r="Q672" s="5">
        <f>VALUE(LEFT(I672,1))</f>
        <v>1</v>
      </c>
      <c r="R672" s="5">
        <f>VALUE(RIGHT(I672,1))</f>
        <v>1</v>
      </c>
      <c r="S672" s="5">
        <f>SUM(Q672:R672)</f>
        <v>2</v>
      </c>
      <c r="T672" s="5">
        <f>IF(Q672&lt;&gt;R672,1,0)</f>
        <v>0</v>
      </c>
      <c r="U672" s="5">
        <f>IF(S672&lt;=4,1,0)</f>
        <v>1</v>
      </c>
      <c r="V672" s="5">
        <f t="shared" si="20"/>
        <v>0</v>
      </c>
      <c r="W672" s="5">
        <f>IF(S672&gt;=2,1,0)</f>
        <v>1</v>
      </c>
      <c r="X672" s="5">
        <f>IF(Q672&lt;=2,1,0)</f>
        <v>1</v>
      </c>
      <c r="Y672" s="5">
        <f>IF(AND(Q672&gt;=1,Q672&lt;=3),1,0)</f>
        <v>1</v>
      </c>
      <c r="Z672" s="5">
        <f>IF(AND(Q672&gt;=2,Q672&lt;=5),1,0)</f>
        <v>0</v>
      </c>
      <c r="AA672" s="5">
        <f>IF(S672&lt;=2,1,0)</f>
        <v>1</v>
      </c>
      <c r="AB672" s="5">
        <f>IF(AND(S672&gt;=1,S672&lt;=3),1,0)</f>
        <v>1</v>
      </c>
      <c r="AC672" s="5">
        <f>IF(AND(S672&gt;=2,S672&lt;=5),1,0)</f>
        <v>1</v>
      </c>
      <c r="AD672" s="5">
        <f>IF(AND(S672&gt;=1,S672&lt;=4),1,0)</f>
        <v>1</v>
      </c>
      <c r="AE672" s="5">
        <f>IF(AND(S672&gt;=2,S672&lt;=5),1,0)</f>
        <v>1</v>
      </c>
    </row>
    <row r="673" spans="1:31" x14ac:dyDescent="0.55000000000000004">
      <c r="A673" s="1">
        <f t="shared" si="21"/>
        <v>673</v>
      </c>
      <c r="B673" s="6" t="s">
        <v>28</v>
      </c>
      <c r="C673" s="7">
        <v>46226.660555555558</v>
      </c>
      <c r="D673" s="5">
        <v>5</v>
      </c>
      <c r="E673" s="6" t="s">
        <v>37</v>
      </c>
      <c r="F673" s="8">
        <v>46138</v>
      </c>
      <c r="G673" s="8" t="s">
        <v>268</v>
      </c>
      <c r="H673" s="6" t="s">
        <v>46</v>
      </c>
      <c r="I673" s="6" t="s">
        <v>328</v>
      </c>
      <c r="J673" s="6" t="s">
        <v>52</v>
      </c>
      <c r="K673" s="5">
        <v>26775</v>
      </c>
      <c r="L673" s="6" t="s">
        <v>63</v>
      </c>
      <c r="M673" s="6" t="s">
        <v>303</v>
      </c>
      <c r="N673" s="6" t="s">
        <v>26</v>
      </c>
      <c r="O673" s="5" t="s">
        <v>885</v>
      </c>
      <c r="P673" s="6" t="str">
        <f>IF(I673&lt;&gt;"","Giocata","Futura")</f>
        <v>Giocata</v>
      </c>
      <c r="Q673" s="5">
        <f>VALUE(LEFT(I673,1))</f>
        <v>1</v>
      </c>
      <c r="R673" s="5">
        <f>VALUE(RIGHT(I673,1))</f>
        <v>1</v>
      </c>
      <c r="S673" s="5">
        <f>SUM(Q673:R673)</f>
        <v>2</v>
      </c>
      <c r="T673" s="5">
        <f>IF(Q673&lt;&gt;R673,1,0)</f>
        <v>0</v>
      </c>
      <c r="U673" s="5">
        <f>IF(S673&lt;=4,1,0)</f>
        <v>1</v>
      </c>
      <c r="V673" s="5">
        <f t="shared" si="20"/>
        <v>0</v>
      </c>
      <c r="W673" s="5">
        <f>IF(S673&gt;=2,1,0)</f>
        <v>1</v>
      </c>
      <c r="X673" s="5">
        <f>IF(Q673&lt;=2,1,0)</f>
        <v>1</v>
      </c>
      <c r="Y673" s="5">
        <f>IF(AND(Q673&gt;=1,Q673&lt;=3),1,0)</f>
        <v>1</v>
      </c>
      <c r="Z673" s="5">
        <f>IF(AND(Q673&gt;=2,Q673&lt;=5),1,0)</f>
        <v>0</v>
      </c>
      <c r="AA673" s="5">
        <f>IF(S673&lt;=2,1,0)</f>
        <v>1</v>
      </c>
      <c r="AB673" s="5">
        <f>IF(AND(S673&gt;=1,S673&lt;=3),1,0)</f>
        <v>1</v>
      </c>
      <c r="AC673" s="5">
        <f>IF(AND(S673&gt;=2,S673&lt;=5),1,0)</f>
        <v>1</v>
      </c>
      <c r="AD673" s="5">
        <f>IF(AND(S673&gt;=1,S673&lt;=4),1,0)</f>
        <v>1</v>
      </c>
      <c r="AE673" s="5">
        <f>IF(AND(S673&gt;=2,S673&lt;=5),1,0)</f>
        <v>1</v>
      </c>
    </row>
    <row r="674" spans="1:31" x14ac:dyDescent="0.55000000000000004">
      <c r="A674" s="1">
        <f t="shared" si="21"/>
        <v>674</v>
      </c>
      <c r="B674" s="6" t="s">
        <v>910</v>
      </c>
      <c r="C674" s="7">
        <v>46226.660555555558</v>
      </c>
      <c r="D674" s="5">
        <v>8</v>
      </c>
      <c r="E674" s="6" t="s">
        <v>37</v>
      </c>
      <c r="F674" s="8">
        <v>46138</v>
      </c>
      <c r="G674" s="8" t="s">
        <v>252</v>
      </c>
      <c r="H674" s="6" t="s">
        <v>199</v>
      </c>
      <c r="I674" s="6" t="s">
        <v>328</v>
      </c>
      <c r="J674" s="6" t="s">
        <v>198</v>
      </c>
      <c r="K674" s="5">
        <v>55423</v>
      </c>
      <c r="L674" s="6" t="s">
        <v>288</v>
      </c>
      <c r="M674" s="6" t="s">
        <v>492</v>
      </c>
      <c r="N674" s="6" t="s">
        <v>26</v>
      </c>
      <c r="O674" s="5" t="s">
        <v>885</v>
      </c>
      <c r="P674" s="6" t="str">
        <f>IF(I674&lt;&gt;"","Giocata","Futura")</f>
        <v>Giocata</v>
      </c>
      <c r="Q674" s="5">
        <f>VALUE(LEFT(I674,1))</f>
        <v>1</v>
      </c>
      <c r="R674" s="5">
        <f>VALUE(RIGHT(I674,1))</f>
        <v>1</v>
      </c>
      <c r="S674" s="5">
        <f>SUM(Q674:R674)</f>
        <v>2</v>
      </c>
      <c r="T674" s="5">
        <f>IF(Q674&lt;&gt;R674,1,0)</f>
        <v>0</v>
      </c>
      <c r="U674" s="5">
        <f>IF(S674&lt;=4,1,0)</f>
        <v>1</v>
      </c>
      <c r="V674" s="5">
        <f t="shared" si="20"/>
        <v>0</v>
      </c>
      <c r="W674" s="5">
        <f>IF(S674&gt;=2,1,0)</f>
        <v>1</v>
      </c>
      <c r="X674" s="5">
        <f>IF(Q674&lt;=2,1,0)</f>
        <v>1</v>
      </c>
      <c r="Y674" s="5">
        <f>IF(AND(Q674&gt;=1,Q674&lt;=3),1,0)</f>
        <v>1</v>
      </c>
      <c r="Z674" s="5">
        <f>IF(AND(Q674&gt;=2,Q674&lt;=5),1,0)</f>
        <v>0</v>
      </c>
      <c r="AA674" s="5">
        <f>IF(S674&lt;=2,1,0)</f>
        <v>1</v>
      </c>
      <c r="AB674" s="5">
        <f>IF(AND(S674&gt;=1,S674&lt;=3),1,0)</f>
        <v>1</v>
      </c>
      <c r="AC674" s="5">
        <f>IF(AND(S674&gt;=2,S674&lt;=5),1,0)</f>
        <v>1</v>
      </c>
      <c r="AD674" s="5">
        <f>IF(AND(S674&gt;=1,S674&lt;=4),1,0)</f>
        <v>1</v>
      </c>
      <c r="AE674" s="5">
        <f>IF(AND(S674&gt;=2,S674&lt;=5),1,0)</f>
        <v>1</v>
      </c>
    </row>
    <row r="675" spans="1:31" x14ac:dyDescent="0.55000000000000004">
      <c r="A675" s="1">
        <f t="shared" si="21"/>
        <v>675</v>
      </c>
      <c r="B675" s="6" t="s">
        <v>32</v>
      </c>
      <c r="C675" s="7">
        <v>46226.660555555558</v>
      </c>
      <c r="D675" s="5">
        <v>6</v>
      </c>
      <c r="E675" s="6" t="s">
        <v>37</v>
      </c>
      <c r="F675" s="8">
        <v>46138</v>
      </c>
      <c r="G675" s="8" t="s">
        <v>245</v>
      </c>
      <c r="H675" s="6" t="s">
        <v>211</v>
      </c>
      <c r="I675" s="6" t="s">
        <v>328</v>
      </c>
      <c r="J675" s="6" t="s">
        <v>265</v>
      </c>
      <c r="K675" s="5">
        <v>5013</v>
      </c>
      <c r="L675" s="6" t="s">
        <v>213</v>
      </c>
      <c r="M675" s="6" t="s">
        <v>315</v>
      </c>
      <c r="N675" s="6" t="s">
        <v>26</v>
      </c>
      <c r="O675" s="5" t="s">
        <v>885</v>
      </c>
      <c r="P675" s="6" t="str">
        <f>IF(I675&lt;&gt;"","Giocata","Futura")</f>
        <v>Giocata</v>
      </c>
      <c r="Q675" s="5">
        <f>VALUE(LEFT(I675,1))</f>
        <v>1</v>
      </c>
      <c r="R675" s="5">
        <f>VALUE(RIGHT(I675,1))</f>
        <v>1</v>
      </c>
      <c r="S675" s="5">
        <f>SUM(Q675:R675)</f>
        <v>2</v>
      </c>
      <c r="T675" s="5">
        <f>IF(Q675&lt;&gt;R675,1,0)</f>
        <v>0</v>
      </c>
      <c r="U675" s="5">
        <f>IF(S675&lt;=4,1,0)</f>
        <v>1</v>
      </c>
      <c r="V675" s="5">
        <f t="shared" si="20"/>
        <v>0</v>
      </c>
      <c r="W675" s="5">
        <f>IF(S675&gt;=2,1,0)</f>
        <v>1</v>
      </c>
      <c r="X675" s="5">
        <f>IF(Q675&lt;=2,1,0)</f>
        <v>1</v>
      </c>
      <c r="Y675" s="5">
        <f>IF(AND(Q675&gt;=1,Q675&lt;=3),1,0)</f>
        <v>1</v>
      </c>
      <c r="Z675" s="5">
        <f>IF(AND(Q675&gt;=2,Q675&lt;=5),1,0)</f>
        <v>0</v>
      </c>
      <c r="AA675" s="5">
        <f>IF(S675&lt;=2,1,0)</f>
        <v>1</v>
      </c>
      <c r="AB675" s="5">
        <f>IF(AND(S675&gt;=1,S675&lt;=3),1,0)</f>
        <v>1</v>
      </c>
      <c r="AC675" s="5">
        <f>IF(AND(S675&gt;=2,S675&lt;=5),1,0)</f>
        <v>1</v>
      </c>
      <c r="AD675" s="5">
        <f>IF(AND(S675&gt;=1,S675&lt;=4),1,0)</f>
        <v>1</v>
      </c>
      <c r="AE675" s="5">
        <f>IF(AND(S675&gt;=2,S675&lt;=5),1,0)</f>
        <v>1</v>
      </c>
    </row>
    <row r="676" spans="1:31" x14ac:dyDescent="0.55000000000000004">
      <c r="A676" s="1">
        <f t="shared" si="21"/>
        <v>676</v>
      </c>
      <c r="B676" s="6" t="s">
        <v>28</v>
      </c>
      <c r="C676" s="7">
        <v>46226.660555555558</v>
      </c>
      <c r="D676" s="5">
        <v>5</v>
      </c>
      <c r="E676" s="6" t="s">
        <v>119</v>
      </c>
      <c r="F676" s="8">
        <v>46139</v>
      </c>
      <c r="G676" s="8" t="s">
        <v>120</v>
      </c>
      <c r="H676" s="6" t="s">
        <v>57</v>
      </c>
      <c r="I676" s="6" t="s">
        <v>322</v>
      </c>
      <c r="J676" s="6" t="s">
        <v>60</v>
      </c>
      <c r="K676" s="5">
        <v>30492</v>
      </c>
      <c r="L676" s="6" t="s">
        <v>59</v>
      </c>
      <c r="M676" s="6" t="s">
        <v>345</v>
      </c>
      <c r="N676" s="6" t="s">
        <v>26</v>
      </c>
      <c r="O676" s="5" t="s">
        <v>885</v>
      </c>
      <c r="P676" s="6" t="str">
        <f>IF(I676&lt;&gt;"","Giocata","Futura")</f>
        <v>Giocata</v>
      </c>
      <c r="Q676" s="5">
        <f>VALUE(LEFT(I676,1))</f>
        <v>0</v>
      </c>
      <c r="R676" s="5">
        <f>VALUE(RIGHT(I676,1))</f>
        <v>1</v>
      </c>
      <c r="S676" s="5">
        <f>SUM(Q676:R676)</f>
        <v>1</v>
      </c>
      <c r="T676" s="5">
        <f>IF(Q676&lt;&gt;R676,1,0)</f>
        <v>1</v>
      </c>
      <c r="U676" s="5">
        <f>IF(S676&lt;=4,1,0)</f>
        <v>1</v>
      </c>
      <c r="V676" s="5">
        <f t="shared" si="20"/>
        <v>1</v>
      </c>
      <c r="W676" s="5">
        <f>IF(S676&gt;=2,1,0)</f>
        <v>0</v>
      </c>
      <c r="X676" s="5">
        <f>IF(Q676&lt;=2,1,0)</f>
        <v>1</v>
      </c>
      <c r="Y676" s="5">
        <f>IF(AND(Q676&gt;=1,Q676&lt;=3),1,0)</f>
        <v>0</v>
      </c>
      <c r="Z676" s="5">
        <f>IF(AND(Q676&gt;=2,Q676&lt;=5),1,0)</f>
        <v>0</v>
      </c>
      <c r="AA676" s="5">
        <f>IF(S676&lt;=2,1,0)</f>
        <v>1</v>
      </c>
      <c r="AB676" s="5">
        <f>IF(AND(S676&gt;=1,S676&lt;=3),1,0)</f>
        <v>1</v>
      </c>
      <c r="AC676" s="5">
        <f>IF(AND(S676&gt;=2,S676&lt;=5),1,0)</f>
        <v>0</v>
      </c>
      <c r="AD676" s="5">
        <f>IF(AND(S676&gt;=1,S676&lt;=4),1,0)</f>
        <v>1</v>
      </c>
      <c r="AE676" s="5">
        <f>IF(AND(S676&gt;=2,S676&lt;=5),1,0)</f>
        <v>0</v>
      </c>
    </row>
    <row r="677" spans="1:31" x14ac:dyDescent="0.55000000000000004">
      <c r="A677" s="1">
        <f t="shared" si="21"/>
        <v>677</v>
      </c>
      <c r="B677" s="6" t="s">
        <v>28</v>
      </c>
      <c r="C677" s="7">
        <v>46226.660555555558</v>
      </c>
      <c r="D677" s="5">
        <v>5</v>
      </c>
      <c r="E677" s="6" t="s">
        <v>119</v>
      </c>
      <c r="F677" s="8">
        <v>46139</v>
      </c>
      <c r="G677" s="8" t="s">
        <v>120</v>
      </c>
      <c r="H677" s="6" t="s">
        <v>49</v>
      </c>
      <c r="I677" s="6" t="s">
        <v>308</v>
      </c>
      <c r="J677" s="6" t="s">
        <v>51</v>
      </c>
      <c r="K677" s="5">
        <v>3573</v>
      </c>
      <c r="L677" s="6" t="s">
        <v>67</v>
      </c>
      <c r="M677" s="6" t="s">
        <v>346</v>
      </c>
      <c r="N677" s="6" t="s">
        <v>26</v>
      </c>
      <c r="O677" s="5" t="s">
        <v>885</v>
      </c>
      <c r="P677" s="6" t="str">
        <f>IF(I677&lt;&gt;"","Giocata","Futura")</f>
        <v>Giocata</v>
      </c>
      <c r="Q677" s="5">
        <f>VALUE(LEFT(I677,1))</f>
        <v>2</v>
      </c>
      <c r="R677" s="5">
        <f>VALUE(RIGHT(I677,1))</f>
        <v>0</v>
      </c>
      <c r="S677" s="5">
        <f>SUM(Q677:R677)</f>
        <v>2</v>
      </c>
      <c r="T677" s="5">
        <f>IF(Q677&lt;&gt;R677,1,0)</f>
        <v>1</v>
      </c>
      <c r="U677" s="5">
        <f>IF(S677&lt;=4,1,0)</f>
        <v>1</v>
      </c>
      <c r="V677" s="5">
        <f t="shared" si="20"/>
        <v>1</v>
      </c>
      <c r="W677" s="5">
        <f>IF(S677&gt;=2,1,0)</f>
        <v>1</v>
      </c>
      <c r="X677" s="5">
        <f>IF(Q677&lt;=2,1,0)</f>
        <v>1</v>
      </c>
      <c r="Y677" s="5">
        <f>IF(AND(Q677&gt;=1,Q677&lt;=3),1,0)</f>
        <v>1</v>
      </c>
      <c r="Z677" s="5">
        <f>IF(AND(Q677&gt;=2,Q677&lt;=5),1,0)</f>
        <v>1</v>
      </c>
      <c r="AA677" s="5">
        <f>IF(S677&lt;=2,1,0)</f>
        <v>1</v>
      </c>
      <c r="AB677" s="5">
        <f>IF(AND(S677&gt;=1,S677&lt;=3),1,0)</f>
        <v>1</v>
      </c>
      <c r="AC677" s="5">
        <f>IF(AND(S677&gt;=2,S677&lt;=5),1,0)</f>
        <v>1</v>
      </c>
      <c r="AD677" s="5">
        <f>IF(AND(S677&gt;=1,S677&lt;=4),1,0)</f>
        <v>1</v>
      </c>
      <c r="AE677" s="5">
        <f>IF(AND(S677&gt;=2,S677&lt;=5),1,0)</f>
        <v>1</v>
      </c>
    </row>
    <row r="678" spans="1:31" x14ac:dyDescent="0.55000000000000004">
      <c r="A678" s="1">
        <f t="shared" si="21"/>
        <v>678</v>
      </c>
      <c r="B678" s="6" t="s">
        <v>28</v>
      </c>
      <c r="C678" s="7">
        <v>46226.660555555558</v>
      </c>
      <c r="D678" s="5">
        <v>5</v>
      </c>
      <c r="E678" s="6" t="s">
        <v>119</v>
      </c>
      <c r="F678" s="8">
        <v>46139</v>
      </c>
      <c r="G678" s="8" t="s">
        <v>120</v>
      </c>
      <c r="H678" s="6" t="s">
        <v>61</v>
      </c>
      <c r="I678" s="6" t="s">
        <v>330</v>
      </c>
      <c r="J678" s="6" t="s">
        <v>42</v>
      </c>
      <c r="K678" s="5">
        <v>3504</v>
      </c>
      <c r="L678" s="6" t="s">
        <v>65</v>
      </c>
      <c r="M678" s="6" t="s">
        <v>341</v>
      </c>
      <c r="N678" s="6" t="s">
        <v>26</v>
      </c>
      <c r="O678" s="5" t="s">
        <v>885</v>
      </c>
      <c r="P678" s="6" t="str">
        <f>IF(I678&lt;&gt;"","Giocata","Futura")</f>
        <v>Giocata</v>
      </c>
      <c r="Q678" s="5">
        <f>VALUE(LEFT(I678,1))</f>
        <v>2</v>
      </c>
      <c r="R678" s="5">
        <f>VALUE(RIGHT(I678,1))</f>
        <v>2</v>
      </c>
      <c r="S678" s="5">
        <f>SUM(Q678:R678)</f>
        <v>4</v>
      </c>
      <c r="T678" s="5">
        <f>IF(Q678&lt;&gt;R678,1,0)</f>
        <v>0</v>
      </c>
      <c r="U678" s="5">
        <f>IF(S678&lt;=4,1,0)</f>
        <v>1</v>
      </c>
      <c r="V678" s="5">
        <f t="shared" si="20"/>
        <v>0</v>
      </c>
      <c r="W678" s="5">
        <f>IF(S678&gt;=2,1,0)</f>
        <v>1</v>
      </c>
      <c r="X678" s="5">
        <f>IF(Q678&lt;=2,1,0)</f>
        <v>1</v>
      </c>
      <c r="Y678" s="5">
        <f>IF(AND(Q678&gt;=1,Q678&lt;=3),1,0)</f>
        <v>1</v>
      </c>
      <c r="Z678" s="5">
        <f>IF(AND(Q678&gt;=2,Q678&lt;=5),1,0)</f>
        <v>1</v>
      </c>
      <c r="AA678" s="5">
        <f>IF(S678&lt;=2,1,0)</f>
        <v>0</v>
      </c>
      <c r="AB678" s="5">
        <f>IF(AND(S678&gt;=1,S678&lt;=3),1,0)</f>
        <v>0</v>
      </c>
      <c r="AC678" s="5">
        <f>IF(AND(S678&gt;=2,S678&lt;=5),1,0)</f>
        <v>1</v>
      </c>
      <c r="AD678" s="5">
        <f>IF(AND(S678&gt;=1,S678&lt;=4),1,0)</f>
        <v>1</v>
      </c>
      <c r="AE678" s="5">
        <f>IF(AND(S678&gt;=2,S678&lt;=5),1,0)</f>
        <v>1</v>
      </c>
    </row>
    <row r="679" spans="1:31" x14ac:dyDescent="0.55000000000000004">
      <c r="A679" s="1">
        <f t="shared" si="21"/>
        <v>679</v>
      </c>
      <c r="B679" s="6" t="s">
        <v>28</v>
      </c>
      <c r="C679" s="7">
        <v>46226.660555555558</v>
      </c>
      <c r="D679" s="5">
        <v>5</v>
      </c>
      <c r="E679" s="6" t="s">
        <v>119</v>
      </c>
      <c r="F679" s="8">
        <v>46139</v>
      </c>
      <c r="G679" s="8" t="s">
        <v>120</v>
      </c>
      <c r="H679" s="6" t="s">
        <v>39</v>
      </c>
      <c r="I679" s="6" t="s">
        <v>314</v>
      </c>
      <c r="J679" s="6" t="s">
        <v>43</v>
      </c>
      <c r="K679" s="5">
        <v>4134</v>
      </c>
      <c r="L679" s="6" t="s">
        <v>66</v>
      </c>
      <c r="M679" s="6" t="s">
        <v>344</v>
      </c>
      <c r="N679" s="6" t="s">
        <v>26</v>
      </c>
      <c r="O679" s="5" t="s">
        <v>885</v>
      </c>
      <c r="P679" s="6" t="str">
        <f>IF(I679&lt;&gt;"","Giocata","Futura")</f>
        <v>Giocata</v>
      </c>
      <c r="Q679" s="5">
        <f>VALUE(LEFT(I679,1))</f>
        <v>2</v>
      </c>
      <c r="R679" s="5">
        <f>VALUE(RIGHT(I679,1))</f>
        <v>1</v>
      </c>
      <c r="S679" s="5">
        <f>SUM(Q679:R679)</f>
        <v>3</v>
      </c>
      <c r="T679" s="5">
        <f>IF(Q679&lt;&gt;R679,1,0)</f>
        <v>1</v>
      </c>
      <c r="U679" s="5">
        <f>IF(S679&lt;=4,1,0)</f>
        <v>1</v>
      </c>
      <c r="V679" s="5">
        <f t="shared" si="20"/>
        <v>1</v>
      </c>
      <c r="W679" s="5">
        <f>IF(S679&gt;=2,1,0)</f>
        <v>1</v>
      </c>
      <c r="X679" s="5">
        <f>IF(Q679&lt;=2,1,0)</f>
        <v>1</v>
      </c>
      <c r="Y679" s="5">
        <f>IF(AND(Q679&gt;=1,Q679&lt;=3),1,0)</f>
        <v>1</v>
      </c>
      <c r="Z679" s="5">
        <f>IF(AND(Q679&gt;=2,Q679&lt;=5),1,0)</f>
        <v>1</v>
      </c>
      <c r="AA679" s="5">
        <f>IF(S679&lt;=2,1,0)</f>
        <v>0</v>
      </c>
      <c r="AB679" s="5">
        <f>IF(AND(S679&gt;=1,S679&lt;=3),1,0)</f>
        <v>1</v>
      </c>
      <c r="AC679" s="5">
        <f>IF(AND(S679&gt;=2,S679&lt;=5),1,0)</f>
        <v>1</v>
      </c>
      <c r="AD679" s="5">
        <f>IF(AND(S679&gt;=1,S679&lt;=4),1,0)</f>
        <v>1</v>
      </c>
      <c r="AE679" s="5">
        <f>IF(AND(S679&gt;=2,S679&lt;=5),1,0)</f>
        <v>1</v>
      </c>
    </row>
    <row r="680" spans="1:31" x14ac:dyDescent="0.55000000000000004">
      <c r="A680" s="1">
        <f t="shared" si="21"/>
        <v>680</v>
      </c>
      <c r="B680" s="6" t="s">
        <v>28</v>
      </c>
      <c r="C680" s="7">
        <v>46226.660555555558</v>
      </c>
      <c r="D680" s="5">
        <v>5</v>
      </c>
      <c r="E680" s="6" t="s">
        <v>119</v>
      </c>
      <c r="F680" s="8">
        <v>46139</v>
      </c>
      <c r="G680" s="8" t="s">
        <v>121</v>
      </c>
      <c r="H680" s="6" t="s">
        <v>54</v>
      </c>
      <c r="I680" s="6" t="s">
        <v>328</v>
      </c>
      <c r="J680" s="6" t="s">
        <v>38</v>
      </c>
      <c r="K680" s="5">
        <v>4928</v>
      </c>
      <c r="L680" s="6" t="s">
        <v>56</v>
      </c>
      <c r="M680" s="6" t="s">
        <v>347</v>
      </c>
      <c r="N680" s="6" t="s">
        <v>26</v>
      </c>
      <c r="O680" s="5" t="s">
        <v>885</v>
      </c>
      <c r="P680" s="6" t="str">
        <f>IF(I680&lt;&gt;"","Giocata","Futura")</f>
        <v>Giocata</v>
      </c>
      <c r="Q680" s="5">
        <f>VALUE(LEFT(I680,1))</f>
        <v>1</v>
      </c>
      <c r="R680" s="5">
        <f>VALUE(RIGHT(I680,1))</f>
        <v>1</v>
      </c>
      <c r="S680" s="5">
        <f>SUM(Q680:R680)</f>
        <v>2</v>
      </c>
      <c r="T680" s="5">
        <f>IF(Q680&lt;&gt;R680,1,0)</f>
        <v>0</v>
      </c>
      <c r="U680" s="5">
        <f>IF(S680&lt;=4,1,0)</f>
        <v>1</v>
      </c>
      <c r="V680" s="5">
        <f t="shared" si="20"/>
        <v>0</v>
      </c>
      <c r="W680" s="5">
        <f>IF(S680&gt;=2,1,0)</f>
        <v>1</v>
      </c>
      <c r="X680" s="5">
        <f>IF(Q680&lt;=2,1,0)</f>
        <v>1</v>
      </c>
      <c r="Y680" s="5">
        <f>IF(AND(Q680&gt;=1,Q680&lt;=3),1,0)</f>
        <v>1</v>
      </c>
      <c r="Z680" s="5">
        <f>IF(AND(Q680&gt;=2,Q680&lt;=5),1,0)</f>
        <v>0</v>
      </c>
      <c r="AA680" s="5">
        <f>IF(S680&lt;=2,1,0)</f>
        <v>1</v>
      </c>
      <c r="AB680" s="5">
        <f>IF(AND(S680&gt;=1,S680&lt;=3),1,0)</f>
        <v>1</v>
      </c>
      <c r="AC680" s="5">
        <f>IF(AND(S680&gt;=2,S680&lt;=5),1,0)</f>
        <v>1</v>
      </c>
      <c r="AD680" s="5">
        <f>IF(AND(S680&gt;=1,S680&lt;=4),1,0)</f>
        <v>1</v>
      </c>
      <c r="AE680" s="5">
        <f>IF(AND(S680&gt;=2,S680&lt;=5),1,0)</f>
        <v>1</v>
      </c>
    </row>
    <row r="681" spans="1:31" x14ac:dyDescent="0.55000000000000004">
      <c r="A681" s="1">
        <f t="shared" si="21"/>
        <v>681</v>
      </c>
      <c r="B681" s="6" t="s">
        <v>32</v>
      </c>
      <c r="C681" s="7">
        <v>46226.660555555558</v>
      </c>
      <c r="D681" s="5">
        <v>17</v>
      </c>
      <c r="E681" s="6" t="s">
        <v>118</v>
      </c>
      <c r="F681" s="8">
        <v>46141</v>
      </c>
      <c r="G681" s="8" t="s">
        <v>120</v>
      </c>
      <c r="H681" s="6" t="s">
        <v>274</v>
      </c>
      <c r="I681" s="6" t="s">
        <v>466</v>
      </c>
      <c r="J681" s="6" t="s">
        <v>272</v>
      </c>
      <c r="K681" s="5">
        <v>5221</v>
      </c>
      <c r="L681" s="6" t="s">
        <v>297</v>
      </c>
      <c r="M681" s="6" t="s">
        <v>331</v>
      </c>
      <c r="N681" s="6" t="s">
        <v>26</v>
      </c>
      <c r="O681" s="5" t="s">
        <v>885</v>
      </c>
      <c r="P681" s="6" t="str">
        <f>IF(I681&lt;&gt;"","Giocata","Futura")</f>
        <v>Giocata</v>
      </c>
      <c r="Q681" s="5">
        <f>VALUE(LEFT(I681,1))</f>
        <v>0</v>
      </c>
      <c r="R681" s="5">
        <f>VALUE(RIGHT(I681,1))</f>
        <v>5</v>
      </c>
      <c r="S681" s="5">
        <f>SUM(Q681:R681)</f>
        <v>5</v>
      </c>
      <c r="T681" s="5">
        <f>IF(Q681&lt;&gt;R681,1,0)</f>
        <v>1</v>
      </c>
      <c r="U681" s="5">
        <f>IF(S681&lt;=4,1,0)</f>
        <v>0</v>
      </c>
      <c r="V681" s="5">
        <f t="shared" si="20"/>
        <v>0</v>
      </c>
      <c r="W681" s="5">
        <f>IF(S681&gt;=2,1,0)</f>
        <v>1</v>
      </c>
      <c r="X681" s="5">
        <f>IF(Q681&lt;=2,1,0)</f>
        <v>1</v>
      </c>
      <c r="Y681" s="5">
        <f>IF(AND(Q681&gt;=1,Q681&lt;=3),1,0)</f>
        <v>0</v>
      </c>
      <c r="Z681" s="5">
        <f>IF(AND(Q681&gt;=2,Q681&lt;=5),1,0)</f>
        <v>0</v>
      </c>
      <c r="AA681" s="5">
        <f>IF(S681&lt;=2,1,0)</f>
        <v>0</v>
      </c>
      <c r="AB681" s="5">
        <f>IF(AND(S681&gt;=1,S681&lt;=3),1,0)</f>
        <v>0</v>
      </c>
      <c r="AC681" s="5">
        <f>IF(AND(S681&gt;=2,S681&lt;=5),1,0)</f>
        <v>1</v>
      </c>
      <c r="AD681" s="5">
        <f>IF(AND(S681&gt;=1,S681&lt;=4),1,0)</f>
        <v>0</v>
      </c>
      <c r="AE681" s="5">
        <f>IF(AND(S681&gt;=2,S681&lt;=5),1,0)</f>
        <v>1</v>
      </c>
    </row>
    <row r="682" spans="1:31" x14ac:dyDescent="0.55000000000000004">
      <c r="A682" s="1">
        <f t="shared" si="21"/>
        <v>682</v>
      </c>
      <c r="B682" s="6" t="s">
        <v>36</v>
      </c>
      <c r="C682" s="7">
        <v>46226.660567129627</v>
      </c>
      <c r="D682" s="5">
        <v>14</v>
      </c>
      <c r="E682" s="6" t="s">
        <v>118</v>
      </c>
      <c r="F682" s="8">
        <v>46141</v>
      </c>
      <c r="G682" s="8" t="s">
        <v>166</v>
      </c>
      <c r="H682" s="6" t="s">
        <v>175</v>
      </c>
      <c r="I682" s="6" t="s">
        <v>328</v>
      </c>
      <c r="J682" s="6" t="s">
        <v>171</v>
      </c>
      <c r="K682" s="5">
        <v>2686</v>
      </c>
      <c r="L682" s="6" t="s">
        <v>165</v>
      </c>
      <c r="M682" s="6" t="s">
        <v>456</v>
      </c>
      <c r="N682" s="6" t="s">
        <v>26</v>
      </c>
      <c r="O682" s="5" t="s">
        <v>885</v>
      </c>
      <c r="P682" s="6" t="str">
        <f>IF(I682&lt;&gt;"","Giocata","Futura")</f>
        <v>Giocata</v>
      </c>
      <c r="Q682" s="5">
        <f>VALUE(LEFT(I682,1))</f>
        <v>1</v>
      </c>
      <c r="R682" s="5">
        <f>VALUE(RIGHT(I682,1))</f>
        <v>1</v>
      </c>
      <c r="S682" s="5">
        <f>SUM(Q682:R682)</f>
        <v>2</v>
      </c>
      <c r="T682" s="5">
        <f>IF(Q682&lt;&gt;R682,1,0)</f>
        <v>0</v>
      </c>
      <c r="U682" s="5">
        <f>IF(S682&lt;=4,1,0)</f>
        <v>1</v>
      </c>
      <c r="V682" s="5">
        <f t="shared" si="20"/>
        <v>0</v>
      </c>
      <c r="W682" s="5">
        <f>IF(S682&gt;=2,1,0)</f>
        <v>1</v>
      </c>
      <c r="X682" s="5">
        <f>IF(Q682&lt;=2,1,0)</f>
        <v>1</v>
      </c>
      <c r="Y682" s="5">
        <f>IF(AND(Q682&gt;=1,Q682&lt;=3),1,0)</f>
        <v>1</v>
      </c>
      <c r="Z682" s="5">
        <f>IF(AND(Q682&gt;=2,Q682&lt;=5),1,0)</f>
        <v>0</v>
      </c>
      <c r="AA682" s="5">
        <f>IF(S682&lt;=2,1,0)</f>
        <v>1</v>
      </c>
      <c r="AB682" s="5">
        <f>IF(AND(S682&gt;=1,S682&lt;=3),1,0)</f>
        <v>1</v>
      </c>
      <c r="AC682" s="5">
        <f>IF(AND(S682&gt;=2,S682&lt;=5),1,0)</f>
        <v>1</v>
      </c>
      <c r="AD682" s="5">
        <f>IF(AND(S682&gt;=1,S682&lt;=4),1,0)</f>
        <v>1</v>
      </c>
      <c r="AE682" s="5">
        <f>IF(AND(S682&gt;=2,S682&lt;=5),1,0)</f>
        <v>1</v>
      </c>
    </row>
    <row r="683" spans="1:31" x14ac:dyDescent="0.55000000000000004">
      <c r="A683" s="1">
        <f t="shared" si="21"/>
        <v>683</v>
      </c>
      <c r="B683" s="6" t="s">
        <v>32</v>
      </c>
      <c r="C683" s="7">
        <v>46226.660555555558</v>
      </c>
      <c r="D683" s="5">
        <v>18</v>
      </c>
      <c r="E683" s="6" t="s">
        <v>122</v>
      </c>
      <c r="F683" s="8">
        <v>46142</v>
      </c>
      <c r="G683" s="8" t="s">
        <v>120</v>
      </c>
      <c r="H683" s="6" t="s">
        <v>124</v>
      </c>
      <c r="I683" s="6" t="s">
        <v>370</v>
      </c>
      <c r="J683" s="6" t="s">
        <v>212</v>
      </c>
      <c r="K683" s="5">
        <v>5441</v>
      </c>
      <c r="L683" s="6" t="s">
        <v>126</v>
      </c>
      <c r="M683" s="6" t="s">
        <v>315</v>
      </c>
      <c r="N683" s="6" t="s">
        <v>26</v>
      </c>
      <c r="O683" s="5" t="s">
        <v>885</v>
      </c>
      <c r="P683" s="6" t="str">
        <f>IF(I683&lt;&gt;"","Giocata","Futura")</f>
        <v>Giocata</v>
      </c>
      <c r="Q683" s="5">
        <f>VALUE(LEFT(I683,1))</f>
        <v>5</v>
      </c>
      <c r="R683" s="5">
        <f>VALUE(RIGHT(I683,1))</f>
        <v>0</v>
      </c>
      <c r="S683" s="5">
        <f>SUM(Q683:R683)</f>
        <v>5</v>
      </c>
      <c r="T683" s="5">
        <f>IF(Q683&lt;&gt;R683,1,0)</f>
        <v>1</v>
      </c>
      <c r="U683" s="5">
        <f>IF(S683&lt;=4,1,0)</f>
        <v>0</v>
      </c>
      <c r="V683" s="5">
        <f t="shared" si="20"/>
        <v>0</v>
      </c>
      <c r="W683" s="5">
        <f>IF(S683&gt;=2,1,0)</f>
        <v>1</v>
      </c>
      <c r="X683" s="5">
        <f>IF(Q683&lt;=2,1,0)</f>
        <v>0</v>
      </c>
      <c r="Y683" s="5">
        <f>IF(AND(Q683&gt;=1,Q683&lt;=3),1,0)</f>
        <v>0</v>
      </c>
      <c r="Z683" s="5">
        <f>IF(AND(Q683&gt;=2,Q683&lt;=5),1,0)</f>
        <v>1</v>
      </c>
      <c r="AA683" s="5">
        <f>IF(S683&lt;=2,1,0)</f>
        <v>0</v>
      </c>
      <c r="AB683" s="5">
        <f>IF(AND(S683&gt;=1,S683&lt;=3),1,0)</f>
        <v>0</v>
      </c>
      <c r="AC683" s="5">
        <f>IF(AND(S683&gt;=2,S683&lt;=5),1,0)</f>
        <v>1</v>
      </c>
      <c r="AD683" s="5">
        <f>IF(AND(S683&gt;=1,S683&lt;=4),1,0)</f>
        <v>0</v>
      </c>
      <c r="AE683" s="5">
        <f>IF(AND(S683&gt;=2,S683&lt;=5),1,0)</f>
        <v>1</v>
      </c>
    </row>
    <row r="684" spans="1:31" x14ac:dyDescent="0.55000000000000004">
      <c r="A684" s="1">
        <f t="shared" si="21"/>
        <v>684</v>
      </c>
      <c r="B684" s="6" t="s">
        <v>912</v>
      </c>
      <c r="C684" s="7">
        <v>46226.660555555558</v>
      </c>
      <c r="D684" s="5">
        <v>14</v>
      </c>
      <c r="E684" s="6" t="s">
        <v>117</v>
      </c>
      <c r="F684" s="8">
        <v>46143</v>
      </c>
      <c r="G684" s="8" t="s">
        <v>219</v>
      </c>
      <c r="H684" s="6" t="s">
        <v>217</v>
      </c>
      <c r="I684" s="6" t="s">
        <v>316</v>
      </c>
      <c r="J684" s="6" t="s">
        <v>232</v>
      </c>
      <c r="L684" s="6" t="s">
        <v>221</v>
      </c>
      <c r="M684" s="6" t="s">
        <v>324</v>
      </c>
      <c r="N684" s="6" t="s">
        <v>26</v>
      </c>
      <c r="O684" s="5" t="s">
        <v>885</v>
      </c>
      <c r="P684" s="6" t="str">
        <f>IF(I684&lt;&gt;"","Giocata","Futura")</f>
        <v>Giocata</v>
      </c>
      <c r="Q684" s="5">
        <f>VALUE(LEFT(I684,1))</f>
        <v>1</v>
      </c>
      <c r="R684" s="5">
        <f>VALUE(RIGHT(I684,1))</f>
        <v>2</v>
      </c>
      <c r="S684" s="5">
        <f>SUM(Q684:R684)</f>
        <v>3</v>
      </c>
      <c r="T684" s="5">
        <f>IF(Q684&lt;&gt;R684,1,0)</f>
        <v>1</v>
      </c>
      <c r="U684" s="5">
        <f>IF(S684&lt;=4,1,0)</f>
        <v>1</v>
      </c>
      <c r="V684" s="5">
        <f t="shared" si="20"/>
        <v>1</v>
      </c>
      <c r="W684" s="5">
        <f>IF(S684&gt;=2,1,0)</f>
        <v>1</v>
      </c>
      <c r="X684" s="5">
        <f>IF(Q684&lt;=2,1,0)</f>
        <v>1</v>
      </c>
      <c r="Y684" s="5">
        <f>IF(AND(Q684&gt;=1,Q684&lt;=3),1,0)</f>
        <v>1</v>
      </c>
      <c r="Z684" s="5">
        <f>IF(AND(Q684&gt;=2,Q684&lt;=5),1,0)</f>
        <v>0</v>
      </c>
      <c r="AA684" s="5">
        <f>IF(S684&lt;=2,1,0)</f>
        <v>0</v>
      </c>
      <c r="AB684" s="5">
        <f>IF(AND(S684&gt;=1,S684&lt;=3),1,0)</f>
        <v>1</v>
      </c>
      <c r="AC684" s="5">
        <f>IF(AND(S684&gt;=2,S684&lt;=5),1,0)</f>
        <v>1</v>
      </c>
      <c r="AD684" s="5">
        <f>IF(AND(S684&gt;=1,S684&lt;=4),1,0)</f>
        <v>1</v>
      </c>
      <c r="AE684" s="5">
        <f>IF(AND(S684&gt;=2,S684&lt;=5),1,0)</f>
        <v>1</v>
      </c>
    </row>
    <row r="685" spans="1:31" x14ac:dyDescent="0.55000000000000004">
      <c r="A685" s="1">
        <f t="shared" si="21"/>
        <v>685</v>
      </c>
      <c r="B685" s="6" t="s">
        <v>910</v>
      </c>
      <c r="C685" s="7">
        <v>46226.660555555558</v>
      </c>
      <c r="D685" s="5">
        <v>9</v>
      </c>
      <c r="E685" s="6" t="s">
        <v>117</v>
      </c>
      <c r="F685" s="8">
        <v>46143</v>
      </c>
      <c r="G685" s="8" t="s">
        <v>197</v>
      </c>
      <c r="H685" s="6" t="s">
        <v>248</v>
      </c>
      <c r="I685" s="6" t="s">
        <v>302</v>
      </c>
      <c r="J685" s="6" t="s">
        <v>255</v>
      </c>
      <c r="K685" s="5">
        <v>61815</v>
      </c>
      <c r="L685" s="6" t="s">
        <v>259</v>
      </c>
      <c r="M685" s="6" t="s">
        <v>498</v>
      </c>
      <c r="N685" s="6" t="s">
        <v>26</v>
      </c>
      <c r="O685" s="5" t="s">
        <v>885</v>
      </c>
      <c r="P685" s="6" t="str">
        <f>IF(I685&lt;&gt;"","Giocata","Futura")</f>
        <v>Giocata</v>
      </c>
      <c r="Q685" s="5">
        <f>VALUE(LEFT(I685,1))</f>
        <v>2</v>
      </c>
      <c r="R685" s="5">
        <f>VALUE(RIGHT(I685,1))</f>
        <v>3</v>
      </c>
      <c r="S685" s="5">
        <f>SUM(Q685:R685)</f>
        <v>5</v>
      </c>
      <c r="T685" s="5">
        <f>IF(Q685&lt;&gt;R685,1,0)</f>
        <v>1</v>
      </c>
      <c r="U685" s="5">
        <f>IF(S685&lt;=4,1,0)</f>
        <v>0</v>
      </c>
      <c r="V685" s="5">
        <f t="shared" si="20"/>
        <v>0</v>
      </c>
      <c r="W685" s="5">
        <f>IF(S685&gt;=2,1,0)</f>
        <v>1</v>
      </c>
      <c r="X685" s="5">
        <f>IF(Q685&lt;=2,1,0)</f>
        <v>1</v>
      </c>
      <c r="Y685" s="5">
        <f>IF(AND(Q685&gt;=1,Q685&lt;=3),1,0)</f>
        <v>1</v>
      </c>
      <c r="Z685" s="5">
        <f>IF(AND(Q685&gt;=2,Q685&lt;=5),1,0)</f>
        <v>1</v>
      </c>
      <c r="AA685" s="5">
        <f>IF(S685&lt;=2,1,0)</f>
        <v>0</v>
      </c>
      <c r="AB685" s="5">
        <f>IF(AND(S685&gt;=1,S685&lt;=3),1,0)</f>
        <v>0</v>
      </c>
      <c r="AC685" s="5">
        <f>IF(AND(S685&gt;=2,S685&lt;=5),1,0)</f>
        <v>1</v>
      </c>
      <c r="AD685" s="5">
        <f>IF(AND(S685&gt;=1,S685&lt;=4),1,0)</f>
        <v>0</v>
      </c>
      <c r="AE685" s="5">
        <f>IF(AND(S685&gt;=2,S685&lt;=5),1,0)</f>
        <v>1</v>
      </c>
    </row>
    <row r="686" spans="1:31" x14ac:dyDescent="0.55000000000000004">
      <c r="A686" s="1">
        <f t="shared" si="21"/>
        <v>686</v>
      </c>
      <c r="B686" s="6" t="s">
        <v>910</v>
      </c>
      <c r="C686" s="7">
        <v>46226.660555555558</v>
      </c>
      <c r="D686" s="5">
        <v>9</v>
      </c>
      <c r="E686" s="6" t="s">
        <v>117</v>
      </c>
      <c r="F686" s="8">
        <v>46143</v>
      </c>
      <c r="G686" s="8" t="s">
        <v>252</v>
      </c>
      <c r="H686" s="6" t="s">
        <v>185</v>
      </c>
      <c r="I686" s="6" t="s">
        <v>334</v>
      </c>
      <c r="J686" s="6" t="s">
        <v>250</v>
      </c>
      <c r="K686" s="5">
        <v>19055</v>
      </c>
      <c r="L686" s="6" t="s">
        <v>187</v>
      </c>
      <c r="M686" s="6" t="s">
        <v>496</v>
      </c>
      <c r="N686" s="6" t="s">
        <v>26</v>
      </c>
      <c r="O686" s="5" t="s">
        <v>885</v>
      </c>
      <c r="P686" s="6" t="str">
        <f>IF(I686&lt;&gt;"","Giocata","Futura")</f>
        <v>Giocata</v>
      </c>
      <c r="Q686" s="5">
        <f>VALUE(LEFT(I686,1))</f>
        <v>4</v>
      </c>
      <c r="R686" s="5">
        <f>VALUE(RIGHT(I686,1))</f>
        <v>0</v>
      </c>
      <c r="S686" s="5">
        <f>SUM(Q686:R686)</f>
        <v>4</v>
      </c>
      <c r="T686" s="5">
        <f>IF(Q686&lt;&gt;R686,1,0)</f>
        <v>1</v>
      </c>
      <c r="U686" s="5">
        <f>IF(S686&lt;=4,1,0)</f>
        <v>1</v>
      </c>
      <c r="V686" s="5">
        <f t="shared" si="20"/>
        <v>1</v>
      </c>
      <c r="W686" s="5">
        <f>IF(S686&gt;=2,1,0)</f>
        <v>1</v>
      </c>
      <c r="X686" s="5">
        <f>IF(Q686&lt;=2,1,0)</f>
        <v>0</v>
      </c>
      <c r="Y686" s="5">
        <f>IF(AND(Q686&gt;=1,Q686&lt;=3),1,0)</f>
        <v>0</v>
      </c>
      <c r="Z686" s="5">
        <f>IF(AND(Q686&gt;=2,Q686&lt;=5),1,0)</f>
        <v>1</v>
      </c>
      <c r="AA686" s="5">
        <f>IF(S686&lt;=2,1,0)</f>
        <v>0</v>
      </c>
      <c r="AB686" s="5">
        <f>IF(AND(S686&gt;=1,S686&lt;=3),1,0)</f>
        <v>0</v>
      </c>
      <c r="AC686" s="5">
        <f>IF(AND(S686&gt;=2,S686&lt;=5),1,0)</f>
        <v>1</v>
      </c>
      <c r="AD686" s="5">
        <f>IF(AND(S686&gt;=1,S686&lt;=4),1,0)</f>
        <v>1</v>
      </c>
      <c r="AE686" s="5">
        <f>IF(AND(S686&gt;=2,S686&lt;=5),1,0)</f>
        <v>1</v>
      </c>
    </row>
    <row r="687" spans="1:31" x14ac:dyDescent="0.55000000000000004">
      <c r="A687" s="1">
        <f t="shared" si="21"/>
        <v>687</v>
      </c>
      <c r="B687" s="6" t="s">
        <v>32</v>
      </c>
      <c r="C687" s="7">
        <v>46226.660555555558</v>
      </c>
      <c r="D687" s="5">
        <v>7</v>
      </c>
      <c r="E687" s="6" t="s">
        <v>117</v>
      </c>
      <c r="F687" s="8">
        <v>46143</v>
      </c>
      <c r="G687" s="8" t="s">
        <v>263</v>
      </c>
      <c r="H687" s="6" t="s">
        <v>128</v>
      </c>
      <c r="I687" s="6" t="s">
        <v>337</v>
      </c>
      <c r="J687" s="6" t="s">
        <v>130</v>
      </c>
      <c r="K687" s="5">
        <v>15900</v>
      </c>
      <c r="L687" s="6" t="s">
        <v>269</v>
      </c>
      <c r="M687" s="6" t="s">
        <v>468</v>
      </c>
      <c r="N687" s="6" t="s">
        <v>26</v>
      </c>
      <c r="O687" s="5" t="s">
        <v>885</v>
      </c>
      <c r="P687" s="6" t="str">
        <f>IF(I687&lt;&gt;"","Giocata","Futura")</f>
        <v>Giocata</v>
      </c>
      <c r="Q687" s="5">
        <f>VALUE(LEFT(I687,1))</f>
        <v>3</v>
      </c>
      <c r="R687" s="5">
        <f>VALUE(RIGHT(I687,1))</f>
        <v>0</v>
      </c>
      <c r="S687" s="5">
        <f>SUM(Q687:R687)</f>
        <v>3</v>
      </c>
      <c r="T687" s="5">
        <f>IF(Q687&lt;&gt;R687,1,0)</f>
        <v>1</v>
      </c>
      <c r="U687" s="5">
        <f>IF(S687&lt;=4,1,0)</f>
        <v>1</v>
      </c>
      <c r="V687" s="5">
        <f t="shared" si="20"/>
        <v>1</v>
      </c>
      <c r="W687" s="5">
        <f>IF(S687&gt;=2,1,0)</f>
        <v>1</v>
      </c>
      <c r="X687" s="5">
        <f>IF(Q687&lt;=2,1,0)</f>
        <v>0</v>
      </c>
      <c r="Y687" s="5">
        <f>IF(AND(Q687&gt;=1,Q687&lt;=3),1,0)</f>
        <v>1</v>
      </c>
      <c r="Z687" s="5">
        <f>IF(AND(Q687&gt;=2,Q687&lt;=5),1,0)</f>
        <v>1</v>
      </c>
      <c r="AA687" s="5">
        <f>IF(S687&lt;=2,1,0)</f>
        <v>0</v>
      </c>
      <c r="AB687" s="5">
        <f>IF(AND(S687&gt;=1,S687&lt;=3),1,0)</f>
        <v>1</v>
      </c>
      <c r="AC687" s="5">
        <f>IF(AND(S687&gt;=2,S687&lt;=5),1,0)</f>
        <v>1</v>
      </c>
      <c r="AD687" s="5">
        <f>IF(AND(S687&gt;=1,S687&lt;=4),1,0)</f>
        <v>1</v>
      </c>
      <c r="AE687" s="5">
        <f>IF(AND(S687&gt;=2,S687&lt;=5),1,0)</f>
        <v>1</v>
      </c>
    </row>
    <row r="688" spans="1:31" x14ac:dyDescent="0.55000000000000004">
      <c r="A688" s="1">
        <f t="shared" si="21"/>
        <v>688</v>
      </c>
      <c r="B688" s="6" t="s">
        <v>910</v>
      </c>
      <c r="C688" s="7">
        <v>46226.660555555558</v>
      </c>
      <c r="D688" s="5">
        <v>9</v>
      </c>
      <c r="E688" s="6" t="s">
        <v>117</v>
      </c>
      <c r="F688" s="8">
        <v>46143</v>
      </c>
      <c r="G688" s="8" t="s">
        <v>184</v>
      </c>
      <c r="H688" s="6" t="s">
        <v>205</v>
      </c>
      <c r="I688" s="6" t="s">
        <v>330</v>
      </c>
      <c r="J688" s="6" t="s">
        <v>194</v>
      </c>
      <c r="K688" s="5">
        <v>32157</v>
      </c>
      <c r="L688" s="6" t="s">
        <v>254</v>
      </c>
      <c r="M688" s="6" t="s">
        <v>497</v>
      </c>
      <c r="N688" s="6" t="s">
        <v>26</v>
      </c>
      <c r="O688" s="5" t="s">
        <v>885</v>
      </c>
      <c r="P688" s="6" t="str">
        <f>IF(I688&lt;&gt;"","Giocata","Futura")</f>
        <v>Giocata</v>
      </c>
      <c r="Q688" s="5">
        <f>VALUE(LEFT(I688,1))</f>
        <v>2</v>
      </c>
      <c r="R688" s="5">
        <f>VALUE(RIGHT(I688,1))</f>
        <v>2</v>
      </c>
      <c r="S688" s="5">
        <f>SUM(Q688:R688)</f>
        <v>4</v>
      </c>
      <c r="T688" s="5">
        <f>IF(Q688&lt;&gt;R688,1,0)</f>
        <v>0</v>
      </c>
      <c r="U688" s="5">
        <f>IF(S688&lt;=4,1,0)</f>
        <v>1</v>
      </c>
      <c r="V688" s="5">
        <f t="shared" si="20"/>
        <v>0</v>
      </c>
      <c r="W688" s="5">
        <f>IF(S688&gt;=2,1,0)</f>
        <v>1</v>
      </c>
      <c r="X688" s="5">
        <f>IF(Q688&lt;=2,1,0)</f>
        <v>1</v>
      </c>
      <c r="Y688" s="5">
        <f>IF(AND(Q688&gt;=1,Q688&lt;=3),1,0)</f>
        <v>1</v>
      </c>
      <c r="Z688" s="5">
        <f>IF(AND(Q688&gt;=2,Q688&lt;=5),1,0)</f>
        <v>1</v>
      </c>
      <c r="AA688" s="5">
        <f>IF(S688&lt;=2,1,0)</f>
        <v>0</v>
      </c>
      <c r="AB688" s="5">
        <f>IF(AND(S688&gt;=1,S688&lt;=3),1,0)</f>
        <v>0</v>
      </c>
      <c r="AC688" s="5">
        <f>IF(AND(S688&gt;=2,S688&lt;=5),1,0)</f>
        <v>1</v>
      </c>
      <c r="AD688" s="5">
        <f>IF(AND(S688&gt;=1,S688&lt;=4),1,0)</f>
        <v>1</v>
      </c>
      <c r="AE688" s="5">
        <f>IF(AND(S688&gt;=2,S688&lt;=5),1,0)</f>
        <v>1</v>
      </c>
    </row>
    <row r="689" spans="1:31" x14ac:dyDescent="0.55000000000000004">
      <c r="A689" s="1">
        <f t="shared" si="21"/>
        <v>689</v>
      </c>
      <c r="B689" s="6" t="s">
        <v>912</v>
      </c>
      <c r="C689" s="7">
        <v>46226.660555555558</v>
      </c>
      <c r="D689" s="5">
        <v>14</v>
      </c>
      <c r="E689" s="6" t="s">
        <v>117</v>
      </c>
      <c r="F689" s="8">
        <v>46143</v>
      </c>
      <c r="G689" s="8" t="s">
        <v>219</v>
      </c>
      <c r="H689" s="6" t="s">
        <v>230</v>
      </c>
      <c r="I689" s="6" t="s">
        <v>330</v>
      </c>
      <c r="J689" s="6" t="s">
        <v>216</v>
      </c>
      <c r="K689" s="5">
        <v>2243</v>
      </c>
      <c r="L689" s="6" t="s">
        <v>231</v>
      </c>
      <c r="M689" s="6" t="s">
        <v>374</v>
      </c>
      <c r="N689" s="6" t="s">
        <v>26</v>
      </c>
      <c r="O689" s="5" t="s">
        <v>885</v>
      </c>
      <c r="P689" s="6" t="str">
        <f>IF(I689&lt;&gt;"","Giocata","Futura")</f>
        <v>Giocata</v>
      </c>
      <c r="Q689" s="5">
        <f>VALUE(LEFT(I689,1))</f>
        <v>2</v>
      </c>
      <c r="R689" s="5">
        <f>VALUE(RIGHT(I689,1))</f>
        <v>2</v>
      </c>
      <c r="S689" s="5">
        <f>SUM(Q689:R689)</f>
        <v>4</v>
      </c>
      <c r="T689" s="5">
        <f>IF(Q689&lt;&gt;R689,1,0)</f>
        <v>0</v>
      </c>
      <c r="U689" s="5">
        <f>IF(S689&lt;=4,1,0)</f>
        <v>1</v>
      </c>
      <c r="V689" s="5">
        <f t="shared" si="20"/>
        <v>0</v>
      </c>
      <c r="W689" s="5">
        <f>IF(S689&gt;=2,1,0)</f>
        <v>1</v>
      </c>
      <c r="X689" s="5">
        <f>IF(Q689&lt;=2,1,0)</f>
        <v>1</v>
      </c>
      <c r="Y689" s="5">
        <f>IF(AND(Q689&gt;=1,Q689&lt;=3),1,0)</f>
        <v>1</v>
      </c>
      <c r="Z689" s="5">
        <f>IF(AND(Q689&gt;=2,Q689&lt;=5),1,0)</f>
        <v>1</v>
      </c>
      <c r="AA689" s="5">
        <f>IF(S689&lt;=2,1,0)</f>
        <v>0</v>
      </c>
      <c r="AB689" s="5">
        <f>IF(AND(S689&gt;=1,S689&lt;=3),1,0)</f>
        <v>0</v>
      </c>
      <c r="AC689" s="5">
        <f>IF(AND(S689&gt;=2,S689&lt;=5),1,0)</f>
        <v>1</v>
      </c>
      <c r="AD689" s="5">
        <f>IF(AND(S689&gt;=1,S689&lt;=4),1,0)</f>
        <v>1</v>
      </c>
      <c r="AE689" s="5">
        <f>IF(AND(S689&gt;=2,S689&lt;=5),1,0)</f>
        <v>1</v>
      </c>
    </row>
    <row r="690" spans="1:31" x14ac:dyDescent="0.55000000000000004">
      <c r="A690" s="1">
        <f t="shared" si="21"/>
        <v>690</v>
      </c>
      <c r="B690" s="6" t="s">
        <v>910</v>
      </c>
      <c r="C690" s="7">
        <v>46226.660555555558</v>
      </c>
      <c r="D690" s="5">
        <v>9</v>
      </c>
      <c r="E690" s="6" t="s">
        <v>117</v>
      </c>
      <c r="F690" s="8">
        <v>46143</v>
      </c>
      <c r="G690" s="8" t="s">
        <v>252</v>
      </c>
      <c r="H690" s="6" t="s">
        <v>186</v>
      </c>
      <c r="I690" s="6" t="s">
        <v>310</v>
      </c>
      <c r="J690" s="6" t="s">
        <v>199</v>
      </c>
      <c r="K690" s="5">
        <v>62339</v>
      </c>
      <c r="L690" s="6" t="s">
        <v>201</v>
      </c>
      <c r="M690" s="6" t="s">
        <v>305</v>
      </c>
      <c r="N690" s="6" t="s">
        <v>26</v>
      </c>
      <c r="O690" s="5" t="s">
        <v>885</v>
      </c>
      <c r="P690" s="6" t="str">
        <f>IF(I690&lt;&gt;"","Giocata","Futura")</f>
        <v>Giocata</v>
      </c>
      <c r="Q690" s="5">
        <f>VALUE(LEFT(I690,1))</f>
        <v>1</v>
      </c>
      <c r="R690" s="5">
        <f>VALUE(RIGHT(I690,1))</f>
        <v>0</v>
      </c>
      <c r="S690" s="5">
        <f>SUM(Q690:R690)</f>
        <v>1</v>
      </c>
      <c r="T690" s="5">
        <f>IF(Q690&lt;&gt;R690,1,0)</f>
        <v>1</v>
      </c>
      <c r="U690" s="5">
        <f>IF(S690&lt;=4,1,0)</f>
        <v>1</v>
      </c>
      <c r="V690" s="5">
        <f t="shared" si="20"/>
        <v>1</v>
      </c>
      <c r="W690" s="5">
        <f>IF(S690&gt;=2,1,0)</f>
        <v>0</v>
      </c>
      <c r="X690" s="5">
        <f>IF(Q690&lt;=2,1,0)</f>
        <v>1</v>
      </c>
      <c r="Y690" s="5">
        <f>IF(AND(Q690&gt;=1,Q690&lt;=3),1,0)</f>
        <v>1</v>
      </c>
      <c r="Z690" s="5">
        <f>IF(AND(Q690&gt;=2,Q690&lt;=5),1,0)</f>
        <v>0</v>
      </c>
      <c r="AA690" s="5">
        <f>IF(S690&lt;=2,1,0)</f>
        <v>1</v>
      </c>
      <c r="AB690" s="5">
        <f>IF(AND(S690&gt;=1,S690&lt;=3),1,0)</f>
        <v>1</v>
      </c>
      <c r="AC690" s="5">
        <f>IF(AND(S690&gt;=2,S690&lt;=5),1,0)</f>
        <v>0</v>
      </c>
      <c r="AD690" s="5">
        <f>IF(AND(S690&gt;=1,S690&lt;=4),1,0)</f>
        <v>1</v>
      </c>
      <c r="AE690" s="5">
        <f>IF(AND(S690&gt;=2,S690&lt;=5),1,0)</f>
        <v>0</v>
      </c>
    </row>
    <row r="691" spans="1:31" x14ac:dyDescent="0.55000000000000004">
      <c r="A691" s="1">
        <f t="shared" si="21"/>
        <v>691</v>
      </c>
      <c r="B691" s="6" t="s">
        <v>912</v>
      </c>
      <c r="C691" s="7">
        <v>46226.660555555558</v>
      </c>
      <c r="D691" s="5">
        <v>14</v>
      </c>
      <c r="E691" s="6" t="s">
        <v>117</v>
      </c>
      <c r="F691" s="8">
        <v>46143</v>
      </c>
      <c r="G691" s="8" t="s">
        <v>215</v>
      </c>
      <c r="H691" s="6" t="s">
        <v>223</v>
      </c>
      <c r="I691" s="6" t="s">
        <v>310</v>
      </c>
      <c r="J691" s="6" t="s">
        <v>225</v>
      </c>
      <c r="K691" s="5">
        <v>4433</v>
      </c>
      <c r="L691" s="6" t="s">
        <v>234</v>
      </c>
      <c r="M691" s="6" t="s">
        <v>504</v>
      </c>
      <c r="N691" s="6" t="s">
        <v>26</v>
      </c>
      <c r="O691" s="5" t="s">
        <v>885</v>
      </c>
      <c r="P691" s="6" t="str">
        <f>IF(I691&lt;&gt;"","Giocata","Futura")</f>
        <v>Giocata</v>
      </c>
      <c r="Q691" s="5">
        <f>VALUE(LEFT(I691,1))</f>
        <v>1</v>
      </c>
      <c r="R691" s="5">
        <f>VALUE(RIGHT(I691,1))</f>
        <v>0</v>
      </c>
      <c r="S691" s="5">
        <f>SUM(Q691:R691)</f>
        <v>1</v>
      </c>
      <c r="T691" s="5">
        <f>IF(Q691&lt;&gt;R691,1,0)</f>
        <v>1</v>
      </c>
      <c r="U691" s="5">
        <f>IF(S691&lt;=4,1,0)</f>
        <v>1</v>
      </c>
      <c r="V691" s="5">
        <f t="shared" si="20"/>
        <v>1</v>
      </c>
      <c r="W691" s="5">
        <f>IF(S691&gt;=2,1,0)</f>
        <v>0</v>
      </c>
      <c r="X691" s="5">
        <f>IF(Q691&lt;=2,1,0)</f>
        <v>1</v>
      </c>
      <c r="Y691" s="5">
        <f>IF(AND(Q691&gt;=1,Q691&lt;=3),1,0)</f>
        <v>1</v>
      </c>
      <c r="Z691" s="5">
        <f>IF(AND(Q691&gt;=2,Q691&lt;=5),1,0)</f>
        <v>0</v>
      </c>
      <c r="AA691" s="5">
        <f>IF(S691&lt;=2,1,0)</f>
        <v>1</v>
      </c>
      <c r="AB691" s="5">
        <f>IF(AND(S691&gt;=1,S691&lt;=3),1,0)</f>
        <v>1</v>
      </c>
      <c r="AC691" s="5">
        <f>IF(AND(S691&gt;=2,S691&lt;=5),1,0)</f>
        <v>0</v>
      </c>
      <c r="AD691" s="5">
        <f>IF(AND(S691&gt;=1,S691&lt;=4),1,0)</f>
        <v>1</v>
      </c>
      <c r="AE691" s="5">
        <f>IF(AND(S691&gt;=2,S691&lt;=5),1,0)</f>
        <v>0</v>
      </c>
    </row>
    <row r="692" spans="1:31" x14ac:dyDescent="0.55000000000000004">
      <c r="A692" s="1">
        <f t="shared" si="21"/>
        <v>692</v>
      </c>
      <c r="B692" s="6" t="s">
        <v>912</v>
      </c>
      <c r="C692" s="7">
        <v>46226.660555555558</v>
      </c>
      <c r="D692" s="5">
        <v>14</v>
      </c>
      <c r="E692" s="6" t="s">
        <v>117</v>
      </c>
      <c r="F692" s="8">
        <v>46143</v>
      </c>
      <c r="G692" s="8" t="s">
        <v>219</v>
      </c>
      <c r="H692" s="6" t="s">
        <v>222</v>
      </c>
      <c r="I692" s="6" t="s">
        <v>310</v>
      </c>
      <c r="J692" s="6" t="s">
        <v>220</v>
      </c>
      <c r="K692" s="5">
        <v>1811</v>
      </c>
      <c r="L692" s="6" t="s">
        <v>224</v>
      </c>
      <c r="M692" s="6" t="s">
        <v>377</v>
      </c>
      <c r="N692" s="6" t="s">
        <v>26</v>
      </c>
      <c r="O692" s="5" t="s">
        <v>885</v>
      </c>
      <c r="P692" s="6" t="str">
        <f>IF(I692&lt;&gt;"","Giocata","Futura")</f>
        <v>Giocata</v>
      </c>
      <c r="Q692" s="5">
        <f>VALUE(LEFT(I692,1))</f>
        <v>1</v>
      </c>
      <c r="R692" s="5">
        <f>VALUE(RIGHT(I692,1))</f>
        <v>0</v>
      </c>
      <c r="S692" s="5">
        <f>SUM(Q692:R692)</f>
        <v>1</v>
      </c>
      <c r="T692" s="5">
        <f>IF(Q692&lt;&gt;R692,1,0)</f>
        <v>1</v>
      </c>
      <c r="U692" s="5">
        <f>IF(S692&lt;=4,1,0)</f>
        <v>1</v>
      </c>
      <c r="V692" s="5">
        <f t="shared" si="20"/>
        <v>1</v>
      </c>
      <c r="W692" s="5">
        <f>IF(S692&gt;=2,1,0)</f>
        <v>0</v>
      </c>
      <c r="X692" s="5">
        <f>IF(Q692&lt;=2,1,0)</f>
        <v>1</v>
      </c>
      <c r="Y692" s="5">
        <f>IF(AND(Q692&gt;=1,Q692&lt;=3),1,0)</f>
        <v>1</v>
      </c>
      <c r="Z692" s="5">
        <f>IF(AND(Q692&gt;=2,Q692&lt;=5),1,0)</f>
        <v>0</v>
      </c>
      <c r="AA692" s="5">
        <f>IF(S692&lt;=2,1,0)</f>
        <v>1</v>
      </c>
      <c r="AB692" s="5">
        <f>IF(AND(S692&gt;=1,S692&lt;=3),1,0)</f>
        <v>1</v>
      </c>
      <c r="AC692" s="5">
        <f>IF(AND(S692&gt;=2,S692&lt;=5),1,0)</f>
        <v>0</v>
      </c>
      <c r="AD692" s="5">
        <f>IF(AND(S692&gt;=1,S692&lt;=4),1,0)</f>
        <v>1</v>
      </c>
      <c r="AE692" s="5">
        <f>IF(AND(S692&gt;=2,S692&lt;=5),1,0)</f>
        <v>0</v>
      </c>
    </row>
    <row r="693" spans="1:31" x14ac:dyDescent="0.55000000000000004">
      <c r="A693" s="1">
        <f t="shared" si="21"/>
        <v>693</v>
      </c>
      <c r="B693" s="6" t="s">
        <v>910</v>
      </c>
      <c r="C693" s="7">
        <v>46226.660555555558</v>
      </c>
      <c r="D693" s="5">
        <v>9</v>
      </c>
      <c r="E693" s="6" t="s">
        <v>117</v>
      </c>
      <c r="F693" s="8">
        <v>46143</v>
      </c>
      <c r="G693" s="8" t="s">
        <v>184</v>
      </c>
      <c r="H693" s="6" t="s">
        <v>191</v>
      </c>
      <c r="I693" s="6" t="s">
        <v>328</v>
      </c>
      <c r="J693" s="6" t="s">
        <v>198</v>
      </c>
      <c r="K693" s="5">
        <v>29378</v>
      </c>
      <c r="L693" s="6" t="s">
        <v>193</v>
      </c>
      <c r="M693" s="6" t="s">
        <v>307</v>
      </c>
      <c r="N693" s="6" t="s">
        <v>26</v>
      </c>
      <c r="O693" s="5" t="s">
        <v>885</v>
      </c>
      <c r="P693" s="6" t="str">
        <f>IF(I693&lt;&gt;"","Giocata","Futura")</f>
        <v>Giocata</v>
      </c>
      <c r="Q693" s="5">
        <f>VALUE(LEFT(I693,1))</f>
        <v>1</v>
      </c>
      <c r="R693" s="5">
        <f>VALUE(RIGHT(I693,1))</f>
        <v>1</v>
      </c>
      <c r="S693" s="5">
        <f>SUM(Q693:R693)</f>
        <v>2</v>
      </c>
      <c r="T693" s="5">
        <f>IF(Q693&lt;&gt;R693,1,0)</f>
        <v>0</v>
      </c>
      <c r="U693" s="5">
        <f>IF(S693&lt;=4,1,0)</f>
        <v>1</v>
      </c>
      <c r="V693" s="5">
        <f t="shared" si="20"/>
        <v>0</v>
      </c>
      <c r="W693" s="5">
        <f>IF(S693&gt;=2,1,0)</f>
        <v>1</v>
      </c>
      <c r="X693" s="5">
        <f>IF(Q693&lt;=2,1,0)</f>
        <v>1</v>
      </c>
      <c r="Y693" s="5">
        <f>IF(AND(Q693&gt;=1,Q693&lt;=3),1,0)</f>
        <v>1</v>
      </c>
      <c r="Z693" s="5">
        <f>IF(AND(Q693&gt;=2,Q693&lt;=5),1,0)</f>
        <v>0</v>
      </c>
      <c r="AA693" s="5">
        <f>IF(S693&lt;=2,1,0)</f>
        <v>1</v>
      </c>
      <c r="AB693" s="5">
        <f>IF(AND(S693&gt;=1,S693&lt;=3),1,0)</f>
        <v>1</v>
      </c>
      <c r="AC693" s="5">
        <f>IF(AND(S693&gt;=2,S693&lt;=5),1,0)</f>
        <v>1</v>
      </c>
      <c r="AD693" s="5">
        <f>IF(AND(S693&gt;=1,S693&lt;=4),1,0)</f>
        <v>1</v>
      </c>
      <c r="AE693" s="5">
        <f>IF(AND(S693&gt;=2,S693&lt;=5),1,0)</f>
        <v>1</v>
      </c>
    </row>
    <row r="694" spans="1:31" x14ac:dyDescent="0.55000000000000004">
      <c r="A694" s="1">
        <f t="shared" si="21"/>
        <v>694</v>
      </c>
      <c r="B694" s="6" t="s">
        <v>912</v>
      </c>
      <c r="C694" s="7">
        <v>46226.660555555558</v>
      </c>
      <c r="D694" s="5">
        <v>14</v>
      </c>
      <c r="E694" s="6" t="s">
        <v>117</v>
      </c>
      <c r="F694" s="8">
        <v>46143</v>
      </c>
      <c r="G694" s="8" t="s">
        <v>215</v>
      </c>
      <c r="H694" s="6" t="s">
        <v>226</v>
      </c>
      <c r="I694" s="6" t="s">
        <v>328</v>
      </c>
      <c r="J694" s="6" t="s">
        <v>228</v>
      </c>
      <c r="K694" s="5">
        <v>4101</v>
      </c>
      <c r="L694" s="6" t="s">
        <v>235</v>
      </c>
      <c r="M694" s="6" t="s">
        <v>323</v>
      </c>
      <c r="N694" s="6" t="s">
        <v>26</v>
      </c>
      <c r="O694" s="5" t="s">
        <v>885</v>
      </c>
      <c r="P694" s="6" t="str">
        <f>IF(I694&lt;&gt;"","Giocata","Futura")</f>
        <v>Giocata</v>
      </c>
      <c r="Q694" s="5">
        <f>VALUE(LEFT(I694,1))</f>
        <v>1</v>
      </c>
      <c r="R694" s="5">
        <f>VALUE(RIGHT(I694,1))</f>
        <v>1</v>
      </c>
      <c r="S694" s="5">
        <f>SUM(Q694:R694)</f>
        <v>2</v>
      </c>
      <c r="T694" s="5">
        <f>IF(Q694&lt;&gt;R694,1,0)</f>
        <v>0</v>
      </c>
      <c r="U694" s="5">
        <f>IF(S694&lt;=4,1,0)</f>
        <v>1</v>
      </c>
      <c r="V694" s="5">
        <f t="shared" si="20"/>
        <v>0</v>
      </c>
      <c r="W694" s="5">
        <f>IF(S694&gt;=2,1,0)</f>
        <v>1</v>
      </c>
      <c r="X694" s="5">
        <f>IF(Q694&lt;=2,1,0)</f>
        <v>1</v>
      </c>
      <c r="Y694" s="5">
        <f>IF(AND(Q694&gt;=1,Q694&lt;=3),1,0)</f>
        <v>1</v>
      </c>
      <c r="Z694" s="5">
        <f>IF(AND(Q694&gt;=2,Q694&lt;=5),1,0)</f>
        <v>0</v>
      </c>
      <c r="AA694" s="5">
        <f>IF(S694&lt;=2,1,0)</f>
        <v>1</v>
      </c>
      <c r="AB694" s="5">
        <f>IF(AND(S694&gt;=1,S694&lt;=3),1,0)</f>
        <v>1</v>
      </c>
      <c r="AC694" s="5">
        <f>IF(AND(S694&gt;=2,S694&lt;=5),1,0)</f>
        <v>1</v>
      </c>
      <c r="AD694" s="5">
        <f>IF(AND(S694&gt;=1,S694&lt;=4),1,0)</f>
        <v>1</v>
      </c>
      <c r="AE694" s="5">
        <f>IF(AND(S694&gt;=2,S694&lt;=5),1,0)</f>
        <v>1</v>
      </c>
    </row>
    <row r="695" spans="1:31" x14ac:dyDescent="0.55000000000000004">
      <c r="A695" s="1">
        <f t="shared" si="21"/>
        <v>695</v>
      </c>
      <c r="B695" s="6" t="s">
        <v>910</v>
      </c>
      <c r="C695" s="7">
        <v>46226.660555555558</v>
      </c>
      <c r="D695" s="5">
        <v>9</v>
      </c>
      <c r="E695" s="6" t="s">
        <v>93</v>
      </c>
      <c r="F695" s="8">
        <v>46144</v>
      </c>
      <c r="G695" s="8" t="s">
        <v>197</v>
      </c>
      <c r="H695" s="6" t="s">
        <v>253</v>
      </c>
      <c r="I695" s="6" t="s">
        <v>378</v>
      </c>
      <c r="J695" s="6" t="s">
        <v>188</v>
      </c>
      <c r="K695" s="5">
        <v>22347</v>
      </c>
      <c r="L695" s="6" t="s">
        <v>257</v>
      </c>
      <c r="M695" s="6" t="s">
        <v>355</v>
      </c>
      <c r="N695" s="6" t="s">
        <v>26</v>
      </c>
      <c r="O695" s="5" t="s">
        <v>885</v>
      </c>
      <c r="P695" s="6" t="str">
        <f>IF(I695&lt;&gt;"","Giocata","Futura")</f>
        <v>Giocata</v>
      </c>
      <c r="Q695" s="5">
        <f>VALUE(LEFT(I695,1))</f>
        <v>3</v>
      </c>
      <c r="R695" s="5">
        <f>VALUE(RIGHT(I695,1))</f>
        <v>3</v>
      </c>
      <c r="S695" s="5">
        <f>SUM(Q695:R695)</f>
        <v>6</v>
      </c>
      <c r="T695" s="5">
        <f>IF(Q695&lt;&gt;R695,1,0)</f>
        <v>0</v>
      </c>
      <c r="U695" s="5">
        <f>IF(S695&lt;=4,1,0)</f>
        <v>0</v>
      </c>
      <c r="V695" s="5">
        <f t="shared" si="20"/>
        <v>0</v>
      </c>
      <c r="W695" s="5">
        <f>IF(S695&gt;=2,1,0)</f>
        <v>1</v>
      </c>
      <c r="X695" s="5">
        <f>IF(Q695&lt;=2,1,0)</f>
        <v>0</v>
      </c>
      <c r="Y695" s="5">
        <f>IF(AND(Q695&gt;=1,Q695&lt;=3),1,0)</f>
        <v>1</v>
      </c>
      <c r="Z695" s="5">
        <f>IF(AND(Q695&gt;=2,Q695&lt;=5),1,0)</f>
        <v>1</v>
      </c>
      <c r="AA695" s="5">
        <f>IF(S695&lt;=2,1,0)</f>
        <v>0</v>
      </c>
      <c r="AB695" s="5">
        <f>IF(AND(S695&gt;=1,S695&lt;=3),1,0)</f>
        <v>0</v>
      </c>
      <c r="AC695" s="5">
        <f>IF(AND(S695&gt;=2,S695&lt;=5),1,0)</f>
        <v>0</v>
      </c>
      <c r="AD695" s="5">
        <f>IF(AND(S695&gt;=1,S695&lt;=4),1,0)</f>
        <v>0</v>
      </c>
      <c r="AE695" s="5">
        <f>IF(AND(S695&gt;=2,S695&lt;=5),1,0)</f>
        <v>0</v>
      </c>
    </row>
    <row r="696" spans="1:31" x14ac:dyDescent="0.55000000000000004">
      <c r="A696" s="1">
        <f t="shared" si="21"/>
        <v>696</v>
      </c>
      <c r="B696" s="6" t="s">
        <v>28</v>
      </c>
      <c r="C696" s="7">
        <v>46226.660555555558</v>
      </c>
      <c r="D696" s="5">
        <v>6</v>
      </c>
      <c r="E696" s="6" t="s">
        <v>93</v>
      </c>
      <c r="F696" s="8">
        <v>46144</v>
      </c>
      <c r="G696" s="8" t="s">
        <v>240</v>
      </c>
      <c r="H696" s="6" t="s">
        <v>42</v>
      </c>
      <c r="I696" s="6" t="s">
        <v>333</v>
      </c>
      <c r="J696" s="6" t="s">
        <v>39</v>
      </c>
      <c r="K696" s="5">
        <v>8780</v>
      </c>
      <c r="L696" s="6" t="s">
        <v>44</v>
      </c>
      <c r="M696" s="6" t="s">
        <v>346</v>
      </c>
      <c r="N696" s="6" t="s">
        <v>26</v>
      </c>
      <c r="O696" s="5" t="s">
        <v>885</v>
      </c>
      <c r="P696" s="6" t="str">
        <f>IF(I696&lt;&gt;"","Giocata","Futura")</f>
        <v>Giocata</v>
      </c>
      <c r="Q696" s="5">
        <f>VALUE(LEFT(I696,1))</f>
        <v>3</v>
      </c>
      <c r="R696" s="5">
        <f>VALUE(RIGHT(I696,1))</f>
        <v>2</v>
      </c>
      <c r="S696" s="5">
        <f>SUM(Q696:R696)</f>
        <v>5</v>
      </c>
      <c r="T696" s="5">
        <f>IF(Q696&lt;&gt;R696,1,0)</f>
        <v>1</v>
      </c>
      <c r="U696" s="5">
        <f>IF(S696&lt;=4,1,0)</f>
        <v>0</v>
      </c>
      <c r="V696" s="5">
        <f t="shared" si="20"/>
        <v>0</v>
      </c>
      <c r="W696" s="5">
        <f>IF(S696&gt;=2,1,0)</f>
        <v>1</v>
      </c>
      <c r="X696" s="5">
        <f>IF(Q696&lt;=2,1,0)</f>
        <v>0</v>
      </c>
      <c r="Y696" s="5">
        <f>IF(AND(Q696&gt;=1,Q696&lt;=3),1,0)</f>
        <v>1</v>
      </c>
      <c r="Z696" s="5">
        <f>IF(AND(Q696&gt;=2,Q696&lt;=5),1,0)</f>
        <v>1</v>
      </c>
      <c r="AA696" s="5">
        <f>IF(S696&lt;=2,1,0)</f>
        <v>0</v>
      </c>
      <c r="AB696" s="5">
        <f>IF(AND(S696&gt;=1,S696&lt;=3),1,0)</f>
        <v>0</v>
      </c>
      <c r="AC696" s="5">
        <f>IF(AND(S696&gt;=2,S696&lt;=5),1,0)</f>
        <v>1</v>
      </c>
      <c r="AD696" s="5">
        <f>IF(AND(S696&gt;=1,S696&lt;=4),1,0)</f>
        <v>0</v>
      </c>
      <c r="AE696" s="5">
        <f>IF(AND(S696&gt;=2,S696&lt;=5),1,0)</f>
        <v>1</v>
      </c>
    </row>
    <row r="697" spans="1:31" x14ac:dyDescent="0.55000000000000004">
      <c r="A697" s="1">
        <f t="shared" si="21"/>
        <v>697</v>
      </c>
      <c r="B697" s="6" t="s">
        <v>911</v>
      </c>
      <c r="C697" s="7">
        <v>46226.660555555558</v>
      </c>
      <c r="D697" s="5">
        <v>11</v>
      </c>
      <c r="E697" s="6" t="s">
        <v>93</v>
      </c>
      <c r="F697" s="8">
        <v>46144</v>
      </c>
      <c r="G697" s="8" t="s">
        <v>237</v>
      </c>
      <c r="H697" s="6" t="s">
        <v>147</v>
      </c>
      <c r="I697" s="6" t="s">
        <v>302</v>
      </c>
      <c r="J697" s="6" t="s">
        <v>151</v>
      </c>
      <c r="K697" s="5">
        <v>22337</v>
      </c>
      <c r="L697" s="6" t="s">
        <v>149</v>
      </c>
      <c r="M697" s="6" t="s">
        <v>447</v>
      </c>
      <c r="N697" s="6" t="s">
        <v>26</v>
      </c>
      <c r="O697" s="5" t="s">
        <v>885</v>
      </c>
      <c r="P697" s="6" t="str">
        <f>IF(I697&lt;&gt;"","Giocata","Futura")</f>
        <v>Giocata</v>
      </c>
      <c r="Q697" s="5">
        <f>VALUE(LEFT(I697,1))</f>
        <v>2</v>
      </c>
      <c r="R697" s="5">
        <f>VALUE(RIGHT(I697,1))</f>
        <v>3</v>
      </c>
      <c r="S697" s="5">
        <f>SUM(Q697:R697)</f>
        <v>5</v>
      </c>
      <c r="T697" s="5">
        <f>IF(Q697&lt;&gt;R697,1,0)</f>
        <v>1</v>
      </c>
      <c r="U697" s="5">
        <f>IF(S697&lt;=4,1,0)</f>
        <v>0</v>
      </c>
      <c r="V697" s="5">
        <f t="shared" si="20"/>
        <v>0</v>
      </c>
      <c r="W697" s="5">
        <f>IF(S697&gt;=2,1,0)</f>
        <v>1</v>
      </c>
      <c r="X697" s="5">
        <f>IF(Q697&lt;=2,1,0)</f>
        <v>1</v>
      </c>
      <c r="Y697" s="5">
        <f>IF(AND(Q697&gt;=1,Q697&lt;=3),1,0)</f>
        <v>1</v>
      </c>
      <c r="Z697" s="5">
        <f>IF(AND(Q697&gt;=2,Q697&lt;=5),1,0)</f>
        <v>1</v>
      </c>
      <c r="AA697" s="5">
        <f>IF(S697&lt;=2,1,0)</f>
        <v>0</v>
      </c>
      <c r="AB697" s="5">
        <f>IF(AND(S697&gt;=1,S697&lt;=3),1,0)</f>
        <v>0</v>
      </c>
      <c r="AC697" s="5">
        <f>IF(AND(S697&gt;=2,S697&lt;=5),1,0)</f>
        <v>1</v>
      </c>
      <c r="AD697" s="5">
        <f>IF(AND(S697&gt;=1,S697&lt;=4),1,0)</f>
        <v>0</v>
      </c>
      <c r="AE697" s="5">
        <f>IF(AND(S697&gt;=2,S697&lt;=5),1,0)</f>
        <v>1</v>
      </c>
    </row>
    <row r="698" spans="1:31" x14ac:dyDescent="0.55000000000000004">
      <c r="A698" s="1">
        <f t="shared" si="21"/>
        <v>698</v>
      </c>
      <c r="B698" s="6" t="s">
        <v>911</v>
      </c>
      <c r="C698" s="7">
        <v>46226.660555555558</v>
      </c>
      <c r="D698" s="5">
        <v>11</v>
      </c>
      <c r="E698" s="6" t="s">
        <v>93</v>
      </c>
      <c r="F698" s="8">
        <v>46144</v>
      </c>
      <c r="G698" s="8" t="s">
        <v>278</v>
      </c>
      <c r="H698" s="6" t="s">
        <v>150</v>
      </c>
      <c r="I698" s="6" t="s">
        <v>466</v>
      </c>
      <c r="J698" s="6" t="s">
        <v>145</v>
      </c>
      <c r="K698" s="5">
        <v>3186</v>
      </c>
      <c r="L698" s="6" t="s">
        <v>152</v>
      </c>
      <c r="M698" s="6" t="s">
        <v>439</v>
      </c>
      <c r="N698" s="6" t="s">
        <v>26</v>
      </c>
      <c r="O698" s="5" t="s">
        <v>885</v>
      </c>
      <c r="P698" s="6" t="str">
        <f>IF(I698&lt;&gt;"","Giocata","Futura")</f>
        <v>Giocata</v>
      </c>
      <c r="Q698" s="5">
        <f>VALUE(LEFT(I698,1))</f>
        <v>0</v>
      </c>
      <c r="R698" s="5">
        <f>VALUE(RIGHT(I698,1))</f>
        <v>5</v>
      </c>
      <c r="S698" s="5">
        <f>SUM(Q698:R698)</f>
        <v>5</v>
      </c>
      <c r="T698" s="5">
        <f>IF(Q698&lt;&gt;R698,1,0)</f>
        <v>1</v>
      </c>
      <c r="U698" s="5">
        <f>IF(S698&lt;=4,1,0)</f>
        <v>0</v>
      </c>
      <c r="V698" s="5">
        <f t="shared" si="20"/>
        <v>0</v>
      </c>
      <c r="W698" s="5">
        <f>IF(S698&gt;=2,1,0)</f>
        <v>1</v>
      </c>
      <c r="X698" s="5">
        <f>IF(Q698&lt;=2,1,0)</f>
        <v>1</v>
      </c>
      <c r="Y698" s="5">
        <f>IF(AND(Q698&gt;=1,Q698&lt;=3),1,0)</f>
        <v>0</v>
      </c>
      <c r="Z698" s="5">
        <f>IF(AND(Q698&gt;=2,Q698&lt;=5),1,0)</f>
        <v>0</v>
      </c>
      <c r="AA698" s="5">
        <f>IF(S698&lt;=2,1,0)</f>
        <v>0</v>
      </c>
      <c r="AB698" s="5">
        <f>IF(AND(S698&gt;=1,S698&lt;=3),1,0)</f>
        <v>0</v>
      </c>
      <c r="AC698" s="5">
        <f>IF(AND(S698&gt;=2,S698&lt;=5),1,0)</f>
        <v>1</v>
      </c>
      <c r="AD698" s="5">
        <f>IF(AND(S698&gt;=1,S698&lt;=4),1,0)</f>
        <v>0</v>
      </c>
      <c r="AE698" s="5">
        <f>IF(AND(S698&gt;=2,S698&lt;=5),1,0)</f>
        <v>1</v>
      </c>
    </row>
    <row r="699" spans="1:31" x14ac:dyDescent="0.55000000000000004">
      <c r="A699" s="1">
        <f t="shared" si="21"/>
        <v>699</v>
      </c>
      <c r="B699" s="6" t="s">
        <v>910</v>
      </c>
      <c r="C699" s="7">
        <v>46226.660555555558</v>
      </c>
      <c r="D699" s="5">
        <v>9</v>
      </c>
      <c r="E699" s="6" t="s">
        <v>93</v>
      </c>
      <c r="F699" s="8">
        <v>46144</v>
      </c>
      <c r="G699" s="8" t="s">
        <v>252</v>
      </c>
      <c r="H699" s="6" t="s">
        <v>192</v>
      </c>
      <c r="I699" s="6" t="s">
        <v>306</v>
      </c>
      <c r="J699" s="6" t="s">
        <v>195</v>
      </c>
      <c r="K699" s="5">
        <v>29330</v>
      </c>
      <c r="L699" s="6" t="s">
        <v>247</v>
      </c>
      <c r="M699" s="6" t="s">
        <v>551</v>
      </c>
      <c r="N699" s="6" t="s">
        <v>26</v>
      </c>
      <c r="O699" s="5" t="s">
        <v>885</v>
      </c>
      <c r="P699" s="6" t="str">
        <f>IF(I699&lt;&gt;"","Giocata","Futura")</f>
        <v>Giocata</v>
      </c>
      <c r="Q699" s="5">
        <f>VALUE(LEFT(I699,1))</f>
        <v>3</v>
      </c>
      <c r="R699" s="5">
        <f>VALUE(RIGHT(I699,1))</f>
        <v>1</v>
      </c>
      <c r="S699" s="5">
        <f>SUM(Q699:R699)</f>
        <v>4</v>
      </c>
      <c r="T699" s="5">
        <f>IF(Q699&lt;&gt;R699,1,0)</f>
        <v>1</v>
      </c>
      <c r="U699" s="5">
        <f>IF(S699&lt;=4,1,0)</f>
        <v>1</v>
      </c>
      <c r="V699" s="5">
        <f t="shared" si="20"/>
        <v>1</v>
      </c>
      <c r="W699" s="5">
        <f>IF(S699&gt;=2,1,0)</f>
        <v>1</v>
      </c>
      <c r="X699" s="5">
        <f>IF(Q699&lt;=2,1,0)</f>
        <v>0</v>
      </c>
      <c r="Y699" s="5">
        <f>IF(AND(Q699&gt;=1,Q699&lt;=3),1,0)</f>
        <v>1</v>
      </c>
      <c r="Z699" s="5">
        <f>IF(AND(Q699&gt;=2,Q699&lt;=5),1,0)</f>
        <v>1</v>
      </c>
      <c r="AA699" s="5">
        <f>IF(S699&lt;=2,1,0)</f>
        <v>0</v>
      </c>
      <c r="AB699" s="5">
        <f>IF(AND(S699&gt;=1,S699&lt;=3),1,0)</f>
        <v>0</v>
      </c>
      <c r="AC699" s="5">
        <f>IF(AND(S699&gt;=2,S699&lt;=5),1,0)</f>
        <v>1</v>
      </c>
      <c r="AD699" s="5">
        <f>IF(AND(S699&gt;=1,S699&lt;=4),1,0)</f>
        <v>1</v>
      </c>
      <c r="AE699" s="5">
        <f>IF(AND(S699&gt;=2,S699&lt;=5),1,0)</f>
        <v>1</v>
      </c>
    </row>
    <row r="700" spans="1:31" x14ac:dyDescent="0.55000000000000004">
      <c r="A700" s="1">
        <f t="shared" si="21"/>
        <v>700</v>
      </c>
      <c r="B700" s="6" t="s">
        <v>32</v>
      </c>
      <c r="C700" s="7">
        <v>46226.660555555558</v>
      </c>
      <c r="D700" s="5">
        <v>7</v>
      </c>
      <c r="E700" s="6" t="s">
        <v>93</v>
      </c>
      <c r="F700" s="8">
        <v>46144</v>
      </c>
      <c r="G700" s="8" t="s">
        <v>263</v>
      </c>
      <c r="H700" s="6" t="s">
        <v>272</v>
      </c>
      <c r="I700" s="6" t="s">
        <v>306</v>
      </c>
      <c r="J700" s="6" t="s">
        <v>131</v>
      </c>
      <c r="K700" s="5">
        <v>16207</v>
      </c>
      <c r="L700" s="6" t="s">
        <v>273</v>
      </c>
      <c r="M700" s="6" t="s">
        <v>365</v>
      </c>
      <c r="N700" s="6" t="s">
        <v>26</v>
      </c>
      <c r="O700" s="5" t="s">
        <v>885</v>
      </c>
      <c r="P700" s="6" t="str">
        <f>IF(I700&lt;&gt;"","Giocata","Futura")</f>
        <v>Giocata</v>
      </c>
      <c r="Q700" s="5">
        <f>VALUE(LEFT(I700,1))</f>
        <v>3</v>
      </c>
      <c r="R700" s="5">
        <f>VALUE(RIGHT(I700,1))</f>
        <v>1</v>
      </c>
      <c r="S700" s="5">
        <f>SUM(Q700:R700)</f>
        <v>4</v>
      </c>
      <c r="T700" s="5">
        <f>IF(Q700&lt;&gt;R700,1,0)</f>
        <v>1</v>
      </c>
      <c r="U700" s="5">
        <f>IF(S700&lt;=4,1,0)</f>
        <v>1</v>
      </c>
      <c r="V700" s="5">
        <f t="shared" si="20"/>
        <v>1</v>
      </c>
      <c r="W700" s="5">
        <f>IF(S700&gt;=2,1,0)</f>
        <v>1</v>
      </c>
      <c r="X700" s="5">
        <f>IF(Q700&lt;=2,1,0)</f>
        <v>0</v>
      </c>
      <c r="Y700" s="5">
        <f>IF(AND(Q700&gt;=1,Q700&lt;=3),1,0)</f>
        <v>1</v>
      </c>
      <c r="Z700" s="5">
        <f>IF(AND(Q700&gt;=2,Q700&lt;=5),1,0)</f>
        <v>1</v>
      </c>
      <c r="AA700" s="5">
        <f>IF(S700&lt;=2,1,0)</f>
        <v>0</v>
      </c>
      <c r="AB700" s="5">
        <f>IF(AND(S700&gt;=1,S700&lt;=3),1,0)</f>
        <v>0</v>
      </c>
      <c r="AC700" s="5">
        <f>IF(AND(S700&gt;=2,S700&lt;=5),1,0)</f>
        <v>1</v>
      </c>
      <c r="AD700" s="5">
        <f>IF(AND(S700&gt;=1,S700&lt;=4),1,0)</f>
        <v>1</v>
      </c>
      <c r="AE700" s="5">
        <f>IF(AND(S700&gt;=2,S700&lt;=5),1,0)</f>
        <v>1</v>
      </c>
    </row>
    <row r="701" spans="1:31" x14ac:dyDescent="0.55000000000000004">
      <c r="A701" s="1">
        <f t="shared" si="21"/>
        <v>701</v>
      </c>
      <c r="B701" s="6" t="s">
        <v>911</v>
      </c>
      <c r="C701" s="7">
        <v>46226.660555555558</v>
      </c>
      <c r="D701" s="5">
        <v>11</v>
      </c>
      <c r="E701" s="6" t="s">
        <v>93</v>
      </c>
      <c r="F701" s="8">
        <v>46144</v>
      </c>
      <c r="G701" s="8" t="s">
        <v>238</v>
      </c>
      <c r="H701" s="6" t="s">
        <v>138</v>
      </c>
      <c r="I701" s="6" t="s">
        <v>304</v>
      </c>
      <c r="J701" s="6" t="s">
        <v>144</v>
      </c>
      <c r="K701" s="5">
        <v>8568</v>
      </c>
      <c r="L701" s="6" t="s">
        <v>140</v>
      </c>
      <c r="M701" s="6" t="s">
        <v>443</v>
      </c>
      <c r="N701" s="6" t="s">
        <v>26</v>
      </c>
      <c r="O701" s="5" t="s">
        <v>885</v>
      </c>
      <c r="P701" s="6" t="str">
        <f>IF(I701&lt;&gt;"","Giocata","Futura")</f>
        <v>Giocata</v>
      </c>
      <c r="Q701" s="5">
        <f>VALUE(LEFT(I701,1))</f>
        <v>0</v>
      </c>
      <c r="R701" s="5">
        <f>VALUE(RIGHT(I701,1))</f>
        <v>2</v>
      </c>
      <c r="S701" s="5">
        <f>SUM(Q701:R701)</f>
        <v>2</v>
      </c>
      <c r="T701" s="5">
        <f>IF(Q701&lt;&gt;R701,1,0)</f>
        <v>1</v>
      </c>
      <c r="U701" s="5">
        <f>IF(S701&lt;=4,1,0)</f>
        <v>1</v>
      </c>
      <c r="V701" s="5">
        <f t="shared" si="20"/>
        <v>1</v>
      </c>
      <c r="W701" s="5">
        <f>IF(S701&gt;=2,1,0)</f>
        <v>1</v>
      </c>
      <c r="X701" s="5">
        <f>IF(Q701&lt;=2,1,0)</f>
        <v>1</v>
      </c>
      <c r="Y701" s="5">
        <f>IF(AND(Q701&gt;=1,Q701&lt;=3),1,0)</f>
        <v>0</v>
      </c>
      <c r="Z701" s="5">
        <f>IF(AND(Q701&gt;=2,Q701&lt;=5),1,0)</f>
        <v>0</v>
      </c>
      <c r="AA701" s="5">
        <f>IF(S701&lt;=2,1,0)</f>
        <v>1</v>
      </c>
      <c r="AB701" s="5">
        <f>IF(AND(S701&gt;=1,S701&lt;=3),1,0)</f>
        <v>1</v>
      </c>
      <c r="AC701" s="5">
        <f>IF(AND(S701&gt;=2,S701&lt;=5),1,0)</f>
        <v>1</v>
      </c>
      <c r="AD701" s="5">
        <f>IF(AND(S701&gt;=1,S701&lt;=4),1,0)</f>
        <v>1</v>
      </c>
      <c r="AE701" s="5">
        <f>IF(AND(S701&gt;=2,S701&lt;=5),1,0)</f>
        <v>1</v>
      </c>
    </row>
    <row r="702" spans="1:31" x14ac:dyDescent="0.55000000000000004">
      <c r="A702" s="1">
        <f t="shared" si="21"/>
        <v>702</v>
      </c>
      <c r="B702" s="6" t="s">
        <v>911</v>
      </c>
      <c r="C702" s="7">
        <v>46226.660555555558</v>
      </c>
      <c r="D702" s="5">
        <v>11</v>
      </c>
      <c r="E702" s="6" t="s">
        <v>93</v>
      </c>
      <c r="F702" s="8">
        <v>46144</v>
      </c>
      <c r="G702" s="8" t="s">
        <v>237</v>
      </c>
      <c r="H702" s="6" t="s">
        <v>141</v>
      </c>
      <c r="I702" s="6" t="s">
        <v>322</v>
      </c>
      <c r="J702" s="6" t="s">
        <v>148</v>
      </c>
      <c r="K702" s="5">
        <v>16413</v>
      </c>
      <c r="L702" s="6" t="s">
        <v>143</v>
      </c>
      <c r="M702" s="6" t="s">
        <v>442</v>
      </c>
      <c r="N702" s="6" t="s">
        <v>26</v>
      </c>
      <c r="O702" s="5" t="s">
        <v>885</v>
      </c>
      <c r="P702" s="6" t="str">
        <f>IF(I702&lt;&gt;"","Giocata","Futura")</f>
        <v>Giocata</v>
      </c>
      <c r="Q702" s="5">
        <f>VALUE(LEFT(I702,1))</f>
        <v>0</v>
      </c>
      <c r="R702" s="5">
        <f>VALUE(RIGHT(I702,1))</f>
        <v>1</v>
      </c>
      <c r="S702" s="5">
        <f>SUM(Q702:R702)</f>
        <v>1</v>
      </c>
      <c r="T702" s="5">
        <f>IF(Q702&lt;&gt;R702,1,0)</f>
        <v>1</v>
      </c>
      <c r="U702" s="5">
        <f>IF(S702&lt;=4,1,0)</f>
        <v>1</v>
      </c>
      <c r="V702" s="5">
        <f t="shared" si="20"/>
        <v>1</v>
      </c>
      <c r="W702" s="5">
        <f>IF(S702&gt;=2,1,0)</f>
        <v>0</v>
      </c>
      <c r="X702" s="5">
        <f>IF(Q702&lt;=2,1,0)</f>
        <v>1</v>
      </c>
      <c r="Y702" s="5">
        <f>IF(AND(Q702&gt;=1,Q702&lt;=3),1,0)</f>
        <v>0</v>
      </c>
      <c r="Z702" s="5">
        <f>IF(AND(Q702&gt;=2,Q702&lt;=5),1,0)</f>
        <v>0</v>
      </c>
      <c r="AA702" s="5">
        <f>IF(S702&lt;=2,1,0)</f>
        <v>1</v>
      </c>
      <c r="AB702" s="5">
        <f>IF(AND(S702&gt;=1,S702&lt;=3),1,0)</f>
        <v>1</v>
      </c>
      <c r="AC702" s="5">
        <f>IF(AND(S702&gt;=2,S702&lt;=5),1,0)</f>
        <v>0</v>
      </c>
      <c r="AD702" s="5">
        <f>IF(AND(S702&gt;=1,S702&lt;=4),1,0)</f>
        <v>1</v>
      </c>
      <c r="AE702" s="5">
        <f>IF(AND(S702&gt;=2,S702&lt;=5),1,0)</f>
        <v>0</v>
      </c>
    </row>
    <row r="703" spans="1:31" x14ac:dyDescent="0.55000000000000004">
      <c r="A703" s="1">
        <f t="shared" si="21"/>
        <v>703</v>
      </c>
      <c r="B703" s="6" t="s">
        <v>911</v>
      </c>
      <c r="C703" s="7">
        <v>46226.660555555558</v>
      </c>
      <c r="D703" s="5">
        <v>11</v>
      </c>
      <c r="E703" s="6" t="s">
        <v>93</v>
      </c>
      <c r="F703" s="8">
        <v>46144</v>
      </c>
      <c r="G703" s="8" t="s">
        <v>238</v>
      </c>
      <c r="H703" s="6" t="s">
        <v>142</v>
      </c>
      <c r="I703" s="6" t="s">
        <v>322</v>
      </c>
      <c r="J703" s="6" t="s">
        <v>139</v>
      </c>
      <c r="K703" s="5">
        <v>11404</v>
      </c>
      <c r="L703" s="6" t="s">
        <v>160</v>
      </c>
      <c r="M703" s="6" t="s">
        <v>487</v>
      </c>
      <c r="N703" s="6" t="s">
        <v>26</v>
      </c>
      <c r="O703" s="5" t="s">
        <v>885</v>
      </c>
      <c r="P703" s="6" t="str">
        <f>IF(I703&lt;&gt;"","Giocata","Futura")</f>
        <v>Giocata</v>
      </c>
      <c r="Q703" s="5">
        <f>VALUE(LEFT(I703,1))</f>
        <v>0</v>
      </c>
      <c r="R703" s="5">
        <f>VALUE(RIGHT(I703,1))</f>
        <v>1</v>
      </c>
      <c r="S703" s="5">
        <f>SUM(Q703:R703)</f>
        <v>1</v>
      </c>
      <c r="T703" s="5">
        <f>IF(Q703&lt;&gt;R703,1,0)</f>
        <v>1</v>
      </c>
      <c r="U703" s="5">
        <f>IF(S703&lt;=4,1,0)</f>
        <v>1</v>
      </c>
      <c r="V703" s="5">
        <f t="shared" si="20"/>
        <v>1</v>
      </c>
      <c r="W703" s="5">
        <f>IF(S703&gt;=2,1,0)</f>
        <v>0</v>
      </c>
      <c r="X703" s="5">
        <f>IF(Q703&lt;=2,1,0)</f>
        <v>1</v>
      </c>
      <c r="Y703" s="5">
        <f>IF(AND(Q703&gt;=1,Q703&lt;=3),1,0)</f>
        <v>0</v>
      </c>
      <c r="Z703" s="5">
        <f>IF(AND(Q703&gt;=2,Q703&lt;=5),1,0)</f>
        <v>0</v>
      </c>
      <c r="AA703" s="5">
        <f>IF(S703&lt;=2,1,0)</f>
        <v>1</v>
      </c>
      <c r="AB703" s="5">
        <f>IF(AND(S703&gt;=1,S703&lt;=3),1,0)</f>
        <v>1</v>
      </c>
      <c r="AC703" s="5">
        <f>IF(AND(S703&gt;=2,S703&lt;=5),1,0)</f>
        <v>0</v>
      </c>
      <c r="AD703" s="5">
        <f>IF(AND(S703&gt;=1,S703&lt;=4),1,0)</f>
        <v>1</v>
      </c>
      <c r="AE703" s="5">
        <f>IF(AND(S703&gt;=2,S703&lt;=5),1,0)</f>
        <v>0</v>
      </c>
    </row>
    <row r="704" spans="1:31" x14ac:dyDescent="0.55000000000000004">
      <c r="A704" s="1">
        <f t="shared" si="21"/>
        <v>704</v>
      </c>
      <c r="B704" s="6" t="s">
        <v>911</v>
      </c>
      <c r="C704" s="7">
        <v>46226.660555555558</v>
      </c>
      <c r="D704" s="5">
        <v>11</v>
      </c>
      <c r="E704" s="6" t="s">
        <v>93</v>
      </c>
      <c r="F704" s="8">
        <v>46144</v>
      </c>
      <c r="G704" s="8" t="s">
        <v>278</v>
      </c>
      <c r="H704" s="6" t="s">
        <v>154</v>
      </c>
      <c r="I704" s="6" t="s">
        <v>322</v>
      </c>
      <c r="J704" s="6" t="s">
        <v>153</v>
      </c>
      <c r="K704" s="5">
        <v>7664</v>
      </c>
      <c r="L704" s="6" t="s">
        <v>159</v>
      </c>
      <c r="M704" s="6" t="s">
        <v>449</v>
      </c>
      <c r="N704" s="6" t="s">
        <v>26</v>
      </c>
      <c r="O704" s="5" t="s">
        <v>885</v>
      </c>
      <c r="P704" s="6" t="str">
        <f>IF(I704&lt;&gt;"","Giocata","Futura")</f>
        <v>Giocata</v>
      </c>
      <c r="Q704" s="5">
        <f>VALUE(LEFT(I704,1))</f>
        <v>0</v>
      </c>
      <c r="R704" s="5">
        <f>VALUE(RIGHT(I704,1))</f>
        <v>1</v>
      </c>
      <c r="S704" s="5">
        <f>SUM(Q704:R704)</f>
        <v>1</v>
      </c>
      <c r="T704" s="5">
        <f>IF(Q704&lt;&gt;R704,1,0)</f>
        <v>1</v>
      </c>
      <c r="U704" s="5">
        <f>IF(S704&lt;=4,1,0)</f>
        <v>1</v>
      </c>
      <c r="V704" s="5">
        <f t="shared" si="20"/>
        <v>1</v>
      </c>
      <c r="W704" s="5">
        <f>IF(S704&gt;=2,1,0)</f>
        <v>0</v>
      </c>
      <c r="X704" s="5">
        <f>IF(Q704&lt;=2,1,0)</f>
        <v>1</v>
      </c>
      <c r="Y704" s="5">
        <f>IF(AND(Q704&gt;=1,Q704&lt;=3),1,0)</f>
        <v>0</v>
      </c>
      <c r="Z704" s="5">
        <f>IF(AND(Q704&gt;=2,Q704&lt;=5),1,0)</f>
        <v>0</v>
      </c>
      <c r="AA704" s="5">
        <f>IF(S704&lt;=2,1,0)</f>
        <v>1</v>
      </c>
      <c r="AB704" s="5">
        <f>IF(AND(S704&gt;=1,S704&lt;=3),1,0)</f>
        <v>1</v>
      </c>
      <c r="AC704" s="5">
        <f>IF(AND(S704&gt;=2,S704&lt;=5),1,0)</f>
        <v>0</v>
      </c>
      <c r="AD704" s="5">
        <f>IF(AND(S704&gt;=1,S704&lt;=4),1,0)</f>
        <v>1</v>
      </c>
      <c r="AE704" s="5">
        <f>IF(AND(S704&gt;=2,S704&lt;=5),1,0)</f>
        <v>0</v>
      </c>
    </row>
    <row r="705" spans="1:31" x14ac:dyDescent="0.55000000000000004">
      <c r="A705" s="1">
        <f t="shared" si="21"/>
        <v>705</v>
      </c>
      <c r="B705" s="6" t="s">
        <v>36</v>
      </c>
      <c r="C705" s="7">
        <v>46226.660567129627</v>
      </c>
      <c r="D705" s="5">
        <v>5</v>
      </c>
      <c r="E705" s="6" t="s">
        <v>93</v>
      </c>
      <c r="F705" s="8">
        <v>46144</v>
      </c>
      <c r="G705" s="8" t="s">
        <v>280</v>
      </c>
      <c r="H705" s="6" t="s">
        <v>167</v>
      </c>
      <c r="I705" s="6" t="s">
        <v>322</v>
      </c>
      <c r="J705" s="6" t="s">
        <v>178</v>
      </c>
      <c r="K705" s="5">
        <v>1003</v>
      </c>
      <c r="L705" s="6" t="s">
        <v>169</v>
      </c>
      <c r="M705" s="6" t="s">
        <v>327</v>
      </c>
      <c r="N705" s="6" t="s">
        <v>26</v>
      </c>
      <c r="O705" s="5" t="s">
        <v>885</v>
      </c>
      <c r="P705" s="6" t="str">
        <f>IF(I705&lt;&gt;"","Giocata","Futura")</f>
        <v>Giocata</v>
      </c>
      <c r="Q705" s="5">
        <f>VALUE(LEFT(I705,1))</f>
        <v>0</v>
      </c>
      <c r="R705" s="5">
        <f>VALUE(RIGHT(I705,1))</f>
        <v>1</v>
      </c>
      <c r="S705" s="5">
        <f>SUM(Q705:R705)</f>
        <v>1</v>
      </c>
      <c r="T705" s="5">
        <f>IF(Q705&lt;&gt;R705,1,0)</f>
        <v>1</v>
      </c>
      <c r="U705" s="5">
        <f>IF(S705&lt;=4,1,0)</f>
        <v>1</v>
      </c>
      <c r="V705" s="5">
        <f t="shared" si="20"/>
        <v>1</v>
      </c>
      <c r="W705" s="5">
        <f>IF(S705&gt;=2,1,0)</f>
        <v>0</v>
      </c>
      <c r="X705" s="5">
        <f>IF(Q705&lt;=2,1,0)</f>
        <v>1</v>
      </c>
      <c r="Y705" s="5">
        <f>IF(AND(Q705&gt;=1,Q705&lt;=3),1,0)</f>
        <v>0</v>
      </c>
      <c r="Z705" s="5">
        <f>IF(AND(Q705&gt;=2,Q705&lt;=5),1,0)</f>
        <v>0</v>
      </c>
      <c r="AA705" s="5">
        <f>IF(S705&lt;=2,1,0)</f>
        <v>1</v>
      </c>
      <c r="AB705" s="5">
        <f>IF(AND(S705&gt;=1,S705&lt;=3),1,0)</f>
        <v>1</v>
      </c>
      <c r="AC705" s="5">
        <f>IF(AND(S705&gt;=2,S705&lt;=5),1,0)</f>
        <v>0</v>
      </c>
      <c r="AD705" s="5">
        <f>IF(AND(S705&gt;=1,S705&lt;=4),1,0)</f>
        <v>1</v>
      </c>
      <c r="AE705" s="5">
        <f>IF(AND(S705&gt;=2,S705&lt;=5),1,0)</f>
        <v>0</v>
      </c>
    </row>
    <row r="706" spans="1:31" x14ac:dyDescent="0.55000000000000004">
      <c r="A706" s="1">
        <f t="shared" si="21"/>
        <v>706</v>
      </c>
      <c r="B706" s="6" t="s">
        <v>36</v>
      </c>
      <c r="C706" s="7">
        <v>46226.660567129627</v>
      </c>
      <c r="D706" s="5">
        <v>5</v>
      </c>
      <c r="E706" s="6" t="s">
        <v>93</v>
      </c>
      <c r="F706" s="8">
        <v>46144</v>
      </c>
      <c r="G706" s="8" t="s">
        <v>166</v>
      </c>
      <c r="H706" s="6" t="s">
        <v>181</v>
      </c>
      <c r="I706" s="6" t="s">
        <v>308</v>
      </c>
      <c r="J706" s="6" t="s">
        <v>176</v>
      </c>
      <c r="K706" s="5">
        <v>2869</v>
      </c>
      <c r="L706" s="6" t="s">
        <v>182</v>
      </c>
      <c r="M706" s="6" t="s">
        <v>455</v>
      </c>
      <c r="N706" s="6" t="s">
        <v>26</v>
      </c>
      <c r="O706" s="5" t="s">
        <v>885</v>
      </c>
      <c r="P706" s="6" t="str">
        <f>IF(I706&lt;&gt;"","Giocata","Futura")</f>
        <v>Giocata</v>
      </c>
      <c r="Q706" s="5">
        <f>VALUE(LEFT(I706,1))</f>
        <v>2</v>
      </c>
      <c r="R706" s="5">
        <f>VALUE(RIGHT(I706,1))</f>
        <v>0</v>
      </c>
      <c r="S706" s="5">
        <f>SUM(Q706:R706)</f>
        <v>2</v>
      </c>
      <c r="T706" s="5">
        <f>IF(Q706&lt;&gt;R706,1,0)</f>
        <v>1</v>
      </c>
      <c r="U706" s="5">
        <f>IF(S706&lt;=4,1,0)</f>
        <v>1</v>
      </c>
      <c r="V706" s="5">
        <f t="shared" ref="V706:V769" si="22">IF(AND(T706=1,U706=1),1,0)</f>
        <v>1</v>
      </c>
      <c r="W706" s="5">
        <f>IF(S706&gt;=2,1,0)</f>
        <v>1</v>
      </c>
      <c r="X706" s="5">
        <f>IF(Q706&lt;=2,1,0)</f>
        <v>1</v>
      </c>
      <c r="Y706" s="5">
        <f>IF(AND(Q706&gt;=1,Q706&lt;=3),1,0)</f>
        <v>1</v>
      </c>
      <c r="Z706" s="5">
        <f>IF(AND(Q706&gt;=2,Q706&lt;=5),1,0)</f>
        <v>1</v>
      </c>
      <c r="AA706" s="5">
        <f>IF(S706&lt;=2,1,0)</f>
        <v>1</v>
      </c>
      <c r="AB706" s="5">
        <f>IF(AND(S706&gt;=1,S706&lt;=3),1,0)</f>
        <v>1</v>
      </c>
      <c r="AC706" s="5">
        <f>IF(AND(S706&gt;=2,S706&lt;=5),1,0)</f>
        <v>1</v>
      </c>
      <c r="AD706" s="5">
        <f>IF(AND(S706&gt;=1,S706&lt;=4),1,0)</f>
        <v>1</v>
      </c>
      <c r="AE706" s="5">
        <f>IF(AND(S706&gt;=2,S706&lt;=5),1,0)</f>
        <v>1</v>
      </c>
    </row>
    <row r="707" spans="1:31" x14ac:dyDescent="0.55000000000000004">
      <c r="A707" s="1">
        <f t="shared" ref="A707:A770" si="23">A706+1</f>
        <v>707</v>
      </c>
      <c r="B707" s="6" t="s">
        <v>36</v>
      </c>
      <c r="C707" s="7">
        <v>46226.660567129627</v>
      </c>
      <c r="D707" s="5">
        <v>5</v>
      </c>
      <c r="E707" s="6" t="s">
        <v>93</v>
      </c>
      <c r="F707" s="8">
        <v>46144</v>
      </c>
      <c r="G707" s="8" t="s">
        <v>280</v>
      </c>
      <c r="H707" s="6" t="s">
        <v>180</v>
      </c>
      <c r="I707" s="6" t="s">
        <v>330</v>
      </c>
      <c r="J707" s="6" t="s">
        <v>163</v>
      </c>
      <c r="K707" s="5">
        <v>1864</v>
      </c>
      <c r="L707" s="6" t="s">
        <v>239</v>
      </c>
      <c r="M707" s="6" t="s">
        <v>457</v>
      </c>
      <c r="N707" s="6" t="s">
        <v>26</v>
      </c>
      <c r="O707" s="5" t="s">
        <v>885</v>
      </c>
      <c r="P707" s="6" t="str">
        <f>IF(I707&lt;&gt;"","Giocata","Futura")</f>
        <v>Giocata</v>
      </c>
      <c r="Q707" s="5">
        <f>VALUE(LEFT(I707,1))</f>
        <v>2</v>
      </c>
      <c r="R707" s="5">
        <f>VALUE(RIGHT(I707,1))</f>
        <v>2</v>
      </c>
      <c r="S707" s="5">
        <f>SUM(Q707:R707)</f>
        <v>4</v>
      </c>
      <c r="T707" s="5">
        <f>IF(Q707&lt;&gt;R707,1,0)</f>
        <v>0</v>
      </c>
      <c r="U707" s="5">
        <f>IF(S707&lt;=4,1,0)</f>
        <v>1</v>
      </c>
      <c r="V707" s="5">
        <f t="shared" si="22"/>
        <v>0</v>
      </c>
      <c r="W707" s="5">
        <f>IF(S707&gt;=2,1,0)</f>
        <v>1</v>
      </c>
      <c r="X707" s="5">
        <f>IF(Q707&lt;=2,1,0)</f>
        <v>1</v>
      </c>
      <c r="Y707" s="5">
        <f>IF(AND(Q707&gt;=1,Q707&lt;=3),1,0)</f>
        <v>1</v>
      </c>
      <c r="Z707" s="5">
        <f>IF(AND(Q707&gt;=2,Q707&lt;=5),1,0)</f>
        <v>1</v>
      </c>
      <c r="AA707" s="5">
        <f>IF(S707&lt;=2,1,0)</f>
        <v>0</v>
      </c>
      <c r="AB707" s="5">
        <f>IF(AND(S707&gt;=1,S707&lt;=3),1,0)</f>
        <v>0</v>
      </c>
      <c r="AC707" s="5">
        <f>IF(AND(S707&gt;=2,S707&lt;=5),1,0)</f>
        <v>1</v>
      </c>
      <c r="AD707" s="5">
        <f>IF(AND(S707&gt;=1,S707&lt;=4),1,0)</f>
        <v>1</v>
      </c>
      <c r="AE707" s="5">
        <f>IF(AND(S707&gt;=2,S707&lt;=5),1,0)</f>
        <v>1</v>
      </c>
    </row>
    <row r="708" spans="1:31" x14ac:dyDescent="0.55000000000000004">
      <c r="A708" s="1">
        <f t="shared" si="23"/>
        <v>708</v>
      </c>
      <c r="B708" s="6" t="s">
        <v>910</v>
      </c>
      <c r="C708" s="7">
        <v>46226.660555555558</v>
      </c>
      <c r="D708" s="5">
        <v>9</v>
      </c>
      <c r="E708" s="6" t="s">
        <v>93</v>
      </c>
      <c r="F708" s="8">
        <v>46144</v>
      </c>
      <c r="G708" s="8" t="s">
        <v>184</v>
      </c>
      <c r="H708" s="6" t="s">
        <v>203</v>
      </c>
      <c r="I708" s="6" t="s">
        <v>314</v>
      </c>
      <c r="J708" s="6" t="s">
        <v>189</v>
      </c>
      <c r="K708" s="5">
        <v>24508</v>
      </c>
      <c r="L708" s="6" t="s">
        <v>204</v>
      </c>
      <c r="M708" s="6" t="s">
        <v>465</v>
      </c>
      <c r="N708" s="6" t="s">
        <v>26</v>
      </c>
      <c r="O708" s="5" t="s">
        <v>885</v>
      </c>
      <c r="P708" s="6" t="str">
        <f>IF(I708&lt;&gt;"","Giocata","Futura")</f>
        <v>Giocata</v>
      </c>
      <c r="Q708" s="5">
        <f>VALUE(LEFT(I708,1))</f>
        <v>2</v>
      </c>
      <c r="R708" s="5">
        <f>VALUE(RIGHT(I708,1))</f>
        <v>1</v>
      </c>
      <c r="S708" s="5">
        <f>SUM(Q708:R708)</f>
        <v>3</v>
      </c>
      <c r="T708" s="5">
        <f>IF(Q708&lt;&gt;R708,1,0)</f>
        <v>1</v>
      </c>
      <c r="U708" s="5">
        <f>IF(S708&lt;=4,1,0)</f>
        <v>1</v>
      </c>
      <c r="V708" s="5">
        <f t="shared" si="22"/>
        <v>1</v>
      </c>
      <c r="W708" s="5">
        <f>IF(S708&gt;=2,1,0)</f>
        <v>1</v>
      </c>
      <c r="X708" s="5">
        <f>IF(Q708&lt;=2,1,0)</f>
        <v>1</v>
      </c>
      <c r="Y708" s="5">
        <f>IF(AND(Q708&gt;=1,Q708&lt;=3),1,0)</f>
        <v>1</v>
      </c>
      <c r="Z708" s="5">
        <f>IF(AND(Q708&gt;=2,Q708&lt;=5),1,0)</f>
        <v>1</v>
      </c>
      <c r="AA708" s="5">
        <f>IF(S708&lt;=2,1,0)</f>
        <v>0</v>
      </c>
      <c r="AB708" s="5">
        <f>IF(AND(S708&gt;=1,S708&lt;=3),1,0)</f>
        <v>1</v>
      </c>
      <c r="AC708" s="5">
        <f>IF(AND(S708&gt;=2,S708&lt;=5),1,0)</f>
        <v>1</v>
      </c>
      <c r="AD708" s="5">
        <f>IF(AND(S708&gt;=1,S708&lt;=4),1,0)</f>
        <v>1</v>
      </c>
      <c r="AE708" s="5">
        <f>IF(AND(S708&gt;=2,S708&lt;=5),1,0)</f>
        <v>1</v>
      </c>
    </row>
    <row r="709" spans="1:31" x14ac:dyDescent="0.55000000000000004">
      <c r="A709" s="1">
        <f t="shared" si="23"/>
        <v>709</v>
      </c>
      <c r="B709" s="6" t="s">
        <v>36</v>
      </c>
      <c r="C709" s="7">
        <v>46226.660567129627</v>
      </c>
      <c r="D709" s="5">
        <v>5</v>
      </c>
      <c r="E709" s="6" t="s">
        <v>93</v>
      </c>
      <c r="F709" s="8">
        <v>46144</v>
      </c>
      <c r="G709" s="8" t="s">
        <v>282</v>
      </c>
      <c r="H709" s="6" t="s">
        <v>170</v>
      </c>
      <c r="I709" s="6" t="s">
        <v>328</v>
      </c>
      <c r="J709" s="6" t="s">
        <v>164</v>
      </c>
      <c r="K709" s="5">
        <v>3037</v>
      </c>
      <c r="L709" s="6" t="s">
        <v>172</v>
      </c>
      <c r="M709" s="6" t="s">
        <v>326</v>
      </c>
      <c r="N709" s="6" t="s">
        <v>26</v>
      </c>
      <c r="O709" s="5" t="s">
        <v>885</v>
      </c>
      <c r="P709" s="6" t="str">
        <f>IF(I709&lt;&gt;"","Giocata","Futura")</f>
        <v>Giocata</v>
      </c>
      <c r="Q709" s="5">
        <f>VALUE(LEFT(I709,1))</f>
        <v>1</v>
      </c>
      <c r="R709" s="5">
        <f>VALUE(RIGHT(I709,1))</f>
        <v>1</v>
      </c>
      <c r="S709" s="5">
        <f>SUM(Q709:R709)</f>
        <v>2</v>
      </c>
      <c r="T709" s="5">
        <f>IF(Q709&lt;&gt;R709,1,0)</f>
        <v>0</v>
      </c>
      <c r="U709" s="5">
        <f>IF(S709&lt;=4,1,0)</f>
        <v>1</v>
      </c>
      <c r="V709" s="5">
        <f t="shared" si="22"/>
        <v>0</v>
      </c>
      <c r="W709" s="5">
        <f>IF(S709&gt;=2,1,0)</f>
        <v>1</v>
      </c>
      <c r="X709" s="5">
        <f>IF(Q709&lt;=2,1,0)</f>
        <v>1</v>
      </c>
      <c r="Y709" s="5">
        <f>IF(AND(Q709&gt;=1,Q709&lt;=3),1,0)</f>
        <v>1</v>
      </c>
      <c r="Z709" s="5">
        <f>IF(AND(Q709&gt;=2,Q709&lt;=5),1,0)</f>
        <v>0</v>
      </c>
      <c r="AA709" s="5">
        <f>IF(S709&lt;=2,1,0)</f>
        <v>1</v>
      </c>
      <c r="AB709" s="5">
        <f>IF(AND(S709&gt;=1,S709&lt;=3),1,0)</f>
        <v>1</v>
      </c>
      <c r="AC709" s="5">
        <f>IF(AND(S709&gt;=2,S709&lt;=5),1,0)</f>
        <v>1</v>
      </c>
      <c r="AD709" s="5">
        <f>IF(AND(S709&gt;=1,S709&lt;=4),1,0)</f>
        <v>1</v>
      </c>
      <c r="AE709" s="5">
        <f>IF(AND(S709&gt;=2,S709&lt;=5),1,0)</f>
        <v>1</v>
      </c>
    </row>
    <row r="710" spans="1:31" x14ac:dyDescent="0.55000000000000004">
      <c r="A710" s="1">
        <f t="shared" si="23"/>
        <v>710</v>
      </c>
      <c r="B710" s="6" t="s">
        <v>28</v>
      </c>
      <c r="C710" s="7">
        <v>46226.660555555558</v>
      </c>
      <c r="D710" s="5">
        <v>6</v>
      </c>
      <c r="E710" s="6" t="s">
        <v>93</v>
      </c>
      <c r="F710" s="8">
        <v>46144</v>
      </c>
      <c r="G710" s="8" t="s">
        <v>240</v>
      </c>
      <c r="H710" s="6" t="s">
        <v>38</v>
      </c>
      <c r="I710" s="6" t="s">
        <v>328</v>
      </c>
      <c r="J710" s="6" t="s">
        <v>61</v>
      </c>
      <c r="K710" s="5">
        <v>4243</v>
      </c>
      <c r="L710" s="6" t="s">
        <v>40</v>
      </c>
      <c r="M710" s="6" t="s">
        <v>513</v>
      </c>
      <c r="N710" s="6" t="s">
        <v>26</v>
      </c>
      <c r="O710" s="5" t="s">
        <v>885</v>
      </c>
      <c r="P710" s="6" t="str">
        <f>IF(I710&lt;&gt;"","Giocata","Futura")</f>
        <v>Giocata</v>
      </c>
      <c r="Q710" s="5">
        <f>VALUE(LEFT(I710,1))</f>
        <v>1</v>
      </c>
      <c r="R710" s="5">
        <f>VALUE(RIGHT(I710,1))</f>
        <v>1</v>
      </c>
      <c r="S710" s="5">
        <f>SUM(Q710:R710)</f>
        <v>2</v>
      </c>
      <c r="T710" s="5">
        <f>IF(Q710&lt;&gt;R710,1,0)</f>
        <v>0</v>
      </c>
      <c r="U710" s="5">
        <f>IF(S710&lt;=4,1,0)</f>
        <v>1</v>
      </c>
      <c r="V710" s="5">
        <f t="shared" si="22"/>
        <v>0</v>
      </c>
      <c r="W710" s="5">
        <f>IF(S710&gt;=2,1,0)</f>
        <v>1</v>
      </c>
      <c r="X710" s="5">
        <f>IF(Q710&lt;=2,1,0)</f>
        <v>1</v>
      </c>
      <c r="Y710" s="5">
        <f>IF(AND(Q710&gt;=1,Q710&lt;=3),1,0)</f>
        <v>1</v>
      </c>
      <c r="Z710" s="5">
        <f>IF(AND(Q710&gt;=2,Q710&lt;=5),1,0)</f>
        <v>0</v>
      </c>
      <c r="AA710" s="5">
        <f>IF(S710&lt;=2,1,0)</f>
        <v>1</v>
      </c>
      <c r="AB710" s="5">
        <f>IF(AND(S710&gt;=1,S710&lt;=3),1,0)</f>
        <v>1</v>
      </c>
      <c r="AC710" s="5">
        <f>IF(AND(S710&gt;=2,S710&lt;=5),1,0)</f>
        <v>1</v>
      </c>
      <c r="AD710" s="5">
        <f>IF(AND(S710&gt;=1,S710&lt;=4),1,0)</f>
        <v>1</v>
      </c>
      <c r="AE710" s="5">
        <f>IF(AND(S710&gt;=2,S710&lt;=5),1,0)</f>
        <v>1</v>
      </c>
    </row>
    <row r="711" spans="1:31" x14ac:dyDescent="0.55000000000000004">
      <c r="A711" s="1">
        <f t="shared" si="23"/>
        <v>711</v>
      </c>
      <c r="B711" s="6" t="s">
        <v>28</v>
      </c>
      <c r="C711" s="7">
        <v>46226.660555555558</v>
      </c>
      <c r="D711" s="5">
        <v>6</v>
      </c>
      <c r="E711" s="6" t="s">
        <v>37</v>
      </c>
      <c r="F711" s="8">
        <v>46145</v>
      </c>
      <c r="G711" s="8" t="s">
        <v>268</v>
      </c>
      <c r="H711" s="6" t="s">
        <v>60</v>
      </c>
      <c r="I711" s="6" t="s">
        <v>302</v>
      </c>
      <c r="J711" s="6" t="s">
        <v>49</v>
      </c>
      <c r="K711" s="5">
        <v>19905</v>
      </c>
      <c r="L711" s="6" t="s">
        <v>62</v>
      </c>
      <c r="M711" s="6" t="s">
        <v>341</v>
      </c>
      <c r="N711" s="6" t="s">
        <v>26</v>
      </c>
      <c r="O711" s="5" t="s">
        <v>885</v>
      </c>
      <c r="P711" s="6" t="str">
        <f>IF(I711&lt;&gt;"","Giocata","Futura")</f>
        <v>Giocata</v>
      </c>
      <c r="Q711" s="5">
        <f>VALUE(LEFT(I711,1))</f>
        <v>2</v>
      </c>
      <c r="R711" s="5">
        <f>VALUE(RIGHT(I711,1))</f>
        <v>3</v>
      </c>
      <c r="S711" s="5">
        <f>SUM(Q711:R711)</f>
        <v>5</v>
      </c>
      <c r="T711" s="5">
        <f>IF(Q711&lt;&gt;R711,1,0)</f>
        <v>1</v>
      </c>
      <c r="U711" s="5">
        <f>IF(S711&lt;=4,1,0)</f>
        <v>0</v>
      </c>
      <c r="V711" s="5">
        <f t="shared" si="22"/>
        <v>0</v>
      </c>
      <c r="W711" s="5">
        <f>IF(S711&gt;=2,1,0)</f>
        <v>1</v>
      </c>
      <c r="X711" s="5">
        <f>IF(Q711&lt;=2,1,0)</f>
        <v>1</v>
      </c>
      <c r="Y711" s="5">
        <f>IF(AND(Q711&gt;=1,Q711&lt;=3),1,0)</f>
        <v>1</v>
      </c>
      <c r="Z711" s="5">
        <f>IF(AND(Q711&gt;=2,Q711&lt;=5),1,0)</f>
        <v>1</v>
      </c>
      <c r="AA711" s="5">
        <f>IF(S711&lt;=2,1,0)</f>
        <v>0</v>
      </c>
      <c r="AB711" s="5">
        <f>IF(AND(S711&gt;=1,S711&lt;=3),1,0)</f>
        <v>0</v>
      </c>
      <c r="AC711" s="5">
        <f>IF(AND(S711&gt;=2,S711&lt;=5),1,0)</f>
        <v>1</v>
      </c>
      <c r="AD711" s="5">
        <f>IF(AND(S711&gt;=1,S711&lt;=4),1,0)</f>
        <v>0</v>
      </c>
      <c r="AE711" s="5">
        <f>IF(AND(S711&gt;=2,S711&lt;=5),1,0)</f>
        <v>1</v>
      </c>
    </row>
    <row r="712" spans="1:31" x14ac:dyDescent="0.55000000000000004">
      <c r="A712" s="1">
        <f t="shared" si="23"/>
        <v>712</v>
      </c>
      <c r="B712" s="6" t="s">
        <v>28</v>
      </c>
      <c r="C712" s="7">
        <v>46226.660555555558</v>
      </c>
      <c r="D712" s="5">
        <v>6</v>
      </c>
      <c r="E712" s="6" t="s">
        <v>37</v>
      </c>
      <c r="F712" s="8">
        <v>46145</v>
      </c>
      <c r="G712" s="8" t="s">
        <v>286</v>
      </c>
      <c r="H712" s="6" t="s">
        <v>55</v>
      </c>
      <c r="I712" s="6" t="s">
        <v>334</v>
      </c>
      <c r="J712" s="6" t="s">
        <v>54</v>
      </c>
      <c r="K712" s="5">
        <v>16470</v>
      </c>
      <c r="L712" s="6" t="s">
        <v>56</v>
      </c>
      <c r="M712" s="6" t="s">
        <v>342</v>
      </c>
      <c r="N712" s="6" t="s">
        <v>26</v>
      </c>
      <c r="O712" s="5" t="s">
        <v>885</v>
      </c>
      <c r="P712" s="6" t="str">
        <f>IF(I712&lt;&gt;"","Giocata","Futura")</f>
        <v>Giocata</v>
      </c>
      <c r="Q712" s="5">
        <f>VALUE(LEFT(I712,1))</f>
        <v>4</v>
      </c>
      <c r="R712" s="5">
        <f>VALUE(RIGHT(I712,1))</f>
        <v>0</v>
      </c>
      <c r="S712" s="5">
        <f>SUM(Q712:R712)</f>
        <v>4</v>
      </c>
      <c r="T712" s="5">
        <f>IF(Q712&lt;&gt;R712,1,0)</f>
        <v>1</v>
      </c>
      <c r="U712" s="5">
        <f>IF(S712&lt;=4,1,0)</f>
        <v>1</v>
      </c>
      <c r="V712" s="5">
        <f t="shared" si="22"/>
        <v>1</v>
      </c>
      <c r="W712" s="5">
        <f>IF(S712&gt;=2,1,0)</f>
        <v>1</v>
      </c>
      <c r="X712" s="5">
        <f>IF(Q712&lt;=2,1,0)</f>
        <v>0</v>
      </c>
      <c r="Y712" s="5">
        <f>IF(AND(Q712&gt;=1,Q712&lt;=3),1,0)</f>
        <v>0</v>
      </c>
      <c r="Z712" s="5">
        <f>IF(AND(Q712&gt;=2,Q712&lt;=5),1,0)</f>
        <v>1</v>
      </c>
      <c r="AA712" s="5">
        <f>IF(S712&lt;=2,1,0)</f>
        <v>0</v>
      </c>
      <c r="AB712" s="5">
        <f>IF(AND(S712&gt;=1,S712&lt;=3),1,0)</f>
        <v>0</v>
      </c>
      <c r="AC712" s="5">
        <f>IF(AND(S712&gt;=2,S712&lt;=5),1,0)</f>
        <v>1</v>
      </c>
      <c r="AD712" s="5">
        <f>IF(AND(S712&gt;=1,S712&lt;=4),1,0)</f>
        <v>1</v>
      </c>
      <c r="AE712" s="5">
        <f>IF(AND(S712&gt;=2,S712&lt;=5),1,0)</f>
        <v>1</v>
      </c>
    </row>
    <row r="713" spans="1:31" x14ac:dyDescent="0.55000000000000004">
      <c r="A713" s="1">
        <f t="shared" si="23"/>
        <v>713</v>
      </c>
      <c r="B713" s="6" t="s">
        <v>32</v>
      </c>
      <c r="C713" s="7">
        <v>46226.660555555558</v>
      </c>
      <c r="D713" s="5">
        <v>7</v>
      </c>
      <c r="E713" s="6" t="s">
        <v>37</v>
      </c>
      <c r="F713" s="8">
        <v>46145</v>
      </c>
      <c r="G713" s="8" t="s">
        <v>291</v>
      </c>
      <c r="H713" s="6" t="s">
        <v>127</v>
      </c>
      <c r="I713" s="6" t="s">
        <v>334</v>
      </c>
      <c r="J713" s="6" t="s">
        <v>133</v>
      </c>
      <c r="K713" s="5">
        <v>6815</v>
      </c>
      <c r="L713" s="6" t="s">
        <v>129</v>
      </c>
      <c r="M713" s="6" t="s">
        <v>364</v>
      </c>
      <c r="N713" s="6" t="s">
        <v>26</v>
      </c>
      <c r="O713" s="5" t="s">
        <v>885</v>
      </c>
      <c r="P713" s="6" t="str">
        <f>IF(I713&lt;&gt;"","Giocata","Futura")</f>
        <v>Giocata</v>
      </c>
      <c r="Q713" s="5">
        <f>VALUE(LEFT(I713,1))</f>
        <v>4</v>
      </c>
      <c r="R713" s="5">
        <f>VALUE(RIGHT(I713,1))</f>
        <v>0</v>
      </c>
      <c r="S713" s="5">
        <f>SUM(Q713:R713)</f>
        <v>4</v>
      </c>
      <c r="T713" s="5">
        <f>IF(Q713&lt;&gt;R713,1,0)</f>
        <v>1</v>
      </c>
      <c r="U713" s="5">
        <f>IF(S713&lt;=4,1,0)</f>
        <v>1</v>
      </c>
      <c r="V713" s="5">
        <f t="shared" si="22"/>
        <v>1</v>
      </c>
      <c r="W713" s="5">
        <f>IF(S713&gt;=2,1,0)</f>
        <v>1</v>
      </c>
      <c r="X713" s="5">
        <f>IF(Q713&lt;=2,1,0)</f>
        <v>0</v>
      </c>
      <c r="Y713" s="5">
        <f>IF(AND(Q713&gt;=1,Q713&lt;=3),1,0)</f>
        <v>0</v>
      </c>
      <c r="Z713" s="5">
        <f>IF(AND(Q713&gt;=2,Q713&lt;=5),1,0)</f>
        <v>1</v>
      </c>
      <c r="AA713" s="5">
        <f>IF(S713&lt;=2,1,0)</f>
        <v>0</v>
      </c>
      <c r="AB713" s="5">
        <f>IF(AND(S713&gt;=1,S713&lt;=3),1,0)</f>
        <v>0</v>
      </c>
      <c r="AC713" s="5">
        <f>IF(AND(S713&gt;=2,S713&lt;=5),1,0)</f>
        <v>1</v>
      </c>
      <c r="AD713" s="5">
        <f>IF(AND(S713&gt;=1,S713&lt;=4),1,0)</f>
        <v>1</v>
      </c>
      <c r="AE713" s="5">
        <f>IF(AND(S713&gt;=2,S713&lt;=5),1,0)</f>
        <v>1</v>
      </c>
    </row>
    <row r="714" spans="1:31" x14ac:dyDescent="0.55000000000000004">
      <c r="A714" s="1">
        <f t="shared" si="23"/>
        <v>714</v>
      </c>
      <c r="B714" s="6" t="s">
        <v>28</v>
      </c>
      <c r="C714" s="7">
        <v>46226.660555555558</v>
      </c>
      <c r="D714" s="5">
        <v>6</v>
      </c>
      <c r="E714" s="6" t="s">
        <v>37</v>
      </c>
      <c r="F714" s="8">
        <v>46145</v>
      </c>
      <c r="G714" s="8" t="s">
        <v>268</v>
      </c>
      <c r="H714" s="6" t="s">
        <v>52</v>
      </c>
      <c r="I714" s="6" t="s">
        <v>337</v>
      </c>
      <c r="J714" s="6" t="s">
        <v>48</v>
      </c>
      <c r="K714" s="5">
        <v>26751</v>
      </c>
      <c r="L714" s="6" t="s">
        <v>63</v>
      </c>
      <c r="M714" s="6" t="s">
        <v>349</v>
      </c>
      <c r="N714" s="6" t="s">
        <v>26</v>
      </c>
      <c r="O714" s="5" t="s">
        <v>885</v>
      </c>
      <c r="P714" s="6" t="str">
        <f>IF(I714&lt;&gt;"","Giocata","Futura")</f>
        <v>Giocata</v>
      </c>
      <c r="Q714" s="5">
        <f>VALUE(LEFT(I714,1))</f>
        <v>3</v>
      </c>
      <c r="R714" s="5">
        <f>VALUE(RIGHT(I714,1))</f>
        <v>0</v>
      </c>
      <c r="S714" s="5">
        <f>SUM(Q714:R714)</f>
        <v>3</v>
      </c>
      <c r="T714" s="5">
        <f>IF(Q714&lt;&gt;R714,1,0)</f>
        <v>1</v>
      </c>
      <c r="U714" s="5">
        <f>IF(S714&lt;=4,1,0)</f>
        <v>1</v>
      </c>
      <c r="V714" s="5">
        <f t="shared" si="22"/>
        <v>1</v>
      </c>
      <c r="W714" s="5">
        <f>IF(S714&gt;=2,1,0)</f>
        <v>1</v>
      </c>
      <c r="X714" s="5">
        <f>IF(Q714&lt;=2,1,0)</f>
        <v>0</v>
      </c>
      <c r="Y714" s="5">
        <f>IF(AND(Q714&gt;=1,Q714&lt;=3),1,0)</f>
        <v>1</v>
      </c>
      <c r="Z714" s="5">
        <f>IF(AND(Q714&gt;=2,Q714&lt;=5),1,0)</f>
        <v>1</v>
      </c>
      <c r="AA714" s="5">
        <f>IF(S714&lt;=2,1,0)</f>
        <v>0</v>
      </c>
      <c r="AB714" s="5">
        <f>IF(AND(S714&gt;=1,S714&lt;=3),1,0)</f>
        <v>1</v>
      </c>
      <c r="AC714" s="5">
        <f>IF(AND(S714&gt;=2,S714&lt;=5),1,0)</f>
        <v>1</v>
      </c>
      <c r="AD714" s="5">
        <f>IF(AND(S714&gt;=1,S714&lt;=4),1,0)</f>
        <v>1</v>
      </c>
      <c r="AE714" s="5">
        <f>IF(AND(S714&gt;=2,S714&lt;=5),1,0)</f>
        <v>1</v>
      </c>
    </row>
    <row r="715" spans="1:31" x14ac:dyDescent="0.55000000000000004">
      <c r="A715" s="1">
        <f t="shared" si="23"/>
        <v>715</v>
      </c>
      <c r="B715" s="6" t="s">
        <v>32</v>
      </c>
      <c r="C715" s="7">
        <v>46226.660555555558</v>
      </c>
      <c r="D715" s="5">
        <v>7</v>
      </c>
      <c r="E715" s="6" t="s">
        <v>37</v>
      </c>
      <c r="F715" s="8">
        <v>46145</v>
      </c>
      <c r="G715" s="8" t="s">
        <v>292</v>
      </c>
      <c r="H715" s="6" t="s">
        <v>134</v>
      </c>
      <c r="I715" s="6" t="s">
        <v>330</v>
      </c>
      <c r="J715" s="6" t="s">
        <v>209</v>
      </c>
      <c r="K715" s="5">
        <v>11244</v>
      </c>
      <c r="L715" s="6" t="s">
        <v>206</v>
      </c>
      <c r="M715" s="6" t="s">
        <v>313</v>
      </c>
      <c r="N715" s="6" t="s">
        <v>26</v>
      </c>
      <c r="O715" s="5" t="s">
        <v>885</v>
      </c>
      <c r="P715" s="6" t="str">
        <f>IF(I715&lt;&gt;"","Giocata","Futura")</f>
        <v>Giocata</v>
      </c>
      <c r="Q715" s="5">
        <f>VALUE(LEFT(I715,1))</f>
        <v>2</v>
      </c>
      <c r="R715" s="5">
        <f>VALUE(RIGHT(I715,1))</f>
        <v>2</v>
      </c>
      <c r="S715" s="5">
        <f>SUM(Q715:R715)</f>
        <v>4</v>
      </c>
      <c r="T715" s="5">
        <f>IF(Q715&lt;&gt;R715,1,0)</f>
        <v>0</v>
      </c>
      <c r="U715" s="5">
        <f>IF(S715&lt;=4,1,0)</f>
        <v>1</v>
      </c>
      <c r="V715" s="5">
        <f t="shared" si="22"/>
        <v>0</v>
      </c>
      <c r="W715" s="5">
        <f>IF(S715&gt;=2,1,0)</f>
        <v>1</v>
      </c>
      <c r="X715" s="5">
        <f>IF(Q715&lt;=2,1,0)</f>
        <v>1</v>
      </c>
      <c r="Y715" s="5">
        <f>IF(AND(Q715&gt;=1,Q715&lt;=3),1,0)</f>
        <v>1</v>
      </c>
      <c r="Z715" s="5">
        <f>IF(AND(Q715&gt;=2,Q715&lt;=5),1,0)</f>
        <v>1</v>
      </c>
      <c r="AA715" s="5">
        <f>IF(S715&lt;=2,1,0)</f>
        <v>0</v>
      </c>
      <c r="AB715" s="5">
        <f>IF(AND(S715&gt;=1,S715&lt;=3),1,0)</f>
        <v>0</v>
      </c>
      <c r="AC715" s="5">
        <f>IF(AND(S715&gt;=2,S715&lt;=5),1,0)</f>
        <v>1</v>
      </c>
      <c r="AD715" s="5">
        <f>IF(AND(S715&gt;=1,S715&lt;=4),1,0)</f>
        <v>1</v>
      </c>
      <c r="AE715" s="5">
        <f>IF(AND(S715&gt;=2,S715&lt;=5),1,0)</f>
        <v>1</v>
      </c>
    </row>
    <row r="716" spans="1:31" x14ac:dyDescent="0.55000000000000004">
      <c r="A716" s="1">
        <f t="shared" si="23"/>
        <v>716</v>
      </c>
      <c r="B716" s="6" t="s">
        <v>32</v>
      </c>
      <c r="C716" s="7">
        <v>46226.660555555558</v>
      </c>
      <c r="D716" s="5">
        <v>7</v>
      </c>
      <c r="E716" s="6" t="s">
        <v>37</v>
      </c>
      <c r="F716" s="8">
        <v>46145</v>
      </c>
      <c r="G716" s="8" t="s">
        <v>245</v>
      </c>
      <c r="H716" s="6" t="s">
        <v>208</v>
      </c>
      <c r="I716" s="6" t="s">
        <v>310</v>
      </c>
      <c r="J716" s="6" t="s">
        <v>211</v>
      </c>
      <c r="K716" s="5">
        <v>4043</v>
      </c>
      <c r="L716" s="6" t="s">
        <v>210</v>
      </c>
      <c r="M716" s="6" t="s">
        <v>367</v>
      </c>
      <c r="N716" s="6" t="s">
        <v>26</v>
      </c>
      <c r="O716" s="5" t="s">
        <v>885</v>
      </c>
      <c r="P716" s="6" t="str">
        <f>IF(I716&lt;&gt;"","Giocata","Futura")</f>
        <v>Giocata</v>
      </c>
      <c r="Q716" s="5">
        <f>VALUE(LEFT(I716,1))</f>
        <v>1</v>
      </c>
      <c r="R716" s="5">
        <f>VALUE(RIGHT(I716,1))</f>
        <v>0</v>
      </c>
      <c r="S716" s="5">
        <f>SUM(Q716:R716)</f>
        <v>1</v>
      </c>
      <c r="T716" s="5">
        <f>IF(Q716&lt;&gt;R716,1,0)</f>
        <v>1</v>
      </c>
      <c r="U716" s="5">
        <f>IF(S716&lt;=4,1,0)</f>
        <v>1</v>
      </c>
      <c r="V716" s="5">
        <f t="shared" si="22"/>
        <v>1</v>
      </c>
      <c r="W716" s="5">
        <f>IF(S716&gt;=2,1,0)</f>
        <v>0</v>
      </c>
      <c r="X716" s="5">
        <f>IF(Q716&lt;=2,1,0)</f>
        <v>1</v>
      </c>
      <c r="Y716" s="5">
        <f>IF(AND(Q716&gt;=1,Q716&lt;=3),1,0)</f>
        <v>1</v>
      </c>
      <c r="Z716" s="5">
        <f>IF(AND(Q716&gt;=2,Q716&lt;=5),1,0)</f>
        <v>0</v>
      </c>
      <c r="AA716" s="5">
        <f>IF(S716&lt;=2,1,0)</f>
        <v>1</v>
      </c>
      <c r="AB716" s="5">
        <f>IF(AND(S716&gt;=1,S716&lt;=3),1,0)</f>
        <v>1</v>
      </c>
      <c r="AC716" s="5">
        <f>IF(AND(S716&gt;=2,S716&lt;=5),1,0)</f>
        <v>0</v>
      </c>
      <c r="AD716" s="5">
        <f>IF(AND(S716&gt;=1,S716&lt;=4),1,0)</f>
        <v>1</v>
      </c>
      <c r="AE716" s="5">
        <f>IF(AND(S716&gt;=2,S716&lt;=5),1,0)</f>
        <v>0</v>
      </c>
    </row>
    <row r="717" spans="1:31" x14ac:dyDescent="0.55000000000000004">
      <c r="A717" s="1">
        <f t="shared" si="23"/>
        <v>717</v>
      </c>
      <c r="B717" s="6" t="s">
        <v>28</v>
      </c>
      <c r="C717" s="7">
        <v>46226.660555555558</v>
      </c>
      <c r="D717" s="5">
        <v>6</v>
      </c>
      <c r="E717" s="6" t="s">
        <v>37</v>
      </c>
      <c r="F717" s="8">
        <v>46145</v>
      </c>
      <c r="G717" s="8" t="s">
        <v>285</v>
      </c>
      <c r="H717" s="6" t="s">
        <v>43</v>
      </c>
      <c r="I717" s="6" t="s">
        <v>328</v>
      </c>
      <c r="J717" s="6" t="s">
        <v>57</v>
      </c>
      <c r="K717" s="5">
        <v>10112</v>
      </c>
      <c r="L717" s="6" t="s">
        <v>64</v>
      </c>
      <c r="M717" s="6" t="s">
        <v>340</v>
      </c>
      <c r="N717" s="6" t="s">
        <v>26</v>
      </c>
      <c r="O717" s="5" t="s">
        <v>885</v>
      </c>
      <c r="P717" s="6" t="str">
        <f>IF(I717&lt;&gt;"","Giocata","Futura")</f>
        <v>Giocata</v>
      </c>
      <c r="Q717" s="5">
        <f>VALUE(LEFT(I717,1))</f>
        <v>1</v>
      </c>
      <c r="R717" s="5">
        <f>VALUE(RIGHT(I717,1))</f>
        <v>1</v>
      </c>
      <c r="S717" s="5">
        <f>SUM(Q717:R717)</f>
        <v>2</v>
      </c>
      <c r="T717" s="5">
        <f>IF(Q717&lt;&gt;R717,1,0)</f>
        <v>0</v>
      </c>
      <c r="U717" s="5">
        <f>IF(S717&lt;=4,1,0)</f>
        <v>1</v>
      </c>
      <c r="V717" s="5">
        <f t="shared" si="22"/>
        <v>0</v>
      </c>
      <c r="W717" s="5">
        <f>IF(S717&gt;=2,1,0)</f>
        <v>1</v>
      </c>
      <c r="X717" s="5">
        <f>IF(Q717&lt;=2,1,0)</f>
        <v>1</v>
      </c>
      <c r="Y717" s="5">
        <f>IF(AND(Q717&gt;=1,Q717&lt;=3),1,0)</f>
        <v>1</v>
      </c>
      <c r="Z717" s="5">
        <f>IF(AND(Q717&gt;=2,Q717&lt;=5),1,0)</f>
        <v>0</v>
      </c>
      <c r="AA717" s="5">
        <f>IF(S717&lt;=2,1,0)</f>
        <v>1</v>
      </c>
      <c r="AB717" s="5">
        <f>IF(AND(S717&gt;=1,S717&lt;=3),1,0)</f>
        <v>1</v>
      </c>
      <c r="AC717" s="5">
        <f>IF(AND(S717&gt;=2,S717&lt;=5),1,0)</f>
        <v>1</v>
      </c>
      <c r="AD717" s="5">
        <f>IF(AND(S717&gt;=1,S717&lt;=4),1,0)</f>
        <v>1</v>
      </c>
      <c r="AE717" s="5">
        <f>IF(AND(S717&gt;=2,S717&lt;=5),1,0)</f>
        <v>1</v>
      </c>
    </row>
    <row r="718" spans="1:31" x14ac:dyDescent="0.55000000000000004">
      <c r="A718" s="1">
        <f t="shared" si="23"/>
        <v>718</v>
      </c>
      <c r="B718" s="6" t="s">
        <v>32</v>
      </c>
      <c r="C718" s="7">
        <v>46226.660555555558</v>
      </c>
      <c r="D718" s="5">
        <v>7</v>
      </c>
      <c r="E718" s="6" t="s">
        <v>37</v>
      </c>
      <c r="F718" s="8">
        <v>46145</v>
      </c>
      <c r="G718" s="8" t="s">
        <v>245</v>
      </c>
      <c r="H718" s="6" t="s">
        <v>212</v>
      </c>
      <c r="I718" s="6" t="s">
        <v>328</v>
      </c>
      <c r="J718" s="6" t="s">
        <v>274</v>
      </c>
      <c r="K718" s="5">
        <v>5795</v>
      </c>
      <c r="L718" s="6" t="s">
        <v>267</v>
      </c>
      <c r="M718" s="6" t="s">
        <v>469</v>
      </c>
      <c r="N718" s="6" t="s">
        <v>26</v>
      </c>
      <c r="O718" s="5" t="s">
        <v>885</v>
      </c>
      <c r="P718" s="6" t="str">
        <f>IF(I718&lt;&gt;"","Giocata","Futura")</f>
        <v>Giocata</v>
      </c>
      <c r="Q718" s="5">
        <f>VALUE(LEFT(I718,1))</f>
        <v>1</v>
      </c>
      <c r="R718" s="5">
        <f>VALUE(RIGHT(I718,1))</f>
        <v>1</v>
      </c>
      <c r="S718" s="5">
        <f>SUM(Q718:R718)</f>
        <v>2</v>
      </c>
      <c r="T718" s="5">
        <f>IF(Q718&lt;&gt;R718,1,0)</f>
        <v>0</v>
      </c>
      <c r="U718" s="5">
        <f>IF(S718&lt;=4,1,0)</f>
        <v>1</v>
      </c>
      <c r="V718" s="5">
        <f t="shared" si="22"/>
        <v>0</v>
      </c>
      <c r="W718" s="5">
        <f>IF(S718&gt;=2,1,0)</f>
        <v>1</v>
      </c>
      <c r="X718" s="5">
        <f>IF(Q718&lt;=2,1,0)</f>
        <v>1</v>
      </c>
      <c r="Y718" s="5">
        <f>IF(AND(Q718&gt;=1,Q718&lt;=3),1,0)</f>
        <v>1</v>
      </c>
      <c r="Z718" s="5">
        <f>IF(AND(Q718&gt;=2,Q718&lt;=5),1,0)</f>
        <v>0</v>
      </c>
      <c r="AA718" s="5">
        <f>IF(S718&lt;=2,1,0)</f>
        <v>1</v>
      </c>
      <c r="AB718" s="5">
        <f>IF(AND(S718&gt;=1,S718&lt;=3),1,0)</f>
        <v>1</v>
      </c>
      <c r="AC718" s="5">
        <f>IF(AND(S718&gt;=2,S718&lt;=5),1,0)</f>
        <v>1</v>
      </c>
      <c r="AD718" s="5">
        <f>IF(AND(S718&gt;=1,S718&lt;=4),1,0)</f>
        <v>1</v>
      </c>
      <c r="AE718" s="5">
        <f>IF(AND(S718&gt;=2,S718&lt;=5),1,0)</f>
        <v>1</v>
      </c>
    </row>
    <row r="719" spans="1:31" x14ac:dyDescent="0.55000000000000004">
      <c r="A719" s="1">
        <f t="shared" si="23"/>
        <v>719</v>
      </c>
      <c r="B719" s="6" t="s">
        <v>32</v>
      </c>
      <c r="C719" s="7">
        <v>46226.660555555558</v>
      </c>
      <c r="D719" s="5">
        <v>7</v>
      </c>
      <c r="E719" s="6" t="s">
        <v>37</v>
      </c>
      <c r="F719" s="8">
        <v>46145</v>
      </c>
      <c r="G719" s="8" t="s">
        <v>245</v>
      </c>
      <c r="H719" s="6" t="s">
        <v>265</v>
      </c>
      <c r="I719" s="6" t="s">
        <v>328</v>
      </c>
      <c r="J719" s="6" t="s">
        <v>125</v>
      </c>
      <c r="K719" s="5">
        <v>2708</v>
      </c>
      <c r="L719" s="6" t="s">
        <v>266</v>
      </c>
      <c r="M719" s="6" t="s">
        <v>309</v>
      </c>
      <c r="N719" s="6" t="s">
        <v>26</v>
      </c>
      <c r="O719" s="5" t="s">
        <v>885</v>
      </c>
      <c r="P719" s="6" t="str">
        <f>IF(I719&lt;&gt;"","Giocata","Futura")</f>
        <v>Giocata</v>
      </c>
      <c r="Q719" s="5">
        <f>VALUE(LEFT(I719,1))</f>
        <v>1</v>
      </c>
      <c r="R719" s="5">
        <f>VALUE(RIGHT(I719,1))</f>
        <v>1</v>
      </c>
      <c r="S719" s="5">
        <f>SUM(Q719:R719)</f>
        <v>2</v>
      </c>
      <c r="T719" s="5">
        <f>IF(Q719&lt;&gt;R719,1,0)</f>
        <v>0</v>
      </c>
      <c r="U719" s="5">
        <f>IF(S719&lt;=4,1,0)</f>
        <v>1</v>
      </c>
      <c r="V719" s="5">
        <f t="shared" si="22"/>
        <v>0</v>
      </c>
      <c r="W719" s="5">
        <f>IF(S719&gt;=2,1,0)</f>
        <v>1</v>
      </c>
      <c r="X719" s="5">
        <f>IF(Q719&lt;=2,1,0)</f>
        <v>1</v>
      </c>
      <c r="Y719" s="5">
        <f>IF(AND(Q719&gt;=1,Q719&lt;=3),1,0)</f>
        <v>1</v>
      </c>
      <c r="Z719" s="5">
        <f>IF(AND(Q719&gt;=2,Q719&lt;=5),1,0)</f>
        <v>0</v>
      </c>
      <c r="AA719" s="5">
        <f>IF(S719&lt;=2,1,0)</f>
        <v>1</v>
      </c>
      <c r="AB719" s="5">
        <f>IF(AND(S719&gt;=1,S719&lt;=3),1,0)</f>
        <v>1</v>
      </c>
      <c r="AC719" s="5">
        <f>IF(AND(S719&gt;=2,S719&lt;=5),1,0)</f>
        <v>1</v>
      </c>
      <c r="AD719" s="5">
        <f>IF(AND(S719&gt;=1,S719&lt;=4),1,0)</f>
        <v>1</v>
      </c>
      <c r="AE719" s="5">
        <f>IF(AND(S719&gt;=2,S719&lt;=5),1,0)</f>
        <v>1</v>
      </c>
    </row>
    <row r="720" spans="1:31" x14ac:dyDescent="0.55000000000000004">
      <c r="A720" s="1">
        <f t="shared" si="23"/>
        <v>720</v>
      </c>
      <c r="B720" s="6" t="s">
        <v>28</v>
      </c>
      <c r="C720" s="7">
        <v>46226.660555555558</v>
      </c>
      <c r="D720" s="5">
        <v>6</v>
      </c>
      <c r="E720" s="6" t="s">
        <v>119</v>
      </c>
      <c r="F720" s="8">
        <v>46146</v>
      </c>
      <c r="G720" s="8" t="s">
        <v>120</v>
      </c>
      <c r="H720" s="6" t="s">
        <v>46</v>
      </c>
      <c r="I720" s="6" t="s">
        <v>348</v>
      </c>
      <c r="J720" s="6" t="s">
        <v>58</v>
      </c>
      <c r="K720" s="5">
        <v>20415</v>
      </c>
      <c r="L720" s="6" t="s">
        <v>63</v>
      </c>
      <c r="M720" s="6" t="s">
        <v>343</v>
      </c>
      <c r="N720" s="6" t="s">
        <v>26</v>
      </c>
      <c r="O720" s="5" t="s">
        <v>885</v>
      </c>
      <c r="P720" s="6" t="str">
        <f>IF(I720&lt;&gt;"","Giocata","Futura")</f>
        <v>Giocata</v>
      </c>
      <c r="Q720" s="5">
        <f>VALUE(LEFT(I720,1))</f>
        <v>6</v>
      </c>
      <c r="R720" s="5">
        <f>VALUE(RIGHT(I720,1))</f>
        <v>0</v>
      </c>
      <c r="S720" s="5">
        <f>SUM(Q720:R720)</f>
        <v>6</v>
      </c>
      <c r="T720" s="5">
        <f>IF(Q720&lt;&gt;R720,1,0)</f>
        <v>1</v>
      </c>
      <c r="U720" s="5">
        <f>IF(S720&lt;=4,1,0)</f>
        <v>0</v>
      </c>
      <c r="V720" s="5">
        <f t="shared" si="22"/>
        <v>0</v>
      </c>
      <c r="W720" s="5">
        <f>IF(S720&gt;=2,1,0)</f>
        <v>1</v>
      </c>
      <c r="X720" s="5">
        <f>IF(Q720&lt;=2,1,0)</f>
        <v>0</v>
      </c>
      <c r="Y720" s="5">
        <f>IF(AND(Q720&gt;=1,Q720&lt;=3),1,0)</f>
        <v>0</v>
      </c>
      <c r="Z720" s="5">
        <f>IF(AND(Q720&gt;=2,Q720&lt;=5),1,0)</f>
        <v>0</v>
      </c>
      <c r="AA720" s="5">
        <f>IF(S720&lt;=2,1,0)</f>
        <v>0</v>
      </c>
      <c r="AB720" s="5">
        <f>IF(AND(S720&gt;=1,S720&lt;=3),1,0)</f>
        <v>0</v>
      </c>
      <c r="AC720" s="5">
        <f>IF(AND(S720&gt;=2,S720&lt;=5),1,0)</f>
        <v>0</v>
      </c>
      <c r="AD720" s="5">
        <f>IF(AND(S720&gt;=1,S720&lt;=4),1,0)</f>
        <v>0</v>
      </c>
      <c r="AE720" s="5">
        <f>IF(AND(S720&gt;=2,S720&lt;=5),1,0)</f>
        <v>0</v>
      </c>
    </row>
    <row r="721" spans="1:31" x14ac:dyDescent="0.55000000000000004">
      <c r="A721" s="1">
        <f t="shared" si="23"/>
        <v>721</v>
      </c>
      <c r="B721" s="6" t="s">
        <v>912</v>
      </c>
      <c r="C721" s="7">
        <v>46226.660555555558</v>
      </c>
      <c r="D721" s="5">
        <v>15</v>
      </c>
      <c r="E721" s="6" t="s">
        <v>119</v>
      </c>
      <c r="F721" s="8">
        <v>46146</v>
      </c>
      <c r="G721" s="8" t="s">
        <v>276</v>
      </c>
      <c r="H721" s="6" t="s">
        <v>225</v>
      </c>
      <c r="I721" s="6" t="s">
        <v>378</v>
      </c>
      <c r="J721" s="6" t="s">
        <v>217</v>
      </c>
      <c r="K721" s="5">
        <v>1667</v>
      </c>
      <c r="L721" s="6" t="s">
        <v>227</v>
      </c>
      <c r="M721" s="6" t="s">
        <v>379</v>
      </c>
      <c r="N721" s="6" t="s">
        <v>26</v>
      </c>
      <c r="O721" s="5" t="s">
        <v>885</v>
      </c>
      <c r="P721" s="6" t="str">
        <f>IF(I721&lt;&gt;"","Giocata","Futura")</f>
        <v>Giocata</v>
      </c>
      <c r="Q721" s="5">
        <f>VALUE(LEFT(I721,1))</f>
        <v>3</v>
      </c>
      <c r="R721" s="5">
        <f>VALUE(RIGHT(I721,1))</f>
        <v>3</v>
      </c>
      <c r="S721" s="5">
        <f>SUM(Q721:R721)</f>
        <v>6</v>
      </c>
      <c r="T721" s="5">
        <f>IF(Q721&lt;&gt;R721,1,0)</f>
        <v>0</v>
      </c>
      <c r="U721" s="5">
        <f>IF(S721&lt;=4,1,0)</f>
        <v>0</v>
      </c>
      <c r="V721" s="5">
        <f t="shared" si="22"/>
        <v>0</v>
      </c>
      <c r="W721" s="5">
        <f>IF(S721&gt;=2,1,0)</f>
        <v>1</v>
      </c>
      <c r="X721" s="5">
        <f>IF(Q721&lt;=2,1,0)</f>
        <v>0</v>
      </c>
      <c r="Y721" s="5">
        <f>IF(AND(Q721&gt;=1,Q721&lt;=3),1,0)</f>
        <v>1</v>
      </c>
      <c r="Z721" s="5">
        <f>IF(AND(Q721&gt;=2,Q721&lt;=5),1,0)</f>
        <v>1</v>
      </c>
      <c r="AA721" s="5">
        <f>IF(S721&lt;=2,1,0)</f>
        <v>0</v>
      </c>
      <c r="AB721" s="5">
        <f>IF(AND(S721&gt;=1,S721&lt;=3),1,0)</f>
        <v>0</v>
      </c>
      <c r="AC721" s="5">
        <f>IF(AND(S721&gt;=2,S721&lt;=5),1,0)</f>
        <v>0</v>
      </c>
      <c r="AD721" s="5">
        <f>IF(AND(S721&gt;=1,S721&lt;=4),1,0)</f>
        <v>0</v>
      </c>
      <c r="AE721" s="5">
        <f>IF(AND(S721&gt;=2,S721&lt;=5),1,0)</f>
        <v>0</v>
      </c>
    </row>
    <row r="722" spans="1:31" x14ac:dyDescent="0.55000000000000004">
      <c r="A722" s="1">
        <f t="shared" si="23"/>
        <v>722</v>
      </c>
      <c r="B722" s="6" t="s">
        <v>912</v>
      </c>
      <c r="C722" s="7">
        <v>46226.660555555558</v>
      </c>
      <c r="D722" s="5">
        <v>15</v>
      </c>
      <c r="E722" s="6" t="s">
        <v>119</v>
      </c>
      <c r="F722" s="8">
        <v>46146</v>
      </c>
      <c r="G722" s="8" t="s">
        <v>276</v>
      </c>
      <c r="H722" s="6" t="s">
        <v>223</v>
      </c>
      <c r="I722" s="6" t="s">
        <v>357</v>
      </c>
      <c r="J722" s="6" t="s">
        <v>222</v>
      </c>
      <c r="K722" s="5">
        <v>4011</v>
      </c>
      <c r="L722" s="6" t="s">
        <v>234</v>
      </c>
      <c r="M722" s="6" t="s">
        <v>373</v>
      </c>
      <c r="N722" s="6" t="s">
        <v>26</v>
      </c>
      <c r="O722" s="5" t="s">
        <v>885</v>
      </c>
      <c r="P722" s="6" t="str">
        <f>IF(I722&lt;&gt;"","Giocata","Futura")</f>
        <v>Giocata</v>
      </c>
      <c r="Q722" s="5">
        <f>VALUE(LEFT(I722,1))</f>
        <v>4</v>
      </c>
      <c r="R722" s="5">
        <f>VALUE(RIGHT(I722,1))</f>
        <v>1</v>
      </c>
      <c r="S722" s="5">
        <f>SUM(Q722:R722)</f>
        <v>5</v>
      </c>
      <c r="T722" s="5">
        <f>IF(Q722&lt;&gt;R722,1,0)</f>
        <v>1</v>
      </c>
      <c r="U722" s="5">
        <f>IF(S722&lt;=4,1,0)</f>
        <v>0</v>
      </c>
      <c r="V722" s="5">
        <f t="shared" si="22"/>
        <v>0</v>
      </c>
      <c r="W722" s="5">
        <f>IF(S722&gt;=2,1,0)</f>
        <v>1</v>
      </c>
      <c r="X722" s="5">
        <f>IF(Q722&lt;=2,1,0)</f>
        <v>0</v>
      </c>
      <c r="Y722" s="5">
        <f>IF(AND(Q722&gt;=1,Q722&lt;=3),1,0)</f>
        <v>0</v>
      </c>
      <c r="Z722" s="5">
        <f>IF(AND(Q722&gt;=2,Q722&lt;=5),1,0)</f>
        <v>1</v>
      </c>
      <c r="AA722" s="5">
        <f>IF(S722&lt;=2,1,0)</f>
        <v>0</v>
      </c>
      <c r="AB722" s="5">
        <f>IF(AND(S722&gt;=1,S722&lt;=3),1,0)</f>
        <v>0</v>
      </c>
      <c r="AC722" s="5">
        <f>IF(AND(S722&gt;=2,S722&lt;=5),1,0)</f>
        <v>1</v>
      </c>
      <c r="AD722" s="5">
        <f>IF(AND(S722&gt;=1,S722&lt;=4),1,0)</f>
        <v>0</v>
      </c>
      <c r="AE722" s="5">
        <f>IF(AND(S722&gt;=2,S722&lt;=5),1,0)</f>
        <v>1</v>
      </c>
    </row>
    <row r="723" spans="1:31" x14ac:dyDescent="0.55000000000000004">
      <c r="A723" s="1">
        <f t="shared" si="23"/>
        <v>723</v>
      </c>
      <c r="B723" s="6" t="s">
        <v>32</v>
      </c>
      <c r="C723" s="7">
        <v>46226.660555555558</v>
      </c>
      <c r="D723" s="5">
        <v>7</v>
      </c>
      <c r="E723" s="6" t="s">
        <v>119</v>
      </c>
      <c r="F723" s="8">
        <v>46146</v>
      </c>
      <c r="G723" s="8" t="s">
        <v>120</v>
      </c>
      <c r="H723" s="6" t="s">
        <v>124</v>
      </c>
      <c r="I723" s="6" t="s">
        <v>322</v>
      </c>
      <c r="J723" s="6" t="s">
        <v>271</v>
      </c>
      <c r="K723" s="5">
        <v>5876</v>
      </c>
      <c r="L723" s="6" t="s">
        <v>126</v>
      </c>
      <c r="M723" s="6" t="s">
        <v>311</v>
      </c>
      <c r="N723" s="6" t="s">
        <v>26</v>
      </c>
      <c r="O723" s="5" t="s">
        <v>885</v>
      </c>
      <c r="P723" s="6" t="str">
        <f>IF(I723&lt;&gt;"","Giocata","Futura")</f>
        <v>Giocata</v>
      </c>
      <c r="Q723" s="5">
        <f>VALUE(LEFT(I723,1))</f>
        <v>0</v>
      </c>
      <c r="R723" s="5">
        <f>VALUE(RIGHT(I723,1))</f>
        <v>1</v>
      </c>
      <c r="S723" s="5">
        <f>SUM(Q723:R723)</f>
        <v>1</v>
      </c>
      <c r="T723" s="5">
        <f>IF(Q723&lt;&gt;R723,1,0)</f>
        <v>1</v>
      </c>
      <c r="U723" s="5">
        <f>IF(S723&lt;=4,1,0)</f>
        <v>1</v>
      </c>
      <c r="V723" s="5">
        <f t="shared" si="22"/>
        <v>1</v>
      </c>
      <c r="W723" s="5">
        <f>IF(S723&gt;=2,1,0)</f>
        <v>0</v>
      </c>
      <c r="X723" s="5">
        <f>IF(Q723&lt;=2,1,0)</f>
        <v>1</v>
      </c>
      <c r="Y723" s="5">
        <f>IF(AND(Q723&gt;=1,Q723&lt;=3),1,0)</f>
        <v>0</v>
      </c>
      <c r="Z723" s="5">
        <f>IF(AND(Q723&gt;=2,Q723&lt;=5),1,0)</f>
        <v>0</v>
      </c>
      <c r="AA723" s="5">
        <f>IF(S723&lt;=2,1,0)</f>
        <v>1</v>
      </c>
      <c r="AB723" s="5">
        <f>IF(AND(S723&gt;=1,S723&lt;=3),1,0)</f>
        <v>1</v>
      </c>
      <c r="AC723" s="5">
        <f>IF(AND(S723&gt;=2,S723&lt;=5),1,0)</f>
        <v>0</v>
      </c>
      <c r="AD723" s="5">
        <f>IF(AND(S723&gt;=1,S723&lt;=4),1,0)</f>
        <v>1</v>
      </c>
      <c r="AE723" s="5">
        <f>IF(AND(S723&gt;=2,S723&lt;=5),1,0)</f>
        <v>0</v>
      </c>
    </row>
    <row r="724" spans="1:31" x14ac:dyDescent="0.55000000000000004">
      <c r="A724" s="1">
        <f t="shared" si="23"/>
        <v>724</v>
      </c>
      <c r="B724" s="6" t="s">
        <v>912</v>
      </c>
      <c r="C724" s="7">
        <v>46226.660555555558</v>
      </c>
      <c r="D724" s="5">
        <v>15</v>
      </c>
      <c r="E724" s="6" t="s">
        <v>119</v>
      </c>
      <c r="F724" s="8">
        <v>46146</v>
      </c>
      <c r="G724" s="8" t="s">
        <v>276</v>
      </c>
      <c r="H724" s="6" t="s">
        <v>226</v>
      </c>
      <c r="I724" s="6" t="s">
        <v>330</v>
      </c>
      <c r="J724" s="6" t="s">
        <v>232</v>
      </c>
      <c r="K724" s="5">
        <v>4015</v>
      </c>
      <c r="L724" s="6" t="s">
        <v>235</v>
      </c>
      <c r="M724" s="6" t="s">
        <v>321</v>
      </c>
      <c r="N724" s="6" t="s">
        <v>26</v>
      </c>
      <c r="O724" s="5" t="s">
        <v>885</v>
      </c>
      <c r="P724" s="6" t="str">
        <f>IF(I724&lt;&gt;"","Giocata","Futura")</f>
        <v>Giocata</v>
      </c>
      <c r="Q724" s="5">
        <f>VALUE(LEFT(I724,1))</f>
        <v>2</v>
      </c>
      <c r="R724" s="5">
        <f>VALUE(RIGHT(I724,1))</f>
        <v>2</v>
      </c>
      <c r="S724" s="5">
        <f>SUM(Q724:R724)</f>
        <v>4</v>
      </c>
      <c r="T724" s="5">
        <f>IF(Q724&lt;&gt;R724,1,0)</f>
        <v>0</v>
      </c>
      <c r="U724" s="5">
        <f>IF(S724&lt;=4,1,0)</f>
        <v>1</v>
      </c>
      <c r="V724" s="5">
        <f t="shared" si="22"/>
        <v>0</v>
      </c>
      <c r="W724" s="5">
        <f>IF(S724&gt;=2,1,0)</f>
        <v>1</v>
      </c>
      <c r="X724" s="5">
        <f>IF(Q724&lt;=2,1,0)</f>
        <v>1</v>
      </c>
      <c r="Y724" s="5">
        <f>IF(AND(Q724&gt;=1,Q724&lt;=3),1,0)</f>
        <v>1</v>
      </c>
      <c r="Z724" s="5">
        <f>IF(AND(Q724&gt;=2,Q724&lt;=5),1,0)</f>
        <v>1</v>
      </c>
      <c r="AA724" s="5">
        <f>IF(S724&lt;=2,1,0)</f>
        <v>0</v>
      </c>
      <c r="AB724" s="5">
        <f>IF(AND(S724&gt;=1,S724&lt;=3),1,0)</f>
        <v>0</v>
      </c>
      <c r="AC724" s="5">
        <f>IF(AND(S724&gt;=2,S724&lt;=5),1,0)</f>
        <v>1</v>
      </c>
      <c r="AD724" s="5">
        <f>IF(AND(S724&gt;=1,S724&lt;=4),1,0)</f>
        <v>1</v>
      </c>
      <c r="AE724" s="5">
        <f>IF(AND(S724&gt;=2,S724&lt;=5),1,0)</f>
        <v>1</v>
      </c>
    </row>
    <row r="725" spans="1:31" x14ac:dyDescent="0.55000000000000004">
      <c r="A725" s="1">
        <f t="shared" si="23"/>
        <v>725</v>
      </c>
      <c r="B725" s="6" t="s">
        <v>36</v>
      </c>
      <c r="C725" s="7">
        <v>46226.660567129627</v>
      </c>
      <c r="D725" s="5">
        <v>5</v>
      </c>
      <c r="E725" s="6" t="s">
        <v>119</v>
      </c>
      <c r="F725" s="8">
        <v>46146</v>
      </c>
      <c r="G725" s="8" t="s">
        <v>166</v>
      </c>
      <c r="H725" s="6" t="s">
        <v>171</v>
      </c>
      <c r="I725" s="6" t="s">
        <v>310</v>
      </c>
      <c r="J725" s="6" t="s">
        <v>168</v>
      </c>
      <c r="K725" s="5">
        <v>5052</v>
      </c>
      <c r="L725" s="6" t="s">
        <v>295</v>
      </c>
      <c r="M725" s="6" t="s">
        <v>450</v>
      </c>
      <c r="N725" s="6" t="s">
        <v>26</v>
      </c>
      <c r="O725" s="5" t="s">
        <v>885</v>
      </c>
      <c r="P725" s="6" t="str">
        <f>IF(I725&lt;&gt;"","Giocata","Futura")</f>
        <v>Giocata</v>
      </c>
      <c r="Q725" s="5">
        <f>VALUE(LEFT(I725,1))</f>
        <v>1</v>
      </c>
      <c r="R725" s="5">
        <f>VALUE(RIGHT(I725,1))</f>
        <v>0</v>
      </c>
      <c r="S725" s="5">
        <f>SUM(Q725:R725)</f>
        <v>1</v>
      </c>
      <c r="T725" s="5">
        <f>IF(Q725&lt;&gt;R725,1,0)</f>
        <v>1</v>
      </c>
      <c r="U725" s="5">
        <f>IF(S725&lt;=4,1,0)</f>
        <v>1</v>
      </c>
      <c r="V725" s="5">
        <f t="shared" si="22"/>
        <v>1</v>
      </c>
      <c r="W725" s="5">
        <f>IF(S725&gt;=2,1,0)</f>
        <v>0</v>
      </c>
      <c r="X725" s="5">
        <f>IF(Q725&lt;=2,1,0)</f>
        <v>1</v>
      </c>
      <c r="Y725" s="5">
        <f>IF(AND(Q725&gt;=1,Q725&lt;=3),1,0)</f>
        <v>1</v>
      </c>
      <c r="Z725" s="5">
        <f>IF(AND(Q725&gt;=2,Q725&lt;=5),1,0)</f>
        <v>0</v>
      </c>
      <c r="AA725" s="5">
        <f>IF(S725&lt;=2,1,0)</f>
        <v>1</v>
      </c>
      <c r="AB725" s="5">
        <f>IF(AND(S725&gt;=1,S725&lt;=3),1,0)</f>
        <v>1</v>
      </c>
      <c r="AC725" s="5">
        <f>IF(AND(S725&gt;=2,S725&lt;=5),1,0)</f>
        <v>0</v>
      </c>
      <c r="AD725" s="5">
        <f>IF(AND(S725&gt;=1,S725&lt;=4),1,0)</f>
        <v>1</v>
      </c>
      <c r="AE725" s="5">
        <f>IF(AND(S725&gt;=2,S725&lt;=5),1,0)</f>
        <v>0</v>
      </c>
    </row>
    <row r="726" spans="1:31" x14ac:dyDescent="0.55000000000000004">
      <c r="A726" s="1">
        <f t="shared" si="23"/>
        <v>726</v>
      </c>
      <c r="B726" s="6" t="s">
        <v>28</v>
      </c>
      <c r="C726" s="7">
        <v>46226.660555555558</v>
      </c>
      <c r="D726" s="5">
        <v>6</v>
      </c>
      <c r="E726" s="6" t="s">
        <v>119</v>
      </c>
      <c r="F726" s="8">
        <v>46146</v>
      </c>
      <c r="G726" s="8" t="s">
        <v>120</v>
      </c>
      <c r="H726" s="6" t="s">
        <v>51</v>
      </c>
      <c r="I726" s="6" t="s">
        <v>312</v>
      </c>
      <c r="J726" s="6" t="s">
        <v>45</v>
      </c>
      <c r="K726" s="5">
        <v>3305</v>
      </c>
      <c r="L726" s="6" t="s">
        <v>53</v>
      </c>
      <c r="M726" s="6" t="s">
        <v>347</v>
      </c>
      <c r="N726" s="6" t="s">
        <v>26</v>
      </c>
      <c r="O726" s="5" t="s">
        <v>885</v>
      </c>
      <c r="P726" s="6" t="str">
        <f>IF(I726&lt;&gt;"","Giocata","Futura")</f>
        <v>Giocata</v>
      </c>
      <c r="Q726" s="5">
        <f>VALUE(LEFT(I726,1))</f>
        <v>1</v>
      </c>
      <c r="R726" s="5">
        <f>VALUE(RIGHT(I726,1))</f>
        <v>3</v>
      </c>
      <c r="S726" s="5">
        <f>SUM(Q726:R726)</f>
        <v>4</v>
      </c>
      <c r="T726" s="5">
        <f>IF(Q726&lt;&gt;R726,1,0)</f>
        <v>1</v>
      </c>
      <c r="U726" s="5">
        <f>IF(S726&lt;=4,1,0)</f>
        <v>1</v>
      </c>
      <c r="V726" s="5">
        <f t="shared" si="22"/>
        <v>1</v>
      </c>
      <c r="W726" s="5">
        <f>IF(S726&gt;=2,1,0)</f>
        <v>1</v>
      </c>
      <c r="X726" s="5">
        <f>IF(Q726&lt;=2,1,0)</f>
        <v>1</v>
      </c>
      <c r="Y726" s="5">
        <f>IF(AND(Q726&gt;=1,Q726&lt;=3),1,0)</f>
        <v>1</v>
      </c>
      <c r="Z726" s="5">
        <f>IF(AND(Q726&gt;=2,Q726&lt;=5),1,0)</f>
        <v>0</v>
      </c>
      <c r="AA726" s="5">
        <f>IF(S726&lt;=2,1,0)</f>
        <v>0</v>
      </c>
      <c r="AB726" s="5">
        <f>IF(AND(S726&gt;=1,S726&lt;=3),1,0)</f>
        <v>0</v>
      </c>
      <c r="AC726" s="5">
        <f>IF(AND(S726&gt;=2,S726&lt;=5),1,0)</f>
        <v>1</v>
      </c>
      <c r="AD726" s="5">
        <f>IF(AND(S726&gt;=1,S726&lt;=4),1,0)</f>
        <v>1</v>
      </c>
      <c r="AE726" s="5">
        <f>IF(AND(S726&gt;=2,S726&lt;=5),1,0)</f>
        <v>1</v>
      </c>
    </row>
    <row r="727" spans="1:31" x14ac:dyDescent="0.55000000000000004">
      <c r="A727" s="1">
        <f t="shared" si="23"/>
        <v>727</v>
      </c>
      <c r="B727" s="6" t="s">
        <v>912</v>
      </c>
      <c r="C727" s="7">
        <v>46226.660555555558</v>
      </c>
      <c r="D727" s="5">
        <v>15</v>
      </c>
      <c r="E727" s="6" t="s">
        <v>119</v>
      </c>
      <c r="F727" s="8">
        <v>46146</v>
      </c>
      <c r="G727" s="8" t="s">
        <v>276</v>
      </c>
      <c r="H727" s="6" t="s">
        <v>228</v>
      </c>
      <c r="I727" s="6" t="s">
        <v>328</v>
      </c>
      <c r="J727" s="6" t="s">
        <v>230</v>
      </c>
      <c r="K727" s="5">
        <v>4324</v>
      </c>
      <c r="L727" s="6" t="s">
        <v>380</v>
      </c>
      <c r="M727" s="6" t="s">
        <v>319</v>
      </c>
      <c r="N727" s="6" t="s">
        <v>26</v>
      </c>
      <c r="O727" s="5" t="s">
        <v>885</v>
      </c>
      <c r="P727" s="6" t="str">
        <f>IF(I727&lt;&gt;"","Giocata","Futura")</f>
        <v>Giocata</v>
      </c>
      <c r="Q727" s="5">
        <f>VALUE(LEFT(I727,1))</f>
        <v>1</v>
      </c>
      <c r="R727" s="5">
        <f>VALUE(RIGHT(I727,1))</f>
        <v>1</v>
      </c>
      <c r="S727" s="5">
        <f>SUM(Q727:R727)</f>
        <v>2</v>
      </c>
      <c r="T727" s="5">
        <f>IF(Q727&lt;&gt;R727,1,0)</f>
        <v>0</v>
      </c>
      <c r="U727" s="5">
        <f>IF(S727&lt;=4,1,0)</f>
        <v>1</v>
      </c>
      <c r="V727" s="5">
        <f t="shared" si="22"/>
        <v>0</v>
      </c>
      <c r="W727" s="5">
        <f>IF(S727&gt;=2,1,0)</f>
        <v>1</v>
      </c>
      <c r="X727" s="5">
        <f>IF(Q727&lt;=2,1,0)</f>
        <v>1</v>
      </c>
      <c r="Y727" s="5">
        <f>IF(AND(Q727&gt;=1,Q727&lt;=3),1,0)</f>
        <v>1</v>
      </c>
      <c r="Z727" s="5">
        <f>IF(AND(Q727&gt;=2,Q727&lt;=5),1,0)</f>
        <v>0</v>
      </c>
      <c r="AA727" s="5">
        <f>IF(S727&lt;=2,1,0)</f>
        <v>1</v>
      </c>
      <c r="AB727" s="5">
        <f>IF(AND(S727&gt;=1,S727&lt;=3),1,0)</f>
        <v>1</v>
      </c>
      <c r="AC727" s="5">
        <f>IF(AND(S727&gt;=2,S727&lt;=5),1,0)</f>
        <v>1</v>
      </c>
      <c r="AD727" s="5">
        <f>IF(AND(S727&gt;=1,S727&lt;=4),1,0)</f>
        <v>1</v>
      </c>
      <c r="AE727" s="5">
        <f>IF(AND(S727&gt;=2,S727&lt;=5),1,0)</f>
        <v>1</v>
      </c>
    </row>
    <row r="728" spans="1:31" x14ac:dyDescent="0.55000000000000004">
      <c r="A728" s="1">
        <f t="shared" si="23"/>
        <v>728</v>
      </c>
      <c r="B728" s="6" t="s">
        <v>912</v>
      </c>
      <c r="C728" s="7">
        <v>46226.660555555558</v>
      </c>
      <c r="D728" s="5">
        <v>15</v>
      </c>
      <c r="E728" s="6" t="s">
        <v>119</v>
      </c>
      <c r="F728" s="8">
        <v>46146</v>
      </c>
      <c r="G728" s="8" t="s">
        <v>276</v>
      </c>
      <c r="H728" s="6" t="s">
        <v>220</v>
      </c>
      <c r="I728" s="6" t="s">
        <v>328</v>
      </c>
      <c r="J728" s="6" t="s">
        <v>216</v>
      </c>
      <c r="K728" s="5">
        <v>3163</v>
      </c>
      <c r="L728" s="6" t="s">
        <v>236</v>
      </c>
      <c r="M728" s="6" t="s">
        <v>381</v>
      </c>
      <c r="N728" s="6" t="s">
        <v>26</v>
      </c>
      <c r="O728" s="5" t="s">
        <v>885</v>
      </c>
      <c r="P728" s="6" t="str">
        <f>IF(I728&lt;&gt;"","Giocata","Futura")</f>
        <v>Giocata</v>
      </c>
      <c r="Q728" s="5">
        <f>VALUE(LEFT(I728,1))</f>
        <v>1</v>
      </c>
      <c r="R728" s="5">
        <f>VALUE(RIGHT(I728,1))</f>
        <v>1</v>
      </c>
      <c r="S728" s="5">
        <f>SUM(Q728:R728)</f>
        <v>2</v>
      </c>
      <c r="T728" s="5">
        <f>IF(Q728&lt;&gt;R728,1,0)</f>
        <v>0</v>
      </c>
      <c r="U728" s="5">
        <f>IF(S728&lt;=4,1,0)</f>
        <v>1</v>
      </c>
      <c r="V728" s="5">
        <f t="shared" si="22"/>
        <v>0</v>
      </c>
      <c r="W728" s="5">
        <f>IF(S728&gt;=2,1,0)</f>
        <v>1</v>
      </c>
      <c r="X728" s="5">
        <f>IF(Q728&lt;=2,1,0)</f>
        <v>1</v>
      </c>
      <c r="Y728" s="5">
        <f>IF(AND(Q728&gt;=1,Q728&lt;=3),1,0)</f>
        <v>1</v>
      </c>
      <c r="Z728" s="5">
        <f>IF(AND(Q728&gt;=2,Q728&lt;=5),1,0)</f>
        <v>0</v>
      </c>
      <c r="AA728" s="5">
        <f>IF(S728&lt;=2,1,0)</f>
        <v>1</v>
      </c>
      <c r="AB728" s="5">
        <f>IF(AND(S728&gt;=1,S728&lt;=3),1,0)</f>
        <v>1</v>
      </c>
      <c r="AC728" s="5">
        <f>IF(AND(S728&gt;=2,S728&lt;=5),1,0)</f>
        <v>1</v>
      </c>
      <c r="AD728" s="5">
        <f>IF(AND(S728&gt;=1,S728&lt;=4),1,0)</f>
        <v>1</v>
      </c>
      <c r="AE728" s="5">
        <f>IF(AND(S728&gt;=2,S728&lt;=5),1,0)</f>
        <v>1</v>
      </c>
    </row>
    <row r="729" spans="1:31" x14ac:dyDescent="0.55000000000000004">
      <c r="A729" s="1">
        <f t="shared" si="23"/>
        <v>729</v>
      </c>
      <c r="B729" s="6" t="s">
        <v>910</v>
      </c>
      <c r="C729" s="7">
        <v>46226.660555555558</v>
      </c>
      <c r="D729" s="5">
        <v>10</v>
      </c>
      <c r="E729" s="6" t="s">
        <v>136</v>
      </c>
      <c r="F729" s="8">
        <v>46147</v>
      </c>
      <c r="G729" s="8" t="s">
        <v>184</v>
      </c>
      <c r="H729" s="6" t="s">
        <v>191</v>
      </c>
      <c r="I729" s="6" t="s">
        <v>357</v>
      </c>
      <c r="J729" s="6" t="s">
        <v>248</v>
      </c>
      <c r="K729" s="5">
        <v>20766</v>
      </c>
      <c r="L729" s="6" t="s">
        <v>193</v>
      </c>
      <c r="M729" s="6" t="s">
        <v>351</v>
      </c>
      <c r="N729" s="6" t="s">
        <v>26</v>
      </c>
      <c r="O729" s="5" t="s">
        <v>885</v>
      </c>
      <c r="P729" s="6" t="str">
        <f>IF(I729&lt;&gt;"","Giocata","Futura")</f>
        <v>Giocata</v>
      </c>
      <c r="Q729" s="5">
        <f>VALUE(LEFT(I729,1))</f>
        <v>4</v>
      </c>
      <c r="R729" s="5">
        <f>VALUE(RIGHT(I729,1))</f>
        <v>1</v>
      </c>
      <c r="S729" s="5">
        <f>SUM(Q729:R729)</f>
        <v>5</v>
      </c>
      <c r="T729" s="5">
        <f>IF(Q729&lt;&gt;R729,1,0)</f>
        <v>1</v>
      </c>
      <c r="U729" s="5">
        <f>IF(S729&lt;=4,1,0)</f>
        <v>0</v>
      </c>
      <c r="V729" s="5">
        <f t="shared" si="22"/>
        <v>0</v>
      </c>
      <c r="W729" s="5">
        <f>IF(S729&gt;=2,1,0)</f>
        <v>1</v>
      </c>
      <c r="X729" s="5">
        <f>IF(Q729&lt;=2,1,0)</f>
        <v>0</v>
      </c>
      <c r="Y729" s="5">
        <f>IF(AND(Q729&gt;=1,Q729&lt;=3),1,0)</f>
        <v>0</v>
      </c>
      <c r="Z729" s="5">
        <f>IF(AND(Q729&gt;=2,Q729&lt;=5),1,0)</f>
        <v>1</v>
      </c>
      <c r="AA729" s="5">
        <f>IF(S729&lt;=2,1,0)</f>
        <v>0</v>
      </c>
      <c r="AB729" s="5">
        <f>IF(AND(S729&gt;=1,S729&lt;=3),1,0)</f>
        <v>0</v>
      </c>
      <c r="AC729" s="5">
        <f>IF(AND(S729&gt;=2,S729&lt;=5),1,0)</f>
        <v>1</v>
      </c>
      <c r="AD729" s="5">
        <f>IF(AND(S729&gt;=1,S729&lt;=4),1,0)</f>
        <v>0</v>
      </c>
      <c r="AE729" s="5">
        <f>IF(AND(S729&gt;=2,S729&lt;=5),1,0)</f>
        <v>1</v>
      </c>
    </row>
    <row r="730" spans="1:31" x14ac:dyDescent="0.55000000000000004">
      <c r="A730" s="1">
        <f t="shared" si="23"/>
        <v>730</v>
      </c>
      <c r="B730" s="6" t="s">
        <v>911</v>
      </c>
      <c r="C730" s="7">
        <v>46226.660555555558</v>
      </c>
      <c r="D730" s="5">
        <v>12</v>
      </c>
      <c r="E730" s="6" t="s">
        <v>136</v>
      </c>
      <c r="F730" s="8">
        <v>46147</v>
      </c>
      <c r="G730" s="8" t="s">
        <v>238</v>
      </c>
      <c r="H730" s="6" t="s">
        <v>145</v>
      </c>
      <c r="I730" s="6" t="s">
        <v>336</v>
      </c>
      <c r="J730" s="6" t="s">
        <v>142</v>
      </c>
      <c r="K730" s="5">
        <v>11670</v>
      </c>
      <c r="L730" s="6" t="s">
        <v>158</v>
      </c>
      <c r="M730" s="6" t="s">
        <v>442</v>
      </c>
      <c r="N730" s="6" t="s">
        <v>26</v>
      </c>
      <c r="O730" s="5" t="s">
        <v>885</v>
      </c>
      <c r="P730" s="6" t="str">
        <f>IF(I730&lt;&gt;"","Giocata","Futura")</f>
        <v>Giocata</v>
      </c>
      <c r="Q730" s="5">
        <f>VALUE(LEFT(I730,1))</f>
        <v>0</v>
      </c>
      <c r="R730" s="5">
        <f>VALUE(RIGHT(I730,1))</f>
        <v>0</v>
      </c>
      <c r="S730" s="5">
        <f>SUM(Q730:R730)</f>
        <v>0</v>
      </c>
      <c r="T730" s="5">
        <f>IF(Q730&lt;&gt;R730,1,0)</f>
        <v>0</v>
      </c>
      <c r="U730" s="5">
        <f>IF(S730&lt;=4,1,0)</f>
        <v>1</v>
      </c>
      <c r="V730" s="5">
        <f t="shared" si="22"/>
        <v>0</v>
      </c>
      <c r="W730" s="5">
        <f>IF(S730&gt;=2,1,0)</f>
        <v>0</v>
      </c>
      <c r="X730" s="5">
        <f>IF(Q730&lt;=2,1,0)</f>
        <v>1</v>
      </c>
      <c r="Y730" s="5">
        <f>IF(AND(Q730&gt;=1,Q730&lt;=3),1,0)</f>
        <v>0</v>
      </c>
      <c r="Z730" s="5">
        <f>IF(AND(Q730&gt;=2,Q730&lt;=5),1,0)</f>
        <v>0</v>
      </c>
      <c r="AA730" s="5">
        <f>IF(S730&lt;=2,1,0)</f>
        <v>1</v>
      </c>
      <c r="AB730" s="5">
        <f>IF(AND(S730&gt;=1,S730&lt;=3),1,0)</f>
        <v>0</v>
      </c>
      <c r="AC730" s="5">
        <f>IF(AND(S730&gt;=2,S730&lt;=5),1,0)</f>
        <v>0</v>
      </c>
      <c r="AD730" s="5">
        <f>IF(AND(S730&gt;=1,S730&lt;=4),1,0)</f>
        <v>0</v>
      </c>
      <c r="AE730" s="5">
        <f>IF(AND(S730&gt;=2,S730&lt;=5),1,0)</f>
        <v>0</v>
      </c>
    </row>
    <row r="731" spans="1:31" x14ac:dyDescent="0.55000000000000004">
      <c r="A731" s="1">
        <f t="shared" si="23"/>
        <v>731</v>
      </c>
      <c r="B731" s="6" t="s">
        <v>911</v>
      </c>
      <c r="C731" s="7">
        <v>46226.660555555558</v>
      </c>
      <c r="D731" s="5">
        <v>12</v>
      </c>
      <c r="E731" s="6" t="s">
        <v>136</v>
      </c>
      <c r="F731" s="8">
        <v>46147</v>
      </c>
      <c r="G731" s="8" t="s">
        <v>278</v>
      </c>
      <c r="H731" s="6" t="s">
        <v>147</v>
      </c>
      <c r="I731" s="6" t="s">
        <v>336</v>
      </c>
      <c r="J731" s="6" t="s">
        <v>154</v>
      </c>
      <c r="K731" s="5">
        <v>35729</v>
      </c>
      <c r="L731" s="6" t="s">
        <v>149</v>
      </c>
      <c r="M731" s="6" t="s">
        <v>448</v>
      </c>
      <c r="N731" s="6" t="s">
        <v>26</v>
      </c>
      <c r="O731" s="5" t="s">
        <v>885</v>
      </c>
      <c r="P731" s="6" t="str">
        <f>IF(I731&lt;&gt;"","Giocata","Futura")</f>
        <v>Giocata</v>
      </c>
      <c r="Q731" s="5">
        <f>VALUE(LEFT(I731,1))</f>
        <v>0</v>
      </c>
      <c r="R731" s="5">
        <f>VALUE(RIGHT(I731,1))</f>
        <v>0</v>
      </c>
      <c r="S731" s="5">
        <f>SUM(Q731:R731)</f>
        <v>0</v>
      </c>
      <c r="T731" s="5">
        <f>IF(Q731&lt;&gt;R731,1,0)</f>
        <v>0</v>
      </c>
      <c r="U731" s="5">
        <f>IF(S731&lt;=4,1,0)</f>
        <v>1</v>
      </c>
      <c r="V731" s="5">
        <f t="shared" si="22"/>
        <v>0</v>
      </c>
      <c r="W731" s="5">
        <f>IF(S731&gt;=2,1,0)</f>
        <v>0</v>
      </c>
      <c r="X731" s="5">
        <f>IF(Q731&lt;=2,1,0)</f>
        <v>1</v>
      </c>
      <c r="Y731" s="5">
        <f>IF(AND(Q731&gt;=1,Q731&lt;=3),1,0)</f>
        <v>0</v>
      </c>
      <c r="Z731" s="5">
        <f>IF(AND(Q731&gt;=2,Q731&lt;=5),1,0)</f>
        <v>0</v>
      </c>
      <c r="AA731" s="5">
        <f>IF(S731&lt;=2,1,0)</f>
        <v>1</v>
      </c>
      <c r="AB731" s="5">
        <f>IF(AND(S731&gt;=1,S731&lt;=3),1,0)</f>
        <v>0</v>
      </c>
      <c r="AC731" s="5">
        <f>IF(AND(S731&gt;=2,S731&lt;=5),1,0)</f>
        <v>0</v>
      </c>
      <c r="AD731" s="5">
        <f>IF(AND(S731&gt;=1,S731&lt;=4),1,0)</f>
        <v>0</v>
      </c>
      <c r="AE731" s="5">
        <f>IF(AND(S731&gt;=2,S731&lt;=5),1,0)</f>
        <v>0</v>
      </c>
    </row>
    <row r="732" spans="1:31" x14ac:dyDescent="0.55000000000000004">
      <c r="A732" s="1">
        <f t="shared" si="23"/>
        <v>732</v>
      </c>
      <c r="B732" s="6" t="s">
        <v>911</v>
      </c>
      <c r="C732" s="7">
        <v>46226.660555555558</v>
      </c>
      <c r="D732" s="5">
        <v>12</v>
      </c>
      <c r="E732" s="6" t="s">
        <v>136</v>
      </c>
      <c r="F732" s="8">
        <v>46147</v>
      </c>
      <c r="G732" s="8" t="s">
        <v>237</v>
      </c>
      <c r="H732" s="6" t="s">
        <v>144</v>
      </c>
      <c r="I732" s="6" t="s">
        <v>334</v>
      </c>
      <c r="J732" s="6" t="s">
        <v>150</v>
      </c>
      <c r="K732" s="5">
        <v>20364</v>
      </c>
      <c r="L732" s="6" t="s">
        <v>146</v>
      </c>
      <c r="M732" s="6" t="s">
        <v>445</v>
      </c>
      <c r="N732" s="6" t="s">
        <v>26</v>
      </c>
      <c r="O732" s="5" t="s">
        <v>885</v>
      </c>
      <c r="P732" s="6" t="str">
        <f>IF(I732&lt;&gt;"","Giocata","Futura")</f>
        <v>Giocata</v>
      </c>
      <c r="Q732" s="5">
        <f>VALUE(LEFT(I732,1))</f>
        <v>4</v>
      </c>
      <c r="R732" s="5">
        <f>VALUE(RIGHT(I732,1))</f>
        <v>0</v>
      </c>
      <c r="S732" s="5">
        <f>SUM(Q732:R732)</f>
        <v>4</v>
      </c>
      <c r="T732" s="5">
        <f>IF(Q732&lt;&gt;R732,1,0)</f>
        <v>1</v>
      </c>
      <c r="U732" s="5">
        <f>IF(S732&lt;=4,1,0)</f>
        <v>1</v>
      </c>
      <c r="V732" s="5">
        <f t="shared" si="22"/>
        <v>1</v>
      </c>
      <c r="W732" s="5">
        <f>IF(S732&gt;=2,1,0)</f>
        <v>1</v>
      </c>
      <c r="X732" s="5">
        <f>IF(Q732&lt;=2,1,0)</f>
        <v>0</v>
      </c>
      <c r="Y732" s="5">
        <f>IF(AND(Q732&gt;=1,Q732&lt;=3),1,0)</f>
        <v>0</v>
      </c>
      <c r="Z732" s="5">
        <f>IF(AND(Q732&gt;=2,Q732&lt;=5),1,0)</f>
        <v>1</v>
      </c>
      <c r="AA732" s="5">
        <f>IF(S732&lt;=2,1,0)</f>
        <v>0</v>
      </c>
      <c r="AB732" s="5">
        <f>IF(AND(S732&gt;=1,S732&lt;=3),1,0)</f>
        <v>0</v>
      </c>
      <c r="AC732" s="5">
        <f>IF(AND(S732&gt;=2,S732&lt;=5),1,0)</f>
        <v>1</v>
      </c>
      <c r="AD732" s="5">
        <f>IF(AND(S732&gt;=1,S732&lt;=4),1,0)</f>
        <v>1</v>
      </c>
      <c r="AE732" s="5">
        <f>IF(AND(S732&gt;=2,S732&lt;=5),1,0)</f>
        <v>1</v>
      </c>
    </row>
    <row r="733" spans="1:31" x14ac:dyDescent="0.55000000000000004">
      <c r="A733" s="1">
        <f t="shared" si="23"/>
        <v>733</v>
      </c>
      <c r="B733" s="6" t="s">
        <v>910</v>
      </c>
      <c r="C733" s="7">
        <v>46226.660555555558</v>
      </c>
      <c r="D733" s="5">
        <v>10</v>
      </c>
      <c r="E733" s="6" t="s">
        <v>136</v>
      </c>
      <c r="F733" s="8">
        <v>46147</v>
      </c>
      <c r="G733" s="8" t="s">
        <v>184</v>
      </c>
      <c r="H733" s="6" t="s">
        <v>250</v>
      </c>
      <c r="I733" s="6" t="s">
        <v>322</v>
      </c>
      <c r="J733" s="6" t="s">
        <v>255</v>
      </c>
      <c r="K733" s="5">
        <v>29015</v>
      </c>
      <c r="L733" s="6" t="s">
        <v>251</v>
      </c>
      <c r="M733" s="6" t="s">
        <v>356</v>
      </c>
      <c r="N733" s="6" t="s">
        <v>26</v>
      </c>
      <c r="O733" s="5" t="s">
        <v>885</v>
      </c>
      <c r="P733" s="6" t="str">
        <f>IF(I733&lt;&gt;"","Giocata","Futura")</f>
        <v>Giocata</v>
      </c>
      <c r="Q733" s="5">
        <f>VALUE(LEFT(I733,1))</f>
        <v>0</v>
      </c>
      <c r="R733" s="5">
        <f>VALUE(RIGHT(I733,1))</f>
        <v>1</v>
      </c>
      <c r="S733" s="5">
        <f>SUM(Q733:R733)</f>
        <v>1</v>
      </c>
      <c r="T733" s="5">
        <f>IF(Q733&lt;&gt;R733,1,0)</f>
        <v>1</v>
      </c>
      <c r="U733" s="5">
        <f>IF(S733&lt;=4,1,0)</f>
        <v>1</v>
      </c>
      <c r="V733" s="5">
        <f t="shared" si="22"/>
        <v>1</v>
      </c>
      <c r="W733" s="5">
        <f>IF(S733&gt;=2,1,0)</f>
        <v>0</v>
      </c>
      <c r="X733" s="5">
        <f>IF(Q733&lt;=2,1,0)</f>
        <v>1</v>
      </c>
      <c r="Y733" s="5">
        <f>IF(AND(Q733&gt;=1,Q733&lt;=3),1,0)</f>
        <v>0</v>
      </c>
      <c r="Z733" s="5">
        <f>IF(AND(Q733&gt;=2,Q733&lt;=5),1,0)</f>
        <v>0</v>
      </c>
      <c r="AA733" s="5">
        <f>IF(S733&lt;=2,1,0)</f>
        <v>1</v>
      </c>
      <c r="AB733" s="5">
        <f>IF(AND(S733&gt;=1,S733&lt;=3),1,0)</f>
        <v>1</v>
      </c>
      <c r="AC733" s="5">
        <f>IF(AND(S733&gt;=2,S733&lt;=5),1,0)</f>
        <v>0</v>
      </c>
      <c r="AD733" s="5">
        <f>IF(AND(S733&gt;=1,S733&lt;=4),1,0)</f>
        <v>1</v>
      </c>
      <c r="AE733" s="5">
        <f>IF(AND(S733&gt;=2,S733&lt;=5),1,0)</f>
        <v>0</v>
      </c>
    </row>
    <row r="734" spans="1:31" x14ac:dyDescent="0.55000000000000004">
      <c r="A734" s="1">
        <f t="shared" si="23"/>
        <v>734</v>
      </c>
      <c r="B734" s="6" t="s">
        <v>911</v>
      </c>
      <c r="C734" s="7">
        <v>46226.660555555558</v>
      </c>
      <c r="D734" s="5">
        <v>12</v>
      </c>
      <c r="E734" s="6" t="s">
        <v>136</v>
      </c>
      <c r="F734" s="8">
        <v>46147</v>
      </c>
      <c r="G734" s="8" t="s">
        <v>237</v>
      </c>
      <c r="H734" s="6" t="s">
        <v>153</v>
      </c>
      <c r="I734" s="6" t="s">
        <v>322</v>
      </c>
      <c r="J734" s="6" t="s">
        <v>138</v>
      </c>
      <c r="K734" s="5">
        <v>8183</v>
      </c>
      <c r="L734" s="6" t="s">
        <v>155</v>
      </c>
      <c r="M734" s="6" t="s">
        <v>444</v>
      </c>
      <c r="N734" s="6" t="s">
        <v>26</v>
      </c>
      <c r="O734" s="5" t="s">
        <v>885</v>
      </c>
      <c r="P734" s="6" t="str">
        <f>IF(I734&lt;&gt;"","Giocata","Futura")</f>
        <v>Giocata</v>
      </c>
      <c r="Q734" s="5">
        <f>VALUE(LEFT(I734,1))</f>
        <v>0</v>
      </c>
      <c r="R734" s="5">
        <f>VALUE(RIGHT(I734,1))</f>
        <v>1</v>
      </c>
      <c r="S734" s="5">
        <f>SUM(Q734:R734)</f>
        <v>1</v>
      </c>
      <c r="T734" s="5">
        <f>IF(Q734&lt;&gt;R734,1,0)</f>
        <v>1</v>
      </c>
      <c r="U734" s="5">
        <f>IF(S734&lt;=4,1,0)</f>
        <v>1</v>
      </c>
      <c r="V734" s="5">
        <f t="shared" si="22"/>
        <v>1</v>
      </c>
      <c r="W734" s="5">
        <f>IF(S734&gt;=2,1,0)</f>
        <v>0</v>
      </c>
      <c r="X734" s="5">
        <f>IF(Q734&lt;=2,1,0)</f>
        <v>1</v>
      </c>
      <c r="Y734" s="5">
        <f>IF(AND(Q734&gt;=1,Q734&lt;=3),1,0)</f>
        <v>0</v>
      </c>
      <c r="Z734" s="5">
        <f>IF(AND(Q734&gt;=2,Q734&lt;=5),1,0)</f>
        <v>0</v>
      </c>
      <c r="AA734" s="5">
        <f>IF(S734&lt;=2,1,0)</f>
        <v>1</v>
      </c>
      <c r="AB734" s="5">
        <f>IF(AND(S734&gt;=1,S734&lt;=3),1,0)</f>
        <v>1</v>
      </c>
      <c r="AC734" s="5">
        <f>IF(AND(S734&gt;=2,S734&lt;=5),1,0)</f>
        <v>0</v>
      </c>
      <c r="AD734" s="5">
        <f>IF(AND(S734&gt;=1,S734&lt;=4),1,0)</f>
        <v>1</v>
      </c>
      <c r="AE734" s="5">
        <f>IF(AND(S734&gt;=2,S734&lt;=5),1,0)</f>
        <v>0</v>
      </c>
    </row>
    <row r="735" spans="1:31" x14ac:dyDescent="0.55000000000000004">
      <c r="A735" s="1">
        <f t="shared" si="23"/>
        <v>735</v>
      </c>
      <c r="B735" s="6" t="s">
        <v>36</v>
      </c>
      <c r="C735" s="7">
        <v>46226.660567129627</v>
      </c>
      <c r="D735" s="5">
        <v>5</v>
      </c>
      <c r="E735" s="6" t="s">
        <v>136</v>
      </c>
      <c r="F735" s="8">
        <v>46147</v>
      </c>
      <c r="G735" s="8" t="s">
        <v>166</v>
      </c>
      <c r="H735" s="6" t="s">
        <v>173</v>
      </c>
      <c r="I735" s="6" t="s">
        <v>308</v>
      </c>
      <c r="J735" s="6" t="s">
        <v>175</v>
      </c>
      <c r="K735" s="5">
        <v>1911</v>
      </c>
      <c r="L735" s="6" t="s">
        <v>174</v>
      </c>
      <c r="M735" s="6" t="s">
        <v>451</v>
      </c>
      <c r="N735" s="6" t="s">
        <v>26</v>
      </c>
      <c r="O735" s="5" t="s">
        <v>885</v>
      </c>
      <c r="P735" s="6" t="str">
        <f>IF(I735&lt;&gt;"","Giocata","Futura")</f>
        <v>Giocata</v>
      </c>
      <c r="Q735" s="5">
        <f>VALUE(LEFT(I735,1))</f>
        <v>2</v>
      </c>
      <c r="R735" s="5">
        <f>VALUE(RIGHT(I735,1))</f>
        <v>0</v>
      </c>
      <c r="S735" s="5">
        <f>SUM(Q735:R735)</f>
        <v>2</v>
      </c>
      <c r="T735" s="5">
        <f>IF(Q735&lt;&gt;R735,1,0)</f>
        <v>1</v>
      </c>
      <c r="U735" s="5">
        <f>IF(S735&lt;=4,1,0)</f>
        <v>1</v>
      </c>
      <c r="V735" s="5">
        <f t="shared" si="22"/>
        <v>1</v>
      </c>
      <c r="W735" s="5">
        <f>IF(S735&gt;=2,1,0)</f>
        <v>1</v>
      </c>
      <c r="X735" s="5">
        <f>IF(Q735&lt;=2,1,0)</f>
        <v>1</v>
      </c>
      <c r="Y735" s="5">
        <f>IF(AND(Q735&gt;=1,Q735&lt;=3),1,0)</f>
        <v>1</v>
      </c>
      <c r="Z735" s="5">
        <f>IF(AND(Q735&gt;=2,Q735&lt;=5),1,0)</f>
        <v>1</v>
      </c>
      <c r="AA735" s="5">
        <f>IF(S735&lt;=2,1,0)</f>
        <v>1</v>
      </c>
      <c r="AB735" s="5">
        <f>IF(AND(S735&gt;=1,S735&lt;=3),1,0)</f>
        <v>1</v>
      </c>
      <c r="AC735" s="5">
        <f>IF(AND(S735&gt;=2,S735&lt;=5),1,0)</f>
        <v>1</v>
      </c>
      <c r="AD735" s="5">
        <f>IF(AND(S735&gt;=1,S735&lt;=4),1,0)</f>
        <v>1</v>
      </c>
      <c r="AE735" s="5">
        <f>IF(AND(S735&gt;=2,S735&lt;=5),1,0)</f>
        <v>1</v>
      </c>
    </row>
    <row r="736" spans="1:31" x14ac:dyDescent="0.55000000000000004">
      <c r="A736" s="1">
        <f t="shared" si="23"/>
        <v>736</v>
      </c>
      <c r="B736" s="6" t="s">
        <v>911</v>
      </c>
      <c r="C736" s="7">
        <v>46226.660555555558</v>
      </c>
      <c r="D736" s="5">
        <v>12</v>
      </c>
      <c r="E736" s="6" t="s">
        <v>136</v>
      </c>
      <c r="F736" s="8">
        <v>46147</v>
      </c>
      <c r="G736" s="8" t="s">
        <v>238</v>
      </c>
      <c r="H736" s="6" t="s">
        <v>151</v>
      </c>
      <c r="I736" s="6" t="s">
        <v>316</v>
      </c>
      <c r="J736" s="6" t="s">
        <v>141</v>
      </c>
      <c r="K736" s="5">
        <v>3603</v>
      </c>
      <c r="L736" s="6" t="s">
        <v>156</v>
      </c>
      <c r="M736" s="6" t="s">
        <v>446</v>
      </c>
      <c r="N736" s="6" t="s">
        <v>26</v>
      </c>
      <c r="O736" s="5" t="s">
        <v>885</v>
      </c>
      <c r="P736" s="6" t="str">
        <f>IF(I736&lt;&gt;"","Giocata","Futura")</f>
        <v>Giocata</v>
      </c>
      <c r="Q736" s="5">
        <f>VALUE(LEFT(I736,1))</f>
        <v>1</v>
      </c>
      <c r="R736" s="5">
        <f>VALUE(RIGHT(I736,1))</f>
        <v>2</v>
      </c>
      <c r="S736" s="5">
        <f>SUM(Q736:R736)</f>
        <v>3</v>
      </c>
      <c r="T736" s="5">
        <f>IF(Q736&lt;&gt;R736,1,0)</f>
        <v>1</v>
      </c>
      <c r="U736" s="5">
        <f>IF(S736&lt;=4,1,0)</f>
        <v>1</v>
      </c>
      <c r="V736" s="5">
        <f t="shared" si="22"/>
        <v>1</v>
      </c>
      <c r="W736" s="5">
        <f>IF(S736&gt;=2,1,0)</f>
        <v>1</v>
      </c>
      <c r="X736" s="5">
        <f>IF(Q736&lt;=2,1,0)</f>
        <v>1</v>
      </c>
      <c r="Y736" s="5">
        <f>IF(AND(Q736&gt;=1,Q736&lt;=3),1,0)</f>
        <v>1</v>
      </c>
      <c r="Z736" s="5">
        <f>IF(AND(Q736&gt;=2,Q736&lt;=5),1,0)</f>
        <v>0</v>
      </c>
      <c r="AA736" s="5">
        <f>IF(S736&lt;=2,1,0)</f>
        <v>0</v>
      </c>
      <c r="AB736" s="5">
        <f>IF(AND(S736&gt;=1,S736&lt;=3),1,0)</f>
        <v>1</v>
      </c>
      <c r="AC736" s="5">
        <f>IF(AND(S736&gt;=2,S736&lt;=5),1,0)</f>
        <v>1</v>
      </c>
      <c r="AD736" s="5">
        <f>IF(AND(S736&gt;=1,S736&lt;=4),1,0)</f>
        <v>1</v>
      </c>
      <c r="AE736" s="5">
        <f>IF(AND(S736&gt;=2,S736&lt;=5),1,0)</f>
        <v>1</v>
      </c>
    </row>
    <row r="737" spans="1:31" x14ac:dyDescent="0.55000000000000004">
      <c r="A737" s="1">
        <f t="shared" si="23"/>
        <v>737</v>
      </c>
      <c r="B737" s="6" t="s">
        <v>910</v>
      </c>
      <c r="C737" s="7">
        <v>46226.660555555558</v>
      </c>
      <c r="D737" s="5">
        <v>10</v>
      </c>
      <c r="E737" s="6" t="s">
        <v>136</v>
      </c>
      <c r="F737" s="8">
        <v>46147</v>
      </c>
      <c r="G737" s="8" t="s">
        <v>252</v>
      </c>
      <c r="H737" s="6" t="s">
        <v>198</v>
      </c>
      <c r="I737" s="6" t="s">
        <v>328</v>
      </c>
      <c r="J737" s="6" t="s">
        <v>205</v>
      </c>
      <c r="K737" s="5">
        <v>15325</v>
      </c>
      <c r="L737" s="6" t="s">
        <v>200</v>
      </c>
      <c r="M737" s="6" t="s">
        <v>354</v>
      </c>
      <c r="N737" s="6" t="s">
        <v>26</v>
      </c>
      <c r="O737" s="5" t="s">
        <v>885</v>
      </c>
      <c r="P737" s="6" t="str">
        <f>IF(I737&lt;&gt;"","Giocata","Futura")</f>
        <v>Giocata</v>
      </c>
      <c r="Q737" s="5">
        <f>VALUE(LEFT(I737,1))</f>
        <v>1</v>
      </c>
      <c r="R737" s="5">
        <f>VALUE(RIGHT(I737,1))</f>
        <v>1</v>
      </c>
      <c r="S737" s="5">
        <f>SUM(Q737:R737)</f>
        <v>2</v>
      </c>
      <c r="T737" s="5">
        <f>IF(Q737&lt;&gt;R737,1,0)</f>
        <v>0</v>
      </c>
      <c r="U737" s="5">
        <f>IF(S737&lt;=4,1,0)</f>
        <v>1</v>
      </c>
      <c r="V737" s="5">
        <f t="shared" si="22"/>
        <v>0</v>
      </c>
      <c r="W737" s="5">
        <f>IF(S737&gt;=2,1,0)</f>
        <v>1</v>
      </c>
      <c r="X737" s="5">
        <f>IF(Q737&lt;=2,1,0)</f>
        <v>1</v>
      </c>
      <c r="Y737" s="5">
        <f>IF(AND(Q737&gt;=1,Q737&lt;=3),1,0)</f>
        <v>1</v>
      </c>
      <c r="Z737" s="5">
        <f>IF(AND(Q737&gt;=2,Q737&lt;=5),1,0)</f>
        <v>0</v>
      </c>
      <c r="AA737" s="5">
        <f>IF(S737&lt;=2,1,0)</f>
        <v>1</v>
      </c>
      <c r="AB737" s="5">
        <f>IF(AND(S737&gt;=1,S737&lt;=3),1,0)</f>
        <v>1</v>
      </c>
      <c r="AC737" s="5">
        <f>IF(AND(S737&gt;=2,S737&lt;=5),1,0)</f>
        <v>1</v>
      </c>
      <c r="AD737" s="5">
        <f>IF(AND(S737&gt;=1,S737&lt;=4),1,0)</f>
        <v>1</v>
      </c>
      <c r="AE737" s="5">
        <f>IF(AND(S737&gt;=2,S737&lt;=5),1,0)</f>
        <v>1</v>
      </c>
    </row>
    <row r="738" spans="1:31" x14ac:dyDescent="0.55000000000000004">
      <c r="A738" s="1">
        <f t="shared" si="23"/>
        <v>738</v>
      </c>
      <c r="B738" s="6" t="s">
        <v>910</v>
      </c>
      <c r="C738" s="7">
        <v>46226.660555555558</v>
      </c>
      <c r="D738" s="5">
        <v>10</v>
      </c>
      <c r="E738" s="6" t="s">
        <v>136</v>
      </c>
      <c r="F738" s="8">
        <v>46147</v>
      </c>
      <c r="G738" s="8" t="s">
        <v>197</v>
      </c>
      <c r="H738" s="6" t="s">
        <v>199</v>
      </c>
      <c r="I738" s="6" t="s">
        <v>328</v>
      </c>
      <c r="J738" s="6" t="s">
        <v>185</v>
      </c>
      <c r="K738" s="5">
        <v>55610</v>
      </c>
      <c r="L738" s="6" t="s">
        <v>288</v>
      </c>
      <c r="M738" s="6" t="s">
        <v>358</v>
      </c>
      <c r="N738" s="6" t="s">
        <v>26</v>
      </c>
      <c r="O738" s="5" t="s">
        <v>885</v>
      </c>
      <c r="P738" s="6" t="str">
        <f>IF(I738&lt;&gt;"","Giocata","Futura")</f>
        <v>Giocata</v>
      </c>
      <c r="Q738" s="5">
        <f>VALUE(LEFT(I738,1))</f>
        <v>1</v>
      </c>
      <c r="R738" s="5">
        <f>VALUE(RIGHT(I738,1))</f>
        <v>1</v>
      </c>
      <c r="S738" s="5">
        <f>SUM(Q738:R738)</f>
        <v>2</v>
      </c>
      <c r="T738" s="5">
        <f>IF(Q738&lt;&gt;R738,1,0)</f>
        <v>0</v>
      </c>
      <c r="U738" s="5">
        <f>IF(S738&lt;=4,1,0)</f>
        <v>1</v>
      </c>
      <c r="V738" s="5">
        <f t="shared" si="22"/>
        <v>0</v>
      </c>
      <c r="W738" s="5">
        <f>IF(S738&gt;=2,1,0)</f>
        <v>1</v>
      </c>
      <c r="X738" s="5">
        <f>IF(Q738&lt;=2,1,0)</f>
        <v>1</v>
      </c>
      <c r="Y738" s="5">
        <f>IF(AND(Q738&gt;=1,Q738&lt;=3),1,0)</f>
        <v>1</v>
      </c>
      <c r="Z738" s="5">
        <f>IF(AND(Q738&gt;=2,Q738&lt;=5),1,0)</f>
        <v>0</v>
      </c>
      <c r="AA738" s="5">
        <f>IF(S738&lt;=2,1,0)</f>
        <v>1</v>
      </c>
      <c r="AB738" s="5">
        <f>IF(AND(S738&gt;=1,S738&lt;=3),1,0)</f>
        <v>1</v>
      </c>
      <c r="AC738" s="5">
        <f>IF(AND(S738&gt;=2,S738&lt;=5),1,0)</f>
        <v>1</v>
      </c>
      <c r="AD738" s="5">
        <f>IF(AND(S738&gt;=1,S738&lt;=4),1,0)</f>
        <v>1</v>
      </c>
      <c r="AE738" s="5">
        <f>IF(AND(S738&gt;=2,S738&lt;=5),1,0)</f>
        <v>1</v>
      </c>
    </row>
    <row r="739" spans="1:31" x14ac:dyDescent="0.55000000000000004">
      <c r="A739" s="1">
        <f t="shared" si="23"/>
        <v>739</v>
      </c>
      <c r="B739" s="6" t="s">
        <v>911</v>
      </c>
      <c r="C739" s="7">
        <v>46226.660555555558</v>
      </c>
      <c r="D739" s="5">
        <v>12</v>
      </c>
      <c r="E739" s="6" t="s">
        <v>136</v>
      </c>
      <c r="F739" s="8">
        <v>46147</v>
      </c>
      <c r="G739" s="8" t="s">
        <v>238</v>
      </c>
      <c r="H739" s="6" t="s">
        <v>139</v>
      </c>
      <c r="I739" s="6" t="s">
        <v>328</v>
      </c>
      <c r="J739" s="6" t="s">
        <v>148</v>
      </c>
      <c r="K739" s="5">
        <v>8422</v>
      </c>
      <c r="L739" s="6" t="s">
        <v>157</v>
      </c>
      <c r="M739" s="6" t="s">
        <v>447</v>
      </c>
      <c r="N739" s="6" t="s">
        <v>26</v>
      </c>
      <c r="O739" s="5" t="s">
        <v>885</v>
      </c>
      <c r="P739" s="6" t="str">
        <f>IF(I739&lt;&gt;"","Giocata","Futura")</f>
        <v>Giocata</v>
      </c>
      <c r="Q739" s="5">
        <f>VALUE(LEFT(I739,1))</f>
        <v>1</v>
      </c>
      <c r="R739" s="5">
        <f>VALUE(RIGHT(I739,1))</f>
        <v>1</v>
      </c>
      <c r="S739" s="5">
        <f>SUM(Q739:R739)</f>
        <v>2</v>
      </c>
      <c r="T739" s="5">
        <f>IF(Q739&lt;&gt;R739,1,0)</f>
        <v>0</v>
      </c>
      <c r="U739" s="5">
        <f>IF(S739&lt;=4,1,0)</f>
        <v>1</v>
      </c>
      <c r="V739" s="5">
        <f t="shared" si="22"/>
        <v>0</v>
      </c>
      <c r="W739" s="5">
        <f>IF(S739&gt;=2,1,0)</f>
        <v>1</v>
      </c>
      <c r="X739" s="5">
        <f>IF(Q739&lt;=2,1,0)</f>
        <v>1</v>
      </c>
      <c r="Y739" s="5">
        <f>IF(AND(Q739&gt;=1,Q739&lt;=3),1,0)</f>
        <v>1</v>
      </c>
      <c r="Z739" s="5">
        <f>IF(AND(Q739&gt;=2,Q739&lt;=5),1,0)</f>
        <v>0</v>
      </c>
      <c r="AA739" s="5">
        <f>IF(S739&lt;=2,1,0)</f>
        <v>1</v>
      </c>
      <c r="AB739" s="5">
        <f>IF(AND(S739&gt;=1,S739&lt;=3),1,0)</f>
        <v>1</v>
      </c>
      <c r="AC739" s="5">
        <f>IF(AND(S739&gt;=2,S739&lt;=5),1,0)</f>
        <v>1</v>
      </c>
      <c r="AD739" s="5">
        <f>IF(AND(S739&gt;=1,S739&lt;=4),1,0)</f>
        <v>1</v>
      </c>
      <c r="AE739" s="5">
        <f>IF(AND(S739&gt;=2,S739&lt;=5),1,0)</f>
        <v>1</v>
      </c>
    </row>
    <row r="740" spans="1:31" x14ac:dyDescent="0.55000000000000004">
      <c r="A740" s="1">
        <f t="shared" si="23"/>
        <v>740</v>
      </c>
      <c r="B740" s="6" t="s">
        <v>910</v>
      </c>
      <c r="C740" s="7">
        <v>46226.660555555558</v>
      </c>
      <c r="D740" s="5">
        <v>10</v>
      </c>
      <c r="E740" s="6" t="s">
        <v>118</v>
      </c>
      <c r="F740" s="8">
        <v>46148</v>
      </c>
      <c r="G740" s="8" t="s">
        <v>184</v>
      </c>
      <c r="H740" s="6" t="s">
        <v>188</v>
      </c>
      <c r="I740" s="6" t="s">
        <v>337</v>
      </c>
      <c r="J740" s="6" t="s">
        <v>186</v>
      </c>
      <c r="K740" s="5">
        <v>40423</v>
      </c>
      <c r="L740" s="6" t="s">
        <v>190</v>
      </c>
      <c r="M740" s="6" t="s">
        <v>461</v>
      </c>
      <c r="N740" s="6" t="s">
        <v>26</v>
      </c>
      <c r="O740" s="5" t="s">
        <v>885</v>
      </c>
      <c r="P740" s="6" t="str">
        <f>IF(I740&lt;&gt;"","Giocata","Futura")</f>
        <v>Giocata</v>
      </c>
      <c r="Q740" s="5">
        <f>VALUE(LEFT(I740,1))</f>
        <v>3</v>
      </c>
      <c r="R740" s="5">
        <f>VALUE(RIGHT(I740,1))</f>
        <v>0</v>
      </c>
      <c r="S740" s="5">
        <f>SUM(Q740:R740)</f>
        <v>3</v>
      </c>
      <c r="T740" s="5">
        <f>IF(Q740&lt;&gt;R740,1,0)</f>
        <v>1</v>
      </c>
      <c r="U740" s="5">
        <f>IF(S740&lt;=4,1,0)</f>
        <v>1</v>
      </c>
      <c r="V740" s="5">
        <f t="shared" si="22"/>
        <v>1</v>
      </c>
      <c r="W740" s="5">
        <f>IF(S740&gt;=2,1,0)</f>
        <v>1</v>
      </c>
      <c r="X740" s="5">
        <f>IF(Q740&lt;=2,1,0)</f>
        <v>0</v>
      </c>
      <c r="Y740" s="5">
        <f>IF(AND(Q740&gt;=1,Q740&lt;=3),1,0)</f>
        <v>1</v>
      </c>
      <c r="Z740" s="5">
        <f>IF(AND(Q740&gt;=2,Q740&lt;=5),1,0)</f>
        <v>1</v>
      </c>
      <c r="AA740" s="5">
        <f>IF(S740&lt;=2,1,0)</f>
        <v>0</v>
      </c>
      <c r="AB740" s="5">
        <f>IF(AND(S740&gt;=1,S740&lt;=3),1,0)</f>
        <v>1</v>
      </c>
      <c r="AC740" s="5">
        <f>IF(AND(S740&gt;=2,S740&lt;=5),1,0)</f>
        <v>1</v>
      </c>
      <c r="AD740" s="5">
        <f>IF(AND(S740&gt;=1,S740&lt;=4),1,0)</f>
        <v>1</v>
      </c>
      <c r="AE740" s="5">
        <f>IF(AND(S740&gt;=2,S740&lt;=5),1,0)</f>
        <v>1</v>
      </c>
    </row>
    <row r="741" spans="1:31" x14ac:dyDescent="0.55000000000000004">
      <c r="A741" s="1">
        <f t="shared" si="23"/>
        <v>741</v>
      </c>
      <c r="B741" s="6" t="s">
        <v>910</v>
      </c>
      <c r="C741" s="7">
        <v>46226.660555555558</v>
      </c>
      <c r="D741" s="5">
        <v>10</v>
      </c>
      <c r="E741" s="6" t="s">
        <v>118</v>
      </c>
      <c r="F741" s="8">
        <v>46148</v>
      </c>
      <c r="G741" s="8" t="s">
        <v>197</v>
      </c>
      <c r="H741" s="6" t="s">
        <v>253</v>
      </c>
      <c r="I741" s="6" t="s">
        <v>316</v>
      </c>
      <c r="J741" s="6" t="s">
        <v>203</v>
      </c>
      <c r="K741" s="5">
        <v>18259</v>
      </c>
      <c r="L741" s="6" t="s">
        <v>257</v>
      </c>
      <c r="M741" s="6" t="s">
        <v>463</v>
      </c>
      <c r="N741" s="6" t="s">
        <v>26</v>
      </c>
      <c r="O741" s="5" t="s">
        <v>885</v>
      </c>
      <c r="P741" s="6" t="str">
        <f>IF(I741&lt;&gt;"","Giocata","Futura")</f>
        <v>Giocata</v>
      </c>
      <c r="Q741" s="5">
        <f>VALUE(LEFT(I741,1))</f>
        <v>1</v>
      </c>
      <c r="R741" s="5">
        <f>VALUE(RIGHT(I741,1))</f>
        <v>2</v>
      </c>
      <c r="S741" s="5">
        <f>SUM(Q741:R741)</f>
        <v>3</v>
      </c>
      <c r="T741" s="5">
        <f>IF(Q741&lt;&gt;R741,1,0)</f>
        <v>1</v>
      </c>
      <c r="U741" s="5">
        <f>IF(S741&lt;=4,1,0)</f>
        <v>1</v>
      </c>
      <c r="V741" s="5">
        <f t="shared" si="22"/>
        <v>1</v>
      </c>
      <c r="W741" s="5">
        <f>IF(S741&gt;=2,1,0)</f>
        <v>1</v>
      </c>
      <c r="X741" s="5">
        <f>IF(Q741&lt;=2,1,0)</f>
        <v>1</v>
      </c>
      <c r="Y741" s="5">
        <f>IF(AND(Q741&gt;=1,Q741&lt;=3),1,0)</f>
        <v>1</v>
      </c>
      <c r="Z741" s="5">
        <f>IF(AND(Q741&gt;=2,Q741&lt;=5),1,0)</f>
        <v>0</v>
      </c>
      <c r="AA741" s="5">
        <f>IF(S741&lt;=2,1,0)</f>
        <v>0</v>
      </c>
      <c r="AB741" s="5">
        <f>IF(AND(S741&gt;=1,S741&lt;=3),1,0)</f>
        <v>1</v>
      </c>
      <c r="AC741" s="5">
        <f>IF(AND(S741&gt;=2,S741&lt;=5),1,0)</f>
        <v>1</v>
      </c>
      <c r="AD741" s="5">
        <f>IF(AND(S741&gt;=1,S741&lt;=4),1,0)</f>
        <v>1</v>
      </c>
      <c r="AE741" s="5">
        <f>IF(AND(S741&gt;=2,S741&lt;=5),1,0)</f>
        <v>1</v>
      </c>
    </row>
    <row r="742" spans="1:31" x14ac:dyDescent="0.55000000000000004">
      <c r="A742" s="1">
        <f t="shared" si="23"/>
        <v>742</v>
      </c>
      <c r="B742" s="6" t="s">
        <v>910</v>
      </c>
      <c r="C742" s="7">
        <v>46226.660555555558</v>
      </c>
      <c r="D742" s="5">
        <v>10</v>
      </c>
      <c r="E742" s="6" t="s">
        <v>118</v>
      </c>
      <c r="F742" s="8">
        <v>46148</v>
      </c>
      <c r="G742" s="8" t="s">
        <v>252</v>
      </c>
      <c r="H742" s="6" t="s">
        <v>194</v>
      </c>
      <c r="I742" s="6" t="s">
        <v>312</v>
      </c>
      <c r="J742" s="6" t="s">
        <v>192</v>
      </c>
      <c r="K742" s="5">
        <v>16453</v>
      </c>
      <c r="L742" s="6" t="s">
        <v>196</v>
      </c>
      <c r="M742" s="6" t="s">
        <v>460</v>
      </c>
      <c r="N742" s="6" t="s">
        <v>26</v>
      </c>
      <c r="O742" s="5" t="s">
        <v>885</v>
      </c>
      <c r="P742" s="6" t="str">
        <f>IF(I742&lt;&gt;"","Giocata","Futura")</f>
        <v>Giocata</v>
      </c>
      <c r="Q742" s="5">
        <f>VALUE(LEFT(I742,1))</f>
        <v>1</v>
      </c>
      <c r="R742" s="5">
        <f>VALUE(RIGHT(I742,1))</f>
        <v>3</v>
      </c>
      <c r="S742" s="5">
        <f>SUM(Q742:R742)</f>
        <v>4</v>
      </c>
      <c r="T742" s="5">
        <f>IF(Q742&lt;&gt;R742,1,0)</f>
        <v>1</v>
      </c>
      <c r="U742" s="5">
        <f>IF(S742&lt;=4,1,0)</f>
        <v>1</v>
      </c>
      <c r="V742" s="5">
        <f t="shared" si="22"/>
        <v>1</v>
      </c>
      <c r="W742" s="5">
        <f>IF(S742&gt;=2,1,0)</f>
        <v>1</v>
      </c>
      <c r="X742" s="5">
        <f>IF(Q742&lt;=2,1,0)</f>
        <v>1</v>
      </c>
      <c r="Y742" s="5">
        <f>IF(AND(Q742&gt;=1,Q742&lt;=3),1,0)</f>
        <v>1</v>
      </c>
      <c r="Z742" s="5">
        <f>IF(AND(Q742&gt;=2,Q742&lt;=5),1,0)</f>
        <v>0</v>
      </c>
      <c r="AA742" s="5">
        <f>IF(S742&lt;=2,1,0)</f>
        <v>0</v>
      </c>
      <c r="AB742" s="5">
        <f>IF(AND(S742&gt;=1,S742&lt;=3),1,0)</f>
        <v>0</v>
      </c>
      <c r="AC742" s="5">
        <f>IF(AND(S742&gt;=2,S742&lt;=5),1,0)</f>
        <v>1</v>
      </c>
      <c r="AD742" s="5">
        <f>IF(AND(S742&gt;=1,S742&lt;=4),1,0)</f>
        <v>1</v>
      </c>
      <c r="AE742" s="5">
        <f>IF(AND(S742&gt;=2,S742&lt;=5),1,0)</f>
        <v>1</v>
      </c>
    </row>
    <row r="743" spans="1:31" x14ac:dyDescent="0.55000000000000004">
      <c r="A743" s="1">
        <f t="shared" si="23"/>
        <v>743</v>
      </c>
      <c r="B743" s="6" t="s">
        <v>910</v>
      </c>
      <c r="C743" s="7">
        <v>46226.660555555558</v>
      </c>
      <c r="D743" s="5">
        <v>10</v>
      </c>
      <c r="E743" s="6" t="s">
        <v>118</v>
      </c>
      <c r="F743" s="8">
        <v>46148</v>
      </c>
      <c r="G743" s="8" t="s">
        <v>184</v>
      </c>
      <c r="H743" s="6" t="s">
        <v>195</v>
      </c>
      <c r="I743" s="6" t="s">
        <v>328</v>
      </c>
      <c r="J743" s="6" t="s">
        <v>189</v>
      </c>
      <c r="K743" s="5">
        <v>13778</v>
      </c>
      <c r="L743" s="6" t="s">
        <v>249</v>
      </c>
      <c r="M743" s="6" t="s">
        <v>462</v>
      </c>
      <c r="N743" s="6" t="s">
        <v>26</v>
      </c>
      <c r="O743" s="5" t="s">
        <v>885</v>
      </c>
      <c r="P743" s="6" t="str">
        <f>IF(I743&lt;&gt;"","Giocata","Futura")</f>
        <v>Giocata</v>
      </c>
      <c r="Q743" s="5">
        <f>VALUE(LEFT(I743,1))</f>
        <v>1</v>
      </c>
      <c r="R743" s="5">
        <f>VALUE(RIGHT(I743,1))</f>
        <v>1</v>
      </c>
      <c r="S743" s="5">
        <f>SUM(Q743:R743)</f>
        <v>2</v>
      </c>
      <c r="T743" s="5">
        <f>IF(Q743&lt;&gt;R743,1,0)</f>
        <v>0</v>
      </c>
      <c r="U743" s="5">
        <f>IF(S743&lt;=4,1,0)</f>
        <v>1</v>
      </c>
      <c r="V743" s="5">
        <f t="shared" si="22"/>
        <v>0</v>
      </c>
      <c r="W743" s="5">
        <f>IF(S743&gt;=2,1,0)</f>
        <v>1</v>
      </c>
      <c r="X743" s="5">
        <f>IF(Q743&lt;=2,1,0)</f>
        <v>1</v>
      </c>
      <c r="Y743" s="5">
        <f>IF(AND(Q743&gt;=1,Q743&lt;=3),1,0)</f>
        <v>1</v>
      </c>
      <c r="Z743" s="5">
        <f>IF(AND(Q743&gt;=2,Q743&lt;=5),1,0)</f>
        <v>0</v>
      </c>
      <c r="AA743" s="5">
        <f>IF(S743&lt;=2,1,0)</f>
        <v>1</v>
      </c>
      <c r="AB743" s="5">
        <f>IF(AND(S743&gt;=1,S743&lt;=3),1,0)</f>
        <v>1</v>
      </c>
      <c r="AC743" s="5">
        <f>IF(AND(S743&gt;=2,S743&lt;=5),1,0)</f>
        <v>1</v>
      </c>
      <c r="AD743" s="5">
        <f>IF(AND(S743&gt;=1,S743&lt;=4),1,0)</f>
        <v>1</v>
      </c>
      <c r="AE743" s="5">
        <f>IF(AND(S743&gt;=2,S743&lt;=5),1,0)</f>
        <v>1</v>
      </c>
    </row>
    <row r="744" spans="1:31" x14ac:dyDescent="0.55000000000000004">
      <c r="A744" s="1">
        <f t="shared" si="23"/>
        <v>744</v>
      </c>
      <c r="B744" s="6" t="s">
        <v>912</v>
      </c>
      <c r="C744" s="7">
        <v>46226.660555555558</v>
      </c>
      <c r="D744" s="5">
        <v>16</v>
      </c>
      <c r="E744" s="6" t="s">
        <v>117</v>
      </c>
      <c r="F744" s="8">
        <v>46150</v>
      </c>
      <c r="G744" s="8" t="s">
        <v>215</v>
      </c>
      <c r="H744" s="6" t="s">
        <v>216</v>
      </c>
      <c r="I744" s="6" t="s">
        <v>357</v>
      </c>
      <c r="J744" s="6" t="s">
        <v>225</v>
      </c>
      <c r="K744" s="5">
        <v>4132</v>
      </c>
      <c r="L744" s="6" t="s">
        <v>218</v>
      </c>
      <c r="M744" s="6" t="s">
        <v>323</v>
      </c>
      <c r="N744" s="6" t="s">
        <v>26</v>
      </c>
      <c r="O744" s="5" t="s">
        <v>885</v>
      </c>
      <c r="P744" s="6" t="str">
        <f>IF(I744&lt;&gt;"","Giocata","Futura")</f>
        <v>Giocata</v>
      </c>
      <c r="Q744" s="5">
        <f>VALUE(LEFT(I744,1))</f>
        <v>4</v>
      </c>
      <c r="R744" s="5">
        <f>VALUE(RIGHT(I744,1))</f>
        <v>1</v>
      </c>
      <c r="S744" s="5">
        <f>SUM(Q744:R744)</f>
        <v>5</v>
      </c>
      <c r="T744" s="5">
        <f>IF(Q744&lt;&gt;R744,1,0)</f>
        <v>1</v>
      </c>
      <c r="U744" s="5">
        <f>IF(S744&lt;=4,1,0)</f>
        <v>0</v>
      </c>
      <c r="V744" s="5">
        <f t="shared" si="22"/>
        <v>0</v>
      </c>
      <c r="W744" s="5">
        <f>IF(S744&gt;=2,1,0)</f>
        <v>1</v>
      </c>
      <c r="X744" s="5">
        <f>IF(Q744&lt;=2,1,0)</f>
        <v>0</v>
      </c>
      <c r="Y744" s="5">
        <f>IF(AND(Q744&gt;=1,Q744&lt;=3),1,0)</f>
        <v>0</v>
      </c>
      <c r="Z744" s="5">
        <f>IF(AND(Q744&gt;=2,Q744&lt;=5),1,0)</f>
        <v>1</v>
      </c>
      <c r="AA744" s="5">
        <f>IF(S744&lt;=2,1,0)</f>
        <v>0</v>
      </c>
      <c r="AB744" s="5">
        <f>IF(AND(S744&gt;=1,S744&lt;=3),1,0)</f>
        <v>0</v>
      </c>
      <c r="AC744" s="5">
        <f>IF(AND(S744&gt;=2,S744&lt;=5),1,0)</f>
        <v>1</v>
      </c>
      <c r="AD744" s="5">
        <f>IF(AND(S744&gt;=1,S744&lt;=4),1,0)</f>
        <v>0</v>
      </c>
      <c r="AE744" s="5">
        <f>IF(AND(S744&gt;=2,S744&lt;=5),1,0)</f>
        <v>1</v>
      </c>
    </row>
    <row r="745" spans="1:31" x14ac:dyDescent="0.55000000000000004">
      <c r="A745" s="1">
        <f t="shared" si="23"/>
        <v>745</v>
      </c>
      <c r="B745" s="6" t="s">
        <v>36</v>
      </c>
      <c r="C745" s="7">
        <v>46226.660567129627</v>
      </c>
      <c r="D745" s="5">
        <v>6</v>
      </c>
      <c r="E745" s="6" t="s">
        <v>117</v>
      </c>
      <c r="F745" s="8">
        <v>46150</v>
      </c>
      <c r="G745" s="8" t="s">
        <v>121</v>
      </c>
      <c r="H745" s="6" t="s">
        <v>176</v>
      </c>
      <c r="I745" s="6" t="s">
        <v>336</v>
      </c>
      <c r="J745" s="6" t="s">
        <v>170</v>
      </c>
      <c r="K745" s="5">
        <v>2908</v>
      </c>
      <c r="L745" s="6" t="s">
        <v>281</v>
      </c>
      <c r="M745" s="6" t="s">
        <v>327</v>
      </c>
      <c r="N745" s="6" t="s">
        <v>26</v>
      </c>
      <c r="O745" s="5" t="s">
        <v>885</v>
      </c>
      <c r="P745" s="6" t="str">
        <f>IF(I745&lt;&gt;"","Giocata","Futura")</f>
        <v>Giocata</v>
      </c>
      <c r="Q745" s="5">
        <f>VALUE(LEFT(I745,1))</f>
        <v>0</v>
      </c>
      <c r="R745" s="5">
        <f>VALUE(RIGHT(I745,1))</f>
        <v>0</v>
      </c>
      <c r="S745" s="5">
        <f>SUM(Q745:R745)</f>
        <v>0</v>
      </c>
      <c r="T745" s="5">
        <f>IF(Q745&lt;&gt;R745,1,0)</f>
        <v>0</v>
      </c>
      <c r="U745" s="5">
        <f>IF(S745&lt;=4,1,0)</f>
        <v>1</v>
      </c>
      <c r="V745" s="5">
        <f t="shared" si="22"/>
        <v>0</v>
      </c>
      <c r="W745" s="5">
        <f>IF(S745&gt;=2,1,0)</f>
        <v>0</v>
      </c>
      <c r="X745" s="5">
        <f>IF(Q745&lt;=2,1,0)</f>
        <v>1</v>
      </c>
      <c r="Y745" s="5">
        <f>IF(AND(Q745&gt;=1,Q745&lt;=3),1,0)</f>
        <v>0</v>
      </c>
      <c r="Z745" s="5">
        <f>IF(AND(Q745&gt;=2,Q745&lt;=5),1,0)</f>
        <v>0</v>
      </c>
      <c r="AA745" s="5">
        <f>IF(S745&lt;=2,1,0)</f>
        <v>1</v>
      </c>
      <c r="AB745" s="5">
        <f>IF(AND(S745&gt;=1,S745&lt;=3),1,0)</f>
        <v>0</v>
      </c>
      <c r="AC745" s="5">
        <f>IF(AND(S745&gt;=2,S745&lt;=5),1,0)</f>
        <v>0</v>
      </c>
      <c r="AD745" s="5">
        <f>IF(AND(S745&gt;=1,S745&lt;=4),1,0)</f>
        <v>0</v>
      </c>
      <c r="AE745" s="5">
        <f>IF(AND(S745&gt;=2,S745&lt;=5),1,0)</f>
        <v>0</v>
      </c>
    </row>
    <row r="746" spans="1:31" x14ac:dyDescent="0.55000000000000004">
      <c r="A746" s="1">
        <f t="shared" si="23"/>
        <v>746</v>
      </c>
      <c r="B746" s="6" t="s">
        <v>912</v>
      </c>
      <c r="C746" s="7">
        <v>46226.660555555558</v>
      </c>
      <c r="D746" s="5">
        <v>16</v>
      </c>
      <c r="E746" s="6" t="s">
        <v>117</v>
      </c>
      <c r="F746" s="8">
        <v>46150</v>
      </c>
      <c r="G746" s="8" t="s">
        <v>219</v>
      </c>
      <c r="H746" s="6" t="s">
        <v>232</v>
      </c>
      <c r="I746" s="6" t="s">
        <v>336</v>
      </c>
      <c r="J746" s="6" t="s">
        <v>220</v>
      </c>
      <c r="K746" s="5">
        <v>3610</v>
      </c>
      <c r="L746" s="6" t="s">
        <v>233</v>
      </c>
      <c r="M746" s="6" t="s">
        <v>320</v>
      </c>
      <c r="N746" s="6" t="s">
        <v>26</v>
      </c>
      <c r="O746" s="5" t="s">
        <v>885</v>
      </c>
      <c r="P746" s="6" t="str">
        <f>IF(I746&lt;&gt;"","Giocata","Futura")</f>
        <v>Giocata</v>
      </c>
      <c r="Q746" s="5">
        <f>VALUE(LEFT(I746,1))</f>
        <v>0</v>
      </c>
      <c r="R746" s="5">
        <f>VALUE(RIGHT(I746,1))</f>
        <v>0</v>
      </c>
      <c r="S746" s="5">
        <f>SUM(Q746:R746)</f>
        <v>0</v>
      </c>
      <c r="T746" s="5">
        <f>IF(Q746&lt;&gt;R746,1,0)</f>
        <v>0</v>
      </c>
      <c r="U746" s="5">
        <f>IF(S746&lt;=4,1,0)</f>
        <v>1</v>
      </c>
      <c r="V746" s="5">
        <f t="shared" si="22"/>
        <v>0</v>
      </c>
      <c r="W746" s="5">
        <f>IF(S746&gt;=2,1,0)</f>
        <v>0</v>
      </c>
      <c r="X746" s="5">
        <f>IF(Q746&lt;=2,1,0)</f>
        <v>1</v>
      </c>
      <c r="Y746" s="5">
        <f>IF(AND(Q746&gt;=1,Q746&lt;=3),1,0)</f>
        <v>0</v>
      </c>
      <c r="Z746" s="5">
        <f>IF(AND(Q746&gt;=2,Q746&lt;=5),1,0)</f>
        <v>0</v>
      </c>
      <c r="AA746" s="5">
        <f>IF(S746&lt;=2,1,0)</f>
        <v>1</v>
      </c>
      <c r="AB746" s="5">
        <f>IF(AND(S746&gt;=1,S746&lt;=3),1,0)</f>
        <v>0</v>
      </c>
      <c r="AC746" s="5">
        <f>IF(AND(S746&gt;=2,S746&lt;=5),1,0)</f>
        <v>0</v>
      </c>
      <c r="AD746" s="5">
        <f>IF(AND(S746&gt;=1,S746&lt;=4),1,0)</f>
        <v>0</v>
      </c>
      <c r="AE746" s="5">
        <f>IF(AND(S746&gt;=2,S746&lt;=5),1,0)</f>
        <v>0</v>
      </c>
    </row>
    <row r="747" spans="1:31" x14ac:dyDescent="0.55000000000000004">
      <c r="A747" s="1">
        <f t="shared" si="23"/>
        <v>747</v>
      </c>
      <c r="B747" s="6" t="s">
        <v>28</v>
      </c>
      <c r="C747" s="7">
        <v>46226.660555555558</v>
      </c>
      <c r="D747" s="5">
        <v>7</v>
      </c>
      <c r="E747" s="6" t="s">
        <v>117</v>
      </c>
      <c r="F747" s="8">
        <v>46150</v>
      </c>
      <c r="G747" s="8" t="s">
        <v>120</v>
      </c>
      <c r="H747" s="6" t="s">
        <v>43</v>
      </c>
      <c r="I747" s="6" t="s">
        <v>308</v>
      </c>
      <c r="J747" s="6" t="s">
        <v>45</v>
      </c>
      <c r="K747" s="5">
        <v>6487</v>
      </c>
      <c r="L747" s="6" t="s">
        <v>64</v>
      </c>
      <c r="M747" s="6" t="s">
        <v>345</v>
      </c>
      <c r="N747" s="6" t="s">
        <v>26</v>
      </c>
      <c r="O747" s="5" t="s">
        <v>885</v>
      </c>
      <c r="P747" s="6" t="str">
        <f>IF(I747&lt;&gt;"","Giocata","Futura")</f>
        <v>Giocata</v>
      </c>
      <c r="Q747" s="5">
        <f>VALUE(LEFT(I747,1))</f>
        <v>2</v>
      </c>
      <c r="R747" s="5">
        <f>VALUE(RIGHT(I747,1))</f>
        <v>0</v>
      </c>
      <c r="S747" s="5">
        <f>SUM(Q747:R747)</f>
        <v>2</v>
      </c>
      <c r="T747" s="5">
        <f>IF(Q747&lt;&gt;R747,1,0)</f>
        <v>1</v>
      </c>
      <c r="U747" s="5">
        <f>IF(S747&lt;=4,1,0)</f>
        <v>1</v>
      </c>
      <c r="V747" s="5">
        <f t="shared" si="22"/>
        <v>1</v>
      </c>
      <c r="W747" s="5">
        <f>IF(S747&gt;=2,1,0)</f>
        <v>1</v>
      </c>
      <c r="X747" s="5">
        <f>IF(Q747&lt;=2,1,0)</f>
        <v>1</v>
      </c>
      <c r="Y747" s="5">
        <f>IF(AND(Q747&gt;=1,Q747&lt;=3),1,0)</f>
        <v>1</v>
      </c>
      <c r="Z747" s="5">
        <f>IF(AND(Q747&gt;=2,Q747&lt;=5),1,0)</f>
        <v>1</v>
      </c>
      <c r="AA747" s="5">
        <f>IF(S747&lt;=2,1,0)</f>
        <v>1</v>
      </c>
      <c r="AB747" s="5">
        <f>IF(AND(S747&gt;=1,S747&lt;=3),1,0)</f>
        <v>1</v>
      </c>
      <c r="AC747" s="5">
        <f>IF(AND(S747&gt;=2,S747&lt;=5),1,0)</f>
        <v>1</v>
      </c>
      <c r="AD747" s="5">
        <f>IF(AND(S747&gt;=1,S747&lt;=4),1,0)</f>
        <v>1</v>
      </c>
      <c r="AE747" s="5">
        <f>IF(AND(S747&gt;=2,S747&lt;=5),1,0)</f>
        <v>1</v>
      </c>
    </row>
    <row r="748" spans="1:31" x14ac:dyDescent="0.55000000000000004">
      <c r="A748" s="1">
        <f t="shared" si="23"/>
        <v>748</v>
      </c>
      <c r="B748" s="6" t="s">
        <v>36</v>
      </c>
      <c r="C748" s="7">
        <v>46226.660567129627</v>
      </c>
      <c r="D748" s="5">
        <v>6</v>
      </c>
      <c r="E748" s="6" t="s">
        <v>117</v>
      </c>
      <c r="F748" s="8">
        <v>46150</v>
      </c>
      <c r="G748" s="8" t="s">
        <v>162</v>
      </c>
      <c r="H748" s="6" t="s">
        <v>163</v>
      </c>
      <c r="I748" s="6" t="s">
        <v>310</v>
      </c>
      <c r="J748" s="6" t="s">
        <v>171</v>
      </c>
      <c r="K748" s="5">
        <v>3547</v>
      </c>
      <c r="L748" s="6" t="s">
        <v>165</v>
      </c>
      <c r="M748" s="6" t="s">
        <v>452</v>
      </c>
      <c r="N748" s="6" t="s">
        <v>26</v>
      </c>
      <c r="O748" s="5" t="s">
        <v>885</v>
      </c>
      <c r="P748" s="6" t="str">
        <f>IF(I748&lt;&gt;"","Giocata","Futura")</f>
        <v>Giocata</v>
      </c>
      <c r="Q748" s="5">
        <f>VALUE(LEFT(I748,1))</f>
        <v>1</v>
      </c>
      <c r="R748" s="5">
        <f>VALUE(RIGHT(I748,1))</f>
        <v>0</v>
      </c>
      <c r="S748" s="5">
        <f>SUM(Q748:R748)</f>
        <v>1</v>
      </c>
      <c r="T748" s="5">
        <f>IF(Q748&lt;&gt;R748,1,0)</f>
        <v>1</v>
      </c>
      <c r="U748" s="5">
        <f>IF(S748&lt;=4,1,0)</f>
        <v>1</v>
      </c>
      <c r="V748" s="5">
        <f t="shared" si="22"/>
        <v>1</v>
      </c>
      <c r="W748" s="5">
        <f>IF(S748&gt;=2,1,0)</f>
        <v>0</v>
      </c>
      <c r="X748" s="5">
        <f>IF(Q748&lt;=2,1,0)</f>
        <v>1</v>
      </c>
      <c r="Y748" s="5">
        <f>IF(AND(Q748&gt;=1,Q748&lt;=3),1,0)</f>
        <v>1</v>
      </c>
      <c r="Z748" s="5">
        <f>IF(AND(Q748&gt;=2,Q748&lt;=5),1,0)</f>
        <v>0</v>
      </c>
      <c r="AA748" s="5">
        <f>IF(S748&lt;=2,1,0)</f>
        <v>1</v>
      </c>
      <c r="AB748" s="5">
        <f>IF(AND(S748&gt;=1,S748&lt;=3),1,0)</f>
        <v>1</v>
      </c>
      <c r="AC748" s="5">
        <f>IF(AND(S748&gt;=2,S748&lt;=5),1,0)</f>
        <v>0</v>
      </c>
      <c r="AD748" s="5">
        <f>IF(AND(S748&gt;=1,S748&lt;=4),1,0)</f>
        <v>1</v>
      </c>
      <c r="AE748" s="5">
        <f>IF(AND(S748&gt;=2,S748&lt;=5),1,0)</f>
        <v>0</v>
      </c>
    </row>
    <row r="749" spans="1:31" x14ac:dyDescent="0.55000000000000004">
      <c r="A749" s="1">
        <f t="shared" si="23"/>
        <v>749</v>
      </c>
      <c r="B749" s="6" t="s">
        <v>36</v>
      </c>
      <c r="C749" s="7">
        <v>46226.660567129627</v>
      </c>
      <c r="D749" s="5">
        <v>6</v>
      </c>
      <c r="E749" s="6" t="s">
        <v>117</v>
      </c>
      <c r="F749" s="8">
        <v>46150</v>
      </c>
      <c r="G749" s="8" t="s">
        <v>162</v>
      </c>
      <c r="H749" s="6" t="s">
        <v>164</v>
      </c>
      <c r="I749" s="6" t="s">
        <v>310</v>
      </c>
      <c r="J749" s="6" t="s">
        <v>181</v>
      </c>
      <c r="K749" s="5">
        <v>4308</v>
      </c>
      <c r="L749" s="6" t="s">
        <v>177</v>
      </c>
      <c r="M749" s="6" t="s">
        <v>325</v>
      </c>
      <c r="N749" s="6" t="s">
        <v>26</v>
      </c>
      <c r="O749" s="5" t="s">
        <v>885</v>
      </c>
      <c r="P749" s="6" t="str">
        <f>IF(I749&lt;&gt;"","Giocata","Futura")</f>
        <v>Giocata</v>
      </c>
      <c r="Q749" s="5">
        <f>VALUE(LEFT(I749,1))</f>
        <v>1</v>
      </c>
      <c r="R749" s="5">
        <f>VALUE(RIGHT(I749,1))</f>
        <v>0</v>
      </c>
      <c r="S749" s="5">
        <f>SUM(Q749:R749)</f>
        <v>1</v>
      </c>
      <c r="T749" s="5">
        <f>IF(Q749&lt;&gt;R749,1,0)</f>
        <v>1</v>
      </c>
      <c r="U749" s="5">
        <f>IF(S749&lt;=4,1,0)</f>
        <v>1</v>
      </c>
      <c r="V749" s="5">
        <f t="shared" si="22"/>
        <v>1</v>
      </c>
      <c r="W749" s="5">
        <f>IF(S749&gt;=2,1,0)</f>
        <v>0</v>
      </c>
      <c r="X749" s="5">
        <f>IF(Q749&lt;=2,1,0)</f>
        <v>1</v>
      </c>
      <c r="Y749" s="5">
        <f>IF(AND(Q749&gt;=1,Q749&lt;=3),1,0)</f>
        <v>1</v>
      </c>
      <c r="Z749" s="5">
        <f>IF(AND(Q749&gt;=2,Q749&lt;=5),1,0)</f>
        <v>0</v>
      </c>
      <c r="AA749" s="5">
        <f>IF(S749&lt;=2,1,0)</f>
        <v>1</v>
      </c>
      <c r="AB749" s="5">
        <f>IF(AND(S749&gt;=1,S749&lt;=3),1,0)</f>
        <v>1</v>
      </c>
      <c r="AC749" s="5">
        <f>IF(AND(S749&gt;=2,S749&lt;=5),1,0)</f>
        <v>0</v>
      </c>
      <c r="AD749" s="5">
        <f>IF(AND(S749&gt;=1,S749&lt;=4),1,0)</f>
        <v>1</v>
      </c>
      <c r="AE749" s="5">
        <f>IF(AND(S749&gt;=2,S749&lt;=5),1,0)</f>
        <v>0</v>
      </c>
    </row>
    <row r="750" spans="1:31" x14ac:dyDescent="0.55000000000000004">
      <c r="A750" s="1">
        <f t="shared" si="23"/>
        <v>750</v>
      </c>
      <c r="B750" s="6" t="s">
        <v>32</v>
      </c>
      <c r="C750" s="7">
        <v>46226.660555555558</v>
      </c>
      <c r="D750" s="5">
        <v>8</v>
      </c>
      <c r="E750" s="6" t="s">
        <v>117</v>
      </c>
      <c r="F750" s="8">
        <v>46150</v>
      </c>
      <c r="G750" s="8" t="s">
        <v>120</v>
      </c>
      <c r="H750" s="6" t="s">
        <v>125</v>
      </c>
      <c r="I750" s="6" t="s">
        <v>310</v>
      </c>
      <c r="J750" s="6" t="s">
        <v>134</v>
      </c>
      <c r="K750" s="5">
        <v>6608</v>
      </c>
      <c r="L750" s="6" t="s">
        <v>296</v>
      </c>
      <c r="M750" s="6" t="s">
        <v>365</v>
      </c>
      <c r="N750" s="6" t="s">
        <v>26</v>
      </c>
      <c r="O750" s="5" t="s">
        <v>885</v>
      </c>
      <c r="P750" s="6" t="str">
        <f>IF(I750&lt;&gt;"","Giocata","Futura")</f>
        <v>Giocata</v>
      </c>
      <c r="Q750" s="5">
        <f>VALUE(LEFT(I750,1))</f>
        <v>1</v>
      </c>
      <c r="R750" s="5">
        <f>VALUE(RIGHT(I750,1))</f>
        <v>0</v>
      </c>
      <c r="S750" s="5">
        <f>SUM(Q750:R750)</f>
        <v>1</v>
      </c>
      <c r="T750" s="5">
        <f>IF(Q750&lt;&gt;R750,1,0)</f>
        <v>1</v>
      </c>
      <c r="U750" s="5">
        <f>IF(S750&lt;=4,1,0)</f>
        <v>1</v>
      </c>
      <c r="V750" s="5">
        <f t="shared" si="22"/>
        <v>1</v>
      </c>
      <c r="W750" s="5">
        <f>IF(S750&gt;=2,1,0)</f>
        <v>0</v>
      </c>
      <c r="X750" s="5">
        <f>IF(Q750&lt;=2,1,0)</f>
        <v>1</v>
      </c>
      <c r="Y750" s="5">
        <f>IF(AND(Q750&gt;=1,Q750&lt;=3),1,0)</f>
        <v>1</v>
      </c>
      <c r="Z750" s="5">
        <f>IF(AND(Q750&gt;=2,Q750&lt;=5),1,0)</f>
        <v>0</v>
      </c>
      <c r="AA750" s="5">
        <f>IF(S750&lt;=2,1,0)</f>
        <v>1</v>
      </c>
      <c r="AB750" s="5">
        <f>IF(AND(S750&gt;=1,S750&lt;=3),1,0)</f>
        <v>1</v>
      </c>
      <c r="AC750" s="5">
        <f>IF(AND(S750&gt;=2,S750&lt;=5),1,0)</f>
        <v>0</v>
      </c>
      <c r="AD750" s="5">
        <f>IF(AND(S750&gt;=1,S750&lt;=4),1,0)</f>
        <v>1</v>
      </c>
      <c r="AE750" s="5">
        <f>IF(AND(S750&gt;=2,S750&lt;=5),1,0)</f>
        <v>0</v>
      </c>
    </row>
    <row r="751" spans="1:31" x14ac:dyDescent="0.55000000000000004">
      <c r="A751" s="1">
        <f t="shared" si="23"/>
        <v>751</v>
      </c>
      <c r="B751" s="6" t="s">
        <v>912</v>
      </c>
      <c r="C751" s="7">
        <v>46226.660555555558</v>
      </c>
      <c r="D751" s="5">
        <v>16</v>
      </c>
      <c r="E751" s="6" t="s">
        <v>117</v>
      </c>
      <c r="F751" s="8">
        <v>46150</v>
      </c>
      <c r="G751" s="8" t="s">
        <v>219</v>
      </c>
      <c r="H751" s="6" t="s">
        <v>222</v>
      </c>
      <c r="I751" s="6" t="s">
        <v>310</v>
      </c>
      <c r="J751" s="6" t="s">
        <v>228</v>
      </c>
      <c r="K751" s="5">
        <v>1759</v>
      </c>
      <c r="L751" s="6" t="s">
        <v>224</v>
      </c>
      <c r="M751" s="6" t="s">
        <v>507</v>
      </c>
      <c r="N751" s="6" t="s">
        <v>26</v>
      </c>
      <c r="O751" s="5" t="s">
        <v>885</v>
      </c>
      <c r="P751" s="6" t="str">
        <f>IF(I751&lt;&gt;"","Giocata","Futura")</f>
        <v>Giocata</v>
      </c>
      <c r="Q751" s="5">
        <f>VALUE(LEFT(I751,1))</f>
        <v>1</v>
      </c>
      <c r="R751" s="5">
        <f>VALUE(RIGHT(I751,1))</f>
        <v>0</v>
      </c>
      <c r="S751" s="5">
        <f>SUM(Q751:R751)</f>
        <v>1</v>
      </c>
      <c r="T751" s="5">
        <f>IF(Q751&lt;&gt;R751,1,0)</f>
        <v>1</v>
      </c>
      <c r="U751" s="5">
        <f>IF(S751&lt;=4,1,0)</f>
        <v>1</v>
      </c>
      <c r="V751" s="5">
        <f t="shared" si="22"/>
        <v>1</v>
      </c>
      <c r="W751" s="5">
        <f>IF(S751&gt;=2,1,0)</f>
        <v>0</v>
      </c>
      <c r="X751" s="5">
        <f>IF(Q751&lt;=2,1,0)</f>
        <v>1</v>
      </c>
      <c r="Y751" s="5">
        <f>IF(AND(Q751&gt;=1,Q751&lt;=3),1,0)</f>
        <v>1</v>
      </c>
      <c r="Z751" s="5">
        <f>IF(AND(Q751&gt;=2,Q751&lt;=5),1,0)</f>
        <v>0</v>
      </c>
      <c r="AA751" s="5">
        <f>IF(S751&lt;=2,1,0)</f>
        <v>1</v>
      </c>
      <c r="AB751" s="5">
        <f>IF(AND(S751&gt;=1,S751&lt;=3),1,0)</f>
        <v>1</v>
      </c>
      <c r="AC751" s="5">
        <f>IF(AND(S751&gt;=2,S751&lt;=5),1,0)</f>
        <v>0</v>
      </c>
      <c r="AD751" s="5">
        <f>IF(AND(S751&gt;=1,S751&lt;=4),1,0)</f>
        <v>1</v>
      </c>
      <c r="AE751" s="5">
        <f>IF(AND(S751&gt;=2,S751&lt;=5),1,0)</f>
        <v>0</v>
      </c>
    </row>
    <row r="752" spans="1:31" x14ac:dyDescent="0.55000000000000004">
      <c r="A752" s="1">
        <f t="shared" si="23"/>
        <v>752</v>
      </c>
      <c r="B752" s="6" t="s">
        <v>912</v>
      </c>
      <c r="C752" s="7">
        <v>46226.660555555558</v>
      </c>
      <c r="D752" s="5">
        <v>16</v>
      </c>
      <c r="E752" s="6" t="s">
        <v>117</v>
      </c>
      <c r="F752" s="8">
        <v>46150</v>
      </c>
      <c r="G752" s="8" t="s">
        <v>219</v>
      </c>
      <c r="H752" s="6" t="s">
        <v>230</v>
      </c>
      <c r="I752" s="6" t="s">
        <v>312</v>
      </c>
      <c r="J752" s="6" t="s">
        <v>223</v>
      </c>
      <c r="K752" s="5">
        <v>2641</v>
      </c>
      <c r="L752" s="6" t="s">
        <v>231</v>
      </c>
      <c r="M752" s="6" t="s">
        <v>377</v>
      </c>
      <c r="N752" s="6" t="s">
        <v>26</v>
      </c>
      <c r="O752" s="5" t="s">
        <v>885</v>
      </c>
      <c r="P752" s="6" t="str">
        <f>IF(I752&lt;&gt;"","Giocata","Futura")</f>
        <v>Giocata</v>
      </c>
      <c r="Q752" s="5">
        <f>VALUE(LEFT(I752,1))</f>
        <v>1</v>
      </c>
      <c r="R752" s="5">
        <f>VALUE(RIGHT(I752,1))</f>
        <v>3</v>
      </c>
      <c r="S752" s="5">
        <f>SUM(Q752:R752)</f>
        <v>4</v>
      </c>
      <c r="T752" s="5">
        <f>IF(Q752&lt;&gt;R752,1,0)</f>
        <v>1</v>
      </c>
      <c r="U752" s="5">
        <f>IF(S752&lt;=4,1,0)</f>
        <v>1</v>
      </c>
      <c r="V752" s="5">
        <f t="shared" si="22"/>
        <v>1</v>
      </c>
      <c r="W752" s="5">
        <f>IF(S752&gt;=2,1,0)</f>
        <v>1</v>
      </c>
      <c r="X752" s="5">
        <f>IF(Q752&lt;=2,1,0)</f>
        <v>1</v>
      </c>
      <c r="Y752" s="5">
        <f>IF(AND(Q752&gt;=1,Q752&lt;=3),1,0)</f>
        <v>1</v>
      </c>
      <c r="Z752" s="5">
        <f>IF(AND(Q752&gt;=2,Q752&lt;=5),1,0)</f>
        <v>0</v>
      </c>
      <c r="AA752" s="5">
        <f>IF(S752&lt;=2,1,0)</f>
        <v>0</v>
      </c>
      <c r="AB752" s="5">
        <f>IF(AND(S752&gt;=1,S752&lt;=3),1,0)</f>
        <v>0</v>
      </c>
      <c r="AC752" s="5">
        <f>IF(AND(S752&gt;=2,S752&lt;=5),1,0)</f>
        <v>1</v>
      </c>
      <c r="AD752" s="5">
        <f>IF(AND(S752&gt;=1,S752&lt;=4),1,0)</f>
        <v>1</v>
      </c>
      <c r="AE752" s="5">
        <f>IF(AND(S752&gt;=2,S752&lt;=5),1,0)</f>
        <v>1</v>
      </c>
    </row>
    <row r="753" spans="1:31" x14ac:dyDescent="0.55000000000000004">
      <c r="A753" s="1">
        <f t="shared" si="23"/>
        <v>753</v>
      </c>
      <c r="B753" s="6" t="s">
        <v>912</v>
      </c>
      <c r="C753" s="7">
        <v>46226.660555555558</v>
      </c>
      <c r="D753" s="5">
        <v>16</v>
      </c>
      <c r="E753" s="6" t="s">
        <v>117</v>
      </c>
      <c r="F753" s="8">
        <v>46150</v>
      </c>
      <c r="G753" s="8" t="s">
        <v>219</v>
      </c>
      <c r="H753" s="6" t="s">
        <v>217</v>
      </c>
      <c r="I753" s="6" t="s">
        <v>312</v>
      </c>
      <c r="J753" s="6" t="s">
        <v>226</v>
      </c>
      <c r="K753" s="5">
        <v>3127</v>
      </c>
      <c r="L753" s="6" t="s">
        <v>221</v>
      </c>
      <c r="M753" s="6" t="s">
        <v>373</v>
      </c>
      <c r="N753" s="6" t="s">
        <v>26</v>
      </c>
      <c r="O753" s="5" t="s">
        <v>885</v>
      </c>
      <c r="P753" s="6" t="str">
        <f>IF(I753&lt;&gt;"","Giocata","Futura")</f>
        <v>Giocata</v>
      </c>
      <c r="Q753" s="5">
        <f>VALUE(LEFT(I753,1))</f>
        <v>1</v>
      </c>
      <c r="R753" s="5">
        <f>VALUE(RIGHT(I753,1))</f>
        <v>3</v>
      </c>
      <c r="S753" s="5">
        <f>SUM(Q753:R753)</f>
        <v>4</v>
      </c>
      <c r="T753" s="5">
        <f>IF(Q753&lt;&gt;R753,1,0)</f>
        <v>1</v>
      </c>
      <c r="U753" s="5">
        <f>IF(S753&lt;=4,1,0)</f>
        <v>1</v>
      </c>
      <c r="V753" s="5">
        <f t="shared" si="22"/>
        <v>1</v>
      </c>
      <c r="W753" s="5">
        <f>IF(S753&gt;=2,1,0)</f>
        <v>1</v>
      </c>
      <c r="X753" s="5">
        <f>IF(Q753&lt;=2,1,0)</f>
        <v>1</v>
      </c>
      <c r="Y753" s="5">
        <f>IF(AND(Q753&gt;=1,Q753&lt;=3),1,0)</f>
        <v>1</v>
      </c>
      <c r="Z753" s="5">
        <f>IF(AND(Q753&gt;=2,Q753&lt;=5),1,0)</f>
        <v>0</v>
      </c>
      <c r="AA753" s="5">
        <f>IF(S753&lt;=2,1,0)</f>
        <v>0</v>
      </c>
      <c r="AB753" s="5">
        <f>IF(AND(S753&gt;=1,S753&lt;=3),1,0)</f>
        <v>0</v>
      </c>
      <c r="AC753" s="5">
        <f>IF(AND(S753&gt;=2,S753&lt;=5),1,0)</f>
        <v>1</v>
      </c>
      <c r="AD753" s="5">
        <f>IF(AND(S753&gt;=1,S753&lt;=4),1,0)</f>
        <v>1</v>
      </c>
      <c r="AE753" s="5">
        <f>IF(AND(S753&gt;=2,S753&lt;=5),1,0)</f>
        <v>1</v>
      </c>
    </row>
    <row r="754" spans="1:31" x14ac:dyDescent="0.55000000000000004">
      <c r="A754" s="1">
        <f t="shared" si="23"/>
        <v>754</v>
      </c>
      <c r="B754" s="6" t="s">
        <v>28</v>
      </c>
      <c r="C754" s="7">
        <v>46226.660555555558</v>
      </c>
      <c r="D754" s="5">
        <v>7</v>
      </c>
      <c r="E754" s="6" t="s">
        <v>93</v>
      </c>
      <c r="F754" s="8">
        <v>46151</v>
      </c>
      <c r="G754" s="8" t="s">
        <v>240</v>
      </c>
      <c r="H754" s="6" t="s">
        <v>38</v>
      </c>
      <c r="I754" s="6" t="s">
        <v>329</v>
      </c>
      <c r="J754" s="6" t="s">
        <v>49</v>
      </c>
      <c r="K754" s="5">
        <v>3636</v>
      </c>
      <c r="L754" s="6" t="s">
        <v>40</v>
      </c>
      <c r="M754" s="6" t="s">
        <v>349</v>
      </c>
      <c r="N754" s="6" t="s">
        <v>26</v>
      </c>
      <c r="O754" s="5" t="s">
        <v>885</v>
      </c>
      <c r="P754" s="6" t="str">
        <f>IF(I754&lt;&gt;"","Giocata","Futura")</f>
        <v>Giocata</v>
      </c>
      <c r="Q754" s="5">
        <f>VALUE(LEFT(I754,1))</f>
        <v>1</v>
      </c>
      <c r="R754" s="5">
        <f>VALUE(RIGHT(I754,1))</f>
        <v>4</v>
      </c>
      <c r="S754" s="5">
        <f>SUM(Q754:R754)</f>
        <v>5</v>
      </c>
      <c r="T754" s="5">
        <f>IF(Q754&lt;&gt;R754,1,0)</f>
        <v>1</v>
      </c>
      <c r="U754" s="5">
        <f>IF(S754&lt;=4,1,0)</f>
        <v>0</v>
      </c>
      <c r="V754" s="5">
        <f t="shared" si="22"/>
        <v>0</v>
      </c>
      <c r="W754" s="5">
        <f>IF(S754&gt;=2,1,0)</f>
        <v>1</v>
      </c>
      <c r="X754" s="5">
        <f>IF(Q754&lt;=2,1,0)</f>
        <v>1</v>
      </c>
      <c r="Y754" s="5">
        <f>IF(AND(Q754&gt;=1,Q754&lt;=3),1,0)</f>
        <v>1</v>
      </c>
      <c r="Z754" s="5">
        <f>IF(AND(Q754&gt;=2,Q754&lt;=5),1,0)</f>
        <v>0</v>
      </c>
      <c r="AA754" s="5">
        <f>IF(S754&lt;=2,1,0)</f>
        <v>0</v>
      </c>
      <c r="AB754" s="5">
        <f>IF(AND(S754&gt;=1,S754&lt;=3),1,0)</f>
        <v>0</v>
      </c>
      <c r="AC754" s="5">
        <f>IF(AND(S754&gt;=2,S754&lt;=5),1,0)</f>
        <v>1</v>
      </c>
      <c r="AD754" s="5">
        <f>IF(AND(S754&gt;=1,S754&lt;=4),1,0)</f>
        <v>0</v>
      </c>
      <c r="AE754" s="5">
        <f>IF(AND(S754&gt;=2,S754&lt;=5),1,0)</f>
        <v>1</v>
      </c>
    </row>
    <row r="755" spans="1:31" x14ac:dyDescent="0.55000000000000004">
      <c r="A755" s="1">
        <f t="shared" si="23"/>
        <v>755</v>
      </c>
      <c r="B755" s="6" t="s">
        <v>911</v>
      </c>
      <c r="C755" s="7">
        <v>46226.660555555558</v>
      </c>
      <c r="D755" s="5">
        <v>13</v>
      </c>
      <c r="E755" s="6" t="s">
        <v>93</v>
      </c>
      <c r="F755" s="8">
        <v>46151</v>
      </c>
      <c r="G755" s="8" t="s">
        <v>238</v>
      </c>
      <c r="H755" s="6" t="s">
        <v>150</v>
      </c>
      <c r="I755" s="6" t="s">
        <v>336</v>
      </c>
      <c r="J755" s="6" t="s">
        <v>139</v>
      </c>
      <c r="K755" s="5">
        <v>6013</v>
      </c>
      <c r="L755" s="6" t="s">
        <v>152</v>
      </c>
      <c r="M755" s="6" t="s">
        <v>448</v>
      </c>
      <c r="N755" s="6" t="s">
        <v>26</v>
      </c>
      <c r="O755" s="5" t="s">
        <v>885</v>
      </c>
      <c r="P755" s="6" t="str">
        <f>IF(I755&lt;&gt;"","Giocata","Futura")</f>
        <v>Giocata</v>
      </c>
      <c r="Q755" s="5">
        <f>VALUE(LEFT(I755,1))</f>
        <v>0</v>
      </c>
      <c r="R755" s="5">
        <f>VALUE(RIGHT(I755,1))</f>
        <v>0</v>
      </c>
      <c r="S755" s="5">
        <f>SUM(Q755:R755)</f>
        <v>0</v>
      </c>
      <c r="T755" s="5">
        <f>IF(Q755&lt;&gt;R755,1,0)</f>
        <v>0</v>
      </c>
      <c r="U755" s="5">
        <f>IF(S755&lt;=4,1,0)</f>
        <v>1</v>
      </c>
      <c r="V755" s="5">
        <f t="shared" si="22"/>
        <v>0</v>
      </c>
      <c r="W755" s="5">
        <f>IF(S755&gt;=2,1,0)</f>
        <v>0</v>
      </c>
      <c r="X755" s="5">
        <f>IF(Q755&lt;=2,1,0)</f>
        <v>1</v>
      </c>
      <c r="Y755" s="5">
        <f>IF(AND(Q755&gt;=1,Q755&lt;=3),1,0)</f>
        <v>0</v>
      </c>
      <c r="Z755" s="5">
        <f>IF(AND(Q755&gt;=2,Q755&lt;=5),1,0)</f>
        <v>0</v>
      </c>
      <c r="AA755" s="5">
        <f>IF(S755&lt;=2,1,0)</f>
        <v>1</v>
      </c>
      <c r="AB755" s="5">
        <f>IF(AND(S755&gt;=1,S755&lt;=3),1,0)</f>
        <v>0</v>
      </c>
      <c r="AC755" s="5">
        <f>IF(AND(S755&gt;=2,S755&lt;=5),1,0)</f>
        <v>0</v>
      </c>
      <c r="AD755" s="5">
        <f>IF(AND(S755&gt;=1,S755&lt;=4),1,0)</f>
        <v>0</v>
      </c>
      <c r="AE755" s="5">
        <f>IF(AND(S755&gt;=2,S755&lt;=5),1,0)</f>
        <v>0</v>
      </c>
    </row>
    <row r="756" spans="1:31" x14ac:dyDescent="0.55000000000000004">
      <c r="A756" s="1">
        <f t="shared" si="23"/>
        <v>756</v>
      </c>
      <c r="B756" s="6" t="s">
        <v>910</v>
      </c>
      <c r="C756" s="7">
        <v>46226.660555555558</v>
      </c>
      <c r="D756" s="5">
        <v>11</v>
      </c>
      <c r="E756" s="6" t="s">
        <v>93</v>
      </c>
      <c r="F756" s="8">
        <v>46151</v>
      </c>
      <c r="G756" s="8" t="s">
        <v>197</v>
      </c>
      <c r="H756" s="6" t="s">
        <v>255</v>
      </c>
      <c r="I756" s="6" t="s">
        <v>337</v>
      </c>
      <c r="J756" s="6" t="s">
        <v>185</v>
      </c>
      <c r="K756" s="5">
        <v>41719</v>
      </c>
      <c r="L756" s="6" t="s">
        <v>256</v>
      </c>
      <c r="M756" s="6" t="s">
        <v>464</v>
      </c>
      <c r="N756" s="6" t="s">
        <v>26</v>
      </c>
      <c r="O756" s="5" t="s">
        <v>885</v>
      </c>
      <c r="P756" s="6" t="str">
        <f>IF(I756&lt;&gt;"","Giocata","Futura")</f>
        <v>Giocata</v>
      </c>
      <c r="Q756" s="5">
        <f>VALUE(LEFT(I756,1))</f>
        <v>3</v>
      </c>
      <c r="R756" s="5">
        <f>VALUE(RIGHT(I756,1))</f>
        <v>0</v>
      </c>
      <c r="S756" s="5">
        <f>SUM(Q756:R756)</f>
        <v>3</v>
      </c>
      <c r="T756" s="5">
        <f>IF(Q756&lt;&gt;R756,1,0)</f>
        <v>1</v>
      </c>
      <c r="U756" s="5">
        <f>IF(S756&lt;=4,1,0)</f>
        <v>1</v>
      </c>
      <c r="V756" s="5">
        <f t="shared" si="22"/>
        <v>1</v>
      </c>
      <c r="W756" s="5">
        <f>IF(S756&gt;=2,1,0)</f>
        <v>1</v>
      </c>
      <c r="X756" s="5">
        <f>IF(Q756&lt;=2,1,0)</f>
        <v>0</v>
      </c>
      <c r="Y756" s="5">
        <f>IF(AND(Q756&gt;=1,Q756&lt;=3),1,0)</f>
        <v>1</v>
      </c>
      <c r="Z756" s="5">
        <f>IF(AND(Q756&gt;=2,Q756&lt;=5),1,0)</f>
        <v>1</v>
      </c>
      <c r="AA756" s="5">
        <f>IF(S756&lt;=2,1,0)</f>
        <v>0</v>
      </c>
      <c r="AB756" s="5">
        <f>IF(AND(S756&gt;=1,S756&lt;=3),1,0)</f>
        <v>1</v>
      </c>
      <c r="AC756" s="5">
        <f>IF(AND(S756&gt;=2,S756&lt;=5),1,0)</f>
        <v>1</v>
      </c>
      <c r="AD756" s="5">
        <f>IF(AND(S756&gt;=1,S756&lt;=4),1,0)</f>
        <v>1</v>
      </c>
      <c r="AE756" s="5">
        <f>IF(AND(S756&gt;=2,S756&lt;=5),1,0)</f>
        <v>1</v>
      </c>
    </row>
    <row r="757" spans="1:31" x14ac:dyDescent="0.55000000000000004">
      <c r="A757" s="1">
        <f t="shared" si="23"/>
        <v>757</v>
      </c>
      <c r="B757" s="6" t="s">
        <v>911</v>
      </c>
      <c r="C757" s="7">
        <v>46226.660555555558</v>
      </c>
      <c r="D757" s="5">
        <v>13</v>
      </c>
      <c r="E757" s="6" t="s">
        <v>93</v>
      </c>
      <c r="F757" s="8">
        <v>46151</v>
      </c>
      <c r="G757" s="8" t="s">
        <v>238</v>
      </c>
      <c r="H757" s="6" t="s">
        <v>151</v>
      </c>
      <c r="I757" s="6" t="s">
        <v>338</v>
      </c>
      <c r="J757" s="6" t="s">
        <v>142</v>
      </c>
      <c r="K757" s="5">
        <v>2218</v>
      </c>
      <c r="L757" s="6" t="s">
        <v>156</v>
      </c>
      <c r="M757" s="6" t="s">
        <v>439</v>
      </c>
      <c r="N757" s="6" t="s">
        <v>26</v>
      </c>
      <c r="O757" s="5" t="s">
        <v>885</v>
      </c>
      <c r="P757" s="6" t="str">
        <f>IF(I757&lt;&gt;"","Giocata","Futura")</f>
        <v>Giocata</v>
      </c>
      <c r="Q757" s="5">
        <f>VALUE(LEFT(I757,1))</f>
        <v>0</v>
      </c>
      <c r="R757" s="5">
        <f>VALUE(RIGHT(I757,1))</f>
        <v>3</v>
      </c>
      <c r="S757" s="5">
        <f>SUM(Q757:R757)</f>
        <v>3</v>
      </c>
      <c r="T757" s="5">
        <f>IF(Q757&lt;&gt;R757,1,0)</f>
        <v>1</v>
      </c>
      <c r="U757" s="5">
        <f>IF(S757&lt;=4,1,0)</f>
        <v>1</v>
      </c>
      <c r="V757" s="5">
        <f t="shared" si="22"/>
        <v>1</v>
      </c>
      <c r="W757" s="5">
        <f>IF(S757&gt;=2,1,0)</f>
        <v>1</v>
      </c>
      <c r="X757" s="5">
        <f>IF(Q757&lt;=2,1,0)</f>
        <v>1</v>
      </c>
      <c r="Y757" s="5">
        <f>IF(AND(Q757&gt;=1,Q757&lt;=3),1,0)</f>
        <v>0</v>
      </c>
      <c r="Z757" s="5">
        <f>IF(AND(Q757&gt;=2,Q757&lt;=5),1,0)</f>
        <v>0</v>
      </c>
      <c r="AA757" s="5">
        <f>IF(S757&lt;=2,1,0)</f>
        <v>0</v>
      </c>
      <c r="AB757" s="5">
        <f>IF(AND(S757&gt;=1,S757&lt;=3),1,0)</f>
        <v>1</v>
      </c>
      <c r="AC757" s="5">
        <f>IF(AND(S757&gt;=2,S757&lt;=5),1,0)</f>
        <v>1</v>
      </c>
      <c r="AD757" s="5">
        <f>IF(AND(S757&gt;=1,S757&lt;=4),1,0)</f>
        <v>1</v>
      </c>
      <c r="AE757" s="5">
        <f>IF(AND(S757&gt;=2,S757&lt;=5),1,0)</f>
        <v>1</v>
      </c>
    </row>
    <row r="758" spans="1:31" x14ac:dyDescent="0.55000000000000004">
      <c r="A758" s="1">
        <f t="shared" si="23"/>
        <v>758</v>
      </c>
      <c r="B758" s="6" t="s">
        <v>911</v>
      </c>
      <c r="C758" s="7">
        <v>46226.660555555558</v>
      </c>
      <c r="D758" s="5">
        <v>13</v>
      </c>
      <c r="E758" s="6" t="s">
        <v>93</v>
      </c>
      <c r="F758" s="8">
        <v>46151</v>
      </c>
      <c r="G758" s="8" t="s">
        <v>278</v>
      </c>
      <c r="H758" s="6" t="s">
        <v>145</v>
      </c>
      <c r="I758" s="6" t="s">
        <v>304</v>
      </c>
      <c r="J758" s="6" t="s">
        <v>148</v>
      </c>
      <c r="K758" s="5">
        <v>7605</v>
      </c>
      <c r="L758" s="6" t="s">
        <v>158</v>
      </c>
      <c r="M758" s="6" t="s">
        <v>487</v>
      </c>
      <c r="N758" s="6" t="s">
        <v>26</v>
      </c>
      <c r="O758" s="5" t="s">
        <v>885</v>
      </c>
      <c r="P758" s="6" t="str">
        <f>IF(I758&lt;&gt;"","Giocata","Futura")</f>
        <v>Giocata</v>
      </c>
      <c r="Q758" s="5">
        <f>VALUE(LEFT(I758,1))</f>
        <v>0</v>
      </c>
      <c r="R758" s="5">
        <f>VALUE(RIGHT(I758,1))</f>
        <v>2</v>
      </c>
      <c r="S758" s="5">
        <f>SUM(Q758:R758)</f>
        <v>2</v>
      </c>
      <c r="T758" s="5">
        <f>IF(Q758&lt;&gt;R758,1,0)</f>
        <v>1</v>
      </c>
      <c r="U758" s="5">
        <f>IF(S758&lt;=4,1,0)</f>
        <v>1</v>
      </c>
      <c r="V758" s="5">
        <f t="shared" si="22"/>
        <v>1</v>
      </c>
      <c r="W758" s="5">
        <f>IF(S758&gt;=2,1,0)</f>
        <v>1</v>
      </c>
      <c r="X758" s="5">
        <f>IF(Q758&lt;=2,1,0)</f>
        <v>1</v>
      </c>
      <c r="Y758" s="5">
        <f>IF(AND(Q758&gt;=1,Q758&lt;=3),1,0)</f>
        <v>0</v>
      </c>
      <c r="Z758" s="5">
        <f>IF(AND(Q758&gt;=2,Q758&lt;=5),1,0)</f>
        <v>0</v>
      </c>
      <c r="AA758" s="5">
        <f>IF(S758&lt;=2,1,0)</f>
        <v>1</v>
      </c>
      <c r="AB758" s="5">
        <f>IF(AND(S758&gt;=1,S758&lt;=3),1,0)</f>
        <v>1</v>
      </c>
      <c r="AC758" s="5">
        <f>IF(AND(S758&gt;=2,S758&lt;=5),1,0)</f>
        <v>1</v>
      </c>
      <c r="AD758" s="5">
        <f>IF(AND(S758&gt;=1,S758&lt;=4),1,0)</f>
        <v>1</v>
      </c>
      <c r="AE758" s="5">
        <f>IF(AND(S758&gt;=2,S758&lt;=5),1,0)</f>
        <v>1</v>
      </c>
    </row>
    <row r="759" spans="1:31" x14ac:dyDescent="0.55000000000000004">
      <c r="A759" s="1">
        <f t="shared" si="23"/>
        <v>759</v>
      </c>
      <c r="B759" s="6" t="s">
        <v>28</v>
      </c>
      <c r="C759" s="7">
        <v>46226.660555555558</v>
      </c>
      <c r="D759" s="5">
        <v>7</v>
      </c>
      <c r="E759" s="6" t="s">
        <v>93</v>
      </c>
      <c r="F759" s="8">
        <v>46151</v>
      </c>
      <c r="G759" s="8" t="s">
        <v>240</v>
      </c>
      <c r="H759" s="6" t="s">
        <v>48</v>
      </c>
      <c r="I759" s="6" t="s">
        <v>322</v>
      </c>
      <c r="J759" s="6" t="s">
        <v>55</v>
      </c>
      <c r="K759" s="5">
        <v>6863</v>
      </c>
      <c r="L759" s="6" t="s">
        <v>50</v>
      </c>
      <c r="M759" s="6" t="s">
        <v>343</v>
      </c>
      <c r="N759" s="6" t="s">
        <v>26</v>
      </c>
      <c r="O759" s="5" t="s">
        <v>885</v>
      </c>
      <c r="P759" s="6" t="str">
        <f>IF(I759&lt;&gt;"","Giocata","Futura")</f>
        <v>Giocata</v>
      </c>
      <c r="Q759" s="5">
        <f>VALUE(LEFT(I759,1))</f>
        <v>0</v>
      </c>
      <c r="R759" s="5">
        <f>VALUE(RIGHT(I759,1))</f>
        <v>1</v>
      </c>
      <c r="S759" s="5">
        <f>SUM(Q759:R759)</f>
        <v>1</v>
      </c>
      <c r="T759" s="5">
        <f>IF(Q759&lt;&gt;R759,1,0)</f>
        <v>1</v>
      </c>
      <c r="U759" s="5">
        <f>IF(S759&lt;=4,1,0)</f>
        <v>1</v>
      </c>
      <c r="V759" s="5">
        <f t="shared" si="22"/>
        <v>1</v>
      </c>
      <c r="W759" s="5">
        <f>IF(S759&gt;=2,1,0)</f>
        <v>0</v>
      </c>
      <c r="X759" s="5">
        <f>IF(Q759&lt;=2,1,0)</f>
        <v>1</v>
      </c>
      <c r="Y759" s="5">
        <f>IF(AND(Q759&gt;=1,Q759&lt;=3),1,0)</f>
        <v>0</v>
      </c>
      <c r="Z759" s="5">
        <f>IF(AND(Q759&gt;=2,Q759&lt;=5),1,0)</f>
        <v>0</v>
      </c>
      <c r="AA759" s="5">
        <f>IF(S759&lt;=2,1,0)</f>
        <v>1</v>
      </c>
      <c r="AB759" s="5">
        <f>IF(AND(S759&gt;=1,S759&lt;=3),1,0)</f>
        <v>1</v>
      </c>
      <c r="AC759" s="5">
        <f>IF(AND(S759&gt;=2,S759&lt;=5),1,0)</f>
        <v>0</v>
      </c>
      <c r="AD759" s="5">
        <f>IF(AND(S759&gt;=1,S759&lt;=4),1,0)</f>
        <v>1</v>
      </c>
      <c r="AE759" s="5">
        <f>IF(AND(S759&gt;=2,S759&lt;=5),1,0)</f>
        <v>0</v>
      </c>
    </row>
    <row r="760" spans="1:31" x14ac:dyDescent="0.55000000000000004">
      <c r="A760" s="1">
        <f t="shared" si="23"/>
        <v>760</v>
      </c>
      <c r="B760" s="6" t="s">
        <v>28</v>
      </c>
      <c r="C760" s="7">
        <v>46226.660555555558</v>
      </c>
      <c r="D760" s="5">
        <v>7</v>
      </c>
      <c r="E760" s="6" t="s">
        <v>93</v>
      </c>
      <c r="F760" s="8">
        <v>46151</v>
      </c>
      <c r="G760" s="8" t="s">
        <v>242</v>
      </c>
      <c r="H760" s="6" t="s">
        <v>58</v>
      </c>
      <c r="I760" s="6" t="s">
        <v>322</v>
      </c>
      <c r="J760" s="6" t="s">
        <v>52</v>
      </c>
      <c r="K760" s="5">
        <v>16281</v>
      </c>
      <c r="L760" s="6" t="s">
        <v>56</v>
      </c>
      <c r="M760" s="6" t="s">
        <v>339</v>
      </c>
      <c r="N760" s="6" t="s">
        <v>26</v>
      </c>
      <c r="O760" s="5" t="s">
        <v>885</v>
      </c>
      <c r="P760" s="6" t="str">
        <f>IF(I760&lt;&gt;"","Giocata","Futura")</f>
        <v>Giocata</v>
      </c>
      <c r="Q760" s="5">
        <f>VALUE(LEFT(I760,1))</f>
        <v>0</v>
      </c>
      <c r="R760" s="5">
        <f>VALUE(RIGHT(I760,1))</f>
        <v>1</v>
      </c>
      <c r="S760" s="5">
        <f>SUM(Q760:R760)</f>
        <v>1</v>
      </c>
      <c r="T760" s="5">
        <f>IF(Q760&lt;&gt;R760,1,0)</f>
        <v>1</v>
      </c>
      <c r="U760" s="5">
        <f>IF(S760&lt;=4,1,0)</f>
        <v>1</v>
      </c>
      <c r="V760" s="5">
        <f t="shared" si="22"/>
        <v>1</v>
      </c>
      <c r="W760" s="5">
        <f>IF(S760&gt;=2,1,0)</f>
        <v>0</v>
      </c>
      <c r="X760" s="5">
        <f>IF(Q760&lt;=2,1,0)</f>
        <v>1</v>
      </c>
      <c r="Y760" s="5">
        <f>IF(AND(Q760&gt;=1,Q760&lt;=3),1,0)</f>
        <v>0</v>
      </c>
      <c r="Z760" s="5">
        <f>IF(AND(Q760&gt;=2,Q760&lt;=5),1,0)</f>
        <v>0</v>
      </c>
      <c r="AA760" s="5">
        <f>IF(S760&lt;=2,1,0)</f>
        <v>1</v>
      </c>
      <c r="AB760" s="5">
        <f>IF(AND(S760&gt;=1,S760&lt;=3),1,0)</f>
        <v>1</v>
      </c>
      <c r="AC760" s="5">
        <f>IF(AND(S760&gt;=2,S760&lt;=5),1,0)</f>
        <v>0</v>
      </c>
      <c r="AD760" s="5">
        <f>IF(AND(S760&gt;=1,S760&lt;=4),1,0)</f>
        <v>1</v>
      </c>
      <c r="AE760" s="5">
        <f>IF(AND(S760&gt;=2,S760&lt;=5),1,0)</f>
        <v>0</v>
      </c>
    </row>
    <row r="761" spans="1:31" x14ac:dyDescent="0.55000000000000004">
      <c r="A761" s="1">
        <f t="shared" si="23"/>
        <v>761</v>
      </c>
      <c r="B761" s="6" t="s">
        <v>36</v>
      </c>
      <c r="C761" s="7">
        <v>46226.660567129627</v>
      </c>
      <c r="D761" s="5">
        <v>6</v>
      </c>
      <c r="E761" s="6" t="s">
        <v>93</v>
      </c>
      <c r="F761" s="8">
        <v>46151</v>
      </c>
      <c r="G761" s="8" t="s">
        <v>282</v>
      </c>
      <c r="H761" s="6" t="s">
        <v>175</v>
      </c>
      <c r="I761" s="6" t="s">
        <v>308</v>
      </c>
      <c r="J761" s="6" t="s">
        <v>180</v>
      </c>
      <c r="K761" s="5">
        <v>2556</v>
      </c>
      <c r="L761" s="6" t="s">
        <v>165</v>
      </c>
      <c r="M761" s="6" t="s">
        <v>326</v>
      </c>
      <c r="N761" s="6" t="s">
        <v>26</v>
      </c>
      <c r="O761" s="5" t="s">
        <v>885</v>
      </c>
      <c r="P761" s="6" t="str">
        <f>IF(I761&lt;&gt;"","Giocata","Futura")</f>
        <v>Giocata</v>
      </c>
      <c r="Q761" s="5">
        <f>VALUE(LEFT(I761,1))</f>
        <v>2</v>
      </c>
      <c r="R761" s="5">
        <f>VALUE(RIGHT(I761,1))</f>
        <v>0</v>
      </c>
      <c r="S761" s="5">
        <f>SUM(Q761:R761)</f>
        <v>2</v>
      </c>
      <c r="T761" s="5">
        <f>IF(Q761&lt;&gt;R761,1,0)</f>
        <v>1</v>
      </c>
      <c r="U761" s="5">
        <f>IF(S761&lt;=4,1,0)</f>
        <v>1</v>
      </c>
      <c r="V761" s="5">
        <f t="shared" si="22"/>
        <v>1</v>
      </c>
      <c r="W761" s="5">
        <f>IF(S761&gt;=2,1,0)</f>
        <v>1</v>
      </c>
      <c r="X761" s="5">
        <f>IF(Q761&lt;=2,1,0)</f>
        <v>1</v>
      </c>
      <c r="Y761" s="5">
        <f>IF(AND(Q761&gt;=1,Q761&lt;=3),1,0)</f>
        <v>1</v>
      </c>
      <c r="Z761" s="5">
        <f>IF(AND(Q761&gt;=2,Q761&lt;=5),1,0)</f>
        <v>1</v>
      </c>
      <c r="AA761" s="5">
        <f>IF(S761&lt;=2,1,0)</f>
        <v>1</v>
      </c>
      <c r="AB761" s="5">
        <f>IF(AND(S761&gt;=1,S761&lt;=3),1,0)</f>
        <v>1</v>
      </c>
      <c r="AC761" s="5">
        <f>IF(AND(S761&gt;=2,S761&lt;=5),1,0)</f>
        <v>1</v>
      </c>
      <c r="AD761" s="5">
        <f>IF(AND(S761&gt;=1,S761&lt;=4),1,0)</f>
        <v>1</v>
      </c>
      <c r="AE761" s="5">
        <f>IF(AND(S761&gt;=2,S761&lt;=5),1,0)</f>
        <v>1</v>
      </c>
    </row>
    <row r="762" spans="1:31" x14ac:dyDescent="0.55000000000000004">
      <c r="A762" s="1">
        <f t="shared" si="23"/>
        <v>762</v>
      </c>
      <c r="B762" s="6" t="s">
        <v>910</v>
      </c>
      <c r="C762" s="7">
        <v>46226.660555555558</v>
      </c>
      <c r="D762" s="5">
        <v>11</v>
      </c>
      <c r="E762" s="6" t="s">
        <v>93</v>
      </c>
      <c r="F762" s="8">
        <v>46151</v>
      </c>
      <c r="G762" s="8" t="s">
        <v>184</v>
      </c>
      <c r="H762" s="6" t="s">
        <v>248</v>
      </c>
      <c r="I762" s="6" t="s">
        <v>330</v>
      </c>
      <c r="J762" s="6" t="s">
        <v>199</v>
      </c>
      <c r="K762" s="5">
        <v>38128</v>
      </c>
      <c r="L762" s="6" t="s">
        <v>259</v>
      </c>
      <c r="M762" s="6" t="s">
        <v>352</v>
      </c>
      <c r="N762" s="6" t="s">
        <v>26</v>
      </c>
      <c r="O762" s="5" t="s">
        <v>885</v>
      </c>
      <c r="P762" s="6" t="str">
        <f>IF(I762&lt;&gt;"","Giocata","Futura")</f>
        <v>Giocata</v>
      </c>
      <c r="Q762" s="5">
        <f>VALUE(LEFT(I762,1))</f>
        <v>2</v>
      </c>
      <c r="R762" s="5">
        <f>VALUE(RIGHT(I762,1))</f>
        <v>2</v>
      </c>
      <c r="S762" s="5">
        <f>SUM(Q762:R762)</f>
        <v>4</v>
      </c>
      <c r="T762" s="5">
        <f>IF(Q762&lt;&gt;R762,1,0)</f>
        <v>0</v>
      </c>
      <c r="U762" s="5">
        <f>IF(S762&lt;=4,1,0)</f>
        <v>1</v>
      </c>
      <c r="V762" s="5">
        <f t="shared" si="22"/>
        <v>0</v>
      </c>
      <c r="W762" s="5">
        <f>IF(S762&gt;=2,1,0)</f>
        <v>1</v>
      </c>
      <c r="X762" s="5">
        <f>IF(Q762&lt;=2,1,0)</f>
        <v>1</v>
      </c>
      <c r="Y762" s="5">
        <f>IF(AND(Q762&gt;=1,Q762&lt;=3),1,0)</f>
        <v>1</v>
      </c>
      <c r="Z762" s="5">
        <f>IF(AND(Q762&gt;=2,Q762&lt;=5),1,0)</f>
        <v>1</v>
      </c>
      <c r="AA762" s="5">
        <f>IF(S762&lt;=2,1,0)</f>
        <v>0</v>
      </c>
      <c r="AB762" s="5">
        <f>IF(AND(S762&gt;=1,S762&lt;=3),1,0)</f>
        <v>0</v>
      </c>
      <c r="AC762" s="5">
        <f>IF(AND(S762&gt;=2,S762&lt;=5),1,0)</f>
        <v>1</v>
      </c>
      <c r="AD762" s="5">
        <f>IF(AND(S762&gt;=1,S762&lt;=4),1,0)</f>
        <v>1</v>
      </c>
      <c r="AE762" s="5">
        <f>IF(AND(S762&gt;=2,S762&lt;=5),1,0)</f>
        <v>1</v>
      </c>
    </row>
    <row r="763" spans="1:31" x14ac:dyDescent="0.55000000000000004">
      <c r="A763" s="1">
        <f t="shared" si="23"/>
        <v>763</v>
      </c>
      <c r="B763" s="6" t="s">
        <v>32</v>
      </c>
      <c r="C763" s="7">
        <v>46226.660555555558</v>
      </c>
      <c r="D763" s="5">
        <v>8</v>
      </c>
      <c r="E763" s="6" t="s">
        <v>93</v>
      </c>
      <c r="F763" s="8">
        <v>46151</v>
      </c>
      <c r="G763" s="8" t="s">
        <v>268</v>
      </c>
      <c r="H763" s="6" t="s">
        <v>133</v>
      </c>
      <c r="I763" s="6" t="s">
        <v>314</v>
      </c>
      <c r="J763" s="6" t="s">
        <v>131</v>
      </c>
      <c r="K763" s="5">
        <v>8022</v>
      </c>
      <c r="L763" s="6" t="s">
        <v>135</v>
      </c>
      <c r="M763" s="6" t="s">
        <v>468</v>
      </c>
      <c r="N763" s="6" t="s">
        <v>26</v>
      </c>
      <c r="O763" s="5" t="s">
        <v>885</v>
      </c>
      <c r="P763" s="6" t="str">
        <f>IF(I763&lt;&gt;"","Giocata","Futura")</f>
        <v>Giocata</v>
      </c>
      <c r="Q763" s="5">
        <f>VALUE(LEFT(I763,1))</f>
        <v>2</v>
      </c>
      <c r="R763" s="5">
        <f>VALUE(RIGHT(I763,1))</f>
        <v>1</v>
      </c>
      <c r="S763" s="5">
        <f>SUM(Q763:R763)</f>
        <v>3</v>
      </c>
      <c r="T763" s="5">
        <f>IF(Q763&lt;&gt;R763,1,0)</f>
        <v>1</v>
      </c>
      <c r="U763" s="5">
        <f>IF(S763&lt;=4,1,0)</f>
        <v>1</v>
      </c>
      <c r="V763" s="5">
        <f t="shared" si="22"/>
        <v>1</v>
      </c>
      <c r="W763" s="5">
        <f>IF(S763&gt;=2,1,0)</f>
        <v>1</v>
      </c>
      <c r="X763" s="5">
        <f>IF(Q763&lt;=2,1,0)</f>
        <v>1</v>
      </c>
      <c r="Y763" s="5">
        <f>IF(AND(Q763&gt;=1,Q763&lt;=3),1,0)</f>
        <v>1</v>
      </c>
      <c r="Z763" s="5">
        <f>IF(AND(Q763&gt;=2,Q763&lt;=5),1,0)</f>
        <v>1</v>
      </c>
      <c r="AA763" s="5">
        <f>IF(S763&lt;=2,1,0)</f>
        <v>0</v>
      </c>
      <c r="AB763" s="5">
        <f>IF(AND(S763&gt;=1,S763&lt;=3),1,0)</f>
        <v>1</v>
      </c>
      <c r="AC763" s="5">
        <f>IF(AND(S763&gt;=2,S763&lt;=5),1,0)</f>
        <v>1</v>
      </c>
      <c r="AD763" s="5">
        <f>IF(AND(S763&gt;=1,S763&lt;=4),1,0)</f>
        <v>1</v>
      </c>
      <c r="AE763" s="5">
        <f>IF(AND(S763&gt;=2,S763&lt;=5),1,0)</f>
        <v>1</v>
      </c>
    </row>
    <row r="764" spans="1:31" x14ac:dyDescent="0.55000000000000004">
      <c r="A764" s="1">
        <f t="shared" si="23"/>
        <v>764</v>
      </c>
      <c r="B764" s="6" t="s">
        <v>911</v>
      </c>
      <c r="C764" s="7">
        <v>46226.660555555558</v>
      </c>
      <c r="D764" s="5">
        <v>13</v>
      </c>
      <c r="E764" s="6" t="s">
        <v>93</v>
      </c>
      <c r="F764" s="8">
        <v>46151</v>
      </c>
      <c r="G764" s="8" t="s">
        <v>237</v>
      </c>
      <c r="H764" s="6" t="s">
        <v>138</v>
      </c>
      <c r="I764" s="6" t="s">
        <v>314</v>
      </c>
      <c r="J764" s="6" t="s">
        <v>147</v>
      </c>
      <c r="K764" s="5">
        <v>6051</v>
      </c>
      <c r="L764" s="6" t="s">
        <v>140</v>
      </c>
      <c r="M764" s="6" t="s">
        <v>489</v>
      </c>
      <c r="N764" s="6" t="s">
        <v>26</v>
      </c>
      <c r="O764" s="5" t="s">
        <v>885</v>
      </c>
      <c r="P764" s="6" t="str">
        <f>IF(I764&lt;&gt;"","Giocata","Futura")</f>
        <v>Giocata</v>
      </c>
      <c r="Q764" s="5">
        <f>VALUE(LEFT(I764,1))</f>
        <v>2</v>
      </c>
      <c r="R764" s="5">
        <f>VALUE(RIGHT(I764,1))</f>
        <v>1</v>
      </c>
      <c r="S764" s="5">
        <f>SUM(Q764:R764)</f>
        <v>3</v>
      </c>
      <c r="T764" s="5">
        <f>IF(Q764&lt;&gt;R764,1,0)</f>
        <v>1</v>
      </c>
      <c r="U764" s="5">
        <f>IF(S764&lt;=4,1,0)</f>
        <v>1</v>
      </c>
      <c r="V764" s="5">
        <f t="shared" si="22"/>
        <v>1</v>
      </c>
      <c r="W764" s="5">
        <f>IF(S764&gt;=2,1,0)</f>
        <v>1</v>
      </c>
      <c r="X764" s="5">
        <f>IF(Q764&lt;=2,1,0)</f>
        <v>1</v>
      </c>
      <c r="Y764" s="5">
        <f>IF(AND(Q764&gt;=1,Q764&lt;=3),1,0)</f>
        <v>1</v>
      </c>
      <c r="Z764" s="5">
        <f>IF(AND(Q764&gt;=2,Q764&lt;=5),1,0)</f>
        <v>1</v>
      </c>
      <c r="AA764" s="5">
        <f>IF(S764&lt;=2,1,0)</f>
        <v>0</v>
      </c>
      <c r="AB764" s="5">
        <f>IF(AND(S764&gt;=1,S764&lt;=3),1,0)</f>
        <v>1</v>
      </c>
      <c r="AC764" s="5">
        <f>IF(AND(S764&gt;=2,S764&lt;=5),1,0)</f>
        <v>1</v>
      </c>
      <c r="AD764" s="5">
        <f>IF(AND(S764&gt;=1,S764&lt;=4),1,0)</f>
        <v>1</v>
      </c>
      <c r="AE764" s="5">
        <f>IF(AND(S764&gt;=2,S764&lt;=5),1,0)</f>
        <v>1</v>
      </c>
    </row>
    <row r="765" spans="1:31" x14ac:dyDescent="0.55000000000000004">
      <c r="A765" s="1">
        <f t="shared" si="23"/>
        <v>765</v>
      </c>
      <c r="B765" s="6" t="s">
        <v>36</v>
      </c>
      <c r="C765" s="7">
        <v>46226.660567129627</v>
      </c>
      <c r="D765" s="5">
        <v>6</v>
      </c>
      <c r="E765" s="6" t="s">
        <v>93</v>
      </c>
      <c r="F765" s="8">
        <v>46151</v>
      </c>
      <c r="G765" s="8" t="s">
        <v>280</v>
      </c>
      <c r="H765" s="6" t="s">
        <v>178</v>
      </c>
      <c r="I765" s="6" t="s">
        <v>328</v>
      </c>
      <c r="J765" s="6" t="s">
        <v>173</v>
      </c>
      <c r="K765" s="5">
        <v>2436</v>
      </c>
      <c r="L765" s="6" t="s">
        <v>179</v>
      </c>
      <c r="M765" s="6" t="s">
        <v>555</v>
      </c>
      <c r="N765" s="6" t="s">
        <v>26</v>
      </c>
      <c r="O765" s="5" t="s">
        <v>885</v>
      </c>
      <c r="P765" s="6" t="str">
        <f>IF(I765&lt;&gt;"","Giocata","Futura")</f>
        <v>Giocata</v>
      </c>
      <c r="Q765" s="5">
        <f>VALUE(LEFT(I765,1))</f>
        <v>1</v>
      </c>
      <c r="R765" s="5">
        <f>VALUE(RIGHT(I765,1))</f>
        <v>1</v>
      </c>
      <c r="S765" s="5">
        <f>SUM(Q765:R765)</f>
        <v>2</v>
      </c>
      <c r="T765" s="5">
        <f>IF(Q765&lt;&gt;R765,1,0)</f>
        <v>0</v>
      </c>
      <c r="U765" s="5">
        <f>IF(S765&lt;=4,1,0)</f>
        <v>1</v>
      </c>
      <c r="V765" s="5">
        <f t="shared" si="22"/>
        <v>0</v>
      </c>
      <c r="W765" s="5">
        <f>IF(S765&gt;=2,1,0)</f>
        <v>1</v>
      </c>
      <c r="X765" s="5">
        <f>IF(Q765&lt;=2,1,0)</f>
        <v>1</v>
      </c>
      <c r="Y765" s="5">
        <f>IF(AND(Q765&gt;=1,Q765&lt;=3),1,0)</f>
        <v>1</v>
      </c>
      <c r="Z765" s="5">
        <f>IF(AND(Q765&gt;=2,Q765&lt;=5),1,0)</f>
        <v>0</v>
      </c>
      <c r="AA765" s="5">
        <f>IF(S765&lt;=2,1,0)</f>
        <v>1</v>
      </c>
      <c r="AB765" s="5">
        <f>IF(AND(S765&gt;=1,S765&lt;=3),1,0)</f>
        <v>1</v>
      </c>
      <c r="AC765" s="5">
        <f>IF(AND(S765&gt;=2,S765&lt;=5),1,0)</f>
        <v>1</v>
      </c>
      <c r="AD765" s="5">
        <f>IF(AND(S765&gt;=1,S765&lt;=4),1,0)</f>
        <v>1</v>
      </c>
      <c r="AE765" s="5">
        <f>IF(AND(S765&gt;=2,S765&lt;=5),1,0)</f>
        <v>1</v>
      </c>
    </row>
    <row r="766" spans="1:31" x14ac:dyDescent="0.55000000000000004">
      <c r="A766" s="1">
        <f t="shared" si="23"/>
        <v>766</v>
      </c>
      <c r="B766" s="6" t="s">
        <v>28</v>
      </c>
      <c r="C766" s="7">
        <v>46226.660555555558</v>
      </c>
      <c r="D766" s="5">
        <v>7</v>
      </c>
      <c r="E766" s="6" t="s">
        <v>37</v>
      </c>
      <c r="F766" s="8">
        <v>46152</v>
      </c>
      <c r="G766" s="8" t="s">
        <v>268</v>
      </c>
      <c r="H766" s="6" t="s">
        <v>57</v>
      </c>
      <c r="I766" s="6" t="s">
        <v>350</v>
      </c>
      <c r="J766" s="6" t="s">
        <v>46</v>
      </c>
      <c r="K766" s="5">
        <v>46278</v>
      </c>
      <c r="L766" s="6" t="s">
        <v>59</v>
      </c>
      <c r="M766" s="6" t="s">
        <v>341</v>
      </c>
      <c r="N766" s="6" t="s">
        <v>26</v>
      </c>
      <c r="O766" s="5" t="s">
        <v>885</v>
      </c>
      <c r="P766" s="6" t="str">
        <f>IF(I766&lt;&gt;"","Giocata","Futura")</f>
        <v>Giocata</v>
      </c>
      <c r="Q766" s="5">
        <f>VALUE(LEFT(I766,1))</f>
        <v>2</v>
      </c>
      <c r="R766" s="5">
        <f>VALUE(RIGHT(I766,1))</f>
        <v>4</v>
      </c>
      <c r="S766" s="5">
        <f>SUM(Q766:R766)</f>
        <v>6</v>
      </c>
      <c r="T766" s="5">
        <f>IF(Q766&lt;&gt;R766,1,0)</f>
        <v>1</v>
      </c>
      <c r="U766" s="5">
        <f>IF(S766&lt;=4,1,0)</f>
        <v>0</v>
      </c>
      <c r="V766" s="5">
        <f t="shared" si="22"/>
        <v>0</v>
      </c>
      <c r="W766" s="5">
        <f>IF(S766&gt;=2,1,0)</f>
        <v>1</v>
      </c>
      <c r="X766" s="5">
        <f>IF(Q766&lt;=2,1,0)</f>
        <v>1</v>
      </c>
      <c r="Y766" s="5">
        <f>IF(AND(Q766&gt;=1,Q766&lt;=3),1,0)</f>
        <v>1</v>
      </c>
      <c r="Z766" s="5">
        <f>IF(AND(Q766&gt;=2,Q766&lt;=5),1,0)</f>
        <v>1</v>
      </c>
      <c r="AA766" s="5">
        <f>IF(S766&lt;=2,1,0)</f>
        <v>0</v>
      </c>
      <c r="AB766" s="5">
        <f>IF(AND(S766&gt;=1,S766&lt;=3),1,0)</f>
        <v>0</v>
      </c>
      <c r="AC766" s="5">
        <f>IF(AND(S766&gt;=2,S766&lt;=5),1,0)</f>
        <v>0</v>
      </c>
      <c r="AD766" s="5">
        <f>IF(AND(S766&gt;=1,S766&lt;=4),1,0)</f>
        <v>0</v>
      </c>
      <c r="AE766" s="5">
        <f>IF(AND(S766&gt;=2,S766&lt;=5),1,0)</f>
        <v>0</v>
      </c>
    </row>
    <row r="767" spans="1:31" x14ac:dyDescent="0.55000000000000004">
      <c r="A767" s="1">
        <f t="shared" si="23"/>
        <v>767</v>
      </c>
      <c r="B767" s="6" t="s">
        <v>28</v>
      </c>
      <c r="C767" s="7">
        <v>46226.660555555558</v>
      </c>
      <c r="D767" s="5">
        <v>7</v>
      </c>
      <c r="E767" s="6" t="s">
        <v>37</v>
      </c>
      <c r="F767" s="8">
        <v>46152</v>
      </c>
      <c r="G767" s="8" t="s">
        <v>285</v>
      </c>
      <c r="H767" s="6" t="s">
        <v>61</v>
      </c>
      <c r="I767" s="6" t="s">
        <v>333</v>
      </c>
      <c r="J767" s="6" t="s">
        <v>60</v>
      </c>
      <c r="K767" s="5">
        <v>6163</v>
      </c>
      <c r="L767" s="6" t="s">
        <v>65</v>
      </c>
      <c r="M767" s="6" t="s">
        <v>342</v>
      </c>
      <c r="N767" s="6" t="s">
        <v>26</v>
      </c>
      <c r="O767" s="5" t="s">
        <v>885</v>
      </c>
      <c r="P767" s="6" t="str">
        <f>IF(I767&lt;&gt;"","Giocata","Futura")</f>
        <v>Giocata</v>
      </c>
      <c r="Q767" s="5">
        <f>VALUE(LEFT(I767,1))</f>
        <v>3</v>
      </c>
      <c r="R767" s="5">
        <f>VALUE(RIGHT(I767,1))</f>
        <v>2</v>
      </c>
      <c r="S767" s="5">
        <f>SUM(Q767:R767)</f>
        <v>5</v>
      </c>
      <c r="T767" s="5">
        <f>IF(Q767&lt;&gt;R767,1,0)</f>
        <v>1</v>
      </c>
      <c r="U767" s="5">
        <f>IF(S767&lt;=4,1,0)</f>
        <v>0</v>
      </c>
      <c r="V767" s="5">
        <f t="shared" si="22"/>
        <v>0</v>
      </c>
      <c r="W767" s="5">
        <f>IF(S767&gt;=2,1,0)</f>
        <v>1</v>
      </c>
      <c r="X767" s="5">
        <f>IF(Q767&lt;=2,1,0)</f>
        <v>0</v>
      </c>
      <c r="Y767" s="5">
        <f>IF(AND(Q767&gt;=1,Q767&lt;=3),1,0)</f>
        <v>1</v>
      </c>
      <c r="Z767" s="5">
        <f>IF(AND(Q767&gt;=2,Q767&lt;=5),1,0)</f>
        <v>1</v>
      </c>
      <c r="AA767" s="5">
        <f>IF(S767&lt;=2,1,0)</f>
        <v>0</v>
      </c>
      <c r="AB767" s="5">
        <f>IF(AND(S767&gt;=1,S767&lt;=3),1,0)</f>
        <v>0</v>
      </c>
      <c r="AC767" s="5">
        <f>IF(AND(S767&gt;=2,S767&lt;=5),1,0)</f>
        <v>1</v>
      </c>
      <c r="AD767" s="5">
        <f>IF(AND(S767&gt;=1,S767&lt;=4),1,0)</f>
        <v>0</v>
      </c>
      <c r="AE767" s="5">
        <f>IF(AND(S767&gt;=2,S767&lt;=5),1,0)</f>
        <v>1</v>
      </c>
    </row>
    <row r="768" spans="1:31" x14ac:dyDescent="0.55000000000000004">
      <c r="A768" s="1">
        <f t="shared" si="23"/>
        <v>768</v>
      </c>
      <c r="B768" s="6" t="s">
        <v>910</v>
      </c>
      <c r="C768" s="7">
        <v>46226.660555555558</v>
      </c>
      <c r="D768" s="5">
        <v>11</v>
      </c>
      <c r="E768" s="6" t="s">
        <v>37</v>
      </c>
      <c r="F768" s="8">
        <v>46152</v>
      </c>
      <c r="G768" s="8" t="s">
        <v>197</v>
      </c>
      <c r="H768" s="6" t="s">
        <v>192</v>
      </c>
      <c r="I768" s="6" t="s">
        <v>306</v>
      </c>
      <c r="J768" s="6" t="s">
        <v>186</v>
      </c>
      <c r="K768" s="5">
        <v>30532</v>
      </c>
      <c r="L768" s="6" t="s">
        <v>247</v>
      </c>
      <c r="M768" s="6" t="s">
        <v>495</v>
      </c>
      <c r="N768" s="6" t="s">
        <v>26</v>
      </c>
      <c r="O768" s="5" t="s">
        <v>885</v>
      </c>
      <c r="P768" s="6" t="str">
        <f>IF(I768&lt;&gt;"","Giocata","Futura")</f>
        <v>Giocata</v>
      </c>
      <c r="Q768" s="5">
        <f>VALUE(LEFT(I768,1))</f>
        <v>3</v>
      </c>
      <c r="R768" s="5">
        <f>VALUE(RIGHT(I768,1))</f>
        <v>1</v>
      </c>
      <c r="S768" s="5">
        <f>SUM(Q768:R768)</f>
        <v>4</v>
      </c>
      <c r="T768" s="5">
        <f>IF(Q768&lt;&gt;R768,1,0)</f>
        <v>1</v>
      </c>
      <c r="U768" s="5">
        <f>IF(S768&lt;=4,1,0)</f>
        <v>1</v>
      </c>
      <c r="V768" s="5">
        <f t="shared" si="22"/>
        <v>1</v>
      </c>
      <c r="W768" s="5">
        <f>IF(S768&gt;=2,1,0)</f>
        <v>1</v>
      </c>
      <c r="X768" s="5">
        <f>IF(Q768&lt;=2,1,0)</f>
        <v>0</v>
      </c>
      <c r="Y768" s="5">
        <f>IF(AND(Q768&gt;=1,Q768&lt;=3),1,0)</f>
        <v>1</v>
      </c>
      <c r="Z768" s="5">
        <f>IF(AND(Q768&gt;=2,Q768&lt;=5),1,0)</f>
        <v>1</v>
      </c>
      <c r="AA768" s="5">
        <f>IF(S768&lt;=2,1,0)</f>
        <v>0</v>
      </c>
      <c r="AB768" s="5">
        <f>IF(AND(S768&gt;=1,S768&lt;=3),1,0)</f>
        <v>0</v>
      </c>
      <c r="AC768" s="5">
        <f>IF(AND(S768&gt;=2,S768&lt;=5),1,0)</f>
        <v>1</v>
      </c>
      <c r="AD768" s="5">
        <f>IF(AND(S768&gt;=1,S768&lt;=4),1,0)</f>
        <v>1</v>
      </c>
      <c r="AE768" s="5">
        <f>IF(AND(S768&gt;=2,S768&lt;=5),1,0)</f>
        <v>1</v>
      </c>
    </row>
    <row r="769" spans="1:31" x14ac:dyDescent="0.55000000000000004">
      <c r="A769" s="1">
        <f t="shared" si="23"/>
        <v>769</v>
      </c>
      <c r="B769" s="6" t="s">
        <v>32</v>
      </c>
      <c r="C769" s="7">
        <v>46226.660555555558</v>
      </c>
      <c r="D769" s="5">
        <v>8</v>
      </c>
      <c r="E769" s="6" t="s">
        <v>37</v>
      </c>
      <c r="F769" s="8">
        <v>46152</v>
      </c>
      <c r="G769" s="8" t="s">
        <v>245</v>
      </c>
      <c r="H769" s="6" t="s">
        <v>209</v>
      </c>
      <c r="I769" s="6" t="s">
        <v>304</v>
      </c>
      <c r="J769" s="6" t="s">
        <v>128</v>
      </c>
      <c r="K769" s="5">
        <v>2948</v>
      </c>
      <c r="L769" s="6" t="s">
        <v>270</v>
      </c>
      <c r="M769" s="6" t="s">
        <v>317</v>
      </c>
      <c r="N769" s="6" t="s">
        <v>26</v>
      </c>
      <c r="O769" s="5" t="s">
        <v>885</v>
      </c>
      <c r="P769" s="6" t="str">
        <f>IF(I769&lt;&gt;"","Giocata","Futura")</f>
        <v>Giocata</v>
      </c>
      <c r="Q769" s="5">
        <f>VALUE(LEFT(I769,1))</f>
        <v>0</v>
      </c>
      <c r="R769" s="5">
        <f>VALUE(RIGHT(I769,1))</f>
        <v>2</v>
      </c>
      <c r="S769" s="5">
        <f>SUM(Q769:R769)</f>
        <v>2</v>
      </c>
      <c r="T769" s="5">
        <f>IF(Q769&lt;&gt;R769,1,0)</f>
        <v>1</v>
      </c>
      <c r="U769" s="5">
        <f>IF(S769&lt;=4,1,0)</f>
        <v>1</v>
      </c>
      <c r="V769" s="5">
        <f t="shared" si="22"/>
        <v>1</v>
      </c>
      <c r="W769" s="5">
        <f>IF(S769&gt;=2,1,0)</f>
        <v>1</v>
      </c>
      <c r="X769" s="5">
        <f>IF(Q769&lt;=2,1,0)</f>
        <v>1</v>
      </c>
      <c r="Y769" s="5">
        <f>IF(AND(Q769&gt;=1,Q769&lt;=3),1,0)</f>
        <v>0</v>
      </c>
      <c r="Z769" s="5">
        <f>IF(AND(Q769&gt;=2,Q769&lt;=5),1,0)</f>
        <v>0</v>
      </c>
      <c r="AA769" s="5">
        <f>IF(S769&lt;=2,1,0)</f>
        <v>1</v>
      </c>
      <c r="AB769" s="5">
        <f>IF(AND(S769&gt;=1,S769&lt;=3),1,0)</f>
        <v>1</v>
      </c>
      <c r="AC769" s="5">
        <f>IF(AND(S769&gt;=2,S769&lt;=5),1,0)</f>
        <v>1</v>
      </c>
      <c r="AD769" s="5">
        <f>IF(AND(S769&gt;=1,S769&lt;=4),1,0)</f>
        <v>1</v>
      </c>
      <c r="AE769" s="5">
        <f>IF(AND(S769&gt;=2,S769&lt;=5),1,0)</f>
        <v>1</v>
      </c>
    </row>
    <row r="770" spans="1:31" x14ac:dyDescent="0.55000000000000004">
      <c r="A770" s="1">
        <f t="shared" si="23"/>
        <v>770</v>
      </c>
      <c r="B770" s="6" t="s">
        <v>28</v>
      </c>
      <c r="C770" s="7">
        <v>46226.660555555558</v>
      </c>
      <c r="D770" s="5">
        <v>7</v>
      </c>
      <c r="E770" s="6" t="s">
        <v>37</v>
      </c>
      <c r="F770" s="8">
        <v>46152</v>
      </c>
      <c r="G770" s="8" t="s">
        <v>268</v>
      </c>
      <c r="H770" s="6" t="s">
        <v>39</v>
      </c>
      <c r="I770" s="6" t="s">
        <v>308</v>
      </c>
      <c r="J770" s="6" t="s">
        <v>51</v>
      </c>
      <c r="K770" s="5">
        <v>4280</v>
      </c>
      <c r="L770" s="6" t="s">
        <v>66</v>
      </c>
      <c r="M770" s="6" t="s">
        <v>340</v>
      </c>
      <c r="N770" s="6" t="s">
        <v>26</v>
      </c>
      <c r="O770" s="5" t="s">
        <v>885</v>
      </c>
      <c r="P770" s="6" t="str">
        <f>IF(I770&lt;&gt;"","Giocata","Futura")</f>
        <v>Giocata</v>
      </c>
      <c r="Q770" s="5">
        <f>VALUE(LEFT(I770,1))</f>
        <v>2</v>
      </c>
      <c r="R770" s="5">
        <f>VALUE(RIGHT(I770,1))</f>
        <v>0</v>
      </c>
      <c r="S770" s="5">
        <f>SUM(Q770:R770)</f>
        <v>2</v>
      </c>
      <c r="T770" s="5">
        <f>IF(Q770&lt;&gt;R770,1,0)</f>
        <v>1</v>
      </c>
      <c r="U770" s="5">
        <f>IF(S770&lt;=4,1,0)</f>
        <v>1</v>
      </c>
      <c r="V770" s="5">
        <f t="shared" ref="V770:V833" si="24">IF(AND(T770=1,U770=1),1,0)</f>
        <v>1</v>
      </c>
      <c r="W770" s="5">
        <f>IF(S770&gt;=2,1,0)</f>
        <v>1</v>
      </c>
      <c r="X770" s="5">
        <f>IF(Q770&lt;=2,1,0)</f>
        <v>1</v>
      </c>
      <c r="Y770" s="5">
        <f>IF(AND(Q770&gt;=1,Q770&lt;=3),1,0)</f>
        <v>1</v>
      </c>
      <c r="Z770" s="5">
        <f>IF(AND(Q770&gt;=2,Q770&lt;=5),1,0)</f>
        <v>1</v>
      </c>
      <c r="AA770" s="5">
        <f>IF(S770&lt;=2,1,0)</f>
        <v>1</v>
      </c>
      <c r="AB770" s="5">
        <f>IF(AND(S770&gt;=1,S770&lt;=3),1,0)</f>
        <v>1</v>
      </c>
      <c r="AC770" s="5">
        <f>IF(AND(S770&gt;=2,S770&lt;=5),1,0)</f>
        <v>1</v>
      </c>
      <c r="AD770" s="5">
        <f>IF(AND(S770&gt;=1,S770&lt;=4),1,0)</f>
        <v>1</v>
      </c>
      <c r="AE770" s="5">
        <f>IF(AND(S770&gt;=2,S770&lt;=5),1,0)</f>
        <v>1</v>
      </c>
    </row>
    <row r="771" spans="1:31" x14ac:dyDescent="0.55000000000000004">
      <c r="A771" s="1">
        <f t="shared" ref="A771:A834" si="25">A770+1</f>
        <v>771</v>
      </c>
      <c r="B771" s="6" t="s">
        <v>32</v>
      </c>
      <c r="C771" s="7">
        <v>46226.660555555558</v>
      </c>
      <c r="D771" s="5">
        <v>8</v>
      </c>
      <c r="E771" s="6" t="s">
        <v>37</v>
      </c>
      <c r="F771" s="8">
        <v>46152</v>
      </c>
      <c r="G771" s="8" t="s">
        <v>291</v>
      </c>
      <c r="H771" s="6" t="s">
        <v>130</v>
      </c>
      <c r="I771" s="6" t="s">
        <v>308</v>
      </c>
      <c r="J771" s="6" t="s">
        <v>127</v>
      </c>
      <c r="K771" s="5">
        <v>11892</v>
      </c>
      <c r="L771" s="6" t="s">
        <v>132</v>
      </c>
      <c r="M771" s="6" t="s">
        <v>315</v>
      </c>
      <c r="N771" s="6" t="s">
        <v>26</v>
      </c>
      <c r="O771" s="5" t="s">
        <v>885</v>
      </c>
      <c r="P771" s="6" t="str">
        <f>IF(I771&lt;&gt;"","Giocata","Futura")</f>
        <v>Giocata</v>
      </c>
      <c r="Q771" s="5">
        <f>VALUE(LEFT(I771,1))</f>
        <v>2</v>
      </c>
      <c r="R771" s="5">
        <f>VALUE(RIGHT(I771,1))</f>
        <v>0</v>
      </c>
      <c r="S771" s="5">
        <f>SUM(Q771:R771)</f>
        <v>2</v>
      </c>
      <c r="T771" s="5">
        <f>IF(Q771&lt;&gt;R771,1,0)</f>
        <v>1</v>
      </c>
      <c r="U771" s="5">
        <f>IF(S771&lt;=4,1,0)</f>
        <v>1</v>
      </c>
      <c r="V771" s="5">
        <f t="shared" si="24"/>
        <v>1</v>
      </c>
      <c r="W771" s="5">
        <f>IF(S771&gt;=2,1,0)</f>
        <v>1</v>
      </c>
      <c r="X771" s="5">
        <f>IF(Q771&lt;=2,1,0)</f>
        <v>1</v>
      </c>
      <c r="Y771" s="5">
        <f>IF(AND(Q771&gt;=1,Q771&lt;=3),1,0)</f>
        <v>1</v>
      </c>
      <c r="Z771" s="5">
        <f>IF(AND(Q771&gt;=2,Q771&lt;=5),1,0)</f>
        <v>1</v>
      </c>
      <c r="AA771" s="5">
        <f>IF(S771&lt;=2,1,0)</f>
        <v>1</v>
      </c>
      <c r="AB771" s="5">
        <f>IF(AND(S771&gt;=1,S771&lt;=3),1,0)</f>
        <v>1</v>
      </c>
      <c r="AC771" s="5">
        <f>IF(AND(S771&gt;=2,S771&lt;=5),1,0)</f>
        <v>1</v>
      </c>
      <c r="AD771" s="5">
        <f>IF(AND(S771&gt;=1,S771&lt;=4),1,0)</f>
        <v>1</v>
      </c>
      <c r="AE771" s="5">
        <f>IF(AND(S771&gt;=2,S771&lt;=5),1,0)</f>
        <v>1</v>
      </c>
    </row>
    <row r="772" spans="1:31" x14ac:dyDescent="0.55000000000000004">
      <c r="A772" s="1">
        <f t="shared" si="25"/>
        <v>772</v>
      </c>
      <c r="B772" s="6" t="s">
        <v>32</v>
      </c>
      <c r="C772" s="7">
        <v>46226.660555555558</v>
      </c>
      <c r="D772" s="5">
        <v>8</v>
      </c>
      <c r="E772" s="6" t="s">
        <v>37</v>
      </c>
      <c r="F772" s="8">
        <v>46152</v>
      </c>
      <c r="G772" s="8" t="s">
        <v>245</v>
      </c>
      <c r="H772" s="6" t="s">
        <v>208</v>
      </c>
      <c r="I772" s="6" t="s">
        <v>308</v>
      </c>
      <c r="J772" s="6" t="s">
        <v>265</v>
      </c>
      <c r="K772" s="5">
        <v>3485</v>
      </c>
      <c r="L772" s="6" t="s">
        <v>210</v>
      </c>
      <c r="M772" s="6" t="s">
        <v>525</v>
      </c>
      <c r="N772" s="6" t="s">
        <v>26</v>
      </c>
      <c r="O772" s="5" t="s">
        <v>885</v>
      </c>
      <c r="P772" s="6" t="str">
        <f>IF(I772&lt;&gt;"","Giocata","Futura")</f>
        <v>Giocata</v>
      </c>
      <c r="Q772" s="5">
        <f>VALUE(LEFT(I772,1))</f>
        <v>2</v>
      </c>
      <c r="R772" s="5">
        <f>VALUE(RIGHT(I772,1))</f>
        <v>0</v>
      </c>
      <c r="S772" s="5">
        <f>SUM(Q772:R772)</f>
        <v>2</v>
      </c>
      <c r="T772" s="5">
        <f>IF(Q772&lt;&gt;R772,1,0)</f>
        <v>1</v>
      </c>
      <c r="U772" s="5">
        <f>IF(S772&lt;=4,1,0)</f>
        <v>1</v>
      </c>
      <c r="V772" s="5">
        <f t="shared" si="24"/>
        <v>1</v>
      </c>
      <c r="W772" s="5">
        <f>IF(S772&gt;=2,1,0)</f>
        <v>1</v>
      </c>
      <c r="X772" s="5">
        <f>IF(Q772&lt;=2,1,0)</f>
        <v>1</v>
      </c>
      <c r="Y772" s="5">
        <f>IF(AND(Q772&gt;=1,Q772&lt;=3),1,0)</f>
        <v>1</v>
      </c>
      <c r="Z772" s="5">
        <f>IF(AND(Q772&gt;=2,Q772&lt;=5),1,0)</f>
        <v>1</v>
      </c>
      <c r="AA772" s="5">
        <f>IF(S772&lt;=2,1,0)</f>
        <v>1</v>
      </c>
      <c r="AB772" s="5">
        <f>IF(AND(S772&gt;=1,S772&lt;=3),1,0)</f>
        <v>1</v>
      </c>
      <c r="AC772" s="5">
        <f>IF(AND(S772&gt;=2,S772&lt;=5),1,0)</f>
        <v>1</v>
      </c>
      <c r="AD772" s="5">
        <f>IF(AND(S772&gt;=1,S772&lt;=4),1,0)</f>
        <v>1</v>
      </c>
      <c r="AE772" s="5">
        <f>IF(AND(S772&gt;=2,S772&lt;=5),1,0)</f>
        <v>1</v>
      </c>
    </row>
    <row r="773" spans="1:31" x14ac:dyDescent="0.55000000000000004">
      <c r="A773" s="1">
        <f t="shared" si="25"/>
        <v>773</v>
      </c>
      <c r="B773" s="6" t="s">
        <v>32</v>
      </c>
      <c r="C773" s="7">
        <v>46226.660555555558</v>
      </c>
      <c r="D773" s="5">
        <v>8</v>
      </c>
      <c r="E773" s="6" t="s">
        <v>37</v>
      </c>
      <c r="F773" s="8">
        <v>46152</v>
      </c>
      <c r="G773" s="8" t="s">
        <v>245</v>
      </c>
      <c r="H773" s="6" t="s">
        <v>274</v>
      </c>
      <c r="I773" s="6" t="s">
        <v>308</v>
      </c>
      <c r="J773" s="6" t="s">
        <v>271</v>
      </c>
      <c r="K773" s="5">
        <v>5011</v>
      </c>
      <c r="L773" s="6" t="s">
        <v>297</v>
      </c>
      <c r="M773" s="6" t="s">
        <v>369</v>
      </c>
      <c r="N773" s="6" t="s">
        <v>26</v>
      </c>
      <c r="O773" s="5" t="s">
        <v>885</v>
      </c>
      <c r="P773" s="6" t="str">
        <f>IF(I773&lt;&gt;"","Giocata","Futura")</f>
        <v>Giocata</v>
      </c>
      <c r="Q773" s="5">
        <f>VALUE(LEFT(I773,1))</f>
        <v>2</v>
      </c>
      <c r="R773" s="5">
        <f>VALUE(RIGHT(I773,1))</f>
        <v>0</v>
      </c>
      <c r="S773" s="5">
        <f>SUM(Q773:R773)</f>
        <v>2</v>
      </c>
      <c r="T773" s="5">
        <f>IF(Q773&lt;&gt;R773,1,0)</f>
        <v>1</v>
      </c>
      <c r="U773" s="5">
        <f>IF(S773&lt;=4,1,0)</f>
        <v>1</v>
      </c>
      <c r="V773" s="5">
        <f t="shared" si="24"/>
        <v>1</v>
      </c>
      <c r="W773" s="5">
        <f>IF(S773&gt;=2,1,0)</f>
        <v>1</v>
      </c>
      <c r="X773" s="5">
        <f>IF(Q773&lt;=2,1,0)</f>
        <v>1</v>
      </c>
      <c r="Y773" s="5">
        <f>IF(AND(Q773&gt;=1,Q773&lt;=3),1,0)</f>
        <v>1</v>
      </c>
      <c r="Z773" s="5">
        <f>IF(AND(Q773&gt;=2,Q773&lt;=5),1,0)</f>
        <v>1</v>
      </c>
      <c r="AA773" s="5">
        <f>IF(S773&lt;=2,1,0)</f>
        <v>1</v>
      </c>
      <c r="AB773" s="5">
        <f>IF(AND(S773&gt;=1,S773&lt;=3),1,0)</f>
        <v>1</v>
      </c>
      <c r="AC773" s="5">
        <f>IF(AND(S773&gt;=2,S773&lt;=5),1,0)</f>
        <v>1</v>
      </c>
      <c r="AD773" s="5">
        <f>IF(AND(S773&gt;=1,S773&lt;=4),1,0)</f>
        <v>1</v>
      </c>
      <c r="AE773" s="5">
        <f>IF(AND(S773&gt;=2,S773&lt;=5),1,0)</f>
        <v>1</v>
      </c>
    </row>
    <row r="774" spans="1:31" x14ac:dyDescent="0.55000000000000004">
      <c r="A774" s="1">
        <f t="shared" si="25"/>
        <v>774</v>
      </c>
      <c r="B774" s="6" t="s">
        <v>910</v>
      </c>
      <c r="C774" s="7">
        <v>46226.660555555558</v>
      </c>
      <c r="D774" s="5">
        <v>11</v>
      </c>
      <c r="E774" s="6" t="s">
        <v>37</v>
      </c>
      <c r="F774" s="8">
        <v>46152</v>
      </c>
      <c r="G774" s="8" t="s">
        <v>184</v>
      </c>
      <c r="H774" s="6" t="s">
        <v>188</v>
      </c>
      <c r="I774" s="6" t="s">
        <v>330</v>
      </c>
      <c r="J774" s="6" t="s">
        <v>195</v>
      </c>
      <c r="K774" s="5">
        <v>43875</v>
      </c>
      <c r="L774" s="6" t="s">
        <v>190</v>
      </c>
      <c r="M774" s="6" t="s">
        <v>498</v>
      </c>
      <c r="N774" s="6" t="s">
        <v>26</v>
      </c>
      <c r="O774" s="5" t="s">
        <v>885</v>
      </c>
      <c r="P774" s="6" t="str">
        <f>IF(I774&lt;&gt;"","Giocata","Futura")</f>
        <v>Giocata</v>
      </c>
      <c r="Q774" s="5">
        <f>VALUE(LEFT(I774,1))</f>
        <v>2</v>
      </c>
      <c r="R774" s="5">
        <f>VALUE(RIGHT(I774,1))</f>
        <v>2</v>
      </c>
      <c r="S774" s="5">
        <f>SUM(Q774:R774)</f>
        <v>4</v>
      </c>
      <c r="T774" s="5">
        <f>IF(Q774&lt;&gt;R774,1,0)</f>
        <v>0</v>
      </c>
      <c r="U774" s="5">
        <f>IF(S774&lt;=4,1,0)</f>
        <v>1</v>
      </c>
      <c r="V774" s="5">
        <f t="shared" si="24"/>
        <v>0</v>
      </c>
      <c r="W774" s="5">
        <f>IF(S774&gt;=2,1,0)</f>
        <v>1</v>
      </c>
      <c r="X774" s="5">
        <f>IF(Q774&lt;=2,1,0)</f>
        <v>1</v>
      </c>
      <c r="Y774" s="5">
        <f>IF(AND(Q774&gt;=1,Q774&lt;=3),1,0)</f>
        <v>1</v>
      </c>
      <c r="Z774" s="5">
        <f>IF(AND(Q774&gt;=2,Q774&lt;=5),1,0)</f>
        <v>1</v>
      </c>
      <c r="AA774" s="5">
        <f>IF(S774&lt;=2,1,0)</f>
        <v>0</v>
      </c>
      <c r="AB774" s="5">
        <f>IF(AND(S774&gt;=1,S774&lt;=3),1,0)</f>
        <v>0</v>
      </c>
      <c r="AC774" s="5">
        <f>IF(AND(S774&gt;=2,S774&lt;=5),1,0)</f>
        <v>1</v>
      </c>
      <c r="AD774" s="5">
        <f>IF(AND(S774&gt;=1,S774&lt;=4),1,0)</f>
        <v>1</v>
      </c>
      <c r="AE774" s="5">
        <f>IF(AND(S774&gt;=2,S774&lt;=5),1,0)</f>
        <v>1</v>
      </c>
    </row>
    <row r="775" spans="1:31" x14ac:dyDescent="0.55000000000000004">
      <c r="A775" s="1">
        <f t="shared" si="25"/>
        <v>775</v>
      </c>
      <c r="B775" s="6" t="s">
        <v>911</v>
      </c>
      <c r="C775" s="7">
        <v>46226.660555555558</v>
      </c>
      <c r="D775" s="5">
        <v>13</v>
      </c>
      <c r="E775" s="6" t="s">
        <v>37</v>
      </c>
      <c r="F775" s="8">
        <v>46152</v>
      </c>
      <c r="G775" s="8" t="s">
        <v>237</v>
      </c>
      <c r="H775" s="6" t="s">
        <v>141</v>
      </c>
      <c r="I775" s="6" t="s">
        <v>310</v>
      </c>
      <c r="J775" s="6" t="s">
        <v>153</v>
      </c>
      <c r="K775" s="5">
        <v>14931</v>
      </c>
      <c r="L775" s="6" t="s">
        <v>143</v>
      </c>
      <c r="M775" s="6" t="s">
        <v>447</v>
      </c>
      <c r="N775" s="6" t="s">
        <v>26</v>
      </c>
      <c r="O775" s="5" t="s">
        <v>885</v>
      </c>
      <c r="P775" s="6" t="str">
        <f>IF(I775&lt;&gt;"","Giocata","Futura")</f>
        <v>Giocata</v>
      </c>
      <c r="Q775" s="5">
        <f>VALUE(LEFT(I775,1))</f>
        <v>1</v>
      </c>
      <c r="R775" s="5">
        <f>VALUE(RIGHT(I775,1))</f>
        <v>0</v>
      </c>
      <c r="S775" s="5">
        <f>SUM(Q775:R775)</f>
        <v>1</v>
      </c>
      <c r="T775" s="5">
        <f>IF(Q775&lt;&gt;R775,1,0)</f>
        <v>1</v>
      </c>
      <c r="U775" s="5">
        <f>IF(S775&lt;=4,1,0)</f>
        <v>1</v>
      </c>
      <c r="V775" s="5">
        <f t="shared" si="24"/>
        <v>1</v>
      </c>
      <c r="W775" s="5">
        <f>IF(S775&gt;=2,1,0)</f>
        <v>0</v>
      </c>
      <c r="X775" s="5">
        <f>IF(Q775&lt;=2,1,0)</f>
        <v>1</v>
      </c>
      <c r="Y775" s="5">
        <f>IF(AND(Q775&gt;=1,Q775&lt;=3),1,0)</f>
        <v>1</v>
      </c>
      <c r="Z775" s="5">
        <f>IF(AND(Q775&gt;=2,Q775&lt;=5),1,0)</f>
        <v>0</v>
      </c>
      <c r="AA775" s="5">
        <f>IF(S775&lt;=2,1,0)</f>
        <v>1</v>
      </c>
      <c r="AB775" s="5">
        <f>IF(AND(S775&gt;=1,S775&lt;=3),1,0)</f>
        <v>1</v>
      </c>
      <c r="AC775" s="5">
        <f>IF(AND(S775&gt;=2,S775&lt;=5),1,0)</f>
        <v>0</v>
      </c>
      <c r="AD775" s="5">
        <f>IF(AND(S775&gt;=1,S775&lt;=4),1,0)</f>
        <v>1</v>
      </c>
      <c r="AE775" s="5">
        <f>IF(AND(S775&gt;=2,S775&lt;=5),1,0)</f>
        <v>0</v>
      </c>
    </row>
    <row r="776" spans="1:31" x14ac:dyDescent="0.55000000000000004">
      <c r="A776" s="1">
        <f t="shared" si="25"/>
        <v>776</v>
      </c>
      <c r="B776" s="6" t="s">
        <v>910</v>
      </c>
      <c r="C776" s="7">
        <v>46226.660555555558</v>
      </c>
      <c r="D776" s="5">
        <v>11</v>
      </c>
      <c r="E776" s="6" t="s">
        <v>37</v>
      </c>
      <c r="F776" s="8">
        <v>46152</v>
      </c>
      <c r="G776" s="8" t="s">
        <v>287</v>
      </c>
      <c r="H776" s="6" t="s">
        <v>189</v>
      </c>
      <c r="I776" s="6" t="s">
        <v>316</v>
      </c>
      <c r="J776" s="6" t="s">
        <v>191</v>
      </c>
      <c r="K776" s="5">
        <v>23751</v>
      </c>
      <c r="L776" s="6" t="s">
        <v>202</v>
      </c>
      <c r="M776" s="6" t="s">
        <v>522</v>
      </c>
      <c r="N776" s="6" t="s">
        <v>26</v>
      </c>
      <c r="O776" s="5" t="s">
        <v>885</v>
      </c>
      <c r="P776" s="6" t="str">
        <f>IF(I776&lt;&gt;"","Giocata","Futura")</f>
        <v>Giocata</v>
      </c>
      <c r="Q776" s="5">
        <f>VALUE(LEFT(I776,1))</f>
        <v>1</v>
      </c>
      <c r="R776" s="5">
        <f>VALUE(RIGHT(I776,1))</f>
        <v>2</v>
      </c>
      <c r="S776" s="5">
        <f>SUM(Q776:R776)</f>
        <v>3</v>
      </c>
      <c r="T776" s="5">
        <f>IF(Q776&lt;&gt;R776,1,0)</f>
        <v>1</v>
      </c>
      <c r="U776" s="5">
        <f>IF(S776&lt;=4,1,0)</f>
        <v>1</v>
      </c>
      <c r="V776" s="5">
        <f t="shared" si="24"/>
        <v>1</v>
      </c>
      <c r="W776" s="5">
        <f>IF(S776&gt;=2,1,0)</f>
        <v>1</v>
      </c>
      <c r="X776" s="5">
        <f>IF(Q776&lt;=2,1,0)</f>
        <v>1</v>
      </c>
      <c r="Y776" s="5">
        <f>IF(AND(Q776&gt;=1,Q776&lt;=3),1,0)</f>
        <v>1</v>
      </c>
      <c r="Z776" s="5">
        <f>IF(AND(Q776&gt;=2,Q776&lt;=5),1,0)</f>
        <v>0</v>
      </c>
      <c r="AA776" s="5">
        <f>IF(S776&lt;=2,1,0)</f>
        <v>0</v>
      </c>
      <c r="AB776" s="5">
        <f>IF(AND(S776&gt;=1,S776&lt;=3),1,0)</f>
        <v>1</v>
      </c>
      <c r="AC776" s="5">
        <f>IF(AND(S776&gt;=2,S776&lt;=5),1,0)</f>
        <v>1</v>
      </c>
      <c r="AD776" s="5">
        <f>IF(AND(S776&gt;=1,S776&lt;=4),1,0)</f>
        <v>1</v>
      </c>
      <c r="AE776" s="5">
        <f>IF(AND(S776&gt;=2,S776&lt;=5),1,0)</f>
        <v>1</v>
      </c>
    </row>
    <row r="777" spans="1:31" x14ac:dyDescent="0.55000000000000004">
      <c r="A777" s="1">
        <f t="shared" si="25"/>
        <v>777</v>
      </c>
      <c r="B777" s="6" t="s">
        <v>910</v>
      </c>
      <c r="C777" s="7">
        <v>46226.660555555558</v>
      </c>
      <c r="D777" s="5">
        <v>11</v>
      </c>
      <c r="E777" s="6" t="s">
        <v>37</v>
      </c>
      <c r="F777" s="8">
        <v>46152</v>
      </c>
      <c r="G777" s="8" t="s">
        <v>252</v>
      </c>
      <c r="H777" s="6" t="s">
        <v>250</v>
      </c>
      <c r="I777" s="6" t="s">
        <v>316</v>
      </c>
      <c r="J777" s="6" t="s">
        <v>253</v>
      </c>
      <c r="K777" s="5">
        <v>19987</v>
      </c>
      <c r="L777" s="6" t="s">
        <v>251</v>
      </c>
      <c r="M777" s="6" t="s">
        <v>353</v>
      </c>
      <c r="N777" s="6" t="s">
        <v>26</v>
      </c>
      <c r="O777" s="5" t="s">
        <v>885</v>
      </c>
      <c r="P777" s="6" t="str">
        <f>IF(I777&lt;&gt;"","Giocata","Futura")</f>
        <v>Giocata</v>
      </c>
      <c r="Q777" s="5">
        <f>VALUE(LEFT(I777,1))</f>
        <v>1</v>
      </c>
      <c r="R777" s="5">
        <f>VALUE(RIGHT(I777,1))</f>
        <v>2</v>
      </c>
      <c r="S777" s="5">
        <f>SUM(Q777:R777)</f>
        <v>3</v>
      </c>
      <c r="T777" s="5">
        <f>IF(Q777&lt;&gt;R777,1,0)</f>
        <v>1</v>
      </c>
      <c r="U777" s="5">
        <f>IF(S777&lt;=4,1,0)</f>
        <v>1</v>
      </c>
      <c r="V777" s="5">
        <f t="shared" si="24"/>
        <v>1</v>
      </c>
      <c r="W777" s="5">
        <f>IF(S777&gt;=2,1,0)</f>
        <v>1</v>
      </c>
      <c r="X777" s="5">
        <f>IF(Q777&lt;=2,1,0)</f>
        <v>1</v>
      </c>
      <c r="Y777" s="5">
        <f>IF(AND(Q777&gt;=1,Q777&lt;=3),1,0)</f>
        <v>1</v>
      </c>
      <c r="Z777" s="5">
        <f>IF(AND(Q777&gt;=2,Q777&lt;=5),1,0)</f>
        <v>0</v>
      </c>
      <c r="AA777" s="5">
        <f>IF(S777&lt;=2,1,0)</f>
        <v>0</v>
      </c>
      <c r="AB777" s="5">
        <f>IF(AND(S777&gt;=1,S777&lt;=3),1,0)</f>
        <v>1</v>
      </c>
      <c r="AC777" s="5">
        <f>IF(AND(S777&gt;=2,S777&lt;=5),1,0)</f>
        <v>1</v>
      </c>
      <c r="AD777" s="5">
        <f>IF(AND(S777&gt;=1,S777&lt;=4),1,0)</f>
        <v>1</v>
      </c>
      <c r="AE777" s="5">
        <f>IF(AND(S777&gt;=2,S777&lt;=5),1,0)</f>
        <v>1</v>
      </c>
    </row>
    <row r="778" spans="1:31" x14ac:dyDescent="0.55000000000000004">
      <c r="A778" s="1">
        <f t="shared" si="25"/>
        <v>778</v>
      </c>
      <c r="B778" s="6" t="s">
        <v>36</v>
      </c>
      <c r="C778" s="7">
        <v>46226.660567129627</v>
      </c>
      <c r="D778" s="5">
        <v>6</v>
      </c>
      <c r="E778" s="6" t="s">
        <v>37</v>
      </c>
      <c r="F778" s="8">
        <v>46152</v>
      </c>
      <c r="G778" s="8" t="s">
        <v>282</v>
      </c>
      <c r="H778" s="6" t="s">
        <v>168</v>
      </c>
      <c r="I778" s="6" t="s">
        <v>328</v>
      </c>
      <c r="J778" s="6" t="s">
        <v>167</v>
      </c>
      <c r="K778" s="5">
        <v>2182</v>
      </c>
      <c r="L778" s="6" t="s">
        <v>283</v>
      </c>
      <c r="M778" s="6" t="s">
        <v>455</v>
      </c>
      <c r="N778" s="6" t="s">
        <v>26</v>
      </c>
      <c r="O778" s="5" t="s">
        <v>885</v>
      </c>
      <c r="P778" s="6" t="str">
        <f>IF(I778&lt;&gt;"","Giocata","Futura")</f>
        <v>Giocata</v>
      </c>
      <c r="Q778" s="5">
        <f>VALUE(LEFT(I778,1))</f>
        <v>1</v>
      </c>
      <c r="R778" s="5">
        <f>VALUE(RIGHT(I778,1))</f>
        <v>1</v>
      </c>
      <c r="S778" s="5">
        <f>SUM(Q778:R778)</f>
        <v>2</v>
      </c>
      <c r="T778" s="5">
        <f>IF(Q778&lt;&gt;R778,1,0)</f>
        <v>0</v>
      </c>
      <c r="U778" s="5">
        <f>IF(S778&lt;=4,1,0)</f>
        <v>1</v>
      </c>
      <c r="V778" s="5">
        <f t="shared" si="24"/>
        <v>0</v>
      </c>
      <c r="W778" s="5">
        <f>IF(S778&gt;=2,1,0)</f>
        <v>1</v>
      </c>
      <c r="X778" s="5">
        <f>IF(Q778&lt;=2,1,0)</f>
        <v>1</v>
      </c>
      <c r="Y778" s="5">
        <f>IF(AND(Q778&gt;=1,Q778&lt;=3),1,0)</f>
        <v>1</v>
      </c>
      <c r="Z778" s="5">
        <f>IF(AND(Q778&gt;=2,Q778&lt;=5),1,0)</f>
        <v>0</v>
      </c>
      <c r="AA778" s="5">
        <f>IF(S778&lt;=2,1,0)</f>
        <v>1</v>
      </c>
      <c r="AB778" s="5">
        <f>IF(AND(S778&gt;=1,S778&lt;=3),1,0)</f>
        <v>1</v>
      </c>
      <c r="AC778" s="5">
        <f>IF(AND(S778&gt;=2,S778&lt;=5),1,0)</f>
        <v>1</v>
      </c>
      <c r="AD778" s="5">
        <f>IF(AND(S778&gt;=1,S778&lt;=4),1,0)</f>
        <v>1</v>
      </c>
      <c r="AE778" s="5">
        <f>IF(AND(S778&gt;=2,S778&lt;=5),1,0)</f>
        <v>1</v>
      </c>
    </row>
    <row r="779" spans="1:31" x14ac:dyDescent="0.55000000000000004">
      <c r="A779" s="1">
        <f t="shared" si="25"/>
        <v>779</v>
      </c>
      <c r="B779" s="6" t="s">
        <v>910</v>
      </c>
      <c r="C779" s="7">
        <v>46226.660555555558</v>
      </c>
      <c r="D779" s="5">
        <v>11</v>
      </c>
      <c r="E779" s="6" t="s">
        <v>37</v>
      </c>
      <c r="F779" s="8">
        <v>46152</v>
      </c>
      <c r="G779" s="8" t="s">
        <v>246</v>
      </c>
      <c r="H779" s="6" t="s">
        <v>198</v>
      </c>
      <c r="I779" s="6" t="s">
        <v>328</v>
      </c>
      <c r="J779" s="6" t="s">
        <v>194</v>
      </c>
      <c r="K779" s="5">
        <v>16397</v>
      </c>
      <c r="L779" s="6" t="s">
        <v>200</v>
      </c>
      <c r="M779" s="6" t="s">
        <v>355</v>
      </c>
      <c r="N779" s="6" t="s">
        <v>26</v>
      </c>
      <c r="O779" s="5" t="s">
        <v>885</v>
      </c>
      <c r="P779" s="6" t="str">
        <f>IF(I779&lt;&gt;"","Giocata","Futura")</f>
        <v>Giocata</v>
      </c>
      <c r="Q779" s="5">
        <f>VALUE(LEFT(I779,1))</f>
        <v>1</v>
      </c>
      <c r="R779" s="5">
        <f>VALUE(RIGHT(I779,1))</f>
        <v>1</v>
      </c>
      <c r="S779" s="5">
        <f>SUM(Q779:R779)</f>
        <v>2</v>
      </c>
      <c r="T779" s="5">
        <f>IF(Q779&lt;&gt;R779,1,0)</f>
        <v>0</v>
      </c>
      <c r="U779" s="5">
        <f>IF(S779&lt;=4,1,0)</f>
        <v>1</v>
      </c>
      <c r="V779" s="5">
        <f t="shared" si="24"/>
        <v>0</v>
      </c>
      <c r="W779" s="5">
        <f>IF(S779&gt;=2,1,0)</f>
        <v>1</v>
      </c>
      <c r="X779" s="5">
        <f>IF(Q779&lt;=2,1,0)</f>
        <v>1</v>
      </c>
      <c r="Y779" s="5">
        <f>IF(AND(Q779&gt;=1,Q779&lt;=3),1,0)</f>
        <v>1</v>
      </c>
      <c r="Z779" s="5">
        <f>IF(AND(Q779&gt;=2,Q779&lt;=5),1,0)</f>
        <v>0</v>
      </c>
      <c r="AA779" s="5">
        <f>IF(S779&lt;=2,1,0)</f>
        <v>1</v>
      </c>
      <c r="AB779" s="5">
        <f>IF(AND(S779&gt;=1,S779&lt;=3),1,0)</f>
        <v>1</v>
      </c>
      <c r="AC779" s="5">
        <f>IF(AND(S779&gt;=2,S779&lt;=5),1,0)</f>
        <v>1</v>
      </c>
      <c r="AD779" s="5">
        <f>IF(AND(S779&gt;=1,S779&lt;=4),1,0)</f>
        <v>1</v>
      </c>
      <c r="AE779" s="5">
        <f>IF(AND(S779&gt;=2,S779&lt;=5),1,0)</f>
        <v>1</v>
      </c>
    </row>
    <row r="780" spans="1:31" x14ac:dyDescent="0.55000000000000004">
      <c r="A780" s="1">
        <f t="shared" si="25"/>
        <v>780</v>
      </c>
      <c r="B780" s="6" t="s">
        <v>910</v>
      </c>
      <c r="C780" s="7">
        <v>46226.660555555558</v>
      </c>
      <c r="D780" s="5">
        <v>11</v>
      </c>
      <c r="E780" s="6" t="s">
        <v>37</v>
      </c>
      <c r="F780" s="8">
        <v>46152</v>
      </c>
      <c r="G780" s="8" t="s">
        <v>184</v>
      </c>
      <c r="H780" s="6" t="s">
        <v>203</v>
      </c>
      <c r="I780" s="6" t="s">
        <v>328</v>
      </c>
      <c r="J780" s="6" t="s">
        <v>205</v>
      </c>
      <c r="K780" s="5">
        <v>20011</v>
      </c>
      <c r="L780" s="6" t="s">
        <v>204</v>
      </c>
      <c r="M780" s="6" t="s">
        <v>358</v>
      </c>
      <c r="N780" s="6" t="s">
        <v>26</v>
      </c>
      <c r="O780" s="5" t="s">
        <v>885</v>
      </c>
      <c r="P780" s="6" t="str">
        <f>IF(I780&lt;&gt;"","Giocata","Futura")</f>
        <v>Giocata</v>
      </c>
      <c r="Q780" s="5">
        <f>VALUE(LEFT(I780,1))</f>
        <v>1</v>
      </c>
      <c r="R780" s="5">
        <f>VALUE(RIGHT(I780,1))</f>
        <v>1</v>
      </c>
      <c r="S780" s="5">
        <f>SUM(Q780:R780)</f>
        <v>2</v>
      </c>
      <c r="T780" s="5">
        <f>IF(Q780&lt;&gt;R780,1,0)</f>
        <v>0</v>
      </c>
      <c r="U780" s="5">
        <f>IF(S780&lt;=4,1,0)</f>
        <v>1</v>
      </c>
      <c r="V780" s="5">
        <f t="shared" si="24"/>
        <v>0</v>
      </c>
      <c r="W780" s="5">
        <f>IF(S780&gt;=2,1,0)</f>
        <v>1</v>
      </c>
      <c r="X780" s="5">
        <f>IF(Q780&lt;=2,1,0)</f>
        <v>1</v>
      </c>
      <c r="Y780" s="5">
        <f>IF(AND(Q780&gt;=1,Q780&lt;=3),1,0)</f>
        <v>1</v>
      </c>
      <c r="Z780" s="5">
        <f>IF(AND(Q780&gt;=2,Q780&lt;=5),1,0)</f>
        <v>0</v>
      </c>
      <c r="AA780" s="5">
        <f>IF(S780&lt;=2,1,0)</f>
        <v>1</v>
      </c>
      <c r="AB780" s="5">
        <f>IF(AND(S780&gt;=1,S780&lt;=3),1,0)</f>
        <v>1</v>
      </c>
      <c r="AC780" s="5">
        <f>IF(AND(S780&gt;=2,S780&lt;=5),1,0)</f>
        <v>1</v>
      </c>
      <c r="AD780" s="5">
        <f>IF(AND(S780&gt;=1,S780&lt;=4),1,0)</f>
        <v>1</v>
      </c>
      <c r="AE780" s="5">
        <f>IF(AND(S780&gt;=2,S780&lt;=5),1,0)</f>
        <v>1</v>
      </c>
    </row>
    <row r="781" spans="1:31" x14ac:dyDescent="0.55000000000000004">
      <c r="A781" s="1">
        <f t="shared" si="25"/>
        <v>781</v>
      </c>
      <c r="B781" s="6" t="s">
        <v>911</v>
      </c>
      <c r="C781" s="7">
        <v>46226.660555555558</v>
      </c>
      <c r="D781" s="5">
        <v>13</v>
      </c>
      <c r="E781" s="6" t="s">
        <v>37</v>
      </c>
      <c r="F781" s="8">
        <v>46152</v>
      </c>
      <c r="G781" s="8" t="s">
        <v>238</v>
      </c>
      <c r="H781" s="6" t="s">
        <v>154</v>
      </c>
      <c r="I781" s="6" t="s">
        <v>328</v>
      </c>
      <c r="J781" s="6" t="s">
        <v>144</v>
      </c>
      <c r="K781" s="5">
        <v>10026</v>
      </c>
      <c r="L781" s="6" t="s">
        <v>159</v>
      </c>
      <c r="M781" s="6" t="s">
        <v>442</v>
      </c>
      <c r="N781" s="6" t="s">
        <v>26</v>
      </c>
      <c r="O781" s="5" t="s">
        <v>885</v>
      </c>
      <c r="P781" s="6" t="str">
        <f>IF(I781&lt;&gt;"","Giocata","Futura")</f>
        <v>Giocata</v>
      </c>
      <c r="Q781" s="5">
        <f>VALUE(LEFT(I781,1))</f>
        <v>1</v>
      </c>
      <c r="R781" s="5">
        <f>VALUE(RIGHT(I781,1))</f>
        <v>1</v>
      </c>
      <c r="S781" s="5">
        <f>SUM(Q781:R781)</f>
        <v>2</v>
      </c>
      <c r="T781" s="5">
        <f>IF(Q781&lt;&gt;R781,1,0)</f>
        <v>0</v>
      </c>
      <c r="U781" s="5">
        <f>IF(S781&lt;=4,1,0)</f>
        <v>1</v>
      </c>
      <c r="V781" s="5">
        <f t="shared" si="24"/>
        <v>0</v>
      </c>
      <c r="W781" s="5">
        <f>IF(S781&gt;=2,1,0)</f>
        <v>1</v>
      </c>
      <c r="X781" s="5">
        <f>IF(Q781&lt;=2,1,0)</f>
        <v>1</v>
      </c>
      <c r="Y781" s="5">
        <f>IF(AND(Q781&gt;=1,Q781&lt;=3),1,0)</f>
        <v>1</v>
      </c>
      <c r="Z781" s="5">
        <f>IF(AND(Q781&gt;=2,Q781&lt;=5),1,0)</f>
        <v>0</v>
      </c>
      <c r="AA781" s="5">
        <f>IF(S781&lt;=2,1,0)</f>
        <v>1</v>
      </c>
      <c r="AB781" s="5">
        <f>IF(AND(S781&gt;=1,S781&lt;=3),1,0)</f>
        <v>1</v>
      </c>
      <c r="AC781" s="5">
        <f>IF(AND(S781&gt;=2,S781&lt;=5),1,0)</f>
        <v>1</v>
      </c>
      <c r="AD781" s="5">
        <f>IF(AND(S781&gt;=1,S781&lt;=4),1,0)</f>
        <v>1</v>
      </c>
      <c r="AE781" s="5">
        <f>IF(AND(S781&gt;=2,S781&lt;=5),1,0)</f>
        <v>1</v>
      </c>
    </row>
    <row r="782" spans="1:31" x14ac:dyDescent="0.55000000000000004">
      <c r="A782" s="1">
        <f t="shared" si="25"/>
        <v>782</v>
      </c>
      <c r="B782" s="6" t="s">
        <v>28</v>
      </c>
      <c r="C782" s="7">
        <v>46226.660555555558</v>
      </c>
      <c r="D782" s="5">
        <v>7</v>
      </c>
      <c r="E782" s="6" t="s">
        <v>119</v>
      </c>
      <c r="F782" s="8">
        <v>46153</v>
      </c>
      <c r="G782" s="8" t="s">
        <v>120</v>
      </c>
      <c r="H782" s="6" t="s">
        <v>42</v>
      </c>
      <c r="I782" s="6" t="s">
        <v>308</v>
      </c>
      <c r="J782" s="6" t="s">
        <v>54</v>
      </c>
      <c r="K782" s="5">
        <v>8609</v>
      </c>
      <c r="L782" s="6" t="s">
        <v>44</v>
      </c>
      <c r="M782" s="6" t="s">
        <v>344</v>
      </c>
      <c r="N782" s="6" t="s">
        <v>26</v>
      </c>
      <c r="O782" s="5" t="s">
        <v>885</v>
      </c>
      <c r="P782" s="6" t="str">
        <f>IF(I782&lt;&gt;"","Giocata","Futura")</f>
        <v>Giocata</v>
      </c>
      <c r="Q782" s="5">
        <f>VALUE(LEFT(I782,1))</f>
        <v>2</v>
      </c>
      <c r="R782" s="5">
        <f>VALUE(RIGHT(I782,1))</f>
        <v>0</v>
      </c>
      <c r="S782" s="5">
        <f>SUM(Q782:R782)</f>
        <v>2</v>
      </c>
      <c r="T782" s="5">
        <f>IF(Q782&lt;&gt;R782,1,0)</f>
        <v>1</v>
      </c>
      <c r="U782" s="5">
        <f>IF(S782&lt;=4,1,0)</f>
        <v>1</v>
      </c>
      <c r="V782" s="5">
        <f t="shared" si="24"/>
        <v>1</v>
      </c>
      <c r="W782" s="5">
        <f>IF(S782&gt;=2,1,0)</f>
        <v>1</v>
      </c>
      <c r="X782" s="5">
        <f>IF(Q782&lt;=2,1,0)</f>
        <v>1</v>
      </c>
      <c r="Y782" s="5">
        <f>IF(AND(Q782&gt;=1,Q782&lt;=3),1,0)</f>
        <v>1</v>
      </c>
      <c r="Z782" s="5">
        <f>IF(AND(Q782&gt;=2,Q782&lt;=5),1,0)</f>
        <v>1</v>
      </c>
      <c r="AA782" s="5">
        <f>IF(S782&lt;=2,1,0)</f>
        <v>1</v>
      </c>
      <c r="AB782" s="5">
        <f>IF(AND(S782&gt;=1,S782&lt;=3),1,0)</f>
        <v>1</v>
      </c>
      <c r="AC782" s="5">
        <f>IF(AND(S782&gt;=2,S782&lt;=5),1,0)</f>
        <v>1</v>
      </c>
      <c r="AD782" s="5">
        <f>IF(AND(S782&gt;=1,S782&lt;=4),1,0)</f>
        <v>1</v>
      </c>
      <c r="AE782" s="5">
        <f>IF(AND(S782&gt;=2,S782&lt;=5),1,0)</f>
        <v>1</v>
      </c>
    </row>
    <row r="783" spans="1:31" x14ac:dyDescent="0.55000000000000004">
      <c r="A783" s="1">
        <f t="shared" si="25"/>
        <v>783</v>
      </c>
      <c r="B783" s="6" t="s">
        <v>911</v>
      </c>
      <c r="C783" s="7">
        <v>46226.660555555558</v>
      </c>
      <c r="D783" s="5">
        <v>14</v>
      </c>
      <c r="E783" s="6" t="s">
        <v>136</v>
      </c>
      <c r="F783" s="8">
        <v>46154</v>
      </c>
      <c r="G783" s="8" t="s">
        <v>137</v>
      </c>
      <c r="H783" s="6" t="s">
        <v>142</v>
      </c>
      <c r="I783" s="6" t="s">
        <v>322</v>
      </c>
      <c r="J783" s="6" t="s">
        <v>148</v>
      </c>
      <c r="K783" s="5">
        <v>6620</v>
      </c>
      <c r="L783" s="6" t="s">
        <v>160</v>
      </c>
      <c r="M783" s="6" t="s">
        <v>448</v>
      </c>
      <c r="N783" s="6" t="s">
        <v>26</v>
      </c>
      <c r="O783" s="5" t="s">
        <v>885</v>
      </c>
      <c r="P783" s="6" t="str">
        <f>IF(I783&lt;&gt;"","Giocata","Futura")</f>
        <v>Giocata</v>
      </c>
      <c r="Q783" s="5">
        <f>VALUE(LEFT(I783,1))</f>
        <v>0</v>
      </c>
      <c r="R783" s="5">
        <f>VALUE(RIGHT(I783,1))</f>
        <v>1</v>
      </c>
      <c r="S783" s="5">
        <f>SUM(Q783:R783)</f>
        <v>1</v>
      </c>
      <c r="T783" s="5">
        <f>IF(Q783&lt;&gt;R783,1,0)</f>
        <v>1</v>
      </c>
      <c r="U783" s="5">
        <f>IF(S783&lt;=4,1,0)</f>
        <v>1</v>
      </c>
      <c r="V783" s="5">
        <f t="shared" si="24"/>
        <v>1</v>
      </c>
      <c r="W783" s="5">
        <f>IF(S783&gt;=2,1,0)</f>
        <v>0</v>
      </c>
      <c r="X783" s="5">
        <f>IF(Q783&lt;=2,1,0)</f>
        <v>1</v>
      </c>
      <c r="Y783" s="5">
        <f>IF(AND(Q783&gt;=1,Q783&lt;=3),1,0)</f>
        <v>0</v>
      </c>
      <c r="Z783" s="5">
        <f>IF(AND(Q783&gt;=2,Q783&lt;=5),1,0)</f>
        <v>0</v>
      </c>
      <c r="AA783" s="5">
        <f>IF(S783&lt;=2,1,0)</f>
        <v>1</v>
      </c>
      <c r="AB783" s="5">
        <f>IF(AND(S783&gt;=1,S783&lt;=3),1,0)</f>
        <v>1</v>
      </c>
      <c r="AC783" s="5">
        <f>IF(AND(S783&gt;=2,S783&lt;=5),1,0)</f>
        <v>0</v>
      </c>
      <c r="AD783" s="5">
        <f>IF(AND(S783&gt;=1,S783&lt;=4),1,0)</f>
        <v>1</v>
      </c>
      <c r="AE783" s="5">
        <f>IF(AND(S783&gt;=2,S783&lt;=5),1,0)</f>
        <v>0</v>
      </c>
    </row>
    <row r="784" spans="1:31" x14ac:dyDescent="0.55000000000000004">
      <c r="A784" s="1">
        <f t="shared" si="25"/>
        <v>784</v>
      </c>
      <c r="B784" s="6" t="s">
        <v>911</v>
      </c>
      <c r="C784" s="7">
        <v>46226.660555555558</v>
      </c>
      <c r="D784" s="5">
        <v>14</v>
      </c>
      <c r="E784" s="6" t="s">
        <v>136</v>
      </c>
      <c r="F784" s="8">
        <v>46154</v>
      </c>
      <c r="G784" s="8" t="s">
        <v>137</v>
      </c>
      <c r="H784" s="6" t="s">
        <v>150</v>
      </c>
      <c r="I784" s="6" t="s">
        <v>322</v>
      </c>
      <c r="J784" s="6" t="s">
        <v>147</v>
      </c>
      <c r="K784" s="5">
        <v>1942</v>
      </c>
      <c r="L784" s="6" t="s">
        <v>152</v>
      </c>
      <c r="M784" s="6" t="s">
        <v>449</v>
      </c>
      <c r="N784" s="6" t="s">
        <v>26</v>
      </c>
      <c r="O784" s="5" t="s">
        <v>885</v>
      </c>
      <c r="P784" s="6" t="str">
        <f>IF(I784&lt;&gt;"","Giocata","Futura")</f>
        <v>Giocata</v>
      </c>
      <c r="Q784" s="5">
        <f>VALUE(LEFT(I784,1))</f>
        <v>0</v>
      </c>
      <c r="R784" s="5">
        <f>VALUE(RIGHT(I784,1))</f>
        <v>1</v>
      </c>
      <c r="S784" s="5">
        <f>SUM(Q784:R784)</f>
        <v>1</v>
      </c>
      <c r="T784" s="5">
        <f>IF(Q784&lt;&gt;R784,1,0)</f>
        <v>1</v>
      </c>
      <c r="U784" s="5">
        <f>IF(S784&lt;=4,1,0)</f>
        <v>1</v>
      </c>
      <c r="V784" s="5">
        <f t="shared" si="24"/>
        <v>1</v>
      </c>
      <c r="W784" s="5">
        <f>IF(S784&gt;=2,1,0)</f>
        <v>0</v>
      </c>
      <c r="X784" s="5">
        <f>IF(Q784&lt;=2,1,0)</f>
        <v>1</v>
      </c>
      <c r="Y784" s="5">
        <f>IF(AND(Q784&gt;=1,Q784&lt;=3),1,0)</f>
        <v>0</v>
      </c>
      <c r="Z784" s="5">
        <f>IF(AND(Q784&gt;=2,Q784&lt;=5),1,0)</f>
        <v>0</v>
      </c>
      <c r="AA784" s="5">
        <f>IF(S784&lt;=2,1,0)</f>
        <v>1</v>
      </c>
      <c r="AB784" s="5">
        <f>IF(AND(S784&gt;=1,S784&lt;=3),1,0)</f>
        <v>1</v>
      </c>
      <c r="AC784" s="5">
        <f>IF(AND(S784&gt;=2,S784&lt;=5),1,0)</f>
        <v>0</v>
      </c>
      <c r="AD784" s="5">
        <f>IF(AND(S784&gt;=1,S784&lt;=4),1,0)</f>
        <v>1</v>
      </c>
      <c r="AE784" s="5">
        <f>IF(AND(S784&gt;=2,S784&lt;=5),1,0)</f>
        <v>0</v>
      </c>
    </row>
    <row r="785" spans="1:31" x14ac:dyDescent="0.55000000000000004">
      <c r="A785" s="1">
        <f t="shared" si="25"/>
        <v>785</v>
      </c>
      <c r="B785" s="6" t="s">
        <v>911</v>
      </c>
      <c r="C785" s="7">
        <v>46226.660555555558</v>
      </c>
      <c r="D785" s="5">
        <v>14</v>
      </c>
      <c r="E785" s="6" t="s">
        <v>136</v>
      </c>
      <c r="F785" s="8">
        <v>46154</v>
      </c>
      <c r="G785" s="8" t="s">
        <v>137</v>
      </c>
      <c r="H785" s="6" t="s">
        <v>139</v>
      </c>
      <c r="I785" s="6" t="s">
        <v>308</v>
      </c>
      <c r="J785" s="6" t="s">
        <v>145</v>
      </c>
      <c r="K785" s="5">
        <v>4618</v>
      </c>
      <c r="L785" s="6" t="s">
        <v>157</v>
      </c>
      <c r="M785" s="6" t="s">
        <v>444</v>
      </c>
      <c r="N785" s="6" t="s">
        <v>26</v>
      </c>
      <c r="O785" s="5" t="s">
        <v>885</v>
      </c>
      <c r="P785" s="6" t="str">
        <f>IF(I785&lt;&gt;"","Giocata","Futura")</f>
        <v>Giocata</v>
      </c>
      <c r="Q785" s="5">
        <f>VALUE(LEFT(I785,1))</f>
        <v>2</v>
      </c>
      <c r="R785" s="5">
        <f>VALUE(RIGHT(I785,1))</f>
        <v>0</v>
      </c>
      <c r="S785" s="5">
        <f>SUM(Q785:R785)</f>
        <v>2</v>
      </c>
      <c r="T785" s="5">
        <f>IF(Q785&lt;&gt;R785,1,0)</f>
        <v>1</v>
      </c>
      <c r="U785" s="5">
        <f>IF(S785&lt;=4,1,0)</f>
        <v>1</v>
      </c>
      <c r="V785" s="5">
        <f t="shared" si="24"/>
        <v>1</v>
      </c>
      <c r="W785" s="5">
        <f>IF(S785&gt;=2,1,0)</f>
        <v>1</v>
      </c>
      <c r="X785" s="5">
        <f>IF(Q785&lt;=2,1,0)</f>
        <v>1</v>
      </c>
      <c r="Y785" s="5">
        <f>IF(AND(Q785&gt;=1,Q785&lt;=3),1,0)</f>
        <v>1</v>
      </c>
      <c r="Z785" s="5">
        <f>IF(AND(Q785&gt;=2,Q785&lt;=5),1,0)</f>
        <v>1</v>
      </c>
      <c r="AA785" s="5">
        <f>IF(S785&lt;=2,1,0)</f>
        <v>1</v>
      </c>
      <c r="AB785" s="5">
        <f>IF(AND(S785&gt;=1,S785&lt;=3),1,0)</f>
        <v>1</v>
      </c>
      <c r="AC785" s="5">
        <f>IF(AND(S785&gt;=2,S785&lt;=5),1,0)</f>
        <v>1</v>
      </c>
      <c r="AD785" s="5">
        <f>IF(AND(S785&gt;=1,S785&lt;=4),1,0)</f>
        <v>1</v>
      </c>
      <c r="AE785" s="5">
        <f>IF(AND(S785&gt;=2,S785&lt;=5),1,0)</f>
        <v>1</v>
      </c>
    </row>
    <row r="786" spans="1:31" x14ac:dyDescent="0.55000000000000004">
      <c r="A786" s="1">
        <f t="shared" si="25"/>
        <v>786</v>
      </c>
      <c r="B786" s="6" t="s">
        <v>911</v>
      </c>
      <c r="C786" s="7">
        <v>46226.660555555558</v>
      </c>
      <c r="D786" s="5">
        <v>14</v>
      </c>
      <c r="E786" s="6" t="s">
        <v>118</v>
      </c>
      <c r="F786" s="8">
        <v>46155</v>
      </c>
      <c r="G786" s="8" t="s">
        <v>137</v>
      </c>
      <c r="H786" s="6" t="s">
        <v>153</v>
      </c>
      <c r="I786" s="6" t="s">
        <v>336</v>
      </c>
      <c r="J786" s="6" t="s">
        <v>144</v>
      </c>
      <c r="K786" s="5">
        <v>6066</v>
      </c>
      <c r="L786" s="6" t="s">
        <v>155</v>
      </c>
      <c r="M786" s="6" t="s">
        <v>489</v>
      </c>
      <c r="N786" s="6" t="s">
        <v>26</v>
      </c>
      <c r="O786" s="5" t="s">
        <v>885</v>
      </c>
      <c r="P786" s="6" t="str">
        <f>IF(I786&lt;&gt;"","Giocata","Futura")</f>
        <v>Giocata</v>
      </c>
      <c r="Q786" s="5">
        <f>VALUE(LEFT(I786,1))</f>
        <v>0</v>
      </c>
      <c r="R786" s="5">
        <f>VALUE(RIGHT(I786,1))</f>
        <v>0</v>
      </c>
      <c r="S786" s="5">
        <f>SUM(Q786:R786)</f>
        <v>0</v>
      </c>
      <c r="T786" s="5">
        <f>IF(Q786&lt;&gt;R786,1,0)</f>
        <v>0</v>
      </c>
      <c r="U786" s="5">
        <f>IF(S786&lt;=4,1,0)</f>
        <v>1</v>
      </c>
      <c r="V786" s="5">
        <f t="shared" si="24"/>
        <v>0</v>
      </c>
      <c r="W786" s="5">
        <f>IF(S786&gt;=2,1,0)</f>
        <v>0</v>
      </c>
      <c r="X786" s="5">
        <f>IF(Q786&lt;=2,1,0)</f>
        <v>1</v>
      </c>
      <c r="Y786" s="5">
        <f>IF(AND(Q786&gt;=1,Q786&lt;=3),1,0)</f>
        <v>0</v>
      </c>
      <c r="Z786" s="5">
        <f>IF(AND(Q786&gt;=2,Q786&lt;=5),1,0)</f>
        <v>0</v>
      </c>
      <c r="AA786" s="5">
        <f>IF(S786&lt;=2,1,0)</f>
        <v>1</v>
      </c>
      <c r="AB786" s="5">
        <f>IF(AND(S786&gt;=1,S786&lt;=3),1,0)</f>
        <v>0</v>
      </c>
      <c r="AC786" s="5">
        <f>IF(AND(S786&gt;=2,S786&lt;=5),1,0)</f>
        <v>0</v>
      </c>
      <c r="AD786" s="5">
        <f>IF(AND(S786&gt;=1,S786&lt;=4),1,0)</f>
        <v>0</v>
      </c>
      <c r="AE786" s="5">
        <f>IF(AND(S786&gt;=2,S786&lt;=5),1,0)</f>
        <v>0</v>
      </c>
    </row>
    <row r="787" spans="1:31" x14ac:dyDescent="0.55000000000000004">
      <c r="A787" s="1">
        <f t="shared" si="25"/>
        <v>787</v>
      </c>
      <c r="B787" s="6" t="s">
        <v>911</v>
      </c>
      <c r="C787" s="7">
        <v>46226.660555555558</v>
      </c>
      <c r="D787" s="5">
        <v>14</v>
      </c>
      <c r="E787" s="6" t="s">
        <v>118</v>
      </c>
      <c r="F787" s="8">
        <v>46155</v>
      </c>
      <c r="G787" s="8" t="s">
        <v>137</v>
      </c>
      <c r="H787" s="6" t="s">
        <v>154</v>
      </c>
      <c r="I787" s="6" t="s">
        <v>330</v>
      </c>
      <c r="J787" s="6" t="s">
        <v>151</v>
      </c>
      <c r="K787" s="5">
        <v>4509</v>
      </c>
      <c r="L787" s="6" t="s">
        <v>159</v>
      </c>
      <c r="M787" s="6" t="s">
        <v>487</v>
      </c>
      <c r="N787" s="6" t="s">
        <v>26</v>
      </c>
      <c r="O787" s="5" t="s">
        <v>885</v>
      </c>
      <c r="P787" s="6" t="str">
        <f>IF(I787&lt;&gt;"","Giocata","Futura")</f>
        <v>Giocata</v>
      </c>
      <c r="Q787" s="5">
        <f>VALUE(LEFT(I787,1))</f>
        <v>2</v>
      </c>
      <c r="R787" s="5">
        <f>VALUE(RIGHT(I787,1))</f>
        <v>2</v>
      </c>
      <c r="S787" s="5">
        <f>SUM(Q787:R787)</f>
        <v>4</v>
      </c>
      <c r="T787" s="5">
        <f>IF(Q787&lt;&gt;R787,1,0)</f>
        <v>0</v>
      </c>
      <c r="U787" s="5">
        <f>IF(S787&lt;=4,1,0)</f>
        <v>1</v>
      </c>
      <c r="V787" s="5">
        <f t="shared" si="24"/>
        <v>0</v>
      </c>
      <c r="W787" s="5">
        <f>IF(S787&gt;=2,1,0)</f>
        <v>1</v>
      </c>
      <c r="X787" s="5">
        <f>IF(Q787&lt;=2,1,0)</f>
        <v>1</v>
      </c>
      <c r="Y787" s="5">
        <f>IF(AND(Q787&gt;=1,Q787&lt;=3),1,0)</f>
        <v>1</v>
      </c>
      <c r="Z787" s="5">
        <f>IF(AND(Q787&gt;=2,Q787&lt;=5),1,0)</f>
        <v>1</v>
      </c>
      <c r="AA787" s="5">
        <f>IF(S787&lt;=2,1,0)</f>
        <v>0</v>
      </c>
      <c r="AB787" s="5">
        <f>IF(AND(S787&gt;=1,S787&lt;=3),1,0)</f>
        <v>0</v>
      </c>
      <c r="AC787" s="5">
        <f>IF(AND(S787&gt;=2,S787&lt;=5),1,0)</f>
        <v>1</v>
      </c>
      <c r="AD787" s="5">
        <f>IF(AND(S787&gt;=1,S787&lt;=4),1,0)</f>
        <v>1</v>
      </c>
      <c r="AE787" s="5">
        <f>IF(AND(S787&gt;=2,S787&lt;=5),1,0)</f>
        <v>1</v>
      </c>
    </row>
    <row r="788" spans="1:31" x14ac:dyDescent="0.55000000000000004">
      <c r="A788" s="1">
        <f t="shared" si="25"/>
        <v>788</v>
      </c>
      <c r="B788" s="6" t="s">
        <v>911</v>
      </c>
      <c r="C788" s="7">
        <v>46226.660555555558</v>
      </c>
      <c r="D788" s="5">
        <v>14</v>
      </c>
      <c r="E788" s="6" t="s">
        <v>118</v>
      </c>
      <c r="F788" s="8">
        <v>46155</v>
      </c>
      <c r="G788" s="8" t="s">
        <v>137</v>
      </c>
      <c r="H788" s="6" t="s">
        <v>141</v>
      </c>
      <c r="I788" s="6" t="s">
        <v>314</v>
      </c>
      <c r="J788" s="6" t="s">
        <v>138</v>
      </c>
      <c r="K788" s="5">
        <v>5087</v>
      </c>
      <c r="L788" s="6" t="s">
        <v>143</v>
      </c>
      <c r="M788" s="6" t="s">
        <v>445</v>
      </c>
      <c r="N788" s="6" t="s">
        <v>26</v>
      </c>
      <c r="O788" s="5" t="s">
        <v>885</v>
      </c>
      <c r="P788" s="6" t="str">
        <f>IF(I788&lt;&gt;"","Giocata","Futura")</f>
        <v>Giocata</v>
      </c>
      <c r="Q788" s="5">
        <f>VALUE(LEFT(I788,1))</f>
        <v>2</v>
      </c>
      <c r="R788" s="5">
        <f>VALUE(RIGHT(I788,1))</f>
        <v>1</v>
      </c>
      <c r="S788" s="5">
        <f>SUM(Q788:R788)</f>
        <v>3</v>
      </c>
      <c r="T788" s="5">
        <f>IF(Q788&lt;&gt;R788,1,0)</f>
        <v>1</v>
      </c>
      <c r="U788" s="5">
        <f>IF(S788&lt;=4,1,0)</f>
        <v>1</v>
      </c>
      <c r="V788" s="5">
        <f t="shared" si="24"/>
        <v>1</v>
      </c>
      <c r="W788" s="5">
        <f>IF(S788&gt;=2,1,0)</f>
        <v>1</v>
      </c>
      <c r="X788" s="5">
        <f>IF(Q788&lt;=2,1,0)</f>
        <v>1</v>
      </c>
      <c r="Y788" s="5">
        <f>IF(AND(Q788&gt;=1,Q788&lt;=3),1,0)</f>
        <v>1</v>
      </c>
      <c r="Z788" s="5">
        <f>IF(AND(Q788&gt;=2,Q788&lt;=5),1,0)</f>
        <v>1</v>
      </c>
      <c r="AA788" s="5">
        <f>IF(S788&lt;=2,1,0)</f>
        <v>0</v>
      </c>
      <c r="AB788" s="5">
        <f>IF(AND(S788&gt;=1,S788&lt;=3),1,0)</f>
        <v>1</v>
      </c>
      <c r="AC788" s="5">
        <f>IF(AND(S788&gt;=2,S788&lt;=5),1,0)</f>
        <v>1</v>
      </c>
      <c r="AD788" s="5">
        <f>IF(AND(S788&gt;=1,S788&lt;=4),1,0)</f>
        <v>1</v>
      </c>
      <c r="AE788" s="5">
        <f>IF(AND(S788&gt;=2,S788&lt;=5),1,0)</f>
        <v>1</v>
      </c>
    </row>
    <row r="789" spans="1:31" x14ac:dyDescent="0.55000000000000004">
      <c r="A789" s="1">
        <f t="shared" si="25"/>
        <v>789</v>
      </c>
      <c r="B789" s="6" t="s">
        <v>910</v>
      </c>
      <c r="C789" s="7">
        <v>46226.660555555558</v>
      </c>
      <c r="D789" s="5">
        <v>12</v>
      </c>
      <c r="E789" s="6" t="s">
        <v>117</v>
      </c>
      <c r="F789" s="8">
        <v>46157</v>
      </c>
      <c r="G789" s="8" t="s">
        <v>197</v>
      </c>
      <c r="H789" s="6" t="s">
        <v>188</v>
      </c>
      <c r="I789" s="6" t="s">
        <v>500</v>
      </c>
      <c r="J789" s="6" t="s">
        <v>192</v>
      </c>
      <c r="K789" s="5">
        <v>41866</v>
      </c>
      <c r="L789" s="6" t="s">
        <v>190</v>
      </c>
      <c r="M789" s="6" t="s">
        <v>305</v>
      </c>
      <c r="N789" s="6" t="s">
        <v>26</v>
      </c>
      <c r="O789" s="5" t="s">
        <v>885</v>
      </c>
      <c r="P789" s="6" t="str">
        <f>IF(I789&lt;&gt;"","Giocata","Futura")</f>
        <v>Giocata</v>
      </c>
      <c r="Q789" s="5">
        <f>VALUE(LEFT(I789,1))</f>
        <v>4</v>
      </c>
      <c r="R789" s="5">
        <f>VALUE(RIGHT(I789,1))</f>
        <v>2</v>
      </c>
      <c r="S789" s="5">
        <f>SUM(Q789:R789)</f>
        <v>6</v>
      </c>
      <c r="T789" s="5">
        <f>IF(Q789&lt;&gt;R789,1,0)</f>
        <v>1</v>
      </c>
      <c r="U789" s="5">
        <f>IF(S789&lt;=4,1,0)</f>
        <v>0</v>
      </c>
      <c r="V789" s="5">
        <f t="shared" si="24"/>
        <v>0</v>
      </c>
      <c r="W789" s="5">
        <f>IF(S789&gt;=2,1,0)</f>
        <v>1</v>
      </c>
      <c r="X789" s="5">
        <f>IF(Q789&lt;=2,1,0)</f>
        <v>0</v>
      </c>
      <c r="Y789" s="5">
        <f>IF(AND(Q789&gt;=1,Q789&lt;=3),1,0)</f>
        <v>0</v>
      </c>
      <c r="Z789" s="5">
        <f>IF(AND(Q789&gt;=2,Q789&lt;=5),1,0)</f>
        <v>1</v>
      </c>
      <c r="AA789" s="5">
        <f>IF(S789&lt;=2,1,0)</f>
        <v>0</v>
      </c>
      <c r="AB789" s="5">
        <f>IF(AND(S789&gt;=1,S789&lt;=3),1,0)</f>
        <v>0</v>
      </c>
      <c r="AC789" s="5">
        <f>IF(AND(S789&gt;=2,S789&lt;=5),1,0)</f>
        <v>0</v>
      </c>
      <c r="AD789" s="5">
        <f>IF(AND(S789&gt;=1,S789&lt;=4),1,0)</f>
        <v>0</v>
      </c>
      <c r="AE789" s="5">
        <f>IF(AND(S789&gt;=2,S789&lt;=5),1,0)</f>
        <v>0</v>
      </c>
    </row>
    <row r="790" spans="1:31" x14ac:dyDescent="0.55000000000000004">
      <c r="A790" s="1">
        <f t="shared" si="25"/>
        <v>790</v>
      </c>
      <c r="B790" s="6" t="s">
        <v>910</v>
      </c>
      <c r="C790" s="7">
        <v>46226.660555555558</v>
      </c>
      <c r="D790" s="5">
        <v>12</v>
      </c>
      <c r="E790" s="6" t="s">
        <v>117</v>
      </c>
      <c r="F790" s="8">
        <v>46157</v>
      </c>
      <c r="G790" s="8" t="s">
        <v>197</v>
      </c>
      <c r="H790" s="6" t="s">
        <v>186</v>
      </c>
      <c r="I790" s="6" t="s">
        <v>302</v>
      </c>
      <c r="J790" s="6" t="s">
        <v>198</v>
      </c>
      <c r="K790" s="5">
        <v>61910</v>
      </c>
      <c r="L790" s="6" t="s">
        <v>201</v>
      </c>
      <c r="M790" s="6" t="s">
        <v>496</v>
      </c>
      <c r="N790" s="6" t="s">
        <v>26</v>
      </c>
      <c r="O790" s="5" t="s">
        <v>885</v>
      </c>
      <c r="P790" s="6" t="str">
        <f>IF(I790&lt;&gt;"","Giocata","Futura")</f>
        <v>Giocata</v>
      </c>
      <c r="Q790" s="5">
        <f>VALUE(LEFT(I790,1))</f>
        <v>2</v>
      </c>
      <c r="R790" s="5">
        <f>VALUE(RIGHT(I790,1))</f>
        <v>3</v>
      </c>
      <c r="S790" s="5">
        <f>SUM(Q790:R790)</f>
        <v>5</v>
      </c>
      <c r="T790" s="5">
        <f>IF(Q790&lt;&gt;R790,1,0)</f>
        <v>1</v>
      </c>
      <c r="U790" s="5">
        <f>IF(S790&lt;=4,1,0)</f>
        <v>0</v>
      </c>
      <c r="V790" s="5">
        <f t="shared" si="24"/>
        <v>0</v>
      </c>
      <c r="W790" s="5">
        <f>IF(S790&gt;=2,1,0)</f>
        <v>1</v>
      </c>
      <c r="X790" s="5">
        <f>IF(Q790&lt;=2,1,0)</f>
        <v>1</v>
      </c>
      <c r="Y790" s="5">
        <f>IF(AND(Q790&gt;=1,Q790&lt;=3),1,0)</f>
        <v>1</v>
      </c>
      <c r="Z790" s="5">
        <f>IF(AND(Q790&gt;=2,Q790&lt;=5),1,0)</f>
        <v>1</v>
      </c>
      <c r="AA790" s="5">
        <f>IF(S790&lt;=2,1,0)</f>
        <v>0</v>
      </c>
      <c r="AB790" s="5">
        <f>IF(AND(S790&gt;=1,S790&lt;=3),1,0)</f>
        <v>0</v>
      </c>
      <c r="AC790" s="5">
        <f>IF(AND(S790&gt;=2,S790&lt;=5),1,0)</f>
        <v>1</v>
      </c>
      <c r="AD790" s="5">
        <f>IF(AND(S790&gt;=1,S790&lt;=4),1,0)</f>
        <v>0</v>
      </c>
      <c r="AE790" s="5">
        <f>IF(AND(S790&gt;=2,S790&lt;=5),1,0)</f>
        <v>1</v>
      </c>
    </row>
    <row r="791" spans="1:31" x14ac:dyDescent="0.55000000000000004">
      <c r="A791" s="1">
        <f t="shared" si="25"/>
        <v>791</v>
      </c>
      <c r="B791" s="6" t="s">
        <v>912</v>
      </c>
      <c r="C791" s="7">
        <v>46226.660555555558</v>
      </c>
      <c r="D791" s="5">
        <v>17</v>
      </c>
      <c r="E791" s="6" t="s">
        <v>117</v>
      </c>
      <c r="F791" s="8">
        <v>46157</v>
      </c>
      <c r="G791" s="8" t="s">
        <v>219</v>
      </c>
      <c r="H791" s="6" t="s">
        <v>216</v>
      </c>
      <c r="I791" s="6" t="s">
        <v>322</v>
      </c>
      <c r="J791" s="6" t="s">
        <v>232</v>
      </c>
      <c r="K791" s="5">
        <v>5041</v>
      </c>
      <c r="L791" s="6" t="s">
        <v>218</v>
      </c>
      <c r="M791" s="6" t="s">
        <v>374</v>
      </c>
      <c r="N791" s="6" t="s">
        <v>26</v>
      </c>
      <c r="O791" s="5" t="s">
        <v>885</v>
      </c>
      <c r="P791" s="6" t="str">
        <f>IF(I791&lt;&gt;"","Giocata","Futura")</f>
        <v>Giocata</v>
      </c>
      <c r="Q791" s="5">
        <f>VALUE(LEFT(I791,1))</f>
        <v>0</v>
      </c>
      <c r="R791" s="5">
        <f>VALUE(RIGHT(I791,1))</f>
        <v>1</v>
      </c>
      <c r="S791" s="5">
        <f>SUM(Q791:R791)</f>
        <v>1</v>
      </c>
      <c r="T791" s="5">
        <f>IF(Q791&lt;&gt;R791,1,0)</f>
        <v>1</v>
      </c>
      <c r="U791" s="5">
        <f>IF(S791&lt;=4,1,0)</f>
        <v>1</v>
      </c>
      <c r="V791" s="5">
        <f t="shared" si="24"/>
        <v>1</v>
      </c>
      <c r="W791" s="5">
        <f>IF(S791&gt;=2,1,0)</f>
        <v>0</v>
      </c>
      <c r="X791" s="5">
        <f>IF(Q791&lt;=2,1,0)</f>
        <v>1</v>
      </c>
      <c r="Y791" s="5">
        <f>IF(AND(Q791&gt;=1,Q791&lt;=3),1,0)</f>
        <v>0</v>
      </c>
      <c r="Z791" s="5">
        <f>IF(AND(Q791&gt;=2,Q791&lt;=5),1,0)</f>
        <v>0</v>
      </c>
      <c r="AA791" s="5">
        <f>IF(S791&lt;=2,1,0)</f>
        <v>1</v>
      </c>
      <c r="AB791" s="5">
        <f>IF(AND(S791&gt;=1,S791&lt;=3),1,0)</f>
        <v>1</v>
      </c>
      <c r="AC791" s="5">
        <f>IF(AND(S791&gt;=2,S791&lt;=5),1,0)</f>
        <v>0</v>
      </c>
      <c r="AD791" s="5">
        <f>IF(AND(S791&gt;=1,S791&lt;=4),1,0)</f>
        <v>1</v>
      </c>
      <c r="AE791" s="5">
        <f>IF(AND(S791&gt;=2,S791&lt;=5),1,0)</f>
        <v>0</v>
      </c>
    </row>
    <row r="792" spans="1:31" x14ac:dyDescent="0.55000000000000004">
      <c r="A792" s="1">
        <f t="shared" si="25"/>
        <v>792</v>
      </c>
      <c r="B792" s="6" t="s">
        <v>910</v>
      </c>
      <c r="C792" s="7">
        <v>46226.660555555558</v>
      </c>
      <c r="D792" s="5">
        <v>12</v>
      </c>
      <c r="E792" s="6" t="s">
        <v>117</v>
      </c>
      <c r="F792" s="8">
        <v>46157</v>
      </c>
      <c r="G792" s="8" t="s">
        <v>184</v>
      </c>
      <c r="H792" s="6" t="s">
        <v>195</v>
      </c>
      <c r="I792" s="6" t="s">
        <v>330</v>
      </c>
      <c r="J792" s="6" t="s">
        <v>203</v>
      </c>
      <c r="K792" s="5">
        <v>20135</v>
      </c>
      <c r="L792" s="6" t="s">
        <v>249</v>
      </c>
      <c r="M792" s="6" t="s">
        <v>351</v>
      </c>
      <c r="N792" s="6" t="s">
        <v>26</v>
      </c>
      <c r="O792" s="5" t="s">
        <v>885</v>
      </c>
      <c r="P792" s="6" t="str">
        <f>IF(I792&lt;&gt;"","Giocata","Futura")</f>
        <v>Giocata</v>
      </c>
      <c r="Q792" s="5">
        <f>VALUE(LEFT(I792,1))</f>
        <v>2</v>
      </c>
      <c r="R792" s="5">
        <f>VALUE(RIGHT(I792,1))</f>
        <v>2</v>
      </c>
      <c r="S792" s="5">
        <f>SUM(Q792:R792)</f>
        <v>4</v>
      </c>
      <c r="T792" s="5">
        <f>IF(Q792&lt;&gt;R792,1,0)</f>
        <v>0</v>
      </c>
      <c r="U792" s="5">
        <f>IF(S792&lt;=4,1,0)</f>
        <v>1</v>
      </c>
      <c r="V792" s="5">
        <f t="shared" si="24"/>
        <v>0</v>
      </c>
      <c r="W792" s="5">
        <f>IF(S792&gt;=2,1,0)</f>
        <v>1</v>
      </c>
      <c r="X792" s="5">
        <f>IF(Q792&lt;=2,1,0)</f>
        <v>1</v>
      </c>
      <c r="Y792" s="5">
        <f>IF(AND(Q792&gt;=1,Q792&lt;=3),1,0)</f>
        <v>1</v>
      </c>
      <c r="Z792" s="5">
        <f>IF(AND(Q792&gt;=2,Q792&lt;=5),1,0)</f>
        <v>1</v>
      </c>
      <c r="AA792" s="5">
        <f>IF(S792&lt;=2,1,0)</f>
        <v>0</v>
      </c>
      <c r="AB792" s="5">
        <f>IF(AND(S792&gt;=1,S792&lt;=3),1,0)</f>
        <v>0</v>
      </c>
      <c r="AC792" s="5">
        <f>IF(AND(S792&gt;=2,S792&lt;=5),1,0)</f>
        <v>1</v>
      </c>
      <c r="AD792" s="5">
        <f>IF(AND(S792&gt;=1,S792&lt;=4),1,0)</f>
        <v>1</v>
      </c>
      <c r="AE792" s="5">
        <f>IF(AND(S792&gt;=2,S792&lt;=5),1,0)</f>
        <v>1</v>
      </c>
    </row>
    <row r="793" spans="1:31" x14ac:dyDescent="0.55000000000000004">
      <c r="A793" s="1">
        <f t="shared" si="25"/>
        <v>793</v>
      </c>
      <c r="B793" s="6" t="s">
        <v>912</v>
      </c>
      <c r="C793" s="7">
        <v>46226.660555555558</v>
      </c>
      <c r="D793" s="5">
        <v>17</v>
      </c>
      <c r="E793" s="6" t="s">
        <v>117</v>
      </c>
      <c r="F793" s="8">
        <v>46157</v>
      </c>
      <c r="G793" s="8" t="s">
        <v>219</v>
      </c>
      <c r="H793" s="6" t="s">
        <v>225</v>
      </c>
      <c r="I793" s="6" t="s">
        <v>330</v>
      </c>
      <c r="J793" s="6" t="s">
        <v>228</v>
      </c>
      <c r="K793" s="5">
        <v>1656</v>
      </c>
      <c r="L793" s="6" t="s">
        <v>227</v>
      </c>
      <c r="M793" s="6" t="s">
        <v>505</v>
      </c>
      <c r="N793" s="6" t="s">
        <v>26</v>
      </c>
      <c r="O793" s="5" t="s">
        <v>885</v>
      </c>
      <c r="P793" s="6" t="str">
        <f>IF(I793&lt;&gt;"","Giocata","Futura")</f>
        <v>Giocata</v>
      </c>
      <c r="Q793" s="5">
        <f>VALUE(LEFT(I793,1))</f>
        <v>2</v>
      </c>
      <c r="R793" s="5">
        <f>VALUE(RIGHT(I793,1))</f>
        <v>2</v>
      </c>
      <c r="S793" s="5">
        <f>SUM(Q793:R793)</f>
        <v>4</v>
      </c>
      <c r="T793" s="5">
        <f>IF(Q793&lt;&gt;R793,1,0)</f>
        <v>0</v>
      </c>
      <c r="U793" s="5">
        <f>IF(S793&lt;=4,1,0)</f>
        <v>1</v>
      </c>
      <c r="V793" s="5">
        <f t="shared" si="24"/>
        <v>0</v>
      </c>
      <c r="W793" s="5">
        <f>IF(S793&gt;=2,1,0)</f>
        <v>1</v>
      </c>
      <c r="X793" s="5">
        <f>IF(Q793&lt;=2,1,0)</f>
        <v>1</v>
      </c>
      <c r="Y793" s="5">
        <f>IF(AND(Q793&gt;=1,Q793&lt;=3),1,0)</f>
        <v>1</v>
      </c>
      <c r="Z793" s="5">
        <f>IF(AND(Q793&gt;=2,Q793&lt;=5),1,0)</f>
        <v>1</v>
      </c>
      <c r="AA793" s="5">
        <f>IF(S793&lt;=2,1,0)</f>
        <v>0</v>
      </c>
      <c r="AB793" s="5">
        <f>IF(AND(S793&gt;=1,S793&lt;=3),1,0)</f>
        <v>0</v>
      </c>
      <c r="AC793" s="5">
        <f>IF(AND(S793&gt;=2,S793&lt;=5),1,0)</f>
        <v>1</v>
      </c>
      <c r="AD793" s="5">
        <f>IF(AND(S793&gt;=1,S793&lt;=4),1,0)</f>
        <v>1</v>
      </c>
      <c r="AE793" s="5">
        <f>IF(AND(S793&gt;=2,S793&lt;=5),1,0)</f>
        <v>1</v>
      </c>
    </row>
    <row r="794" spans="1:31" x14ac:dyDescent="0.55000000000000004">
      <c r="A794" s="1">
        <f t="shared" si="25"/>
        <v>794</v>
      </c>
      <c r="B794" s="6" t="s">
        <v>912</v>
      </c>
      <c r="C794" s="7">
        <v>46226.660555555558</v>
      </c>
      <c r="D794" s="5">
        <v>17</v>
      </c>
      <c r="E794" s="6" t="s">
        <v>117</v>
      </c>
      <c r="F794" s="8">
        <v>46157</v>
      </c>
      <c r="G794" s="8" t="s">
        <v>219</v>
      </c>
      <c r="H794" s="6" t="s">
        <v>226</v>
      </c>
      <c r="I794" s="6" t="s">
        <v>314</v>
      </c>
      <c r="J794" s="6" t="s">
        <v>222</v>
      </c>
      <c r="K794" s="5">
        <v>4379</v>
      </c>
      <c r="L794" s="6" t="s">
        <v>235</v>
      </c>
      <c r="M794" s="6" t="s">
        <v>381</v>
      </c>
      <c r="N794" s="6" t="s">
        <v>26</v>
      </c>
      <c r="O794" s="5" t="s">
        <v>885</v>
      </c>
      <c r="P794" s="6" t="str">
        <f>IF(I794&lt;&gt;"","Giocata","Futura")</f>
        <v>Giocata</v>
      </c>
      <c r="Q794" s="5">
        <f>VALUE(LEFT(I794,1))</f>
        <v>2</v>
      </c>
      <c r="R794" s="5">
        <f>VALUE(RIGHT(I794,1))</f>
        <v>1</v>
      </c>
      <c r="S794" s="5">
        <f>SUM(Q794:R794)</f>
        <v>3</v>
      </c>
      <c r="T794" s="5">
        <f>IF(Q794&lt;&gt;R794,1,0)</f>
        <v>1</v>
      </c>
      <c r="U794" s="5">
        <f>IF(S794&lt;=4,1,0)</f>
        <v>1</v>
      </c>
      <c r="V794" s="5">
        <f t="shared" si="24"/>
        <v>1</v>
      </c>
      <c r="W794" s="5">
        <f>IF(S794&gt;=2,1,0)</f>
        <v>1</v>
      </c>
      <c r="X794" s="5">
        <f>IF(Q794&lt;=2,1,0)</f>
        <v>1</v>
      </c>
      <c r="Y794" s="5">
        <f>IF(AND(Q794&gt;=1,Q794&lt;=3),1,0)</f>
        <v>1</v>
      </c>
      <c r="Z794" s="5">
        <f>IF(AND(Q794&gt;=2,Q794&lt;=5),1,0)</f>
        <v>1</v>
      </c>
      <c r="AA794" s="5">
        <f>IF(S794&lt;=2,1,0)</f>
        <v>0</v>
      </c>
      <c r="AB794" s="5">
        <f>IF(AND(S794&gt;=1,S794&lt;=3),1,0)</f>
        <v>1</v>
      </c>
      <c r="AC794" s="5">
        <f>IF(AND(S794&gt;=2,S794&lt;=5),1,0)</f>
        <v>1</v>
      </c>
      <c r="AD794" s="5">
        <f>IF(AND(S794&gt;=1,S794&lt;=4),1,0)</f>
        <v>1</v>
      </c>
      <c r="AE794" s="5">
        <f>IF(AND(S794&gt;=2,S794&lt;=5),1,0)</f>
        <v>1</v>
      </c>
    </row>
    <row r="795" spans="1:31" x14ac:dyDescent="0.55000000000000004">
      <c r="A795" s="1">
        <f t="shared" si="25"/>
        <v>795</v>
      </c>
      <c r="B795" s="6" t="s">
        <v>910</v>
      </c>
      <c r="C795" s="7">
        <v>46226.660555555558</v>
      </c>
      <c r="D795" s="5">
        <v>12</v>
      </c>
      <c r="E795" s="6" t="s">
        <v>117</v>
      </c>
      <c r="F795" s="8">
        <v>46157</v>
      </c>
      <c r="G795" s="8" t="s">
        <v>184</v>
      </c>
      <c r="H795" s="6" t="s">
        <v>185</v>
      </c>
      <c r="I795" s="6" t="s">
        <v>310</v>
      </c>
      <c r="J795" s="6" t="s">
        <v>189</v>
      </c>
      <c r="K795" s="5">
        <v>16976</v>
      </c>
      <c r="L795" s="6" t="s">
        <v>187</v>
      </c>
      <c r="M795" s="6" t="s">
        <v>499</v>
      </c>
      <c r="N795" s="6" t="s">
        <v>26</v>
      </c>
      <c r="O795" s="5" t="s">
        <v>885</v>
      </c>
      <c r="P795" s="6" t="str">
        <f>IF(I795&lt;&gt;"","Giocata","Futura")</f>
        <v>Giocata</v>
      </c>
      <c r="Q795" s="5">
        <f>VALUE(LEFT(I795,1))</f>
        <v>1</v>
      </c>
      <c r="R795" s="5">
        <f>VALUE(RIGHT(I795,1))</f>
        <v>0</v>
      </c>
      <c r="S795" s="5">
        <f>SUM(Q795:R795)</f>
        <v>1</v>
      </c>
      <c r="T795" s="5">
        <f>IF(Q795&lt;&gt;R795,1,0)</f>
        <v>1</v>
      </c>
      <c r="U795" s="5">
        <f>IF(S795&lt;=4,1,0)</f>
        <v>1</v>
      </c>
      <c r="V795" s="5">
        <f t="shared" si="24"/>
        <v>1</v>
      </c>
      <c r="W795" s="5">
        <f>IF(S795&gt;=2,1,0)</f>
        <v>0</v>
      </c>
      <c r="X795" s="5">
        <f>IF(Q795&lt;=2,1,0)</f>
        <v>1</v>
      </c>
      <c r="Y795" s="5">
        <f>IF(AND(Q795&gt;=1,Q795&lt;=3),1,0)</f>
        <v>1</v>
      </c>
      <c r="Z795" s="5">
        <f>IF(AND(Q795&gt;=2,Q795&lt;=5),1,0)</f>
        <v>0</v>
      </c>
      <c r="AA795" s="5">
        <f>IF(S795&lt;=2,1,0)</f>
        <v>1</v>
      </c>
      <c r="AB795" s="5">
        <f>IF(AND(S795&gt;=1,S795&lt;=3),1,0)</f>
        <v>1</v>
      </c>
      <c r="AC795" s="5">
        <f>IF(AND(S795&gt;=2,S795&lt;=5),1,0)</f>
        <v>0</v>
      </c>
      <c r="AD795" s="5">
        <f>IF(AND(S795&gt;=1,S795&lt;=4),1,0)</f>
        <v>1</v>
      </c>
      <c r="AE795" s="5">
        <f>IF(AND(S795&gt;=2,S795&lt;=5),1,0)</f>
        <v>0</v>
      </c>
    </row>
    <row r="796" spans="1:31" x14ac:dyDescent="0.55000000000000004">
      <c r="A796" s="1">
        <f t="shared" si="25"/>
        <v>796</v>
      </c>
      <c r="B796" s="6" t="s">
        <v>912</v>
      </c>
      <c r="C796" s="7">
        <v>46226.660555555558</v>
      </c>
      <c r="D796" s="5">
        <v>17</v>
      </c>
      <c r="E796" s="6" t="s">
        <v>117</v>
      </c>
      <c r="F796" s="8">
        <v>46157</v>
      </c>
      <c r="G796" s="8" t="s">
        <v>215</v>
      </c>
      <c r="H796" s="6" t="s">
        <v>217</v>
      </c>
      <c r="I796" s="6" t="s">
        <v>310</v>
      </c>
      <c r="J796" s="6" t="s">
        <v>223</v>
      </c>
      <c r="K796" s="5">
        <v>2961</v>
      </c>
      <c r="L796" s="6" t="s">
        <v>221</v>
      </c>
      <c r="M796" s="6" t="s">
        <v>323</v>
      </c>
      <c r="N796" s="6" t="s">
        <v>26</v>
      </c>
      <c r="O796" s="5" t="s">
        <v>885</v>
      </c>
      <c r="P796" s="6" t="str">
        <f>IF(I796&lt;&gt;"","Giocata","Futura")</f>
        <v>Giocata</v>
      </c>
      <c r="Q796" s="5">
        <f>VALUE(LEFT(I796,1))</f>
        <v>1</v>
      </c>
      <c r="R796" s="5">
        <f>VALUE(RIGHT(I796,1))</f>
        <v>0</v>
      </c>
      <c r="S796" s="5">
        <f>SUM(Q796:R796)</f>
        <v>1</v>
      </c>
      <c r="T796" s="5">
        <f>IF(Q796&lt;&gt;R796,1,0)</f>
        <v>1</v>
      </c>
      <c r="U796" s="5">
        <f>IF(S796&lt;=4,1,0)</f>
        <v>1</v>
      </c>
      <c r="V796" s="5">
        <f t="shared" si="24"/>
        <v>1</v>
      </c>
      <c r="W796" s="5">
        <f>IF(S796&gt;=2,1,0)</f>
        <v>0</v>
      </c>
      <c r="X796" s="5">
        <f>IF(Q796&lt;=2,1,0)</f>
        <v>1</v>
      </c>
      <c r="Y796" s="5">
        <f>IF(AND(Q796&gt;=1,Q796&lt;=3),1,0)</f>
        <v>1</v>
      </c>
      <c r="Z796" s="5">
        <f>IF(AND(Q796&gt;=2,Q796&lt;=5),1,0)</f>
        <v>0</v>
      </c>
      <c r="AA796" s="5">
        <f>IF(S796&lt;=2,1,0)</f>
        <v>1</v>
      </c>
      <c r="AB796" s="5">
        <f>IF(AND(S796&gt;=1,S796&lt;=3),1,0)</f>
        <v>1</v>
      </c>
      <c r="AC796" s="5">
        <f>IF(AND(S796&gt;=2,S796&lt;=5),1,0)</f>
        <v>0</v>
      </c>
      <c r="AD796" s="5">
        <f>IF(AND(S796&gt;=1,S796&lt;=4),1,0)</f>
        <v>1</v>
      </c>
      <c r="AE796" s="5">
        <f>IF(AND(S796&gt;=2,S796&lt;=5),1,0)</f>
        <v>0</v>
      </c>
    </row>
    <row r="797" spans="1:31" x14ac:dyDescent="0.55000000000000004">
      <c r="A797" s="1">
        <f t="shared" si="25"/>
        <v>797</v>
      </c>
      <c r="B797" s="6" t="s">
        <v>910</v>
      </c>
      <c r="C797" s="7">
        <v>46226.660555555558</v>
      </c>
      <c r="D797" s="5">
        <v>12</v>
      </c>
      <c r="E797" s="6" t="s">
        <v>117</v>
      </c>
      <c r="F797" s="8">
        <v>46157</v>
      </c>
      <c r="G797" s="8" t="s">
        <v>184</v>
      </c>
      <c r="H797" s="6" t="s">
        <v>205</v>
      </c>
      <c r="I797" s="6" t="s">
        <v>316</v>
      </c>
      <c r="J797" s="6" t="s">
        <v>255</v>
      </c>
      <c r="K797" s="5">
        <v>28637</v>
      </c>
      <c r="L797" s="6" t="s">
        <v>254</v>
      </c>
      <c r="M797" s="6" t="s">
        <v>354</v>
      </c>
      <c r="N797" s="6" t="s">
        <v>26</v>
      </c>
      <c r="O797" s="5" t="s">
        <v>885</v>
      </c>
      <c r="P797" s="6" t="str">
        <f>IF(I797&lt;&gt;"","Giocata","Futura")</f>
        <v>Giocata</v>
      </c>
      <c r="Q797" s="5">
        <f>VALUE(LEFT(I797,1))</f>
        <v>1</v>
      </c>
      <c r="R797" s="5">
        <f>VALUE(RIGHT(I797,1))</f>
        <v>2</v>
      </c>
      <c r="S797" s="5">
        <f>SUM(Q797:R797)</f>
        <v>3</v>
      </c>
      <c r="T797" s="5">
        <f>IF(Q797&lt;&gt;R797,1,0)</f>
        <v>1</v>
      </c>
      <c r="U797" s="5">
        <f>IF(S797&lt;=4,1,0)</f>
        <v>1</v>
      </c>
      <c r="V797" s="5">
        <f t="shared" si="24"/>
        <v>1</v>
      </c>
      <c r="W797" s="5">
        <f>IF(S797&gt;=2,1,0)</f>
        <v>1</v>
      </c>
      <c r="X797" s="5">
        <f>IF(Q797&lt;=2,1,0)</f>
        <v>1</v>
      </c>
      <c r="Y797" s="5">
        <f>IF(AND(Q797&gt;=1,Q797&lt;=3),1,0)</f>
        <v>1</v>
      </c>
      <c r="Z797" s="5">
        <f>IF(AND(Q797&gt;=2,Q797&lt;=5),1,0)</f>
        <v>0</v>
      </c>
      <c r="AA797" s="5">
        <f>IF(S797&lt;=2,1,0)</f>
        <v>0</v>
      </c>
      <c r="AB797" s="5">
        <f>IF(AND(S797&gt;=1,S797&lt;=3),1,0)</f>
        <v>1</v>
      </c>
      <c r="AC797" s="5">
        <f>IF(AND(S797&gt;=2,S797&lt;=5),1,0)</f>
        <v>1</v>
      </c>
      <c r="AD797" s="5">
        <f>IF(AND(S797&gt;=1,S797&lt;=4),1,0)</f>
        <v>1</v>
      </c>
      <c r="AE797" s="5">
        <f>IF(AND(S797&gt;=2,S797&lt;=5),1,0)</f>
        <v>1</v>
      </c>
    </row>
    <row r="798" spans="1:31" x14ac:dyDescent="0.55000000000000004">
      <c r="A798" s="1">
        <f t="shared" si="25"/>
        <v>798</v>
      </c>
      <c r="B798" s="6" t="s">
        <v>32</v>
      </c>
      <c r="C798" s="7">
        <v>46226.660555555558</v>
      </c>
      <c r="D798" s="5">
        <v>9</v>
      </c>
      <c r="E798" s="6" t="s">
        <v>93</v>
      </c>
      <c r="F798" s="8">
        <v>46158</v>
      </c>
      <c r="G798" s="8" t="s">
        <v>264</v>
      </c>
      <c r="H798" s="6" t="s">
        <v>128</v>
      </c>
      <c r="I798" s="6" t="s">
        <v>553</v>
      </c>
      <c r="J798" s="6" t="s">
        <v>212</v>
      </c>
      <c r="K798" s="5">
        <v>15900</v>
      </c>
      <c r="L798" s="6" t="s">
        <v>269</v>
      </c>
      <c r="M798" s="6" t="s">
        <v>369</v>
      </c>
      <c r="N798" s="6" t="s">
        <v>26</v>
      </c>
      <c r="O798" s="5" t="s">
        <v>885</v>
      </c>
      <c r="P798" s="6" t="str">
        <f>IF(I798&lt;&gt;"","Giocata","Futura")</f>
        <v>Giocata</v>
      </c>
      <c r="Q798" s="5">
        <f>VALUE(LEFT(I798,1))</f>
        <v>6</v>
      </c>
      <c r="R798" s="5">
        <f>VALUE(RIGHT(I798,1))</f>
        <v>3</v>
      </c>
      <c r="S798" s="5">
        <f>SUM(Q798:R798)</f>
        <v>9</v>
      </c>
      <c r="T798" s="5">
        <f>IF(Q798&lt;&gt;R798,1,0)</f>
        <v>1</v>
      </c>
      <c r="U798" s="5">
        <f>IF(S798&lt;=4,1,0)</f>
        <v>0</v>
      </c>
      <c r="V798" s="5">
        <f t="shared" si="24"/>
        <v>0</v>
      </c>
      <c r="W798" s="5">
        <f>IF(S798&gt;=2,1,0)</f>
        <v>1</v>
      </c>
      <c r="X798" s="5">
        <f>IF(Q798&lt;=2,1,0)</f>
        <v>0</v>
      </c>
      <c r="Y798" s="5">
        <f>IF(AND(Q798&gt;=1,Q798&lt;=3),1,0)</f>
        <v>0</v>
      </c>
      <c r="Z798" s="5">
        <f>IF(AND(Q798&gt;=2,Q798&lt;=5),1,0)</f>
        <v>0</v>
      </c>
      <c r="AA798" s="5">
        <f>IF(S798&lt;=2,1,0)</f>
        <v>0</v>
      </c>
      <c r="AB798" s="5">
        <f>IF(AND(S798&gt;=1,S798&lt;=3),1,0)</f>
        <v>0</v>
      </c>
      <c r="AC798" s="5">
        <f>IF(AND(S798&gt;=2,S798&lt;=5),1,0)</f>
        <v>0</v>
      </c>
      <c r="AD798" s="5">
        <f>IF(AND(S798&gt;=1,S798&lt;=4),1,0)</f>
        <v>0</v>
      </c>
      <c r="AE798" s="5">
        <f>IF(AND(S798&gt;=2,S798&lt;=5),1,0)</f>
        <v>0</v>
      </c>
    </row>
    <row r="799" spans="1:31" x14ac:dyDescent="0.55000000000000004">
      <c r="A799" s="1">
        <f t="shared" si="25"/>
        <v>799</v>
      </c>
      <c r="B799" s="6" t="s">
        <v>32</v>
      </c>
      <c r="C799" s="7">
        <v>46226.660555555558</v>
      </c>
      <c r="D799" s="5">
        <v>9</v>
      </c>
      <c r="E799" s="6" t="s">
        <v>93</v>
      </c>
      <c r="F799" s="8">
        <v>46158</v>
      </c>
      <c r="G799" s="8" t="s">
        <v>264</v>
      </c>
      <c r="H799" s="6" t="s">
        <v>130</v>
      </c>
      <c r="I799" s="6" t="s">
        <v>302</v>
      </c>
      <c r="J799" s="6" t="s">
        <v>211</v>
      </c>
      <c r="K799" s="5">
        <v>21426</v>
      </c>
      <c r="L799" s="6" t="s">
        <v>132</v>
      </c>
      <c r="M799" s="6" t="s">
        <v>367</v>
      </c>
      <c r="N799" s="6" t="s">
        <v>26</v>
      </c>
      <c r="O799" s="5" t="s">
        <v>885</v>
      </c>
      <c r="P799" s="6" t="str">
        <f>IF(I799&lt;&gt;"","Giocata","Futura")</f>
        <v>Giocata</v>
      </c>
      <c r="Q799" s="5">
        <f>VALUE(LEFT(I799,1))</f>
        <v>2</v>
      </c>
      <c r="R799" s="5">
        <f>VALUE(RIGHT(I799,1))</f>
        <v>3</v>
      </c>
      <c r="S799" s="5">
        <f>SUM(Q799:R799)</f>
        <v>5</v>
      </c>
      <c r="T799" s="5">
        <f>IF(Q799&lt;&gt;R799,1,0)</f>
        <v>1</v>
      </c>
      <c r="U799" s="5">
        <f>IF(S799&lt;=4,1,0)</f>
        <v>0</v>
      </c>
      <c r="V799" s="5">
        <f t="shared" si="24"/>
        <v>0</v>
      </c>
      <c r="W799" s="5">
        <f>IF(S799&gt;=2,1,0)</f>
        <v>1</v>
      </c>
      <c r="X799" s="5">
        <f>IF(Q799&lt;=2,1,0)</f>
        <v>1</v>
      </c>
      <c r="Y799" s="5">
        <f>IF(AND(Q799&gt;=1,Q799&lt;=3),1,0)</f>
        <v>1</v>
      </c>
      <c r="Z799" s="5">
        <f>IF(AND(Q799&gt;=2,Q799&lt;=5),1,0)</f>
        <v>1</v>
      </c>
      <c r="AA799" s="5">
        <f>IF(S799&lt;=2,1,0)</f>
        <v>0</v>
      </c>
      <c r="AB799" s="5">
        <f>IF(AND(S799&gt;=1,S799&lt;=3),1,0)</f>
        <v>0</v>
      </c>
      <c r="AC799" s="5">
        <f>IF(AND(S799&gt;=2,S799&lt;=5),1,0)</f>
        <v>1</v>
      </c>
      <c r="AD799" s="5">
        <f>IF(AND(S799&gt;=1,S799&lt;=4),1,0)</f>
        <v>0</v>
      </c>
      <c r="AE799" s="5">
        <f>IF(AND(S799&gt;=2,S799&lt;=5),1,0)</f>
        <v>1</v>
      </c>
    </row>
    <row r="800" spans="1:31" x14ac:dyDescent="0.55000000000000004">
      <c r="A800" s="1">
        <f t="shared" si="25"/>
        <v>800</v>
      </c>
      <c r="B800" s="6" t="s">
        <v>32</v>
      </c>
      <c r="C800" s="7">
        <v>46226.660555555558</v>
      </c>
      <c r="D800" s="5">
        <v>9</v>
      </c>
      <c r="E800" s="6" t="s">
        <v>93</v>
      </c>
      <c r="F800" s="8">
        <v>46158</v>
      </c>
      <c r="G800" s="8" t="s">
        <v>263</v>
      </c>
      <c r="H800" s="6" t="s">
        <v>124</v>
      </c>
      <c r="I800" s="6" t="s">
        <v>370</v>
      </c>
      <c r="J800" s="6" t="s">
        <v>274</v>
      </c>
      <c r="K800" s="5">
        <v>8232</v>
      </c>
      <c r="L800" s="6" t="s">
        <v>126</v>
      </c>
      <c r="M800" s="6" t="s">
        <v>363</v>
      </c>
      <c r="N800" s="6" t="s">
        <v>26</v>
      </c>
      <c r="O800" s="5" t="s">
        <v>885</v>
      </c>
      <c r="P800" s="6" t="str">
        <f>IF(I800&lt;&gt;"","Giocata","Futura")</f>
        <v>Giocata</v>
      </c>
      <c r="Q800" s="5">
        <f>VALUE(LEFT(I800,1))</f>
        <v>5</v>
      </c>
      <c r="R800" s="5">
        <f>VALUE(RIGHT(I800,1))</f>
        <v>0</v>
      </c>
      <c r="S800" s="5">
        <f>SUM(Q800:R800)</f>
        <v>5</v>
      </c>
      <c r="T800" s="5">
        <f>IF(Q800&lt;&gt;R800,1,0)</f>
        <v>1</v>
      </c>
      <c r="U800" s="5">
        <f>IF(S800&lt;=4,1,0)</f>
        <v>0</v>
      </c>
      <c r="V800" s="5">
        <f t="shared" si="24"/>
        <v>0</v>
      </c>
      <c r="W800" s="5">
        <f>IF(S800&gt;=2,1,0)</f>
        <v>1</v>
      </c>
      <c r="X800" s="5">
        <f>IF(Q800&lt;=2,1,0)</f>
        <v>0</v>
      </c>
      <c r="Y800" s="5">
        <f>IF(AND(Q800&gt;=1,Q800&lt;=3),1,0)</f>
        <v>0</v>
      </c>
      <c r="Z800" s="5">
        <f>IF(AND(Q800&gt;=2,Q800&lt;=5),1,0)</f>
        <v>1</v>
      </c>
      <c r="AA800" s="5">
        <f>IF(S800&lt;=2,1,0)</f>
        <v>0</v>
      </c>
      <c r="AB800" s="5">
        <f>IF(AND(S800&gt;=1,S800&lt;=3),1,0)</f>
        <v>0</v>
      </c>
      <c r="AC800" s="5">
        <f>IF(AND(S800&gt;=2,S800&lt;=5),1,0)</f>
        <v>1</v>
      </c>
      <c r="AD800" s="5">
        <f>IF(AND(S800&gt;=1,S800&lt;=4),1,0)</f>
        <v>0</v>
      </c>
      <c r="AE800" s="5">
        <f>IF(AND(S800&gt;=2,S800&lt;=5),1,0)</f>
        <v>1</v>
      </c>
    </row>
    <row r="801" spans="1:31" x14ac:dyDescent="0.55000000000000004">
      <c r="A801" s="1">
        <f t="shared" si="25"/>
        <v>801</v>
      </c>
      <c r="B801" s="6" t="s">
        <v>32</v>
      </c>
      <c r="C801" s="7">
        <v>46226.660555555558</v>
      </c>
      <c r="D801" s="5">
        <v>9</v>
      </c>
      <c r="E801" s="6" t="s">
        <v>93</v>
      </c>
      <c r="F801" s="8">
        <v>46158</v>
      </c>
      <c r="G801" s="8" t="s">
        <v>123</v>
      </c>
      <c r="H801" s="6" t="s">
        <v>134</v>
      </c>
      <c r="I801" s="6" t="s">
        <v>333</v>
      </c>
      <c r="J801" s="6" t="s">
        <v>133</v>
      </c>
      <c r="K801" s="5">
        <v>12889</v>
      </c>
      <c r="L801" s="6" t="s">
        <v>206</v>
      </c>
      <c r="M801" s="6" t="s">
        <v>317</v>
      </c>
      <c r="N801" s="6" t="s">
        <v>26</v>
      </c>
      <c r="O801" s="5" t="s">
        <v>885</v>
      </c>
      <c r="P801" s="6" t="str">
        <f>IF(I801&lt;&gt;"","Giocata","Futura")</f>
        <v>Giocata</v>
      </c>
      <c r="Q801" s="5">
        <f>VALUE(LEFT(I801,1))</f>
        <v>3</v>
      </c>
      <c r="R801" s="5">
        <f>VALUE(RIGHT(I801,1))</f>
        <v>2</v>
      </c>
      <c r="S801" s="5">
        <f>SUM(Q801:R801)</f>
        <v>5</v>
      </c>
      <c r="T801" s="5">
        <f>IF(Q801&lt;&gt;R801,1,0)</f>
        <v>1</v>
      </c>
      <c r="U801" s="5">
        <f>IF(S801&lt;=4,1,0)</f>
        <v>0</v>
      </c>
      <c r="V801" s="5">
        <f t="shared" si="24"/>
        <v>0</v>
      </c>
      <c r="W801" s="5">
        <f>IF(S801&gt;=2,1,0)</f>
        <v>1</v>
      </c>
      <c r="X801" s="5">
        <f>IF(Q801&lt;=2,1,0)</f>
        <v>0</v>
      </c>
      <c r="Y801" s="5">
        <f>IF(AND(Q801&gt;=1,Q801&lt;=3),1,0)</f>
        <v>1</v>
      </c>
      <c r="Z801" s="5">
        <f>IF(AND(Q801&gt;=2,Q801&lt;=5),1,0)</f>
        <v>1</v>
      </c>
      <c r="AA801" s="5">
        <f>IF(S801&lt;=2,1,0)</f>
        <v>0</v>
      </c>
      <c r="AB801" s="5">
        <f>IF(AND(S801&gt;=1,S801&lt;=3),1,0)</f>
        <v>0</v>
      </c>
      <c r="AC801" s="5">
        <f>IF(AND(S801&gt;=2,S801&lt;=5),1,0)</f>
        <v>1</v>
      </c>
      <c r="AD801" s="5">
        <f>IF(AND(S801&gt;=1,S801&lt;=4),1,0)</f>
        <v>0</v>
      </c>
      <c r="AE801" s="5">
        <f>IF(AND(S801&gt;=2,S801&lt;=5),1,0)</f>
        <v>1</v>
      </c>
    </row>
    <row r="802" spans="1:31" x14ac:dyDescent="0.55000000000000004">
      <c r="A802" s="1">
        <f t="shared" si="25"/>
        <v>802</v>
      </c>
      <c r="B802" s="6" t="s">
        <v>912</v>
      </c>
      <c r="C802" s="7">
        <v>46226.660555555558</v>
      </c>
      <c r="D802" s="5">
        <v>17</v>
      </c>
      <c r="E802" s="6" t="s">
        <v>93</v>
      </c>
      <c r="F802" s="8">
        <v>46158</v>
      </c>
      <c r="G802" s="8" t="s">
        <v>219</v>
      </c>
      <c r="H802" s="6" t="s">
        <v>220</v>
      </c>
      <c r="I802" s="6" t="s">
        <v>329</v>
      </c>
      <c r="J802" s="6" t="s">
        <v>230</v>
      </c>
      <c r="K802" s="5">
        <v>2677</v>
      </c>
      <c r="L802" s="6" t="s">
        <v>236</v>
      </c>
      <c r="M802" s="6" t="s">
        <v>373</v>
      </c>
      <c r="N802" s="6" t="s">
        <v>26</v>
      </c>
      <c r="O802" s="5" t="s">
        <v>885</v>
      </c>
      <c r="P802" s="6" t="str">
        <f>IF(I802&lt;&gt;"","Giocata","Futura")</f>
        <v>Giocata</v>
      </c>
      <c r="Q802" s="5">
        <f>VALUE(LEFT(I802,1))</f>
        <v>1</v>
      </c>
      <c r="R802" s="5">
        <f>VALUE(RIGHT(I802,1))</f>
        <v>4</v>
      </c>
      <c r="S802" s="5">
        <f>SUM(Q802:R802)</f>
        <v>5</v>
      </c>
      <c r="T802" s="5">
        <f>IF(Q802&lt;&gt;R802,1,0)</f>
        <v>1</v>
      </c>
      <c r="U802" s="5">
        <f>IF(S802&lt;=4,1,0)</f>
        <v>0</v>
      </c>
      <c r="V802" s="5">
        <f t="shared" si="24"/>
        <v>0</v>
      </c>
      <c r="W802" s="5">
        <f>IF(S802&gt;=2,1,0)</f>
        <v>1</v>
      </c>
      <c r="X802" s="5">
        <f>IF(Q802&lt;=2,1,0)</f>
        <v>1</v>
      </c>
      <c r="Y802" s="5">
        <f>IF(AND(Q802&gt;=1,Q802&lt;=3),1,0)</f>
        <v>1</v>
      </c>
      <c r="Z802" s="5">
        <f>IF(AND(Q802&gt;=2,Q802&lt;=5),1,0)</f>
        <v>0</v>
      </c>
      <c r="AA802" s="5">
        <f>IF(S802&lt;=2,1,0)</f>
        <v>0</v>
      </c>
      <c r="AB802" s="5">
        <f>IF(AND(S802&gt;=1,S802&lt;=3),1,0)</f>
        <v>0</v>
      </c>
      <c r="AC802" s="5">
        <f>IF(AND(S802&gt;=2,S802&lt;=5),1,0)</f>
        <v>1</v>
      </c>
      <c r="AD802" s="5">
        <f>IF(AND(S802&gt;=1,S802&lt;=4),1,0)</f>
        <v>0</v>
      </c>
      <c r="AE802" s="5">
        <f>IF(AND(S802&gt;=2,S802&lt;=5),1,0)</f>
        <v>1</v>
      </c>
    </row>
    <row r="803" spans="1:31" x14ac:dyDescent="0.55000000000000004">
      <c r="A803" s="1">
        <f t="shared" si="25"/>
        <v>803</v>
      </c>
      <c r="B803" s="6" t="s">
        <v>36</v>
      </c>
      <c r="C803" s="7">
        <v>46226.660567129627</v>
      </c>
      <c r="D803" s="5">
        <v>7</v>
      </c>
      <c r="E803" s="6" t="s">
        <v>93</v>
      </c>
      <c r="F803" s="8">
        <v>46158</v>
      </c>
      <c r="G803" s="8" t="s">
        <v>166</v>
      </c>
      <c r="H803" s="6" t="s">
        <v>173</v>
      </c>
      <c r="I803" s="6" t="s">
        <v>370</v>
      </c>
      <c r="J803" s="6" t="s">
        <v>180</v>
      </c>
      <c r="K803" s="5">
        <v>2090</v>
      </c>
      <c r="L803" s="6" t="s">
        <v>174</v>
      </c>
      <c r="M803" s="6" t="s">
        <v>456</v>
      </c>
      <c r="N803" s="6" t="s">
        <v>26</v>
      </c>
      <c r="O803" s="5" t="s">
        <v>885</v>
      </c>
      <c r="P803" s="6" t="str">
        <f>IF(I803&lt;&gt;"","Giocata","Futura")</f>
        <v>Giocata</v>
      </c>
      <c r="Q803" s="5">
        <f>VALUE(LEFT(I803,1))</f>
        <v>5</v>
      </c>
      <c r="R803" s="5">
        <f>VALUE(RIGHT(I803,1))</f>
        <v>0</v>
      </c>
      <c r="S803" s="5">
        <f>SUM(Q803:R803)</f>
        <v>5</v>
      </c>
      <c r="T803" s="5">
        <f>IF(Q803&lt;&gt;R803,1,0)</f>
        <v>1</v>
      </c>
      <c r="U803" s="5">
        <f>IF(S803&lt;=4,1,0)</f>
        <v>0</v>
      </c>
      <c r="V803" s="5">
        <f t="shared" si="24"/>
        <v>0</v>
      </c>
      <c r="W803" s="5">
        <f>IF(S803&gt;=2,1,0)</f>
        <v>1</v>
      </c>
      <c r="X803" s="5">
        <f>IF(Q803&lt;=2,1,0)</f>
        <v>0</v>
      </c>
      <c r="Y803" s="5">
        <f>IF(AND(Q803&gt;=1,Q803&lt;=3),1,0)</f>
        <v>0</v>
      </c>
      <c r="Z803" s="5">
        <f>IF(AND(Q803&gt;=2,Q803&lt;=5),1,0)</f>
        <v>1</v>
      </c>
      <c r="AA803" s="5">
        <f>IF(S803&lt;=2,1,0)</f>
        <v>0</v>
      </c>
      <c r="AB803" s="5">
        <f>IF(AND(S803&gt;=1,S803&lt;=3),1,0)</f>
        <v>0</v>
      </c>
      <c r="AC803" s="5">
        <f>IF(AND(S803&gt;=2,S803&lt;=5),1,0)</f>
        <v>1</v>
      </c>
      <c r="AD803" s="5">
        <f>IF(AND(S803&gt;=1,S803&lt;=4),1,0)</f>
        <v>0</v>
      </c>
      <c r="AE803" s="5">
        <f>IF(AND(S803&gt;=2,S803&lt;=5),1,0)</f>
        <v>1</v>
      </c>
    </row>
    <row r="804" spans="1:31" x14ac:dyDescent="0.55000000000000004">
      <c r="A804" s="1">
        <f t="shared" si="25"/>
        <v>804</v>
      </c>
      <c r="B804" s="6" t="s">
        <v>911</v>
      </c>
      <c r="C804" s="7">
        <v>46226.660555555558</v>
      </c>
      <c r="D804" s="5">
        <v>15</v>
      </c>
      <c r="E804" s="6" t="s">
        <v>93</v>
      </c>
      <c r="F804" s="8">
        <v>46158</v>
      </c>
      <c r="G804" s="8" t="s">
        <v>278</v>
      </c>
      <c r="H804" s="6" t="s">
        <v>142</v>
      </c>
      <c r="I804" s="6" t="s">
        <v>334</v>
      </c>
      <c r="J804" s="6" t="s">
        <v>150</v>
      </c>
      <c r="K804" s="5">
        <v>11128</v>
      </c>
      <c r="L804" s="6" t="s">
        <v>160</v>
      </c>
      <c r="M804" s="6" t="s">
        <v>447</v>
      </c>
      <c r="N804" s="6" t="s">
        <v>26</v>
      </c>
      <c r="O804" s="5" t="s">
        <v>885</v>
      </c>
      <c r="P804" s="6" t="str">
        <f>IF(I804&lt;&gt;"","Giocata","Futura")</f>
        <v>Giocata</v>
      </c>
      <c r="Q804" s="5">
        <f>VALUE(LEFT(I804,1))</f>
        <v>4</v>
      </c>
      <c r="R804" s="5">
        <f>VALUE(RIGHT(I804,1))</f>
        <v>0</v>
      </c>
      <c r="S804" s="5">
        <f>SUM(Q804:R804)</f>
        <v>4</v>
      </c>
      <c r="T804" s="5">
        <f>IF(Q804&lt;&gt;R804,1,0)</f>
        <v>1</v>
      </c>
      <c r="U804" s="5">
        <f>IF(S804&lt;=4,1,0)</f>
        <v>1</v>
      </c>
      <c r="V804" s="5">
        <f t="shared" si="24"/>
        <v>1</v>
      </c>
      <c r="W804" s="5">
        <f>IF(S804&gt;=2,1,0)</f>
        <v>1</v>
      </c>
      <c r="X804" s="5">
        <f>IF(Q804&lt;=2,1,0)</f>
        <v>0</v>
      </c>
      <c r="Y804" s="5">
        <f>IF(AND(Q804&gt;=1,Q804&lt;=3),1,0)</f>
        <v>0</v>
      </c>
      <c r="Z804" s="5">
        <f>IF(AND(Q804&gt;=2,Q804&lt;=5),1,0)</f>
        <v>1</v>
      </c>
      <c r="AA804" s="5">
        <f>IF(S804&lt;=2,1,0)</f>
        <v>0</v>
      </c>
      <c r="AB804" s="5">
        <f>IF(AND(S804&gt;=1,S804&lt;=3),1,0)</f>
        <v>0</v>
      </c>
      <c r="AC804" s="5">
        <f>IF(AND(S804&gt;=2,S804&lt;=5),1,0)</f>
        <v>1</v>
      </c>
      <c r="AD804" s="5">
        <f>IF(AND(S804&gt;=1,S804&lt;=4),1,0)</f>
        <v>1</v>
      </c>
      <c r="AE804" s="5">
        <f>IF(AND(S804&gt;=2,S804&lt;=5),1,0)</f>
        <v>1</v>
      </c>
    </row>
    <row r="805" spans="1:31" x14ac:dyDescent="0.55000000000000004">
      <c r="A805" s="1">
        <f t="shared" si="25"/>
        <v>805</v>
      </c>
      <c r="B805" s="6" t="s">
        <v>910</v>
      </c>
      <c r="C805" s="7">
        <v>46226.660555555558</v>
      </c>
      <c r="D805" s="5">
        <v>12</v>
      </c>
      <c r="E805" s="6" t="s">
        <v>93</v>
      </c>
      <c r="F805" s="8">
        <v>46158</v>
      </c>
      <c r="G805" s="8" t="s">
        <v>184</v>
      </c>
      <c r="H805" s="6" t="s">
        <v>191</v>
      </c>
      <c r="I805" s="6" t="s">
        <v>306</v>
      </c>
      <c r="J805" s="6" t="s">
        <v>199</v>
      </c>
      <c r="K805" s="5">
        <v>22761</v>
      </c>
      <c r="L805" s="6" t="s">
        <v>193</v>
      </c>
      <c r="M805" s="6" t="s">
        <v>498</v>
      </c>
      <c r="N805" s="6" t="s">
        <v>26</v>
      </c>
      <c r="O805" s="5" t="s">
        <v>885</v>
      </c>
      <c r="P805" s="6" t="str">
        <f>IF(I805&lt;&gt;"","Giocata","Futura")</f>
        <v>Giocata</v>
      </c>
      <c r="Q805" s="5">
        <f>VALUE(LEFT(I805,1))</f>
        <v>3</v>
      </c>
      <c r="R805" s="5">
        <f>VALUE(RIGHT(I805,1))</f>
        <v>1</v>
      </c>
      <c r="S805" s="5">
        <f>SUM(Q805:R805)</f>
        <v>4</v>
      </c>
      <c r="T805" s="5">
        <f>IF(Q805&lt;&gt;R805,1,0)</f>
        <v>1</v>
      </c>
      <c r="U805" s="5">
        <f>IF(S805&lt;=4,1,0)</f>
        <v>1</v>
      </c>
      <c r="V805" s="5">
        <f t="shared" si="24"/>
        <v>1</v>
      </c>
      <c r="W805" s="5">
        <f>IF(S805&gt;=2,1,0)</f>
        <v>1</v>
      </c>
      <c r="X805" s="5">
        <f>IF(Q805&lt;=2,1,0)</f>
        <v>0</v>
      </c>
      <c r="Y805" s="5">
        <f>IF(AND(Q805&gt;=1,Q805&lt;=3),1,0)</f>
        <v>1</v>
      </c>
      <c r="Z805" s="5">
        <f>IF(AND(Q805&gt;=2,Q805&lt;=5),1,0)</f>
        <v>1</v>
      </c>
      <c r="AA805" s="5">
        <f>IF(S805&lt;=2,1,0)</f>
        <v>0</v>
      </c>
      <c r="AB805" s="5">
        <f>IF(AND(S805&gt;=1,S805&lt;=3),1,0)</f>
        <v>0</v>
      </c>
      <c r="AC805" s="5">
        <f>IF(AND(S805&gt;=2,S805&lt;=5),1,0)</f>
        <v>1</v>
      </c>
      <c r="AD805" s="5">
        <f>IF(AND(S805&gt;=1,S805&lt;=4),1,0)</f>
        <v>1</v>
      </c>
      <c r="AE805" s="5">
        <f>IF(AND(S805&gt;=2,S805&lt;=5),1,0)</f>
        <v>1</v>
      </c>
    </row>
    <row r="806" spans="1:31" x14ac:dyDescent="0.55000000000000004">
      <c r="A806" s="1">
        <f t="shared" si="25"/>
        <v>806</v>
      </c>
      <c r="B806" s="6" t="s">
        <v>32</v>
      </c>
      <c r="C806" s="7">
        <v>46226.660555555558</v>
      </c>
      <c r="D806" s="5">
        <v>9</v>
      </c>
      <c r="E806" s="6" t="s">
        <v>93</v>
      </c>
      <c r="F806" s="8">
        <v>46158</v>
      </c>
      <c r="G806" s="8" t="s">
        <v>264</v>
      </c>
      <c r="H806" s="6" t="s">
        <v>127</v>
      </c>
      <c r="I806" s="6" t="s">
        <v>306</v>
      </c>
      <c r="J806" s="6" t="s">
        <v>208</v>
      </c>
      <c r="K806" s="5">
        <v>9395</v>
      </c>
      <c r="L806" s="6" t="s">
        <v>129</v>
      </c>
      <c r="M806" s="6" t="s">
        <v>313</v>
      </c>
      <c r="N806" s="6" t="s">
        <v>26</v>
      </c>
      <c r="O806" s="5" t="s">
        <v>885</v>
      </c>
      <c r="P806" s="6" t="str">
        <f>IF(I806&lt;&gt;"","Giocata","Futura")</f>
        <v>Giocata</v>
      </c>
      <c r="Q806" s="5">
        <f>VALUE(LEFT(I806,1))</f>
        <v>3</v>
      </c>
      <c r="R806" s="5">
        <f>VALUE(RIGHT(I806,1))</f>
        <v>1</v>
      </c>
      <c r="S806" s="5">
        <f>SUM(Q806:R806)</f>
        <v>4</v>
      </c>
      <c r="T806" s="5">
        <f>IF(Q806&lt;&gt;R806,1,0)</f>
        <v>1</v>
      </c>
      <c r="U806" s="5">
        <f>IF(S806&lt;=4,1,0)</f>
        <v>1</v>
      </c>
      <c r="V806" s="5">
        <f t="shared" si="24"/>
        <v>1</v>
      </c>
      <c r="W806" s="5">
        <f>IF(S806&gt;=2,1,0)</f>
        <v>1</v>
      </c>
      <c r="X806" s="5">
        <f>IF(Q806&lt;=2,1,0)</f>
        <v>0</v>
      </c>
      <c r="Y806" s="5">
        <f>IF(AND(Q806&gt;=1,Q806&lt;=3),1,0)</f>
        <v>1</v>
      </c>
      <c r="Z806" s="5">
        <f>IF(AND(Q806&gt;=2,Q806&lt;=5),1,0)</f>
        <v>1</v>
      </c>
      <c r="AA806" s="5">
        <f>IF(S806&lt;=2,1,0)</f>
        <v>0</v>
      </c>
      <c r="AB806" s="5">
        <f>IF(AND(S806&gt;=1,S806&lt;=3),1,0)</f>
        <v>0</v>
      </c>
      <c r="AC806" s="5">
        <f>IF(AND(S806&gt;=2,S806&lt;=5),1,0)</f>
        <v>1</v>
      </c>
      <c r="AD806" s="5">
        <f>IF(AND(S806&gt;=1,S806&lt;=4),1,0)</f>
        <v>1</v>
      </c>
      <c r="AE806" s="5">
        <f>IF(AND(S806&gt;=2,S806&lt;=5),1,0)</f>
        <v>1</v>
      </c>
    </row>
    <row r="807" spans="1:31" x14ac:dyDescent="0.55000000000000004">
      <c r="A807" s="1">
        <f t="shared" si="25"/>
        <v>807</v>
      </c>
      <c r="B807" s="6" t="s">
        <v>910</v>
      </c>
      <c r="C807" s="7">
        <v>46226.660555555558</v>
      </c>
      <c r="D807" s="5">
        <v>12</v>
      </c>
      <c r="E807" s="6" t="s">
        <v>93</v>
      </c>
      <c r="F807" s="8">
        <v>46158</v>
      </c>
      <c r="G807" s="8" t="s">
        <v>252</v>
      </c>
      <c r="H807" s="6" t="s">
        <v>194</v>
      </c>
      <c r="I807" s="6" t="s">
        <v>330</v>
      </c>
      <c r="J807" s="6" t="s">
        <v>250</v>
      </c>
      <c r="K807" s="5">
        <v>20349</v>
      </c>
      <c r="L807" s="6" t="s">
        <v>196</v>
      </c>
      <c r="M807" s="6" t="s">
        <v>523</v>
      </c>
      <c r="N807" s="6" t="s">
        <v>26</v>
      </c>
      <c r="O807" s="5" t="s">
        <v>885</v>
      </c>
      <c r="P807" s="6" t="str">
        <f>IF(I807&lt;&gt;"","Giocata","Futura")</f>
        <v>Giocata</v>
      </c>
      <c r="Q807" s="5">
        <f>VALUE(LEFT(I807,1))</f>
        <v>2</v>
      </c>
      <c r="R807" s="5">
        <f>VALUE(RIGHT(I807,1))</f>
        <v>2</v>
      </c>
      <c r="S807" s="5">
        <f>SUM(Q807:R807)</f>
        <v>4</v>
      </c>
      <c r="T807" s="5">
        <f>IF(Q807&lt;&gt;R807,1,0)</f>
        <v>0</v>
      </c>
      <c r="U807" s="5">
        <f>IF(S807&lt;=4,1,0)</f>
        <v>1</v>
      </c>
      <c r="V807" s="5">
        <f t="shared" si="24"/>
        <v>0</v>
      </c>
      <c r="W807" s="5">
        <f>IF(S807&gt;=2,1,0)</f>
        <v>1</v>
      </c>
      <c r="X807" s="5">
        <f>IF(Q807&lt;=2,1,0)</f>
        <v>1</v>
      </c>
      <c r="Y807" s="5">
        <f>IF(AND(Q807&gt;=1,Q807&lt;=3),1,0)</f>
        <v>1</v>
      </c>
      <c r="Z807" s="5">
        <f>IF(AND(Q807&gt;=2,Q807&lt;=5),1,0)</f>
        <v>1</v>
      </c>
      <c r="AA807" s="5">
        <f>IF(S807&lt;=2,1,0)</f>
        <v>0</v>
      </c>
      <c r="AB807" s="5">
        <f>IF(AND(S807&gt;=1,S807&lt;=3),1,0)</f>
        <v>0</v>
      </c>
      <c r="AC807" s="5">
        <f>IF(AND(S807&gt;=2,S807&lt;=5),1,0)</f>
        <v>1</v>
      </c>
      <c r="AD807" s="5">
        <f>IF(AND(S807&gt;=1,S807&lt;=4),1,0)</f>
        <v>1</v>
      </c>
      <c r="AE807" s="5">
        <f>IF(AND(S807&gt;=2,S807&lt;=5),1,0)</f>
        <v>1</v>
      </c>
    </row>
    <row r="808" spans="1:31" x14ac:dyDescent="0.55000000000000004">
      <c r="A808" s="1">
        <f t="shared" si="25"/>
        <v>808</v>
      </c>
      <c r="B808" s="6" t="s">
        <v>36</v>
      </c>
      <c r="C808" s="7">
        <v>46226.660567129627</v>
      </c>
      <c r="D808" s="5">
        <v>7</v>
      </c>
      <c r="E808" s="6" t="s">
        <v>93</v>
      </c>
      <c r="F808" s="8">
        <v>46158</v>
      </c>
      <c r="G808" s="8" t="s">
        <v>284</v>
      </c>
      <c r="H808" s="6" t="s">
        <v>171</v>
      </c>
      <c r="I808" s="6" t="s">
        <v>330</v>
      </c>
      <c r="J808" s="6" t="s">
        <v>164</v>
      </c>
      <c r="K808" s="5">
        <v>5052</v>
      </c>
      <c r="L808" s="6" t="s">
        <v>295</v>
      </c>
      <c r="M808" s="6" t="s">
        <v>457</v>
      </c>
      <c r="N808" s="6" t="s">
        <v>26</v>
      </c>
      <c r="O808" s="5" t="s">
        <v>885</v>
      </c>
      <c r="P808" s="6" t="str">
        <f>IF(I808&lt;&gt;"","Giocata","Futura")</f>
        <v>Giocata</v>
      </c>
      <c r="Q808" s="5">
        <f>VALUE(LEFT(I808,1))</f>
        <v>2</v>
      </c>
      <c r="R808" s="5">
        <f>VALUE(RIGHT(I808,1))</f>
        <v>2</v>
      </c>
      <c r="S808" s="5">
        <f>SUM(Q808:R808)</f>
        <v>4</v>
      </c>
      <c r="T808" s="5">
        <f>IF(Q808&lt;&gt;R808,1,0)</f>
        <v>0</v>
      </c>
      <c r="U808" s="5">
        <f>IF(S808&lt;=4,1,0)</f>
        <v>1</v>
      </c>
      <c r="V808" s="5">
        <f t="shared" si="24"/>
        <v>0</v>
      </c>
      <c r="W808" s="5">
        <f>IF(S808&gt;=2,1,0)</f>
        <v>1</v>
      </c>
      <c r="X808" s="5">
        <f>IF(Q808&lt;=2,1,0)</f>
        <v>1</v>
      </c>
      <c r="Y808" s="5">
        <f>IF(AND(Q808&gt;=1,Q808&lt;=3),1,0)</f>
        <v>1</v>
      </c>
      <c r="Z808" s="5">
        <f>IF(AND(Q808&gt;=2,Q808&lt;=5),1,0)</f>
        <v>1</v>
      </c>
      <c r="AA808" s="5">
        <f>IF(S808&lt;=2,1,0)</f>
        <v>0</v>
      </c>
      <c r="AB808" s="5">
        <f>IF(AND(S808&gt;=1,S808&lt;=3),1,0)</f>
        <v>0</v>
      </c>
      <c r="AC808" s="5">
        <f>IF(AND(S808&gt;=2,S808&lt;=5),1,0)</f>
        <v>1</v>
      </c>
      <c r="AD808" s="5">
        <f>IF(AND(S808&gt;=1,S808&lt;=4),1,0)</f>
        <v>1</v>
      </c>
      <c r="AE808" s="5">
        <f>IF(AND(S808&gt;=2,S808&lt;=5),1,0)</f>
        <v>1</v>
      </c>
    </row>
    <row r="809" spans="1:31" x14ac:dyDescent="0.55000000000000004">
      <c r="A809" s="1">
        <f t="shared" si="25"/>
        <v>809</v>
      </c>
      <c r="B809" s="6" t="s">
        <v>32</v>
      </c>
      <c r="C809" s="7">
        <v>46226.660555555558</v>
      </c>
      <c r="D809" s="5">
        <v>9</v>
      </c>
      <c r="E809" s="6" t="s">
        <v>93</v>
      </c>
      <c r="F809" s="8">
        <v>46158</v>
      </c>
      <c r="G809" s="8" t="s">
        <v>268</v>
      </c>
      <c r="H809" s="6" t="s">
        <v>272</v>
      </c>
      <c r="I809" s="6" t="s">
        <v>314</v>
      </c>
      <c r="J809" s="6" t="s">
        <v>209</v>
      </c>
      <c r="K809" s="5">
        <v>17500</v>
      </c>
      <c r="L809" s="6" t="s">
        <v>273</v>
      </c>
      <c r="M809" s="6" t="s">
        <v>365</v>
      </c>
      <c r="N809" s="6" t="s">
        <v>26</v>
      </c>
      <c r="O809" s="5" t="s">
        <v>885</v>
      </c>
      <c r="P809" s="6" t="str">
        <f>IF(I809&lt;&gt;"","Giocata","Futura")</f>
        <v>Giocata</v>
      </c>
      <c r="Q809" s="5">
        <f>VALUE(LEFT(I809,1))</f>
        <v>2</v>
      </c>
      <c r="R809" s="5">
        <f>VALUE(RIGHT(I809,1))</f>
        <v>1</v>
      </c>
      <c r="S809" s="5">
        <f>SUM(Q809:R809)</f>
        <v>3</v>
      </c>
      <c r="T809" s="5">
        <f>IF(Q809&lt;&gt;R809,1,0)</f>
        <v>1</v>
      </c>
      <c r="U809" s="5">
        <f>IF(S809&lt;=4,1,0)</f>
        <v>1</v>
      </c>
      <c r="V809" s="5">
        <f t="shared" si="24"/>
        <v>1</v>
      </c>
      <c r="W809" s="5">
        <f>IF(S809&gt;=2,1,0)</f>
        <v>1</v>
      </c>
      <c r="X809" s="5">
        <f>IF(Q809&lt;=2,1,0)</f>
        <v>1</v>
      </c>
      <c r="Y809" s="5">
        <f>IF(AND(Q809&gt;=1,Q809&lt;=3),1,0)</f>
        <v>1</v>
      </c>
      <c r="Z809" s="5">
        <f>IF(AND(Q809&gt;=2,Q809&lt;=5),1,0)</f>
        <v>1</v>
      </c>
      <c r="AA809" s="5">
        <f>IF(S809&lt;=2,1,0)</f>
        <v>0</v>
      </c>
      <c r="AB809" s="5">
        <f>IF(AND(S809&gt;=1,S809&lt;=3),1,0)</f>
        <v>1</v>
      </c>
      <c r="AC809" s="5">
        <f>IF(AND(S809&gt;=2,S809&lt;=5),1,0)</f>
        <v>1</v>
      </c>
      <c r="AD809" s="5">
        <f>IF(AND(S809&gt;=1,S809&lt;=4),1,0)</f>
        <v>1</v>
      </c>
      <c r="AE809" s="5">
        <f>IF(AND(S809&gt;=2,S809&lt;=5),1,0)</f>
        <v>1</v>
      </c>
    </row>
    <row r="810" spans="1:31" x14ac:dyDescent="0.55000000000000004">
      <c r="A810" s="1">
        <f t="shared" si="25"/>
        <v>810</v>
      </c>
      <c r="B810" s="6" t="s">
        <v>32</v>
      </c>
      <c r="C810" s="7">
        <v>46226.660555555558</v>
      </c>
      <c r="D810" s="5">
        <v>9</v>
      </c>
      <c r="E810" s="6" t="s">
        <v>93</v>
      </c>
      <c r="F810" s="8">
        <v>46158</v>
      </c>
      <c r="G810" s="8" t="s">
        <v>264</v>
      </c>
      <c r="H810" s="6" t="s">
        <v>131</v>
      </c>
      <c r="I810" s="6" t="s">
        <v>314</v>
      </c>
      <c r="J810" s="6" t="s">
        <v>125</v>
      </c>
      <c r="K810" s="5">
        <v>10290</v>
      </c>
      <c r="L810" s="6" t="s">
        <v>214</v>
      </c>
      <c r="M810" s="6" t="s">
        <v>311</v>
      </c>
      <c r="N810" s="6" t="s">
        <v>26</v>
      </c>
      <c r="O810" s="5" t="s">
        <v>885</v>
      </c>
      <c r="P810" s="6" t="str">
        <f>IF(I810&lt;&gt;"","Giocata","Futura")</f>
        <v>Giocata</v>
      </c>
      <c r="Q810" s="5">
        <f>VALUE(LEFT(I810,1))</f>
        <v>2</v>
      </c>
      <c r="R810" s="5">
        <f>VALUE(RIGHT(I810,1))</f>
        <v>1</v>
      </c>
      <c r="S810" s="5">
        <f>SUM(Q810:R810)</f>
        <v>3</v>
      </c>
      <c r="T810" s="5">
        <f>IF(Q810&lt;&gt;R810,1,0)</f>
        <v>1</v>
      </c>
      <c r="U810" s="5">
        <f>IF(S810&lt;=4,1,0)</f>
        <v>1</v>
      </c>
      <c r="V810" s="5">
        <f t="shared" si="24"/>
        <v>1</v>
      </c>
      <c r="W810" s="5">
        <f>IF(S810&gt;=2,1,0)</f>
        <v>1</v>
      </c>
      <c r="X810" s="5">
        <f>IF(Q810&lt;=2,1,0)</f>
        <v>1</v>
      </c>
      <c r="Y810" s="5">
        <f>IF(AND(Q810&gt;=1,Q810&lt;=3),1,0)</f>
        <v>1</v>
      </c>
      <c r="Z810" s="5">
        <f>IF(AND(Q810&gt;=2,Q810&lt;=5),1,0)</f>
        <v>1</v>
      </c>
      <c r="AA810" s="5">
        <f>IF(S810&lt;=2,1,0)</f>
        <v>0</v>
      </c>
      <c r="AB810" s="5">
        <f>IF(AND(S810&gt;=1,S810&lt;=3),1,0)</f>
        <v>1</v>
      </c>
      <c r="AC810" s="5">
        <f>IF(AND(S810&gt;=2,S810&lt;=5),1,0)</f>
        <v>1</v>
      </c>
      <c r="AD810" s="5">
        <f>IF(AND(S810&gt;=1,S810&lt;=4),1,0)</f>
        <v>1</v>
      </c>
      <c r="AE810" s="5">
        <f>IF(AND(S810&gt;=2,S810&lt;=5),1,0)</f>
        <v>1</v>
      </c>
    </row>
    <row r="811" spans="1:31" x14ac:dyDescent="0.55000000000000004">
      <c r="A811" s="1">
        <f t="shared" si="25"/>
        <v>811</v>
      </c>
      <c r="B811" s="6" t="s">
        <v>36</v>
      </c>
      <c r="C811" s="7">
        <v>46226.660567129627</v>
      </c>
      <c r="D811" s="5">
        <v>7</v>
      </c>
      <c r="E811" s="6" t="s">
        <v>93</v>
      </c>
      <c r="F811" s="8">
        <v>46158</v>
      </c>
      <c r="G811" s="8" t="s">
        <v>166</v>
      </c>
      <c r="H811" s="6" t="s">
        <v>181</v>
      </c>
      <c r="I811" s="6" t="s">
        <v>310</v>
      </c>
      <c r="J811" s="6" t="s">
        <v>163</v>
      </c>
      <c r="K811" s="5">
        <v>1637</v>
      </c>
      <c r="L811" s="6" t="s">
        <v>182</v>
      </c>
      <c r="M811" s="6" t="s">
        <v>450</v>
      </c>
      <c r="N811" s="6" t="s">
        <v>26</v>
      </c>
      <c r="O811" s="5" t="s">
        <v>885</v>
      </c>
      <c r="P811" s="6" t="str">
        <f>IF(I811&lt;&gt;"","Giocata","Futura")</f>
        <v>Giocata</v>
      </c>
      <c r="Q811" s="5">
        <f>VALUE(LEFT(I811,1))</f>
        <v>1</v>
      </c>
      <c r="R811" s="5">
        <f>VALUE(RIGHT(I811,1))</f>
        <v>0</v>
      </c>
      <c r="S811" s="5">
        <f>SUM(Q811:R811)</f>
        <v>1</v>
      </c>
      <c r="T811" s="5">
        <f>IF(Q811&lt;&gt;R811,1,0)</f>
        <v>1</v>
      </c>
      <c r="U811" s="5">
        <f>IF(S811&lt;=4,1,0)</f>
        <v>1</v>
      </c>
      <c r="V811" s="5">
        <f t="shared" si="24"/>
        <v>1</v>
      </c>
      <c r="W811" s="5">
        <f>IF(S811&gt;=2,1,0)</f>
        <v>0</v>
      </c>
      <c r="X811" s="5">
        <f>IF(Q811&lt;=2,1,0)</f>
        <v>1</v>
      </c>
      <c r="Y811" s="5">
        <f>IF(AND(Q811&gt;=1,Q811&lt;=3),1,0)</f>
        <v>1</v>
      </c>
      <c r="Z811" s="5">
        <f>IF(AND(Q811&gt;=2,Q811&lt;=5),1,0)</f>
        <v>0</v>
      </c>
      <c r="AA811" s="5">
        <f>IF(S811&lt;=2,1,0)</f>
        <v>1</v>
      </c>
      <c r="AB811" s="5">
        <f>IF(AND(S811&gt;=1,S811&lt;=3),1,0)</f>
        <v>1</v>
      </c>
      <c r="AC811" s="5">
        <f>IF(AND(S811&gt;=2,S811&lt;=5),1,0)</f>
        <v>0</v>
      </c>
      <c r="AD811" s="5">
        <f>IF(AND(S811&gt;=1,S811&lt;=4),1,0)</f>
        <v>1</v>
      </c>
      <c r="AE811" s="5">
        <f>IF(AND(S811&gt;=2,S811&lt;=5),1,0)</f>
        <v>0</v>
      </c>
    </row>
    <row r="812" spans="1:31" x14ac:dyDescent="0.55000000000000004">
      <c r="A812" s="1">
        <f t="shared" si="25"/>
        <v>812</v>
      </c>
      <c r="B812" s="6" t="s">
        <v>910</v>
      </c>
      <c r="C812" s="7">
        <v>46226.660555555558</v>
      </c>
      <c r="D812" s="5">
        <v>12</v>
      </c>
      <c r="E812" s="6" t="s">
        <v>93</v>
      </c>
      <c r="F812" s="8">
        <v>46158</v>
      </c>
      <c r="G812" s="8" t="s">
        <v>197</v>
      </c>
      <c r="H812" s="6" t="s">
        <v>253</v>
      </c>
      <c r="I812" s="6" t="s">
        <v>310</v>
      </c>
      <c r="J812" s="6" t="s">
        <v>248</v>
      </c>
      <c r="K812" s="5">
        <v>22531</v>
      </c>
      <c r="L812" s="6" t="s">
        <v>257</v>
      </c>
      <c r="M812" s="6" t="s">
        <v>459</v>
      </c>
      <c r="N812" s="6" t="s">
        <v>26</v>
      </c>
      <c r="O812" s="5" t="s">
        <v>885</v>
      </c>
      <c r="P812" s="6" t="str">
        <f>IF(I812&lt;&gt;"","Giocata","Futura")</f>
        <v>Giocata</v>
      </c>
      <c r="Q812" s="5">
        <f>VALUE(LEFT(I812,1))</f>
        <v>1</v>
      </c>
      <c r="R812" s="5">
        <f>VALUE(RIGHT(I812,1))</f>
        <v>0</v>
      </c>
      <c r="S812" s="5">
        <f>SUM(Q812:R812)</f>
        <v>1</v>
      </c>
      <c r="T812" s="5">
        <f>IF(Q812&lt;&gt;R812,1,0)</f>
        <v>1</v>
      </c>
      <c r="U812" s="5">
        <f>IF(S812&lt;=4,1,0)</f>
        <v>1</v>
      </c>
      <c r="V812" s="5">
        <f t="shared" si="24"/>
        <v>1</v>
      </c>
      <c r="W812" s="5">
        <f>IF(S812&gt;=2,1,0)</f>
        <v>0</v>
      </c>
      <c r="X812" s="5">
        <f>IF(Q812&lt;=2,1,0)</f>
        <v>1</v>
      </c>
      <c r="Y812" s="5">
        <f>IF(AND(Q812&gt;=1,Q812&lt;=3),1,0)</f>
        <v>1</v>
      </c>
      <c r="Z812" s="5">
        <f>IF(AND(Q812&gt;=2,Q812&lt;=5),1,0)</f>
        <v>0</v>
      </c>
      <c r="AA812" s="5">
        <f>IF(S812&lt;=2,1,0)</f>
        <v>1</v>
      </c>
      <c r="AB812" s="5">
        <f>IF(AND(S812&gt;=1,S812&lt;=3),1,0)</f>
        <v>1</v>
      </c>
      <c r="AC812" s="5">
        <f>IF(AND(S812&gt;=2,S812&lt;=5),1,0)</f>
        <v>0</v>
      </c>
      <c r="AD812" s="5">
        <f>IF(AND(S812&gt;=1,S812&lt;=4),1,0)</f>
        <v>1</v>
      </c>
      <c r="AE812" s="5">
        <f>IF(AND(S812&gt;=2,S812&lt;=5),1,0)</f>
        <v>0</v>
      </c>
    </row>
    <row r="813" spans="1:31" x14ac:dyDescent="0.55000000000000004">
      <c r="A813" s="1">
        <f t="shared" si="25"/>
        <v>813</v>
      </c>
      <c r="B813" s="6" t="s">
        <v>32</v>
      </c>
      <c r="C813" s="7">
        <v>46226.660555555558</v>
      </c>
      <c r="D813" s="5">
        <v>9</v>
      </c>
      <c r="E813" s="6" t="s">
        <v>93</v>
      </c>
      <c r="F813" s="8">
        <v>46158</v>
      </c>
      <c r="G813" s="8" t="s">
        <v>264</v>
      </c>
      <c r="H813" s="6" t="s">
        <v>271</v>
      </c>
      <c r="I813" s="6" t="s">
        <v>310</v>
      </c>
      <c r="J813" s="6" t="s">
        <v>265</v>
      </c>
      <c r="K813" s="5">
        <v>9198</v>
      </c>
      <c r="L813" s="6" t="s">
        <v>275</v>
      </c>
      <c r="M813" s="6" t="s">
        <v>331</v>
      </c>
      <c r="N813" s="6" t="s">
        <v>26</v>
      </c>
      <c r="O813" s="5" t="s">
        <v>885</v>
      </c>
      <c r="P813" s="6" t="str">
        <f>IF(I813&lt;&gt;"","Giocata","Futura")</f>
        <v>Giocata</v>
      </c>
      <c r="Q813" s="5">
        <f>VALUE(LEFT(I813,1))</f>
        <v>1</v>
      </c>
      <c r="R813" s="5">
        <f>VALUE(RIGHT(I813,1))</f>
        <v>0</v>
      </c>
      <c r="S813" s="5">
        <f>SUM(Q813:R813)</f>
        <v>1</v>
      </c>
      <c r="T813" s="5">
        <f>IF(Q813&lt;&gt;R813,1,0)</f>
        <v>1</v>
      </c>
      <c r="U813" s="5">
        <f>IF(S813&lt;=4,1,0)</f>
        <v>1</v>
      </c>
      <c r="V813" s="5">
        <f t="shared" si="24"/>
        <v>1</v>
      </c>
      <c r="W813" s="5">
        <f>IF(S813&gt;=2,1,0)</f>
        <v>0</v>
      </c>
      <c r="X813" s="5">
        <f>IF(Q813&lt;=2,1,0)</f>
        <v>1</v>
      </c>
      <c r="Y813" s="5">
        <f>IF(AND(Q813&gt;=1,Q813&lt;=3),1,0)</f>
        <v>1</v>
      </c>
      <c r="Z813" s="5">
        <f>IF(AND(Q813&gt;=2,Q813&lt;=5),1,0)</f>
        <v>0</v>
      </c>
      <c r="AA813" s="5">
        <f>IF(S813&lt;=2,1,0)</f>
        <v>1</v>
      </c>
      <c r="AB813" s="5">
        <f>IF(AND(S813&gt;=1,S813&lt;=3),1,0)</f>
        <v>1</v>
      </c>
      <c r="AC813" s="5">
        <f>IF(AND(S813&gt;=2,S813&lt;=5),1,0)</f>
        <v>0</v>
      </c>
      <c r="AD813" s="5">
        <f>IF(AND(S813&gt;=1,S813&lt;=4),1,0)</f>
        <v>1</v>
      </c>
      <c r="AE813" s="5">
        <f>IF(AND(S813&gt;=2,S813&lt;=5),1,0)</f>
        <v>0</v>
      </c>
    </row>
    <row r="814" spans="1:31" x14ac:dyDescent="0.55000000000000004">
      <c r="A814" s="1">
        <f t="shared" si="25"/>
        <v>814</v>
      </c>
      <c r="B814" s="6" t="s">
        <v>911</v>
      </c>
      <c r="C814" s="7">
        <v>46226.660555555558</v>
      </c>
      <c r="D814" s="5">
        <v>15</v>
      </c>
      <c r="E814" s="6" t="s">
        <v>93</v>
      </c>
      <c r="F814" s="8">
        <v>46158</v>
      </c>
      <c r="G814" s="8" t="s">
        <v>238</v>
      </c>
      <c r="H814" s="6" t="s">
        <v>145</v>
      </c>
      <c r="I814" s="6" t="s">
        <v>316</v>
      </c>
      <c r="J814" s="6" t="s">
        <v>147</v>
      </c>
      <c r="K814" s="5">
        <v>11687</v>
      </c>
      <c r="L814" s="6" t="s">
        <v>158</v>
      </c>
      <c r="M814" s="6" t="s">
        <v>443</v>
      </c>
      <c r="N814" s="6" t="s">
        <v>26</v>
      </c>
      <c r="O814" s="5" t="s">
        <v>885</v>
      </c>
      <c r="P814" s="6" t="str">
        <f>IF(I814&lt;&gt;"","Giocata","Futura")</f>
        <v>Giocata</v>
      </c>
      <c r="Q814" s="5">
        <f>VALUE(LEFT(I814,1))</f>
        <v>1</v>
      </c>
      <c r="R814" s="5">
        <f>VALUE(RIGHT(I814,1))</f>
        <v>2</v>
      </c>
      <c r="S814" s="5">
        <f>SUM(Q814:R814)</f>
        <v>3</v>
      </c>
      <c r="T814" s="5">
        <f>IF(Q814&lt;&gt;R814,1,0)</f>
        <v>1</v>
      </c>
      <c r="U814" s="5">
        <f>IF(S814&lt;=4,1,0)</f>
        <v>1</v>
      </c>
      <c r="V814" s="5">
        <f t="shared" si="24"/>
        <v>1</v>
      </c>
      <c r="W814" s="5">
        <f>IF(S814&gt;=2,1,0)</f>
        <v>1</v>
      </c>
      <c r="X814" s="5">
        <f>IF(Q814&lt;=2,1,0)</f>
        <v>1</v>
      </c>
      <c r="Y814" s="5">
        <f>IF(AND(Q814&gt;=1,Q814&lt;=3),1,0)</f>
        <v>1</v>
      </c>
      <c r="Z814" s="5">
        <f>IF(AND(Q814&gt;=2,Q814&lt;=5),1,0)</f>
        <v>0</v>
      </c>
      <c r="AA814" s="5">
        <f>IF(S814&lt;=2,1,0)</f>
        <v>0</v>
      </c>
      <c r="AB814" s="5">
        <f>IF(AND(S814&gt;=1,S814&lt;=3),1,0)</f>
        <v>1</v>
      </c>
      <c r="AC814" s="5">
        <f>IF(AND(S814&gt;=2,S814&lt;=5),1,0)</f>
        <v>1</v>
      </c>
      <c r="AD814" s="5">
        <f>IF(AND(S814&gt;=1,S814&lt;=4),1,0)</f>
        <v>1</v>
      </c>
      <c r="AE814" s="5">
        <f>IF(AND(S814&gt;=2,S814&lt;=5),1,0)</f>
        <v>1</v>
      </c>
    </row>
    <row r="815" spans="1:31" x14ac:dyDescent="0.55000000000000004">
      <c r="A815" s="1">
        <f t="shared" si="25"/>
        <v>815</v>
      </c>
      <c r="B815" s="6" t="s">
        <v>36</v>
      </c>
      <c r="C815" s="7">
        <v>46226.660567129627</v>
      </c>
      <c r="D815" s="5">
        <v>7</v>
      </c>
      <c r="E815" s="6" t="s">
        <v>93</v>
      </c>
      <c r="F815" s="8">
        <v>46158</v>
      </c>
      <c r="G815" s="8" t="s">
        <v>280</v>
      </c>
      <c r="H815" s="6" t="s">
        <v>170</v>
      </c>
      <c r="I815" s="6" t="s">
        <v>312</v>
      </c>
      <c r="J815" s="6" t="s">
        <v>175</v>
      </c>
      <c r="K815" s="5">
        <v>2254</v>
      </c>
      <c r="L815" s="6" t="s">
        <v>172</v>
      </c>
      <c r="M815" s="6" t="s">
        <v>455</v>
      </c>
      <c r="N815" s="6" t="s">
        <v>26</v>
      </c>
      <c r="O815" s="5" t="s">
        <v>885</v>
      </c>
      <c r="P815" s="6" t="str">
        <f>IF(I815&lt;&gt;"","Giocata","Futura")</f>
        <v>Giocata</v>
      </c>
      <c r="Q815" s="5">
        <f>VALUE(LEFT(I815,1))</f>
        <v>1</v>
      </c>
      <c r="R815" s="5">
        <f>VALUE(RIGHT(I815,1))</f>
        <v>3</v>
      </c>
      <c r="S815" s="5">
        <f>SUM(Q815:R815)</f>
        <v>4</v>
      </c>
      <c r="T815" s="5">
        <f>IF(Q815&lt;&gt;R815,1,0)</f>
        <v>1</v>
      </c>
      <c r="U815" s="5">
        <f>IF(S815&lt;=4,1,0)</f>
        <v>1</v>
      </c>
      <c r="V815" s="5">
        <f t="shared" si="24"/>
        <v>1</v>
      </c>
      <c r="W815" s="5">
        <f>IF(S815&gt;=2,1,0)</f>
        <v>1</v>
      </c>
      <c r="X815" s="5">
        <f>IF(Q815&lt;=2,1,0)</f>
        <v>1</v>
      </c>
      <c r="Y815" s="5">
        <f>IF(AND(Q815&gt;=1,Q815&lt;=3),1,0)</f>
        <v>1</v>
      </c>
      <c r="Z815" s="5">
        <f>IF(AND(Q815&gt;=2,Q815&lt;=5),1,0)</f>
        <v>0</v>
      </c>
      <c r="AA815" s="5">
        <f>IF(S815&lt;=2,1,0)</f>
        <v>0</v>
      </c>
      <c r="AB815" s="5">
        <f>IF(AND(S815&gt;=1,S815&lt;=3),1,0)</f>
        <v>0</v>
      </c>
      <c r="AC815" s="5">
        <f>IF(AND(S815&gt;=2,S815&lt;=5),1,0)</f>
        <v>1</v>
      </c>
      <c r="AD815" s="5">
        <f>IF(AND(S815&gt;=1,S815&lt;=4),1,0)</f>
        <v>1</v>
      </c>
      <c r="AE815" s="5">
        <f>IF(AND(S815&gt;=2,S815&lt;=5),1,0)</f>
        <v>1</v>
      </c>
    </row>
    <row r="816" spans="1:31" x14ac:dyDescent="0.55000000000000004">
      <c r="A816" s="1">
        <f t="shared" si="25"/>
        <v>816</v>
      </c>
      <c r="B816" s="6" t="s">
        <v>36</v>
      </c>
      <c r="C816" s="7">
        <v>46226.660567129627</v>
      </c>
      <c r="D816" s="5">
        <v>7</v>
      </c>
      <c r="E816" s="6" t="s">
        <v>93</v>
      </c>
      <c r="F816" s="8">
        <v>46158</v>
      </c>
      <c r="G816" s="8" t="s">
        <v>280</v>
      </c>
      <c r="H816" s="6" t="s">
        <v>167</v>
      </c>
      <c r="I816" s="6" t="s">
        <v>328</v>
      </c>
      <c r="J816" s="6" t="s">
        <v>176</v>
      </c>
      <c r="K816" s="5">
        <v>961</v>
      </c>
      <c r="L816" s="6" t="s">
        <v>169</v>
      </c>
      <c r="M816" s="6" t="s">
        <v>451</v>
      </c>
      <c r="N816" s="6" t="s">
        <v>26</v>
      </c>
      <c r="O816" s="5" t="s">
        <v>885</v>
      </c>
      <c r="P816" s="6" t="str">
        <f>IF(I816&lt;&gt;"","Giocata","Futura")</f>
        <v>Giocata</v>
      </c>
      <c r="Q816" s="5">
        <f>VALUE(LEFT(I816,1))</f>
        <v>1</v>
      </c>
      <c r="R816" s="5">
        <f>VALUE(RIGHT(I816,1))</f>
        <v>1</v>
      </c>
      <c r="S816" s="5">
        <f>SUM(Q816:R816)</f>
        <v>2</v>
      </c>
      <c r="T816" s="5">
        <f>IF(Q816&lt;&gt;R816,1,0)</f>
        <v>0</v>
      </c>
      <c r="U816" s="5">
        <f>IF(S816&lt;=4,1,0)</f>
        <v>1</v>
      </c>
      <c r="V816" s="5">
        <f t="shared" si="24"/>
        <v>0</v>
      </c>
      <c r="W816" s="5">
        <f>IF(S816&gt;=2,1,0)</f>
        <v>1</v>
      </c>
      <c r="X816" s="5">
        <f>IF(Q816&lt;=2,1,0)</f>
        <v>1</v>
      </c>
      <c r="Y816" s="5">
        <f>IF(AND(Q816&gt;=1,Q816&lt;=3),1,0)</f>
        <v>1</v>
      </c>
      <c r="Z816" s="5">
        <f>IF(AND(Q816&gt;=2,Q816&lt;=5),1,0)</f>
        <v>0</v>
      </c>
      <c r="AA816" s="5">
        <f>IF(S816&lt;=2,1,0)</f>
        <v>1</v>
      </c>
      <c r="AB816" s="5">
        <f>IF(AND(S816&gt;=1,S816&lt;=3),1,0)</f>
        <v>1</v>
      </c>
      <c r="AC816" s="5">
        <f>IF(AND(S816&gt;=2,S816&lt;=5),1,0)</f>
        <v>1</v>
      </c>
      <c r="AD816" s="5">
        <f>IF(AND(S816&gt;=1,S816&lt;=4),1,0)</f>
        <v>1</v>
      </c>
      <c r="AE816" s="5">
        <f>IF(AND(S816&gt;=2,S816&lt;=5),1,0)</f>
        <v>1</v>
      </c>
    </row>
    <row r="817" spans="1:31" x14ac:dyDescent="0.55000000000000004">
      <c r="A817" s="1">
        <f t="shared" si="25"/>
        <v>817</v>
      </c>
      <c r="B817" s="6" t="s">
        <v>28</v>
      </c>
      <c r="C817" s="7">
        <v>46226.660555555558</v>
      </c>
      <c r="D817" s="5">
        <v>8</v>
      </c>
      <c r="E817" s="6" t="s">
        <v>93</v>
      </c>
      <c r="F817" s="8">
        <v>46158</v>
      </c>
      <c r="G817" s="8" t="s">
        <v>240</v>
      </c>
      <c r="H817" s="6" t="s">
        <v>51</v>
      </c>
      <c r="I817" s="6" t="s">
        <v>328</v>
      </c>
      <c r="J817" s="6" t="s">
        <v>43</v>
      </c>
      <c r="K817" s="5">
        <v>5936</v>
      </c>
      <c r="L817" s="6" t="s">
        <v>53</v>
      </c>
      <c r="M817" s="6" t="s">
        <v>346</v>
      </c>
      <c r="N817" s="6" t="s">
        <v>26</v>
      </c>
      <c r="O817" s="5" t="s">
        <v>885</v>
      </c>
      <c r="P817" s="6" t="str">
        <f>IF(I817&lt;&gt;"","Giocata","Futura")</f>
        <v>Giocata</v>
      </c>
      <c r="Q817" s="5">
        <f>VALUE(LEFT(I817,1))</f>
        <v>1</v>
      </c>
      <c r="R817" s="5">
        <f>VALUE(RIGHT(I817,1))</f>
        <v>1</v>
      </c>
      <c r="S817" s="5">
        <f>SUM(Q817:R817)</f>
        <v>2</v>
      </c>
      <c r="T817" s="5">
        <f>IF(Q817&lt;&gt;R817,1,0)</f>
        <v>0</v>
      </c>
      <c r="U817" s="5">
        <f>IF(S817&lt;=4,1,0)</f>
        <v>1</v>
      </c>
      <c r="V817" s="5">
        <f t="shared" si="24"/>
        <v>0</v>
      </c>
      <c r="W817" s="5">
        <f>IF(S817&gt;=2,1,0)</f>
        <v>1</v>
      </c>
      <c r="X817" s="5">
        <f>IF(Q817&lt;=2,1,0)</f>
        <v>1</v>
      </c>
      <c r="Y817" s="5">
        <f>IF(AND(Q817&gt;=1,Q817&lt;=3),1,0)</f>
        <v>1</v>
      </c>
      <c r="Z817" s="5">
        <f>IF(AND(Q817&gt;=2,Q817&lt;=5),1,0)</f>
        <v>0</v>
      </c>
      <c r="AA817" s="5">
        <f>IF(S817&lt;=2,1,0)</f>
        <v>1</v>
      </c>
      <c r="AB817" s="5">
        <f>IF(AND(S817&gt;=1,S817&lt;=3),1,0)</f>
        <v>1</v>
      </c>
      <c r="AC817" s="5">
        <f>IF(AND(S817&gt;=2,S817&lt;=5),1,0)</f>
        <v>1</v>
      </c>
      <c r="AD817" s="5">
        <f>IF(AND(S817&gt;=1,S817&lt;=4),1,0)</f>
        <v>1</v>
      </c>
      <c r="AE817" s="5">
        <f>IF(AND(S817&gt;=2,S817&lt;=5),1,0)</f>
        <v>1</v>
      </c>
    </row>
    <row r="818" spans="1:31" x14ac:dyDescent="0.55000000000000004">
      <c r="A818" s="1">
        <f t="shared" si="25"/>
        <v>818</v>
      </c>
      <c r="B818" s="6" t="s">
        <v>28</v>
      </c>
      <c r="C818" s="7">
        <v>46226.660555555558</v>
      </c>
      <c r="D818" s="5">
        <v>8</v>
      </c>
      <c r="E818" s="6" t="s">
        <v>93</v>
      </c>
      <c r="F818" s="8">
        <v>46158</v>
      </c>
      <c r="G818" s="8" t="s">
        <v>242</v>
      </c>
      <c r="H818" s="6" t="s">
        <v>55</v>
      </c>
      <c r="I818" s="6" t="s">
        <v>328</v>
      </c>
      <c r="J818" s="6" t="s">
        <v>38</v>
      </c>
      <c r="K818" s="5">
        <v>8829</v>
      </c>
      <c r="L818" s="6" t="s">
        <v>56</v>
      </c>
      <c r="M818" s="6" t="s">
        <v>458</v>
      </c>
      <c r="N818" s="6" t="s">
        <v>26</v>
      </c>
      <c r="O818" s="5" t="s">
        <v>885</v>
      </c>
      <c r="P818" s="6" t="str">
        <f>IF(I818&lt;&gt;"","Giocata","Futura")</f>
        <v>Giocata</v>
      </c>
      <c r="Q818" s="5">
        <f>VALUE(LEFT(I818,1))</f>
        <v>1</v>
      </c>
      <c r="R818" s="5">
        <f>VALUE(RIGHT(I818,1))</f>
        <v>1</v>
      </c>
      <c r="S818" s="5">
        <f>SUM(Q818:R818)</f>
        <v>2</v>
      </c>
      <c r="T818" s="5">
        <f>IF(Q818&lt;&gt;R818,1,0)</f>
        <v>0</v>
      </c>
      <c r="U818" s="5">
        <f>IF(S818&lt;=4,1,0)</f>
        <v>1</v>
      </c>
      <c r="V818" s="5">
        <f t="shared" si="24"/>
        <v>0</v>
      </c>
      <c r="W818" s="5">
        <f>IF(S818&gt;=2,1,0)</f>
        <v>1</v>
      </c>
      <c r="X818" s="5">
        <f>IF(Q818&lt;=2,1,0)</f>
        <v>1</v>
      </c>
      <c r="Y818" s="5">
        <f>IF(AND(Q818&gt;=1,Q818&lt;=3),1,0)</f>
        <v>1</v>
      </c>
      <c r="Z818" s="5">
        <f>IF(AND(Q818&gt;=2,Q818&lt;=5),1,0)</f>
        <v>0</v>
      </c>
      <c r="AA818" s="5">
        <f>IF(S818&lt;=2,1,0)</f>
        <v>1</v>
      </c>
      <c r="AB818" s="5">
        <f>IF(AND(S818&gt;=1,S818&lt;=3),1,0)</f>
        <v>1</v>
      </c>
      <c r="AC818" s="5">
        <f>IF(AND(S818&gt;=2,S818&lt;=5),1,0)</f>
        <v>1</v>
      </c>
      <c r="AD818" s="5">
        <f>IF(AND(S818&gt;=1,S818&lt;=4),1,0)</f>
        <v>1</v>
      </c>
      <c r="AE818" s="5">
        <f>IF(AND(S818&gt;=2,S818&lt;=5),1,0)</f>
        <v>1</v>
      </c>
    </row>
    <row r="819" spans="1:31" x14ac:dyDescent="0.55000000000000004">
      <c r="A819" s="1">
        <f t="shared" si="25"/>
        <v>819</v>
      </c>
      <c r="B819" s="6" t="s">
        <v>28</v>
      </c>
      <c r="C819" s="7">
        <v>46226.660555555558</v>
      </c>
      <c r="D819" s="5">
        <v>8</v>
      </c>
      <c r="E819" s="6" t="s">
        <v>37</v>
      </c>
      <c r="F819" s="8">
        <v>46159</v>
      </c>
      <c r="G819" s="8" t="s">
        <v>268</v>
      </c>
      <c r="H819" s="6" t="s">
        <v>52</v>
      </c>
      <c r="I819" s="6" t="s">
        <v>357</v>
      </c>
      <c r="J819" s="6" t="s">
        <v>60</v>
      </c>
      <c r="K819" s="5">
        <v>25793</v>
      </c>
      <c r="L819" s="6" t="s">
        <v>63</v>
      </c>
      <c r="M819" s="6" t="s">
        <v>340</v>
      </c>
      <c r="N819" s="6" t="s">
        <v>26</v>
      </c>
      <c r="O819" s="5" t="s">
        <v>885</v>
      </c>
      <c r="P819" s="6" t="str">
        <f>IF(I819&lt;&gt;"","Giocata","Futura")</f>
        <v>Giocata</v>
      </c>
      <c r="Q819" s="5">
        <f>VALUE(LEFT(I819,1))</f>
        <v>4</v>
      </c>
      <c r="R819" s="5">
        <f>VALUE(RIGHT(I819,1))</f>
        <v>1</v>
      </c>
      <c r="S819" s="5">
        <f>SUM(Q819:R819)</f>
        <v>5</v>
      </c>
      <c r="T819" s="5">
        <f>IF(Q819&lt;&gt;R819,1,0)</f>
        <v>1</v>
      </c>
      <c r="U819" s="5">
        <f>IF(S819&lt;=4,1,0)</f>
        <v>0</v>
      </c>
      <c r="V819" s="5">
        <f t="shared" si="24"/>
        <v>0</v>
      </c>
      <c r="W819" s="5">
        <f>IF(S819&gt;=2,1,0)</f>
        <v>1</v>
      </c>
      <c r="X819" s="5">
        <f>IF(Q819&lt;=2,1,0)</f>
        <v>0</v>
      </c>
      <c r="Y819" s="5">
        <f>IF(AND(Q819&gt;=1,Q819&lt;=3),1,0)</f>
        <v>0</v>
      </c>
      <c r="Z819" s="5">
        <f>IF(AND(Q819&gt;=2,Q819&lt;=5),1,0)</f>
        <v>1</v>
      </c>
      <c r="AA819" s="5">
        <f>IF(S819&lt;=2,1,0)</f>
        <v>0</v>
      </c>
      <c r="AB819" s="5">
        <f>IF(AND(S819&gt;=1,S819&lt;=3),1,0)</f>
        <v>0</v>
      </c>
      <c r="AC819" s="5">
        <f>IF(AND(S819&gt;=2,S819&lt;=5),1,0)</f>
        <v>1</v>
      </c>
      <c r="AD819" s="5">
        <f>IF(AND(S819&gt;=1,S819&lt;=4),1,0)</f>
        <v>0</v>
      </c>
      <c r="AE819" s="5">
        <f>IF(AND(S819&gt;=2,S819&lt;=5),1,0)</f>
        <v>1</v>
      </c>
    </row>
    <row r="820" spans="1:31" x14ac:dyDescent="0.55000000000000004">
      <c r="A820" s="1">
        <f t="shared" si="25"/>
        <v>820</v>
      </c>
      <c r="B820" s="6" t="s">
        <v>28</v>
      </c>
      <c r="C820" s="7">
        <v>46226.660555555558</v>
      </c>
      <c r="D820" s="5">
        <v>8</v>
      </c>
      <c r="E820" s="6" t="s">
        <v>37</v>
      </c>
      <c r="F820" s="8">
        <v>46159</v>
      </c>
      <c r="G820" s="8" t="s">
        <v>285</v>
      </c>
      <c r="H820" s="6" t="s">
        <v>49</v>
      </c>
      <c r="I820" s="6" t="s">
        <v>322</v>
      </c>
      <c r="J820" s="6" t="s">
        <v>61</v>
      </c>
      <c r="K820" s="5">
        <v>5019</v>
      </c>
      <c r="L820" s="6" t="s">
        <v>67</v>
      </c>
      <c r="M820" s="6" t="s">
        <v>343</v>
      </c>
      <c r="N820" s="6" t="s">
        <v>26</v>
      </c>
      <c r="O820" s="5" t="s">
        <v>885</v>
      </c>
      <c r="P820" s="6" t="str">
        <f>IF(I820&lt;&gt;"","Giocata","Futura")</f>
        <v>Giocata</v>
      </c>
      <c r="Q820" s="5">
        <f>VALUE(LEFT(I820,1))</f>
        <v>0</v>
      </c>
      <c r="R820" s="5">
        <f>VALUE(RIGHT(I820,1))</f>
        <v>1</v>
      </c>
      <c r="S820" s="5">
        <f>SUM(Q820:R820)</f>
        <v>1</v>
      </c>
      <c r="T820" s="5">
        <f>IF(Q820&lt;&gt;R820,1,0)</f>
        <v>1</v>
      </c>
      <c r="U820" s="5">
        <f>IF(S820&lt;=4,1,0)</f>
        <v>1</v>
      </c>
      <c r="V820" s="5">
        <f t="shared" si="24"/>
        <v>1</v>
      </c>
      <c r="W820" s="5">
        <f>IF(S820&gt;=2,1,0)</f>
        <v>0</v>
      </c>
      <c r="X820" s="5">
        <f>IF(Q820&lt;=2,1,0)</f>
        <v>1</v>
      </c>
      <c r="Y820" s="5">
        <f>IF(AND(Q820&gt;=1,Q820&lt;=3),1,0)</f>
        <v>0</v>
      </c>
      <c r="Z820" s="5">
        <f>IF(AND(Q820&gt;=2,Q820&lt;=5),1,0)</f>
        <v>0</v>
      </c>
      <c r="AA820" s="5">
        <f>IF(S820&lt;=2,1,0)</f>
        <v>1</v>
      </c>
      <c r="AB820" s="5">
        <f>IF(AND(S820&gt;=1,S820&lt;=3),1,0)</f>
        <v>1</v>
      </c>
      <c r="AC820" s="5">
        <f>IF(AND(S820&gt;=2,S820&lt;=5),1,0)</f>
        <v>0</v>
      </c>
      <c r="AD820" s="5">
        <f>IF(AND(S820&gt;=1,S820&lt;=4),1,0)</f>
        <v>1</v>
      </c>
      <c r="AE820" s="5">
        <f>IF(AND(S820&gt;=2,S820&lt;=5),1,0)</f>
        <v>0</v>
      </c>
    </row>
    <row r="821" spans="1:31" x14ac:dyDescent="0.55000000000000004">
      <c r="A821" s="1">
        <f t="shared" si="25"/>
        <v>821</v>
      </c>
      <c r="B821" s="6" t="s">
        <v>911</v>
      </c>
      <c r="C821" s="7">
        <v>46226.660555555558</v>
      </c>
      <c r="D821" s="5">
        <v>15</v>
      </c>
      <c r="E821" s="6" t="s">
        <v>37</v>
      </c>
      <c r="F821" s="8">
        <v>46159</v>
      </c>
      <c r="G821" s="8" t="s">
        <v>278</v>
      </c>
      <c r="H821" s="6" t="s">
        <v>153</v>
      </c>
      <c r="I821" s="6" t="s">
        <v>308</v>
      </c>
      <c r="J821" s="6" t="s">
        <v>148</v>
      </c>
      <c r="K821" s="5">
        <v>6421</v>
      </c>
      <c r="L821" s="6" t="s">
        <v>155</v>
      </c>
      <c r="M821" s="6" t="s">
        <v>442</v>
      </c>
      <c r="N821" s="6" t="s">
        <v>26</v>
      </c>
      <c r="O821" s="5" t="s">
        <v>885</v>
      </c>
      <c r="P821" s="6" t="str">
        <f>IF(I821&lt;&gt;"","Giocata","Futura")</f>
        <v>Giocata</v>
      </c>
      <c r="Q821" s="5">
        <f>VALUE(LEFT(I821,1))</f>
        <v>2</v>
      </c>
      <c r="R821" s="5">
        <f>VALUE(RIGHT(I821,1))</f>
        <v>0</v>
      </c>
      <c r="S821" s="5">
        <f>SUM(Q821:R821)</f>
        <v>2</v>
      </c>
      <c r="T821" s="5">
        <f>IF(Q821&lt;&gt;R821,1,0)</f>
        <v>1</v>
      </c>
      <c r="U821" s="5">
        <f>IF(S821&lt;=4,1,0)</f>
        <v>1</v>
      </c>
      <c r="V821" s="5">
        <f t="shared" si="24"/>
        <v>1</v>
      </c>
      <c r="W821" s="5">
        <f>IF(S821&gt;=2,1,0)</f>
        <v>1</v>
      </c>
      <c r="X821" s="5">
        <f>IF(Q821&lt;=2,1,0)</f>
        <v>1</v>
      </c>
      <c r="Y821" s="5">
        <f>IF(AND(Q821&gt;=1,Q821&lt;=3),1,0)</f>
        <v>1</v>
      </c>
      <c r="Z821" s="5">
        <f>IF(AND(Q821&gt;=2,Q821&lt;=5),1,0)</f>
        <v>1</v>
      </c>
      <c r="AA821" s="5">
        <f>IF(S821&lt;=2,1,0)</f>
        <v>1</v>
      </c>
      <c r="AB821" s="5">
        <f>IF(AND(S821&gt;=1,S821&lt;=3),1,0)</f>
        <v>1</v>
      </c>
      <c r="AC821" s="5">
        <f>IF(AND(S821&gt;=2,S821&lt;=5),1,0)</f>
        <v>1</v>
      </c>
      <c r="AD821" s="5">
        <f>IF(AND(S821&gt;=1,S821&lt;=4),1,0)</f>
        <v>1</v>
      </c>
      <c r="AE821" s="5">
        <f>IF(AND(S821&gt;=2,S821&lt;=5),1,0)</f>
        <v>1</v>
      </c>
    </row>
    <row r="822" spans="1:31" x14ac:dyDescent="0.55000000000000004">
      <c r="A822" s="1">
        <f t="shared" si="25"/>
        <v>822</v>
      </c>
      <c r="B822" s="6" t="s">
        <v>911</v>
      </c>
      <c r="C822" s="7">
        <v>46226.660555555558</v>
      </c>
      <c r="D822" s="5">
        <v>15</v>
      </c>
      <c r="E822" s="6" t="s">
        <v>37</v>
      </c>
      <c r="F822" s="8">
        <v>46159</v>
      </c>
      <c r="G822" s="8" t="s">
        <v>278</v>
      </c>
      <c r="H822" s="6" t="s">
        <v>139</v>
      </c>
      <c r="I822" s="6" t="s">
        <v>308</v>
      </c>
      <c r="J822" s="6" t="s">
        <v>141</v>
      </c>
      <c r="K822" s="5">
        <v>8327</v>
      </c>
      <c r="L822" s="6" t="s">
        <v>157</v>
      </c>
      <c r="M822" s="6" t="s">
        <v>487</v>
      </c>
      <c r="N822" s="6" t="s">
        <v>26</v>
      </c>
      <c r="O822" s="5" t="s">
        <v>885</v>
      </c>
      <c r="P822" s="6" t="str">
        <f>IF(I822&lt;&gt;"","Giocata","Futura")</f>
        <v>Giocata</v>
      </c>
      <c r="Q822" s="5">
        <f>VALUE(LEFT(I822,1))</f>
        <v>2</v>
      </c>
      <c r="R822" s="5">
        <f>VALUE(RIGHT(I822,1))</f>
        <v>0</v>
      </c>
      <c r="S822" s="5">
        <f>SUM(Q822:R822)</f>
        <v>2</v>
      </c>
      <c r="T822" s="5">
        <f>IF(Q822&lt;&gt;R822,1,0)</f>
        <v>1</v>
      </c>
      <c r="U822" s="5">
        <f>IF(S822&lt;=4,1,0)</f>
        <v>1</v>
      </c>
      <c r="V822" s="5">
        <f t="shared" si="24"/>
        <v>1</v>
      </c>
      <c r="W822" s="5">
        <f>IF(S822&gt;=2,1,0)</f>
        <v>1</v>
      </c>
      <c r="X822" s="5">
        <f>IF(Q822&lt;=2,1,0)</f>
        <v>1</v>
      </c>
      <c r="Y822" s="5">
        <f>IF(AND(Q822&gt;=1,Q822&lt;=3),1,0)</f>
        <v>1</v>
      </c>
      <c r="Z822" s="5">
        <f>IF(AND(Q822&gt;=2,Q822&lt;=5),1,0)</f>
        <v>1</v>
      </c>
      <c r="AA822" s="5">
        <f>IF(S822&lt;=2,1,0)</f>
        <v>1</v>
      </c>
      <c r="AB822" s="5">
        <f>IF(AND(S822&gt;=1,S822&lt;=3),1,0)</f>
        <v>1</v>
      </c>
      <c r="AC822" s="5">
        <f>IF(AND(S822&gt;=2,S822&lt;=5),1,0)</f>
        <v>1</v>
      </c>
      <c r="AD822" s="5">
        <f>IF(AND(S822&gt;=1,S822&lt;=4),1,0)</f>
        <v>1</v>
      </c>
      <c r="AE822" s="5">
        <f>IF(AND(S822&gt;=2,S822&lt;=5),1,0)</f>
        <v>1</v>
      </c>
    </row>
    <row r="823" spans="1:31" x14ac:dyDescent="0.55000000000000004">
      <c r="A823" s="1">
        <f t="shared" si="25"/>
        <v>823</v>
      </c>
      <c r="B823" s="6" t="s">
        <v>28</v>
      </c>
      <c r="C823" s="7">
        <v>46226.660555555558</v>
      </c>
      <c r="D823" s="5">
        <v>8</v>
      </c>
      <c r="E823" s="6" t="s">
        <v>37</v>
      </c>
      <c r="F823" s="8">
        <v>46159</v>
      </c>
      <c r="G823" s="8" t="s">
        <v>268</v>
      </c>
      <c r="H823" s="6" t="s">
        <v>45</v>
      </c>
      <c r="I823" s="6" t="s">
        <v>310</v>
      </c>
      <c r="J823" s="6" t="s">
        <v>39</v>
      </c>
      <c r="K823" s="5">
        <v>817</v>
      </c>
      <c r="L823" s="6" t="s">
        <v>47</v>
      </c>
      <c r="M823" s="6" t="s">
        <v>342</v>
      </c>
      <c r="N823" s="6" t="s">
        <v>26</v>
      </c>
      <c r="O823" s="5" t="s">
        <v>885</v>
      </c>
      <c r="P823" s="6" t="str">
        <f>IF(I823&lt;&gt;"","Giocata","Futura")</f>
        <v>Giocata</v>
      </c>
      <c r="Q823" s="5">
        <f>VALUE(LEFT(I823,1))</f>
        <v>1</v>
      </c>
      <c r="R823" s="5">
        <f>VALUE(RIGHT(I823,1))</f>
        <v>0</v>
      </c>
      <c r="S823" s="5">
        <f>SUM(Q823:R823)</f>
        <v>1</v>
      </c>
      <c r="T823" s="5">
        <f>IF(Q823&lt;&gt;R823,1,0)</f>
        <v>1</v>
      </c>
      <c r="U823" s="5">
        <f>IF(S823&lt;=4,1,0)</f>
        <v>1</v>
      </c>
      <c r="V823" s="5">
        <f t="shared" si="24"/>
        <v>1</v>
      </c>
      <c r="W823" s="5">
        <f>IF(S823&gt;=2,1,0)</f>
        <v>0</v>
      </c>
      <c r="X823" s="5">
        <f>IF(Q823&lt;=2,1,0)</f>
        <v>1</v>
      </c>
      <c r="Y823" s="5">
        <f>IF(AND(Q823&gt;=1,Q823&lt;=3),1,0)</f>
        <v>1</v>
      </c>
      <c r="Z823" s="5">
        <f>IF(AND(Q823&gt;=2,Q823&lt;=5),1,0)</f>
        <v>0</v>
      </c>
      <c r="AA823" s="5">
        <f>IF(S823&lt;=2,1,0)</f>
        <v>1</v>
      </c>
      <c r="AB823" s="5">
        <f>IF(AND(S823&gt;=1,S823&lt;=3),1,0)</f>
        <v>1</v>
      </c>
      <c r="AC823" s="5">
        <f>IF(AND(S823&gt;=2,S823&lt;=5),1,0)</f>
        <v>0</v>
      </c>
      <c r="AD823" s="5">
        <f>IF(AND(S823&gt;=1,S823&lt;=4),1,0)</f>
        <v>1</v>
      </c>
      <c r="AE823" s="5">
        <f>IF(AND(S823&gt;=2,S823&lt;=5),1,0)</f>
        <v>0</v>
      </c>
    </row>
    <row r="824" spans="1:31" x14ac:dyDescent="0.55000000000000004">
      <c r="A824" s="1">
        <f t="shared" si="25"/>
        <v>824</v>
      </c>
      <c r="B824" s="6" t="s">
        <v>911</v>
      </c>
      <c r="C824" s="7">
        <v>46226.660555555558</v>
      </c>
      <c r="D824" s="5">
        <v>15</v>
      </c>
      <c r="E824" s="6" t="s">
        <v>37</v>
      </c>
      <c r="F824" s="8">
        <v>46159</v>
      </c>
      <c r="G824" s="8" t="s">
        <v>529</v>
      </c>
      <c r="H824" s="6" t="s">
        <v>144</v>
      </c>
      <c r="I824" s="6" t="s">
        <v>310</v>
      </c>
      <c r="J824" s="6" t="s">
        <v>151</v>
      </c>
      <c r="K824" s="5">
        <v>31447</v>
      </c>
      <c r="L824" s="6" t="s">
        <v>146</v>
      </c>
      <c r="M824" s="6" t="s">
        <v>530</v>
      </c>
      <c r="N824" s="6" t="s">
        <v>26</v>
      </c>
      <c r="O824" s="5" t="s">
        <v>885</v>
      </c>
      <c r="P824" s="6" t="str">
        <f>IF(I824&lt;&gt;"","Giocata","Futura")</f>
        <v>Giocata</v>
      </c>
      <c r="Q824" s="5">
        <f>VALUE(LEFT(I824,1))</f>
        <v>1</v>
      </c>
      <c r="R824" s="5">
        <f>VALUE(RIGHT(I824,1))</f>
        <v>0</v>
      </c>
      <c r="S824" s="5">
        <f>SUM(Q824:R824)</f>
        <v>1</v>
      </c>
      <c r="T824" s="5">
        <f>IF(Q824&lt;&gt;R824,1,0)</f>
        <v>1</v>
      </c>
      <c r="U824" s="5">
        <f>IF(S824&lt;=4,1,0)</f>
        <v>1</v>
      </c>
      <c r="V824" s="5">
        <f t="shared" si="24"/>
        <v>1</v>
      </c>
      <c r="W824" s="5">
        <f>IF(S824&gt;=2,1,0)</f>
        <v>0</v>
      </c>
      <c r="X824" s="5">
        <f>IF(Q824&lt;=2,1,0)</f>
        <v>1</v>
      </c>
      <c r="Y824" s="5">
        <f>IF(AND(Q824&gt;=1,Q824&lt;=3),1,0)</f>
        <v>1</v>
      </c>
      <c r="Z824" s="5">
        <f>IF(AND(Q824&gt;=2,Q824&lt;=5),1,0)</f>
        <v>0</v>
      </c>
      <c r="AA824" s="5">
        <f>IF(S824&lt;=2,1,0)</f>
        <v>1</v>
      </c>
      <c r="AB824" s="5">
        <f>IF(AND(S824&gt;=1,S824&lt;=3),1,0)</f>
        <v>1</v>
      </c>
      <c r="AC824" s="5">
        <f>IF(AND(S824&gt;=2,S824&lt;=5),1,0)</f>
        <v>0</v>
      </c>
      <c r="AD824" s="5">
        <f>IF(AND(S824&gt;=1,S824&lt;=4),1,0)</f>
        <v>1</v>
      </c>
      <c r="AE824" s="5">
        <f>IF(AND(S824&gt;=2,S824&lt;=5),1,0)</f>
        <v>0</v>
      </c>
    </row>
    <row r="825" spans="1:31" x14ac:dyDescent="0.55000000000000004">
      <c r="A825" s="1">
        <f t="shared" si="25"/>
        <v>825</v>
      </c>
      <c r="B825" s="6" t="s">
        <v>911</v>
      </c>
      <c r="C825" s="7">
        <v>46226.660555555558</v>
      </c>
      <c r="D825" s="5">
        <v>15</v>
      </c>
      <c r="E825" s="6" t="s">
        <v>37</v>
      </c>
      <c r="F825" s="8">
        <v>46159</v>
      </c>
      <c r="G825" s="8" t="s">
        <v>238</v>
      </c>
      <c r="H825" s="6" t="s">
        <v>138</v>
      </c>
      <c r="I825" s="6" t="s">
        <v>316</v>
      </c>
      <c r="J825" s="6" t="s">
        <v>154</v>
      </c>
      <c r="K825" s="5">
        <v>6039</v>
      </c>
      <c r="L825" s="6" t="s">
        <v>140</v>
      </c>
      <c r="M825" s="6" t="s">
        <v>439</v>
      </c>
      <c r="N825" s="6" t="s">
        <v>26</v>
      </c>
      <c r="O825" s="5" t="s">
        <v>885</v>
      </c>
      <c r="P825" s="6" t="str">
        <f>IF(I825&lt;&gt;"","Giocata","Futura")</f>
        <v>Giocata</v>
      </c>
      <c r="Q825" s="5">
        <f>VALUE(LEFT(I825,1))</f>
        <v>1</v>
      </c>
      <c r="R825" s="5">
        <f>VALUE(RIGHT(I825,1))</f>
        <v>2</v>
      </c>
      <c r="S825" s="5">
        <f>SUM(Q825:R825)</f>
        <v>3</v>
      </c>
      <c r="T825" s="5">
        <f>IF(Q825&lt;&gt;R825,1,0)</f>
        <v>1</v>
      </c>
      <c r="U825" s="5">
        <f>IF(S825&lt;=4,1,0)</f>
        <v>1</v>
      </c>
      <c r="V825" s="5">
        <f t="shared" si="24"/>
        <v>1</v>
      </c>
      <c r="W825" s="5">
        <f>IF(S825&gt;=2,1,0)</f>
        <v>1</v>
      </c>
      <c r="X825" s="5">
        <f>IF(Q825&lt;=2,1,0)</f>
        <v>1</v>
      </c>
      <c r="Y825" s="5">
        <f>IF(AND(Q825&gt;=1,Q825&lt;=3),1,0)</f>
        <v>1</v>
      </c>
      <c r="Z825" s="5">
        <f>IF(AND(Q825&gt;=2,Q825&lt;=5),1,0)</f>
        <v>0</v>
      </c>
      <c r="AA825" s="5">
        <f>IF(S825&lt;=2,1,0)</f>
        <v>0</v>
      </c>
      <c r="AB825" s="5">
        <f>IF(AND(S825&gt;=1,S825&lt;=3),1,0)</f>
        <v>1</v>
      </c>
      <c r="AC825" s="5">
        <f>IF(AND(S825&gt;=2,S825&lt;=5),1,0)</f>
        <v>1</v>
      </c>
      <c r="AD825" s="5">
        <f>IF(AND(S825&gt;=1,S825&lt;=4),1,0)</f>
        <v>1</v>
      </c>
      <c r="AE825" s="5">
        <f>IF(AND(S825&gt;=2,S825&lt;=5),1,0)</f>
        <v>1</v>
      </c>
    </row>
    <row r="826" spans="1:31" x14ac:dyDescent="0.55000000000000004">
      <c r="A826" s="1">
        <f t="shared" si="25"/>
        <v>826</v>
      </c>
      <c r="B826" s="6" t="s">
        <v>28</v>
      </c>
      <c r="C826" s="7">
        <v>46226.660555555558</v>
      </c>
      <c r="D826" s="5">
        <v>8</v>
      </c>
      <c r="E826" s="6" t="s">
        <v>37</v>
      </c>
      <c r="F826" s="8">
        <v>46159</v>
      </c>
      <c r="G826" s="8" t="s">
        <v>285</v>
      </c>
      <c r="H826" s="6" t="s">
        <v>48</v>
      </c>
      <c r="I826" s="6" t="s">
        <v>328</v>
      </c>
      <c r="J826" s="6" t="s">
        <v>57</v>
      </c>
      <c r="K826" s="5">
        <v>8619</v>
      </c>
      <c r="L826" s="6" t="s">
        <v>50</v>
      </c>
      <c r="M826" s="6" t="s">
        <v>347</v>
      </c>
      <c r="N826" s="6" t="s">
        <v>26</v>
      </c>
      <c r="O826" s="5" t="s">
        <v>885</v>
      </c>
      <c r="P826" s="6" t="str">
        <f>IF(I826&lt;&gt;"","Giocata","Futura")</f>
        <v>Giocata</v>
      </c>
      <c r="Q826" s="5">
        <f>VALUE(LEFT(I826,1))</f>
        <v>1</v>
      </c>
      <c r="R826" s="5">
        <f>VALUE(RIGHT(I826,1))</f>
        <v>1</v>
      </c>
      <c r="S826" s="5">
        <f>SUM(Q826:R826)</f>
        <v>2</v>
      </c>
      <c r="T826" s="5">
        <f>IF(Q826&lt;&gt;R826,1,0)</f>
        <v>0</v>
      </c>
      <c r="U826" s="5">
        <f>IF(S826&lt;=4,1,0)</f>
        <v>1</v>
      </c>
      <c r="V826" s="5">
        <f t="shared" si="24"/>
        <v>0</v>
      </c>
      <c r="W826" s="5">
        <f>IF(S826&gt;=2,1,0)</f>
        <v>1</v>
      </c>
      <c r="X826" s="5">
        <f>IF(Q826&lt;=2,1,0)</f>
        <v>1</v>
      </c>
      <c r="Y826" s="5">
        <f>IF(AND(Q826&gt;=1,Q826&lt;=3),1,0)</f>
        <v>1</v>
      </c>
      <c r="Z826" s="5">
        <f>IF(AND(Q826&gt;=2,Q826&lt;=5),1,0)</f>
        <v>0</v>
      </c>
      <c r="AA826" s="5">
        <f>IF(S826&lt;=2,1,0)</f>
        <v>1</v>
      </c>
      <c r="AB826" s="5">
        <f>IF(AND(S826&gt;=1,S826&lt;=3),1,0)</f>
        <v>1</v>
      </c>
      <c r="AC826" s="5">
        <f>IF(AND(S826&gt;=2,S826&lt;=5),1,0)</f>
        <v>1</v>
      </c>
      <c r="AD826" s="5">
        <f>IF(AND(S826&gt;=1,S826&lt;=4),1,0)</f>
        <v>1</v>
      </c>
      <c r="AE826" s="5">
        <f>IF(AND(S826&gt;=2,S826&lt;=5),1,0)</f>
        <v>1</v>
      </c>
    </row>
    <row r="827" spans="1:31" x14ac:dyDescent="0.55000000000000004">
      <c r="A827" s="1">
        <f t="shared" si="25"/>
        <v>827</v>
      </c>
      <c r="B827" s="6" t="s">
        <v>28</v>
      </c>
      <c r="C827" s="7">
        <v>46226.660555555558</v>
      </c>
      <c r="D827" s="5">
        <v>8</v>
      </c>
      <c r="E827" s="6" t="s">
        <v>119</v>
      </c>
      <c r="F827" s="8">
        <v>46160</v>
      </c>
      <c r="G827" s="8" t="s">
        <v>120</v>
      </c>
      <c r="H827" s="6" t="s">
        <v>46</v>
      </c>
      <c r="I827" s="6" t="s">
        <v>302</v>
      </c>
      <c r="J827" s="6" t="s">
        <v>42</v>
      </c>
      <c r="K827" s="5">
        <v>23636</v>
      </c>
      <c r="L827" s="6" t="s">
        <v>63</v>
      </c>
      <c r="M827" s="6" t="s">
        <v>339</v>
      </c>
      <c r="N827" s="6" t="s">
        <v>26</v>
      </c>
      <c r="O827" s="5" t="s">
        <v>885</v>
      </c>
      <c r="P827" s="6" t="str">
        <f>IF(I827&lt;&gt;"","Giocata","Futura")</f>
        <v>Giocata</v>
      </c>
      <c r="Q827" s="5">
        <f>VALUE(LEFT(I827,1))</f>
        <v>2</v>
      </c>
      <c r="R827" s="5">
        <f>VALUE(RIGHT(I827,1))</f>
        <v>3</v>
      </c>
      <c r="S827" s="5">
        <f>SUM(Q827:R827)</f>
        <v>5</v>
      </c>
      <c r="T827" s="5">
        <f>IF(Q827&lt;&gt;R827,1,0)</f>
        <v>1</v>
      </c>
      <c r="U827" s="5">
        <f>IF(S827&lt;=4,1,0)</f>
        <v>0</v>
      </c>
      <c r="V827" s="5">
        <f t="shared" si="24"/>
        <v>0</v>
      </c>
      <c r="W827" s="5">
        <f>IF(S827&gt;=2,1,0)</f>
        <v>1</v>
      </c>
      <c r="X827" s="5">
        <f>IF(Q827&lt;=2,1,0)</f>
        <v>1</v>
      </c>
      <c r="Y827" s="5">
        <f>IF(AND(Q827&gt;=1,Q827&lt;=3),1,0)</f>
        <v>1</v>
      </c>
      <c r="Z827" s="5">
        <f>IF(AND(Q827&gt;=2,Q827&lt;=5),1,0)</f>
        <v>1</v>
      </c>
      <c r="AA827" s="5">
        <f>IF(S827&lt;=2,1,0)</f>
        <v>0</v>
      </c>
      <c r="AB827" s="5">
        <f>IF(AND(S827&gt;=1,S827&lt;=3),1,0)</f>
        <v>0</v>
      </c>
      <c r="AC827" s="5">
        <f>IF(AND(S827&gt;=2,S827&lt;=5),1,0)</f>
        <v>1</v>
      </c>
      <c r="AD827" s="5">
        <f>IF(AND(S827&gt;=1,S827&lt;=4),1,0)</f>
        <v>0</v>
      </c>
      <c r="AE827" s="5">
        <f>IF(AND(S827&gt;=2,S827&lt;=5),1,0)</f>
        <v>1</v>
      </c>
    </row>
    <row r="828" spans="1:31" x14ac:dyDescent="0.55000000000000004">
      <c r="A828" s="1">
        <f t="shared" si="25"/>
        <v>828</v>
      </c>
      <c r="B828" s="6" t="s">
        <v>912</v>
      </c>
      <c r="C828" s="7">
        <v>46226.660555555558</v>
      </c>
      <c r="D828" s="5">
        <v>11</v>
      </c>
      <c r="E828" s="6" t="s">
        <v>119</v>
      </c>
      <c r="F828" s="8">
        <v>46160</v>
      </c>
      <c r="G828" s="8" t="s">
        <v>219</v>
      </c>
      <c r="H828" s="6" t="s">
        <v>225</v>
      </c>
      <c r="I828" s="6" t="s">
        <v>314</v>
      </c>
      <c r="J828" s="6" t="s">
        <v>222</v>
      </c>
      <c r="K828" s="5">
        <v>1322</v>
      </c>
      <c r="L828" s="6" t="s">
        <v>227</v>
      </c>
      <c r="M828" s="6" t="s">
        <v>321</v>
      </c>
      <c r="N828" s="6" t="s">
        <v>26</v>
      </c>
      <c r="O828" s="5" t="s">
        <v>885</v>
      </c>
      <c r="P828" s="6" t="str">
        <f>IF(I828&lt;&gt;"","Giocata","Futura")</f>
        <v>Giocata</v>
      </c>
      <c r="Q828" s="5">
        <f>VALUE(LEFT(I828,1))</f>
        <v>2</v>
      </c>
      <c r="R828" s="5">
        <f>VALUE(RIGHT(I828,1))</f>
        <v>1</v>
      </c>
      <c r="S828" s="5">
        <f>SUM(Q828:R828)</f>
        <v>3</v>
      </c>
      <c r="T828" s="5">
        <f>IF(Q828&lt;&gt;R828,1,0)</f>
        <v>1</v>
      </c>
      <c r="U828" s="5">
        <f>IF(S828&lt;=4,1,0)</f>
        <v>1</v>
      </c>
      <c r="V828" s="5">
        <f t="shared" si="24"/>
        <v>1</v>
      </c>
      <c r="W828" s="5">
        <f>IF(S828&gt;=2,1,0)</f>
        <v>1</v>
      </c>
      <c r="X828" s="5">
        <f>IF(Q828&lt;=2,1,0)</f>
        <v>1</v>
      </c>
      <c r="Y828" s="5">
        <f>IF(AND(Q828&gt;=1,Q828&lt;=3),1,0)</f>
        <v>1</v>
      </c>
      <c r="Z828" s="5">
        <f>IF(AND(Q828&gt;=2,Q828&lt;=5),1,0)</f>
        <v>1</v>
      </c>
      <c r="AA828" s="5">
        <f>IF(S828&lt;=2,1,0)</f>
        <v>0</v>
      </c>
      <c r="AB828" s="5">
        <f>IF(AND(S828&gt;=1,S828&lt;=3),1,0)</f>
        <v>1</v>
      </c>
      <c r="AC828" s="5">
        <f>IF(AND(S828&gt;=2,S828&lt;=5),1,0)</f>
        <v>1</v>
      </c>
      <c r="AD828" s="5">
        <f>IF(AND(S828&gt;=1,S828&lt;=4),1,0)</f>
        <v>1</v>
      </c>
      <c r="AE828" s="5">
        <f>IF(AND(S828&gt;=2,S828&lt;=5),1,0)</f>
        <v>1</v>
      </c>
    </row>
    <row r="829" spans="1:31" x14ac:dyDescent="0.55000000000000004">
      <c r="A829" s="1">
        <f t="shared" si="25"/>
        <v>829</v>
      </c>
      <c r="B829" s="6" t="s">
        <v>36</v>
      </c>
      <c r="C829" s="7">
        <v>46226.660567129627</v>
      </c>
      <c r="D829" s="5">
        <v>7</v>
      </c>
      <c r="E829" s="6" t="s">
        <v>119</v>
      </c>
      <c r="F829" s="8">
        <v>46160</v>
      </c>
      <c r="G829" s="8" t="s">
        <v>162</v>
      </c>
      <c r="H829" s="6" t="s">
        <v>168</v>
      </c>
      <c r="I829" s="6" t="s">
        <v>328</v>
      </c>
      <c r="J829" s="6" t="s">
        <v>178</v>
      </c>
      <c r="K829" s="5">
        <v>1902</v>
      </c>
      <c r="L829" s="6" t="s">
        <v>283</v>
      </c>
      <c r="M829" s="6" t="s">
        <v>452</v>
      </c>
      <c r="N829" s="6" t="s">
        <v>26</v>
      </c>
      <c r="O829" s="5" t="s">
        <v>885</v>
      </c>
      <c r="P829" s="6" t="str">
        <f>IF(I829&lt;&gt;"","Giocata","Futura")</f>
        <v>Giocata</v>
      </c>
      <c r="Q829" s="5">
        <f>VALUE(LEFT(I829,1))</f>
        <v>1</v>
      </c>
      <c r="R829" s="5">
        <f>VALUE(RIGHT(I829,1))</f>
        <v>1</v>
      </c>
      <c r="S829" s="5">
        <f>SUM(Q829:R829)</f>
        <v>2</v>
      </c>
      <c r="T829" s="5">
        <f>IF(Q829&lt;&gt;R829,1,0)</f>
        <v>0</v>
      </c>
      <c r="U829" s="5">
        <f>IF(S829&lt;=4,1,0)</f>
        <v>1</v>
      </c>
      <c r="V829" s="5">
        <f t="shared" si="24"/>
        <v>0</v>
      </c>
      <c r="W829" s="5">
        <f>IF(S829&gt;=2,1,0)</f>
        <v>1</v>
      </c>
      <c r="X829" s="5">
        <f>IF(Q829&lt;=2,1,0)</f>
        <v>1</v>
      </c>
      <c r="Y829" s="5">
        <f>IF(AND(Q829&gt;=1,Q829&lt;=3),1,0)</f>
        <v>1</v>
      </c>
      <c r="Z829" s="5">
        <f>IF(AND(Q829&gt;=2,Q829&lt;=5),1,0)</f>
        <v>0</v>
      </c>
      <c r="AA829" s="5">
        <f>IF(S829&lt;=2,1,0)</f>
        <v>1</v>
      </c>
      <c r="AB829" s="5">
        <f>IF(AND(S829&gt;=1,S829&lt;=3),1,0)</f>
        <v>1</v>
      </c>
      <c r="AC829" s="5">
        <f>IF(AND(S829&gt;=2,S829&lt;=5),1,0)</f>
        <v>1</v>
      </c>
      <c r="AD829" s="5">
        <f>IF(AND(S829&gt;=1,S829&lt;=4),1,0)</f>
        <v>1</v>
      </c>
      <c r="AE829" s="5">
        <f>IF(AND(S829&gt;=2,S829&lt;=5),1,0)</f>
        <v>1</v>
      </c>
    </row>
    <row r="830" spans="1:31" x14ac:dyDescent="0.55000000000000004">
      <c r="A830" s="1">
        <f t="shared" si="25"/>
        <v>830</v>
      </c>
      <c r="B830" s="6" t="s">
        <v>28</v>
      </c>
      <c r="C830" s="7">
        <v>46226.660555555558</v>
      </c>
      <c r="D830" s="5">
        <v>8</v>
      </c>
      <c r="E830" s="6" t="s">
        <v>136</v>
      </c>
      <c r="F830" s="8">
        <v>46161</v>
      </c>
      <c r="G830" s="8" t="s">
        <v>242</v>
      </c>
      <c r="H830" s="6" t="s">
        <v>54</v>
      </c>
      <c r="I830" s="6" t="s">
        <v>302</v>
      </c>
      <c r="J830" s="6" t="s">
        <v>58</v>
      </c>
      <c r="L830" s="6" t="s">
        <v>56</v>
      </c>
      <c r="M830" s="6" t="s">
        <v>303</v>
      </c>
      <c r="N830" s="6" t="s">
        <v>26</v>
      </c>
      <c r="O830" s="5" t="s">
        <v>885</v>
      </c>
      <c r="P830" s="6" t="str">
        <f>IF(I830&lt;&gt;"","Giocata","Futura")</f>
        <v>Giocata</v>
      </c>
      <c r="Q830" s="5">
        <f>VALUE(LEFT(I830,1))</f>
        <v>2</v>
      </c>
      <c r="R830" s="5">
        <f>VALUE(RIGHT(I830,1))</f>
        <v>3</v>
      </c>
      <c r="S830" s="5">
        <f>SUM(Q830:R830)</f>
        <v>5</v>
      </c>
      <c r="T830" s="5">
        <f>IF(Q830&lt;&gt;R830,1,0)</f>
        <v>1</v>
      </c>
      <c r="U830" s="5">
        <f>IF(S830&lt;=4,1,0)</f>
        <v>0</v>
      </c>
      <c r="V830" s="5">
        <f t="shared" si="24"/>
        <v>0</v>
      </c>
      <c r="W830" s="5">
        <f>IF(S830&gt;=2,1,0)</f>
        <v>1</v>
      </c>
      <c r="X830" s="5">
        <f>IF(Q830&lt;=2,1,0)</f>
        <v>1</v>
      </c>
      <c r="Y830" s="5">
        <f>IF(AND(Q830&gt;=1,Q830&lt;=3),1,0)</f>
        <v>1</v>
      </c>
      <c r="Z830" s="5">
        <f>IF(AND(Q830&gt;=2,Q830&lt;=5),1,0)</f>
        <v>1</v>
      </c>
      <c r="AA830" s="5">
        <f>IF(S830&lt;=2,1,0)</f>
        <v>0</v>
      </c>
      <c r="AB830" s="5">
        <f>IF(AND(S830&gt;=1,S830&lt;=3),1,0)</f>
        <v>0</v>
      </c>
      <c r="AC830" s="5">
        <f>IF(AND(S830&gt;=2,S830&lt;=5),1,0)</f>
        <v>1</v>
      </c>
      <c r="AD830" s="5">
        <f>IF(AND(S830&gt;=1,S830&lt;=4),1,0)</f>
        <v>0</v>
      </c>
      <c r="AE830" s="5">
        <f>IF(AND(S830&gt;=2,S830&lt;=5),1,0)</f>
        <v>1</v>
      </c>
    </row>
    <row r="831" spans="1:31" x14ac:dyDescent="0.55000000000000004">
      <c r="A831" s="1">
        <f t="shared" si="25"/>
        <v>831</v>
      </c>
      <c r="B831" s="6" t="s">
        <v>910</v>
      </c>
      <c r="C831" s="7">
        <v>46226.660555555558</v>
      </c>
      <c r="D831" s="5">
        <v>13</v>
      </c>
      <c r="E831" s="6" t="s">
        <v>136</v>
      </c>
      <c r="F831" s="8">
        <v>46161</v>
      </c>
      <c r="G831" s="8" t="s">
        <v>197</v>
      </c>
      <c r="H831" s="6" t="s">
        <v>255</v>
      </c>
      <c r="I831" s="6" t="s">
        <v>322</v>
      </c>
      <c r="J831" s="6" t="s">
        <v>195</v>
      </c>
      <c r="K831" s="5">
        <v>41452</v>
      </c>
      <c r="L831" s="6" t="s">
        <v>256</v>
      </c>
      <c r="M831" s="6" t="s">
        <v>305</v>
      </c>
      <c r="N831" s="6" t="s">
        <v>26</v>
      </c>
      <c r="O831" s="5" t="s">
        <v>885</v>
      </c>
      <c r="P831" s="6" t="str">
        <f>IF(I831&lt;&gt;"","Giocata","Futura")</f>
        <v>Giocata</v>
      </c>
      <c r="Q831" s="5">
        <f>VALUE(LEFT(I831,1))</f>
        <v>0</v>
      </c>
      <c r="R831" s="5">
        <f>VALUE(RIGHT(I831,1))</f>
        <v>1</v>
      </c>
      <c r="S831" s="5">
        <f>SUM(Q831:R831)</f>
        <v>1</v>
      </c>
      <c r="T831" s="5">
        <f>IF(Q831&lt;&gt;R831,1,0)</f>
        <v>1</v>
      </c>
      <c r="U831" s="5">
        <f>IF(S831&lt;=4,1,0)</f>
        <v>1</v>
      </c>
      <c r="V831" s="5">
        <f t="shared" si="24"/>
        <v>1</v>
      </c>
      <c r="W831" s="5">
        <f>IF(S831&gt;=2,1,0)</f>
        <v>0</v>
      </c>
      <c r="X831" s="5">
        <f>IF(Q831&lt;=2,1,0)</f>
        <v>1</v>
      </c>
      <c r="Y831" s="5">
        <f>IF(AND(Q831&gt;=1,Q831&lt;=3),1,0)</f>
        <v>0</v>
      </c>
      <c r="Z831" s="5">
        <f>IF(AND(Q831&gt;=2,Q831&lt;=5),1,0)</f>
        <v>0</v>
      </c>
      <c r="AA831" s="5">
        <f>IF(S831&lt;=2,1,0)</f>
        <v>1</v>
      </c>
      <c r="AB831" s="5">
        <f>IF(AND(S831&gt;=1,S831&lt;=3),1,0)</f>
        <v>1</v>
      </c>
      <c r="AC831" s="5">
        <f>IF(AND(S831&gt;=2,S831&lt;=5),1,0)</f>
        <v>0</v>
      </c>
      <c r="AD831" s="5">
        <f>IF(AND(S831&gt;=1,S831&lt;=4),1,0)</f>
        <v>1</v>
      </c>
      <c r="AE831" s="5">
        <f>IF(AND(S831&gt;=2,S831&lt;=5),1,0)</f>
        <v>0</v>
      </c>
    </row>
    <row r="832" spans="1:31" x14ac:dyDescent="0.55000000000000004">
      <c r="A832" s="1">
        <f t="shared" si="25"/>
        <v>832</v>
      </c>
      <c r="B832" s="6" t="s">
        <v>910</v>
      </c>
      <c r="C832" s="7">
        <v>46226.660555555558</v>
      </c>
      <c r="D832" s="5">
        <v>13</v>
      </c>
      <c r="E832" s="6" t="s">
        <v>136</v>
      </c>
      <c r="F832" s="8">
        <v>46161</v>
      </c>
      <c r="G832" s="8" t="s">
        <v>184</v>
      </c>
      <c r="H832" s="6" t="s">
        <v>205</v>
      </c>
      <c r="I832" s="6" t="s">
        <v>316</v>
      </c>
      <c r="J832" s="6" t="s">
        <v>185</v>
      </c>
      <c r="K832" s="5">
        <v>18739</v>
      </c>
      <c r="L832" s="6" t="s">
        <v>254</v>
      </c>
      <c r="M832" s="6" t="s">
        <v>359</v>
      </c>
      <c r="N832" s="6" t="s">
        <v>26</v>
      </c>
      <c r="O832" s="5" t="s">
        <v>885</v>
      </c>
      <c r="P832" s="6" t="str">
        <f>IF(I832&lt;&gt;"","Giocata","Futura")</f>
        <v>Giocata</v>
      </c>
      <c r="Q832" s="5">
        <f>VALUE(LEFT(I832,1))</f>
        <v>1</v>
      </c>
      <c r="R832" s="5">
        <f>VALUE(RIGHT(I832,1))</f>
        <v>2</v>
      </c>
      <c r="S832" s="5">
        <f>SUM(Q832:R832)</f>
        <v>3</v>
      </c>
      <c r="T832" s="5">
        <f>IF(Q832&lt;&gt;R832,1,0)</f>
        <v>1</v>
      </c>
      <c r="U832" s="5">
        <f>IF(S832&lt;=4,1,0)</f>
        <v>1</v>
      </c>
      <c r="V832" s="5">
        <f t="shared" si="24"/>
        <v>1</v>
      </c>
      <c r="W832" s="5">
        <f>IF(S832&gt;=2,1,0)</f>
        <v>1</v>
      </c>
      <c r="X832" s="5">
        <f>IF(Q832&lt;=2,1,0)</f>
        <v>1</v>
      </c>
      <c r="Y832" s="5">
        <f>IF(AND(Q832&gt;=1,Q832&lt;=3),1,0)</f>
        <v>1</v>
      </c>
      <c r="Z832" s="5">
        <f>IF(AND(Q832&gt;=2,Q832&lt;=5),1,0)</f>
        <v>0</v>
      </c>
      <c r="AA832" s="5">
        <f>IF(S832&lt;=2,1,0)</f>
        <v>0</v>
      </c>
      <c r="AB832" s="5">
        <f>IF(AND(S832&gt;=1,S832&lt;=3),1,0)</f>
        <v>1</v>
      </c>
      <c r="AC832" s="5">
        <f>IF(AND(S832&gt;=2,S832&lt;=5),1,0)</f>
        <v>1</v>
      </c>
      <c r="AD832" s="5">
        <f>IF(AND(S832&gt;=1,S832&lt;=4),1,0)</f>
        <v>1</v>
      </c>
      <c r="AE832" s="5">
        <f>IF(AND(S832&gt;=2,S832&lt;=5),1,0)</f>
        <v>1</v>
      </c>
    </row>
    <row r="833" spans="1:31" x14ac:dyDescent="0.55000000000000004">
      <c r="A833" s="1">
        <f t="shared" si="25"/>
        <v>833</v>
      </c>
      <c r="B833" s="6" t="s">
        <v>910</v>
      </c>
      <c r="C833" s="7">
        <v>46226.660555555558</v>
      </c>
      <c r="D833" s="5">
        <v>13</v>
      </c>
      <c r="E833" s="6" t="s">
        <v>136</v>
      </c>
      <c r="F833" s="8">
        <v>46161</v>
      </c>
      <c r="G833" s="8" t="s">
        <v>184</v>
      </c>
      <c r="H833" s="6" t="s">
        <v>189</v>
      </c>
      <c r="I833" s="6" t="s">
        <v>328</v>
      </c>
      <c r="J833" s="6" t="s">
        <v>186</v>
      </c>
      <c r="K833" s="5">
        <v>15320</v>
      </c>
      <c r="L833" s="6" t="s">
        <v>202</v>
      </c>
      <c r="M833" s="6" t="s">
        <v>360</v>
      </c>
      <c r="N833" s="6" t="s">
        <v>26</v>
      </c>
      <c r="O833" s="5" t="s">
        <v>885</v>
      </c>
      <c r="P833" s="6" t="str">
        <f>IF(I833&lt;&gt;"","Giocata","Futura")</f>
        <v>Giocata</v>
      </c>
      <c r="Q833" s="5">
        <f>VALUE(LEFT(I833,1))</f>
        <v>1</v>
      </c>
      <c r="R833" s="5">
        <f>VALUE(RIGHT(I833,1))</f>
        <v>1</v>
      </c>
      <c r="S833" s="5">
        <f>SUM(Q833:R833)</f>
        <v>2</v>
      </c>
      <c r="T833" s="5">
        <f>IF(Q833&lt;&gt;R833,1,0)</f>
        <v>0</v>
      </c>
      <c r="U833" s="5">
        <f>IF(S833&lt;=4,1,0)</f>
        <v>1</v>
      </c>
      <c r="V833" s="5">
        <f t="shared" si="24"/>
        <v>0</v>
      </c>
      <c r="W833" s="5">
        <f>IF(S833&gt;=2,1,0)</f>
        <v>1</v>
      </c>
      <c r="X833" s="5">
        <f>IF(Q833&lt;=2,1,0)</f>
        <v>1</v>
      </c>
      <c r="Y833" s="5">
        <f>IF(AND(Q833&gt;=1,Q833&lt;=3),1,0)</f>
        <v>1</v>
      </c>
      <c r="Z833" s="5">
        <f>IF(AND(Q833&gt;=2,Q833&lt;=5),1,0)</f>
        <v>0</v>
      </c>
      <c r="AA833" s="5">
        <f>IF(S833&lt;=2,1,0)</f>
        <v>1</v>
      </c>
      <c r="AB833" s="5">
        <f>IF(AND(S833&gt;=1,S833&lt;=3),1,0)</f>
        <v>1</v>
      </c>
      <c r="AC833" s="5">
        <f>IF(AND(S833&gt;=2,S833&lt;=5),1,0)</f>
        <v>1</v>
      </c>
      <c r="AD833" s="5">
        <f>IF(AND(S833&gt;=1,S833&lt;=4),1,0)</f>
        <v>1</v>
      </c>
      <c r="AE833" s="5">
        <f>IF(AND(S833&gt;=2,S833&lt;=5),1,0)</f>
        <v>1</v>
      </c>
    </row>
    <row r="834" spans="1:31" x14ac:dyDescent="0.55000000000000004">
      <c r="A834" s="1">
        <f t="shared" si="25"/>
        <v>834</v>
      </c>
      <c r="B834" s="6" t="s">
        <v>910</v>
      </c>
      <c r="C834" s="7">
        <v>46226.660555555558</v>
      </c>
      <c r="D834" s="5">
        <v>13</v>
      </c>
      <c r="E834" s="6" t="s">
        <v>136</v>
      </c>
      <c r="F834" s="8">
        <v>46161</v>
      </c>
      <c r="G834" s="8" t="s">
        <v>197</v>
      </c>
      <c r="H834" s="6" t="s">
        <v>198</v>
      </c>
      <c r="I834" s="6" t="s">
        <v>328</v>
      </c>
      <c r="J834" s="6" t="s">
        <v>188</v>
      </c>
      <c r="K834" s="5">
        <v>10633</v>
      </c>
      <c r="L834" s="6" t="s">
        <v>200</v>
      </c>
      <c r="M834" s="6" t="s">
        <v>361</v>
      </c>
      <c r="N834" s="6" t="s">
        <v>26</v>
      </c>
      <c r="O834" s="5" t="s">
        <v>885</v>
      </c>
      <c r="P834" s="6" t="str">
        <f>IF(I834&lt;&gt;"","Giocata","Futura")</f>
        <v>Giocata</v>
      </c>
      <c r="Q834" s="5">
        <f>VALUE(LEFT(I834,1))</f>
        <v>1</v>
      </c>
      <c r="R834" s="5">
        <f>VALUE(RIGHT(I834,1))</f>
        <v>1</v>
      </c>
      <c r="S834" s="5">
        <f>SUM(Q834:R834)</f>
        <v>2</v>
      </c>
      <c r="T834" s="5">
        <f>IF(Q834&lt;&gt;R834,1,0)</f>
        <v>0</v>
      </c>
      <c r="U834" s="5">
        <f>IF(S834&lt;=4,1,0)</f>
        <v>1</v>
      </c>
      <c r="V834" s="5">
        <f t="shared" ref="V834:V897" si="26">IF(AND(T834=1,U834=1),1,0)</f>
        <v>0</v>
      </c>
      <c r="W834" s="5">
        <f>IF(S834&gt;=2,1,0)</f>
        <v>1</v>
      </c>
      <c r="X834" s="5">
        <f>IF(Q834&lt;=2,1,0)</f>
        <v>1</v>
      </c>
      <c r="Y834" s="5">
        <f>IF(AND(Q834&gt;=1,Q834&lt;=3),1,0)</f>
        <v>1</v>
      </c>
      <c r="Z834" s="5">
        <f>IF(AND(Q834&gt;=2,Q834&lt;=5),1,0)</f>
        <v>0</v>
      </c>
      <c r="AA834" s="5">
        <f>IF(S834&lt;=2,1,0)</f>
        <v>1</v>
      </c>
      <c r="AB834" s="5">
        <f>IF(AND(S834&gt;=1,S834&lt;=3),1,0)</f>
        <v>1</v>
      </c>
      <c r="AC834" s="5">
        <f>IF(AND(S834&gt;=2,S834&lt;=5),1,0)</f>
        <v>1</v>
      </c>
      <c r="AD834" s="5">
        <f>IF(AND(S834&gt;=1,S834&lt;=4),1,0)</f>
        <v>1</v>
      </c>
      <c r="AE834" s="5">
        <f>IF(AND(S834&gt;=2,S834&lt;=5),1,0)</f>
        <v>1</v>
      </c>
    </row>
    <row r="835" spans="1:31" x14ac:dyDescent="0.55000000000000004">
      <c r="A835" s="1">
        <f t="shared" ref="A835:A898" si="27">A834+1</f>
        <v>835</v>
      </c>
      <c r="B835" s="6" t="s">
        <v>910</v>
      </c>
      <c r="C835" s="7">
        <v>46226.660555555558</v>
      </c>
      <c r="D835" s="5">
        <v>13</v>
      </c>
      <c r="E835" s="6" t="s">
        <v>118</v>
      </c>
      <c r="F835" s="8">
        <v>46162</v>
      </c>
      <c r="G835" s="8" t="s">
        <v>197</v>
      </c>
      <c r="H835" s="6" t="s">
        <v>203</v>
      </c>
      <c r="I835" s="6" t="s">
        <v>357</v>
      </c>
      <c r="J835" s="6" t="s">
        <v>191</v>
      </c>
      <c r="K835" s="5">
        <v>18901</v>
      </c>
      <c r="L835" s="6" t="s">
        <v>204</v>
      </c>
      <c r="M835" s="6" t="s">
        <v>463</v>
      </c>
      <c r="N835" s="6" t="s">
        <v>26</v>
      </c>
      <c r="O835" s="5" t="s">
        <v>885</v>
      </c>
      <c r="P835" s="6" t="str">
        <f>IF(I835&lt;&gt;"","Giocata","Futura")</f>
        <v>Giocata</v>
      </c>
      <c r="Q835" s="5">
        <f>VALUE(LEFT(I835,1))</f>
        <v>4</v>
      </c>
      <c r="R835" s="5">
        <f>VALUE(RIGHT(I835,1))</f>
        <v>1</v>
      </c>
      <c r="S835" s="5">
        <f>SUM(Q835:R835)</f>
        <v>5</v>
      </c>
      <c r="T835" s="5">
        <f>IF(Q835&lt;&gt;R835,1,0)</f>
        <v>1</v>
      </c>
      <c r="U835" s="5">
        <f>IF(S835&lt;=4,1,0)</f>
        <v>0</v>
      </c>
      <c r="V835" s="5">
        <f t="shared" si="26"/>
        <v>0</v>
      </c>
      <c r="W835" s="5">
        <f>IF(S835&gt;=2,1,0)</f>
        <v>1</v>
      </c>
      <c r="X835" s="5">
        <f>IF(Q835&lt;=2,1,0)</f>
        <v>0</v>
      </c>
      <c r="Y835" s="5">
        <f>IF(AND(Q835&gt;=1,Q835&lt;=3),1,0)</f>
        <v>0</v>
      </c>
      <c r="Z835" s="5">
        <f>IF(AND(Q835&gt;=2,Q835&lt;=5),1,0)</f>
        <v>1</v>
      </c>
      <c r="AA835" s="5">
        <f>IF(S835&lt;=2,1,0)</f>
        <v>0</v>
      </c>
      <c r="AB835" s="5">
        <f>IF(AND(S835&gt;=1,S835&lt;=3),1,0)</f>
        <v>0</v>
      </c>
      <c r="AC835" s="5">
        <f>IF(AND(S835&gt;=2,S835&lt;=5),1,0)</f>
        <v>1</v>
      </c>
      <c r="AD835" s="5">
        <f>IF(AND(S835&gt;=1,S835&lt;=4),1,0)</f>
        <v>0</v>
      </c>
      <c r="AE835" s="5">
        <f>IF(AND(S835&gt;=2,S835&lt;=5),1,0)</f>
        <v>1</v>
      </c>
    </row>
    <row r="836" spans="1:31" x14ac:dyDescent="0.55000000000000004">
      <c r="A836" s="1">
        <f t="shared" si="27"/>
        <v>836</v>
      </c>
      <c r="B836" s="6" t="s">
        <v>32</v>
      </c>
      <c r="C836" s="7">
        <v>46226.660555555558</v>
      </c>
      <c r="D836" s="5">
        <v>8</v>
      </c>
      <c r="E836" s="6" t="s">
        <v>118</v>
      </c>
      <c r="F836" s="8">
        <v>46162</v>
      </c>
      <c r="G836" s="8" t="s">
        <v>263</v>
      </c>
      <c r="H836" s="6" t="s">
        <v>212</v>
      </c>
      <c r="I836" s="6" t="s">
        <v>329</v>
      </c>
      <c r="J836" s="6" t="s">
        <v>124</v>
      </c>
      <c r="K836" s="5">
        <v>10494</v>
      </c>
      <c r="L836" s="6" t="s">
        <v>267</v>
      </c>
      <c r="M836" s="6" t="s">
        <v>317</v>
      </c>
      <c r="N836" s="6" t="s">
        <v>26</v>
      </c>
      <c r="O836" s="5" t="s">
        <v>885</v>
      </c>
      <c r="P836" s="6" t="str">
        <f>IF(I836&lt;&gt;"","Giocata","Futura")</f>
        <v>Giocata</v>
      </c>
      <c r="Q836" s="5">
        <f>VALUE(LEFT(I836,1))</f>
        <v>1</v>
      </c>
      <c r="R836" s="5">
        <f>VALUE(RIGHT(I836,1))</f>
        <v>4</v>
      </c>
      <c r="S836" s="5">
        <f>SUM(Q836:R836)</f>
        <v>5</v>
      </c>
      <c r="T836" s="5">
        <f>IF(Q836&lt;&gt;R836,1,0)</f>
        <v>1</v>
      </c>
      <c r="U836" s="5">
        <f>IF(S836&lt;=4,1,0)</f>
        <v>0</v>
      </c>
      <c r="V836" s="5">
        <f t="shared" si="26"/>
        <v>0</v>
      </c>
      <c r="W836" s="5">
        <f>IF(S836&gt;=2,1,0)</f>
        <v>1</v>
      </c>
      <c r="X836" s="5">
        <f>IF(Q836&lt;=2,1,0)</f>
        <v>1</v>
      </c>
      <c r="Y836" s="5">
        <f>IF(AND(Q836&gt;=1,Q836&lt;=3),1,0)</f>
        <v>1</v>
      </c>
      <c r="Z836" s="5">
        <f>IF(AND(Q836&gt;=2,Q836&lt;=5),1,0)</f>
        <v>0</v>
      </c>
      <c r="AA836" s="5">
        <f>IF(S836&lt;=2,1,0)</f>
        <v>0</v>
      </c>
      <c r="AB836" s="5">
        <f>IF(AND(S836&gt;=1,S836&lt;=3),1,0)</f>
        <v>0</v>
      </c>
      <c r="AC836" s="5">
        <f>IF(AND(S836&gt;=2,S836&lt;=5),1,0)</f>
        <v>1</v>
      </c>
      <c r="AD836" s="5">
        <f>IF(AND(S836&gt;=1,S836&lt;=4),1,0)</f>
        <v>0</v>
      </c>
      <c r="AE836" s="5">
        <f>IF(AND(S836&gt;=2,S836&lt;=5),1,0)</f>
        <v>1</v>
      </c>
    </row>
    <row r="837" spans="1:31" x14ac:dyDescent="0.55000000000000004">
      <c r="A837" s="1">
        <f t="shared" si="27"/>
        <v>837</v>
      </c>
      <c r="B837" s="6" t="s">
        <v>910</v>
      </c>
      <c r="C837" s="7">
        <v>46226.660555555558</v>
      </c>
      <c r="D837" s="5">
        <v>13</v>
      </c>
      <c r="E837" s="6" t="s">
        <v>118</v>
      </c>
      <c r="F837" s="8">
        <v>46162</v>
      </c>
      <c r="G837" s="8" t="s">
        <v>197</v>
      </c>
      <c r="H837" s="6" t="s">
        <v>199</v>
      </c>
      <c r="I837" s="6" t="s">
        <v>336</v>
      </c>
      <c r="J837" s="6" t="s">
        <v>253</v>
      </c>
      <c r="K837" s="5">
        <v>38570</v>
      </c>
      <c r="L837" s="6" t="s">
        <v>288</v>
      </c>
      <c r="M837" s="6" t="s">
        <v>465</v>
      </c>
      <c r="N837" s="6" t="s">
        <v>26</v>
      </c>
      <c r="O837" s="5" t="s">
        <v>885</v>
      </c>
      <c r="P837" s="6" t="str">
        <f>IF(I837&lt;&gt;"","Giocata","Futura")</f>
        <v>Giocata</v>
      </c>
      <c r="Q837" s="5">
        <f>VALUE(LEFT(I837,1))</f>
        <v>0</v>
      </c>
      <c r="R837" s="5">
        <f>VALUE(RIGHT(I837,1))</f>
        <v>0</v>
      </c>
      <c r="S837" s="5">
        <f>SUM(Q837:R837)</f>
        <v>0</v>
      </c>
      <c r="T837" s="5">
        <f>IF(Q837&lt;&gt;R837,1,0)</f>
        <v>0</v>
      </c>
      <c r="U837" s="5">
        <f>IF(S837&lt;=4,1,0)</f>
        <v>1</v>
      </c>
      <c r="V837" s="5">
        <f t="shared" si="26"/>
        <v>0</v>
      </c>
      <c r="W837" s="5">
        <f>IF(S837&gt;=2,1,0)</f>
        <v>0</v>
      </c>
      <c r="X837" s="5">
        <f>IF(Q837&lt;=2,1,0)</f>
        <v>1</v>
      </c>
      <c r="Y837" s="5">
        <f>IF(AND(Q837&gt;=1,Q837&lt;=3),1,0)</f>
        <v>0</v>
      </c>
      <c r="Z837" s="5">
        <f>IF(AND(Q837&gt;=2,Q837&lt;=5),1,0)</f>
        <v>0</v>
      </c>
      <c r="AA837" s="5">
        <f>IF(S837&lt;=2,1,0)</f>
        <v>1</v>
      </c>
      <c r="AB837" s="5">
        <f>IF(AND(S837&gt;=1,S837&lt;=3),1,0)</f>
        <v>0</v>
      </c>
      <c r="AC837" s="5">
        <f>IF(AND(S837&gt;=2,S837&lt;=5),1,0)</f>
        <v>0</v>
      </c>
      <c r="AD837" s="5">
        <f>IF(AND(S837&gt;=1,S837&lt;=4),1,0)</f>
        <v>0</v>
      </c>
      <c r="AE837" s="5">
        <f>IF(AND(S837&gt;=2,S837&lt;=5),1,0)</f>
        <v>0</v>
      </c>
    </row>
    <row r="838" spans="1:31" x14ac:dyDescent="0.55000000000000004">
      <c r="A838" s="1">
        <f t="shared" si="27"/>
        <v>838</v>
      </c>
      <c r="B838" s="6" t="s">
        <v>36</v>
      </c>
      <c r="C838" s="7">
        <v>46226.660567129627</v>
      </c>
      <c r="D838" s="5">
        <v>15</v>
      </c>
      <c r="E838" s="6" t="s">
        <v>118</v>
      </c>
      <c r="F838" s="8">
        <v>46162</v>
      </c>
      <c r="G838" s="8" t="s">
        <v>166</v>
      </c>
      <c r="H838" s="6" t="s">
        <v>176</v>
      </c>
      <c r="I838" s="6" t="s">
        <v>337</v>
      </c>
      <c r="J838" s="6" t="s">
        <v>180</v>
      </c>
      <c r="K838" s="5">
        <v>3040</v>
      </c>
      <c r="L838" s="6" t="s">
        <v>281</v>
      </c>
      <c r="M838" s="6" t="s">
        <v>325</v>
      </c>
      <c r="N838" s="6" t="s">
        <v>26</v>
      </c>
      <c r="O838" s="5" t="s">
        <v>885</v>
      </c>
      <c r="P838" s="6" t="str">
        <f>IF(I838&lt;&gt;"","Giocata","Futura")</f>
        <v>Giocata</v>
      </c>
      <c r="Q838" s="5">
        <f>VALUE(LEFT(I838,1))</f>
        <v>3</v>
      </c>
      <c r="R838" s="5">
        <f>VALUE(RIGHT(I838,1))</f>
        <v>0</v>
      </c>
      <c r="S838" s="5">
        <f>SUM(Q838:R838)</f>
        <v>3</v>
      </c>
      <c r="T838" s="5">
        <f>IF(Q838&lt;&gt;R838,1,0)</f>
        <v>1</v>
      </c>
      <c r="U838" s="5">
        <f>IF(S838&lt;=4,1,0)</f>
        <v>1</v>
      </c>
      <c r="V838" s="5">
        <f t="shared" si="26"/>
        <v>1</v>
      </c>
      <c r="W838" s="5">
        <f>IF(S838&gt;=2,1,0)</f>
        <v>1</v>
      </c>
      <c r="X838" s="5">
        <f>IF(Q838&lt;=2,1,0)</f>
        <v>0</v>
      </c>
      <c r="Y838" s="5">
        <f>IF(AND(Q838&gt;=1,Q838&lt;=3),1,0)</f>
        <v>1</v>
      </c>
      <c r="Z838" s="5">
        <f>IF(AND(Q838&gt;=2,Q838&lt;=5),1,0)</f>
        <v>1</v>
      </c>
      <c r="AA838" s="5">
        <f>IF(S838&lt;=2,1,0)</f>
        <v>0</v>
      </c>
      <c r="AB838" s="5">
        <f>IF(AND(S838&gt;=1,S838&lt;=3),1,0)</f>
        <v>1</v>
      </c>
      <c r="AC838" s="5">
        <f>IF(AND(S838&gt;=2,S838&lt;=5),1,0)</f>
        <v>1</v>
      </c>
      <c r="AD838" s="5">
        <f>IF(AND(S838&gt;=1,S838&lt;=4),1,0)</f>
        <v>1</v>
      </c>
      <c r="AE838" s="5">
        <f>IF(AND(S838&gt;=2,S838&lt;=5),1,0)</f>
        <v>1</v>
      </c>
    </row>
    <row r="839" spans="1:31" x14ac:dyDescent="0.55000000000000004">
      <c r="A839" s="1">
        <f t="shared" si="27"/>
        <v>839</v>
      </c>
      <c r="B839" s="6" t="s">
        <v>28</v>
      </c>
      <c r="C839" s="7">
        <v>46226.660555555558</v>
      </c>
      <c r="D839" s="5">
        <v>15</v>
      </c>
      <c r="E839" s="6" t="s">
        <v>118</v>
      </c>
      <c r="F839" s="8">
        <v>46162</v>
      </c>
      <c r="G839" s="8" t="s">
        <v>121</v>
      </c>
      <c r="H839" s="6" t="s">
        <v>55</v>
      </c>
      <c r="I839" s="6" t="s">
        <v>308</v>
      </c>
      <c r="J839" s="6" t="s">
        <v>52</v>
      </c>
      <c r="K839" s="5">
        <v>10153</v>
      </c>
      <c r="L839" s="6" t="s">
        <v>56</v>
      </c>
      <c r="M839" s="6" t="s">
        <v>341</v>
      </c>
      <c r="N839" s="6" t="s">
        <v>26</v>
      </c>
      <c r="O839" s="5" t="s">
        <v>885</v>
      </c>
      <c r="P839" s="6" t="str">
        <f>IF(I839&lt;&gt;"","Giocata","Futura")</f>
        <v>Giocata</v>
      </c>
      <c r="Q839" s="5">
        <f>VALUE(LEFT(I839,1))</f>
        <v>2</v>
      </c>
      <c r="R839" s="5">
        <f>VALUE(RIGHT(I839,1))</f>
        <v>0</v>
      </c>
      <c r="S839" s="5">
        <f>SUM(Q839:R839)</f>
        <v>2</v>
      </c>
      <c r="T839" s="5">
        <f>IF(Q839&lt;&gt;R839,1,0)</f>
        <v>1</v>
      </c>
      <c r="U839" s="5">
        <f>IF(S839&lt;=4,1,0)</f>
        <v>1</v>
      </c>
      <c r="V839" s="5">
        <f t="shared" si="26"/>
        <v>1</v>
      </c>
      <c r="W839" s="5">
        <f>IF(S839&gt;=2,1,0)</f>
        <v>1</v>
      </c>
      <c r="X839" s="5">
        <f>IF(Q839&lt;=2,1,0)</f>
        <v>1</v>
      </c>
      <c r="Y839" s="5">
        <f>IF(AND(Q839&gt;=1,Q839&lt;=3),1,0)</f>
        <v>1</v>
      </c>
      <c r="Z839" s="5">
        <f>IF(AND(Q839&gt;=2,Q839&lt;=5),1,0)</f>
        <v>1</v>
      </c>
      <c r="AA839" s="5">
        <f>IF(S839&lt;=2,1,0)</f>
        <v>1</v>
      </c>
      <c r="AB839" s="5">
        <f>IF(AND(S839&gt;=1,S839&lt;=3),1,0)</f>
        <v>1</v>
      </c>
      <c r="AC839" s="5">
        <f>IF(AND(S839&gt;=2,S839&lt;=5),1,0)</f>
        <v>1</v>
      </c>
      <c r="AD839" s="5">
        <f>IF(AND(S839&gt;=1,S839&lt;=4),1,0)</f>
        <v>1</v>
      </c>
      <c r="AE839" s="5">
        <f>IF(AND(S839&gt;=2,S839&lt;=5),1,0)</f>
        <v>1</v>
      </c>
    </row>
    <row r="840" spans="1:31" x14ac:dyDescent="0.55000000000000004">
      <c r="A840" s="1">
        <f t="shared" si="27"/>
        <v>840</v>
      </c>
      <c r="B840" s="6" t="s">
        <v>910</v>
      </c>
      <c r="C840" s="7">
        <v>46226.660555555558</v>
      </c>
      <c r="D840" s="5">
        <v>13</v>
      </c>
      <c r="E840" s="6" t="s">
        <v>118</v>
      </c>
      <c r="F840" s="8">
        <v>46162</v>
      </c>
      <c r="G840" s="8" t="s">
        <v>184</v>
      </c>
      <c r="H840" s="6" t="s">
        <v>248</v>
      </c>
      <c r="I840" s="6" t="s">
        <v>330</v>
      </c>
      <c r="J840" s="6" t="s">
        <v>194</v>
      </c>
      <c r="K840" s="5">
        <v>28857</v>
      </c>
      <c r="L840" s="6" t="s">
        <v>259</v>
      </c>
      <c r="M840" s="6" t="s">
        <v>460</v>
      </c>
      <c r="N840" s="6" t="s">
        <v>26</v>
      </c>
      <c r="O840" s="5" t="s">
        <v>885</v>
      </c>
      <c r="P840" s="6" t="str">
        <f>IF(I840&lt;&gt;"","Giocata","Futura")</f>
        <v>Giocata</v>
      </c>
      <c r="Q840" s="5">
        <f>VALUE(LEFT(I840,1))</f>
        <v>2</v>
      </c>
      <c r="R840" s="5">
        <f>VALUE(RIGHT(I840,1))</f>
        <v>2</v>
      </c>
      <c r="S840" s="5">
        <f>SUM(Q840:R840)</f>
        <v>4</v>
      </c>
      <c r="T840" s="5">
        <f>IF(Q840&lt;&gt;R840,1,0)</f>
        <v>0</v>
      </c>
      <c r="U840" s="5">
        <f>IF(S840&lt;=4,1,0)</f>
        <v>1</v>
      </c>
      <c r="V840" s="5">
        <f t="shared" si="26"/>
        <v>0</v>
      </c>
      <c r="W840" s="5">
        <f>IF(S840&gt;=2,1,0)</f>
        <v>1</v>
      </c>
      <c r="X840" s="5">
        <f>IF(Q840&lt;=2,1,0)</f>
        <v>1</v>
      </c>
      <c r="Y840" s="5">
        <f>IF(AND(Q840&gt;=1,Q840&lt;=3),1,0)</f>
        <v>1</v>
      </c>
      <c r="Z840" s="5">
        <f>IF(AND(Q840&gt;=2,Q840&lt;=5),1,0)</f>
        <v>1</v>
      </c>
      <c r="AA840" s="5">
        <f>IF(S840&lt;=2,1,0)</f>
        <v>0</v>
      </c>
      <c r="AB840" s="5">
        <f>IF(AND(S840&gt;=1,S840&lt;=3),1,0)</f>
        <v>0</v>
      </c>
      <c r="AC840" s="5">
        <f>IF(AND(S840&gt;=2,S840&lt;=5),1,0)</f>
        <v>1</v>
      </c>
      <c r="AD840" s="5">
        <f>IF(AND(S840&gt;=1,S840&lt;=4),1,0)</f>
        <v>1</v>
      </c>
      <c r="AE840" s="5">
        <f>IF(AND(S840&gt;=2,S840&lt;=5),1,0)</f>
        <v>1</v>
      </c>
    </row>
    <row r="841" spans="1:31" x14ac:dyDescent="0.55000000000000004">
      <c r="A841" s="1">
        <f t="shared" si="27"/>
        <v>841</v>
      </c>
      <c r="B841" s="6" t="s">
        <v>910</v>
      </c>
      <c r="C841" s="7">
        <v>46226.660555555558</v>
      </c>
      <c r="D841" s="5">
        <v>13</v>
      </c>
      <c r="E841" s="6" t="s">
        <v>118</v>
      </c>
      <c r="F841" s="8">
        <v>46162</v>
      </c>
      <c r="G841" s="8" t="s">
        <v>252</v>
      </c>
      <c r="H841" s="6" t="s">
        <v>250</v>
      </c>
      <c r="I841" s="6" t="s">
        <v>314</v>
      </c>
      <c r="J841" s="6" t="s">
        <v>192</v>
      </c>
      <c r="K841" s="5">
        <v>17520</v>
      </c>
      <c r="L841" s="6" t="s">
        <v>251</v>
      </c>
      <c r="M841" s="6" t="s">
        <v>464</v>
      </c>
      <c r="N841" s="6" t="s">
        <v>26</v>
      </c>
      <c r="O841" s="5" t="s">
        <v>885</v>
      </c>
      <c r="P841" s="6" t="str">
        <f>IF(I841&lt;&gt;"","Giocata","Futura")</f>
        <v>Giocata</v>
      </c>
      <c r="Q841" s="5">
        <f>VALUE(LEFT(I841,1))</f>
        <v>2</v>
      </c>
      <c r="R841" s="5">
        <f>VALUE(RIGHT(I841,1))</f>
        <v>1</v>
      </c>
      <c r="S841" s="5">
        <f>SUM(Q841:R841)</f>
        <v>3</v>
      </c>
      <c r="T841" s="5">
        <f>IF(Q841&lt;&gt;R841,1,0)</f>
        <v>1</v>
      </c>
      <c r="U841" s="5">
        <f>IF(S841&lt;=4,1,0)</f>
        <v>1</v>
      </c>
      <c r="V841" s="5">
        <f t="shared" si="26"/>
        <v>1</v>
      </c>
      <c r="W841" s="5">
        <f>IF(S841&gt;=2,1,0)</f>
        <v>1</v>
      </c>
      <c r="X841" s="5">
        <f>IF(Q841&lt;=2,1,0)</f>
        <v>1</v>
      </c>
      <c r="Y841" s="5">
        <f>IF(AND(Q841&gt;=1,Q841&lt;=3),1,0)</f>
        <v>1</v>
      </c>
      <c r="Z841" s="5">
        <f>IF(AND(Q841&gt;=2,Q841&lt;=5),1,0)</f>
        <v>1</v>
      </c>
      <c r="AA841" s="5">
        <f>IF(S841&lt;=2,1,0)</f>
        <v>0</v>
      </c>
      <c r="AB841" s="5">
        <f>IF(AND(S841&gt;=1,S841&lt;=3),1,0)</f>
        <v>1</v>
      </c>
      <c r="AC841" s="5">
        <f>IF(AND(S841&gt;=2,S841&lt;=5),1,0)</f>
        <v>1</v>
      </c>
      <c r="AD841" s="5">
        <f>IF(AND(S841&gt;=1,S841&lt;=4),1,0)</f>
        <v>1</v>
      </c>
      <c r="AE841" s="5">
        <f>IF(AND(S841&gt;=2,S841&lt;=5),1,0)</f>
        <v>1</v>
      </c>
    </row>
    <row r="842" spans="1:31" x14ac:dyDescent="0.55000000000000004">
      <c r="A842" s="1">
        <f t="shared" si="27"/>
        <v>842</v>
      </c>
      <c r="B842" s="6" t="s">
        <v>32</v>
      </c>
      <c r="C842" s="7">
        <v>46226.660555555558</v>
      </c>
      <c r="D842" s="5">
        <v>8</v>
      </c>
      <c r="E842" s="6" t="s">
        <v>118</v>
      </c>
      <c r="F842" s="8">
        <v>46162</v>
      </c>
      <c r="G842" s="8" t="s">
        <v>123</v>
      </c>
      <c r="H842" s="6" t="s">
        <v>211</v>
      </c>
      <c r="I842" s="6" t="s">
        <v>314</v>
      </c>
      <c r="J842" s="6" t="s">
        <v>272</v>
      </c>
      <c r="K842" s="5">
        <v>5003</v>
      </c>
      <c r="L842" s="6" t="s">
        <v>213</v>
      </c>
      <c r="M842" s="6" t="s">
        <v>469</v>
      </c>
      <c r="N842" s="6" t="s">
        <v>26</v>
      </c>
      <c r="O842" s="5" t="s">
        <v>885</v>
      </c>
      <c r="P842" s="6" t="str">
        <f>IF(I842&lt;&gt;"","Giocata","Futura")</f>
        <v>Giocata</v>
      </c>
      <c r="Q842" s="5">
        <f>VALUE(LEFT(I842,1))</f>
        <v>2</v>
      </c>
      <c r="R842" s="5">
        <f>VALUE(RIGHT(I842,1))</f>
        <v>1</v>
      </c>
      <c r="S842" s="5">
        <f>SUM(Q842:R842)</f>
        <v>3</v>
      </c>
      <c r="T842" s="5">
        <f>IF(Q842&lt;&gt;R842,1,0)</f>
        <v>1</v>
      </c>
      <c r="U842" s="5">
        <f>IF(S842&lt;=4,1,0)</f>
        <v>1</v>
      </c>
      <c r="V842" s="5">
        <f t="shared" si="26"/>
        <v>1</v>
      </c>
      <c r="W842" s="5">
        <f>IF(S842&gt;=2,1,0)</f>
        <v>1</v>
      </c>
      <c r="X842" s="5">
        <f>IF(Q842&lt;=2,1,0)</f>
        <v>1</v>
      </c>
      <c r="Y842" s="5">
        <f>IF(AND(Q842&gt;=1,Q842&lt;=3),1,0)</f>
        <v>1</v>
      </c>
      <c r="Z842" s="5">
        <f>IF(AND(Q842&gt;=2,Q842&lt;=5),1,0)</f>
        <v>1</v>
      </c>
      <c r="AA842" s="5">
        <f>IF(S842&lt;=2,1,0)</f>
        <v>0</v>
      </c>
      <c r="AB842" s="5">
        <f>IF(AND(S842&gt;=1,S842&lt;=3),1,0)</f>
        <v>1</v>
      </c>
      <c r="AC842" s="5">
        <f>IF(AND(S842&gt;=2,S842&lt;=5),1,0)</f>
        <v>1</v>
      </c>
      <c r="AD842" s="5">
        <f>IF(AND(S842&gt;=1,S842&lt;=4),1,0)</f>
        <v>1</v>
      </c>
      <c r="AE842" s="5">
        <f>IF(AND(S842&gt;=2,S842&lt;=5),1,0)</f>
        <v>1</v>
      </c>
    </row>
    <row r="843" spans="1:31" x14ac:dyDescent="0.55000000000000004">
      <c r="A843" s="1">
        <f t="shared" si="27"/>
        <v>843</v>
      </c>
      <c r="B843" s="6" t="s">
        <v>32</v>
      </c>
      <c r="C843" s="7">
        <v>46226.660555555558</v>
      </c>
      <c r="D843" s="5">
        <v>2</v>
      </c>
      <c r="E843" s="6" t="s">
        <v>118</v>
      </c>
      <c r="F843" s="8">
        <v>46162</v>
      </c>
      <c r="G843" s="8" t="s">
        <v>467</v>
      </c>
      <c r="H843" s="6" t="s">
        <v>127</v>
      </c>
      <c r="I843" s="6" t="s">
        <v>316</v>
      </c>
      <c r="J843" s="6" t="s">
        <v>265</v>
      </c>
      <c r="K843" s="5">
        <v>5802</v>
      </c>
      <c r="L843" s="6" t="s">
        <v>129</v>
      </c>
      <c r="M843" s="6" t="s">
        <v>468</v>
      </c>
      <c r="N843" s="6" t="s">
        <v>26</v>
      </c>
      <c r="O843" s="5" t="s">
        <v>885</v>
      </c>
      <c r="P843" s="6" t="str">
        <f>IF(I843&lt;&gt;"","Giocata","Futura")</f>
        <v>Giocata</v>
      </c>
      <c r="Q843" s="5">
        <f>VALUE(LEFT(I843,1))</f>
        <v>1</v>
      </c>
      <c r="R843" s="5">
        <f>VALUE(RIGHT(I843,1))</f>
        <v>2</v>
      </c>
      <c r="S843" s="5">
        <f>SUM(Q843:R843)</f>
        <v>3</v>
      </c>
      <c r="T843" s="5">
        <f>IF(Q843&lt;&gt;R843,1,0)</f>
        <v>1</v>
      </c>
      <c r="U843" s="5">
        <f>IF(S843&lt;=4,1,0)</f>
        <v>1</v>
      </c>
      <c r="V843" s="5">
        <f t="shared" si="26"/>
        <v>1</v>
      </c>
      <c r="W843" s="5">
        <f>IF(S843&gt;=2,1,0)</f>
        <v>1</v>
      </c>
      <c r="X843" s="5">
        <f>IF(Q843&lt;=2,1,0)</f>
        <v>1</v>
      </c>
      <c r="Y843" s="5">
        <f>IF(AND(Q843&gt;=1,Q843&lt;=3),1,0)</f>
        <v>1</v>
      </c>
      <c r="Z843" s="5">
        <f>IF(AND(Q843&gt;=2,Q843&lt;=5),1,0)</f>
        <v>0</v>
      </c>
      <c r="AA843" s="5">
        <f>IF(S843&lt;=2,1,0)</f>
        <v>0</v>
      </c>
      <c r="AB843" s="5">
        <f>IF(AND(S843&gt;=1,S843&lt;=3),1,0)</f>
        <v>1</v>
      </c>
      <c r="AC843" s="5">
        <f>IF(AND(S843&gt;=2,S843&lt;=5),1,0)</f>
        <v>1</v>
      </c>
      <c r="AD843" s="5">
        <f>IF(AND(S843&gt;=1,S843&lt;=4),1,0)</f>
        <v>1</v>
      </c>
      <c r="AE843" s="5">
        <f>IF(AND(S843&gt;=2,S843&lt;=5),1,0)</f>
        <v>1</v>
      </c>
    </row>
    <row r="844" spans="1:31" x14ac:dyDescent="0.55000000000000004">
      <c r="A844" s="1">
        <f t="shared" si="27"/>
        <v>844</v>
      </c>
      <c r="B844" s="6" t="s">
        <v>36</v>
      </c>
      <c r="C844" s="7">
        <v>46226.660567129627</v>
      </c>
      <c r="D844" s="5">
        <v>15</v>
      </c>
      <c r="E844" s="6" t="s">
        <v>118</v>
      </c>
      <c r="F844" s="8">
        <v>46162</v>
      </c>
      <c r="G844" s="8" t="s">
        <v>162</v>
      </c>
      <c r="H844" s="6" t="s">
        <v>164</v>
      </c>
      <c r="I844" s="6" t="s">
        <v>312</v>
      </c>
      <c r="J844" s="6" t="s">
        <v>175</v>
      </c>
      <c r="K844" s="5">
        <v>3410</v>
      </c>
      <c r="L844" s="6" t="s">
        <v>177</v>
      </c>
      <c r="M844" s="6" t="s">
        <v>456</v>
      </c>
      <c r="N844" s="6" t="s">
        <v>26</v>
      </c>
      <c r="O844" s="5" t="s">
        <v>885</v>
      </c>
      <c r="P844" s="6" t="str">
        <f>IF(I844&lt;&gt;"","Giocata","Futura")</f>
        <v>Giocata</v>
      </c>
      <c r="Q844" s="5">
        <f>VALUE(LEFT(I844,1))</f>
        <v>1</v>
      </c>
      <c r="R844" s="5">
        <f>VALUE(RIGHT(I844,1))</f>
        <v>3</v>
      </c>
      <c r="S844" s="5">
        <f>SUM(Q844:R844)</f>
        <v>4</v>
      </c>
      <c r="T844" s="5">
        <f>IF(Q844&lt;&gt;R844,1,0)</f>
        <v>1</v>
      </c>
      <c r="U844" s="5">
        <f>IF(S844&lt;=4,1,0)</f>
        <v>1</v>
      </c>
      <c r="V844" s="5">
        <f t="shared" si="26"/>
        <v>1</v>
      </c>
      <c r="W844" s="5">
        <f>IF(S844&gt;=2,1,0)</f>
        <v>1</v>
      </c>
      <c r="X844" s="5">
        <f>IF(Q844&lt;=2,1,0)</f>
        <v>1</v>
      </c>
      <c r="Y844" s="5">
        <f>IF(AND(Q844&gt;=1,Q844&lt;=3),1,0)</f>
        <v>1</v>
      </c>
      <c r="Z844" s="5">
        <f>IF(AND(Q844&gt;=2,Q844&lt;=5),1,0)</f>
        <v>0</v>
      </c>
      <c r="AA844" s="5">
        <f>IF(S844&lt;=2,1,0)</f>
        <v>0</v>
      </c>
      <c r="AB844" s="5">
        <f>IF(AND(S844&gt;=1,S844&lt;=3),1,0)</f>
        <v>0</v>
      </c>
      <c r="AC844" s="5">
        <f>IF(AND(S844&gt;=2,S844&lt;=5),1,0)</f>
        <v>1</v>
      </c>
      <c r="AD844" s="5">
        <f>IF(AND(S844&gt;=1,S844&lt;=4),1,0)</f>
        <v>1</v>
      </c>
      <c r="AE844" s="5">
        <f>IF(AND(S844&gt;=2,S844&lt;=5),1,0)</f>
        <v>1</v>
      </c>
    </row>
    <row r="845" spans="1:31" x14ac:dyDescent="0.55000000000000004">
      <c r="A845" s="1">
        <f t="shared" si="27"/>
        <v>845</v>
      </c>
      <c r="B845" s="6" t="s">
        <v>28</v>
      </c>
      <c r="C845" s="7">
        <v>46226.660555555558</v>
      </c>
      <c r="D845" s="5">
        <v>15</v>
      </c>
      <c r="E845" s="6" t="s">
        <v>122</v>
      </c>
      <c r="F845" s="8">
        <v>46163</v>
      </c>
      <c r="G845" s="8" t="s">
        <v>120</v>
      </c>
      <c r="H845" s="6" t="s">
        <v>43</v>
      </c>
      <c r="I845" s="6" t="s">
        <v>328</v>
      </c>
      <c r="J845" s="6" t="s">
        <v>49</v>
      </c>
      <c r="K845" s="5">
        <v>5818</v>
      </c>
      <c r="L845" s="6" t="s">
        <v>64</v>
      </c>
      <c r="M845" s="6" t="s">
        <v>347</v>
      </c>
      <c r="N845" s="6" t="s">
        <v>26</v>
      </c>
      <c r="O845" s="5" t="s">
        <v>885</v>
      </c>
      <c r="P845" s="6" t="str">
        <f>IF(I845&lt;&gt;"","Giocata","Futura")</f>
        <v>Giocata</v>
      </c>
      <c r="Q845" s="5">
        <f>VALUE(LEFT(I845,1))</f>
        <v>1</v>
      </c>
      <c r="R845" s="5">
        <f>VALUE(RIGHT(I845,1))</f>
        <v>1</v>
      </c>
      <c r="S845" s="5">
        <f>SUM(Q845:R845)</f>
        <v>2</v>
      </c>
      <c r="T845" s="5">
        <f>IF(Q845&lt;&gt;R845,1,0)</f>
        <v>0</v>
      </c>
      <c r="U845" s="5">
        <f>IF(S845&lt;=4,1,0)</f>
        <v>1</v>
      </c>
      <c r="V845" s="5">
        <f t="shared" si="26"/>
        <v>0</v>
      </c>
      <c r="W845" s="5">
        <f>IF(S845&gt;=2,1,0)</f>
        <v>1</v>
      </c>
      <c r="X845" s="5">
        <f>IF(Q845&lt;=2,1,0)</f>
        <v>1</v>
      </c>
      <c r="Y845" s="5">
        <f>IF(AND(Q845&gt;=1,Q845&lt;=3),1,0)</f>
        <v>1</v>
      </c>
      <c r="Z845" s="5">
        <f>IF(AND(Q845&gt;=2,Q845&lt;=5),1,0)</f>
        <v>0</v>
      </c>
      <c r="AA845" s="5">
        <f>IF(S845&lt;=2,1,0)</f>
        <v>1</v>
      </c>
      <c r="AB845" s="5">
        <f>IF(AND(S845&gt;=1,S845&lt;=3),1,0)</f>
        <v>1</v>
      </c>
      <c r="AC845" s="5">
        <f>IF(AND(S845&gt;=2,S845&lt;=5),1,0)</f>
        <v>1</v>
      </c>
      <c r="AD845" s="5">
        <f>IF(AND(S845&gt;=1,S845&lt;=4),1,0)</f>
        <v>1</v>
      </c>
      <c r="AE845" s="5">
        <f>IF(AND(S845&gt;=2,S845&lt;=5),1,0)</f>
        <v>1</v>
      </c>
    </row>
    <row r="846" spans="1:31" x14ac:dyDescent="0.55000000000000004">
      <c r="A846" s="1">
        <f t="shared" si="27"/>
        <v>846</v>
      </c>
      <c r="B846" s="6" t="s">
        <v>912</v>
      </c>
      <c r="C846" s="7">
        <v>46226.660555555558</v>
      </c>
      <c r="D846" s="5">
        <v>18</v>
      </c>
      <c r="E846" s="6" t="s">
        <v>117</v>
      </c>
      <c r="F846" s="8">
        <v>46164</v>
      </c>
      <c r="G846" s="8" t="s">
        <v>219</v>
      </c>
      <c r="H846" s="6" t="s">
        <v>230</v>
      </c>
      <c r="I846" s="6" t="s">
        <v>350</v>
      </c>
      <c r="J846" s="6" t="s">
        <v>226</v>
      </c>
      <c r="K846" s="5">
        <v>2442</v>
      </c>
      <c r="L846" s="6" t="s">
        <v>231</v>
      </c>
      <c r="M846" s="6" t="s">
        <v>504</v>
      </c>
      <c r="N846" s="6" t="s">
        <v>26</v>
      </c>
      <c r="O846" s="5" t="s">
        <v>885</v>
      </c>
      <c r="P846" s="6" t="str">
        <f>IF(I846&lt;&gt;"","Giocata","Futura")</f>
        <v>Giocata</v>
      </c>
      <c r="Q846" s="5">
        <f>VALUE(LEFT(I846,1))</f>
        <v>2</v>
      </c>
      <c r="R846" s="5">
        <f>VALUE(RIGHT(I846,1))</f>
        <v>4</v>
      </c>
      <c r="S846" s="5">
        <f>SUM(Q846:R846)</f>
        <v>6</v>
      </c>
      <c r="T846" s="5">
        <f>IF(Q846&lt;&gt;R846,1,0)</f>
        <v>1</v>
      </c>
      <c r="U846" s="5">
        <f>IF(S846&lt;=4,1,0)</f>
        <v>0</v>
      </c>
      <c r="V846" s="5">
        <f t="shared" si="26"/>
        <v>0</v>
      </c>
      <c r="W846" s="5">
        <f>IF(S846&gt;=2,1,0)</f>
        <v>1</v>
      </c>
      <c r="X846" s="5">
        <f>IF(Q846&lt;=2,1,0)</f>
        <v>1</v>
      </c>
      <c r="Y846" s="5">
        <f>IF(AND(Q846&gt;=1,Q846&lt;=3),1,0)</f>
        <v>1</v>
      </c>
      <c r="Z846" s="5">
        <f>IF(AND(Q846&gt;=2,Q846&lt;=5),1,0)</f>
        <v>1</v>
      </c>
      <c r="AA846" s="5">
        <f>IF(S846&lt;=2,1,0)</f>
        <v>0</v>
      </c>
      <c r="AB846" s="5">
        <f>IF(AND(S846&gt;=1,S846&lt;=3),1,0)</f>
        <v>0</v>
      </c>
      <c r="AC846" s="5">
        <f>IF(AND(S846&gt;=2,S846&lt;=5),1,0)</f>
        <v>0</v>
      </c>
      <c r="AD846" s="5">
        <f>IF(AND(S846&gt;=1,S846&lt;=4),1,0)</f>
        <v>0</v>
      </c>
      <c r="AE846" s="5">
        <f>IF(AND(S846&gt;=2,S846&lt;=5),1,0)</f>
        <v>0</v>
      </c>
    </row>
    <row r="847" spans="1:31" x14ac:dyDescent="0.55000000000000004">
      <c r="A847" s="1">
        <f t="shared" si="27"/>
        <v>847</v>
      </c>
      <c r="B847" s="6" t="s">
        <v>912</v>
      </c>
      <c r="C847" s="7">
        <v>46226.660555555558</v>
      </c>
      <c r="D847" s="5">
        <v>18</v>
      </c>
      <c r="E847" s="6" t="s">
        <v>117</v>
      </c>
      <c r="F847" s="8">
        <v>46164</v>
      </c>
      <c r="G847" s="8" t="s">
        <v>219</v>
      </c>
      <c r="H847" s="6" t="s">
        <v>228</v>
      </c>
      <c r="I847" s="6" t="s">
        <v>336</v>
      </c>
      <c r="J847" s="6" t="s">
        <v>216</v>
      </c>
      <c r="K847" s="5">
        <v>3308</v>
      </c>
      <c r="L847" s="6" t="s">
        <v>380</v>
      </c>
      <c r="M847" s="6" t="s">
        <v>373</v>
      </c>
      <c r="N847" s="6" t="s">
        <v>26</v>
      </c>
      <c r="O847" s="5" t="s">
        <v>885</v>
      </c>
      <c r="P847" s="6" t="str">
        <f>IF(I847&lt;&gt;"","Giocata","Futura")</f>
        <v>Giocata</v>
      </c>
      <c r="Q847" s="5">
        <f>VALUE(LEFT(I847,1))</f>
        <v>0</v>
      </c>
      <c r="R847" s="5">
        <f>VALUE(RIGHT(I847,1))</f>
        <v>0</v>
      </c>
      <c r="S847" s="5">
        <f>SUM(Q847:R847)</f>
        <v>0</v>
      </c>
      <c r="T847" s="5">
        <f>IF(Q847&lt;&gt;R847,1,0)</f>
        <v>0</v>
      </c>
      <c r="U847" s="5">
        <f>IF(S847&lt;=4,1,0)</f>
        <v>1</v>
      </c>
      <c r="V847" s="5">
        <f t="shared" si="26"/>
        <v>0</v>
      </c>
      <c r="W847" s="5">
        <f>IF(S847&gt;=2,1,0)</f>
        <v>0</v>
      </c>
      <c r="X847" s="5">
        <f>IF(Q847&lt;=2,1,0)</f>
        <v>1</v>
      </c>
      <c r="Y847" s="5">
        <f>IF(AND(Q847&gt;=1,Q847&lt;=3),1,0)</f>
        <v>0</v>
      </c>
      <c r="Z847" s="5">
        <f>IF(AND(Q847&gt;=2,Q847&lt;=5),1,0)</f>
        <v>0</v>
      </c>
      <c r="AA847" s="5">
        <f>IF(S847&lt;=2,1,0)</f>
        <v>1</v>
      </c>
      <c r="AB847" s="5">
        <f>IF(AND(S847&gt;=1,S847&lt;=3),1,0)</f>
        <v>0</v>
      </c>
      <c r="AC847" s="5">
        <f>IF(AND(S847&gt;=2,S847&lt;=5),1,0)</f>
        <v>0</v>
      </c>
      <c r="AD847" s="5">
        <f>IF(AND(S847&gt;=1,S847&lt;=4),1,0)</f>
        <v>0</v>
      </c>
      <c r="AE847" s="5">
        <f>IF(AND(S847&gt;=2,S847&lt;=5),1,0)</f>
        <v>0</v>
      </c>
    </row>
    <row r="848" spans="1:31" x14ac:dyDescent="0.55000000000000004">
      <c r="A848" s="1">
        <f t="shared" si="27"/>
        <v>848</v>
      </c>
      <c r="B848" s="6" t="s">
        <v>36</v>
      </c>
      <c r="C848" s="7">
        <v>46226.660567129627</v>
      </c>
      <c r="D848" s="5">
        <v>8</v>
      </c>
      <c r="E848" s="6" t="s">
        <v>117</v>
      </c>
      <c r="F848" s="8">
        <v>46164</v>
      </c>
      <c r="G848" s="8" t="s">
        <v>166</v>
      </c>
      <c r="H848" s="6" t="s">
        <v>178</v>
      </c>
      <c r="I848" s="6" t="s">
        <v>314</v>
      </c>
      <c r="J848" s="6" t="s">
        <v>171</v>
      </c>
      <c r="K848" s="5">
        <v>3109</v>
      </c>
      <c r="L848" s="6" t="s">
        <v>179</v>
      </c>
      <c r="M848" s="6" t="s">
        <v>326</v>
      </c>
      <c r="N848" s="6" t="s">
        <v>26</v>
      </c>
      <c r="O848" s="5" t="s">
        <v>885</v>
      </c>
      <c r="P848" s="6" t="str">
        <f>IF(I848&lt;&gt;"","Giocata","Futura")</f>
        <v>Giocata</v>
      </c>
      <c r="Q848" s="5">
        <f>VALUE(LEFT(I848,1))</f>
        <v>2</v>
      </c>
      <c r="R848" s="5">
        <f>VALUE(RIGHT(I848,1))</f>
        <v>1</v>
      </c>
      <c r="S848" s="5">
        <f>SUM(Q848:R848)</f>
        <v>3</v>
      </c>
      <c r="T848" s="5">
        <f>IF(Q848&lt;&gt;R848,1,0)</f>
        <v>1</v>
      </c>
      <c r="U848" s="5">
        <f>IF(S848&lt;=4,1,0)</f>
        <v>1</v>
      </c>
      <c r="V848" s="5">
        <f t="shared" si="26"/>
        <v>1</v>
      </c>
      <c r="W848" s="5">
        <f>IF(S848&gt;=2,1,0)</f>
        <v>1</v>
      </c>
      <c r="X848" s="5">
        <f>IF(Q848&lt;=2,1,0)</f>
        <v>1</v>
      </c>
      <c r="Y848" s="5">
        <f>IF(AND(Q848&gt;=1,Q848&lt;=3),1,0)</f>
        <v>1</v>
      </c>
      <c r="Z848" s="5">
        <f>IF(AND(Q848&gt;=2,Q848&lt;=5),1,0)</f>
        <v>1</v>
      </c>
      <c r="AA848" s="5">
        <f>IF(S848&lt;=2,1,0)</f>
        <v>0</v>
      </c>
      <c r="AB848" s="5">
        <f>IF(AND(S848&gt;=1,S848&lt;=3),1,0)</f>
        <v>1</v>
      </c>
      <c r="AC848" s="5">
        <f>IF(AND(S848&gt;=2,S848&lt;=5),1,0)</f>
        <v>1</v>
      </c>
      <c r="AD848" s="5">
        <f>IF(AND(S848&gt;=1,S848&lt;=4),1,0)</f>
        <v>1</v>
      </c>
      <c r="AE848" s="5">
        <f>IF(AND(S848&gt;=2,S848&lt;=5),1,0)</f>
        <v>1</v>
      </c>
    </row>
    <row r="849" spans="1:31" x14ac:dyDescent="0.55000000000000004">
      <c r="A849" s="1">
        <f t="shared" si="27"/>
        <v>849</v>
      </c>
      <c r="B849" s="6" t="s">
        <v>912</v>
      </c>
      <c r="C849" s="7">
        <v>46226.660555555558</v>
      </c>
      <c r="D849" s="5">
        <v>18</v>
      </c>
      <c r="E849" s="6" t="s">
        <v>117</v>
      </c>
      <c r="F849" s="8">
        <v>46164</v>
      </c>
      <c r="G849" s="8" t="s">
        <v>219</v>
      </c>
      <c r="H849" s="6" t="s">
        <v>232</v>
      </c>
      <c r="I849" s="6" t="s">
        <v>314</v>
      </c>
      <c r="J849" s="6" t="s">
        <v>225</v>
      </c>
      <c r="K849" s="5">
        <v>3815</v>
      </c>
      <c r="L849" s="6" t="s">
        <v>233</v>
      </c>
      <c r="M849" s="6" t="s">
        <v>507</v>
      </c>
      <c r="N849" s="6" t="s">
        <v>26</v>
      </c>
      <c r="O849" s="5" t="s">
        <v>885</v>
      </c>
      <c r="P849" s="6" t="str">
        <f>IF(I849&lt;&gt;"","Giocata","Futura")</f>
        <v>Giocata</v>
      </c>
      <c r="Q849" s="5">
        <f>VALUE(LEFT(I849,1))</f>
        <v>2</v>
      </c>
      <c r="R849" s="5">
        <f>VALUE(RIGHT(I849,1))</f>
        <v>1</v>
      </c>
      <c r="S849" s="5">
        <f>SUM(Q849:R849)</f>
        <v>3</v>
      </c>
      <c r="T849" s="5">
        <f>IF(Q849&lt;&gt;R849,1,0)</f>
        <v>1</v>
      </c>
      <c r="U849" s="5">
        <f>IF(S849&lt;=4,1,0)</f>
        <v>1</v>
      </c>
      <c r="V849" s="5">
        <f t="shared" si="26"/>
        <v>1</v>
      </c>
      <c r="W849" s="5">
        <f>IF(S849&gt;=2,1,0)</f>
        <v>1</v>
      </c>
      <c r="X849" s="5">
        <f>IF(Q849&lt;=2,1,0)</f>
        <v>1</v>
      </c>
      <c r="Y849" s="5">
        <f>IF(AND(Q849&gt;=1,Q849&lt;=3),1,0)</f>
        <v>1</v>
      </c>
      <c r="Z849" s="5">
        <f>IF(AND(Q849&gt;=2,Q849&lt;=5),1,0)</f>
        <v>1</v>
      </c>
      <c r="AA849" s="5">
        <f>IF(S849&lt;=2,1,0)</f>
        <v>0</v>
      </c>
      <c r="AB849" s="5">
        <f>IF(AND(S849&gt;=1,S849&lt;=3),1,0)</f>
        <v>1</v>
      </c>
      <c r="AC849" s="5">
        <f>IF(AND(S849&gt;=2,S849&lt;=5),1,0)</f>
        <v>1</v>
      </c>
      <c r="AD849" s="5">
        <f>IF(AND(S849&gt;=1,S849&lt;=4),1,0)</f>
        <v>1</v>
      </c>
      <c r="AE849" s="5">
        <f>IF(AND(S849&gt;=2,S849&lt;=5),1,0)</f>
        <v>1</v>
      </c>
    </row>
    <row r="850" spans="1:31" x14ac:dyDescent="0.55000000000000004">
      <c r="A850" s="1">
        <f t="shared" si="27"/>
        <v>850</v>
      </c>
      <c r="B850" s="6" t="s">
        <v>28</v>
      </c>
      <c r="C850" s="7">
        <v>46226.660555555558</v>
      </c>
      <c r="D850" s="5">
        <v>9</v>
      </c>
      <c r="E850" s="6" t="s">
        <v>117</v>
      </c>
      <c r="F850" s="8">
        <v>46164</v>
      </c>
      <c r="G850" s="8" t="s">
        <v>120</v>
      </c>
      <c r="H850" s="6" t="s">
        <v>46</v>
      </c>
      <c r="I850" s="6" t="s">
        <v>316</v>
      </c>
      <c r="J850" s="6" t="s">
        <v>45</v>
      </c>
      <c r="K850" s="5">
        <v>21836</v>
      </c>
      <c r="L850" s="6" t="s">
        <v>63</v>
      </c>
      <c r="M850" s="6" t="s">
        <v>344</v>
      </c>
      <c r="N850" s="6" t="s">
        <v>26</v>
      </c>
      <c r="O850" s="5" t="s">
        <v>885</v>
      </c>
      <c r="P850" s="6" t="str">
        <f>IF(I850&lt;&gt;"","Giocata","Futura")</f>
        <v>Giocata</v>
      </c>
      <c r="Q850" s="5">
        <f>VALUE(LEFT(I850,1))</f>
        <v>1</v>
      </c>
      <c r="R850" s="5">
        <f>VALUE(RIGHT(I850,1))</f>
        <v>2</v>
      </c>
      <c r="S850" s="5">
        <f>SUM(Q850:R850)</f>
        <v>3</v>
      </c>
      <c r="T850" s="5">
        <f>IF(Q850&lt;&gt;R850,1,0)</f>
        <v>1</v>
      </c>
      <c r="U850" s="5">
        <f>IF(S850&lt;=4,1,0)</f>
        <v>1</v>
      </c>
      <c r="V850" s="5">
        <f t="shared" si="26"/>
        <v>1</v>
      </c>
      <c r="W850" s="5">
        <f>IF(S850&gt;=2,1,0)</f>
        <v>1</v>
      </c>
      <c r="X850" s="5">
        <f>IF(Q850&lt;=2,1,0)</f>
        <v>1</v>
      </c>
      <c r="Y850" s="5">
        <f>IF(AND(Q850&gt;=1,Q850&lt;=3),1,0)</f>
        <v>1</v>
      </c>
      <c r="Z850" s="5">
        <f>IF(AND(Q850&gt;=2,Q850&lt;=5),1,0)</f>
        <v>0</v>
      </c>
      <c r="AA850" s="5">
        <f>IF(S850&lt;=2,1,0)</f>
        <v>0</v>
      </c>
      <c r="AB850" s="5">
        <f>IF(AND(S850&gt;=1,S850&lt;=3),1,0)</f>
        <v>1</v>
      </c>
      <c r="AC850" s="5">
        <f>IF(AND(S850&gt;=2,S850&lt;=5),1,0)</f>
        <v>1</v>
      </c>
      <c r="AD850" s="5">
        <f>IF(AND(S850&gt;=1,S850&lt;=4),1,0)</f>
        <v>1</v>
      </c>
      <c r="AE850" s="5">
        <f>IF(AND(S850&gt;=2,S850&lt;=5),1,0)</f>
        <v>1</v>
      </c>
    </row>
    <row r="851" spans="1:31" x14ac:dyDescent="0.55000000000000004">
      <c r="A851" s="1">
        <f t="shared" si="27"/>
        <v>851</v>
      </c>
      <c r="B851" s="6" t="s">
        <v>912</v>
      </c>
      <c r="C851" s="7">
        <v>46226.660555555558</v>
      </c>
      <c r="D851" s="5">
        <v>18</v>
      </c>
      <c r="E851" s="6" t="s">
        <v>117</v>
      </c>
      <c r="F851" s="8">
        <v>46164</v>
      </c>
      <c r="G851" s="8" t="s">
        <v>215</v>
      </c>
      <c r="H851" s="6" t="s">
        <v>223</v>
      </c>
      <c r="I851" s="6" t="s">
        <v>316</v>
      </c>
      <c r="J851" s="6" t="s">
        <v>220</v>
      </c>
      <c r="K851" s="5">
        <v>4121</v>
      </c>
      <c r="L851" s="6" t="s">
        <v>234</v>
      </c>
      <c r="M851" s="6" t="s">
        <v>324</v>
      </c>
      <c r="N851" s="6" t="s">
        <v>26</v>
      </c>
      <c r="O851" s="5" t="s">
        <v>885</v>
      </c>
      <c r="P851" s="6" t="str">
        <f>IF(I851&lt;&gt;"","Giocata","Futura")</f>
        <v>Giocata</v>
      </c>
      <c r="Q851" s="5">
        <f>VALUE(LEFT(I851,1))</f>
        <v>1</v>
      </c>
      <c r="R851" s="5">
        <f>VALUE(RIGHT(I851,1))</f>
        <v>2</v>
      </c>
      <c r="S851" s="5">
        <f>SUM(Q851:R851)</f>
        <v>3</v>
      </c>
      <c r="T851" s="5">
        <f>IF(Q851&lt;&gt;R851,1,0)</f>
        <v>1</v>
      </c>
      <c r="U851" s="5">
        <f>IF(S851&lt;=4,1,0)</f>
        <v>1</v>
      </c>
      <c r="V851" s="5">
        <f t="shared" si="26"/>
        <v>1</v>
      </c>
      <c r="W851" s="5">
        <f>IF(S851&gt;=2,1,0)</f>
        <v>1</v>
      </c>
      <c r="X851" s="5">
        <f>IF(Q851&lt;=2,1,0)</f>
        <v>1</v>
      </c>
      <c r="Y851" s="5">
        <f>IF(AND(Q851&gt;=1,Q851&lt;=3),1,0)</f>
        <v>1</v>
      </c>
      <c r="Z851" s="5">
        <f>IF(AND(Q851&gt;=2,Q851&lt;=5),1,0)</f>
        <v>0</v>
      </c>
      <c r="AA851" s="5">
        <f>IF(S851&lt;=2,1,0)</f>
        <v>0</v>
      </c>
      <c r="AB851" s="5">
        <f>IF(AND(S851&gt;=1,S851&lt;=3),1,0)</f>
        <v>1</v>
      </c>
      <c r="AC851" s="5">
        <f>IF(AND(S851&gt;=2,S851&lt;=5),1,0)</f>
        <v>1</v>
      </c>
      <c r="AD851" s="5">
        <f>IF(AND(S851&gt;=1,S851&lt;=4),1,0)</f>
        <v>1</v>
      </c>
      <c r="AE851" s="5">
        <f>IF(AND(S851&gt;=2,S851&lt;=5),1,0)</f>
        <v>1</v>
      </c>
    </row>
    <row r="852" spans="1:31" x14ac:dyDescent="0.55000000000000004">
      <c r="A852" s="1">
        <f t="shared" si="27"/>
        <v>852</v>
      </c>
      <c r="B852" s="6" t="s">
        <v>912</v>
      </c>
      <c r="C852" s="7">
        <v>46226.660555555558</v>
      </c>
      <c r="D852" s="5">
        <v>18</v>
      </c>
      <c r="E852" s="6" t="s">
        <v>117</v>
      </c>
      <c r="F852" s="8">
        <v>46164</v>
      </c>
      <c r="G852" s="8" t="s">
        <v>215</v>
      </c>
      <c r="H852" s="6" t="s">
        <v>222</v>
      </c>
      <c r="I852" s="6" t="s">
        <v>328</v>
      </c>
      <c r="J852" s="6" t="s">
        <v>217</v>
      </c>
      <c r="K852" s="5">
        <v>2547</v>
      </c>
      <c r="L852" s="6" t="s">
        <v>224</v>
      </c>
      <c r="M852" s="6" t="s">
        <v>374</v>
      </c>
      <c r="N852" s="6" t="s">
        <v>26</v>
      </c>
      <c r="O852" s="5" t="s">
        <v>885</v>
      </c>
      <c r="P852" s="6" t="str">
        <f>IF(I852&lt;&gt;"","Giocata","Futura")</f>
        <v>Giocata</v>
      </c>
      <c r="Q852" s="5">
        <f>VALUE(LEFT(I852,1))</f>
        <v>1</v>
      </c>
      <c r="R852" s="5">
        <f>VALUE(RIGHT(I852,1))</f>
        <v>1</v>
      </c>
      <c r="S852" s="5">
        <f>SUM(Q852:R852)</f>
        <v>2</v>
      </c>
      <c r="T852" s="5">
        <f>IF(Q852&lt;&gt;R852,1,0)</f>
        <v>0</v>
      </c>
      <c r="U852" s="5">
        <f>IF(S852&lt;=4,1,0)</f>
        <v>1</v>
      </c>
      <c r="V852" s="5">
        <f t="shared" si="26"/>
        <v>0</v>
      </c>
      <c r="W852" s="5">
        <f>IF(S852&gt;=2,1,0)</f>
        <v>1</v>
      </c>
      <c r="X852" s="5">
        <f>IF(Q852&lt;=2,1,0)</f>
        <v>1</v>
      </c>
      <c r="Y852" s="5">
        <f>IF(AND(Q852&gt;=1,Q852&lt;=3),1,0)</f>
        <v>1</v>
      </c>
      <c r="Z852" s="5">
        <f>IF(AND(Q852&gt;=2,Q852&lt;=5),1,0)</f>
        <v>0</v>
      </c>
      <c r="AA852" s="5">
        <f>IF(S852&lt;=2,1,0)</f>
        <v>1</v>
      </c>
      <c r="AB852" s="5">
        <f>IF(AND(S852&gt;=1,S852&lt;=3),1,0)</f>
        <v>1</v>
      </c>
      <c r="AC852" s="5">
        <f>IF(AND(S852&gt;=2,S852&lt;=5),1,0)</f>
        <v>1</v>
      </c>
      <c r="AD852" s="5">
        <f>IF(AND(S852&gt;=1,S852&lt;=4),1,0)</f>
        <v>1</v>
      </c>
      <c r="AE852" s="5">
        <f>IF(AND(S852&gt;=2,S852&lt;=5),1,0)</f>
        <v>1</v>
      </c>
    </row>
    <row r="853" spans="1:31" x14ac:dyDescent="0.55000000000000004">
      <c r="A853" s="1">
        <f t="shared" si="27"/>
        <v>853</v>
      </c>
      <c r="B853" s="6" t="s">
        <v>36</v>
      </c>
      <c r="C853" s="7">
        <v>46226.660567129627</v>
      </c>
      <c r="D853" s="5">
        <v>8</v>
      </c>
      <c r="E853" s="6" t="s">
        <v>93</v>
      </c>
      <c r="F853" s="8">
        <v>46165</v>
      </c>
      <c r="G853" s="8" t="s">
        <v>280</v>
      </c>
      <c r="H853" s="6" t="s">
        <v>180</v>
      </c>
      <c r="I853" s="6" t="s">
        <v>337</v>
      </c>
      <c r="J853" s="6" t="s">
        <v>167</v>
      </c>
      <c r="K853" s="5">
        <v>1826</v>
      </c>
      <c r="L853" s="6" t="s">
        <v>239</v>
      </c>
      <c r="M853" s="6" t="s">
        <v>452</v>
      </c>
      <c r="N853" s="6" t="s">
        <v>26</v>
      </c>
      <c r="O853" s="5" t="s">
        <v>885</v>
      </c>
      <c r="P853" s="6" t="str">
        <f>IF(I853&lt;&gt;"","Giocata","Futura")</f>
        <v>Giocata</v>
      </c>
      <c r="Q853" s="5">
        <f>VALUE(LEFT(I853,1))</f>
        <v>3</v>
      </c>
      <c r="R853" s="5">
        <f>VALUE(RIGHT(I853,1))</f>
        <v>0</v>
      </c>
      <c r="S853" s="5">
        <f>SUM(Q853:R853)</f>
        <v>3</v>
      </c>
      <c r="T853" s="5">
        <f>IF(Q853&lt;&gt;R853,1,0)</f>
        <v>1</v>
      </c>
      <c r="U853" s="5">
        <f>IF(S853&lt;=4,1,0)</f>
        <v>1</v>
      </c>
      <c r="V853" s="5">
        <f t="shared" si="26"/>
        <v>1</v>
      </c>
      <c r="W853" s="5">
        <f>IF(S853&gt;=2,1,0)</f>
        <v>1</v>
      </c>
      <c r="X853" s="5">
        <f>IF(Q853&lt;=2,1,0)</f>
        <v>0</v>
      </c>
      <c r="Y853" s="5">
        <f>IF(AND(Q853&gt;=1,Q853&lt;=3),1,0)</f>
        <v>1</v>
      </c>
      <c r="Z853" s="5">
        <f>IF(AND(Q853&gt;=2,Q853&lt;=5),1,0)</f>
        <v>1</v>
      </c>
      <c r="AA853" s="5">
        <f>IF(S853&lt;=2,1,0)</f>
        <v>0</v>
      </c>
      <c r="AB853" s="5">
        <f>IF(AND(S853&gt;=1,S853&lt;=3),1,0)</f>
        <v>1</v>
      </c>
      <c r="AC853" s="5">
        <f>IF(AND(S853&gt;=2,S853&lt;=5),1,0)</f>
        <v>1</v>
      </c>
      <c r="AD853" s="5">
        <f>IF(AND(S853&gt;=1,S853&lt;=4),1,0)</f>
        <v>1</v>
      </c>
      <c r="AE853" s="5">
        <f>IF(AND(S853&gt;=2,S853&lt;=5),1,0)</f>
        <v>1</v>
      </c>
    </row>
    <row r="854" spans="1:31" x14ac:dyDescent="0.55000000000000004">
      <c r="A854" s="1">
        <f t="shared" si="27"/>
        <v>854</v>
      </c>
      <c r="B854" s="6" t="s">
        <v>36</v>
      </c>
      <c r="C854" s="7">
        <v>46226.660567129627</v>
      </c>
      <c r="D854" s="5">
        <v>8</v>
      </c>
      <c r="E854" s="6" t="s">
        <v>93</v>
      </c>
      <c r="F854" s="8">
        <v>46165</v>
      </c>
      <c r="G854" s="8" t="s">
        <v>280</v>
      </c>
      <c r="H854" s="6" t="s">
        <v>170</v>
      </c>
      <c r="I854" s="6" t="s">
        <v>322</v>
      </c>
      <c r="J854" s="6" t="s">
        <v>181</v>
      </c>
      <c r="K854" s="5">
        <v>4568</v>
      </c>
      <c r="L854" s="6" t="s">
        <v>172</v>
      </c>
      <c r="M854" s="6" t="s">
        <v>327</v>
      </c>
      <c r="N854" s="6" t="s">
        <v>26</v>
      </c>
      <c r="O854" s="5" t="s">
        <v>885</v>
      </c>
      <c r="P854" s="6" t="str">
        <f>IF(I854&lt;&gt;"","Giocata","Futura")</f>
        <v>Giocata</v>
      </c>
      <c r="Q854" s="5">
        <f>VALUE(LEFT(I854,1))</f>
        <v>0</v>
      </c>
      <c r="R854" s="5">
        <f>VALUE(RIGHT(I854,1))</f>
        <v>1</v>
      </c>
      <c r="S854" s="5">
        <f>SUM(Q854:R854)</f>
        <v>1</v>
      </c>
      <c r="T854" s="5">
        <f>IF(Q854&lt;&gt;R854,1,0)</f>
        <v>1</v>
      </c>
      <c r="U854" s="5">
        <f>IF(S854&lt;=4,1,0)</f>
        <v>1</v>
      </c>
      <c r="V854" s="5">
        <f t="shared" si="26"/>
        <v>1</v>
      </c>
      <c r="W854" s="5">
        <f>IF(S854&gt;=2,1,0)</f>
        <v>0</v>
      </c>
      <c r="X854" s="5">
        <f>IF(Q854&lt;=2,1,0)</f>
        <v>1</v>
      </c>
      <c r="Y854" s="5">
        <f>IF(AND(Q854&gt;=1,Q854&lt;=3),1,0)</f>
        <v>0</v>
      </c>
      <c r="Z854" s="5">
        <f>IF(AND(Q854&gt;=2,Q854&lt;=5),1,0)</f>
        <v>0</v>
      </c>
      <c r="AA854" s="5">
        <f>IF(S854&lt;=2,1,0)</f>
        <v>1</v>
      </c>
      <c r="AB854" s="5">
        <f>IF(AND(S854&gt;=1,S854&lt;=3),1,0)</f>
        <v>1</v>
      </c>
      <c r="AC854" s="5">
        <f>IF(AND(S854&gt;=2,S854&lt;=5),1,0)</f>
        <v>0</v>
      </c>
      <c r="AD854" s="5">
        <f>IF(AND(S854&gt;=1,S854&lt;=4),1,0)</f>
        <v>1</v>
      </c>
      <c r="AE854" s="5">
        <f>IF(AND(S854&gt;=2,S854&lt;=5),1,0)</f>
        <v>0</v>
      </c>
    </row>
    <row r="855" spans="1:31" x14ac:dyDescent="0.55000000000000004">
      <c r="A855" s="1">
        <f t="shared" si="27"/>
        <v>855</v>
      </c>
      <c r="B855" s="6" t="s">
        <v>28</v>
      </c>
      <c r="C855" s="7">
        <v>46226.660555555558</v>
      </c>
      <c r="D855" s="5">
        <v>9</v>
      </c>
      <c r="E855" s="6" t="s">
        <v>93</v>
      </c>
      <c r="F855" s="8">
        <v>46165</v>
      </c>
      <c r="G855" s="8" t="s">
        <v>240</v>
      </c>
      <c r="H855" s="6" t="s">
        <v>51</v>
      </c>
      <c r="I855" s="6" t="s">
        <v>308</v>
      </c>
      <c r="J855" s="6" t="s">
        <v>54</v>
      </c>
      <c r="K855" s="5">
        <v>4576</v>
      </c>
      <c r="L855" s="6" t="s">
        <v>53</v>
      </c>
      <c r="M855" s="6" t="s">
        <v>345</v>
      </c>
      <c r="N855" s="6" t="s">
        <v>26</v>
      </c>
      <c r="O855" s="5" t="s">
        <v>885</v>
      </c>
      <c r="P855" s="6" t="str">
        <f>IF(I855&lt;&gt;"","Giocata","Futura")</f>
        <v>Giocata</v>
      </c>
      <c r="Q855" s="5">
        <f>VALUE(LEFT(I855,1))</f>
        <v>2</v>
      </c>
      <c r="R855" s="5">
        <f>VALUE(RIGHT(I855,1))</f>
        <v>0</v>
      </c>
      <c r="S855" s="5">
        <f>SUM(Q855:R855)</f>
        <v>2</v>
      </c>
      <c r="T855" s="5">
        <f>IF(Q855&lt;&gt;R855,1,0)</f>
        <v>1</v>
      </c>
      <c r="U855" s="5">
        <f>IF(S855&lt;=4,1,0)</f>
        <v>1</v>
      </c>
      <c r="V855" s="5">
        <f t="shared" si="26"/>
        <v>1</v>
      </c>
      <c r="W855" s="5">
        <f>IF(S855&gt;=2,1,0)</f>
        <v>1</v>
      </c>
      <c r="X855" s="5">
        <f>IF(Q855&lt;=2,1,0)</f>
        <v>1</v>
      </c>
      <c r="Y855" s="5">
        <f>IF(AND(Q855&gt;=1,Q855&lt;=3),1,0)</f>
        <v>1</v>
      </c>
      <c r="Z855" s="5">
        <f>IF(AND(Q855&gt;=2,Q855&lt;=5),1,0)</f>
        <v>1</v>
      </c>
      <c r="AA855" s="5">
        <f>IF(S855&lt;=2,1,0)</f>
        <v>1</v>
      </c>
      <c r="AB855" s="5">
        <f>IF(AND(S855&gt;=1,S855&lt;=3),1,0)</f>
        <v>1</v>
      </c>
      <c r="AC855" s="5">
        <f>IF(AND(S855&gt;=2,S855&lt;=5),1,0)</f>
        <v>1</v>
      </c>
      <c r="AD855" s="5">
        <f>IF(AND(S855&gt;=1,S855&lt;=4),1,0)</f>
        <v>1</v>
      </c>
      <c r="AE855" s="5">
        <f>IF(AND(S855&gt;=2,S855&lt;=5),1,0)</f>
        <v>1</v>
      </c>
    </row>
    <row r="856" spans="1:31" x14ac:dyDescent="0.55000000000000004">
      <c r="A856" s="1">
        <f t="shared" si="27"/>
        <v>856</v>
      </c>
      <c r="B856" s="6" t="s">
        <v>910</v>
      </c>
      <c r="C856" s="7">
        <v>46226.660555555558</v>
      </c>
      <c r="D856" s="5">
        <v>14</v>
      </c>
      <c r="E856" s="6" t="s">
        <v>93</v>
      </c>
      <c r="F856" s="8">
        <v>46165</v>
      </c>
      <c r="G856" s="8" t="s">
        <v>197</v>
      </c>
      <c r="H856" s="6" t="s">
        <v>186</v>
      </c>
      <c r="I856" s="6" t="s">
        <v>308</v>
      </c>
      <c r="J856" s="6" t="s">
        <v>255</v>
      </c>
      <c r="K856" s="5">
        <v>62356</v>
      </c>
      <c r="L856" s="6" t="s">
        <v>201</v>
      </c>
      <c r="M856" s="6" t="s">
        <v>459</v>
      </c>
      <c r="N856" s="6" t="s">
        <v>26</v>
      </c>
      <c r="O856" s="5" t="s">
        <v>885</v>
      </c>
      <c r="P856" s="6" t="str">
        <f>IF(I856&lt;&gt;"","Giocata","Futura")</f>
        <v>Giocata</v>
      </c>
      <c r="Q856" s="5">
        <f>VALUE(LEFT(I856,1))</f>
        <v>2</v>
      </c>
      <c r="R856" s="5">
        <f>VALUE(RIGHT(I856,1))</f>
        <v>0</v>
      </c>
      <c r="S856" s="5">
        <f>SUM(Q856:R856)</f>
        <v>2</v>
      </c>
      <c r="T856" s="5">
        <f>IF(Q856&lt;&gt;R856,1,0)</f>
        <v>1</v>
      </c>
      <c r="U856" s="5">
        <f>IF(S856&lt;=4,1,0)</f>
        <v>1</v>
      </c>
      <c r="V856" s="5">
        <f t="shared" si="26"/>
        <v>1</v>
      </c>
      <c r="W856" s="5">
        <f>IF(S856&gt;=2,1,0)</f>
        <v>1</v>
      </c>
      <c r="X856" s="5">
        <f>IF(Q856&lt;=2,1,0)</f>
        <v>1</v>
      </c>
      <c r="Y856" s="5">
        <f>IF(AND(Q856&gt;=1,Q856&lt;=3),1,0)</f>
        <v>1</v>
      </c>
      <c r="Z856" s="5">
        <f>IF(AND(Q856&gt;=2,Q856&lt;=5),1,0)</f>
        <v>1</v>
      </c>
      <c r="AA856" s="5">
        <f>IF(S856&lt;=2,1,0)</f>
        <v>1</v>
      </c>
      <c r="AB856" s="5">
        <f>IF(AND(S856&gt;=1,S856&lt;=3),1,0)</f>
        <v>1</v>
      </c>
      <c r="AC856" s="5">
        <f>IF(AND(S856&gt;=2,S856&lt;=5),1,0)</f>
        <v>1</v>
      </c>
      <c r="AD856" s="5">
        <f>IF(AND(S856&gt;=1,S856&lt;=4),1,0)</f>
        <v>1</v>
      </c>
      <c r="AE856" s="5">
        <f>IF(AND(S856&gt;=2,S856&lt;=5),1,0)</f>
        <v>1</v>
      </c>
    </row>
    <row r="857" spans="1:31" x14ac:dyDescent="0.55000000000000004">
      <c r="A857" s="1">
        <f t="shared" si="27"/>
        <v>857</v>
      </c>
      <c r="B857" s="6" t="s">
        <v>36</v>
      </c>
      <c r="C857" s="7">
        <v>46226.660567129627</v>
      </c>
      <c r="D857" s="5">
        <v>8</v>
      </c>
      <c r="E857" s="6" t="s">
        <v>93</v>
      </c>
      <c r="F857" s="8">
        <v>46165</v>
      </c>
      <c r="G857" s="8" t="s">
        <v>280</v>
      </c>
      <c r="H857" s="6" t="s">
        <v>164</v>
      </c>
      <c r="I857" s="6" t="s">
        <v>308</v>
      </c>
      <c r="J857" s="6" t="s">
        <v>173</v>
      </c>
      <c r="K857" s="5">
        <v>4003</v>
      </c>
      <c r="L857" s="6" t="s">
        <v>177</v>
      </c>
      <c r="M857" s="6" t="s">
        <v>325</v>
      </c>
      <c r="N857" s="6" t="s">
        <v>26</v>
      </c>
      <c r="O857" s="5" t="s">
        <v>885</v>
      </c>
      <c r="P857" s="6" t="str">
        <f>IF(I857&lt;&gt;"","Giocata","Futura")</f>
        <v>Giocata</v>
      </c>
      <c r="Q857" s="5">
        <f>VALUE(LEFT(I857,1))</f>
        <v>2</v>
      </c>
      <c r="R857" s="5">
        <f>VALUE(RIGHT(I857,1))</f>
        <v>0</v>
      </c>
      <c r="S857" s="5">
        <f>SUM(Q857:R857)</f>
        <v>2</v>
      </c>
      <c r="T857" s="5">
        <f>IF(Q857&lt;&gt;R857,1,0)</f>
        <v>1</v>
      </c>
      <c r="U857" s="5">
        <f>IF(S857&lt;=4,1,0)</f>
        <v>1</v>
      </c>
      <c r="V857" s="5">
        <f t="shared" si="26"/>
        <v>1</v>
      </c>
      <c r="W857" s="5">
        <f>IF(S857&gt;=2,1,0)</f>
        <v>1</v>
      </c>
      <c r="X857" s="5">
        <f>IF(Q857&lt;=2,1,0)</f>
        <v>1</v>
      </c>
      <c r="Y857" s="5">
        <f>IF(AND(Q857&gt;=1,Q857&lt;=3),1,0)</f>
        <v>1</v>
      </c>
      <c r="Z857" s="5">
        <f>IF(AND(Q857&gt;=2,Q857&lt;=5),1,0)</f>
        <v>1</v>
      </c>
      <c r="AA857" s="5">
        <f>IF(S857&lt;=2,1,0)</f>
        <v>1</v>
      </c>
      <c r="AB857" s="5">
        <f>IF(AND(S857&gt;=1,S857&lt;=3),1,0)</f>
        <v>1</v>
      </c>
      <c r="AC857" s="5">
        <f>IF(AND(S857&gt;=2,S857&lt;=5),1,0)</f>
        <v>1</v>
      </c>
      <c r="AD857" s="5">
        <f>IF(AND(S857&gt;=1,S857&lt;=4),1,0)</f>
        <v>1</v>
      </c>
      <c r="AE857" s="5">
        <f>IF(AND(S857&gt;=2,S857&lt;=5),1,0)</f>
        <v>1</v>
      </c>
    </row>
    <row r="858" spans="1:31" x14ac:dyDescent="0.55000000000000004">
      <c r="A858" s="1">
        <f t="shared" si="27"/>
        <v>858</v>
      </c>
      <c r="B858" s="6" t="s">
        <v>28</v>
      </c>
      <c r="C858" s="7">
        <v>46226.660555555558</v>
      </c>
      <c r="D858" s="5">
        <v>9</v>
      </c>
      <c r="E858" s="6" t="s">
        <v>93</v>
      </c>
      <c r="F858" s="8">
        <v>46165</v>
      </c>
      <c r="G858" s="8" t="s">
        <v>240</v>
      </c>
      <c r="H858" s="6" t="s">
        <v>39</v>
      </c>
      <c r="I858" s="6" t="s">
        <v>314</v>
      </c>
      <c r="J858" s="6" t="s">
        <v>38</v>
      </c>
      <c r="K858" s="5">
        <v>4014</v>
      </c>
      <c r="L858" s="6" t="s">
        <v>66</v>
      </c>
      <c r="M858" s="6" t="s">
        <v>549</v>
      </c>
      <c r="N858" s="6" t="s">
        <v>26</v>
      </c>
      <c r="O858" s="5" t="s">
        <v>885</v>
      </c>
      <c r="P858" s="6" t="str">
        <f>IF(I858&lt;&gt;"","Giocata","Futura")</f>
        <v>Giocata</v>
      </c>
      <c r="Q858" s="5">
        <f>VALUE(LEFT(I858,1))</f>
        <v>2</v>
      </c>
      <c r="R858" s="5">
        <f>VALUE(RIGHT(I858,1))</f>
        <v>1</v>
      </c>
      <c r="S858" s="5">
        <f>SUM(Q858:R858)</f>
        <v>3</v>
      </c>
      <c r="T858" s="5">
        <f>IF(Q858&lt;&gt;R858,1,0)</f>
        <v>1</v>
      </c>
      <c r="U858" s="5">
        <f>IF(S858&lt;=4,1,0)</f>
        <v>1</v>
      </c>
      <c r="V858" s="5">
        <f t="shared" si="26"/>
        <v>1</v>
      </c>
      <c r="W858" s="5">
        <f>IF(S858&gt;=2,1,0)</f>
        <v>1</v>
      </c>
      <c r="X858" s="5">
        <f>IF(Q858&lt;=2,1,0)</f>
        <v>1</v>
      </c>
      <c r="Y858" s="5">
        <f>IF(AND(Q858&gt;=1,Q858&lt;=3),1,0)</f>
        <v>1</v>
      </c>
      <c r="Z858" s="5">
        <f>IF(AND(Q858&gt;=2,Q858&lt;=5),1,0)</f>
        <v>1</v>
      </c>
      <c r="AA858" s="5">
        <f>IF(S858&lt;=2,1,0)</f>
        <v>0</v>
      </c>
      <c r="AB858" s="5">
        <f>IF(AND(S858&gt;=1,S858&lt;=3),1,0)</f>
        <v>1</v>
      </c>
      <c r="AC858" s="5">
        <f>IF(AND(S858&gt;=2,S858&lt;=5),1,0)</f>
        <v>1</v>
      </c>
      <c r="AD858" s="5">
        <f>IF(AND(S858&gt;=1,S858&lt;=4),1,0)</f>
        <v>1</v>
      </c>
      <c r="AE858" s="5">
        <f>IF(AND(S858&gt;=2,S858&lt;=5),1,0)</f>
        <v>1</v>
      </c>
    </row>
    <row r="859" spans="1:31" x14ac:dyDescent="0.55000000000000004">
      <c r="A859" s="1">
        <f t="shared" si="27"/>
        <v>859</v>
      </c>
      <c r="B859" s="6" t="s">
        <v>36</v>
      </c>
      <c r="C859" s="7">
        <v>46226.660567129627</v>
      </c>
      <c r="D859" s="5">
        <v>8</v>
      </c>
      <c r="E859" s="6" t="s">
        <v>93</v>
      </c>
      <c r="F859" s="8">
        <v>46165</v>
      </c>
      <c r="G859" s="8" t="s">
        <v>284</v>
      </c>
      <c r="H859" s="6" t="s">
        <v>175</v>
      </c>
      <c r="I859" s="6" t="s">
        <v>314</v>
      </c>
      <c r="J859" s="6" t="s">
        <v>163</v>
      </c>
      <c r="K859" s="5">
        <v>8102</v>
      </c>
      <c r="L859" s="6" t="s">
        <v>165</v>
      </c>
      <c r="M859" s="6" t="s">
        <v>457</v>
      </c>
      <c r="N859" s="6" t="s">
        <v>26</v>
      </c>
      <c r="O859" s="5" t="s">
        <v>885</v>
      </c>
      <c r="P859" s="6" t="str">
        <f>IF(I859&lt;&gt;"","Giocata","Futura")</f>
        <v>Giocata</v>
      </c>
      <c r="Q859" s="5">
        <f>VALUE(LEFT(I859,1))</f>
        <v>2</v>
      </c>
      <c r="R859" s="5">
        <f>VALUE(RIGHT(I859,1))</f>
        <v>1</v>
      </c>
      <c r="S859" s="5">
        <f>SUM(Q859:R859)</f>
        <v>3</v>
      </c>
      <c r="T859" s="5">
        <f>IF(Q859&lt;&gt;R859,1,0)</f>
        <v>1</v>
      </c>
      <c r="U859" s="5">
        <f>IF(S859&lt;=4,1,0)</f>
        <v>1</v>
      </c>
      <c r="V859" s="5">
        <f t="shared" si="26"/>
        <v>1</v>
      </c>
      <c r="W859" s="5">
        <f>IF(S859&gt;=2,1,0)</f>
        <v>1</v>
      </c>
      <c r="X859" s="5">
        <f>IF(Q859&lt;=2,1,0)</f>
        <v>1</v>
      </c>
      <c r="Y859" s="5">
        <f>IF(AND(Q859&gt;=1,Q859&lt;=3),1,0)</f>
        <v>1</v>
      </c>
      <c r="Z859" s="5">
        <f>IF(AND(Q859&gt;=2,Q859&lt;=5),1,0)</f>
        <v>1</v>
      </c>
      <c r="AA859" s="5">
        <f>IF(S859&lt;=2,1,0)</f>
        <v>0</v>
      </c>
      <c r="AB859" s="5">
        <f>IF(AND(S859&gt;=1,S859&lt;=3),1,0)</f>
        <v>1</v>
      </c>
      <c r="AC859" s="5">
        <f>IF(AND(S859&gt;=2,S859&lt;=5),1,0)</f>
        <v>1</v>
      </c>
      <c r="AD859" s="5">
        <f>IF(AND(S859&gt;=1,S859&lt;=4),1,0)</f>
        <v>1</v>
      </c>
      <c r="AE859" s="5">
        <f>IF(AND(S859&gt;=2,S859&lt;=5),1,0)</f>
        <v>1</v>
      </c>
    </row>
    <row r="860" spans="1:31" x14ac:dyDescent="0.55000000000000004">
      <c r="A860" s="1">
        <f t="shared" si="27"/>
        <v>860</v>
      </c>
      <c r="B860" s="6" t="s">
        <v>36</v>
      </c>
      <c r="C860" s="7">
        <v>46226.660567129627</v>
      </c>
      <c r="D860" s="5">
        <v>8</v>
      </c>
      <c r="E860" s="6" t="s">
        <v>93</v>
      </c>
      <c r="F860" s="8">
        <v>46165</v>
      </c>
      <c r="G860" s="8" t="s">
        <v>280</v>
      </c>
      <c r="H860" s="6" t="s">
        <v>176</v>
      </c>
      <c r="I860" s="6" t="s">
        <v>314</v>
      </c>
      <c r="J860" s="6" t="s">
        <v>168</v>
      </c>
      <c r="K860" s="5">
        <v>2882</v>
      </c>
      <c r="L860" s="6" t="s">
        <v>281</v>
      </c>
      <c r="M860" s="6" t="s">
        <v>455</v>
      </c>
      <c r="N860" s="6" t="s">
        <v>26</v>
      </c>
      <c r="O860" s="5" t="s">
        <v>885</v>
      </c>
      <c r="P860" s="6" t="str">
        <f>IF(I860&lt;&gt;"","Giocata","Futura")</f>
        <v>Giocata</v>
      </c>
      <c r="Q860" s="5">
        <f>VALUE(LEFT(I860,1))</f>
        <v>2</v>
      </c>
      <c r="R860" s="5">
        <f>VALUE(RIGHT(I860,1))</f>
        <v>1</v>
      </c>
      <c r="S860" s="5">
        <f>SUM(Q860:R860)</f>
        <v>3</v>
      </c>
      <c r="T860" s="5">
        <f>IF(Q860&lt;&gt;R860,1,0)</f>
        <v>1</v>
      </c>
      <c r="U860" s="5">
        <f>IF(S860&lt;=4,1,0)</f>
        <v>1</v>
      </c>
      <c r="V860" s="5">
        <f t="shared" si="26"/>
        <v>1</v>
      </c>
      <c r="W860" s="5">
        <f>IF(S860&gt;=2,1,0)</f>
        <v>1</v>
      </c>
      <c r="X860" s="5">
        <f>IF(Q860&lt;=2,1,0)</f>
        <v>1</v>
      </c>
      <c r="Y860" s="5">
        <f>IF(AND(Q860&gt;=1,Q860&lt;=3),1,0)</f>
        <v>1</v>
      </c>
      <c r="Z860" s="5">
        <f>IF(AND(Q860&gt;=2,Q860&lt;=5),1,0)</f>
        <v>1</v>
      </c>
      <c r="AA860" s="5">
        <f>IF(S860&lt;=2,1,0)</f>
        <v>0</v>
      </c>
      <c r="AB860" s="5">
        <f>IF(AND(S860&gt;=1,S860&lt;=3),1,0)</f>
        <v>1</v>
      </c>
      <c r="AC860" s="5">
        <f>IF(AND(S860&gt;=2,S860&lt;=5),1,0)</f>
        <v>1</v>
      </c>
      <c r="AD860" s="5">
        <f>IF(AND(S860&gt;=1,S860&lt;=4),1,0)</f>
        <v>1</v>
      </c>
      <c r="AE860" s="5">
        <f>IF(AND(S860&gt;=2,S860&lt;=5),1,0)</f>
        <v>1</v>
      </c>
    </row>
    <row r="861" spans="1:31" x14ac:dyDescent="0.55000000000000004">
      <c r="A861" s="1">
        <f t="shared" si="27"/>
        <v>861</v>
      </c>
      <c r="B861" s="6" t="s">
        <v>910</v>
      </c>
      <c r="C861" s="7">
        <v>46226.660555555558</v>
      </c>
      <c r="D861" s="5">
        <v>14</v>
      </c>
      <c r="E861" s="6" t="s">
        <v>93</v>
      </c>
      <c r="F861" s="8">
        <v>46165</v>
      </c>
      <c r="G861" s="8" t="s">
        <v>184</v>
      </c>
      <c r="H861" s="6" t="s">
        <v>188</v>
      </c>
      <c r="I861" s="6" t="s">
        <v>316</v>
      </c>
      <c r="J861" s="6" t="s">
        <v>185</v>
      </c>
      <c r="K861" s="5">
        <v>48053</v>
      </c>
      <c r="L861" s="6" t="s">
        <v>190</v>
      </c>
      <c r="M861" s="6" t="s">
        <v>492</v>
      </c>
      <c r="N861" s="6" t="s">
        <v>26</v>
      </c>
      <c r="O861" s="5" t="s">
        <v>885</v>
      </c>
      <c r="P861" s="6" t="str">
        <f>IF(I861&lt;&gt;"","Giocata","Futura")</f>
        <v>Giocata</v>
      </c>
      <c r="Q861" s="5">
        <f>VALUE(LEFT(I861,1))</f>
        <v>1</v>
      </c>
      <c r="R861" s="5">
        <f>VALUE(RIGHT(I861,1))</f>
        <v>2</v>
      </c>
      <c r="S861" s="5">
        <f>SUM(Q861:R861)</f>
        <v>3</v>
      </c>
      <c r="T861" s="5">
        <f>IF(Q861&lt;&gt;R861,1,0)</f>
        <v>1</v>
      </c>
      <c r="U861" s="5">
        <f>IF(S861&lt;=4,1,0)</f>
        <v>1</v>
      </c>
      <c r="V861" s="5">
        <f t="shared" si="26"/>
        <v>1</v>
      </c>
      <c r="W861" s="5">
        <f>IF(S861&gt;=2,1,0)</f>
        <v>1</v>
      </c>
      <c r="X861" s="5">
        <f>IF(Q861&lt;=2,1,0)</f>
        <v>1</v>
      </c>
      <c r="Y861" s="5">
        <f>IF(AND(Q861&gt;=1,Q861&lt;=3),1,0)</f>
        <v>1</v>
      </c>
      <c r="Z861" s="5">
        <f>IF(AND(Q861&gt;=2,Q861&lt;=5),1,0)</f>
        <v>0</v>
      </c>
      <c r="AA861" s="5">
        <f>IF(S861&lt;=2,1,0)</f>
        <v>0</v>
      </c>
      <c r="AB861" s="5">
        <f>IF(AND(S861&gt;=1,S861&lt;=3),1,0)</f>
        <v>1</v>
      </c>
      <c r="AC861" s="5">
        <f>IF(AND(S861&gt;=2,S861&lt;=5),1,0)</f>
        <v>1</v>
      </c>
      <c r="AD861" s="5">
        <f>IF(AND(S861&gt;=1,S861&lt;=4),1,0)</f>
        <v>1</v>
      </c>
      <c r="AE861" s="5">
        <f>IF(AND(S861&gt;=2,S861&lt;=5),1,0)</f>
        <v>1</v>
      </c>
    </row>
    <row r="862" spans="1:31" x14ac:dyDescent="0.55000000000000004">
      <c r="A862" s="1">
        <f t="shared" si="27"/>
        <v>862</v>
      </c>
      <c r="B862" s="6" t="s">
        <v>910</v>
      </c>
      <c r="C862" s="7">
        <v>46226.660555555558</v>
      </c>
      <c r="D862" s="5">
        <v>14</v>
      </c>
      <c r="E862" s="6" t="s">
        <v>93</v>
      </c>
      <c r="F862" s="8">
        <v>46165</v>
      </c>
      <c r="G862" s="8" t="s">
        <v>252</v>
      </c>
      <c r="H862" s="6" t="s">
        <v>195</v>
      </c>
      <c r="I862" s="6" t="s">
        <v>328</v>
      </c>
      <c r="J862" s="6" t="s">
        <v>205</v>
      </c>
      <c r="K862" s="5">
        <v>21182</v>
      </c>
      <c r="L862" s="6" t="s">
        <v>249</v>
      </c>
      <c r="M862" s="6" t="s">
        <v>495</v>
      </c>
      <c r="N862" s="6" t="s">
        <v>26</v>
      </c>
      <c r="O862" s="5" t="s">
        <v>885</v>
      </c>
      <c r="P862" s="6" t="str">
        <f>IF(I862&lt;&gt;"","Giocata","Futura")</f>
        <v>Giocata</v>
      </c>
      <c r="Q862" s="5">
        <f>VALUE(LEFT(I862,1))</f>
        <v>1</v>
      </c>
      <c r="R862" s="5">
        <f>VALUE(RIGHT(I862,1))</f>
        <v>1</v>
      </c>
      <c r="S862" s="5">
        <f>SUM(Q862:R862)</f>
        <v>2</v>
      </c>
      <c r="T862" s="5">
        <f>IF(Q862&lt;&gt;R862,1,0)</f>
        <v>0</v>
      </c>
      <c r="U862" s="5">
        <f>IF(S862&lt;=4,1,0)</f>
        <v>1</v>
      </c>
      <c r="V862" s="5">
        <f t="shared" si="26"/>
        <v>0</v>
      </c>
      <c r="W862" s="5">
        <f>IF(S862&gt;=2,1,0)</f>
        <v>1</v>
      </c>
      <c r="X862" s="5">
        <f>IF(Q862&lt;=2,1,0)</f>
        <v>1</v>
      </c>
      <c r="Y862" s="5">
        <f>IF(AND(Q862&gt;=1,Q862&lt;=3),1,0)</f>
        <v>1</v>
      </c>
      <c r="Z862" s="5">
        <f>IF(AND(Q862&gt;=2,Q862&lt;=5),1,0)</f>
        <v>0</v>
      </c>
      <c r="AA862" s="5">
        <f>IF(S862&lt;=2,1,0)</f>
        <v>1</v>
      </c>
      <c r="AB862" s="5">
        <f>IF(AND(S862&gt;=1,S862&lt;=3),1,0)</f>
        <v>1</v>
      </c>
      <c r="AC862" s="5">
        <f>IF(AND(S862&gt;=2,S862&lt;=5),1,0)</f>
        <v>1</v>
      </c>
      <c r="AD862" s="5">
        <f>IF(AND(S862&gt;=1,S862&lt;=4),1,0)</f>
        <v>1</v>
      </c>
      <c r="AE862" s="5">
        <f>IF(AND(S862&gt;=2,S862&lt;=5),1,0)</f>
        <v>1</v>
      </c>
    </row>
    <row r="863" spans="1:31" x14ac:dyDescent="0.55000000000000004">
      <c r="A863" s="1">
        <f t="shared" si="27"/>
        <v>863</v>
      </c>
      <c r="B863" s="6" t="s">
        <v>910</v>
      </c>
      <c r="C863" s="7">
        <v>46226.660555555558</v>
      </c>
      <c r="D863" s="5">
        <v>14</v>
      </c>
      <c r="E863" s="6" t="s">
        <v>37</v>
      </c>
      <c r="F863" s="8">
        <v>46166</v>
      </c>
      <c r="G863" s="8" t="s">
        <v>184</v>
      </c>
      <c r="H863" s="6" t="s">
        <v>191</v>
      </c>
      <c r="I863" s="6" t="s">
        <v>378</v>
      </c>
      <c r="J863" s="6" t="s">
        <v>194</v>
      </c>
      <c r="K863" s="5">
        <v>13561</v>
      </c>
      <c r="L863" s="6" t="s">
        <v>193</v>
      </c>
      <c r="M863" s="6" t="s">
        <v>354</v>
      </c>
      <c r="N863" s="6" t="s">
        <v>26</v>
      </c>
      <c r="O863" s="5" t="s">
        <v>885</v>
      </c>
      <c r="P863" s="6" t="str">
        <f>IF(I863&lt;&gt;"","Giocata","Futura")</f>
        <v>Giocata</v>
      </c>
      <c r="Q863" s="5">
        <f>VALUE(LEFT(I863,1))</f>
        <v>3</v>
      </c>
      <c r="R863" s="5">
        <f>VALUE(RIGHT(I863,1))</f>
        <v>3</v>
      </c>
      <c r="S863" s="5">
        <f>SUM(Q863:R863)</f>
        <v>6</v>
      </c>
      <c r="T863" s="5">
        <f>IF(Q863&lt;&gt;R863,1,0)</f>
        <v>0</v>
      </c>
      <c r="U863" s="5">
        <f>IF(S863&lt;=4,1,0)</f>
        <v>0</v>
      </c>
      <c r="V863" s="5">
        <f t="shared" si="26"/>
        <v>0</v>
      </c>
      <c r="W863" s="5">
        <f>IF(S863&gt;=2,1,0)</f>
        <v>1</v>
      </c>
      <c r="X863" s="5">
        <f>IF(Q863&lt;=2,1,0)</f>
        <v>0</v>
      </c>
      <c r="Y863" s="5">
        <f>IF(AND(Q863&gt;=1,Q863&lt;=3),1,0)</f>
        <v>1</v>
      </c>
      <c r="Z863" s="5">
        <f>IF(AND(Q863&gt;=2,Q863&lt;=5),1,0)</f>
        <v>1</v>
      </c>
      <c r="AA863" s="5">
        <f>IF(S863&lt;=2,1,0)</f>
        <v>0</v>
      </c>
      <c r="AB863" s="5">
        <f>IF(AND(S863&gt;=1,S863&lt;=3),1,0)</f>
        <v>0</v>
      </c>
      <c r="AC863" s="5">
        <f>IF(AND(S863&gt;=2,S863&lt;=5),1,0)</f>
        <v>0</v>
      </c>
      <c r="AD863" s="5">
        <f>IF(AND(S863&gt;=1,S863&lt;=4),1,0)</f>
        <v>0</v>
      </c>
      <c r="AE863" s="5">
        <f>IF(AND(S863&gt;=2,S863&lt;=5),1,0)</f>
        <v>0</v>
      </c>
    </row>
    <row r="864" spans="1:31" x14ac:dyDescent="0.55000000000000004">
      <c r="A864" s="1">
        <f t="shared" si="27"/>
        <v>864</v>
      </c>
      <c r="B864" s="6" t="s">
        <v>28</v>
      </c>
      <c r="C864" s="7">
        <v>46226.660555555558</v>
      </c>
      <c r="D864" s="5">
        <v>9</v>
      </c>
      <c r="E864" s="6" t="s">
        <v>37</v>
      </c>
      <c r="F864" s="8">
        <v>46166</v>
      </c>
      <c r="G864" s="8" t="s">
        <v>285</v>
      </c>
      <c r="H864" s="6" t="s">
        <v>60</v>
      </c>
      <c r="I864" s="6" t="s">
        <v>302</v>
      </c>
      <c r="J864" s="6" t="s">
        <v>48</v>
      </c>
      <c r="K864" s="5">
        <v>17703</v>
      </c>
      <c r="L864" s="6" t="s">
        <v>62</v>
      </c>
      <c r="M864" s="6" t="s">
        <v>346</v>
      </c>
      <c r="N864" s="6" t="s">
        <v>26</v>
      </c>
      <c r="O864" s="5" t="s">
        <v>885</v>
      </c>
      <c r="P864" s="6" t="str">
        <f>IF(I864&lt;&gt;"","Giocata","Futura")</f>
        <v>Giocata</v>
      </c>
      <c r="Q864" s="5">
        <f>VALUE(LEFT(I864,1))</f>
        <v>2</v>
      </c>
      <c r="R864" s="5">
        <f>VALUE(RIGHT(I864,1))</f>
        <v>3</v>
      </c>
      <c r="S864" s="5">
        <f>SUM(Q864:R864)</f>
        <v>5</v>
      </c>
      <c r="T864" s="5">
        <f>IF(Q864&lt;&gt;R864,1,0)</f>
        <v>1</v>
      </c>
      <c r="U864" s="5">
        <f>IF(S864&lt;=4,1,0)</f>
        <v>0</v>
      </c>
      <c r="V864" s="5">
        <f t="shared" si="26"/>
        <v>0</v>
      </c>
      <c r="W864" s="5">
        <f>IF(S864&gt;=2,1,0)</f>
        <v>1</v>
      </c>
      <c r="X864" s="5">
        <f>IF(Q864&lt;=2,1,0)</f>
        <v>1</v>
      </c>
      <c r="Y864" s="5">
        <f>IF(AND(Q864&gt;=1,Q864&lt;=3),1,0)</f>
        <v>1</v>
      </c>
      <c r="Z864" s="5">
        <f>IF(AND(Q864&gt;=2,Q864&lt;=5),1,0)</f>
        <v>1</v>
      </c>
      <c r="AA864" s="5">
        <f>IF(S864&lt;=2,1,0)</f>
        <v>0</v>
      </c>
      <c r="AB864" s="5">
        <f>IF(AND(S864&gt;=1,S864&lt;=3),1,0)</f>
        <v>0</v>
      </c>
      <c r="AC864" s="5">
        <f>IF(AND(S864&gt;=2,S864&lt;=5),1,0)</f>
        <v>1</v>
      </c>
      <c r="AD864" s="5">
        <f>IF(AND(S864&gt;=1,S864&lt;=4),1,0)</f>
        <v>0</v>
      </c>
      <c r="AE864" s="5">
        <f>IF(AND(S864&gt;=2,S864&lt;=5),1,0)</f>
        <v>1</v>
      </c>
    </row>
    <row r="865" spans="1:31" x14ac:dyDescent="0.55000000000000004">
      <c r="A865" s="1">
        <f t="shared" si="27"/>
        <v>865</v>
      </c>
      <c r="B865" s="6" t="s">
        <v>910</v>
      </c>
      <c r="C865" s="7">
        <v>46226.660555555558</v>
      </c>
      <c r="D865" s="5">
        <v>14</v>
      </c>
      <c r="E865" s="6" t="s">
        <v>37</v>
      </c>
      <c r="F865" s="8">
        <v>46166</v>
      </c>
      <c r="G865" s="8" t="s">
        <v>252</v>
      </c>
      <c r="H865" s="6" t="s">
        <v>253</v>
      </c>
      <c r="I865" s="6" t="s">
        <v>302</v>
      </c>
      <c r="J865" s="6" t="s">
        <v>198</v>
      </c>
      <c r="K865" s="5">
        <v>18394</v>
      </c>
      <c r="L865" s="6" t="s">
        <v>257</v>
      </c>
      <c r="M865" s="6" t="s">
        <v>356</v>
      </c>
      <c r="N865" s="6" t="s">
        <v>26</v>
      </c>
      <c r="O865" s="5" t="s">
        <v>885</v>
      </c>
      <c r="P865" s="6" t="str">
        <f>IF(I865&lt;&gt;"","Giocata","Futura")</f>
        <v>Giocata</v>
      </c>
      <c r="Q865" s="5">
        <f>VALUE(LEFT(I865,1))</f>
        <v>2</v>
      </c>
      <c r="R865" s="5">
        <f>VALUE(RIGHT(I865,1))</f>
        <v>3</v>
      </c>
      <c r="S865" s="5">
        <f>SUM(Q865:R865)</f>
        <v>5</v>
      </c>
      <c r="T865" s="5">
        <f>IF(Q865&lt;&gt;R865,1,0)</f>
        <v>1</v>
      </c>
      <c r="U865" s="5">
        <f>IF(S865&lt;=4,1,0)</f>
        <v>0</v>
      </c>
      <c r="V865" s="5">
        <f t="shared" si="26"/>
        <v>0</v>
      </c>
      <c r="W865" s="5">
        <f>IF(S865&gt;=2,1,0)</f>
        <v>1</v>
      </c>
      <c r="X865" s="5">
        <f>IF(Q865&lt;=2,1,0)</f>
        <v>1</v>
      </c>
      <c r="Y865" s="5">
        <f>IF(AND(Q865&gt;=1,Q865&lt;=3),1,0)</f>
        <v>1</v>
      </c>
      <c r="Z865" s="5">
        <f>IF(AND(Q865&gt;=2,Q865&lt;=5),1,0)</f>
        <v>1</v>
      </c>
      <c r="AA865" s="5">
        <f>IF(S865&lt;=2,1,0)</f>
        <v>0</v>
      </c>
      <c r="AB865" s="5">
        <f>IF(AND(S865&gt;=1,S865&lt;=3),1,0)</f>
        <v>0</v>
      </c>
      <c r="AC865" s="5">
        <f>IF(AND(S865&gt;=2,S865&lt;=5),1,0)</f>
        <v>1</v>
      </c>
      <c r="AD865" s="5">
        <f>IF(AND(S865&gt;=1,S865&lt;=4),1,0)</f>
        <v>0</v>
      </c>
      <c r="AE865" s="5">
        <f>IF(AND(S865&gt;=2,S865&lt;=5),1,0)</f>
        <v>1</v>
      </c>
    </row>
    <row r="866" spans="1:31" x14ac:dyDescent="0.55000000000000004">
      <c r="A866" s="1">
        <f t="shared" si="27"/>
        <v>866</v>
      </c>
      <c r="B866" s="6" t="s">
        <v>910</v>
      </c>
      <c r="C866" s="7">
        <v>46226.660555555558</v>
      </c>
      <c r="D866" s="5">
        <v>14</v>
      </c>
      <c r="E866" s="6" t="s">
        <v>37</v>
      </c>
      <c r="F866" s="8">
        <v>46166</v>
      </c>
      <c r="G866" s="8" t="s">
        <v>184</v>
      </c>
      <c r="H866" s="6" t="s">
        <v>203</v>
      </c>
      <c r="I866" s="6" t="s">
        <v>466</v>
      </c>
      <c r="J866" s="6" t="s">
        <v>250</v>
      </c>
      <c r="K866" s="5">
        <v>19646</v>
      </c>
      <c r="L866" s="6" t="s">
        <v>204</v>
      </c>
      <c r="M866" s="6" t="s">
        <v>519</v>
      </c>
      <c r="N866" s="6" t="s">
        <v>26</v>
      </c>
      <c r="O866" s="5" t="s">
        <v>885</v>
      </c>
      <c r="P866" s="6" t="str">
        <f>IF(I866&lt;&gt;"","Giocata","Futura")</f>
        <v>Giocata</v>
      </c>
      <c r="Q866" s="5">
        <f>VALUE(LEFT(I866,1))</f>
        <v>0</v>
      </c>
      <c r="R866" s="5">
        <f>VALUE(RIGHT(I866,1))</f>
        <v>5</v>
      </c>
      <c r="S866" s="5">
        <f>SUM(Q866:R866)</f>
        <v>5</v>
      </c>
      <c r="T866" s="5">
        <f>IF(Q866&lt;&gt;R866,1,0)</f>
        <v>1</v>
      </c>
      <c r="U866" s="5">
        <f>IF(S866&lt;=4,1,0)</f>
        <v>0</v>
      </c>
      <c r="V866" s="5">
        <f t="shared" si="26"/>
        <v>0</v>
      </c>
      <c r="W866" s="5">
        <f>IF(S866&gt;=2,1,0)</f>
        <v>1</v>
      </c>
      <c r="X866" s="5">
        <f>IF(Q866&lt;=2,1,0)</f>
        <v>1</v>
      </c>
      <c r="Y866" s="5">
        <f>IF(AND(Q866&gt;=1,Q866&lt;=3),1,0)</f>
        <v>0</v>
      </c>
      <c r="Z866" s="5">
        <f>IF(AND(Q866&gt;=2,Q866&lt;=5),1,0)</f>
        <v>0</v>
      </c>
      <c r="AA866" s="5">
        <f>IF(S866&lt;=2,1,0)</f>
        <v>0</v>
      </c>
      <c r="AB866" s="5">
        <f>IF(AND(S866&gt;=1,S866&lt;=3),1,0)</f>
        <v>0</v>
      </c>
      <c r="AC866" s="5">
        <f>IF(AND(S866&gt;=2,S866&lt;=5),1,0)</f>
        <v>1</v>
      </c>
      <c r="AD866" s="5">
        <f>IF(AND(S866&gt;=1,S866&lt;=4),1,0)</f>
        <v>0</v>
      </c>
      <c r="AE866" s="5">
        <f>IF(AND(S866&gt;=2,S866&lt;=5),1,0)</f>
        <v>1</v>
      </c>
    </row>
    <row r="867" spans="1:31" x14ac:dyDescent="0.55000000000000004">
      <c r="A867" s="1">
        <f t="shared" si="27"/>
        <v>867</v>
      </c>
      <c r="B867" s="6" t="s">
        <v>32</v>
      </c>
      <c r="C867" s="7">
        <v>46226.660555555558</v>
      </c>
      <c r="D867" s="5">
        <v>10</v>
      </c>
      <c r="E867" s="6" t="s">
        <v>37</v>
      </c>
      <c r="F867" s="8">
        <v>46166</v>
      </c>
      <c r="G867" s="8" t="s">
        <v>264</v>
      </c>
      <c r="H867" s="6" t="s">
        <v>124</v>
      </c>
      <c r="I867" s="6" t="s">
        <v>306</v>
      </c>
      <c r="J867" s="6" t="s">
        <v>272</v>
      </c>
      <c r="K867" s="5">
        <v>6887</v>
      </c>
      <c r="L867" s="6" t="s">
        <v>126</v>
      </c>
      <c r="M867" s="6" t="s">
        <v>309</v>
      </c>
      <c r="N867" s="6" t="s">
        <v>26</v>
      </c>
      <c r="O867" s="5" t="s">
        <v>885</v>
      </c>
      <c r="P867" s="6" t="str">
        <f>IF(I867&lt;&gt;"","Giocata","Futura")</f>
        <v>Giocata</v>
      </c>
      <c r="Q867" s="5">
        <f>VALUE(LEFT(I867,1))</f>
        <v>3</v>
      </c>
      <c r="R867" s="5">
        <f>VALUE(RIGHT(I867,1))</f>
        <v>1</v>
      </c>
      <c r="S867" s="5">
        <f>SUM(Q867:R867)</f>
        <v>4</v>
      </c>
      <c r="T867" s="5">
        <f>IF(Q867&lt;&gt;R867,1,0)</f>
        <v>1</v>
      </c>
      <c r="U867" s="5">
        <f>IF(S867&lt;=4,1,0)</f>
        <v>1</v>
      </c>
      <c r="V867" s="5">
        <f t="shared" si="26"/>
        <v>1</v>
      </c>
      <c r="W867" s="5">
        <f>IF(S867&gt;=2,1,0)</f>
        <v>1</v>
      </c>
      <c r="X867" s="5">
        <f>IF(Q867&lt;=2,1,0)</f>
        <v>0</v>
      </c>
      <c r="Y867" s="5">
        <f>IF(AND(Q867&gt;=1,Q867&lt;=3),1,0)</f>
        <v>1</v>
      </c>
      <c r="Z867" s="5">
        <f>IF(AND(Q867&gt;=2,Q867&lt;=5),1,0)</f>
        <v>1</v>
      </c>
      <c r="AA867" s="5">
        <f>IF(S867&lt;=2,1,0)</f>
        <v>0</v>
      </c>
      <c r="AB867" s="5">
        <f>IF(AND(S867&gt;=1,S867&lt;=3),1,0)</f>
        <v>0</v>
      </c>
      <c r="AC867" s="5">
        <f>IF(AND(S867&gt;=2,S867&lt;=5),1,0)</f>
        <v>1</v>
      </c>
      <c r="AD867" s="5">
        <f>IF(AND(S867&gt;=1,S867&lt;=4),1,0)</f>
        <v>1</v>
      </c>
      <c r="AE867" s="5">
        <f>IF(AND(S867&gt;=2,S867&lt;=5),1,0)</f>
        <v>1</v>
      </c>
    </row>
    <row r="868" spans="1:31" x14ac:dyDescent="0.55000000000000004">
      <c r="A868" s="1">
        <f t="shared" si="27"/>
        <v>868</v>
      </c>
      <c r="B868" s="6" t="s">
        <v>910</v>
      </c>
      <c r="C868" s="7">
        <v>46226.660555555558</v>
      </c>
      <c r="D868" s="5">
        <v>14</v>
      </c>
      <c r="E868" s="6" t="s">
        <v>37</v>
      </c>
      <c r="F868" s="8">
        <v>46166</v>
      </c>
      <c r="G868" s="8" t="s">
        <v>260</v>
      </c>
      <c r="H868" s="6" t="s">
        <v>192</v>
      </c>
      <c r="I868" s="6" t="s">
        <v>322</v>
      </c>
      <c r="J868" s="6" t="s">
        <v>199</v>
      </c>
      <c r="K868" s="5">
        <v>32332</v>
      </c>
      <c r="L868" s="6" t="s">
        <v>247</v>
      </c>
      <c r="M868" s="6" t="s">
        <v>496</v>
      </c>
      <c r="N868" s="6" t="s">
        <v>26</v>
      </c>
      <c r="O868" s="5" t="s">
        <v>885</v>
      </c>
      <c r="P868" s="6" t="str">
        <f>IF(I868&lt;&gt;"","Giocata","Futura")</f>
        <v>Giocata</v>
      </c>
      <c r="Q868" s="5">
        <f>VALUE(LEFT(I868,1))</f>
        <v>0</v>
      </c>
      <c r="R868" s="5">
        <f>VALUE(RIGHT(I868,1))</f>
        <v>1</v>
      </c>
      <c r="S868" s="5">
        <f>SUM(Q868:R868)</f>
        <v>1</v>
      </c>
      <c r="T868" s="5">
        <f>IF(Q868&lt;&gt;R868,1,0)</f>
        <v>1</v>
      </c>
      <c r="U868" s="5">
        <f>IF(S868&lt;=4,1,0)</f>
        <v>1</v>
      </c>
      <c r="V868" s="5">
        <f t="shared" si="26"/>
        <v>1</v>
      </c>
      <c r="W868" s="5">
        <f>IF(S868&gt;=2,1,0)</f>
        <v>0</v>
      </c>
      <c r="X868" s="5">
        <f>IF(Q868&lt;=2,1,0)</f>
        <v>1</v>
      </c>
      <c r="Y868" s="5">
        <f>IF(AND(Q868&gt;=1,Q868&lt;=3),1,0)</f>
        <v>0</v>
      </c>
      <c r="Z868" s="5">
        <f>IF(AND(Q868&gt;=2,Q868&lt;=5),1,0)</f>
        <v>0</v>
      </c>
      <c r="AA868" s="5">
        <f>IF(S868&lt;=2,1,0)</f>
        <v>1</v>
      </c>
      <c r="AB868" s="5">
        <f>IF(AND(S868&gt;=1,S868&lt;=3),1,0)</f>
        <v>1</v>
      </c>
      <c r="AC868" s="5">
        <f>IF(AND(S868&gt;=2,S868&lt;=5),1,0)</f>
        <v>0</v>
      </c>
      <c r="AD868" s="5">
        <f>IF(AND(S868&gt;=1,S868&lt;=4),1,0)</f>
        <v>1</v>
      </c>
      <c r="AE868" s="5">
        <f>IF(AND(S868&gt;=2,S868&lt;=5),1,0)</f>
        <v>0</v>
      </c>
    </row>
    <row r="869" spans="1:31" x14ac:dyDescent="0.55000000000000004">
      <c r="A869" s="1">
        <f t="shared" si="27"/>
        <v>869</v>
      </c>
      <c r="B869" s="6" t="s">
        <v>28</v>
      </c>
      <c r="C869" s="7">
        <v>46226.660555555558</v>
      </c>
      <c r="D869" s="5">
        <v>9</v>
      </c>
      <c r="E869" s="6" t="s">
        <v>37</v>
      </c>
      <c r="F869" s="8">
        <v>46166</v>
      </c>
      <c r="G869" s="8" t="s">
        <v>268</v>
      </c>
      <c r="H869" s="6" t="s">
        <v>42</v>
      </c>
      <c r="I869" s="6" t="s">
        <v>314</v>
      </c>
      <c r="J869" s="6" t="s">
        <v>55</v>
      </c>
      <c r="K869" s="5">
        <v>9008</v>
      </c>
      <c r="L869" s="6" t="s">
        <v>44</v>
      </c>
      <c r="M869" s="6" t="s">
        <v>343</v>
      </c>
      <c r="N869" s="6" t="s">
        <v>26</v>
      </c>
      <c r="O869" s="5" t="s">
        <v>885</v>
      </c>
      <c r="P869" s="6" t="str">
        <f>IF(I869&lt;&gt;"","Giocata","Futura")</f>
        <v>Giocata</v>
      </c>
      <c r="Q869" s="5">
        <f>VALUE(LEFT(I869,1))</f>
        <v>2</v>
      </c>
      <c r="R869" s="5">
        <f>VALUE(RIGHT(I869,1))</f>
        <v>1</v>
      </c>
      <c r="S869" s="5">
        <f>SUM(Q869:R869)</f>
        <v>3</v>
      </c>
      <c r="T869" s="5">
        <f>IF(Q869&lt;&gt;R869,1,0)</f>
        <v>1</v>
      </c>
      <c r="U869" s="5">
        <f>IF(S869&lt;=4,1,0)</f>
        <v>1</v>
      </c>
      <c r="V869" s="5">
        <f t="shared" si="26"/>
        <v>1</v>
      </c>
      <c r="W869" s="5">
        <f>IF(S869&gt;=2,1,0)</f>
        <v>1</v>
      </c>
      <c r="X869" s="5">
        <f>IF(Q869&lt;=2,1,0)</f>
        <v>1</v>
      </c>
      <c r="Y869" s="5">
        <f>IF(AND(Q869&gt;=1,Q869&lt;=3),1,0)</f>
        <v>1</v>
      </c>
      <c r="Z869" s="5">
        <f>IF(AND(Q869&gt;=2,Q869&lt;=5),1,0)</f>
        <v>1</v>
      </c>
      <c r="AA869" s="5">
        <f>IF(S869&lt;=2,1,0)</f>
        <v>0</v>
      </c>
      <c r="AB869" s="5">
        <f>IF(AND(S869&gt;=1,S869&lt;=3),1,0)</f>
        <v>1</v>
      </c>
      <c r="AC869" s="5">
        <f>IF(AND(S869&gt;=2,S869&lt;=5),1,0)</f>
        <v>1</v>
      </c>
      <c r="AD869" s="5">
        <f>IF(AND(S869&gt;=1,S869&lt;=4),1,0)</f>
        <v>1</v>
      </c>
      <c r="AE869" s="5">
        <f>IF(AND(S869&gt;=2,S869&lt;=5),1,0)</f>
        <v>1</v>
      </c>
    </row>
    <row r="870" spans="1:31" x14ac:dyDescent="0.55000000000000004">
      <c r="A870" s="1">
        <f t="shared" si="27"/>
        <v>870</v>
      </c>
      <c r="B870" s="6" t="s">
        <v>28</v>
      </c>
      <c r="C870" s="7">
        <v>46226.660555555558</v>
      </c>
      <c r="D870" s="5">
        <v>9</v>
      </c>
      <c r="E870" s="6" t="s">
        <v>37</v>
      </c>
      <c r="F870" s="8">
        <v>46166</v>
      </c>
      <c r="G870" s="8" t="s">
        <v>268</v>
      </c>
      <c r="H870" s="6" t="s">
        <v>52</v>
      </c>
      <c r="I870" s="6" t="s">
        <v>316</v>
      </c>
      <c r="J870" s="6" t="s">
        <v>57</v>
      </c>
      <c r="K870" s="5">
        <v>28226</v>
      </c>
      <c r="L870" s="6" t="s">
        <v>63</v>
      </c>
      <c r="M870" s="6" t="s">
        <v>342</v>
      </c>
      <c r="N870" s="6" t="s">
        <v>26</v>
      </c>
      <c r="O870" s="5" t="s">
        <v>885</v>
      </c>
      <c r="P870" s="6" t="str">
        <f>IF(I870&lt;&gt;"","Giocata","Futura")</f>
        <v>Giocata</v>
      </c>
      <c r="Q870" s="5">
        <f>VALUE(LEFT(I870,1))</f>
        <v>1</v>
      </c>
      <c r="R870" s="5">
        <f>VALUE(RIGHT(I870,1))</f>
        <v>2</v>
      </c>
      <c r="S870" s="5">
        <f>SUM(Q870:R870)</f>
        <v>3</v>
      </c>
      <c r="T870" s="5">
        <f>IF(Q870&lt;&gt;R870,1,0)</f>
        <v>1</v>
      </c>
      <c r="U870" s="5">
        <f>IF(S870&lt;=4,1,0)</f>
        <v>1</v>
      </c>
      <c r="V870" s="5">
        <f t="shared" si="26"/>
        <v>1</v>
      </c>
      <c r="W870" s="5">
        <f>IF(S870&gt;=2,1,0)</f>
        <v>1</v>
      </c>
      <c r="X870" s="5">
        <f>IF(Q870&lt;=2,1,0)</f>
        <v>1</v>
      </c>
      <c r="Y870" s="5">
        <f>IF(AND(Q870&gt;=1,Q870&lt;=3),1,0)</f>
        <v>1</v>
      </c>
      <c r="Z870" s="5">
        <f>IF(AND(Q870&gt;=2,Q870&lt;=5),1,0)</f>
        <v>0</v>
      </c>
      <c r="AA870" s="5">
        <f>IF(S870&lt;=2,1,0)</f>
        <v>0</v>
      </c>
      <c r="AB870" s="5">
        <f>IF(AND(S870&gt;=1,S870&lt;=3),1,0)</f>
        <v>1</v>
      </c>
      <c r="AC870" s="5">
        <f>IF(AND(S870&gt;=2,S870&lt;=5),1,0)</f>
        <v>1</v>
      </c>
      <c r="AD870" s="5">
        <f>IF(AND(S870&gt;=1,S870&lt;=4),1,0)</f>
        <v>1</v>
      </c>
      <c r="AE870" s="5">
        <f>IF(AND(S870&gt;=2,S870&lt;=5),1,0)</f>
        <v>1</v>
      </c>
    </row>
    <row r="871" spans="1:31" x14ac:dyDescent="0.55000000000000004">
      <c r="A871" s="1">
        <f t="shared" si="27"/>
        <v>871</v>
      </c>
      <c r="B871" s="6" t="s">
        <v>910</v>
      </c>
      <c r="C871" s="7">
        <v>46226.660555555558</v>
      </c>
      <c r="D871" s="5">
        <v>14</v>
      </c>
      <c r="E871" s="6" t="s">
        <v>37</v>
      </c>
      <c r="F871" s="8">
        <v>46166</v>
      </c>
      <c r="G871" s="8" t="s">
        <v>197</v>
      </c>
      <c r="H871" s="6" t="s">
        <v>248</v>
      </c>
      <c r="I871" s="6" t="s">
        <v>316</v>
      </c>
      <c r="J871" s="6" t="s">
        <v>189</v>
      </c>
      <c r="K871" s="5">
        <v>32212</v>
      </c>
      <c r="L871" s="6" t="s">
        <v>259</v>
      </c>
      <c r="M871" s="6" t="s">
        <v>465</v>
      </c>
      <c r="N871" s="6" t="s">
        <v>26</v>
      </c>
      <c r="O871" s="5" t="s">
        <v>885</v>
      </c>
      <c r="P871" s="6" t="str">
        <f>IF(I871&lt;&gt;"","Giocata","Futura")</f>
        <v>Giocata</v>
      </c>
      <c r="Q871" s="5">
        <f>VALUE(LEFT(I871,1))</f>
        <v>1</v>
      </c>
      <c r="R871" s="5">
        <f>VALUE(RIGHT(I871,1))</f>
        <v>2</v>
      </c>
      <c r="S871" s="5">
        <f>SUM(Q871:R871)</f>
        <v>3</v>
      </c>
      <c r="T871" s="5">
        <f>IF(Q871&lt;&gt;R871,1,0)</f>
        <v>1</v>
      </c>
      <c r="U871" s="5">
        <f>IF(S871&lt;=4,1,0)</f>
        <v>1</v>
      </c>
      <c r="V871" s="5">
        <f t="shared" si="26"/>
        <v>1</v>
      </c>
      <c r="W871" s="5">
        <f>IF(S871&gt;=2,1,0)</f>
        <v>1</v>
      </c>
      <c r="X871" s="5">
        <f>IF(Q871&lt;=2,1,0)</f>
        <v>1</v>
      </c>
      <c r="Y871" s="5">
        <f>IF(AND(Q871&gt;=1,Q871&lt;=3),1,0)</f>
        <v>1</v>
      </c>
      <c r="Z871" s="5">
        <f>IF(AND(Q871&gt;=2,Q871&lt;=5),1,0)</f>
        <v>0</v>
      </c>
      <c r="AA871" s="5">
        <f>IF(S871&lt;=2,1,0)</f>
        <v>0</v>
      </c>
      <c r="AB871" s="5">
        <f>IF(AND(S871&gt;=1,S871&lt;=3),1,0)</f>
        <v>1</v>
      </c>
      <c r="AC871" s="5">
        <f>IF(AND(S871&gt;=2,S871&lt;=5),1,0)</f>
        <v>1</v>
      </c>
      <c r="AD871" s="5">
        <f>IF(AND(S871&gt;=1,S871&lt;=4),1,0)</f>
        <v>1</v>
      </c>
      <c r="AE871" s="5">
        <f>IF(AND(S871&gt;=2,S871&lt;=5),1,0)</f>
        <v>1</v>
      </c>
    </row>
    <row r="872" spans="1:31" x14ac:dyDescent="0.55000000000000004">
      <c r="A872" s="1">
        <f t="shared" si="27"/>
        <v>872</v>
      </c>
      <c r="B872" s="6" t="s">
        <v>32</v>
      </c>
      <c r="C872" s="7">
        <v>46226.660555555558</v>
      </c>
      <c r="D872" s="5">
        <v>10</v>
      </c>
      <c r="E872" s="6" t="s">
        <v>37</v>
      </c>
      <c r="F872" s="8">
        <v>46166</v>
      </c>
      <c r="G872" s="8" t="s">
        <v>263</v>
      </c>
      <c r="H872" s="6" t="s">
        <v>265</v>
      </c>
      <c r="I872" s="6" t="s">
        <v>316</v>
      </c>
      <c r="J872" s="6" t="s">
        <v>128</v>
      </c>
      <c r="K872" s="5">
        <v>3014</v>
      </c>
      <c r="L872" s="6" t="s">
        <v>266</v>
      </c>
      <c r="M872" s="6" t="s">
        <v>503</v>
      </c>
      <c r="N872" s="6" t="s">
        <v>26</v>
      </c>
      <c r="O872" s="5" t="s">
        <v>885</v>
      </c>
      <c r="P872" s="6" t="str">
        <f>IF(I872&lt;&gt;"","Giocata","Futura")</f>
        <v>Giocata</v>
      </c>
      <c r="Q872" s="5">
        <f>VALUE(LEFT(I872,1))</f>
        <v>1</v>
      </c>
      <c r="R872" s="5">
        <f>VALUE(RIGHT(I872,1))</f>
        <v>2</v>
      </c>
      <c r="S872" s="5">
        <f>SUM(Q872:R872)</f>
        <v>3</v>
      </c>
      <c r="T872" s="5">
        <f>IF(Q872&lt;&gt;R872,1,0)</f>
        <v>1</v>
      </c>
      <c r="U872" s="5">
        <f>IF(S872&lt;=4,1,0)</f>
        <v>1</v>
      </c>
      <c r="V872" s="5">
        <f t="shared" si="26"/>
        <v>1</v>
      </c>
      <c r="W872" s="5">
        <f>IF(S872&gt;=2,1,0)</f>
        <v>1</v>
      </c>
      <c r="X872" s="5">
        <f>IF(Q872&lt;=2,1,0)</f>
        <v>1</v>
      </c>
      <c r="Y872" s="5">
        <f>IF(AND(Q872&gt;=1,Q872&lt;=3),1,0)</f>
        <v>1</v>
      </c>
      <c r="Z872" s="5">
        <f>IF(AND(Q872&gt;=2,Q872&lt;=5),1,0)</f>
        <v>0</v>
      </c>
      <c r="AA872" s="5">
        <f>IF(S872&lt;=2,1,0)</f>
        <v>0</v>
      </c>
      <c r="AB872" s="5">
        <f>IF(AND(S872&gt;=1,S872&lt;=3),1,0)</f>
        <v>1</v>
      </c>
      <c r="AC872" s="5">
        <f>IF(AND(S872&gt;=2,S872&lt;=5),1,0)</f>
        <v>1</v>
      </c>
      <c r="AD872" s="5">
        <f>IF(AND(S872&gt;=1,S872&lt;=4),1,0)</f>
        <v>1</v>
      </c>
      <c r="AE872" s="5">
        <f>IF(AND(S872&gt;=2,S872&lt;=5),1,0)</f>
        <v>1</v>
      </c>
    </row>
    <row r="873" spans="1:31" x14ac:dyDescent="0.55000000000000004">
      <c r="A873" s="1">
        <f t="shared" si="27"/>
        <v>873</v>
      </c>
      <c r="B873" s="6" t="s">
        <v>912</v>
      </c>
      <c r="C873" s="7">
        <v>46226.660555555558</v>
      </c>
      <c r="D873" s="5">
        <v>24</v>
      </c>
      <c r="E873" s="6" t="s">
        <v>119</v>
      </c>
      <c r="F873" s="8">
        <v>46167</v>
      </c>
      <c r="G873" s="8" t="s">
        <v>219</v>
      </c>
      <c r="H873" s="6" t="s">
        <v>228</v>
      </c>
      <c r="I873" s="6" t="s">
        <v>336</v>
      </c>
      <c r="J873" s="6" t="s">
        <v>232</v>
      </c>
      <c r="K873" s="5">
        <v>2850</v>
      </c>
      <c r="L873" s="6" t="s">
        <v>380</v>
      </c>
      <c r="M873" s="6" t="s">
        <v>381</v>
      </c>
      <c r="N873" s="6" t="s">
        <v>26</v>
      </c>
      <c r="O873" s="5" t="s">
        <v>885</v>
      </c>
      <c r="P873" s="6" t="str">
        <f>IF(I873&lt;&gt;"","Giocata","Futura")</f>
        <v>Giocata</v>
      </c>
      <c r="Q873" s="5">
        <f>VALUE(LEFT(I873,1))</f>
        <v>0</v>
      </c>
      <c r="R873" s="5">
        <f>VALUE(RIGHT(I873,1))</f>
        <v>0</v>
      </c>
      <c r="S873" s="5">
        <f>SUM(Q873:R873)</f>
        <v>0</v>
      </c>
      <c r="T873" s="5">
        <f>IF(Q873&lt;&gt;R873,1,0)</f>
        <v>0</v>
      </c>
      <c r="U873" s="5">
        <f>IF(S873&lt;=4,1,0)</f>
        <v>1</v>
      </c>
      <c r="V873" s="5">
        <f t="shared" si="26"/>
        <v>0</v>
      </c>
      <c r="W873" s="5">
        <f>IF(S873&gt;=2,1,0)</f>
        <v>0</v>
      </c>
      <c r="X873" s="5">
        <f>IF(Q873&lt;=2,1,0)</f>
        <v>1</v>
      </c>
      <c r="Y873" s="5">
        <f>IF(AND(Q873&gt;=1,Q873&lt;=3),1,0)</f>
        <v>0</v>
      </c>
      <c r="Z873" s="5">
        <f>IF(AND(Q873&gt;=2,Q873&lt;=5),1,0)</f>
        <v>0</v>
      </c>
      <c r="AA873" s="5">
        <f>IF(S873&lt;=2,1,0)</f>
        <v>1</v>
      </c>
      <c r="AB873" s="5">
        <f>IF(AND(S873&gt;=1,S873&lt;=3),1,0)</f>
        <v>0</v>
      </c>
      <c r="AC873" s="5">
        <f>IF(AND(S873&gt;=2,S873&lt;=5),1,0)</f>
        <v>0</v>
      </c>
      <c r="AD873" s="5">
        <f>IF(AND(S873&gt;=1,S873&lt;=4),1,0)</f>
        <v>0</v>
      </c>
      <c r="AE873" s="5">
        <f>IF(AND(S873&gt;=2,S873&lt;=5),1,0)</f>
        <v>0</v>
      </c>
    </row>
    <row r="874" spans="1:31" x14ac:dyDescent="0.55000000000000004">
      <c r="A874" s="1">
        <f t="shared" si="27"/>
        <v>874</v>
      </c>
      <c r="B874" s="6" t="s">
        <v>32</v>
      </c>
      <c r="C874" s="7">
        <v>46226.660555555558</v>
      </c>
      <c r="D874" s="5">
        <v>10</v>
      </c>
      <c r="E874" s="6" t="s">
        <v>119</v>
      </c>
      <c r="F874" s="8">
        <v>46167</v>
      </c>
      <c r="G874" s="8" t="s">
        <v>291</v>
      </c>
      <c r="H874" s="6" t="s">
        <v>212</v>
      </c>
      <c r="I874" s="6" t="s">
        <v>308</v>
      </c>
      <c r="J874" s="6" t="s">
        <v>134</v>
      </c>
      <c r="K874" s="5">
        <v>9601</v>
      </c>
      <c r="L874" s="6" t="s">
        <v>267</v>
      </c>
      <c r="M874" s="6" t="s">
        <v>311</v>
      </c>
      <c r="N874" s="6" t="s">
        <v>26</v>
      </c>
      <c r="O874" s="5" t="s">
        <v>885</v>
      </c>
      <c r="P874" s="6" t="str">
        <f>IF(I874&lt;&gt;"","Giocata","Futura")</f>
        <v>Giocata</v>
      </c>
      <c r="Q874" s="5">
        <f>VALUE(LEFT(I874,1))</f>
        <v>2</v>
      </c>
      <c r="R874" s="5">
        <f>VALUE(RIGHT(I874,1))</f>
        <v>0</v>
      </c>
      <c r="S874" s="5">
        <f>SUM(Q874:R874)</f>
        <v>2</v>
      </c>
      <c r="T874" s="5">
        <f>IF(Q874&lt;&gt;R874,1,0)</f>
        <v>1</v>
      </c>
      <c r="U874" s="5">
        <f>IF(S874&lt;=4,1,0)</f>
        <v>1</v>
      </c>
      <c r="V874" s="5">
        <f t="shared" si="26"/>
        <v>1</v>
      </c>
      <c r="W874" s="5">
        <f>IF(S874&gt;=2,1,0)</f>
        <v>1</v>
      </c>
      <c r="X874" s="5">
        <f>IF(Q874&lt;=2,1,0)</f>
        <v>1</v>
      </c>
      <c r="Y874" s="5">
        <f>IF(AND(Q874&gt;=1,Q874&lt;=3),1,0)</f>
        <v>1</v>
      </c>
      <c r="Z874" s="5">
        <f>IF(AND(Q874&gt;=2,Q874&lt;=5),1,0)</f>
        <v>1</v>
      </c>
      <c r="AA874" s="5">
        <f>IF(S874&lt;=2,1,0)</f>
        <v>1</v>
      </c>
      <c r="AB874" s="5">
        <f>IF(AND(S874&gt;=1,S874&lt;=3),1,0)</f>
        <v>1</v>
      </c>
      <c r="AC874" s="5">
        <f>IF(AND(S874&gt;=2,S874&lt;=5),1,0)</f>
        <v>1</v>
      </c>
      <c r="AD874" s="5">
        <f>IF(AND(S874&gt;=1,S874&lt;=4),1,0)</f>
        <v>1</v>
      </c>
      <c r="AE874" s="5">
        <f>IF(AND(S874&gt;=2,S874&lt;=5),1,0)</f>
        <v>1</v>
      </c>
    </row>
    <row r="875" spans="1:31" x14ac:dyDescent="0.55000000000000004">
      <c r="A875" s="1">
        <f t="shared" si="27"/>
        <v>875</v>
      </c>
      <c r="B875" s="6" t="s">
        <v>32</v>
      </c>
      <c r="C875" s="7">
        <v>46226.660555555558</v>
      </c>
      <c r="D875" s="5">
        <v>10</v>
      </c>
      <c r="E875" s="6" t="s">
        <v>119</v>
      </c>
      <c r="F875" s="8">
        <v>46167</v>
      </c>
      <c r="G875" s="8" t="s">
        <v>245</v>
      </c>
      <c r="H875" s="6" t="s">
        <v>209</v>
      </c>
      <c r="I875" s="6" t="s">
        <v>308</v>
      </c>
      <c r="J875" s="6" t="s">
        <v>130</v>
      </c>
      <c r="K875" s="5">
        <v>3199</v>
      </c>
      <c r="L875" s="6" t="s">
        <v>270</v>
      </c>
      <c r="M875" s="6" t="s">
        <v>371</v>
      </c>
      <c r="N875" s="6" t="s">
        <v>26</v>
      </c>
      <c r="O875" s="5" t="s">
        <v>885</v>
      </c>
      <c r="P875" s="6" t="str">
        <f>IF(I875&lt;&gt;"","Giocata","Futura")</f>
        <v>Giocata</v>
      </c>
      <c r="Q875" s="5">
        <f>VALUE(LEFT(I875,1))</f>
        <v>2</v>
      </c>
      <c r="R875" s="5">
        <f>VALUE(RIGHT(I875,1))</f>
        <v>0</v>
      </c>
      <c r="S875" s="5">
        <f>SUM(Q875:R875)</f>
        <v>2</v>
      </c>
      <c r="T875" s="5">
        <f>IF(Q875&lt;&gt;R875,1,0)</f>
        <v>1</v>
      </c>
      <c r="U875" s="5">
        <f>IF(S875&lt;=4,1,0)</f>
        <v>1</v>
      </c>
      <c r="V875" s="5">
        <f t="shared" si="26"/>
        <v>1</v>
      </c>
      <c r="W875" s="5">
        <f>IF(S875&gt;=2,1,0)</f>
        <v>1</v>
      </c>
      <c r="X875" s="5">
        <f>IF(Q875&lt;=2,1,0)</f>
        <v>1</v>
      </c>
      <c r="Y875" s="5">
        <f>IF(AND(Q875&gt;=1,Q875&lt;=3),1,0)</f>
        <v>1</v>
      </c>
      <c r="Z875" s="5">
        <f>IF(AND(Q875&gt;=2,Q875&lt;=5),1,0)</f>
        <v>1</v>
      </c>
      <c r="AA875" s="5">
        <f>IF(S875&lt;=2,1,0)</f>
        <v>1</v>
      </c>
      <c r="AB875" s="5">
        <f>IF(AND(S875&gt;=1,S875&lt;=3),1,0)</f>
        <v>1</v>
      </c>
      <c r="AC875" s="5">
        <f>IF(AND(S875&gt;=2,S875&lt;=5),1,0)</f>
        <v>1</v>
      </c>
      <c r="AD875" s="5">
        <f>IF(AND(S875&gt;=1,S875&lt;=4),1,0)</f>
        <v>1</v>
      </c>
      <c r="AE875" s="5">
        <f>IF(AND(S875&gt;=2,S875&lt;=5),1,0)</f>
        <v>1</v>
      </c>
    </row>
    <row r="876" spans="1:31" x14ac:dyDescent="0.55000000000000004">
      <c r="A876" s="1">
        <f t="shared" si="27"/>
        <v>876</v>
      </c>
      <c r="B876" s="6" t="s">
        <v>32</v>
      </c>
      <c r="C876" s="7">
        <v>46226.660555555558</v>
      </c>
      <c r="D876" s="5">
        <v>10</v>
      </c>
      <c r="E876" s="6" t="s">
        <v>119</v>
      </c>
      <c r="F876" s="8">
        <v>46167</v>
      </c>
      <c r="G876" s="8" t="s">
        <v>245</v>
      </c>
      <c r="H876" s="6" t="s">
        <v>125</v>
      </c>
      <c r="I876" s="6" t="s">
        <v>308</v>
      </c>
      <c r="J876" s="6" t="s">
        <v>127</v>
      </c>
      <c r="K876" s="5">
        <v>5621</v>
      </c>
      <c r="L876" s="6" t="s">
        <v>296</v>
      </c>
      <c r="M876" s="6" t="s">
        <v>368</v>
      </c>
      <c r="N876" s="6" t="s">
        <v>26</v>
      </c>
      <c r="O876" s="5" t="s">
        <v>885</v>
      </c>
      <c r="P876" s="6" t="str">
        <f>IF(I876&lt;&gt;"","Giocata","Futura")</f>
        <v>Giocata</v>
      </c>
      <c r="Q876" s="5">
        <f>VALUE(LEFT(I876,1))</f>
        <v>2</v>
      </c>
      <c r="R876" s="5">
        <f>VALUE(RIGHT(I876,1))</f>
        <v>0</v>
      </c>
      <c r="S876" s="5">
        <f>SUM(Q876:R876)</f>
        <v>2</v>
      </c>
      <c r="T876" s="5">
        <f>IF(Q876&lt;&gt;R876,1,0)</f>
        <v>1</v>
      </c>
      <c r="U876" s="5">
        <f>IF(S876&lt;=4,1,0)</f>
        <v>1</v>
      </c>
      <c r="V876" s="5">
        <f t="shared" si="26"/>
        <v>1</v>
      </c>
      <c r="W876" s="5">
        <f>IF(S876&gt;=2,1,0)</f>
        <v>1</v>
      </c>
      <c r="X876" s="5">
        <f>IF(Q876&lt;=2,1,0)</f>
        <v>1</v>
      </c>
      <c r="Y876" s="5">
        <f>IF(AND(Q876&gt;=1,Q876&lt;=3),1,0)</f>
        <v>1</v>
      </c>
      <c r="Z876" s="5">
        <f>IF(AND(Q876&gt;=2,Q876&lt;=5),1,0)</f>
        <v>1</v>
      </c>
      <c r="AA876" s="5">
        <f>IF(S876&lt;=2,1,0)</f>
        <v>1</v>
      </c>
      <c r="AB876" s="5">
        <f>IF(AND(S876&gt;=1,S876&lt;=3),1,0)</f>
        <v>1</v>
      </c>
      <c r="AC876" s="5">
        <f>IF(AND(S876&gt;=2,S876&lt;=5),1,0)</f>
        <v>1</v>
      </c>
      <c r="AD876" s="5">
        <f>IF(AND(S876&gt;=1,S876&lt;=4),1,0)</f>
        <v>1</v>
      </c>
      <c r="AE876" s="5">
        <f>IF(AND(S876&gt;=2,S876&lt;=5),1,0)</f>
        <v>1</v>
      </c>
    </row>
    <row r="877" spans="1:31" x14ac:dyDescent="0.55000000000000004">
      <c r="A877" s="1">
        <f t="shared" si="27"/>
        <v>877</v>
      </c>
      <c r="B877" s="6" t="s">
        <v>32</v>
      </c>
      <c r="C877" s="7">
        <v>46226.660555555558</v>
      </c>
      <c r="D877" s="5">
        <v>10</v>
      </c>
      <c r="E877" s="6" t="s">
        <v>119</v>
      </c>
      <c r="F877" s="8">
        <v>46167</v>
      </c>
      <c r="G877" s="8" t="s">
        <v>245</v>
      </c>
      <c r="H877" s="6" t="s">
        <v>133</v>
      </c>
      <c r="I877" s="6" t="s">
        <v>314</v>
      </c>
      <c r="J877" s="6" t="s">
        <v>271</v>
      </c>
      <c r="K877" s="5">
        <v>7604</v>
      </c>
      <c r="L877" s="6" t="s">
        <v>135</v>
      </c>
      <c r="M877" s="6" t="s">
        <v>315</v>
      </c>
      <c r="N877" s="6" t="s">
        <v>26</v>
      </c>
      <c r="O877" s="5" t="s">
        <v>885</v>
      </c>
      <c r="P877" s="6" t="str">
        <f>IF(I877&lt;&gt;"","Giocata","Futura")</f>
        <v>Giocata</v>
      </c>
      <c r="Q877" s="5">
        <f>VALUE(LEFT(I877,1))</f>
        <v>2</v>
      </c>
      <c r="R877" s="5">
        <f>VALUE(RIGHT(I877,1))</f>
        <v>1</v>
      </c>
      <c r="S877" s="5">
        <f>SUM(Q877:R877)</f>
        <v>3</v>
      </c>
      <c r="T877" s="5">
        <f>IF(Q877&lt;&gt;R877,1,0)</f>
        <v>1</v>
      </c>
      <c r="U877" s="5">
        <f>IF(S877&lt;=4,1,0)</f>
        <v>1</v>
      </c>
      <c r="V877" s="5">
        <f t="shared" si="26"/>
        <v>1</v>
      </c>
      <c r="W877" s="5">
        <f>IF(S877&gt;=2,1,0)</f>
        <v>1</v>
      </c>
      <c r="X877" s="5">
        <f>IF(Q877&lt;=2,1,0)</f>
        <v>1</v>
      </c>
      <c r="Y877" s="5">
        <f>IF(AND(Q877&gt;=1,Q877&lt;=3),1,0)</f>
        <v>1</v>
      </c>
      <c r="Z877" s="5">
        <f>IF(AND(Q877&gt;=2,Q877&lt;=5),1,0)</f>
        <v>1</v>
      </c>
      <c r="AA877" s="5">
        <f>IF(S877&lt;=2,1,0)</f>
        <v>0</v>
      </c>
      <c r="AB877" s="5">
        <f>IF(AND(S877&gt;=1,S877&lt;=3),1,0)</f>
        <v>1</v>
      </c>
      <c r="AC877" s="5">
        <f>IF(AND(S877&gt;=2,S877&lt;=5),1,0)</f>
        <v>1</v>
      </c>
      <c r="AD877" s="5">
        <f>IF(AND(S877&gt;=1,S877&lt;=4),1,0)</f>
        <v>1</v>
      </c>
      <c r="AE877" s="5">
        <f>IF(AND(S877&gt;=2,S877&lt;=5),1,0)</f>
        <v>1</v>
      </c>
    </row>
    <row r="878" spans="1:31" x14ac:dyDescent="0.55000000000000004">
      <c r="A878" s="1">
        <f t="shared" si="27"/>
        <v>878</v>
      </c>
      <c r="B878" s="6" t="s">
        <v>912</v>
      </c>
      <c r="C878" s="7">
        <v>46226.660555555558</v>
      </c>
      <c r="D878" s="5">
        <v>24</v>
      </c>
      <c r="E878" s="6" t="s">
        <v>119</v>
      </c>
      <c r="F878" s="8">
        <v>46167</v>
      </c>
      <c r="G878" s="8" t="s">
        <v>215</v>
      </c>
      <c r="H878" s="6" t="s">
        <v>226</v>
      </c>
      <c r="I878" s="6" t="s">
        <v>316</v>
      </c>
      <c r="J878" s="6" t="s">
        <v>223</v>
      </c>
      <c r="K878" s="5">
        <v>4422</v>
      </c>
      <c r="L878" s="6" t="s">
        <v>235</v>
      </c>
      <c r="M878" s="6" t="s">
        <v>377</v>
      </c>
      <c r="N878" s="6" t="s">
        <v>26</v>
      </c>
      <c r="O878" s="5" t="s">
        <v>885</v>
      </c>
      <c r="P878" s="6" t="str">
        <f>IF(I878&lt;&gt;"","Giocata","Futura")</f>
        <v>Giocata</v>
      </c>
      <c r="Q878" s="5">
        <f>VALUE(LEFT(I878,1))</f>
        <v>1</v>
      </c>
      <c r="R878" s="5">
        <f>VALUE(RIGHT(I878,1))</f>
        <v>2</v>
      </c>
      <c r="S878" s="5">
        <f>SUM(Q878:R878)</f>
        <v>3</v>
      </c>
      <c r="T878" s="5">
        <f>IF(Q878&lt;&gt;R878,1,0)</f>
        <v>1</v>
      </c>
      <c r="U878" s="5">
        <f>IF(S878&lt;=4,1,0)</f>
        <v>1</v>
      </c>
      <c r="V878" s="5">
        <f t="shared" si="26"/>
        <v>1</v>
      </c>
      <c r="W878" s="5">
        <f>IF(S878&gt;=2,1,0)</f>
        <v>1</v>
      </c>
      <c r="X878" s="5">
        <f>IF(Q878&lt;=2,1,0)</f>
        <v>1</v>
      </c>
      <c r="Y878" s="5">
        <f>IF(AND(Q878&gt;=1,Q878&lt;=3),1,0)</f>
        <v>1</v>
      </c>
      <c r="Z878" s="5">
        <f>IF(AND(Q878&gt;=2,Q878&lt;=5),1,0)</f>
        <v>0</v>
      </c>
      <c r="AA878" s="5">
        <f>IF(S878&lt;=2,1,0)</f>
        <v>0</v>
      </c>
      <c r="AB878" s="5">
        <f>IF(AND(S878&gt;=1,S878&lt;=3),1,0)</f>
        <v>1</v>
      </c>
      <c r="AC878" s="5">
        <f>IF(AND(S878&gt;=2,S878&lt;=5),1,0)</f>
        <v>1</v>
      </c>
      <c r="AD878" s="5">
        <f>IF(AND(S878&gt;=1,S878&lt;=4),1,0)</f>
        <v>1</v>
      </c>
      <c r="AE878" s="5">
        <f>IF(AND(S878&gt;=2,S878&lt;=5),1,0)</f>
        <v>1</v>
      </c>
    </row>
    <row r="879" spans="1:31" x14ac:dyDescent="0.55000000000000004">
      <c r="A879" s="1">
        <f t="shared" si="27"/>
        <v>879</v>
      </c>
      <c r="B879" s="6" t="s">
        <v>28</v>
      </c>
      <c r="C879" s="7">
        <v>46226.660555555558</v>
      </c>
      <c r="D879" s="5">
        <v>9</v>
      </c>
      <c r="E879" s="6" t="s">
        <v>119</v>
      </c>
      <c r="F879" s="8">
        <v>46167</v>
      </c>
      <c r="G879" s="8" t="s">
        <v>120</v>
      </c>
      <c r="H879" s="6" t="s">
        <v>43</v>
      </c>
      <c r="I879" s="6" t="s">
        <v>328</v>
      </c>
      <c r="J879" s="6" t="s">
        <v>61</v>
      </c>
      <c r="K879" s="5">
        <v>7152</v>
      </c>
      <c r="L879" s="6" t="s">
        <v>64</v>
      </c>
      <c r="M879" s="6" t="s">
        <v>349</v>
      </c>
      <c r="N879" s="6" t="s">
        <v>26</v>
      </c>
      <c r="O879" s="5" t="s">
        <v>885</v>
      </c>
      <c r="P879" s="6" t="str">
        <f>IF(I879&lt;&gt;"","Giocata","Futura")</f>
        <v>Giocata</v>
      </c>
      <c r="Q879" s="5">
        <f>VALUE(LEFT(I879,1))</f>
        <v>1</v>
      </c>
      <c r="R879" s="5">
        <f>VALUE(RIGHT(I879,1))</f>
        <v>1</v>
      </c>
      <c r="S879" s="5">
        <f>SUM(Q879:R879)</f>
        <v>2</v>
      </c>
      <c r="T879" s="5">
        <f>IF(Q879&lt;&gt;R879,1,0)</f>
        <v>0</v>
      </c>
      <c r="U879" s="5">
        <f>IF(S879&lt;=4,1,0)</f>
        <v>1</v>
      </c>
      <c r="V879" s="5">
        <f t="shared" si="26"/>
        <v>0</v>
      </c>
      <c r="W879" s="5">
        <f>IF(S879&gt;=2,1,0)</f>
        <v>1</v>
      </c>
      <c r="X879" s="5">
        <f>IF(Q879&lt;=2,1,0)</f>
        <v>1</v>
      </c>
      <c r="Y879" s="5">
        <f>IF(AND(Q879&gt;=1,Q879&lt;=3),1,0)</f>
        <v>1</v>
      </c>
      <c r="Z879" s="5">
        <f>IF(AND(Q879&gt;=2,Q879&lt;=5),1,0)</f>
        <v>0</v>
      </c>
      <c r="AA879" s="5">
        <f>IF(S879&lt;=2,1,0)</f>
        <v>1</v>
      </c>
      <c r="AB879" s="5">
        <f>IF(AND(S879&gt;=1,S879&lt;=3),1,0)</f>
        <v>1</v>
      </c>
      <c r="AC879" s="5">
        <f>IF(AND(S879&gt;=2,S879&lt;=5),1,0)</f>
        <v>1</v>
      </c>
      <c r="AD879" s="5">
        <f>IF(AND(S879&gt;=1,S879&lt;=4),1,0)</f>
        <v>1</v>
      </c>
      <c r="AE879" s="5">
        <f>IF(AND(S879&gt;=2,S879&lt;=5),1,0)</f>
        <v>1</v>
      </c>
    </row>
    <row r="880" spans="1:31" x14ac:dyDescent="0.55000000000000004">
      <c r="A880" s="1">
        <f t="shared" si="27"/>
        <v>880</v>
      </c>
      <c r="B880" s="6" t="s">
        <v>28</v>
      </c>
      <c r="C880" s="7">
        <v>46226.660555555558</v>
      </c>
      <c r="D880" s="5">
        <v>9</v>
      </c>
      <c r="E880" s="6" t="s">
        <v>119</v>
      </c>
      <c r="F880" s="8">
        <v>46167</v>
      </c>
      <c r="G880" s="8" t="s">
        <v>121</v>
      </c>
      <c r="H880" s="6" t="s">
        <v>58</v>
      </c>
      <c r="I880" s="6" t="s">
        <v>328</v>
      </c>
      <c r="J880" s="6" t="s">
        <v>49</v>
      </c>
      <c r="K880" s="5">
        <v>16653</v>
      </c>
      <c r="L880" s="6" t="s">
        <v>56</v>
      </c>
      <c r="M880" s="6" t="s">
        <v>340</v>
      </c>
      <c r="N880" s="6" t="s">
        <v>26</v>
      </c>
      <c r="O880" s="5" t="s">
        <v>885</v>
      </c>
      <c r="P880" s="6" t="str">
        <f>IF(I880&lt;&gt;"","Giocata","Futura")</f>
        <v>Giocata</v>
      </c>
      <c r="Q880" s="5">
        <f>VALUE(LEFT(I880,1))</f>
        <v>1</v>
      </c>
      <c r="R880" s="5">
        <f>VALUE(RIGHT(I880,1))</f>
        <v>1</v>
      </c>
      <c r="S880" s="5">
        <f>SUM(Q880:R880)</f>
        <v>2</v>
      </c>
      <c r="T880" s="5">
        <f>IF(Q880&lt;&gt;R880,1,0)</f>
        <v>0</v>
      </c>
      <c r="U880" s="5">
        <f>IF(S880&lt;=4,1,0)</f>
        <v>1</v>
      </c>
      <c r="V880" s="5">
        <f t="shared" si="26"/>
        <v>0</v>
      </c>
      <c r="W880" s="5">
        <f>IF(S880&gt;=2,1,0)</f>
        <v>1</v>
      </c>
      <c r="X880" s="5">
        <f>IF(Q880&lt;=2,1,0)</f>
        <v>1</v>
      </c>
      <c r="Y880" s="5">
        <f>IF(AND(Q880&gt;=1,Q880&lt;=3),1,0)</f>
        <v>1</v>
      </c>
      <c r="Z880" s="5">
        <f>IF(AND(Q880&gt;=2,Q880&lt;=5),1,0)</f>
        <v>0</v>
      </c>
      <c r="AA880" s="5">
        <f>IF(S880&lt;=2,1,0)</f>
        <v>1</v>
      </c>
      <c r="AB880" s="5">
        <f>IF(AND(S880&gt;=1,S880&lt;=3),1,0)</f>
        <v>1</v>
      </c>
      <c r="AC880" s="5">
        <f>IF(AND(S880&gt;=2,S880&lt;=5),1,0)</f>
        <v>1</v>
      </c>
      <c r="AD880" s="5">
        <f>IF(AND(S880&gt;=1,S880&lt;=4),1,0)</f>
        <v>1</v>
      </c>
      <c r="AE880" s="5">
        <f>IF(AND(S880&gt;=2,S880&lt;=5),1,0)</f>
        <v>1</v>
      </c>
    </row>
    <row r="881" spans="1:31" x14ac:dyDescent="0.55000000000000004">
      <c r="A881" s="1">
        <f t="shared" si="27"/>
        <v>881</v>
      </c>
      <c r="B881" s="6" t="s">
        <v>32</v>
      </c>
      <c r="C881" s="7">
        <v>46226.660555555558</v>
      </c>
      <c r="D881" s="5">
        <v>10</v>
      </c>
      <c r="E881" s="6" t="s">
        <v>119</v>
      </c>
      <c r="F881" s="8">
        <v>46167</v>
      </c>
      <c r="G881" s="8" t="s">
        <v>245</v>
      </c>
      <c r="H881" s="6" t="s">
        <v>274</v>
      </c>
      <c r="I881" s="6" t="s">
        <v>328</v>
      </c>
      <c r="J881" s="6" t="s">
        <v>211</v>
      </c>
      <c r="K881" s="5">
        <v>5249</v>
      </c>
      <c r="L881" s="6" t="s">
        <v>297</v>
      </c>
      <c r="M881" s="6" t="s">
        <v>313</v>
      </c>
      <c r="N881" s="6" t="s">
        <v>26</v>
      </c>
      <c r="O881" s="5" t="s">
        <v>885</v>
      </c>
      <c r="P881" s="6" t="str">
        <f>IF(I881&lt;&gt;"","Giocata","Futura")</f>
        <v>Giocata</v>
      </c>
      <c r="Q881" s="5">
        <f>VALUE(LEFT(I881,1))</f>
        <v>1</v>
      </c>
      <c r="R881" s="5">
        <f>VALUE(RIGHT(I881,1))</f>
        <v>1</v>
      </c>
      <c r="S881" s="5">
        <f>SUM(Q881:R881)</f>
        <v>2</v>
      </c>
      <c r="T881" s="5">
        <f>IF(Q881&lt;&gt;R881,1,0)</f>
        <v>0</v>
      </c>
      <c r="U881" s="5">
        <f>IF(S881&lt;=4,1,0)</f>
        <v>1</v>
      </c>
      <c r="V881" s="5">
        <f t="shared" si="26"/>
        <v>0</v>
      </c>
      <c r="W881" s="5">
        <f>IF(S881&gt;=2,1,0)</f>
        <v>1</v>
      </c>
      <c r="X881" s="5">
        <f>IF(Q881&lt;=2,1,0)</f>
        <v>1</v>
      </c>
      <c r="Y881" s="5">
        <f>IF(AND(Q881&gt;=1,Q881&lt;=3),1,0)</f>
        <v>1</v>
      </c>
      <c r="Z881" s="5">
        <f>IF(AND(Q881&gt;=2,Q881&lt;=5),1,0)</f>
        <v>0</v>
      </c>
      <c r="AA881" s="5">
        <f>IF(S881&lt;=2,1,0)</f>
        <v>1</v>
      </c>
      <c r="AB881" s="5">
        <f>IF(AND(S881&gt;=1,S881&lt;=3),1,0)</f>
        <v>1</v>
      </c>
      <c r="AC881" s="5">
        <f>IF(AND(S881&gt;=2,S881&lt;=5),1,0)</f>
        <v>1</v>
      </c>
      <c r="AD881" s="5">
        <f>IF(AND(S881&gt;=1,S881&lt;=4),1,0)</f>
        <v>1</v>
      </c>
      <c r="AE881" s="5">
        <f>IF(AND(S881&gt;=2,S881&lt;=5),1,0)</f>
        <v>1</v>
      </c>
    </row>
    <row r="882" spans="1:31" x14ac:dyDescent="0.55000000000000004">
      <c r="A882" s="1">
        <f t="shared" si="27"/>
        <v>882</v>
      </c>
      <c r="B882" s="6" t="s">
        <v>32</v>
      </c>
      <c r="C882" s="7">
        <v>46226.660555555558</v>
      </c>
      <c r="D882" s="5">
        <v>10</v>
      </c>
      <c r="E882" s="6" t="s">
        <v>119</v>
      </c>
      <c r="F882" s="8">
        <v>46167</v>
      </c>
      <c r="G882" s="8" t="s">
        <v>292</v>
      </c>
      <c r="H882" s="6" t="s">
        <v>208</v>
      </c>
      <c r="I882" s="6" t="s">
        <v>328</v>
      </c>
      <c r="J882" s="6" t="s">
        <v>131</v>
      </c>
      <c r="K882" s="5">
        <v>4018</v>
      </c>
      <c r="L882" s="6" t="s">
        <v>210</v>
      </c>
      <c r="M882" s="6" t="s">
        <v>364</v>
      </c>
      <c r="N882" s="6" t="s">
        <v>26</v>
      </c>
      <c r="O882" s="5" t="s">
        <v>885</v>
      </c>
      <c r="P882" s="6" t="str">
        <f>IF(I882&lt;&gt;"","Giocata","Futura")</f>
        <v>Giocata</v>
      </c>
      <c r="Q882" s="5">
        <f>VALUE(LEFT(I882,1))</f>
        <v>1</v>
      </c>
      <c r="R882" s="5">
        <f>VALUE(RIGHT(I882,1))</f>
        <v>1</v>
      </c>
      <c r="S882" s="5">
        <f>SUM(Q882:R882)</f>
        <v>2</v>
      </c>
      <c r="T882" s="5">
        <f>IF(Q882&lt;&gt;R882,1,0)</f>
        <v>0</v>
      </c>
      <c r="U882" s="5">
        <f>IF(S882&lt;=4,1,0)</f>
        <v>1</v>
      </c>
      <c r="V882" s="5">
        <f t="shared" si="26"/>
        <v>0</v>
      </c>
      <c r="W882" s="5">
        <f>IF(S882&gt;=2,1,0)</f>
        <v>1</v>
      </c>
      <c r="X882" s="5">
        <f>IF(Q882&lt;=2,1,0)</f>
        <v>1</v>
      </c>
      <c r="Y882" s="5">
        <f>IF(AND(Q882&gt;=1,Q882&lt;=3),1,0)</f>
        <v>1</v>
      </c>
      <c r="Z882" s="5">
        <f>IF(AND(Q882&gt;=2,Q882&lt;=5),1,0)</f>
        <v>0</v>
      </c>
      <c r="AA882" s="5">
        <f>IF(S882&lt;=2,1,0)</f>
        <v>1</v>
      </c>
      <c r="AB882" s="5">
        <f>IF(AND(S882&gt;=1,S882&lt;=3),1,0)</f>
        <v>1</v>
      </c>
      <c r="AC882" s="5">
        <f>IF(AND(S882&gt;=2,S882&lt;=5),1,0)</f>
        <v>1</v>
      </c>
      <c r="AD882" s="5">
        <f>IF(AND(S882&gt;=1,S882&lt;=4),1,0)</f>
        <v>1</v>
      </c>
      <c r="AE882" s="5">
        <f>IF(AND(S882&gt;=2,S882&lt;=5),1,0)</f>
        <v>1</v>
      </c>
    </row>
    <row r="883" spans="1:31" x14ac:dyDescent="0.55000000000000004">
      <c r="A883" s="1">
        <f t="shared" si="27"/>
        <v>883</v>
      </c>
      <c r="B883" s="6" t="s">
        <v>912</v>
      </c>
      <c r="C883" s="7">
        <v>46226.660555555558</v>
      </c>
      <c r="D883" s="5">
        <v>19</v>
      </c>
      <c r="E883" s="6" t="s">
        <v>117</v>
      </c>
      <c r="F883" s="8">
        <v>46171</v>
      </c>
      <c r="G883" s="8" t="s">
        <v>219</v>
      </c>
      <c r="H883" s="6" t="s">
        <v>222</v>
      </c>
      <c r="I883" s="6" t="s">
        <v>378</v>
      </c>
      <c r="J883" s="6" t="s">
        <v>225</v>
      </c>
      <c r="K883" s="5">
        <v>1932</v>
      </c>
      <c r="L883" s="6" t="s">
        <v>224</v>
      </c>
      <c r="M883" s="6" t="s">
        <v>324</v>
      </c>
      <c r="N883" s="6" t="s">
        <v>26</v>
      </c>
      <c r="O883" s="5" t="s">
        <v>885</v>
      </c>
      <c r="P883" s="6" t="str">
        <f>IF(I883&lt;&gt;"","Giocata","Futura")</f>
        <v>Giocata</v>
      </c>
      <c r="Q883" s="5">
        <f>VALUE(LEFT(I883,1))</f>
        <v>3</v>
      </c>
      <c r="R883" s="5">
        <f>VALUE(RIGHT(I883,1))</f>
        <v>3</v>
      </c>
      <c r="S883" s="5">
        <f>SUM(Q883:R883)</f>
        <v>6</v>
      </c>
      <c r="T883" s="5">
        <f>IF(Q883&lt;&gt;R883,1,0)</f>
        <v>0</v>
      </c>
      <c r="U883" s="5">
        <f>IF(S883&lt;=4,1,0)</f>
        <v>0</v>
      </c>
      <c r="V883" s="5">
        <f t="shared" si="26"/>
        <v>0</v>
      </c>
      <c r="W883" s="5">
        <f>IF(S883&gt;=2,1,0)</f>
        <v>1</v>
      </c>
      <c r="X883" s="5">
        <f>IF(Q883&lt;=2,1,0)</f>
        <v>0</v>
      </c>
      <c r="Y883" s="5">
        <f>IF(AND(Q883&gt;=1,Q883&lt;=3),1,0)</f>
        <v>1</v>
      </c>
      <c r="Z883" s="5">
        <f>IF(AND(Q883&gt;=2,Q883&lt;=5),1,0)</f>
        <v>1</v>
      </c>
      <c r="AA883" s="5">
        <f>IF(S883&lt;=2,1,0)</f>
        <v>0</v>
      </c>
      <c r="AB883" s="5">
        <f>IF(AND(S883&gt;=1,S883&lt;=3),1,0)</f>
        <v>0</v>
      </c>
      <c r="AC883" s="5">
        <f>IF(AND(S883&gt;=2,S883&lt;=5),1,0)</f>
        <v>0</v>
      </c>
      <c r="AD883" s="5">
        <f>IF(AND(S883&gt;=1,S883&lt;=4),1,0)</f>
        <v>0</v>
      </c>
      <c r="AE883" s="5">
        <f>IF(AND(S883&gt;=2,S883&lt;=5),1,0)</f>
        <v>0</v>
      </c>
    </row>
    <row r="884" spans="1:31" x14ac:dyDescent="0.55000000000000004">
      <c r="A884" s="1">
        <f t="shared" si="27"/>
        <v>884</v>
      </c>
      <c r="B884" s="6" t="s">
        <v>910</v>
      </c>
      <c r="C884" s="7">
        <v>46226.660555555558</v>
      </c>
      <c r="D884" s="5">
        <v>15</v>
      </c>
      <c r="E884" s="6" t="s">
        <v>117</v>
      </c>
      <c r="F884" s="8">
        <v>46171</v>
      </c>
      <c r="G884" s="8" t="s">
        <v>184</v>
      </c>
      <c r="H884" s="6" t="s">
        <v>250</v>
      </c>
      <c r="I884" s="6" t="s">
        <v>333</v>
      </c>
      <c r="J884" s="6" t="s">
        <v>195</v>
      </c>
      <c r="K884" s="5">
        <v>31759</v>
      </c>
      <c r="L884" s="6" t="s">
        <v>251</v>
      </c>
      <c r="M884" s="6" t="s">
        <v>496</v>
      </c>
      <c r="N884" s="6" t="s">
        <v>26</v>
      </c>
      <c r="O884" s="5" t="s">
        <v>885</v>
      </c>
      <c r="P884" s="6" t="str">
        <f>IF(I884&lt;&gt;"","Giocata","Futura")</f>
        <v>Giocata</v>
      </c>
      <c r="Q884" s="5">
        <f>VALUE(LEFT(I884,1))</f>
        <v>3</v>
      </c>
      <c r="R884" s="5">
        <f>VALUE(RIGHT(I884,1))</f>
        <v>2</v>
      </c>
      <c r="S884" s="5">
        <f>SUM(Q884:R884)</f>
        <v>5</v>
      </c>
      <c r="T884" s="5">
        <f>IF(Q884&lt;&gt;R884,1,0)</f>
        <v>1</v>
      </c>
      <c r="U884" s="5">
        <f>IF(S884&lt;=4,1,0)</f>
        <v>0</v>
      </c>
      <c r="V884" s="5">
        <f t="shared" si="26"/>
        <v>0</v>
      </c>
      <c r="W884" s="5">
        <f>IF(S884&gt;=2,1,0)</f>
        <v>1</v>
      </c>
      <c r="X884" s="5">
        <f>IF(Q884&lt;=2,1,0)</f>
        <v>0</v>
      </c>
      <c r="Y884" s="5">
        <f>IF(AND(Q884&gt;=1,Q884&lt;=3),1,0)</f>
        <v>1</v>
      </c>
      <c r="Z884" s="5">
        <f>IF(AND(Q884&gt;=2,Q884&lt;=5),1,0)</f>
        <v>1</v>
      </c>
      <c r="AA884" s="5">
        <f>IF(S884&lt;=2,1,0)</f>
        <v>0</v>
      </c>
      <c r="AB884" s="5">
        <f>IF(AND(S884&gt;=1,S884&lt;=3),1,0)</f>
        <v>0</v>
      </c>
      <c r="AC884" s="5">
        <f>IF(AND(S884&gt;=2,S884&lt;=5),1,0)</f>
        <v>1</v>
      </c>
      <c r="AD884" s="5">
        <f>IF(AND(S884&gt;=1,S884&lt;=4),1,0)</f>
        <v>0</v>
      </c>
      <c r="AE884" s="5">
        <f>IF(AND(S884&gt;=2,S884&lt;=5),1,0)</f>
        <v>1</v>
      </c>
    </row>
    <row r="885" spans="1:31" x14ac:dyDescent="0.55000000000000004">
      <c r="A885" s="1">
        <f t="shared" si="27"/>
        <v>885</v>
      </c>
      <c r="B885" s="6" t="s">
        <v>32</v>
      </c>
      <c r="C885" s="7">
        <v>46226.660555555558</v>
      </c>
      <c r="D885" s="5">
        <v>11</v>
      </c>
      <c r="E885" s="6" t="s">
        <v>117</v>
      </c>
      <c r="F885" s="8">
        <v>46171</v>
      </c>
      <c r="G885" s="8" t="s">
        <v>120</v>
      </c>
      <c r="H885" s="6" t="s">
        <v>209</v>
      </c>
      <c r="I885" s="6" t="s">
        <v>336</v>
      </c>
      <c r="J885" s="6" t="s">
        <v>274</v>
      </c>
      <c r="K885" s="5">
        <v>2011</v>
      </c>
      <c r="L885" s="6" t="s">
        <v>270</v>
      </c>
      <c r="M885" s="6" t="s">
        <v>331</v>
      </c>
      <c r="N885" s="6" t="s">
        <v>26</v>
      </c>
      <c r="O885" s="5" t="s">
        <v>885</v>
      </c>
      <c r="P885" s="6" t="str">
        <f>IF(I885&lt;&gt;"","Giocata","Futura")</f>
        <v>Giocata</v>
      </c>
      <c r="Q885" s="5">
        <f>VALUE(LEFT(I885,1))</f>
        <v>0</v>
      </c>
      <c r="R885" s="5">
        <f>VALUE(RIGHT(I885,1))</f>
        <v>0</v>
      </c>
      <c r="S885" s="5">
        <f>SUM(Q885:R885)</f>
        <v>0</v>
      </c>
      <c r="T885" s="5">
        <f>IF(Q885&lt;&gt;R885,1,0)</f>
        <v>0</v>
      </c>
      <c r="U885" s="5">
        <f>IF(S885&lt;=4,1,0)</f>
        <v>1</v>
      </c>
      <c r="V885" s="5">
        <f t="shared" si="26"/>
        <v>0</v>
      </c>
      <c r="W885" s="5">
        <f>IF(S885&gt;=2,1,0)</f>
        <v>0</v>
      </c>
      <c r="X885" s="5">
        <f>IF(Q885&lt;=2,1,0)</f>
        <v>1</v>
      </c>
      <c r="Y885" s="5">
        <f>IF(AND(Q885&gt;=1,Q885&lt;=3),1,0)</f>
        <v>0</v>
      </c>
      <c r="Z885" s="5">
        <f>IF(AND(Q885&gt;=2,Q885&lt;=5),1,0)</f>
        <v>0</v>
      </c>
      <c r="AA885" s="5">
        <f>IF(S885&lt;=2,1,0)</f>
        <v>1</v>
      </c>
      <c r="AB885" s="5">
        <f>IF(AND(S885&gt;=1,S885&lt;=3),1,0)</f>
        <v>0</v>
      </c>
      <c r="AC885" s="5">
        <f>IF(AND(S885&gt;=2,S885&lt;=5),1,0)</f>
        <v>0</v>
      </c>
      <c r="AD885" s="5">
        <f>IF(AND(S885&gt;=1,S885&lt;=4),1,0)</f>
        <v>0</v>
      </c>
      <c r="AE885" s="5">
        <f>IF(AND(S885&gt;=2,S885&lt;=5),1,0)</f>
        <v>0</v>
      </c>
    </row>
    <row r="886" spans="1:31" x14ac:dyDescent="0.55000000000000004">
      <c r="A886" s="1">
        <f t="shared" si="27"/>
        <v>886</v>
      </c>
      <c r="B886" s="6" t="s">
        <v>32</v>
      </c>
      <c r="C886" s="7">
        <v>46226.660555555558</v>
      </c>
      <c r="D886" s="5">
        <v>11</v>
      </c>
      <c r="E886" s="6" t="s">
        <v>117</v>
      </c>
      <c r="F886" s="8">
        <v>46171</v>
      </c>
      <c r="G886" s="8" t="s">
        <v>120</v>
      </c>
      <c r="H886" s="6" t="s">
        <v>134</v>
      </c>
      <c r="I886" s="6" t="s">
        <v>306</v>
      </c>
      <c r="J886" s="6" t="s">
        <v>265</v>
      </c>
      <c r="K886" s="5">
        <v>9465</v>
      </c>
      <c r="L886" s="6" t="s">
        <v>206</v>
      </c>
      <c r="M886" s="6" t="s">
        <v>363</v>
      </c>
      <c r="N886" s="6" t="s">
        <v>26</v>
      </c>
      <c r="O886" s="5" t="s">
        <v>885</v>
      </c>
      <c r="P886" s="6" t="str">
        <f>IF(I886&lt;&gt;"","Giocata","Futura")</f>
        <v>Giocata</v>
      </c>
      <c r="Q886" s="5">
        <f>VALUE(LEFT(I886,1))</f>
        <v>3</v>
      </c>
      <c r="R886" s="5">
        <f>VALUE(RIGHT(I886,1))</f>
        <v>1</v>
      </c>
      <c r="S886" s="5">
        <f>SUM(Q886:R886)</f>
        <v>4</v>
      </c>
      <c r="T886" s="5">
        <f>IF(Q886&lt;&gt;R886,1,0)</f>
        <v>1</v>
      </c>
      <c r="U886" s="5">
        <f>IF(S886&lt;=4,1,0)</f>
        <v>1</v>
      </c>
      <c r="V886" s="5">
        <f t="shared" si="26"/>
        <v>1</v>
      </c>
      <c r="W886" s="5">
        <f>IF(S886&gt;=2,1,0)</f>
        <v>1</v>
      </c>
      <c r="X886" s="5">
        <f>IF(Q886&lt;=2,1,0)</f>
        <v>0</v>
      </c>
      <c r="Y886" s="5">
        <f>IF(AND(Q886&gt;=1,Q886&lt;=3),1,0)</f>
        <v>1</v>
      </c>
      <c r="Z886" s="5">
        <f>IF(AND(Q886&gt;=2,Q886&lt;=5),1,0)</f>
        <v>1</v>
      </c>
      <c r="AA886" s="5">
        <f>IF(S886&lt;=2,1,0)</f>
        <v>0</v>
      </c>
      <c r="AB886" s="5">
        <f>IF(AND(S886&gt;=1,S886&lt;=3),1,0)</f>
        <v>0</v>
      </c>
      <c r="AC886" s="5">
        <f>IF(AND(S886&gt;=2,S886&lt;=5),1,0)</f>
        <v>1</v>
      </c>
      <c r="AD886" s="5">
        <f>IF(AND(S886&gt;=1,S886&lt;=4),1,0)</f>
        <v>1</v>
      </c>
      <c r="AE886" s="5">
        <f>IF(AND(S886&gt;=2,S886&lt;=5),1,0)</f>
        <v>1</v>
      </c>
    </row>
    <row r="887" spans="1:31" x14ac:dyDescent="0.55000000000000004">
      <c r="A887" s="1">
        <f t="shared" si="27"/>
        <v>887</v>
      </c>
      <c r="B887" s="6" t="s">
        <v>28</v>
      </c>
      <c r="C887" s="7">
        <v>46226.660555555558</v>
      </c>
      <c r="D887" s="5">
        <v>10</v>
      </c>
      <c r="E887" s="6" t="s">
        <v>117</v>
      </c>
      <c r="F887" s="8">
        <v>46171</v>
      </c>
      <c r="G887" s="8" t="s">
        <v>121</v>
      </c>
      <c r="H887" s="6" t="s">
        <v>54</v>
      </c>
      <c r="I887" s="6" t="s">
        <v>330</v>
      </c>
      <c r="J887" s="6" t="s">
        <v>43</v>
      </c>
      <c r="K887" s="5">
        <v>7359</v>
      </c>
      <c r="L887" s="6" t="s">
        <v>56</v>
      </c>
      <c r="M887" s="6" t="s">
        <v>344</v>
      </c>
      <c r="N887" s="6" t="s">
        <v>26</v>
      </c>
      <c r="O887" s="5" t="s">
        <v>885</v>
      </c>
      <c r="P887" s="6" t="str">
        <f>IF(I887&lt;&gt;"","Giocata","Futura")</f>
        <v>Giocata</v>
      </c>
      <c r="Q887" s="5">
        <f>VALUE(LEFT(I887,1))</f>
        <v>2</v>
      </c>
      <c r="R887" s="5">
        <f>VALUE(RIGHT(I887,1))</f>
        <v>2</v>
      </c>
      <c r="S887" s="5">
        <f>SUM(Q887:R887)</f>
        <v>4</v>
      </c>
      <c r="T887" s="5">
        <f>IF(Q887&lt;&gt;R887,1,0)</f>
        <v>0</v>
      </c>
      <c r="U887" s="5">
        <f>IF(S887&lt;=4,1,0)</f>
        <v>1</v>
      </c>
      <c r="V887" s="5">
        <f t="shared" si="26"/>
        <v>0</v>
      </c>
      <c r="W887" s="5">
        <f>IF(S887&gt;=2,1,0)</f>
        <v>1</v>
      </c>
      <c r="X887" s="5">
        <f>IF(Q887&lt;=2,1,0)</f>
        <v>1</v>
      </c>
      <c r="Y887" s="5">
        <f>IF(AND(Q887&gt;=1,Q887&lt;=3),1,0)</f>
        <v>1</v>
      </c>
      <c r="Z887" s="5">
        <f>IF(AND(Q887&gt;=2,Q887&lt;=5),1,0)</f>
        <v>1</v>
      </c>
      <c r="AA887" s="5">
        <f>IF(S887&lt;=2,1,0)</f>
        <v>0</v>
      </c>
      <c r="AB887" s="5">
        <f>IF(AND(S887&gt;=1,S887&lt;=3),1,0)</f>
        <v>0</v>
      </c>
      <c r="AC887" s="5">
        <f>IF(AND(S887&gt;=2,S887&lt;=5),1,0)</f>
        <v>1</v>
      </c>
      <c r="AD887" s="5">
        <f>IF(AND(S887&gt;=1,S887&lt;=4),1,0)</f>
        <v>1</v>
      </c>
      <c r="AE887" s="5">
        <f>IF(AND(S887&gt;=2,S887&lt;=5),1,0)</f>
        <v>1</v>
      </c>
    </row>
    <row r="888" spans="1:31" x14ac:dyDescent="0.55000000000000004">
      <c r="A888" s="1">
        <f t="shared" si="27"/>
        <v>888</v>
      </c>
      <c r="B888" s="6" t="s">
        <v>32</v>
      </c>
      <c r="C888" s="7">
        <v>46226.660555555558</v>
      </c>
      <c r="D888" s="5">
        <v>11</v>
      </c>
      <c r="E888" s="6" t="s">
        <v>117</v>
      </c>
      <c r="F888" s="8">
        <v>46171</v>
      </c>
      <c r="G888" s="8" t="s">
        <v>120</v>
      </c>
      <c r="H888" s="6" t="s">
        <v>211</v>
      </c>
      <c r="I888" s="6" t="s">
        <v>330</v>
      </c>
      <c r="J888" s="6" t="s">
        <v>125</v>
      </c>
      <c r="K888" s="5">
        <v>5611</v>
      </c>
      <c r="L888" s="6" t="s">
        <v>213</v>
      </c>
      <c r="M888" s="6" t="s">
        <v>503</v>
      </c>
      <c r="N888" s="6" t="s">
        <v>26</v>
      </c>
      <c r="O888" s="5" t="s">
        <v>885</v>
      </c>
      <c r="P888" s="6" t="str">
        <f>IF(I888&lt;&gt;"","Giocata","Futura")</f>
        <v>Giocata</v>
      </c>
      <c r="Q888" s="5">
        <f>VALUE(LEFT(I888,1))</f>
        <v>2</v>
      </c>
      <c r="R888" s="5">
        <f>VALUE(RIGHT(I888,1))</f>
        <v>2</v>
      </c>
      <c r="S888" s="5">
        <f>SUM(Q888:R888)</f>
        <v>4</v>
      </c>
      <c r="T888" s="5">
        <f>IF(Q888&lt;&gt;R888,1,0)</f>
        <v>0</v>
      </c>
      <c r="U888" s="5">
        <f>IF(S888&lt;=4,1,0)</f>
        <v>1</v>
      </c>
      <c r="V888" s="5">
        <f t="shared" si="26"/>
        <v>0</v>
      </c>
      <c r="W888" s="5">
        <f>IF(S888&gt;=2,1,0)</f>
        <v>1</v>
      </c>
      <c r="X888" s="5">
        <f>IF(Q888&lt;=2,1,0)</f>
        <v>1</v>
      </c>
      <c r="Y888" s="5">
        <f>IF(AND(Q888&gt;=1,Q888&lt;=3),1,0)</f>
        <v>1</v>
      </c>
      <c r="Z888" s="5">
        <f>IF(AND(Q888&gt;=2,Q888&lt;=5),1,0)</f>
        <v>1</v>
      </c>
      <c r="AA888" s="5">
        <f>IF(S888&lt;=2,1,0)</f>
        <v>0</v>
      </c>
      <c r="AB888" s="5">
        <f>IF(AND(S888&gt;=1,S888&lt;=3),1,0)</f>
        <v>0</v>
      </c>
      <c r="AC888" s="5">
        <f>IF(AND(S888&gt;=2,S888&lt;=5),1,0)</f>
        <v>1</v>
      </c>
      <c r="AD888" s="5">
        <f>IF(AND(S888&gt;=1,S888&lt;=4),1,0)</f>
        <v>1</v>
      </c>
      <c r="AE888" s="5">
        <f>IF(AND(S888&gt;=2,S888&lt;=5),1,0)</f>
        <v>1</v>
      </c>
    </row>
    <row r="889" spans="1:31" x14ac:dyDescent="0.55000000000000004">
      <c r="A889" s="1">
        <f t="shared" si="27"/>
        <v>889</v>
      </c>
      <c r="B889" s="6" t="s">
        <v>32</v>
      </c>
      <c r="C889" s="7">
        <v>46226.660555555558</v>
      </c>
      <c r="D889" s="5">
        <v>11</v>
      </c>
      <c r="E889" s="6" t="s">
        <v>117</v>
      </c>
      <c r="F889" s="8">
        <v>46171</v>
      </c>
      <c r="G889" s="8" t="s">
        <v>120</v>
      </c>
      <c r="H889" s="6" t="s">
        <v>130</v>
      </c>
      <c r="I889" s="6" t="s">
        <v>330</v>
      </c>
      <c r="J889" s="6" t="s">
        <v>124</v>
      </c>
      <c r="K889" s="5">
        <v>14177</v>
      </c>
      <c r="L889" s="6" t="s">
        <v>132</v>
      </c>
      <c r="M889" s="6" t="s">
        <v>468</v>
      </c>
      <c r="N889" s="6" t="s">
        <v>26</v>
      </c>
      <c r="O889" s="5" t="s">
        <v>885</v>
      </c>
      <c r="P889" s="6" t="str">
        <f>IF(I889&lt;&gt;"","Giocata","Futura")</f>
        <v>Giocata</v>
      </c>
      <c r="Q889" s="5">
        <f>VALUE(LEFT(I889,1))</f>
        <v>2</v>
      </c>
      <c r="R889" s="5">
        <f>VALUE(RIGHT(I889,1))</f>
        <v>2</v>
      </c>
      <c r="S889" s="5">
        <f>SUM(Q889:R889)</f>
        <v>4</v>
      </c>
      <c r="T889" s="5">
        <f>IF(Q889&lt;&gt;R889,1,0)</f>
        <v>0</v>
      </c>
      <c r="U889" s="5">
        <f>IF(S889&lt;=4,1,0)</f>
        <v>1</v>
      </c>
      <c r="V889" s="5">
        <f t="shared" si="26"/>
        <v>0</v>
      </c>
      <c r="W889" s="5">
        <f>IF(S889&gt;=2,1,0)</f>
        <v>1</v>
      </c>
      <c r="X889" s="5">
        <f>IF(Q889&lt;=2,1,0)</f>
        <v>1</v>
      </c>
      <c r="Y889" s="5">
        <f>IF(AND(Q889&gt;=1,Q889&lt;=3),1,0)</f>
        <v>1</v>
      </c>
      <c r="Z889" s="5">
        <f>IF(AND(Q889&gt;=2,Q889&lt;=5),1,0)</f>
        <v>1</v>
      </c>
      <c r="AA889" s="5">
        <f>IF(S889&lt;=2,1,0)</f>
        <v>0</v>
      </c>
      <c r="AB889" s="5">
        <f>IF(AND(S889&gt;=1,S889&lt;=3),1,0)</f>
        <v>0</v>
      </c>
      <c r="AC889" s="5">
        <f>IF(AND(S889&gt;=2,S889&lt;=5),1,0)</f>
        <v>1</v>
      </c>
      <c r="AD889" s="5">
        <f>IF(AND(S889&gt;=1,S889&lt;=4),1,0)</f>
        <v>1</v>
      </c>
      <c r="AE889" s="5">
        <f>IF(AND(S889&gt;=2,S889&lt;=5),1,0)</f>
        <v>1</v>
      </c>
    </row>
    <row r="890" spans="1:31" x14ac:dyDescent="0.55000000000000004">
      <c r="A890" s="1">
        <f t="shared" si="27"/>
        <v>890</v>
      </c>
      <c r="B890" s="6" t="s">
        <v>32</v>
      </c>
      <c r="C890" s="7">
        <v>46226.660555555558</v>
      </c>
      <c r="D890" s="5">
        <v>11</v>
      </c>
      <c r="E890" s="6" t="s">
        <v>117</v>
      </c>
      <c r="F890" s="8">
        <v>46171</v>
      </c>
      <c r="G890" s="8" t="s">
        <v>120</v>
      </c>
      <c r="H890" s="6" t="s">
        <v>131</v>
      </c>
      <c r="I890" s="6" t="s">
        <v>314</v>
      </c>
      <c r="J890" s="6" t="s">
        <v>212</v>
      </c>
      <c r="K890" s="5">
        <v>8273</v>
      </c>
      <c r="L890" s="6" t="s">
        <v>214</v>
      </c>
      <c r="M890" s="6" t="s">
        <v>368</v>
      </c>
      <c r="N890" s="6" t="s">
        <v>26</v>
      </c>
      <c r="O890" s="5" t="s">
        <v>885</v>
      </c>
      <c r="P890" s="6" t="str">
        <f>IF(I890&lt;&gt;"","Giocata","Futura")</f>
        <v>Giocata</v>
      </c>
      <c r="Q890" s="5">
        <f>VALUE(LEFT(I890,1))</f>
        <v>2</v>
      </c>
      <c r="R890" s="5">
        <f>VALUE(RIGHT(I890,1))</f>
        <v>1</v>
      </c>
      <c r="S890" s="5">
        <f>SUM(Q890:R890)</f>
        <v>3</v>
      </c>
      <c r="T890" s="5">
        <f>IF(Q890&lt;&gt;R890,1,0)</f>
        <v>1</v>
      </c>
      <c r="U890" s="5">
        <f>IF(S890&lt;=4,1,0)</f>
        <v>1</v>
      </c>
      <c r="V890" s="5">
        <f t="shared" si="26"/>
        <v>1</v>
      </c>
      <c r="W890" s="5">
        <f>IF(S890&gt;=2,1,0)</f>
        <v>1</v>
      </c>
      <c r="X890" s="5">
        <f>IF(Q890&lt;=2,1,0)</f>
        <v>1</v>
      </c>
      <c r="Y890" s="5">
        <f>IF(AND(Q890&gt;=1,Q890&lt;=3),1,0)</f>
        <v>1</v>
      </c>
      <c r="Z890" s="5">
        <f>IF(AND(Q890&gt;=2,Q890&lt;=5),1,0)</f>
        <v>1</v>
      </c>
      <c r="AA890" s="5">
        <f>IF(S890&lt;=2,1,0)</f>
        <v>0</v>
      </c>
      <c r="AB890" s="5">
        <f>IF(AND(S890&gt;=1,S890&lt;=3),1,0)</f>
        <v>1</v>
      </c>
      <c r="AC890" s="5">
        <f>IF(AND(S890&gt;=2,S890&lt;=5),1,0)</f>
        <v>1</v>
      </c>
      <c r="AD890" s="5">
        <f>IF(AND(S890&gt;=1,S890&lt;=4),1,0)</f>
        <v>1</v>
      </c>
      <c r="AE890" s="5">
        <f>IF(AND(S890&gt;=2,S890&lt;=5),1,0)</f>
        <v>1</v>
      </c>
    </row>
    <row r="891" spans="1:31" x14ac:dyDescent="0.55000000000000004">
      <c r="A891" s="1">
        <f t="shared" si="27"/>
        <v>891</v>
      </c>
      <c r="B891" s="6" t="s">
        <v>912</v>
      </c>
      <c r="C891" s="7">
        <v>46226.660555555558</v>
      </c>
      <c r="D891" s="5">
        <v>19</v>
      </c>
      <c r="E891" s="6" t="s">
        <v>117</v>
      </c>
      <c r="F891" s="8">
        <v>46171</v>
      </c>
      <c r="G891" s="8" t="s">
        <v>219</v>
      </c>
      <c r="H891" s="6" t="s">
        <v>217</v>
      </c>
      <c r="I891" s="6" t="s">
        <v>314</v>
      </c>
      <c r="J891" s="6" t="s">
        <v>228</v>
      </c>
      <c r="K891" s="5">
        <v>2617</v>
      </c>
      <c r="L891" s="6" t="s">
        <v>221</v>
      </c>
      <c r="M891" s="6" t="s">
        <v>320</v>
      </c>
      <c r="N891" s="6" t="s">
        <v>26</v>
      </c>
      <c r="O891" s="5" t="s">
        <v>885</v>
      </c>
      <c r="P891" s="6" t="str">
        <f>IF(I891&lt;&gt;"","Giocata","Futura")</f>
        <v>Giocata</v>
      </c>
      <c r="Q891" s="5">
        <f>VALUE(LEFT(I891,1))</f>
        <v>2</v>
      </c>
      <c r="R891" s="5">
        <f>VALUE(RIGHT(I891,1))</f>
        <v>1</v>
      </c>
      <c r="S891" s="5">
        <f>SUM(Q891:R891)</f>
        <v>3</v>
      </c>
      <c r="T891" s="5">
        <f>IF(Q891&lt;&gt;R891,1,0)</f>
        <v>1</v>
      </c>
      <c r="U891" s="5">
        <f>IF(S891&lt;=4,1,0)</f>
        <v>1</v>
      </c>
      <c r="V891" s="5">
        <f t="shared" si="26"/>
        <v>1</v>
      </c>
      <c r="W891" s="5">
        <f>IF(S891&gt;=2,1,0)</f>
        <v>1</v>
      </c>
      <c r="X891" s="5">
        <f>IF(Q891&lt;=2,1,0)</f>
        <v>1</v>
      </c>
      <c r="Y891" s="5">
        <f>IF(AND(Q891&gt;=1,Q891&lt;=3),1,0)</f>
        <v>1</v>
      </c>
      <c r="Z891" s="5">
        <f>IF(AND(Q891&gt;=2,Q891&lt;=5),1,0)</f>
        <v>1</v>
      </c>
      <c r="AA891" s="5">
        <f>IF(S891&lt;=2,1,0)</f>
        <v>0</v>
      </c>
      <c r="AB891" s="5">
        <f>IF(AND(S891&gt;=1,S891&lt;=3),1,0)</f>
        <v>1</v>
      </c>
      <c r="AC891" s="5">
        <f>IF(AND(S891&gt;=2,S891&lt;=5),1,0)</f>
        <v>1</v>
      </c>
      <c r="AD891" s="5">
        <f>IF(AND(S891&gt;=1,S891&lt;=4),1,0)</f>
        <v>1</v>
      </c>
      <c r="AE891" s="5">
        <f>IF(AND(S891&gt;=2,S891&lt;=5),1,0)</f>
        <v>1</v>
      </c>
    </row>
    <row r="892" spans="1:31" x14ac:dyDescent="0.55000000000000004">
      <c r="A892" s="1">
        <f t="shared" si="27"/>
        <v>892</v>
      </c>
      <c r="B892" s="6" t="s">
        <v>912</v>
      </c>
      <c r="C892" s="7">
        <v>46226.660555555558</v>
      </c>
      <c r="D892" s="5">
        <v>19</v>
      </c>
      <c r="E892" s="6" t="s">
        <v>117</v>
      </c>
      <c r="F892" s="8">
        <v>46171</v>
      </c>
      <c r="G892" s="8" t="s">
        <v>215</v>
      </c>
      <c r="H892" s="6" t="s">
        <v>223</v>
      </c>
      <c r="I892" s="6" t="s">
        <v>310</v>
      </c>
      <c r="J892" s="6" t="s">
        <v>216</v>
      </c>
      <c r="K892" s="5">
        <v>8661</v>
      </c>
      <c r="L892" s="6" t="s">
        <v>234</v>
      </c>
      <c r="M892" s="6" t="s">
        <v>374</v>
      </c>
      <c r="N892" s="6" t="s">
        <v>26</v>
      </c>
      <c r="O892" s="5" t="s">
        <v>885</v>
      </c>
      <c r="P892" s="6" t="str">
        <f>IF(I892&lt;&gt;"","Giocata","Futura")</f>
        <v>Giocata</v>
      </c>
      <c r="Q892" s="5">
        <f>VALUE(LEFT(I892,1))</f>
        <v>1</v>
      </c>
      <c r="R892" s="5">
        <f>VALUE(RIGHT(I892,1))</f>
        <v>0</v>
      </c>
      <c r="S892" s="5">
        <f>SUM(Q892:R892)</f>
        <v>1</v>
      </c>
      <c r="T892" s="5">
        <f>IF(Q892&lt;&gt;R892,1,0)</f>
        <v>1</v>
      </c>
      <c r="U892" s="5">
        <f>IF(S892&lt;=4,1,0)</f>
        <v>1</v>
      </c>
      <c r="V892" s="5">
        <f t="shared" si="26"/>
        <v>1</v>
      </c>
      <c r="W892" s="5">
        <f>IF(S892&gt;=2,1,0)</f>
        <v>0</v>
      </c>
      <c r="X892" s="5">
        <f>IF(Q892&lt;=2,1,0)</f>
        <v>1</v>
      </c>
      <c r="Y892" s="5">
        <f>IF(AND(Q892&gt;=1,Q892&lt;=3),1,0)</f>
        <v>1</v>
      </c>
      <c r="Z892" s="5">
        <f>IF(AND(Q892&gt;=2,Q892&lt;=5),1,0)</f>
        <v>0</v>
      </c>
      <c r="AA892" s="5">
        <f>IF(S892&lt;=2,1,0)</f>
        <v>1</v>
      </c>
      <c r="AB892" s="5">
        <f>IF(AND(S892&gt;=1,S892&lt;=3),1,0)</f>
        <v>1</v>
      </c>
      <c r="AC892" s="5">
        <f>IF(AND(S892&gt;=2,S892&lt;=5),1,0)</f>
        <v>0</v>
      </c>
      <c r="AD892" s="5">
        <f>IF(AND(S892&gt;=1,S892&lt;=4),1,0)</f>
        <v>1</v>
      </c>
      <c r="AE892" s="5">
        <f>IF(AND(S892&gt;=2,S892&lt;=5),1,0)</f>
        <v>0</v>
      </c>
    </row>
    <row r="893" spans="1:31" x14ac:dyDescent="0.55000000000000004">
      <c r="A893" s="1">
        <f t="shared" si="27"/>
        <v>893</v>
      </c>
      <c r="B893" s="6" t="s">
        <v>32</v>
      </c>
      <c r="C893" s="7">
        <v>46226.660555555558</v>
      </c>
      <c r="D893" s="5">
        <v>11</v>
      </c>
      <c r="E893" s="6" t="s">
        <v>117</v>
      </c>
      <c r="F893" s="8">
        <v>46171</v>
      </c>
      <c r="G893" s="8" t="s">
        <v>120</v>
      </c>
      <c r="H893" s="6" t="s">
        <v>272</v>
      </c>
      <c r="I893" s="6" t="s">
        <v>316</v>
      </c>
      <c r="J893" s="6" t="s">
        <v>133</v>
      </c>
      <c r="K893" s="5">
        <v>15420</v>
      </c>
      <c r="L893" s="6" t="s">
        <v>273</v>
      </c>
      <c r="M893" s="6" t="s">
        <v>367</v>
      </c>
      <c r="N893" s="6" t="s">
        <v>26</v>
      </c>
      <c r="O893" s="5" t="s">
        <v>885</v>
      </c>
      <c r="P893" s="6" t="str">
        <f>IF(I893&lt;&gt;"","Giocata","Futura")</f>
        <v>Giocata</v>
      </c>
      <c r="Q893" s="5">
        <f>VALUE(LEFT(I893,1))</f>
        <v>1</v>
      </c>
      <c r="R893" s="5">
        <f>VALUE(RIGHT(I893,1))</f>
        <v>2</v>
      </c>
      <c r="S893" s="5">
        <f>SUM(Q893:R893)</f>
        <v>3</v>
      </c>
      <c r="T893" s="5">
        <f>IF(Q893&lt;&gt;R893,1,0)</f>
        <v>1</v>
      </c>
      <c r="U893" s="5">
        <f>IF(S893&lt;=4,1,0)</f>
        <v>1</v>
      </c>
      <c r="V893" s="5">
        <f t="shared" si="26"/>
        <v>1</v>
      </c>
      <c r="W893" s="5">
        <f>IF(S893&gt;=2,1,0)</f>
        <v>1</v>
      </c>
      <c r="X893" s="5">
        <f>IF(Q893&lt;=2,1,0)</f>
        <v>1</v>
      </c>
      <c r="Y893" s="5">
        <f>IF(AND(Q893&gt;=1,Q893&lt;=3),1,0)</f>
        <v>1</v>
      </c>
      <c r="Z893" s="5">
        <f>IF(AND(Q893&gt;=2,Q893&lt;=5),1,0)</f>
        <v>0</v>
      </c>
      <c r="AA893" s="5">
        <f>IF(S893&lt;=2,1,0)</f>
        <v>0</v>
      </c>
      <c r="AB893" s="5">
        <f>IF(AND(S893&gt;=1,S893&lt;=3),1,0)</f>
        <v>1</v>
      </c>
      <c r="AC893" s="5">
        <f>IF(AND(S893&gt;=2,S893&lt;=5),1,0)</f>
        <v>1</v>
      </c>
      <c r="AD893" s="5">
        <f>IF(AND(S893&gt;=1,S893&lt;=4),1,0)</f>
        <v>1</v>
      </c>
      <c r="AE893" s="5">
        <f>IF(AND(S893&gt;=2,S893&lt;=5),1,0)</f>
        <v>1</v>
      </c>
    </row>
    <row r="894" spans="1:31" x14ac:dyDescent="0.55000000000000004">
      <c r="A894" s="1">
        <f t="shared" si="27"/>
        <v>894</v>
      </c>
      <c r="B894" s="6" t="s">
        <v>912</v>
      </c>
      <c r="C894" s="7">
        <v>46226.660555555558</v>
      </c>
      <c r="D894" s="5">
        <v>19</v>
      </c>
      <c r="E894" s="6" t="s">
        <v>117</v>
      </c>
      <c r="F894" s="8">
        <v>46171</v>
      </c>
      <c r="G894" s="8" t="s">
        <v>219</v>
      </c>
      <c r="H894" s="6" t="s">
        <v>220</v>
      </c>
      <c r="I894" s="6" t="s">
        <v>312</v>
      </c>
      <c r="J894" s="6" t="s">
        <v>226</v>
      </c>
      <c r="K894" s="5">
        <v>2754</v>
      </c>
      <c r="L894" s="6" t="s">
        <v>236</v>
      </c>
      <c r="M894" s="6" t="s">
        <v>319</v>
      </c>
      <c r="N894" s="6" t="s">
        <v>26</v>
      </c>
      <c r="O894" s="5" t="s">
        <v>885</v>
      </c>
      <c r="P894" s="6" t="str">
        <f>IF(I894&lt;&gt;"","Giocata","Futura")</f>
        <v>Giocata</v>
      </c>
      <c r="Q894" s="5">
        <f>VALUE(LEFT(I894,1))</f>
        <v>1</v>
      </c>
      <c r="R894" s="5">
        <f>VALUE(RIGHT(I894,1))</f>
        <v>3</v>
      </c>
      <c r="S894" s="5">
        <f>SUM(Q894:R894)</f>
        <v>4</v>
      </c>
      <c r="T894" s="5">
        <f>IF(Q894&lt;&gt;R894,1,0)</f>
        <v>1</v>
      </c>
      <c r="U894" s="5">
        <f>IF(S894&lt;=4,1,0)</f>
        <v>1</v>
      </c>
      <c r="V894" s="5">
        <f t="shared" si="26"/>
        <v>1</v>
      </c>
      <c r="W894" s="5">
        <f>IF(S894&gt;=2,1,0)</f>
        <v>1</v>
      </c>
      <c r="X894" s="5">
        <f>IF(Q894&lt;=2,1,0)</f>
        <v>1</v>
      </c>
      <c r="Y894" s="5">
        <f>IF(AND(Q894&gt;=1,Q894&lt;=3),1,0)</f>
        <v>1</v>
      </c>
      <c r="Z894" s="5">
        <f>IF(AND(Q894&gt;=2,Q894&lt;=5),1,0)</f>
        <v>0</v>
      </c>
      <c r="AA894" s="5">
        <f>IF(S894&lt;=2,1,0)</f>
        <v>0</v>
      </c>
      <c r="AB894" s="5">
        <f>IF(AND(S894&gt;=1,S894&lt;=3),1,0)</f>
        <v>0</v>
      </c>
      <c r="AC894" s="5">
        <f>IF(AND(S894&gt;=2,S894&lt;=5),1,0)</f>
        <v>1</v>
      </c>
      <c r="AD894" s="5">
        <f>IF(AND(S894&gt;=1,S894&lt;=4),1,0)</f>
        <v>1</v>
      </c>
      <c r="AE894" s="5">
        <f>IF(AND(S894&gt;=2,S894&lt;=5),1,0)</f>
        <v>1</v>
      </c>
    </row>
    <row r="895" spans="1:31" x14ac:dyDescent="0.55000000000000004">
      <c r="A895" s="1">
        <f t="shared" si="27"/>
        <v>895</v>
      </c>
      <c r="B895" s="6" t="s">
        <v>912</v>
      </c>
      <c r="C895" s="7">
        <v>46226.660555555558</v>
      </c>
      <c r="D895" s="5">
        <v>19</v>
      </c>
      <c r="E895" s="6" t="s">
        <v>117</v>
      </c>
      <c r="F895" s="8">
        <v>46171</v>
      </c>
      <c r="G895" s="8" t="s">
        <v>219</v>
      </c>
      <c r="H895" s="6" t="s">
        <v>232</v>
      </c>
      <c r="I895" s="6" t="s">
        <v>328</v>
      </c>
      <c r="J895" s="6" t="s">
        <v>230</v>
      </c>
      <c r="K895" s="5">
        <v>3924</v>
      </c>
      <c r="L895" s="6" t="s">
        <v>233</v>
      </c>
      <c r="M895" s="6" t="s">
        <v>508</v>
      </c>
      <c r="N895" s="6" t="s">
        <v>26</v>
      </c>
      <c r="O895" s="5" t="s">
        <v>885</v>
      </c>
      <c r="P895" s="6" t="str">
        <f>IF(I895&lt;&gt;"","Giocata","Futura")</f>
        <v>Giocata</v>
      </c>
      <c r="Q895" s="5">
        <f>VALUE(LEFT(I895,1))</f>
        <v>1</v>
      </c>
      <c r="R895" s="5">
        <f>VALUE(RIGHT(I895,1))</f>
        <v>1</v>
      </c>
      <c r="S895" s="5">
        <f>SUM(Q895:R895)</f>
        <v>2</v>
      </c>
      <c r="T895" s="5">
        <f>IF(Q895&lt;&gt;R895,1,0)</f>
        <v>0</v>
      </c>
      <c r="U895" s="5">
        <f>IF(S895&lt;=4,1,0)</f>
        <v>1</v>
      </c>
      <c r="V895" s="5">
        <f t="shared" si="26"/>
        <v>0</v>
      </c>
      <c r="W895" s="5">
        <f>IF(S895&gt;=2,1,0)</f>
        <v>1</v>
      </c>
      <c r="X895" s="5">
        <f>IF(Q895&lt;=2,1,0)</f>
        <v>1</v>
      </c>
      <c r="Y895" s="5">
        <f>IF(AND(Q895&gt;=1,Q895&lt;=3),1,0)</f>
        <v>1</v>
      </c>
      <c r="Z895" s="5">
        <f>IF(AND(Q895&gt;=2,Q895&lt;=5),1,0)</f>
        <v>0</v>
      </c>
      <c r="AA895" s="5">
        <f>IF(S895&lt;=2,1,0)</f>
        <v>1</v>
      </c>
      <c r="AB895" s="5">
        <f>IF(AND(S895&gt;=1,S895&lt;=3),1,0)</f>
        <v>1</v>
      </c>
      <c r="AC895" s="5">
        <f>IF(AND(S895&gt;=2,S895&lt;=5),1,0)</f>
        <v>1</v>
      </c>
      <c r="AD895" s="5">
        <f>IF(AND(S895&gt;=1,S895&lt;=4),1,0)</f>
        <v>1</v>
      </c>
      <c r="AE895" s="5">
        <f>IF(AND(S895&gt;=2,S895&lt;=5),1,0)</f>
        <v>1</v>
      </c>
    </row>
    <row r="896" spans="1:31" x14ac:dyDescent="0.55000000000000004">
      <c r="A896" s="1">
        <f t="shared" si="27"/>
        <v>896</v>
      </c>
      <c r="B896" s="6" t="s">
        <v>28</v>
      </c>
      <c r="C896" s="7">
        <v>46226.660555555558</v>
      </c>
      <c r="D896" s="5">
        <v>10</v>
      </c>
      <c r="E896" s="6" t="s">
        <v>93</v>
      </c>
      <c r="F896" s="8">
        <v>46172</v>
      </c>
      <c r="G896" s="8" t="s">
        <v>240</v>
      </c>
      <c r="H896" s="6" t="s">
        <v>60</v>
      </c>
      <c r="I896" s="6" t="s">
        <v>516</v>
      </c>
      <c r="J896" s="6" t="s">
        <v>51</v>
      </c>
      <c r="K896" s="5">
        <v>17052</v>
      </c>
      <c r="L896" s="6" t="s">
        <v>62</v>
      </c>
      <c r="M896" s="6" t="s">
        <v>339</v>
      </c>
      <c r="N896" s="6" t="s">
        <v>26</v>
      </c>
      <c r="O896" s="5" t="s">
        <v>885</v>
      </c>
      <c r="P896" s="6" t="str">
        <f>IF(I896&lt;&gt;"","Giocata","Futura")</f>
        <v>Giocata</v>
      </c>
      <c r="Q896" s="5">
        <f>VALUE(LEFT(I896,1))</f>
        <v>5</v>
      </c>
      <c r="R896" s="5">
        <f>VALUE(RIGHT(I896,1))</f>
        <v>2</v>
      </c>
      <c r="S896" s="5">
        <f>SUM(Q896:R896)</f>
        <v>7</v>
      </c>
      <c r="T896" s="5">
        <f>IF(Q896&lt;&gt;R896,1,0)</f>
        <v>1</v>
      </c>
      <c r="U896" s="5">
        <f>IF(S896&lt;=4,1,0)</f>
        <v>0</v>
      </c>
      <c r="V896" s="5">
        <f t="shared" si="26"/>
        <v>0</v>
      </c>
      <c r="W896" s="5">
        <f>IF(S896&gt;=2,1,0)</f>
        <v>1</v>
      </c>
      <c r="X896" s="5">
        <f>IF(Q896&lt;=2,1,0)</f>
        <v>0</v>
      </c>
      <c r="Y896" s="5">
        <f>IF(AND(Q896&gt;=1,Q896&lt;=3),1,0)</f>
        <v>0</v>
      </c>
      <c r="Z896" s="5">
        <f>IF(AND(Q896&gt;=2,Q896&lt;=5),1,0)</f>
        <v>1</v>
      </c>
      <c r="AA896" s="5">
        <f>IF(S896&lt;=2,1,0)</f>
        <v>0</v>
      </c>
      <c r="AB896" s="5">
        <f>IF(AND(S896&gt;=1,S896&lt;=3),1,0)</f>
        <v>0</v>
      </c>
      <c r="AC896" s="5">
        <f>IF(AND(S896&gt;=2,S896&lt;=5),1,0)</f>
        <v>0</v>
      </c>
      <c r="AD896" s="5">
        <f>IF(AND(S896&gt;=1,S896&lt;=4),1,0)</f>
        <v>0</v>
      </c>
      <c r="AE896" s="5">
        <f>IF(AND(S896&gt;=2,S896&lt;=5),1,0)</f>
        <v>0</v>
      </c>
    </row>
    <row r="897" spans="1:31" x14ac:dyDescent="0.55000000000000004">
      <c r="A897" s="1">
        <f t="shared" si="27"/>
        <v>897</v>
      </c>
      <c r="B897" s="6" t="s">
        <v>910</v>
      </c>
      <c r="C897" s="7">
        <v>46226.660555555558</v>
      </c>
      <c r="D897" s="5">
        <v>15</v>
      </c>
      <c r="E897" s="6" t="s">
        <v>93</v>
      </c>
      <c r="F897" s="8">
        <v>46172</v>
      </c>
      <c r="G897" s="8" t="s">
        <v>197</v>
      </c>
      <c r="H897" s="6" t="s">
        <v>189</v>
      </c>
      <c r="I897" s="6" t="s">
        <v>333</v>
      </c>
      <c r="J897" s="6" t="s">
        <v>192</v>
      </c>
      <c r="K897" s="5">
        <v>20138</v>
      </c>
      <c r="L897" s="6" t="s">
        <v>202</v>
      </c>
      <c r="M897" s="6" t="s">
        <v>517</v>
      </c>
      <c r="N897" s="6" t="s">
        <v>26</v>
      </c>
      <c r="O897" s="5" t="s">
        <v>885</v>
      </c>
      <c r="P897" s="6" t="str">
        <f>IF(I897&lt;&gt;"","Giocata","Futura")</f>
        <v>Giocata</v>
      </c>
      <c r="Q897" s="5">
        <f>VALUE(LEFT(I897,1))</f>
        <v>3</v>
      </c>
      <c r="R897" s="5">
        <f>VALUE(RIGHT(I897,1))</f>
        <v>2</v>
      </c>
      <c r="S897" s="5">
        <f>SUM(Q897:R897)</f>
        <v>5</v>
      </c>
      <c r="T897" s="5">
        <f>IF(Q897&lt;&gt;R897,1,0)</f>
        <v>1</v>
      </c>
      <c r="U897" s="5">
        <f>IF(S897&lt;=4,1,0)</f>
        <v>0</v>
      </c>
      <c r="V897" s="5">
        <f t="shared" si="26"/>
        <v>0</v>
      </c>
      <c r="W897" s="5">
        <f>IF(S897&gt;=2,1,0)</f>
        <v>1</v>
      </c>
      <c r="X897" s="5">
        <f>IF(Q897&lt;=2,1,0)</f>
        <v>0</v>
      </c>
      <c r="Y897" s="5">
        <f>IF(AND(Q897&gt;=1,Q897&lt;=3),1,0)</f>
        <v>1</v>
      </c>
      <c r="Z897" s="5">
        <f>IF(AND(Q897&gt;=2,Q897&lt;=5),1,0)</f>
        <v>1</v>
      </c>
      <c r="AA897" s="5">
        <f>IF(S897&lt;=2,1,0)</f>
        <v>0</v>
      </c>
      <c r="AB897" s="5">
        <f>IF(AND(S897&gt;=1,S897&lt;=3),1,0)</f>
        <v>0</v>
      </c>
      <c r="AC897" s="5">
        <f>IF(AND(S897&gt;=2,S897&lt;=5),1,0)</f>
        <v>1</v>
      </c>
      <c r="AD897" s="5">
        <f>IF(AND(S897&gt;=1,S897&lt;=4),1,0)</f>
        <v>0</v>
      </c>
      <c r="AE897" s="5">
        <f>IF(AND(S897&gt;=2,S897&lt;=5),1,0)</f>
        <v>1</v>
      </c>
    </row>
    <row r="898" spans="1:31" x14ac:dyDescent="0.55000000000000004">
      <c r="A898" s="1">
        <f t="shared" si="27"/>
        <v>898</v>
      </c>
      <c r="B898" s="6" t="s">
        <v>910</v>
      </c>
      <c r="C898" s="7">
        <v>46226.660555555558</v>
      </c>
      <c r="D898" s="5">
        <v>15</v>
      </c>
      <c r="E898" s="6" t="s">
        <v>93</v>
      </c>
      <c r="F898" s="8">
        <v>46172</v>
      </c>
      <c r="G898" s="8" t="s">
        <v>197</v>
      </c>
      <c r="H898" s="6" t="s">
        <v>199</v>
      </c>
      <c r="I898" s="6" t="s">
        <v>302</v>
      </c>
      <c r="J898" s="6" t="s">
        <v>188</v>
      </c>
      <c r="K898" s="5">
        <v>56246</v>
      </c>
      <c r="L898" s="6" t="s">
        <v>288</v>
      </c>
      <c r="M898" s="6" t="s">
        <v>463</v>
      </c>
      <c r="N898" s="6" t="s">
        <v>26</v>
      </c>
      <c r="O898" s="5" t="s">
        <v>885</v>
      </c>
      <c r="P898" s="6" t="str">
        <f>IF(I898&lt;&gt;"","Giocata","Futura")</f>
        <v>Giocata</v>
      </c>
      <c r="Q898" s="5">
        <f>VALUE(LEFT(I898,1))</f>
        <v>2</v>
      </c>
      <c r="R898" s="5">
        <f>VALUE(RIGHT(I898,1))</f>
        <v>3</v>
      </c>
      <c r="S898" s="5">
        <f>SUM(Q898:R898)</f>
        <v>5</v>
      </c>
      <c r="T898" s="5">
        <f>IF(Q898&lt;&gt;R898,1,0)</f>
        <v>1</v>
      </c>
      <c r="U898" s="5">
        <f>IF(S898&lt;=4,1,0)</f>
        <v>0</v>
      </c>
      <c r="V898" s="5">
        <f t="shared" ref="V898:V961" si="28">IF(AND(T898=1,U898=1),1,0)</f>
        <v>0</v>
      </c>
      <c r="W898" s="5">
        <f>IF(S898&gt;=2,1,0)</f>
        <v>1</v>
      </c>
      <c r="X898" s="5">
        <f>IF(Q898&lt;=2,1,0)</f>
        <v>1</v>
      </c>
      <c r="Y898" s="5">
        <f>IF(AND(Q898&gt;=1,Q898&lt;=3),1,0)</f>
        <v>1</v>
      </c>
      <c r="Z898" s="5">
        <f>IF(AND(Q898&gt;=2,Q898&lt;=5),1,0)</f>
        <v>1</v>
      </c>
      <c r="AA898" s="5">
        <f>IF(S898&lt;=2,1,0)</f>
        <v>0</v>
      </c>
      <c r="AB898" s="5">
        <f>IF(AND(S898&gt;=1,S898&lt;=3),1,0)</f>
        <v>0</v>
      </c>
      <c r="AC898" s="5">
        <f>IF(AND(S898&gt;=2,S898&lt;=5),1,0)</f>
        <v>1</v>
      </c>
      <c r="AD898" s="5">
        <f>IF(AND(S898&gt;=1,S898&lt;=4),1,0)</f>
        <v>0</v>
      </c>
      <c r="AE898" s="5">
        <f>IF(AND(S898&gt;=2,S898&lt;=5),1,0)</f>
        <v>1</v>
      </c>
    </row>
    <row r="899" spans="1:31" x14ac:dyDescent="0.55000000000000004">
      <c r="A899" s="1">
        <f t="shared" ref="A899:A962" si="29">A898+1</f>
        <v>899</v>
      </c>
      <c r="B899" s="6" t="s">
        <v>36</v>
      </c>
      <c r="C899" s="7">
        <v>46226.660567129627</v>
      </c>
      <c r="D899" s="5">
        <v>9</v>
      </c>
      <c r="E899" s="6" t="s">
        <v>93</v>
      </c>
      <c r="F899" s="8">
        <v>46172</v>
      </c>
      <c r="G899" s="8" t="s">
        <v>280</v>
      </c>
      <c r="H899" s="6" t="s">
        <v>168</v>
      </c>
      <c r="I899" s="6" t="s">
        <v>370</v>
      </c>
      <c r="J899" s="6" t="s">
        <v>164</v>
      </c>
      <c r="K899" s="5">
        <v>2102</v>
      </c>
      <c r="L899" s="6" t="s">
        <v>283</v>
      </c>
      <c r="M899" s="6" t="s">
        <v>457</v>
      </c>
      <c r="N899" s="6" t="s">
        <v>26</v>
      </c>
      <c r="O899" s="5" t="s">
        <v>885</v>
      </c>
      <c r="P899" s="6" t="str">
        <f>IF(I899&lt;&gt;"","Giocata","Futura")</f>
        <v>Giocata</v>
      </c>
      <c r="Q899" s="5">
        <f>VALUE(LEFT(I899,1))</f>
        <v>5</v>
      </c>
      <c r="R899" s="5">
        <f>VALUE(RIGHT(I899,1))</f>
        <v>0</v>
      </c>
      <c r="S899" s="5">
        <f>SUM(Q899:R899)</f>
        <v>5</v>
      </c>
      <c r="T899" s="5">
        <f>IF(Q899&lt;&gt;R899,1,0)</f>
        <v>1</v>
      </c>
      <c r="U899" s="5">
        <f>IF(S899&lt;=4,1,0)</f>
        <v>0</v>
      </c>
      <c r="V899" s="5">
        <f t="shared" si="28"/>
        <v>0</v>
      </c>
      <c r="W899" s="5">
        <f>IF(S899&gt;=2,1,0)</f>
        <v>1</v>
      </c>
      <c r="X899" s="5">
        <f>IF(Q899&lt;=2,1,0)</f>
        <v>0</v>
      </c>
      <c r="Y899" s="5">
        <f>IF(AND(Q899&gt;=1,Q899&lt;=3),1,0)</f>
        <v>0</v>
      </c>
      <c r="Z899" s="5">
        <f>IF(AND(Q899&gt;=2,Q899&lt;=5),1,0)</f>
        <v>1</v>
      </c>
      <c r="AA899" s="5">
        <f>IF(S899&lt;=2,1,0)</f>
        <v>0</v>
      </c>
      <c r="AB899" s="5">
        <f>IF(AND(S899&gt;=1,S899&lt;=3),1,0)</f>
        <v>0</v>
      </c>
      <c r="AC899" s="5">
        <f>IF(AND(S899&gt;=2,S899&lt;=5),1,0)</f>
        <v>1</v>
      </c>
      <c r="AD899" s="5">
        <f>IF(AND(S899&gt;=1,S899&lt;=4),1,0)</f>
        <v>0</v>
      </c>
      <c r="AE899" s="5">
        <f>IF(AND(S899&gt;=2,S899&lt;=5),1,0)</f>
        <v>1</v>
      </c>
    </row>
    <row r="900" spans="1:31" x14ac:dyDescent="0.55000000000000004">
      <c r="A900" s="1">
        <f t="shared" si="29"/>
        <v>900</v>
      </c>
      <c r="B900" s="6" t="s">
        <v>36</v>
      </c>
      <c r="C900" s="7">
        <v>46226.660567129627</v>
      </c>
      <c r="D900" s="5">
        <v>9</v>
      </c>
      <c r="E900" s="6" t="s">
        <v>93</v>
      </c>
      <c r="F900" s="8">
        <v>46172</v>
      </c>
      <c r="G900" s="8" t="s">
        <v>280</v>
      </c>
      <c r="H900" s="6" t="s">
        <v>173</v>
      </c>
      <c r="I900" s="6" t="s">
        <v>333</v>
      </c>
      <c r="J900" s="6" t="s">
        <v>170</v>
      </c>
      <c r="K900" s="5">
        <v>2103</v>
      </c>
      <c r="L900" s="6" t="s">
        <v>174</v>
      </c>
      <c r="M900" s="6" t="s">
        <v>452</v>
      </c>
      <c r="N900" s="6" t="s">
        <v>26</v>
      </c>
      <c r="O900" s="5" t="s">
        <v>885</v>
      </c>
      <c r="P900" s="6" t="str">
        <f>IF(I900&lt;&gt;"","Giocata","Futura")</f>
        <v>Giocata</v>
      </c>
      <c r="Q900" s="5">
        <f>VALUE(LEFT(I900,1))</f>
        <v>3</v>
      </c>
      <c r="R900" s="5">
        <f>VALUE(RIGHT(I900,1))</f>
        <v>2</v>
      </c>
      <c r="S900" s="5">
        <f>SUM(Q900:R900)</f>
        <v>5</v>
      </c>
      <c r="T900" s="5">
        <f>IF(Q900&lt;&gt;R900,1,0)</f>
        <v>1</v>
      </c>
      <c r="U900" s="5">
        <f>IF(S900&lt;=4,1,0)</f>
        <v>0</v>
      </c>
      <c r="V900" s="5">
        <f t="shared" si="28"/>
        <v>0</v>
      </c>
      <c r="W900" s="5">
        <f>IF(S900&gt;=2,1,0)</f>
        <v>1</v>
      </c>
      <c r="X900" s="5">
        <f>IF(Q900&lt;=2,1,0)</f>
        <v>0</v>
      </c>
      <c r="Y900" s="5">
        <f>IF(AND(Q900&gt;=1,Q900&lt;=3),1,0)</f>
        <v>1</v>
      </c>
      <c r="Z900" s="5">
        <f>IF(AND(Q900&gt;=2,Q900&lt;=5),1,0)</f>
        <v>1</v>
      </c>
      <c r="AA900" s="5">
        <f>IF(S900&lt;=2,1,0)</f>
        <v>0</v>
      </c>
      <c r="AB900" s="5">
        <f>IF(AND(S900&gt;=1,S900&lt;=3),1,0)</f>
        <v>0</v>
      </c>
      <c r="AC900" s="5">
        <f>IF(AND(S900&gt;=2,S900&lt;=5),1,0)</f>
        <v>1</v>
      </c>
      <c r="AD900" s="5">
        <f>IF(AND(S900&gt;=1,S900&lt;=4),1,0)</f>
        <v>0</v>
      </c>
      <c r="AE900" s="5">
        <f>IF(AND(S900&gt;=2,S900&lt;=5),1,0)</f>
        <v>1</v>
      </c>
    </row>
    <row r="901" spans="1:31" x14ac:dyDescent="0.55000000000000004">
      <c r="A901" s="1">
        <f t="shared" si="29"/>
        <v>901</v>
      </c>
      <c r="B901" s="6" t="s">
        <v>28</v>
      </c>
      <c r="C901" s="7">
        <v>46226.660555555558</v>
      </c>
      <c r="D901" s="5">
        <v>10</v>
      </c>
      <c r="E901" s="6" t="s">
        <v>93</v>
      </c>
      <c r="F901" s="8">
        <v>46172</v>
      </c>
      <c r="G901" s="8" t="s">
        <v>242</v>
      </c>
      <c r="H901" s="6" t="s">
        <v>55</v>
      </c>
      <c r="I901" s="6" t="s">
        <v>337</v>
      </c>
      <c r="J901" s="6" t="s">
        <v>39</v>
      </c>
      <c r="K901" s="5">
        <v>8125</v>
      </c>
      <c r="L901" s="6" t="s">
        <v>56</v>
      </c>
      <c r="M901" s="6" t="s">
        <v>347</v>
      </c>
      <c r="N901" s="6" t="s">
        <v>26</v>
      </c>
      <c r="O901" s="5" t="s">
        <v>885</v>
      </c>
      <c r="P901" s="6" t="str">
        <f>IF(I901&lt;&gt;"","Giocata","Futura")</f>
        <v>Giocata</v>
      </c>
      <c r="Q901" s="5">
        <f>VALUE(LEFT(I901,1))</f>
        <v>3</v>
      </c>
      <c r="R901" s="5">
        <f>VALUE(RIGHT(I901,1))</f>
        <v>0</v>
      </c>
      <c r="S901" s="5">
        <f>SUM(Q901:R901)</f>
        <v>3</v>
      </c>
      <c r="T901" s="5">
        <f>IF(Q901&lt;&gt;R901,1,0)</f>
        <v>1</v>
      </c>
      <c r="U901" s="5">
        <f>IF(S901&lt;=4,1,0)</f>
        <v>1</v>
      </c>
      <c r="V901" s="5">
        <f t="shared" si="28"/>
        <v>1</v>
      </c>
      <c r="W901" s="5">
        <f>IF(S901&gt;=2,1,0)</f>
        <v>1</v>
      </c>
      <c r="X901" s="5">
        <f>IF(Q901&lt;=2,1,0)</f>
        <v>0</v>
      </c>
      <c r="Y901" s="5">
        <f>IF(AND(Q901&gt;=1,Q901&lt;=3),1,0)</f>
        <v>1</v>
      </c>
      <c r="Z901" s="5">
        <f>IF(AND(Q901&gt;=2,Q901&lt;=5),1,0)</f>
        <v>1</v>
      </c>
      <c r="AA901" s="5">
        <f>IF(S901&lt;=2,1,0)</f>
        <v>0</v>
      </c>
      <c r="AB901" s="5">
        <f>IF(AND(S901&gt;=1,S901&lt;=3),1,0)</f>
        <v>1</v>
      </c>
      <c r="AC901" s="5">
        <f>IF(AND(S901&gt;=2,S901&lt;=5),1,0)</f>
        <v>1</v>
      </c>
      <c r="AD901" s="5">
        <f>IF(AND(S901&gt;=1,S901&lt;=4),1,0)</f>
        <v>1</v>
      </c>
      <c r="AE901" s="5">
        <f>IF(AND(S901&gt;=2,S901&lt;=5),1,0)</f>
        <v>1</v>
      </c>
    </row>
    <row r="902" spans="1:31" x14ac:dyDescent="0.55000000000000004">
      <c r="A902" s="1">
        <f t="shared" si="29"/>
        <v>902</v>
      </c>
      <c r="B902" s="6" t="s">
        <v>28</v>
      </c>
      <c r="C902" s="7">
        <v>46226.660555555558</v>
      </c>
      <c r="D902" s="5">
        <v>10</v>
      </c>
      <c r="E902" s="6" t="s">
        <v>93</v>
      </c>
      <c r="F902" s="8">
        <v>46172</v>
      </c>
      <c r="G902" s="8" t="s">
        <v>240</v>
      </c>
      <c r="H902" s="6" t="s">
        <v>57</v>
      </c>
      <c r="I902" s="6" t="s">
        <v>338</v>
      </c>
      <c r="J902" s="6" t="s">
        <v>42</v>
      </c>
      <c r="K902" s="5">
        <v>28283</v>
      </c>
      <c r="L902" s="6" t="s">
        <v>59</v>
      </c>
      <c r="M902" s="6" t="s">
        <v>349</v>
      </c>
      <c r="N902" s="6" t="s">
        <v>26</v>
      </c>
      <c r="O902" s="5" t="s">
        <v>885</v>
      </c>
      <c r="P902" s="6" t="str">
        <f>IF(I902&lt;&gt;"","Giocata","Futura")</f>
        <v>Giocata</v>
      </c>
      <c r="Q902" s="5">
        <f>VALUE(LEFT(I902,1))</f>
        <v>0</v>
      </c>
      <c r="R902" s="5">
        <f>VALUE(RIGHT(I902,1))</f>
        <v>3</v>
      </c>
      <c r="S902" s="5">
        <f>SUM(Q902:R902)</f>
        <v>3</v>
      </c>
      <c r="T902" s="5">
        <f>IF(Q902&lt;&gt;R902,1,0)</f>
        <v>1</v>
      </c>
      <c r="U902" s="5">
        <f>IF(S902&lt;=4,1,0)</f>
        <v>1</v>
      </c>
      <c r="V902" s="5">
        <f t="shared" si="28"/>
        <v>1</v>
      </c>
      <c r="W902" s="5">
        <f>IF(S902&gt;=2,1,0)</f>
        <v>1</v>
      </c>
      <c r="X902" s="5">
        <f>IF(Q902&lt;=2,1,0)</f>
        <v>1</v>
      </c>
      <c r="Y902" s="5">
        <f>IF(AND(Q902&gt;=1,Q902&lt;=3),1,0)</f>
        <v>0</v>
      </c>
      <c r="Z902" s="5">
        <f>IF(AND(Q902&gt;=2,Q902&lt;=5),1,0)</f>
        <v>0</v>
      </c>
      <c r="AA902" s="5">
        <f>IF(S902&lt;=2,1,0)</f>
        <v>0</v>
      </c>
      <c r="AB902" s="5">
        <f>IF(AND(S902&gt;=1,S902&lt;=3),1,0)</f>
        <v>1</v>
      </c>
      <c r="AC902" s="5">
        <f>IF(AND(S902&gt;=2,S902&lt;=5),1,0)</f>
        <v>1</v>
      </c>
      <c r="AD902" s="5">
        <f>IF(AND(S902&gt;=1,S902&lt;=4),1,0)</f>
        <v>1</v>
      </c>
      <c r="AE902" s="5">
        <f>IF(AND(S902&gt;=2,S902&lt;=5),1,0)</f>
        <v>1</v>
      </c>
    </row>
    <row r="903" spans="1:31" x14ac:dyDescent="0.55000000000000004">
      <c r="A903" s="1">
        <f t="shared" si="29"/>
        <v>903</v>
      </c>
      <c r="B903" s="6" t="s">
        <v>910</v>
      </c>
      <c r="C903" s="7">
        <v>46226.660555555558</v>
      </c>
      <c r="D903" s="5">
        <v>15</v>
      </c>
      <c r="E903" s="6" t="s">
        <v>93</v>
      </c>
      <c r="F903" s="8">
        <v>46172</v>
      </c>
      <c r="G903" s="8" t="s">
        <v>252</v>
      </c>
      <c r="H903" s="6" t="s">
        <v>185</v>
      </c>
      <c r="I903" s="6" t="s">
        <v>304</v>
      </c>
      <c r="J903" s="6" t="s">
        <v>203</v>
      </c>
      <c r="K903" s="5">
        <v>19371</v>
      </c>
      <c r="L903" s="6" t="s">
        <v>187</v>
      </c>
      <c r="M903" s="6" t="s">
        <v>464</v>
      </c>
      <c r="N903" s="6" t="s">
        <v>26</v>
      </c>
      <c r="O903" s="5" t="s">
        <v>885</v>
      </c>
      <c r="P903" s="6" t="str">
        <f>IF(I903&lt;&gt;"","Giocata","Futura")</f>
        <v>Giocata</v>
      </c>
      <c r="Q903" s="5">
        <f>VALUE(LEFT(I903,1))</f>
        <v>0</v>
      </c>
      <c r="R903" s="5">
        <f>VALUE(RIGHT(I903,1))</f>
        <v>2</v>
      </c>
      <c r="S903" s="5">
        <f>SUM(Q903:R903)</f>
        <v>2</v>
      </c>
      <c r="T903" s="5">
        <f>IF(Q903&lt;&gt;R903,1,0)</f>
        <v>1</v>
      </c>
      <c r="U903" s="5">
        <f>IF(S903&lt;=4,1,0)</f>
        <v>1</v>
      </c>
      <c r="V903" s="5">
        <f t="shared" si="28"/>
        <v>1</v>
      </c>
      <c r="W903" s="5">
        <f>IF(S903&gt;=2,1,0)</f>
        <v>1</v>
      </c>
      <c r="X903" s="5">
        <f>IF(Q903&lt;=2,1,0)</f>
        <v>1</v>
      </c>
      <c r="Y903" s="5">
        <f>IF(AND(Q903&gt;=1,Q903&lt;=3),1,0)</f>
        <v>0</v>
      </c>
      <c r="Z903" s="5">
        <f>IF(AND(Q903&gt;=2,Q903&lt;=5),1,0)</f>
        <v>0</v>
      </c>
      <c r="AA903" s="5">
        <f>IF(S903&lt;=2,1,0)</f>
        <v>1</v>
      </c>
      <c r="AB903" s="5">
        <f>IF(AND(S903&gt;=1,S903&lt;=3),1,0)</f>
        <v>1</v>
      </c>
      <c r="AC903" s="5">
        <f>IF(AND(S903&gt;=2,S903&lt;=5),1,0)</f>
        <v>1</v>
      </c>
      <c r="AD903" s="5">
        <f>IF(AND(S903&gt;=1,S903&lt;=4),1,0)</f>
        <v>1</v>
      </c>
      <c r="AE903" s="5">
        <f>IF(AND(S903&gt;=2,S903&lt;=5),1,0)</f>
        <v>1</v>
      </c>
    </row>
    <row r="904" spans="1:31" x14ac:dyDescent="0.55000000000000004">
      <c r="A904" s="1">
        <f t="shared" si="29"/>
        <v>904</v>
      </c>
      <c r="B904" s="6" t="s">
        <v>910</v>
      </c>
      <c r="C904" s="7">
        <v>46226.660555555558</v>
      </c>
      <c r="D904" s="5">
        <v>15</v>
      </c>
      <c r="E904" s="6" t="s">
        <v>93</v>
      </c>
      <c r="F904" s="8">
        <v>46172</v>
      </c>
      <c r="G904" s="8" t="s">
        <v>287</v>
      </c>
      <c r="H904" s="6" t="s">
        <v>198</v>
      </c>
      <c r="I904" s="6" t="s">
        <v>330</v>
      </c>
      <c r="J904" s="6" t="s">
        <v>248</v>
      </c>
      <c r="K904" s="5">
        <v>19311</v>
      </c>
      <c r="L904" s="6" t="s">
        <v>200</v>
      </c>
      <c r="M904" s="6" t="s">
        <v>358</v>
      </c>
      <c r="N904" s="6" t="s">
        <v>26</v>
      </c>
      <c r="O904" s="5" t="s">
        <v>885</v>
      </c>
      <c r="P904" s="6" t="str">
        <f>IF(I904&lt;&gt;"","Giocata","Futura")</f>
        <v>Giocata</v>
      </c>
      <c r="Q904" s="5">
        <f>VALUE(LEFT(I904,1))</f>
        <v>2</v>
      </c>
      <c r="R904" s="5">
        <f>VALUE(RIGHT(I904,1))</f>
        <v>2</v>
      </c>
      <c r="S904" s="5">
        <f>SUM(Q904:R904)</f>
        <v>4</v>
      </c>
      <c r="T904" s="5">
        <f>IF(Q904&lt;&gt;R904,1,0)</f>
        <v>0</v>
      </c>
      <c r="U904" s="5">
        <f>IF(S904&lt;=4,1,0)</f>
        <v>1</v>
      </c>
      <c r="V904" s="5">
        <f t="shared" si="28"/>
        <v>0</v>
      </c>
      <c r="W904" s="5">
        <f>IF(S904&gt;=2,1,0)</f>
        <v>1</v>
      </c>
      <c r="X904" s="5">
        <f>IF(Q904&lt;=2,1,0)</f>
        <v>1</v>
      </c>
      <c r="Y904" s="5">
        <f>IF(AND(Q904&gt;=1,Q904&lt;=3),1,0)</f>
        <v>1</v>
      </c>
      <c r="Z904" s="5">
        <f>IF(AND(Q904&gt;=2,Q904&lt;=5),1,0)</f>
        <v>1</v>
      </c>
      <c r="AA904" s="5">
        <f>IF(S904&lt;=2,1,0)</f>
        <v>0</v>
      </c>
      <c r="AB904" s="5">
        <f>IF(AND(S904&gt;=1,S904&lt;=3),1,0)</f>
        <v>0</v>
      </c>
      <c r="AC904" s="5">
        <f>IF(AND(S904&gt;=2,S904&lt;=5),1,0)</f>
        <v>1</v>
      </c>
      <c r="AD904" s="5">
        <f>IF(AND(S904&gt;=1,S904&lt;=4),1,0)</f>
        <v>1</v>
      </c>
      <c r="AE904" s="5">
        <f>IF(AND(S904&gt;=2,S904&lt;=5),1,0)</f>
        <v>1</v>
      </c>
    </row>
    <row r="905" spans="1:31" x14ac:dyDescent="0.55000000000000004">
      <c r="A905" s="1">
        <f t="shared" si="29"/>
        <v>905</v>
      </c>
      <c r="B905" s="6" t="s">
        <v>32</v>
      </c>
      <c r="C905" s="7">
        <v>46226.660555555558</v>
      </c>
      <c r="D905" s="5">
        <v>11</v>
      </c>
      <c r="E905" s="6" t="s">
        <v>93</v>
      </c>
      <c r="F905" s="8">
        <v>46172</v>
      </c>
      <c r="G905" s="8" t="s">
        <v>264</v>
      </c>
      <c r="H905" s="6" t="s">
        <v>271</v>
      </c>
      <c r="I905" s="6" t="s">
        <v>314</v>
      </c>
      <c r="J905" s="6" t="s">
        <v>208</v>
      </c>
      <c r="K905" s="5">
        <v>5112</v>
      </c>
      <c r="L905" s="6" t="s">
        <v>275</v>
      </c>
      <c r="M905" s="6" t="s">
        <v>469</v>
      </c>
      <c r="N905" s="6" t="s">
        <v>26</v>
      </c>
      <c r="O905" s="5" t="s">
        <v>885</v>
      </c>
      <c r="P905" s="6" t="str">
        <f>IF(I905&lt;&gt;"","Giocata","Futura")</f>
        <v>Giocata</v>
      </c>
      <c r="Q905" s="5">
        <f>VALUE(LEFT(I905,1))</f>
        <v>2</v>
      </c>
      <c r="R905" s="5">
        <f>VALUE(RIGHT(I905,1))</f>
        <v>1</v>
      </c>
      <c r="S905" s="5">
        <f>SUM(Q905:R905)</f>
        <v>3</v>
      </c>
      <c r="T905" s="5">
        <f>IF(Q905&lt;&gt;R905,1,0)</f>
        <v>1</v>
      </c>
      <c r="U905" s="5">
        <f>IF(S905&lt;=4,1,0)</f>
        <v>1</v>
      </c>
      <c r="V905" s="5">
        <f t="shared" si="28"/>
        <v>1</v>
      </c>
      <c r="W905" s="5">
        <f>IF(S905&gt;=2,1,0)</f>
        <v>1</v>
      </c>
      <c r="X905" s="5">
        <f>IF(Q905&lt;=2,1,0)</f>
        <v>1</v>
      </c>
      <c r="Y905" s="5">
        <f>IF(AND(Q905&gt;=1,Q905&lt;=3),1,0)</f>
        <v>1</v>
      </c>
      <c r="Z905" s="5">
        <f>IF(AND(Q905&gt;=2,Q905&lt;=5),1,0)</f>
        <v>1</v>
      </c>
      <c r="AA905" s="5">
        <f>IF(S905&lt;=2,1,0)</f>
        <v>0</v>
      </c>
      <c r="AB905" s="5">
        <f>IF(AND(S905&gt;=1,S905&lt;=3),1,0)</f>
        <v>1</v>
      </c>
      <c r="AC905" s="5">
        <f>IF(AND(S905&gt;=2,S905&lt;=5),1,0)</f>
        <v>1</v>
      </c>
      <c r="AD905" s="5">
        <f>IF(AND(S905&gt;=1,S905&lt;=4),1,0)</f>
        <v>1</v>
      </c>
      <c r="AE905" s="5">
        <f>IF(AND(S905&gt;=2,S905&lt;=5),1,0)</f>
        <v>1</v>
      </c>
    </row>
    <row r="906" spans="1:31" x14ac:dyDescent="0.55000000000000004">
      <c r="A906" s="1">
        <f t="shared" si="29"/>
        <v>906</v>
      </c>
      <c r="B906" s="6" t="s">
        <v>36</v>
      </c>
      <c r="C906" s="7">
        <v>46226.660567129627</v>
      </c>
      <c r="D906" s="5">
        <v>9</v>
      </c>
      <c r="E906" s="6" t="s">
        <v>93</v>
      </c>
      <c r="F906" s="8">
        <v>46172</v>
      </c>
      <c r="G906" s="8" t="s">
        <v>282</v>
      </c>
      <c r="H906" s="6" t="s">
        <v>171</v>
      </c>
      <c r="I906" s="6" t="s">
        <v>310</v>
      </c>
      <c r="J906" s="6" t="s">
        <v>167</v>
      </c>
      <c r="K906" s="5">
        <v>5786</v>
      </c>
      <c r="L906" s="6" t="s">
        <v>295</v>
      </c>
      <c r="M906" s="6" t="s">
        <v>325</v>
      </c>
      <c r="N906" s="6" t="s">
        <v>26</v>
      </c>
      <c r="O906" s="5" t="s">
        <v>885</v>
      </c>
      <c r="P906" s="6" t="str">
        <f>IF(I906&lt;&gt;"","Giocata","Futura")</f>
        <v>Giocata</v>
      </c>
      <c r="Q906" s="5">
        <f>VALUE(LEFT(I906,1))</f>
        <v>1</v>
      </c>
      <c r="R906" s="5">
        <f>VALUE(RIGHT(I906,1))</f>
        <v>0</v>
      </c>
      <c r="S906" s="5">
        <f>SUM(Q906:R906)</f>
        <v>1</v>
      </c>
      <c r="T906" s="5">
        <f>IF(Q906&lt;&gt;R906,1,0)</f>
        <v>1</v>
      </c>
      <c r="U906" s="5">
        <f>IF(S906&lt;=4,1,0)</f>
        <v>1</v>
      </c>
      <c r="V906" s="5">
        <f t="shared" si="28"/>
        <v>1</v>
      </c>
      <c r="W906" s="5">
        <f>IF(S906&gt;=2,1,0)</f>
        <v>0</v>
      </c>
      <c r="X906" s="5">
        <f>IF(Q906&lt;=2,1,0)</f>
        <v>1</v>
      </c>
      <c r="Y906" s="5">
        <f>IF(AND(Q906&gt;=1,Q906&lt;=3),1,0)</f>
        <v>1</v>
      </c>
      <c r="Z906" s="5">
        <f>IF(AND(Q906&gt;=2,Q906&lt;=5),1,0)</f>
        <v>0</v>
      </c>
      <c r="AA906" s="5">
        <f>IF(S906&lt;=2,1,0)</f>
        <v>1</v>
      </c>
      <c r="AB906" s="5">
        <f>IF(AND(S906&gt;=1,S906&lt;=3),1,0)</f>
        <v>1</v>
      </c>
      <c r="AC906" s="5">
        <f>IF(AND(S906&gt;=2,S906&lt;=5),1,0)</f>
        <v>0</v>
      </c>
      <c r="AD906" s="5">
        <f>IF(AND(S906&gt;=1,S906&lt;=4),1,0)</f>
        <v>1</v>
      </c>
      <c r="AE906" s="5">
        <f>IF(AND(S906&gt;=2,S906&lt;=5),1,0)</f>
        <v>0</v>
      </c>
    </row>
    <row r="907" spans="1:31" x14ac:dyDescent="0.55000000000000004">
      <c r="A907" s="1">
        <f t="shared" si="29"/>
        <v>907</v>
      </c>
      <c r="B907" s="6" t="s">
        <v>36</v>
      </c>
      <c r="C907" s="7">
        <v>46226.660567129627</v>
      </c>
      <c r="D907" s="5">
        <v>9</v>
      </c>
      <c r="E907" s="6" t="s">
        <v>93</v>
      </c>
      <c r="F907" s="8">
        <v>46172</v>
      </c>
      <c r="G907" s="8" t="s">
        <v>280</v>
      </c>
      <c r="H907" s="6" t="s">
        <v>163</v>
      </c>
      <c r="I907" s="6" t="s">
        <v>310</v>
      </c>
      <c r="J907" s="6" t="s">
        <v>178</v>
      </c>
      <c r="K907" s="5">
        <v>2223</v>
      </c>
      <c r="L907" s="6" t="s">
        <v>165</v>
      </c>
      <c r="M907" s="6" t="s">
        <v>455</v>
      </c>
      <c r="N907" s="6" t="s">
        <v>26</v>
      </c>
      <c r="O907" s="5" t="s">
        <v>885</v>
      </c>
      <c r="P907" s="6" t="str">
        <f>IF(I907&lt;&gt;"","Giocata","Futura")</f>
        <v>Giocata</v>
      </c>
      <c r="Q907" s="5">
        <f>VALUE(LEFT(I907,1))</f>
        <v>1</v>
      </c>
      <c r="R907" s="5">
        <f>VALUE(RIGHT(I907,1))</f>
        <v>0</v>
      </c>
      <c r="S907" s="5">
        <f>SUM(Q907:R907)</f>
        <v>1</v>
      </c>
      <c r="T907" s="5">
        <f>IF(Q907&lt;&gt;R907,1,0)</f>
        <v>1</v>
      </c>
      <c r="U907" s="5">
        <f>IF(S907&lt;=4,1,0)</f>
        <v>1</v>
      </c>
      <c r="V907" s="5">
        <f t="shared" si="28"/>
        <v>1</v>
      </c>
      <c r="W907" s="5">
        <f>IF(S907&gt;=2,1,0)</f>
        <v>0</v>
      </c>
      <c r="X907" s="5">
        <f>IF(Q907&lt;=2,1,0)</f>
        <v>1</v>
      </c>
      <c r="Y907" s="5">
        <f>IF(AND(Q907&gt;=1,Q907&lt;=3),1,0)</f>
        <v>1</v>
      </c>
      <c r="Z907" s="5">
        <f>IF(AND(Q907&gt;=2,Q907&lt;=5),1,0)</f>
        <v>0</v>
      </c>
      <c r="AA907" s="5">
        <f>IF(S907&lt;=2,1,0)</f>
        <v>1</v>
      </c>
      <c r="AB907" s="5">
        <f>IF(AND(S907&gt;=1,S907&lt;=3),1,0)</f>
        <v>1</v>
      </c>
      <c r="AC907" s="5">
        <f>IF(AND(S907&gt;=2,S907&lt;=5),1,0)</f>
        <v>0</v>
      </c>
      <c r="AD907" s="5">
        <f>IF(AND(S907&gt;=1,S907&lt;=4),1,0)</f>
        <v>1</v>
      </c>
      <c r="AE907" s="5">
        <f>IF(AND(S907&gt;=2,S907&lt;=5),1,0)</f>
        <v>0</v>
      </c>
    </row>
    <row r="908" spans="1:31" x14ac:dyDescent="0.55000000000000004">
      <c r="A908" s="1">
        <f t="shared" si="29"/>
        <v>908</v>
      </c>
      <c r="B908" s="6" t="s">
        <v>910</v>
      </c>
      <c r="C908" s="7">
        <v>46226.660555555558</v>
      </c>
      <c r="D908" s="5">
        <v>15</v>
      </c>
      <c r="E908" s="6" t="s">
        <v>93</v>
      </c>
      <c r="F908" s="8">
        <v>46172</v>
      </c>
      <c r="G908" s="8" t="s">
        <v>184</v>
      </c>
      <c r="H908" s="6" t="s">
        <v>255</v>
      </c>
      <c r="I908" s="6" t="s">
        <v>310</v>
      </c>
      <c r="J908" s="6" t="s">
        <v>191</v>
      </c>
      <c r="K908" s="5">
        <v>41724</v>
      </c>
      <c r="L908" s="6" t="s">
        <v>256</v>
      </c>
      <c r="M908" s="6" t="s">
        <v>351</v>
      </c>
      <c r="N908" s="6" t="s">
        <v>26</v>
      </c>
      <c r="O908" s="5" t="s">
        <v>885</v>
      </c>
      <c r="P908" s="6" t="str">
        <f>IF(I908&lt;&gt;"","Giocata","Futura")</f>
        <v>Giocata</v>
      </c>
      <c r="Q908" s="5">
        <f>VALUE(LEFT(I908,1))</f>
        <v>1</v>
      </c>
      <c r="R908" s="5">
        <f>VALUE(RIGHT(I908,1))</f>
        <v>0</v>
      </c>
      <c r="S908" s="5">
        <f>SUM(Q908:R908)</f>
        <v>1</v>
      </c>
      <c r="T908" s="5">
        <f>IF(Q908&lt;&gt;R908,1,0)</f>
        <v>1</v>
      </c>
      <c r="U908" s="5">
        <f>IF(S908&lt;=4,1,0)</f>
        <v>1</v>
      </c>
      <c r="V908" s="5">
        <f t="shared" si="28"/>
        <v>1</v>
      </c>
      <c r="W908" s="5">
        <f>IF(S908&gt;=2,1,0)</f>
        <v>0</v>
      </c>
      <c r="X908" s="5">
        <f>IF(Q908&lt;=2,1,0)</f>
        <v>1</v>
      </c>
      <c r="Y908" s="5">
        <f>IF(AND(Q908&gt;=1,Q908&lt;=3),1,0)</f>
        <v>1</v>
      </c>
      <c r="Z908" s="5">
        <f>IF(AND(Q908&gt;=2,Q908&lt;=5),1,0)</f>
        <v>0</v>
      </c>
      <c r="AA908" s="5">
        <f>IF(S908&lt;=2,1,0)</f>
        <v>1</v>
      </c>
      <c r="AB908" s="5">
        <f>IF(AND(S908&gt;=1,S908&lt;=3),1,0)</f>
        <v>1</v>
      </c>
      <c r="AC908" s="5">
        <f>IF(AND(S908&gt;=2,S908&lt;=5),1,0)</f>
        <v>0</v>
      </c>
      <c r="AD908" s="5">
        <f>IF(AND(S908&gt;=1,S908&lt;=4),1,0)</f>
        <v>1</v>
      </c>
      <c r="AE908" s="5">
        <f>IF(AND(S908&gt;=2,S908&lt;=5),1,0)</f>
        <v>0</v>
      </c>
    </row>
    <row r="909" spans="1:31" x14ac:dyDescent="0.55000000000000004">
      <c r="A909" s="1">
        <f t="shared" si="29"/>
        <v>909</v>
      </c>
      <c r="B909" s="6" t="s">
        <v>36</v>
      </c>
      <c r="C909" s="7">
        <v>46226.660567129627</v>
      </c>
      <c r="D909" s="5">
        <v>9</v>
      </c>
      <c r="E909" s="6" t="s">
        <v>93</v>
      </c>
      <c r="F909" s="8">
        <v>46172</v>
      </c>
      <c r="G909" s="8" t="s">
        <v>280</v>
      </c>
      <c r="H909" s="6" t="s">
        <v>176</v>
      </c>
      <c r="I909" s="6" t="s">
        <v>328</v>
      </c>
      <c r="J909" s="6" t="s">
        <v>175</v>
      </c>
      <c r="K909" s="5">
        <v>2884</v>
      </c>
      <c r="L909" s="6" t="s">
        <v>281</v>
      </c>
      <c r="M909" s="6" t="s">
        <v>450</v>
      </c>
      <c r="N909" s="6" t="s">
        <v>26</v>
      </c>
      <c r="O909" s="5" t="s">
        <v>885</v>
      </c>
      <c r="P909" s="6" t="str">
        <f>IF(I909&lt;&gt;"","Giocata","Futura")</f>
        <v>Giocata</v>
      </c>
      <c r="Q909" s="5">
        <f>VALUE(LEFT(I909,1))</f>
        <v>1</v>
      </c>
      <c r="R909" s="5">
        <f>VALUE(RIGHT(I909,1))</f>
        <v>1</v>
      </c>
      <c r="S909" s="5">
        <f>SUM(Q909:R909)</f>
        <v>2</v>
      </c>
      <c r="T909" s="5">
        <f>IF(Q909&lt;&gt;R909,1,0)</f>
        <v>0</v>
      </c>
      <c r="U909" s="5">
        <f>IF(S909&lt;=4,1,0)</f>
        <v>1</v>
      </c>
      <c r="V909" s="5">
        <f t="shared" si="28"/>
        <v>0</v>
      </c>
      <c r="W909" s="5">
        <f>IF(S909&gt;=2,1,0)</f>
        <v>1</v>
      </c>
      <c r="X909" s="5">
        <f>IF(Q909&lt;=2,1,0)</f>
        <v>1</v>
      </c>
      <c r="Y909" s="5">
        <f>IF(AND(Q909&gt;=1,Q909&lt;=3),1,0)</f>
        <v>1</v>
      </c>
      <c r="Z909" s="5">
        <f>IF(AND(Q909&gt;=2,Q909&lt;=5),1,0)</f>
        <v>0</v>
      </c>
      <c r="AA909" s="5">
        <f>IF(S909&lt;=2,1,0)</f>
        <v>1</v>
      </c>
      <c r="AB909" s="5">
        <f>IF(AND(S909&gt;=1,S909&lt;=3),1,0)</f>
        <v>1</v>
      </c>
      <c r="AC909" s="5">
        <f>IF(AND(S909&gt;=2,S909&lt;=5),1,0)</f>
        <v>1</v>
      </c>
      <c r="AD909" s="5">
        <f>IF(AND(S909&gt;=1,S909&lt;=4),1,0)</f>
        <v>1</v>
      </c>
      <c r="AE909" s="5">
        <f>IF(AND(S909&gt;=2,S909&lt;=5),1,0)</f>
        <v>1</v>
      </c>
    </row>
    <row r="910" spans="1:31" x14ac:dyDescent="0.55000000000000004">
      <c r="A910" s="1">
        <f t="shared" si="29"/>
        <v>910</v>
      </c>
      <c r="B910" s="6" t="s">
        <v>28</v>
      </c>
      <c r="C910" s="7">
        <v>46226.660555555558</v>
      </c>
      <c r="D910" s="5">
        <v>10</v>
      </c>
      <c r="E910" s="6" t="s">
        <v>37</v>
      </c>
      <c r="F910" s="8">
        <v>46173</v>
      </c>
      <c r="G910" s="8" t="s">
        <v>268</v>
      </c>
      <c r="H910" s="6" t="s">
        <v>48</v>
      </c>
      <c r="I910" s="6" t="s">
        <v>514</v>
      </c>
      <c r="J910" s="6" t="s">
        <v>58</v>
      </c>
      <c r="K910" s="5">
        <v>7656</v>
      </c>
      <c r="L910" s="6" t="s">
        <v>50</v>
      </c>
      <c r="M910" s="6" t="s">
        <v>345</v>
      </c>
      <c r="N910" s="6" t="s">
        <v>26</v>
      </c>
      <c r="O910" s="5" t="s">
        <v>885</v>
      </c>
      <c r="P910" s="6" t="str">
        <f>IF(I910&lt;&gt;"","Giocata","Futura")</f>
        <v>Giocata</v>
      </c>
      <c r="Q910" s="5">
        <f>VALUE(LEFT(I910,1))</f>
        <v>4</v>
      </c>
      <c r="R910" s="5">
        <f>VALUE(RIGHT(I910,1))</f>
        <v>5</v>
      </c>
      <c r="S910" s="5">
        <f>SUM(Q910:R910)</f>
        <v>9</v>
      </c>
      <c r="T910" s="5">
        <f>IF(Q910&lt;&gt;R910,1,0)</f>
        <v>1</v>
      </c>
      <c r="U910" s="5">
        <f>IF(S910&lt;=4,1,0)</f>
        <v>0</v>
      </c>
      <c r="V910" s="5">
        <f t="shared" si="28"/>
        <v>0</v>
      </c>
      <c r="W910" s="5">
        <f>IF(S910&gt;=2,1,0)</f>
        <v>1</v>
      </c>
      <c r="X910" s="5">
        <f>IF(Q910&lt;=2,1,0)</f>
        <v>0</v>
      </c>
      <c r="Y910" s="5">
        <f>IF(AND(Q910&gt;=1,Q910&lt;=3),1,0)</f>
        <v>0</v>
      </c>
      <c r="Z910" s="5">
        <f>IF(AND(Q910&gt;=2,Q910&lt;=5),1,0)</f>
        <v>1</v>
      </c>
      <c r="AA910" s="5">
        <f>IF(S910&lt;=2,1,0)</f>
        <v>0</v>
      </c>
      <c r="AB910" s="5">
        <f>IF(AND(S910&gt;=1,S910&lt;=3),1,0)</f>
        <v>0</v>
      </c>
      <c r="AC910" s="5">
        <f>IF(AND(S910&gt;=2,S910&lt;=5),1,0)</f>
        <v>0</v>
      </c>
      <c r="AD910" s="5">
        <f>IF(AND(S910&gt;=1,S910&lt;=4),1,0)</f>
        <v>0</v>
      </c>
      <c r="AE910" s="5">
        <f>IF(AND(S910&gt;=2,S910&lt;=5),1,0)</f>
        <v>0</v>
      </c>
    </row>
    <row r="911" spans="1:31" x14ac:dyDescent="0.55000000000000004">
      <c r="A911" s="1">
        <f t="shared" si="29"/>
        <v>911</v>
      </c>
      <c r="B911" s="6" t="s">
        <v>28</v>
      </c>
      <c r="C911" s="7">
        <v>46226.660555555558</v>
      </c>
      <c r="D911" s="5">
        <v>10</v>
      </c>
      <c r="E911" s="6" t="s">
        <v>37</v>
      </c>
      <c r="F911" s="8">
        <v>46173</v>
      </c>
      <c r="G911" s="8" t="s">
        <v>268</v>
      </c>
      <c r="H911" s="6" t="s">
        <v>61</v>
      </c>
      <c r="I911" s="6" t="s">
        <v>333</v>
      </c>
      <c r="J911" s="6" t="s">
        <v>52</v>
      </c>
      <c r="K911" s="5">
        <v>6316</v>
      </c>
      <c r="L911" s="6" t="s">
        <v>65</v>
      </c>
      <c r="M911" s="6" t="s">
        <v>458</v>
      </c>
      <c r="N911" s="6" t="s">
        <v>26</v>
      </c>
      <c r="O911" s="5" t="s">
        <v>885</v>
      </c>
      <c r="P911" s="6" t="str">
        <f>IF(I911&lt;&gt;"","Giocata","Futura")</f>
        <v>Giocata</v>
      </c>
      <c r="Q911" s="5">
        <f>VALUE(LEFT(I911,1))</f>
        <v>3</v>
      </c>
      <c r="R911" s="5">
        <f>VALUE(RIGHT(I911,1))</f>
        <v>2</v>
      </c>
      <c r="S911" s="5">
        <f>SUM(Q911:R911)</f>
        <v>5</v>
      </c>
      <c r="T911" s="5">
        <f>IF(Q911&lt;&gt;R911,1,0)</f>
        <v>1</v>
      </c>
      <c r="U911" s="5">
        <f>IF(S911&lt;=4,1,0)</f>
        <v>0</v>
      </c>
      <c r="V911" s="5">
        <f t="shared" si="28"/>
        <v>0</v>
      </c>
      <c r="W911" s="5">
        <f>IF(S911&gt;=2,1,0)</f>
        <v>1</v>
      </c>
      <c r="X911" s="5">
        <f>IF(Q911&lt;=2,1,0)</f>
        <v>0</v>
      </c>
      <c r="Y911" s="5">
        <f>IF(AND(Q911&gt;=1,Q911&lt;=3),1,0)</f>
        <v>1</v>
      </c>
      <c r="Z911" s="5">
        <f>IF(AND(Q911&gt;=2,Q911&lt;=5),1,0)</f>
        <v>1</v>
      </c>
      <c r="AA911" s="5">
        <f>IF(S911&lt;=2,1,0)</f>
        <v>0</v>
      </c>
      <c r="AB911" s="5">
        <f>IF(AND(S911&gt;=1,S911&lt;=3),1,0)</f>
        <v>0</v>
      </c>
      <c r="AC911" s="5">
        <f>IF(AND(S911&gt;=2,S911&lt;=5),1,0)</f>
        <v>1</v>
      </c>
      <c r="AD911" s="5">
        <f>IF(AND(S911&gt;=1,S911&lt;=4),1,0)</f>
        <v>0</v>
      </c>
      <c r="AE911" s="5">
        <f>IF(AND(S911&gt;=2,S911&lt;=5),1,0)</f>
        <v>1</v>
      </c>
    </row>
    <row r="912" spans="1:31" x14ac:dyDescent="0.55000000000000004">
      <c r="A912" s="1">
        <f t="shared" si="29"/>
        <v>912</v>
      </c>
      <c r="B912" s="6" t="s">
        <v>28</v>
      </c>
      <c r="C912" s="7">
        <v>46226.660555555558</v>
      </c>
      <c r="D912" s="5">
        <v>10</v>
      </c>
      <c r="E912" s="6" t="s">
        <v>37</v>
      </c>
      <c r="F912" s="8">
        <v>46173</v>
      </c>
      <c r="G912" s="8" t="s">
        <v>268</v>
      </c>
      <c r="H912" s="6" t="s">
        <v>38</v>
      </c>
      <c r="I912" s="6" t="s">
        <v>330</v>
      </c>
      <c r="J912" s="6" t="s">
        <v>45</v>
      </c>
      <c r="K912" s="5">
        <v>3002</v>
      </c>
      <c r="L912" s="6" t="s">
        <v>40</v>
      </c>
      <c r="M912" s="6" t="s">
        <v>341</v>
      </c>
      <c r="N912" s="6" t="s">
        <v>26</v>
      </c>
      <c r="O912" s="5" t="s">
        <v>885</v>
      </c>
      <c r="P912" s="6" t="str">
        <f>IF(I912&lt;&gt;"","Giocata","Futura")</f>
        <v>Giocata</v>
      </c>
      <c r="Q912" s="5">
        <f>VALUE(LEFT(I912,1))</f>
        <v>2</v>
      </c>
      <c r="R912" s="5">
        <f>VALUE(RIGHT(I912,1))</f>
        <v>2</v>
      </c>
      <c r="S912" s="5">
        <f>SUM(Q912:R912)</f>
        <v>4</v>
      </c>
      <c r="T912" s="5">
        <f>IF(Q912&lt;&gt;R912,1,0)</f>
        <v>0</v>
      </c>
      <c r="U912" s="5">
        <f>IF(S912&lt;=4,1,0)</f>
        <v>1</v>
      </c>
      <c r="V912" s="5">
        <f t="shared" si="28"/>
        <v>0</v>
      </c>
      <c r="W912" s="5">
        <f>IF(S912&gt;=2,1,0)</f>
        <v>1</v>
      </c>
      <c r="X912" s="5">
        <f>IF(Q912&lt;=2,1,0)</f>
        <v>1</v>
      </c>
      <c r="Y912" s="5">
        <f>IF(AND(Q912&gt;=1,Q912&lt;=3),1,0)</f>
        <v>1</v>
      </c>
      <c r="Z912" s="5">
        <f>IF(AND(Q912&gt;=2,Q912&lt;=5),1,0)</f>
        <v>1</v>
      </c>
      <c r="AA912" s="5">
        <f>IF(S912&lt;=2,1,0)</f>
        <v>0</v>
      </c>
      <c r="AB912" s="5">
        <f>IF(AND(S912&gt;=1,S912&lt;=3),1,0)</f>
        <v>0</v>
      </c>
      <c r="AC912" s="5">
        <f>IF(AND(S912&gt;=2,S912&lt;=5),1,0)</f>
        <v>1</v>
      </c>
      <c r="AD912" s="5">
        <f>IF(AND(S912&gt;=1,S912&lt;=4),1,0)</f>
        <v>1</v>
      </c>
      <c r="AE912" s="5">
        <f>IF(AND(S912&gt;=2,S912&lt;=5),1,0)</f>
        <v>1</v>
      </c>
    </row>
    <row r="913" spans="1:31" x14ac:dyDescent="0.55000000000000004">
      <c r="A913" s="1">
        <f t="shared" si="29"/>
        <v>913</v>
      </c>
      <c r="B913" s="6" t="s">
        <v>36</v>
      </c>
      <c r="C913" s="7">
        <v>46226.660567129627</v>
      </c>
      <c r="D913" s="5">
        <v>9</v>
      </c>
      <c r="E913" s="6" t="s">
        <v>37</v>
      </c>
      <c r="F913" s="8">
        <v>46173</v>
      </c>
      <c r="G913" s="8" t="s">
        <v>242</v>
      </c>
      <c r="H913" s="6" t="s">
        <v>181</v>
      </c>
      <c r="I913" s="6" t="s">
        <v>314</v>
      </c>
      <c r="J913" s="6" t="s">
        <v>180</v>
      </c>
      <c r="K913" s="5">
        <v>1742</v>
      </c>
      <c r="L913" s="6" t="s">
        <v>182</v>
      </c>
      <c r="M913" s="6" t="s">
        <v>456</v>
      </c>
      <c r="N913" s="6" t="s">
        <v>26</v>
      </c>
      <c r="O913" s="5" t="s">
        <v>885</v>
      </c>
      <c r="P913" s="6" t="str">
        <f>IF(I913&lt;&gt;"","Giocata","Futura")</f>
        <v>Giocata</v>
      </c>
      <c r="Q913" s="5">
        <f>VALUE(LEFT(I913,1))</f>
        <v>2</v>
      </c>
      <c r="R913" s="5">
        <f>VALUE(RIGHT(I913,1))</f>
        <v>1</v>
      </c>
      <c r="S913" s="5">
        <f>SUM(Q913:R913)</f>
        <v>3</v>
      </c>
      <c r="T913" s="5">
        <f>IF(Q913&lt;&gt;R913,1,0)</f>
        <v>1</v>
      </c>
      <c r="U913" s="5">
        <f>IF(S913&lt;=4,1,0)</f>
        <v>1</v>
      </c>
      <c r="V913" s="5">
        <f t="shared" si="28"/>
        <v>1</v>
      </c>
      <c r="W913" s="5">
        <f>IF(S913&gt;=2,1,0)</f>
        <v>1</v>
      </c>
      <c r="X913" s="5">
        <f>IF(Q913&lt;=2,1,0)</f>
        <v>1</v>
      </c>
      <c r="Y913" s="5">
        <f>IF(AND(Q913&gt;=1,Q913&lt;=3),1,0)</f>
        <v>1</v>
      </c>
      <c r="Z913" s="5">
        <f>IF(AND(Q913&gt;=2,Q913&lt;=5),1,0)</f>
        <v>1</v>
      </c>
      <c r="AA913" s="5">
        <f>IF(S913&lt;=2,1,0)</f>
        <v>0</v>
      </c>
      <c r="AB913" s="5">
        <f>IF(AND(S913&gt;=1,S913&lt;=3),1,0)</f>
        <v>1</v>
      </c>
      <c r="AC913" s="5">
        <f>IF(AND(S913&gt;=2,S913&lt;=5),1,0)</f>
        <v>1</v>
      </c>
      <c r="AD913" s="5">
        <f>IF(AND(S913&gt;=1,S913&lt;=4),1,0)</f>
        <v>1</v>
      </c>
      <c r="AE913" s="5">
        <f>IF(AND(S913&gt;=2,S913&lt;=5),1,0)</f>
        <v>1</v>
      </c>
    </row>
    <row r="914" spans="1:31" x14ac:dyDescent="0.55000000000000004">
      <c r="A914" s="1">
        <f t="shared" si="29"/>
        <v>914</v>
      </c>
      <c r="B914" s="6" t="s">
        <v>910</v>
      </c>
      <c r="C914" s="7">
        <v>46226.660555555558</v>
      </c>
      <c r="D914" s="5">
        <v>15</v>
      </c>
      <c r="E914" s="6" t="s">
        <v>37</v>
      </c>
      <c r="F914" s="8">
        <v>46173</v>
      </c>
      <c r="G914" s="8" t="s">
        <v>252</v>
      </c>
      <c r="H914" s="6" t="s">
        <v>205</v>
      </c>
      <c r="I914" s="6" t="s">
        <v>310</v>
      </c>
      <c r="J914" s="6" t="s">
        <v>186</v>
      </c>
      <c r="K914" s="5">
        <v>27863</v>
      </c>
      <c r="L914" s="6" t="s">
        <v>254</v>
      </c>
      <c r="M914" s="6" t="s">
        <v>465</v>
      </c>
      <c r="N914" s="6" t="s">
        <v>26</v>
      </c>
      <c r="O914" s="5" t="s">
        <v>885</v>
      </c>
      <c r="P914" s="6" t="str">
        <f>IF(I914&lt;&gt;"","Giocata","Futura")</f>
        <v>Giocata</v>
      </c>
      <c r="Q914" s="5">
        <f>VALUE(LEFT(I914,1))</f>
        <v>1</v>
      </c>
      <c r="R914" s="5">
        <f>VALUE(RIGHT(I914,1))</f>
        <v>0</v>
      </c>
      <c r="S914" s="5">
        <f>SUM(Q914:R914)</f>
        <v>1</v>
      </c>
      <c r="T914" s="5">
        <f>IF(Q914&lt;&gt;R914,1,0)</f>
        <v>1</v>
      </c>
      <c r="U914" s="5">
        <f>IF(S914&lt;=4,1,0)</f>
        <v>1</v>
      </c>
      <c r="V914" s="5">
        <f t="shared" si="28"/>
        <v>1</v>
      </c>
      <c r="W914" s="5">
        <f>IF(S914&gt;=2,1,0)</f>
        <v>0</v>
      </c>
      <c r="X914" s="5">
        <f>IF(Q914&lt;=2,1,0)</f>
        <v>1</v>
      </c>
      <c r="Y914" s="5">
        <f>IF(AND(Q914&gt;=1,Q914&lt;=3),1,0)</f>
        <v>1</v>
      </c>
      <c r="Z914" s="5">
        <f>IF(AND(Q914&gt;=2,Q914&lt;=5),1,0)</f>
        <v>0</v>
      </c>
      <c r="AA914" s="5">
        <f>IF(S914&lt;=2,1,0)</f>
        <v>1</v>
      </c>
      <c r="AB914" s="5">
        <f>IF(AND(S914&gt;=1,S914&lt;=3),1,0)</f>
        <v>1</v>
      </c>
      <c r="AC914" s="5">
        <f>IF(AND(S914&gt;=2,S914&lt;=5),1,0)</f>
        <v>0</v>
      </c>
      <c r="AD914" s="5">
        <f>IF(AND(S914&gt;=1,S914&lt;=4),1,0)</f>
        <v>1</v>
      </c>
      <c r="AE914" s="5">
        <f>IF(AND(S914&gt;=2,S914&lt;=5),1,0)</f>
        <v>0</v>
      </c>
    </row>
    <row r="915" spans="1:31" x14ac:dyDescent="0.55000000000000004">
      <c r="A915" s="1">
        <f t="shared" si="29"/>
        <v>915</v>
      </c>
      <c r="B915" s="6" t="s">
        <v>910</v>
      </c>
      <c r="C915" s="7">
        <v>46226.660555555558</v>
      </c>
      <c r="D915" s="5">
        <v>15</v>
      </c>
      <c r="E915" s="6" t="s">
        <v>37</v>
      </c>
      <c r="F915" s="8">
        <v>46173</v>
      </c>
      <c r="G915" s="8" t="s">
        <v>184</v>
      </c>
      <c r="H915" s="6" t="s">
        <v>194</v>
      </c>
      <c r="I915" s="6" t="s">
        <v>328</v>
      </c>
      <c r="J915" s="6" t="s">
        <v>253</v>
      </c>
      <c r="K915" s="5">
        <v>22241</v>
      </c>
      <c r="L915" s="6" t="s">
        <v>196</v>
      </c>
      <c r="M915" s="6" t="s">
        <v>462</v>
      </c>
      <c r="N915" s="6" t="s">
        <v>26</v>
      </c>
      <c r="O915" s="5" t="s">
        <v>885</v>
      </c>
      <c r="P915" s="6" t="str">
        <f>IF(I915&lt;&gt;"","Giocata","Futura")</f>
        <v>Giocata</v>
      </c>
      <c r="Q915" s="5">
        <f>VALUE(LEFT(I915,1))</f>
        <v>1</v>
      </c>
      <c r="R915" s="5">
        <f>VALUE(RIGHT(I915,1))</f>
        <v>1</v>
      </c>
      <c r="S915" s="5">
        <f>SUM(Q915:R915)</f>
        <v>2</v>
      </c>
      <c r="T915" s="5">
        <f>IF(Q915&lt;&gt;R915,1,0)</f>
        <v>0</v>
      </c>
      <c r="U915" s="5">
        <f>IF(S915&lt;=4,1,0)</f>
        <v>1</v>
      </c>
      <c r="V915" s="5">
        <f t="shared" si="28"/>
        <v>0</v>
      </c>
      <c r="W915" s="5">
        <f>IF(S915&gt;=2,1,0)</f>
        <v>1</v>
      </c>
      <c r="X915" s="5">
        <f>IF(Q915&lt;=2,1,0)</f>
        <v>1</v>
      </c>
      <c r="Y915" s="5">
        <f>IF(AND(Q915&gt;=1,Q915&lt;=3),1,0)</f>
        <v>1</v>
      </c>
      <c r="Z915" s="5">
        <f>IF(AND(Q915&gt;=2,Q915&lt;=5),1,0)</f>
        <v>0</v>
      </c>
      <c r="AA915" s="5">
        <f>IF(S915&lt;=2,1,0)</f>
        <v>1</v>
      </c>
      <c r="AB915" s="5">
        <f>IF(AND(S915&gt;=1,S915&lt;=3),1,0)</f>
        <v>1</v>
      </c>
      <c r="AC915" s="5">
        <f>IF(AND(S915&gt;=2,S915&lt;=5),1,0)</f>
        <v>1</v>
      </c>
      <c r="AD915" s="5">
        <f>IF(AND(S915&gt;=1,S915&lt;=4),1,0)</f>
        <v>1</v>
      </c>
      <c r="AE915" s="5">
        <f>IF(AND(S915&gt;=2,S915&lt;=5),1,0)</f>
        <v>1</v>
      </c>
    </row>
    <row r="916" spans="1:31" x14ac:dyDescent="0.55000000000000004">
      <c r="A916" s="1">
        <f t="shared" si="29"/>
        <v>916</v>
      </c>
      <c r="B916" s="6" t="s">
        <v>912</v>
      </c>
      <c r="C916" s="7">
        <v>46226.660555555558</v>
      </c>
      <c r="D916" s="5">
        <v>20</v>
      </c>
      <c r="E916" s="6" t="s">
        <v>117</v>
      </c>
      <c r="F916" s="8">
        <v>46185</v>
      </c>
      <c r="G916" s="8" t="s">
        <v>219</v>
      </c>
      <c r="H916" s="6" t="s">
        <v>228</v>
      </c>
      <c r="I916" s="6" t="s">
        <v>357</v>
      </c>
      <c r="J916" s="6" t="s">
        <v>226</v>
      </c>
      <c r="K916" s="5">
        <v>3050</v>
      </c>
      <c r="L916" s="6" t="s">
        <v>380</v>
      </c>
      <c r="M916" s="6" t="s">
        <v>374</v>
      </c>
      <c r="N916" s="6" t="s">
        <v>26</v>
      </c>
      <c r="O916" s="5" t="s">
        <v>885</v>
      </c>
      <c r="P916" s="6" t="str">
        <f>IF(I916&lt;&gt;"","Giocata","Futura")</f>
        <v>Giocata</v>
      </c>
      <c r="Q916" s="5">
        <f>VALUE(LEFT(I916,1))</f>
        <v>4</v>
      </c>
      <c r="R916" s="5">
        <f>VALUE(RIGHT(I916,1))</f>
        <v>1</v>
      </c>
      <c r="S916" s="5">
        <f>SUM(Q916:R916)</f>
        <v>5</v>
      </c>
      <c r="T916" s="5">
        <f>IF(Q916&lt;&gt;R916,1,0)</f>
        <v>1</v>
      </c>
      <c r="U916" s="5">
        <f>IF(S916&lt;=4,1,0)</f>
        <v>0</v>
      </c>
      <c r="V916" s="5">
        <f t="shared" si="28"/>
        <v>0</v>
      </c>
      <c r="W916" s="5">
        <f>IF(S916&gt;=2,1,0)</f>
        <v>1</v>
      </c>
      <c r="X916" s="5">
        <f>IF(Q916&lt;=2,1,0)</f>
        <v>0</v>
      </c>
      <c r="Y916" s="5">
        <f>IF(AND(Q916&gt;=1,Q916&lt;=3),1,0)</f>
        <v>0</v>
      </c>
      <c r="Z916" s="5">
        <f>IF(AND(Q916&gt;=2,Q916&lt;=5),1,0)</f>
        <v>1</v>
      </c>
      <c r="AA916" s="5">
        <f>IF(S916&lt;=2,1,0)</f>
        <v>0</v>
      </c>
      <c r="AB916" s="5">
        <f>IF(AND(S916&gt;=1,S916&lt;=3),1,0)</f>
        <v>0</v>
      </c>
      <c r="AC916" s="5">
        <f>IF(AND(S916&gt;=2,S916&lt;=5),1,0)</f>
        <v>1</v>
      </c>
      <c r="AD916" s="5">
        <f>IF(AND(S916&gt;=1,S916&lt;=4),1,0)</f>
        <v>0</v>
      </c>
      <c r="AE916" s="5">
        <f>IF(AND(S916&gt;=2,S916&lt;=5),1,0)</f>
        <v>1</v>
      </c>
    </row>
    <row r="917" spans="1:31" x14ac:dyDescent="0.55000000000000004">
      <c r="A917" s="1">
        <f t="shared" si="29"/>
        <v>917</v>
      </c>
      <c r="B917" s="6" t="s">
        <v>912</v>
      </c>
      <c r="C917" s="7">
        <v>46226.660555555558</v>
      </c>
      <c r="D917" s="5">
        <v>20</v>
      </c>
      <c r="E917" s="6" t="s">
        <v>117</v>
      </c>
      <c r="F917" s="8">
        <v>46185</v>
      </c>
      <c r="G917" s="8" t="s">
        <v>219</v>
      </c>
      <c r="H917" s="6" t="s">
        <v>225</v>
      </c>
      <c r="I917" s="6" t="s">
        <v>334</v>
      </c>
      <c r="J917" s="6" t="s">
        <v>220</v>
      </c>
      <c r="K917" s="5">
        <v>1856</v>
      </c>
      <c r="L917" s="6" t="s">
        <v>227</v>
      </c>
      <c r="M917" s="6" t="s">
        <v>375</v>
      </c>
      <c r="N917" s="6" t="s">
        <v>26</v>
      </c>
      <c r="O917" s="5" t="s">
        <v>885</v>
      </c>
      <c r="P917" s="6" t="str">
        <f>IF(I917&lt;&gt;"","Giocata","Futura")</f>
        <v>Giocata</v>
      </c>
      <c r="Q917" s="5">
        <f>VALUE(LEFT(I917,1))</f>
        <v>4</v>
      </c>
      <c r="R917" s="5">
        <f>VALUE(RIGHT(I917,1))</f>
        <v>0</v>
      </c>
      <c r="S917" s="5">
        <f>SUM(Q917:R917)</f>
        <v>4</v>
      </c>
      <c r="T917" s="5">
        <f>IF(Q917&lt;&gt;R917,1,0)</f>
        <v>1</v>
      </c>
      <c r="U917" s="5">
        <f>IF(S917&lt;=4,1,0)</f>
        <v>1</v>
      </c>
      <c r="V917" s="5">
        <f t="shared" si="28"/>
        <v>1</v>
      </c>
      <c r="W917" s="5">
        <f>IF(S917&gt;=2,1,0)</f>
        <v>1</v>
      </c>
      <c r="X917" s="5">
        <f>IF(Q917&lt;=2,1,0)</f>
        <v>0</v>
      </c>
      <c r="Y917" s="5">
        <f>IF(AND(Q917&gt;=1,Q917&lt;=3),1,0)</f>
        <v>0</v>
      </c>
      <c r="Z917" s="5">
        <f>IF(AND(Q917&gt;=2,Q917&lt;=5),1,0)</f>
        <v>1</v>
      </c>
      <c r="AA917" s="5">
        <f>IF(S917&lt;=2,1,0)</f>
        <v>0</v>
      </c>
      <c r="AB917" s="5">
        <f>IF(AND(S917&gt;=1,S917&lt;=3),1,0)</f>
        <v>0</v>
      </c>
      <c r="AC917" s="5">
        <f>IF(AND(S917&gt;=2,S917&lt;=5),1,0)</f>
        <v>1</v>
      </c>
      <c r="AD917" s="5">
        <f>IF(AND(S917&gt;=1,S917&lt;=4),1,0)</f>
        <v>1</v>
      </c>
      <c r="AE917" s="5">
        <f>IF(AND(S917&gt;=2,S917&lt;=5),1,0)</f>
        <v>1</v>
      </c>
    </row>
    <row r="918" spans="1:31" x14ac:dyDescent="0.55000000000000004">
      <c r="A918" s="1">
        <f t="shared" si="29"/>
        <v>918</v>
      </c>
      <c r="B918" s="6" t="s">
        <v>912</v>
      </c>
      <c r="C918" s="7">
        <v>46226.660555555558</v>
      </c>
      <c r="D918" s="5">
        <v>20</v>
      </c>
      <c r="E918" s="6" t="s">
        <v>117</v>
      </c>
      <c r="F918" s="8">
        <v>46185</v>
      </c>
      <c r="G918" s="8" t="s">
        <v>219</v>
      </c>
      <c r="H918" s="6" t="s">
        <v>230</v>
      </c>
      <c r="I918" s="6" t="s">
        <v>322</v>
      </c>
      <c r="J918" s="6" t="s">
        <v>217</v>
      </c>
      <c r="K918" s="5">
        <v>454</v>
      </c>
      <c r="L918" s="6" t="s">
        <v>509</v>
      </c>
      <c r="M918" s="6" t="s">
        <v>377</v>
      </c>
      <c r="N918" s="6" t="s">
        <v>26</v>
      </c>
      <c r="O918" s="5" t="s">
        <v>885</v>
      </c>
      <c r="P918" s="6" t="str">
        <f>IF(I918&lt;&gt;"","Giocata","Futura")</f>
        <v>Giocata</v>
      </c>
      <c r="Q918" s="5">
        <f>VALUE(LEFT(I918,1))</f>
        <v>0</v>
      </c>
      <c r="R918" s="5">
        <f>VALUE(RIGHT(I918,1))</f>
        <v>1</v>
      </c>
      <c r="S918" s="5">
        <f>SUM(Q918:R918)</f>
        <v>1</v>
      </c>
      <c r="T918" s="5">
        <f>IF(Q918&lt;&gt;R918,1,0)</f>
        <v>1</v>
      </c>
      <c r="U918" s="5">
        <f>IF(S918&lt;=4,1,0)</f>
        <v>1</v>
      </c>
      <c r="V918" s="5">
        <f t="shared" si="28"/>
        <v>1</v>
      </c>
      <c r="W918" s="5">
        <f>IF(S918&gt;=2,1,0)</f>
        <v>0</v>
      </c>
      <c r="X918" s="5">
        <f>IF(Q918&lt;=2,1,0)</f>
        <v>1</v>
      </c>
      <c r="Y918" s="5">
        <f>IF(AND(Q918&gt;=1,Q918&lt;=3),1,0)</f>
        <v>0</v>
      </c>
      <c r="Z918" s="5">
        <f>IF(AND(Q918&gt;=2,Q918&lt;=5),1,0)</f>
        <v>0</v>
      </c>
      <c r="AA918" s="5">
        <f>IF(S918&lt;=2,1,0)</f>
        <v>1</v>
      </c>
      <c r="AB918" s="5">
        <f>IF(AND(S918&gt;=1,S918&lt;=3),1,0)</f>
        <v>1</v>
      </c>
      <c r="AC918" s="5">
        <f>IF(AND(S918&gt;=2,S918&lt;=5),1,0)</f>
        <v>0</v>
      </c>
      <c r="AD918" s="5">
        <f>IF(AND(S918&gt;=1,S918&lt;=4),1,0)</f>
        <v>1</v>
      </c>
      <c r="AE918" s="5">
        <f>IF(AND(S918&gt;=2,S918&lt;=5),1,0)</f>
        <v>0</v>
      </c>
    </row>
    <row r="919" spans="1:31" x14ac:dyDescent="0.55000000000000004">
      <c r="A919" s="1">
        <f t="shared" si="29"/>
        <v>919</v>
      </c>
      <c r="B919" s="6" t="s">
        <v>912</v>
      </c>
      <c r="C919" s="7">
        <v>46226.660555555558</v>
      </c>
      <c r="D919" s="5">
        <v>20</v>
      </c>
      <c r="E919" s="6" t="s">
        <v>117</v>
      </c>
      <c r="F919" s="8">
        <v>46185</v>
      </c>
      <c r="G919" s="8" t="s">
        <v>219</v>
      </c>
      <c r="H919" s="6" t="s">
        <v>216</v>
      </c>
      <c r="I919" s="6" t="s">
        <v>308</v>
      </c>
      <c r="J919" s="6" t="s">
        <v>222</v>
      </c>
      <c r="K919" s="5">
        <v>4166</v>
      </c>
      <c r="L919" s="6" t="s">
        <v>218</v>
      </c>
      <c r="M919" s="6" t="s">
        <v>504</v>
      </c>
      <c r="N919" s="6" t="s">
        <v>26</v>
      </c>
      <c r="O919" s="5" t="s">
        <v>885</v>
      </c>
      <c r="P919" s="6" t="str">
        <f>IF(I919&lt;&gt;"","Giocata","Futura")</f>
        <v>Giocata</v>
      </c>
      <c r="Q919" s="5">
        <f>VALUE(LEFT(I919,1))</f>
        <v>2</v>
      </c>
      <c r="R919" s="5">
        <f>VALUE(RIGHT(I919,1))</f>
        <v>0</v>
      </c>
      <c r="S919" s="5">
        <f>SUM(Q919:R919)</f>
        <v>2</v>
      </c>
      <c r="T919" s="5">
        <f>IF(Q919&lt;&gt;R919,1,0)</f>
        <v>1</v>
      </c>
      <c r="U919" s="5">
        <f>IF(S919&lt;=4,1,0)</f>
        <v>1</v>
      </c>
      <c r="V919" s="5">
        <f t="shared" si="28"/>
        <v>1</v>
      </c>
      <c r="W919" s="5">
        <f>IF(S919&gt;=2,1,0)</f>
        <v>1</v>
      </c>
      <c r="X919" s="5">
        <f>IF(Q919&lt;=2,1,0)</f>
        <v>1</v>
      </c>
      <c r="Y919" s="5">
        <f>IF(AND(Q919&gt;=1,Q919&lt;=3),1,0)</f>
        <v>1</v>
      </c>
      <c r="Z919" s="5">
        <f>IF(AND(Q919&gt;=2,Q919&lt;=5),1,0)</f>
        <v>1</v>
      </c>
      <c r="AA919" s="5">
        <f>IF(S919&lt;=2,1,0)</f>
        <v>1</v>
      </c>
      <c r="AB919" s="5">
        <f>IF(AND(S919&gt;=1,S919&lt;=3),1,0)</f>
        <v>1</v>
      </c>
      <c r="AC919" s="5">
        <f>IF(AND(S919&gt;=2,S919&lt;=5),1,0)</f>
        <v>1</v>
      </c>
      <c r="AD919" s="5">
        <f>IF(AND(S919&gt;=1,S919&lt;=4),1,0)</f>
        <v>1</v>
      </c>
      <c r="AE919" s="5">
        <f>IF(AND(S919&gt;=2,S919&lt;=5),1,0)</f>
        <v>1</v>
      </c>
    </row>
    <row r="920" spans="1:31" x14ac:dyDescent="0.55000000000000004">
      <c r="A920" s="1">
        <f t="shared" si="29"/>
        <v>920</v>
      </c>
      <c r="B920" s="6" t="s">
        <v>912</v>
      </c>
      <c r="C920" s="7">
        <v>46226.660555555558</v>
      </c>
      <c r="D920" s="5">
        <v>20</v>
      </c>
      <c r="E920" s="6" t="s">
        <v>117</v>
      </c>
      <c r="F920" s="8">
        <v>46185</v>
      </c>
      <c r="G920" s="8" t="s">
        <v>215</v>
      </c>
      <c r="H920" s="6" t="s">
        <v>232</v>
      </c>
      <c r="I920" s="6" t="s">
        <v>314</v>
      </c>
      <c r="J920" s="6" t="s">
        <v>223</v>
      </c>
      <c r="K920" s="5">
        <v>5515</v>
      </c>
      <c r="L920" s="6" t="s">
        <v>233</v>
      </c>
      <c r="M920" s="6" t="s">
        <v>323</v>
      </c>
      <c r="N920" s="6" t="s">
        <v>26</v>
      </c>
      <c r="O920" s="5" t="s">
        <v>885</v>
      </c>
      <c r="P920" s="6" t="str">
        <f>IF(I920&lt;&gt;"","Giocata","Futura")</f>
        <v>Giocata</v>
      </c>
      <c r="Q920" s="5">
        <f>VALUE(LEFT(I920,1))</f>
        <v>2</v>
      </c>
      <c r="R920" s="5">
        <f>VALUE(RIGHT(I920,1))</f>
        <v>1</v>
      </c>
      <c r="S920" s="5">
        <f>SUM(Q920:R920)</f>
        <v>3</v>
      </c>
      <c r="T920" s="5">
        <f>IF(Q920&lt;&gt;R920,1,0)</f>
        <v>1</v>
      </c>
      <c r="U920" s="5">
        <f>IF(S920&lt;=4,1,0)</f>
        <v>1</v>
      </c>
      <c r="V920" s="5">
        <f t="shared" si="28"/>
        <v>1</v>
      </c>
      <c r="W920" s="5">
        <f>IF(S920&gt;=2,1,0)</f>
        <v>1</v>
      </c>
      <c r="X920" s="5">
        <f>IF(Q920&lt;=2,1,0)</f>
        <v>1</v>
      </c>
      <c r="Y920" s="5">
        <f>IF(AND(Q920&gt;=1,Q920&lt;=3),1,0)</f>
        <v>1</v>
      </c>
      <c r="Z920" s="5">
        <f>IF(AND(Q920&gt;=2,Q920&lt;=5),1,0)</f>
        <v>1</v>
      </c>
      <c r="AA920" s="5">
        <f>IF(S920&lt;=2,1,0)</f>
        <v>0</v>
      </c>
      <c r="AB920" s="5">
        <f>IF(AND(S920&gt;=1,S920&lt;=3),1,0)</f>
        <v>1</v>
      </c>
      <c r="AC920" s="5">
        <f>IF(AND(S920&gt;=2,S920&lt;=5),1,0)</f>
        <v>1</v>
      </c>
      <c r="AD920" s="5">
        <f>IF(AND(S920&gt;=1,S920&lt;=4),1,0)</f>
        <v>1</v>
      </c>
      <c r="AE920" s="5">
        <f>IF(AND(S920&gt;=2,S920&lt;=5),1,0)</f>
        <v>1</v>
      </c>
    </row>
    <row r="921" spans="1:31" x14ac:dyDescent="0.55000000000000004">
      <c r="A921" s="1">
        <f t="shared" si="29"/>
        <v>921</v>
      </c>
      <c r="B921" s="6" t="s">
        <v>36</v>
      </c>
      <c r="C921" s="7">
        <v>46226.660567129627</v>
      </c>
      <c r="D921" s="5">
        <v>10</v>
      </c>
      <c r="E921" s="6" t="s">
        <v>93</v>
      </c>
      <c r="F921" s="8">
        <v>46186</v>
      </c>
      <c r="G921" s="8" t="s">
        <v>280</v>
      </c>
      <c r="H921" s="6" t="s">
        <v>180</v>
      </c>
      <c r="I921" s="6" t="s">
        <v>511</v>
      </c>
      <c r="J921" s="6" t="s">
        <v>171</v>
      </c>
      <c r="K921" s="5">
        <v>2783</v>
      </c>
      <c r="L921" s="6" t="s">
        <v>239</v>
      </c>
      <c r="M921" s="6" t="s">
        <v>457</v>
      </c>
      <c r="N921" s="6" t="s">
        <v>26</v>
      </c>
      <c r="O921" s="5" t="s">
        <v>885</v>
      </c>
      <c r="P921" s="6" t="str">
        <f>IF(I921&lt;&gt;"","Giocata","Futura")</f>
        <v>Giocata</v>
      </c>
      <c r="Q921" s="5">
        <f>VALUE(LEFT(I921,1))</f>
        <v>2</v>
      </c>
      <c r="R921" s="5">
        <f>VALUE(RIGHT(I921,1))</f>
        <v>5</v>
      </c>
      <c r="S921" s="5">
        <f>SUM(Q921:R921)</f>
        <v>7</v>
      </c>
      <c r="T921" s="5">
        <f>IF(Q921&lt;&gt;R921,1,0)</f>
        <v>1</v>
      </c>
      <c r="U921" s="5">
        <f>IF(S921&lt;=4,1,0)</f>
        <v>0</v>
      </c>
      <c r="V921" s="5">
        <f t="shared" si="28"/>
        <v>0</v>
      </c>
      <c r="W921" s="5">
        <f>IF(S921&gt;=2,1,0)</f>
        <v>1</v>
      </c>
      <c r="X921" s="5">
        <f>IF(Q921&lt;=2,1,0)</f>
        <v>1</v>
      </c>
      <c r="Y921" s="5">
        <f>IF(AND(Q921&gt;=1,Q921&lt;=3),1,0)</f>
        <v>1</v>
      </c>
      <c r="Z921" s="5">
        <f>IF(AND(Q921&gt;=2,Q921&lt;=5),1,0)</f>
        <v>1</v>
      </c>
      <c r="AA921" s="5">
        <f>IF(S921&lt;=2,1,0)</f>
        <v>0</v>
      </c>
      <c r="AB921" s="5">
        <f>IF(AND(S921&gt;=1,S921&lt;=3),1,0)</f>
        <v>0</v>
      </c>
      <c r="AC921" s="5">
        <f>IF(AND(S921&gt;=2,S921&lt;=5),1,0)</f>
        <v>0</v>
      </c>
      <c r="AD921" s="5">
        <f>IF(AND(S921&gt;=1,S921&lt;=4),1,0)</f>
        <v>0</v>
      </c>
      <c r="AE921" s="5">
        <f>IF(AND(S921&gt;=2,S921&lt;=5),1,0)</f>
        <v>0</v>
      </c>
    </row>
    <row r="922" spans="1:31" x14ac:dyDescent="0.55000000000000004">
      <c r="A922" s="1">
        <f t="shared" si="29"/>
        <v>922</v>
      </c>
      <c r="B922" s="6" t="s">
        <v>36</v>
      </c>
      <c r="C922" s="7">
        <v>46226.660567129627</v>
      </c>
      <c r="D922" s="5">
        <v>10</v>
      </c>
      <c r="E922" s="6" t="s">
        <v>93</v>
      </c>
      <c r="F922" s="8">
        <v>46186</v>
      </c>
      <c r="G922" s="8" t="s">
        <v>166</v>
      </c>
      <c r="H922" s="6" t="s">
        <v>168</v>
      </c>
      <c r="I922" s="6" t="s">
        <v>302</v>
      </c>
      <c r="J922" s="6" t="s">
        <v>170</v>
      </c>
      <c r="K922" s="5">
        <v>1926</v>
      </c>
      <c r="L922" s="6" t="s">
        <v>283</v>
      </c>
      <c r="M922" s="6" t="s">
        <v>325</v>
      </c>
      <c r="N922" s="6" t="s">
        <v>26</v>
      </c>
      <c r="O922" s="5" t="s">
        <v>885</v>
      </c>
      <c r="P922" s="6" t="str">
        <f>IF(I922&lt;&gt;"","Giocata","Futura")</f>
        <v>Giocata</v>
      </c>
      <c r="Q922" s="5">
        <f>VALUE(LEFT(I922,1))</f>
        <v>2</v>
      </c>
      <c r="R922" s="5">
        <f>VALUE(RIGHT(I922,1))</f>
        <v>3</v>
      </c>
      <c r="S922" s="5">
        <f>SUM(Q922:R922)</f>
        <v>5</v>
      </c>
      <c r="T922" s="5">
        <f>IF(Q922&lt;&gt;R922,1,0)</f>
        <v>1</v>
      </c>
      <c r="U922" s="5">
        <f>IF(S922&lt;=4,1,0)</f>
        <v>0</v>
      </c>
      <c r="V922" s="5">
        <f t="shared" si="28"/>
        <v>0</v>
      </c>
      <c r="W922" s="5">
        <f>IF(S922&gt;=2,1,0)</f>
        <v>1</v>
      </c>
      <c r="X922" s="5">
        <f>IF(Q922&lt;=2,1,0)</f>
        <v>1</v>
      </c>
      <c r="Y922" s="5">
        <f>IF(AND(Q922&gt;=1,Q922&lt;=3),1,0)</f>
        <v>1</v>
      </c>
      <c r="Z922" s="5">
        <f>IF(AND(Q922&gt;=2,Q922&lt;=5),1,0)</f>
        <v>1</v>
      </c>
      <c r="AA922" s="5">
        <f>IF(S922&lt;=2,1,0)</f>
        <v>0</v>
      </c>
      <c r="AB922" s="5">
        <f>IF(AND(S922&gt;=1,S922&lt;=3),1,0)</f>
        <v>0</v>
      </c>
      <c r="AC922" s="5">
        <f>IF(AND(S922&gt;=2,S922&lt;=5),1,0)</f>
        <v>1</v>
      </c>
      <c r="AD922" s="5">
        <f>IF(AND(S922&gt;=1,S922&lt;=4),1,0)</f>
        <v>0</v>
      </c>
      <c r="AE922" s="5">
        <f>IF(AND(S922&gt;=2,S922&lt;=5),1,0)</f>
        <v>1</v>
      </c>
    </row>
    <row r="923" spans="1:31" x14ac:dyDescent="0.55000000000000004">
      <c r="A923" s="1">
        <f t="shared" si="29"/>
        <v>923</v>
      </c>
      <c r="B923" s="6" t="s">
        <v>36</v>
      </c>
      <c r="C923" s="7">
        <v>46226.660567129627</v>
      </c>
      <c r="D923" s="5">
        <v>10</v>
      </c>
      <c r="E923" s="6" t="s">
        <v>93</v>
      </c>
      <c r="F923" s="8">
        <v>46186</v>
      </c>
      <c r="G923" s="8" t="s">
        <v>282</v>
      </c>
      <c r="H923" s="6" t="s">
        <v>175</v>
      </c>
      <c r="I923" s="6" t="s">
        <v>336</v>
      </c>
      <c r="J923" s="6" t="s">
        <v>181</v>
      </c>
      <c r="K923" s="5">
        <v>3716</v>
      </c>
      <c r="L923" s="6" t="s">
        <v>165</v>
      </c>
      <c r="M923" s="6" t="s">
        <v>452</v>
      </c>
      <c r="N923" s="6" t="s">
        <v>26</v>
      </c>
      <c r="O923" s="5" t="s">
        <v>885</v>
      </c>
      <c r="P923" s="6" t="str">
        <f>IF(I923&lt;&gt;"","Giocata","Futura")</f>
        <v>Giocata</v>
      </c>
      <c r="Q923" s="5">
        <f>VALUE(LEFT(I923,1))</f>
        <v>0</v>
      </c>
      <c r="R923" s="5">
        <f>VALUE(RIGHT(I923,1))</f>
        <v>0</v>
      </c>
      <c r="S923" s="5">
        <f>SUM(Q923:R923)</f>
        <v>0</v>
      </c>
      <c r="T923" s="5">
        <f>IF(Q923&lt;&gt;R923,1,0)</f>
        <v>0</v>
      </c>
      <c r="U923" s="5">
        <f>IF(S923&lt;=4,1,0)</f>
        <v>1</v>
      </c>
      <c r="V923" s="5">
        <f t="shared" si="28"/>
        <v>0</v>
      </c>
      <c r="W923" s="5">
        <f>IF(S923&gt;=2,1,0)</f>
        <v>0</v>
      </c>
      <c r="X923" s="5">
        <f>IF(Q923&lt;=2,1,0)</f>
        <v>1</v>
      </c>
      <c r="Y923" s="5">
        <f>IF(AND(Q923&gt;=1,Q923&lt;=3),1,0)</f>
        <v>0</v>
      </c>
      <c r="Z923" s="5">
        <f>IF(AND(Q923&gt;=2,Q923&lt;=5),1,0)</f>
        <v>0</v>
      </c>
      <c r="AA923" s="5">
        <f>IF(S923&lt;=2,1,0)</f>
        <v>1</v>
      </c>
      <c r="AB923" s="5">
        <f>IF(AND(S923&gt;=1,S923&lt;=3),1,0)</f>
        <v>0</v>
      </c>
      <c r="AC923" s="5">
        <f>IF(AND(S923&gt;=2,S923&lt;=5),1,0)</f>
        <v>0</v>
      </c>
      <c r="AD923" s="5">
        <f>IF(AND(S923&gt;=1,S923&lt;=4),1,0)</f>
        <v>0</v>
      </c>
      <c r="AE923" s="5">
        <f>IF(AND(S923&gt;=2,S923&lt;=5),1,0)</f>
        <v>0</v>
      </c>
    </row>
    <row r="924" spans="1:31" x14ac:dyDescent="0.55000000000000004">
      <c r="A924" s="1">
        <f t="shared" si="29"/>
        <v>924</v>
      </c>
      <c r="B924" s="6" t="s">
        <v>36</v>
      </c>
      <c r="C924" s="7">
        <v>46226.660567129627</v>
      </c>
      <c r="D924" s="5">
        <v>10</v>
      </c>
      <c r="E924" s="6" t="s">
        <v>93</v>
      </c>
      <c r="F924" s="8">
        <v>46186</v>
      </c>
      <c r="G924" s="8" t="s">
        <v>166</v>
      </c>
      <c r="H924" s="6" t="s">
        <v>167</v>
      </c>
      <c r="I924" s="6" t="s">
        <v>338</v>
      </c>
      <c r="J924" s="6" t="s">
        <v>173</v>
      </c>
      <c r="K924" s="5">
        <v>2457</v>
      </c>
      <c r="L924" s="6" t="s">
        <v>169</v>
      </c>
      <c r="M924" s="6" t="s">
        <v>455</v>
      </c>
      <c r="N924" s="6" t="s">
        <v>26</v>
      </c>
      <c r="O924" s="5" t="s">
        <v>885</v>
      </c>
      <c r="P924" s="6" t="str">
        <f>IF(I924&lt;&gt;"","Giocata","Futura")</f>
        <v>Giocata</v>
      </c>
      <c r="Q924" s="5">
        <f>VALUE(LEFT(I924,1))</f>
        <v>0</v>
      </c>
      <c r="R924" s="5">
        <f>VALUE(RIGHT(I924,1))</f>
        <v>3</v>
      </c>
      <c r="S924" s="5">
        <f>SUM(Q924:R924)</f>
        <v>3</v>
      </c>
      <c r="T924" s="5">
        <f>IF(Q924&lt;&gt;R924,1,0)</f>
        <v>1</v>
      </c>
      <c r="U924" s="5">
        <f>IF(S924&lt;=4,1,0)</f>
        <v>1</v>
      </c>
      <c r="V924" s="5">
        <f t="shared" si="28"/>
        <v>1</v>
      </c>
      <c r="W924" s="5">
        <f>IF(S924&gt;=2,1,0)</f>
        <v>1</v>
      </c>
      <c r="X924" s="5">
        <f>IF(Q924&lt;=2,1,0)</f>
        <v>1</v>
      </c>
      <c r="Y924" s="5">
        <f>IF(AND(Q924&gt;=1,Q924&lt;=3),1,0)</f>
        <v>0</v>
      </c>
      <c r="Z924" s="5">
        <f>IF(AND(Q924&gt;=2,Q924&lt;=5),1,0)</f>
        <v>0</v>
      </c>
      <c r="AA924" s="5">
        <f>IF(S924&lt;=2,1,0)</f>
        <v>0</v>
      </c>
      <c r="AB924" s="5">
        <f>IF(AND(S924&gt;=1,S924&lt;=3),1,0)</f>
        <v>1</v>
      </c>
      <c r="AC924" s="5">
        <f>IF(AND(S924&gt;=2,S924&lt;=5),1,0)</f>
        <v>1</v>
      </c>
      <c r="AD924" s="5">
        <f>IF(AND(S924&gt;=1,S924&lt;=4),1,0)</f>
        <v>1</v>
      </c>
      <c r="AE924" s="5">
        <f>IF(AND(S924&gt;=2,S924&lt;=5),1,0)</f>
        <v>1</v>
      </c>
    </row>
    <row r="925" spans="1:31" x14ac:dyDescent="0.55000000000000004">
      <c r="A925" s="1">
        <f t="shared" si="29"/>
        <v>925</v>
      </c>
      <c r="B925" s="6" t="s">
        <v>36</v>
      </c>
      <c r="C925" s="7">
        <v>46226.660567129627</v>
      </c>
      <c r="D925" s="5">
        <v>10</v>
      </c>
      <c r="E925" s="6" t="s">
        <v>93</v>
      </c>
      <c r="F925" s="8">
        <v>46186</v>
      </c>
      <c r="G925" s="8" t="s">
        <v>282</v>
      </c>
      <c r="H925" s="6" t="s">
        <v>164</v>
      </c>
      <c r="I925" s="6" t="s">
        <v>310</v>
      </c>
      <c r="J925" s="6" t="s">
        <v>163</v>
      </c>
      <c r="K925" s="5">
        <v>4137</v>
      </c>
      <c r="L925" s="6" t="s">
        <v>177</v>
      </c>
      <c r="M925" s="6" t="s">
        <v>326</v>
      </c>
      <c r="N925" s="6" t="s">
        <v>26</v>
      </c>
      <c r="O925" s="5" t="s">
        <v>885</v>
      </c>
      <c r="P925" s="6" t="str">
        <f>IF(I925&lt;&gt;"","Giocata","Futura")</f>
        <v>Giocata</v>
      </c>
      <c r="Q925" s="5">
        <f>VALUE(LEFT(I925,1))</f>
        <v>1</v>
      </c>
      <c r="R925" s="5">
        <f>VALUE(RIGHT(I925,1))</f>
        <v>0</v>
      </c>
      <c r="S925" s="5">
        <f>SUM(Q925:R925)</f>
        <v>1</v>
      </c>
      <c r="T925" s="5">
        <f>IF(Q925&lt;&gt;R925,1,0)</f>
        <v>1</v>
      </c>
      <c r="U925" s="5">
        <f>IF(S925&lt;=4,1,0)</f>
        <v>1</v>
      </c>
      <c r="V925" s="5">
        <f t="shared" si="28"/>
        <v>1</v>
      </c>
      <c r="W925" s="5">
        <f>IF(S925&gt;=2,1,0)</f>
        <v>0</v>
      </c>
      <c r="X925" s="5">
        <f>IF(Q925&lt;=2,1,0)</f>
        <v>1</v>
      </c>
      <c r="Y925" s="5">
        <f>IF(AND(Q925&gt;=1,Q925&lt;=3),1,0)</f>
        <v>1</v>
      </c>
      <c r="Z925" s="5">
        <f>IF(AND(Q925&gt;=2,Q925&lt;=5),1,0)</f>
        <v>0</v>
      </c>
      <c r="AA925" s="5">
        <f>IF(S925&lt;=2,1,0)</f>
        <v>1</v>
      </c>
      <c r="AB925" s="5">
        <f>IF(AND(S925&gt;=1,S925&lt;=3),1,0)</f>
        <v>1</v>
      </c>
      <c r="AC925" s="5">
        <f>IF(AND(S925&gt;=2,S925&lt;=5),1,0)</f>
        <v>0</v>
      </c>
      <c r="AD925" s="5">
        <f>IF(AND(S925&gt;=1,S925&lt;=4),1,0)</f>
        <v>1</v>
      </c>
      <c r="AE925" s="5">
        <f>IF(AND(S925&gt;=2,S925&lt;=5),1,0)</f>
        <v>0</v>
      </c>
    </row>
    <row r="926" spans="1:31" x14ac:dyDescent="0.55000000000000004">
      <c r="A926" s="1">
        <f t="shared" si="29"/>
        <v>926</v>
      </c>
      <c r="B926" s="6" t="s">
        <v>36</v>
      </c>
      <c r="C926" s="7">
        <v>46226.660567129627</v>
      </c>
      <c r="D926" s="5">
        <v>10</v>
      </c>
      <c r="E926" s="6" t="s">
        <v>93</v>
      </c>
      <c r="F926" s="8">
        <v>46186</v>
      </c>
      <c r="G926" s="8" t="s">
        <v>280</v>
      </c>
      <c r="H926" s="6" t="s">
        <v>178</v>
      </c>
      <c r="I926" s="6" t="s">
        <v>328</v>
      </c>
      <c r="J926" s="6" t="s">
        <v>176</v>
      </c>
      <c r="K926" s="5">
        <v>2397</v>
      </c>
      <c r="L926" s="6" t="s">
        <v>179</v>
      </c>
      <c r="M926" s="6" t="s">
        <v>456</v>
      </c>
      <c r="N926" s="6" t="s">
        <v>26</v>
      </c>
      <c r="O926" s="5" t="s">
        <v>885</v>
      </c>
      <c r="P926" s="6" t="str">
        <f>IF(I926&lt;&gt;"","Giocata","Futura")</f>
        <v>Giocata</v>
      </c>
      <c r="Q926" s="5">
        <f>VALUE(LEFT(I926,1))</f>
        <v>1</v>
      </c>
      <c r="R926" s="5">
        <f>VALUE(RIGHT(I926,1))</f>
        <v>1</v>
      </c>
      <c r="S926" s="5">
        <f>SUM(Q926:R926)</f>
        <v>2</v>
      </c>
      <c r="T926" s="5">
        <f>IF(Q926&lt;&gt;R926,1,0)</f>
        <v>0</v>
      </c>
      <c r="U926" s="5">
        <f>IF(S926&lt;=4,1,0)</f>
        <v>1</v>
      </c>
      <c r="V926" s="5">
        <f t="shared" si="28"/>
        <v>0</v>
      </c>
      <c r="W926" s="5">
        <f>IF(S926&gt;=2,1,0)</f>
        <v>1</v>
      </c>
      <c r="X926" s="5">
        <f>IF(Q926&lt;=2,1,0)</f>
        <v>1</v>
      </c>
      <c r="Y926" s="5">
        <f>IF(AND(Q926&gt;=1,Q926&lt;=3),1,0)</f>
        <v>1</v>
      </c>
      <c r="Z926" s="5">
        <f>IF(AND(Q926&gt;=2,Q926&lt;=5),1,0)</f>
        <v>0</v>
      </c>
      <c r="AA926" s="5">
        <f>IF(S926&lt;=2,1,0)</f>
        <v>1</v>
      </c>
      <c r="AB926" s="5">
        <f>IF(AND(S926&gt;=1,S926&lt;=3),1,0)</f>
        <v>1</v>
      </c>
      <c r="AC926" s="5">
        <f>IF(AND(S926&gt;=2,S926&lt;=5),1,0)</f>
        <v>1</v>
      </c>
      <c r="AD926" s="5">
        <f>IF(AND(S926&gt;=1,S926&lt;=4),1,0)</f>
        <v>1</v>
      </c>
      <c r="AE926" s="5">
        <f>IF(AND(S926&gt;=2,S926&lt;=5),1,0)</f>
        <v>1</v>
      </c>
    </row>
    <row r="927" spans="1:31" x14ac:dyDescent="0.55000000000000004">
      <c r="A927" s="1">
        <f t="shared" si="29"/>
        <v>927</v>
      </c>
      <c r="B927" s="6" t="s">
        <v>36</v>
      </c>
      <c r="C927" s="7">
        <v>46226.660567129627</v>
      </c>
      <c r="D927" s="5">
        <v>11</v>
      </c>
      <c r="E927" s="6" t="s">
        <v>118</v>
      </c>
      <c r="F927" s="8">
        <v>46190</v>
      </c>
      <c r="G927" s="8" t="s">
        <v>162</v>
      </c>
      <c r="H927" s="6" t="s">
        <v>171</v>
      </c>
      <c r="I927" s="6" t="s">
        <v>378</v>
      </c>
      <c r="J927" s="6" t="s">
        <v>175</v>
      </c>
      <c r="K927" s="5">
        <v>6082</v>
      </c>
      <c r="L927" s="6" t="s">
        <v>295</v>
      </c>
      <c r="M927" s="6" t="s">
        <v>456</v>
      </c>
      <c r="N927" s="6" t="s">
        <v>26</v>
      </c>
      <c r="O927" s="5" t="s">
        <v>885</v>
      </c>
      <c r="P927" s="6" t="str">
        <f>IF(I927&lt;&gt;"","Giocata","Futura")</f>
        <v>Giocata</v>
      </c>
      <c r="Q927" s="5">
        <f>VALUE(LEFT(I927,1))</f>
        <v>3</v>
      </c>
      <c r="R927" s="5">
        <f>VALUE(RIGHT(I927,1))</f>
        <v>3</v>
      </c>
      <c r="S927" s="5">
        <f>SUM(Q927:R927)</f>
        <v>6</v>
      </c>
      <c r="T927" s="5">
        <f>IF(Q927&lt;&gt;R927,1,0)</f>
        <v>0</v>
      </c>
      <c r="U927" s="5">
        <f>IF(S927&lt;=4,1,0)</f>
        <v>0</v>
      </c>
      <c r="V927" s="5">
        <f t="shared" si="28"/>
        <v>0</v>
      </c>
      <c r="W927" s="5">
        <f>IF(S927&gt;=2,1,0)</f>
        <v>1</v>
      </c>
      <c r="X927" s="5">
        <f>IF(Q927&lt;=2,1,0)</f>
        <v>0</v>
      </c>
      <c r="Y927" s="5">
        <f>IF(AND(Q927&gt;=1,Q927&lt;=3),1,0)</f>
        <v>1</v>
      </c>
      <c r="Z927" s="5">
        <f>IF(AND(Q927&gt;=2,Q927&lt;=5),1,0)</f>
        <v>1</v>
      </c>
      <c r="AA927" s="5">
        <f>IF(S927&lt;=2,1,0)</f>
        <v>0</v>
      </c>
      <c r="AB927" s="5">
        <f>IF(AND(S927&gt;=1,S927&lt;=3),1,0)</f>
        <v>0</v>
      </c>
      <c r="AC927" s="5">
        <f>IF(AND(S927&gt;=2,S927&lt;=5),1,0)</f>
        <v>0</v>
      </c>
      <c r="AD927" s="5">
        <f>IF(AND(S927&gt;=1,S927&lt;=4),1,0)</f>
        <v>0</v>
      </c>
      <c r="AE927" s="5">
        <f>IF(AND(S927&gt;=2,S927&lt;=5),1,0)</f>
        <v>0</v>
      </c>
    </row>
    <row r="928" spans="1:31" x14ac:dyDescent="0.55000000000000004">
      <c r="A928" s="1">
        <f t="shared" si="29"/>
        <v>928</v>
      </c>
      <c r="B928" s="6" t="s">
        <v>36</v>
      </c>
      <c r="C928" s="7">
        <v>46226.660567129627</v>
      </c>
      <c r="D928" s="5">
        <v>11</v>
      </c>
      <c r="E928" s="6" t="s">
        <v>118</v>
      </c>
      <c r="F928" s="8">
        <v>46190</v>
      </c>
      <c r="G928" s="8" t="s">
        <v>162</v>
      </c>
      <c r="H928" s="6" t="s">
        <v>164</v>
      </c>
      <c r="I928" s="6" t="s">
        <v>370</v>
      </c>
      <c r="J928" s="6" t="s">
        <v>180</v>
      </c>
      <c r="K928" s="5">
        <v>3458</v>
      </c>
      <c r="L928" s="6" t="s">
        <v>177</v>
      </c>
      <c r="M928" s="6" t="s">
        <v>451</v>
      </c>
      <c r="N928" s="6" t="s">
        <v>26</v>
      </c>
      <c r="O928" s="5" t="s">
        <v>885</v>
      </c>
      <c r="P928" s="6" t="str">
        <f>IF(I928&lt;&gt;"","Giocata","Futura")</f>
        <v>Giocata</v>
      </c>
      <c r="Q928" s="5">
        <f>VALUE(LEFT(I928,1))</f>
        <v>5</v>
      </c>
      <c r="R928" s="5">
        <f>VALUE(RIGHT(I928,1))</f>
        <v>0</v>
      </c>
      <c r="S928" s="5">
        <f>SUM(Q928:R928)</f>
        <v>5</v>
      </c>
      <c r="T928" s="5">
        <f>IF(Q928&lt;&gt;R928,1,0)</f>
        <v>1</v>
      </c>
      <c r="U928" s="5">
        <f>IF(S928&lt;=4,1,0)</f>
        <v>0</v>
      </c>
      <c r="V928" s="5">
        <f t="shared" si="28"/>
        <v>0</v>
      </c>
      <c r="W928" s="5">
        <f>IF(S928&gt;=2,1,0)</f>
        <v>1</v>
      </c>
      <c r="X928" s="5">
        <f>IF(Q928&lt;=2,1,0)</f>
        <v>0</v>
      </c>
      <c r="Y928" s="5">
        <f>IF(AND(Q928&gt;=1,Q928&lt;=3),1,0)</f>
        <v>0</v>
      </c>
      <c r="Z928" s="5">
        <f>IF(AND(Q928&gt;=2,Q928&lt;=5),1,0)</f>
        <v>1</v>
      </c>
      <c r="AA928" s="5">
        <f>IF(S928&lt;=2,1,0)</f>
        <v>0</v>
      </c>
      <c r="AB928" s="5">
        <f>IF(AND(S928&gt;=1,S928&lt;=3),1,0)</f>
        <v>0</v>
      </c>
      <c r="AC928" s="5">
        <f>IF(AND(S928&gt;=2,S928&lt;=5),1,0)</f>
        <v>1</v>
      </c>
      <c r="AD928" s="5">
        <f>IF(AND(S928&gt;=1,S928&lt;=4),1,0)</f>
        <v>0</v>
      </c>
      <c r="AE928" s="5">
        <f>IF(AND(S928&gt;=2,S928&lt;=5),1,0)</f>
        <v>1</v>
      </c>
    </row>
    <row r="929" spans="1:31" x14ac:dyDescent="0.55000000000000004">
      <c r="A929" s="1">
        <f t="shared" si="29"/>
        <v>929</v>
      </c>
      <c r="B929" s="6" t="s">
        <v>36</v>
      </c>
      <c r="C929" s="7">
        <v>46226.660567129627</v>
      </c>
      <c r="D929" s="5">
        <v>11</v>
      </c>
      <c r="E929" s="6" t="s">
        <v>118</v>
      </c>
      <c r="F929" s="8">
        <v>46190</v>
      </c>
      <c r="G929" s="8" t="s">
        <v>300</v>
      </c>
      <c r="H929" s="6" t="s">
        <v>173</v>
      </c>
      <c r="I929" s="6" t="s">
        <v>310</v>
      </c>
      <c r="J929" s="6" t="s">
        <v>168</v>
      </c>
      <c r="K929" s="5">
        <v>2013</v>
      </c>
      <c r="L929" s="6" t="s">
        <v>174</v>
      </c>
      <c r="M929" s="6" t="s">
        <v>327</v>
      </c>
      <c r="N929" s="6" t="s">
        <v>26</v>
      </c>
      <c r="O929" s="5" t="s">
        <v>885</v>
      </c>
      <c r="P929" s="6" t="str">
        <f>IF(I929&lt;&gt;"","Giocata","Futura")</f>
        <v>Giocata</v>
      </c>
      <c r="Q929" s="5">
        <f>VALUE(LEFT(I929,1))</f>
        <v>1</v>
      </c>
      <c r="R929" s="5">
        <f>VALUE(RIGHT(I929,1))</f>
        <v>0</v>
      </c>
      <c r="S929" s="5">
        <f>SUM(Q929:R929)</f>
        <v>1</v>
      </c>
      <c r="T929" s="5">
        <f>IF(Q929&lt;&gt;R929,1,0)</f>
        <v>1</v>
      </c>
      <c r="U929" s="5">
        <f>IF(S929&lt;=4,1,0)</f>
        <v>1</v>
      </c>
      <c r="V929" s="5">
        <f t="shared" si="28"/>
        <v>1</v>
      </c>
      <c r="W929" s="5">
        <f>IF(S929&gt;=2,1,0)</f>
        <v>0</v>
      </c>
      <c r="X929" s="5">
        <f>IF(Q929&lt;=2,1,0)</f>
        <v>1</v>
      </c>
      <c r="Y929" s="5">
        <f>IF(AND(Q929&gt;=1,Q929&lt;=3),1,0)</f>
        <v>1</v>
      </c>
      <c r="Z929" s="5">
        <f>IF(AND(Q929&gt;=2,Q929&lt;=5),1,0)</f>
        <v>0</v>
      </c>
      <c r="AA929" s="5">
        <f>IF(S929&lt;=2,1,0)</f>
        <v>1</v>
      </c>
      <c r="AB929" s="5">
        <f>IF(AND(S929&gt;=1,S929&lt;=3),1,0)</f>
        <v>1</v>
      </c>
      <c r="AC929" s="5">
        <f>IF(AND(S929&gt;=2,S929&lt;=5),1,0)</f>
        <v>0</v>
      </c>
      <c r="AD929" s="5">
        <f>IF(AND(S929&gt;=1,S929&lt;=4),1,0)</f>
        <v>1</v>
      </c>
      <c r="AE929" s="5">
        <f>IF(AND(S929&gt;=2,S929&lt;=5),1,0)</f>
        <v>0</v>
      </c>
    </row>
    <row r="930" spans="1:31" x14ac:dyDescent="0.55000000000000004">
      <c r="A930" s="1">
        <f t="shared" si="29"/>
        <v>930</v>
      </c>
      <c r="B930" s="6" t="s">
        <v>36</v>
      </c>
      <c r="C930" s="7">
        <v>46226.660567129627</v>
      </c>
      <c r="D930" s="5">
        <v>11</v>
      </c>
      <c r="E930" s="6" t="s">
        <v>118</v>
      </c>
      <c r="F930" s="8">
        <v>46190</v>
      </c>
      <c r="G930" s="8" t="s">
        <v>162</v>
      </c>
      <c r="H930" s="6" t="s">
        <v>163</v>
      </c>
      <c r="I930" s="6" t="s">
        <v>316</v>
      </c>
      <c r="J930" s="6" t="s">
        <v>176</v>
      </c>
      <c r="K930" s="5">
        <v>2857</v>
      </c>
      <c r="L930" s="6" t="s">
        <v>165</v>
      </c>
      <c r="M930" s="6" t="s">
        <v>457</v>
      </c>
      <c r="N930" s="6" t="s">
        <v>26</v>
      </c>
      <c r="O930" s="5" t="s">
        <v>885</v>
      </c>
      <c r="P930" s="6" t="str">
        <f>IF(I930&lt;&gt;"","Giocata","Futura")</f>
        <v>Giocata</v>
      </c>
      <c r="Q930" s="5">
        <f>VALUE(LEFT(I930,1))</f>
        <v>1</v>
      </c>
      <c r="R930" s="5">
        <f>VALUE(RIGHT(I930,1))</f>
        <v>2</v>
      </c>
      <c r="S930" s="5">
        <f>SUM(Q930:R930)</f>
        <v>3</v>
      </c>
      <c r="T930" s="5">
        <f>IF(Q930&lt;&gt;R930,1,0)</f>
        <v>1</v>
      </c>
      <c r="U930" s="5">
        <f>IF(S930&lt;=4,1,0)</f>
        <v>1</v>
      </c>
      <c r="V930" s="5">
        <f t="shared" si="28"/>
        <v>1</v>
      </c>
      <c r="W930" s="5">
        <f>IF(S930&gt;=2,1,0)</f>
        <v>1</v>
      </c>
      <c r="X930" s="5">
        <f>IF(Q930&lt;=2,1,0)</f>
        <v>1</v>
      </c>
      <c r="Y930" s="5">
        <f>IF(AND(Q930&gt;=1,Q930&lt;=3),1,0)</f>
        <v>1</v>
      </c>
      <c r="Z930" s="5">
        <f>IF(AND(Q930&gt;=2,Q930&lt;=5),1,0)</f>
        <v>0</v>
      </c>
      <c r="AA930" s="5">
        <f>IF(S930&lt;=2,1,0)</f>
        <v>0</v>
      </c>
      <c r="AB930" s="5">
        <f>IF(AND(S930&gt;=1,S930&lt;=3),1,0)</f>
        <v>1</v>
      </c>
      <c r="AC930" s="5">
        <f>IF(AND(S930&gt;=2,S930&lt;=5),1,0)</f>
        <v>1</v>
      </c>
      <c r="AD930" s="5">
        <f>IF(AND(S930&gt;=1,S930&lt;=4),1,0)</f>
        <v>1</v>
      </c>
      <c r="AE930" s="5">
        <f>IF(AND(S930&gt;=2,S930&lt;=5),1,0)</f>
        <v>1</v>
      </c>
    </row>
    <row r="931" spans="1:31" x14ac:dyDescent="0.55000000000000004">
      <c r="A931" s="1">
        <f t="shared" si="29"/>
        <v>931</v>
      </c>
      <c r="B931" s="6" t="s">
        <v>36</v>
      </c>
      <c r="C931" s="7">
        <v>46226.660567129627</v>
      </c>
      <c r="D931" s="5">
        <v>11</v>
      </c>
      <c r="E931" s="6" t="s">
        <v>118</v>
      </c>
      <c r="F931" s="8">
        <v>46190</v>
      </c>
      <c r="G931" s="8" t="s">
        <v>300</v>
      </c>
      <c r="H931" s="6" t="s">
        <v>170</v>
      </c>
      <c r="I931" s="6" t="s">
        <v>316</v>
      </c>
      <c r="J931" s="6" t="s">
        <v>178</v>
      </c>
      <c r="K931" s="5">
        <v>3633</v>
      </c>
      <c r="L931" s="6" t="s">
        <v>172</v>
      </c>
      <c r="M931" s="6" t="s">
        <v>450</v>
      </c>
      <c r="N931" s="6" t="s">
        <v>26</v>
      </c>
      <c r="O931" s="5" t="s">
        <v>885</v>
      </c>
      <c r="P931" s="6" t="str">
        <f>IF(I931&lt;&gt;"","Giocata","Futura")</f>
        <v>Giocata</v>
      </c>
      <c r="Q931" s="5">
        <f>VALUE(LEFT(I931,1))</f>
        <v>1</v>
      </c>
      <c r="R931" s="5">
        <f>VALUE(RIGHT(I931,1))</f>
        <v>2</v>
      </c>
      <c r="S931" s="5">
        <f>SUM(Q931:R931)</f>
        <v>3</v>
      </c>
      <c r="T931" s="5">
        <f>IF(Q931&lt;&gt;R931,1,0)</f>
        <v>1</v>
      </c>
      <c r="U931" s="5">
        <f>IF(S931&lt;=4,1,0)</f>
        <v>1</v>
      </c>
      <c r="V931" s="5">
        <f t="shared" si="28"/>
        <v>1</v>
      </c>
      <c r="W931" s="5">
        <f>IF(S931&gt;=2,1,0)</f>
        <v>1</v>
      </c>
      <c r="X931" s="5">
        <f>IF(Q931&lt;=2,1,0)</f>
        <v>1</v>
      </c>
      <c r="Y931" s="5">
        <f>IF(AND(Q931&gt;=1,Q931&lt;=3),1,0)</f>
        <v>1</v>
      </c>
      <c r="Z931" s="5">
        <f>IF(AND(Q931&gt;=2,Q931&lt;=5),1,0)</f>
        <v>0</v>
      </c>
      <c r="AA931" s="5">
        <f>IF(S931&lt;=2,1,0)</f>
        <v>0</v>
      </c>
      <c r="AB931" s="5">
        <f>IF(AND(S931&gt;=1,S931&lt;=3),1,0)</f>
        <v>1</v>
      </c>
      <c r="AC931" s="5">
        <f>IF(AND(S931&gt;=2,S931&lt;=5),1,0)</f>
        <v>1</v>
      </c>
      <c r="AD931" s="5">
        <f>IF(AND(S931&gt;=1,S931&lt;=4),1,0)</f>
        <v>1</v>
      </c>
      <c r="AE931" s="5">
        <f>IF(AND(S931&gt;=2,S931&lt;=5),1,0)</f>
        <v>1</v>
      </c>
    </row>
    <row r="932" spans="1:31" x14ac:dyDescent="0.55000000000000004">
      <c r="A932" s="1">
        <f t="shared" si="29"/>
        <v>932</v>
      </c>
      <c r="B932" s="6" t="s">
        <v>36</v>
      </c>
      <c r="C932" s="7">
        <v>46226.660567129627</v>
      </c>
      <c r="D932" s="5">
        <v>11</v>
      </c>
      <c r="E932" s="6" t="s">
        <v>122</v>
      </c>
      <c r="F932" s="8">
        <v>46191</v>
      </c>
      <c r="G932" s="8" t="s">
        <v>453</v>
      </c>
      <c r="H932" s="6" t="s">
        <v>181</v>
      </c>
      <c r="I932" s="6" t="s">
        <v>314</v>
      </c>
      <c r="J932" s="6" t="s">
        <v>167</v>
      </c>
      <c r="K932" s="5">
        <v>1807</v>
      </c>
      <c r="L932" s="6" t="s">
        <v>182</v>
      </c>
      <c r="M932" s="6" t="s">
        <v>454</v>
      </c>
      <c r="N932" s="6" t="s">
        <v>26</v>
      </c>
      <c r="O932" s="5" t="s">
        <v>885</v>
      </c>
      <c r="P932" s="6" t="str">
        <f>IF(I932&lt;&gt;"","Giocata","Futura")</f>
        <v>Giocata</v>
      </c>
      <c r="Q932" s="5">
        <f>VALUE(LEFT(I932,1))</f>
        <v>2</v>
      </c>
      <c r="R932" s="5">
        <f>VALUE(RIGHT(I932,1))</f>
        <v>1</v>
      </c>
      <c r="S932" s="5">
        <f>SUM(Q932:R932)</f>
        <v>3</v>
      </c>
      <c r="T932" s="5">
        <f>IF(Q932&lt;&gt;R932,1,0)</f>
        <v>1</v>
      </c>
      <c r="U932" s="5">
        <f>IF(S932&lt;=4,1,0)</f>
        <v>1</v>
      </c>
      <c r="V932" s="5">
        <f t="shared" si="28"/>
        <v>1</v>
      </c>
      <c r="W932" s="5">
        <f>IF(S932&gt;=2,1,0)</f>
        <v>1</v>
      </c>
      <c r="X932" s="5">
        <f>IF(Q932&lt;=2,1,0)</f>
        <v>1</v>
      </c>
      <c r="Y932" s="5">
        <f>IF(AND(Q932&gt;=1,Q932&lt;=3),1,0)</f>
        <v>1</v>
      </c>
      <c r="Z932" s="5">
        <f>IF(AND(Q932&gt;=2,Q932&lt;=5),1,0)</f>
        <v>1</v>
      </c>
      <c r="AA932" s="5">
        <f>IF(S932&lt;=2,1,0)</f>
        <v>0</v>
      </c>
      <c r="AB932" s="5">
        <f>IF(AND(S932&gt;=1,S932&lt;=3),1,0)</f>
        <v>1</v>
      </c>
      <c r="AC932" s="5">
        <f>IF(AND(S932&gt;=2,S932&lt;=5),1,0)</f>
        <v>1</v>
      </c>
      <c r="AD932" s="5">
        <f>IF(AND(S932&gt;=1,S932&lt;=4),1,0)</f>
        <v>1</v>
      </c>
      <c r="AE932" s="5">
        <f>IF(AND(S932&gt;=2,S932&lt;=5),1,0)</f>
        <v>1</v>
      </c>
    </row>
    <row r="933" spans="1:31" x14ac:dyDescent="0.55000000000000004">
      <c r="A933" s="1">
        <f t="shared" si="29"/>
        <v>933</v>
      </c>
      <c r="B933" s="6" t="s">
        <v>912</v>
      </c>
      <c r="C933" s="7">
        <v>46226.660555555558</v>
      </c>
      <c r="D933" s="5">
        <v>21</v>
      </c>
      <c r="E933" s="6" t="s">
        <v>117</v>
      </c>
      <c r="F933" s="8">
        <v>46192</v>
      </c>
      <c r="G933" s="8" t="s">
        <v>219</v>
      </c>
      <c r="H933" s="6" t="s">
        <v>225</v>
      </c>
      <c r="I933" s="6" t="s">
        <v>304</v>
      </c>
      <c r="J933" s="6" t="s">
        <v>223</v>
      </c>
      <c r="K933" s="5">
        <v>2472</v>
      </c>
      <c r="L933" s="6" t="s">
        <v>227</v>
      </c>
      <c r="M933" s="6" t="s">
        <v>320</v>
      </c>
      <c r="N933" s="6" t="s">
        <v>26</v>
      </c>
      <c r="O933" s="5" t="s">
        <v>885</v>
      </c>
      <c r="P933" s="6" t="str">
        <f>IF(I933&lt;&gt;"","Giocata","Futura")</f>
        <v>Giocata</v>
      </c>
      <c r="Q933" s="5">
        <f>VALUE(LEFT(I933,1))</f>
        <v>0</v>
      </c>
      <c r="R933" s="5">
        <f>VALUE(RIGHT(I933,1))</f>
        <v>2</v>
      </c>
      <c r="S933" s="5">
        <f>SUM(Q933:R933)</f>
        <v>2</v>
      </c>
      <c r="T933" s="5">
        <f>IF(Q933&lt;&gt;R933,1,0)</f>
        <v>1</v>
      </c>
      <c r="U933" s="5">
        <f>IF(S933&lt;=4,1,0)</f>
        <v>1</v>
      </c>
      <c r="V933" s="5">
        <f t="shared" si="28"/>
        <v>1</v>
      </c>
      <c r="W933" s="5">
        <f>IF(S933&gt;=2,1,0)</f>
        <v>1</v>
      </c>
      <c r="X933" s="5">
        <f>IF(Q933&lt;=2,1,0)</f>
        <v>1</v>
      </c>
      <c r="Y933" s="5">
        <f>IF(AND(Q933&gt;=1,Q933&lt;=3),1,0)</f>
        <v>0</v>
      </c>
      <c r="Z933" s="5">
        <f>IF(AND(Q933&gt;=2,Q933&lt;=5),1,0)</f>
        <v>0</v>
      </c>
      <c r="AA933" s="5">
        <f>IF(S933&lt;=2,1,0)</f>
        <v>1</v>
      </c>
      <c r="AB933" s="5">
        <f>IF(AND(S933&gt;=1,S933&lt;=3),1,0)</f>
        <v>1</v>
      </c>
      <c r="AC933" s="5">
        <f>IF(AND(S933&gt;=2,S933&lt;=5),1,0)</f>
        <v>1</v>
      </c>
      <c r="AD933" s="5">
        <f>IF(AND(S933&gt;=1,S933&lt;=4),1,0)</f>
        <v>1</v>
      </c>
      <c r="AE933" s="5">
        <f>IF(AND(S933&gt;=2,S933&lt;=5),1,0)</f>
        <v>1</v>
      </c>
    </row>
    <row r="934" spans="1:31" x14ac:dyDescent="0.55000000000000004">
      <c r="A934" s="1">
        <f t="shared" si="29"/>
        <v>934</v>
      </c>
      <c r="B934" s="6" t="s">
        <v>912</v>
      </c>
      <c r="C934" s="7">
        <v>46226.660555555558</v>
      </c>
      <c r="D934" s="5">
        <v>21</v>
      </c>
      <c r="E934" s="6" t="s">
        <v>117</v>
      </c>
      <c r="F934" s="8">
        <v>46192</v>
      </c>
      <c r="G934" s="8" t="s">
        <v>219</v>
      </c>
      <c r="H934" s="6" t="s">
        <v>216</v>
      </c>
      <c r="I934" s="6" t="s">
        <v>308</v>
      </c>
      <c r="J934" s="6" t="s">
        <v>220</v>
      </c>
      <c r="K934" s="5">
        <v>3816</v>
      </c>
      <c r="L934" s="6" t="s">
        <v>218</v>
      </c>
      <c r="M934" s="6" t="s">
        <v>324</v>
      </c>
      <c r="N934" s="6" t="s">
        <v>26</v>
      </c>
      <c r="O934" s="5" t="s">
        <v>885</v>
      </c>
      <c r="P934" s="6" t="str">
        <f>IF(I934&lt;&gt;"","Giocata","Futura")</f>
        <v>Giocata</v>
      </c>
      <c r="Q934" s="5">
        <f>VALUE(LEFT(I934,1))</f>
        <v>2</v>
      </c>
      <c r="R934" s="5">
        <f>VALUE(RIGHT(I934,1))</f>
        <v>0</v>
      </c>
      <c r="S934" s="5">
        <f>SUM(Q934:R934)</f>
        <v>2</v>
      </c>
      <c r="T934" s="5">
        <f>IF(Q934&lt;&gt;R934,1,0)</f>
        <v>1</v>
      </c>
      <c r="U934" s="5">
        <f>IF(S934&lt;=4,1,0)</f>
        <v>1</v>
      </c>
      <c r="V934" s="5">
        <f t="shared" si="28"/>
        <v>1</v>
      </c>
      <c r="W934" s="5">
        <f>IF(S934&gt;=2,1,0)</f>
        <v>1</v>
      </c>
      <c r="X934" s="5">
        <f>IF(Q934&lt;=2,1,0)</f>
        <v>1</v>
      </c>
      <c r="Y934" s="5">
        <f>IF(AND(Q934&gt;=1,Q934&lt;=3),1,0)</f>
        <v>1</v>
      </c>
      <c r="Z934" s="5">
        <f>IF(AND(Q934&gt;=2,Q934&lt;=5),1,0)</f>
        <v>1</v>
      </c>
      <c r="AA934" s="5">
        <f>IF(S934&lt;=2,1,0)</f>
        <v>1</v>
      </c>
      <c r="AB934" s="5">
        <f>IF(AND(S934&gt;=1,S934&lt;=3),1,0)</f>
        <v>1</v>
      </c>
      <c r="AC934" s="5">
        <f>IF(AND(S934&gt;=2,S934&lt;=5),1,0)</f>
        <v>1</v>
      </c>
      <c r="AD934" s="5">
        <f>IF(AND(S934&gt;=1,S934&lt;=4),1,0)</f>
        <v>1</v>
      </c>
      <c r="AE934" s="5">
        <f>IF(AND(S934&gt;=2,S934&lt;=5),1,0)</f>
        <v>1</v>
      </c>
    </row>
    <row r="935" spans="1:31" x14ac:dyDescent="0.55000000000000004">
      <c r="A935" s="1">
        <f t="shared" si="29"/>
        <v>935</v>
      </c>
      <c r="B935" s="6" t="s">
        <v>912</v>
      </c>
      <c r="C935" s="7">
        <v>46226.660555555558</v>
      </c>
      <c r="D935" s="5">
        <v>21</v>
      </c>
      <c r="E935" s="6" t="s">
        <v>117</v>
      </c>
      <c r="F935" s="8">
        <v>46192</v>
      </c>
      <c r="G935" s="8" t="s">
        <v>219</v>
      </c>
      <c r="H935" s="6" t="s">
        <v>222</v>
      </c>
      <c r="I935" s="6" t="s">
        <v>330</v>
      </c>
      <c r="J935" s="6" t="s">
        <v>232</v>
      </c>
      <c r="K935" s="5">
        <v>2141</v>
      </c>
      <c r="L935" s="6" t="s">
        <v>224</v>
      </c>
      <c r="M935" s="6" t="s">
        <v>507</v>
      </c>
      <c r="N935" s="6" t="s">
        <v>26</v>
      </c>
      <c r="O935" s="5" t="s">
        <v>885</v>
      </c>
      <c r="P935" s="6" t="str">
        <f>IF(I935&lt;&gt;"","Giocata","Futura")</f>
        <v>Giocata</v>
      </c>
      <c r="Q935" s="5">
        <f>VALUE(LEFT(I935,1))</f>
        <v>2</v>
      </c>
      <c r="R935" s="5">
        <f>VALUE(RIGHT(I935,1))</f>
        <v>2</v>
      </c>
      <c r="S935" s="5">
        <f>SUM(Q935:R935)</f>
        <v>4</v>
      </c>
      <c r="T935" s="5">
        <f>IF(Q935&lt;&gt;R935,1,0)</f>
        <v>0</v>
      </c>
      <c r="U935" s="5">
        <f>IF(S935&lt;=4,1,0)</f>
        <v>1</v>
      </c>
      <c r="V935" s="5">
        <f t="shared" si="28"/>
        <v>0</v>
      </c>
      <c r="W935" s="5">
        <f>IF(S935&gt;=2,1,0)</f>
        <v>1</v>
      </c>
      <c r="X935" s="5">
        <f>IF(Q935&lt;=2,1,0)</f>
        <v>1</v>
      </c>
      <c r="Y935" s="5">
        <f>IF(AND(Q935&gt;=1,Q935&lt;=3),1,0)</f>
        <v>1</v>
      </c>
      <c r="Z935" s="5">
        <f>IF(AND(Q935&gt;=2,Q935&lt;=5),1,0)</f>
        <v>1</v>
      </c>
      <c r="AA935" s="5">
        <f>IF(S935&lt;=2,1,0)</f>
        <v>0</v>
      </c>
      <c r="AB935" s="5">
        <f>IF(AND(S935&gt;=1,S935&lt;=3),1,0)</f>
        <v>0</v>
      </c>
      <c r="AC935" s="5">
        <f>IF(AND(S935&gt;=2,S935&lt;=5),1,0)</f>
        <v>1</v>
      </c>
      <c r="AD935" s="5">
        <f>IF(AND(S935&gt;=1,S935&lt;=4),1,0)</f>
        <v>1</v>
      </c>
      <c r="AE935" s="5">
        <f>IF(AND(S935&gt;=2,S935&lt;=5),1,0)</f>
        <v>1</v>
      </c>
    </row>
    <row r="936" spans="1:31" x14ac:dyDescent="0.55000000000000004">
      <c r="A936" s="1">
        <f t="shared" si="29"/>
        <v>936</v>
      </c>
      <c r="B936" s="6" t="s">
        <v>912</v>
      </c>
      <c r="C936" s="7">
        <v>46226.660555555558</v>
      </c>
      <c r="D936" s="5">
        <v>21</v>
      </c>
      <c r="E936" s="6" t="s">
        <v>117</v>
      </c>
      <c r="F936" s="8">
        <v>46192</v>
      </c>
      <c r="G936" s="8" t="s">
        <v>219</v>
      </c>
      <c r="H936" s="6" t="s">
        <v>230</v>
      </c>
      <c r="I936" s="6" t="s">
        <v>314</v>
      </c>
      <c r="J936" s="6" t="s">
        <v>228</v>
      </c>
      <c r="K936" s="5">
        <v>3101</v>
      </c>
      <c r="L936" s="6" t="s">
        <v>277</v>
      </c>
      <c r="M936" s="6" t="s">
        <v>505</v>
      </c>
      <c r="N936" s="6" t="s">
        <v>26</v>
      </c>
      <c r="O936" s="5" t="s">
        <v>885</v>
      </c>
      <c r="P936" s="6" t="str">
        <f>IF(I936&lt;&gt;"","Giocata","Futura")</f>
        <v>Giocata</v>
      </c>
      <c r="Q936" s="5">
        <f>VALUE(LEFT(I936,1))</f>
        <v>2</v>
      </c>
      <c r="R936" s="5">
        <f>VALUE(RIGHT(I936,1))</f>
        <v>1</v>
      </c>
      <c r="S936" s="5">
        <f>SUM(Q936:R936)</f>
        <v>3</v>
      </c>
      <c r="T936" s="5">
        <f>IF(Q936&lt;&gt;R936,1,0)</f>
        <v>1</v>
      </c>
      <c r="U936" s="5">
        <f>IF(S936&lt;=4,1,0)</f>
        <v>1</v>
      </c>
      <c r="V936" s="5">
        <f t="shared" si="28"/>
        <v>1</v>
      </c>
      <c r="W936" s="5">
        <f>IF(S936&gt;=2,1,0)</f>
        <v>1</v>
      </c>
      <c r="X936" s="5">
        <f>IF(Q936&lt;=2,1,0)</f>
        <v>1</v>
      </c>
      <c r="Y936" s="5">
        <f>IF(AND(Q936&gt;=1,Q936&lt;=3),1,0)</f>
        <v>1</v>
      </c>
      <c r="Z936" s="5">
        <f>IF(AND(Q936&gt;=2,Q936&lt;=5),1,0)</f>
        <v>1</v>
      </c>
      <c r="AA936" s="5">
        <f>IF(S936&lt;=2,1,0)</f>
        <v>0</v>
      </c>
      <c r="AB936" s="5">
        <f>IF(AND(S936&gt;=1,S936&lt;=3),1,0)</f>
        <v>1</v>
      </c>
      <c r="AC936" s="5">
        <f>IF(AND(S936&gt;=2,S936&lt;=5),1,0)</f>
        <v>1</v>
      </c>
      <c r="AD936" s="5">
        <f>IF(AND(S936&gt;=1,S936&lt;=4),1,0)</f>
        <v>1</v>
      </c>
      <c r="AE936" s="5">
        <f>IF(AND(S936&gt;=2,S936&lt;=5),1,0)</f>
        <v>1</v>
      </c>
    </row>
    <row r="937" spans="1:31" x14ac:dyDescent="0.55000000000000004">
      <c r="A937" s="1">
        <f t="shared" si="29"/>
        <v>937</v>
      </c>
      <c r="B937" s="6" t="s">
        <v>912</v>
      </c>
      <c r="C937" s="7">
        <v>46226.660555555558</v>
      </c>
      <c r="D937" s="5">
        <v>21</v>
      </c>
      <c r="E937" s="6" t="s">
        <v>117</v>
      </c>
      <c r="F937" s="8">
        <v>46192</v>
      </c>
      <c r="G937" s="8" t="s">
        <v>215</v>
      </c>
      <c r="H937" s="6" t="s">
        <v>226</v>
      </c>
      <c r="I937" s="6" t="s">
        <v>316</v>
      </c>
      <c r="J937" s="6" t="s">
        <v>217</v>
      </c>
      <c r="K937" s="5">
        <v>4017</v>
      </c>
      <c r="L937" s="6" t="s">
        <v>235</v>
      </c>
      <c r="M937" s="6" t="s">
        <v>508</v>
      </c>
      <c r="N937" s="6" t="s">
        <v>26</v>
      </c>
      <c r="O937" s="5" t="s">
        <v>885</v>
      </c>
      <c r="P937" s="6" t="str">
        <f>IF(I937&lt;&gt;"","Giocata","Futura")</f>
        <v>Giocata</v>
      </c>
      <c r="Q937" s="5">
        <f>VALUE(LEFT(I937,1))</f>
        <v>1</v>
      </c>
      <c r="R937" s="5">
        <f>VALUE(RIGHT(I937,1))</f>
        <v>2</v>
      </c>
      <c r="S937" s="5">
        <f>SUM(Q937:R937)</f>
        <v>3</v>
      </c>
      <c r="T937" s="5">
        <f>IF(Q937&lt;&gt;R937,1,0)</f>
        <v>1</v>
      </c>
      <c r="U937" s="5">
        <f>IF(S937&lt;=4,1,0)</f>
        <v>1</v>
      </c>
      <c r="V937" s="5">
        <f t="shared" si="28"/>
        <v>1</v>
      </c>
      <c r="W937" s="5">
        <f>IF(S937&gt;=2,1,0)</f>
        <v>1</v>
      </c>
      <c r="X937" s="5">
        <f>IF(Q937&lt;=2,1,0)</f>
        <v>1</v>
      </c>
      <c r="Y937" s="5">
        <f>IF(AND(Q937&gt;=1,Q937&lt;=3),1,0)</f>
        <v>1</v>
      </c>
      <c r="Z937" s="5">
        <f>IF(AND(Q937&gt;=2,Q937&lt;=5),1,0)</f>
        <v>0</v>
      </c>
      <c r="AA937" s="5">
        <f>IF(S937&lt;=2,1,0)</f>
        <v>0</v>
      </c>
      <c r="AB937" s="5">
        <f>IF(AND(S937&gt;=1,S937&lt;=3),1,0)</f>
        <v>1</v>
      </c>
      <c r="AC937" s="5">
        <f>IF(AND(S937&gt;=2,S937&lt;=5),1,0)</f>
        <v>1</v>
      </c>
      <c r="AD937" s="5">
        <f>IF(AND(S937&gt;=1,S937&lt;=4),1,0)</f>
        <v>1</v>
      </c>
      <c r="AE937" s="5">
        <f>IF(AND(S937&gt;=2,S937&lt;=5),1,0)</f>
        <v>1</v>
      </c>
    </row>
    <row r="938" spans="1:31" x14ac:dyDescent="0.55000000000000004">
      <c r="A938" s="1">
        <f t="shared" si="29"/>
        <v>938</v>
      </c>
      <c r="B938" s="6" t="s">
        <v>912</v>
      </c>
      <c r="C938" s="7">
        <v>46226.660555555558</v>
      </c>
      <c r="D938" s="5">
        <v>25</v>
      </c>
      <c r="E938" s="6" t="s">
        <v>119</v>
      </c>
      <c r="F938" s="8">
        <v>46195</v>
      </c>
      <c r="G938" s="8" t="s">
        <v>219</v>
      </c>
      <c r="H938" s="6" t="s">
        <v>232</v>
      </c>
      <c r="I938" s="6" t="s">
        <v>338</v>
      </c>
      <c r="J938" s="6" t="s">
        <v>226</v>
      </c>
      <c r="K938" s="5">
        <v>5329</v>
      </c>
      <c r="L938" s="6" t="s">
        <v>233</v>
      </c>
      <c r="M938" s="6" t="s">
        <v>377</v>
      </c>
      <c r="N938" s="6" t="s">
        <v>26</v>
      </c>
      <c r="O938" s="5" t="s">
        <v>885</v>
      </c>
      <c r="P938" s="6" t="str">
        <f>IF(I938&lt;&gt;"","Giocata","Futura")</f>
        <v>Giocata</v>
      </c>
      <c r="Q938" s="5">
        <f>VALUE(LEFT(I938,1))</f>
        <v>0</v>
      </c>
      <c r="R938" s="5">
        <f>VALUE(RIGHT(I938,1))</f>
        <v>3</v>
      </c>
      <c r="S938" s="5">
        <f>SUM(Q938:R938)</f>
        <v>3</v>
      </c>
      <c r="T938" s="5">
        <f>IF(Q938&lt;&gt;R938,1,0)</f>
        <v>1</v>
      </c>
      <c r="U938" s="5">
        <f>IF(S938&lt;=4,1,0)</f>
        <v>1</v>
      </c>
      <c r="V938" s="5">
        <f t="shared" si="28"/>
        <v>1</v>
      </c>
      <c r="W938" s="5">
        <f>IF(S938&gt;=2,1,0)</f>
        <v>1</v>
      </c>
      <c r="X938" s="5">
        <f>IF(Q938&lt;=2,1,0)</f>
        <v>1</v>
      </c>
      <c r="Y938" s="5">
        <f>IF(AND(Q938&gt;=1,Q938&lt;=3),1,0)</f>
        <v>0</v>
      </c>
      <c r="Z938" s="5">
        <f>IF(AND(Q938&gt;=2,Q938&lt;=5),1,0)</f>
        <v>0</v>
      </c>
      <c r="AA938" s="5">
        <f>IF(S938&lt;=2,1,0)</f>
        <v>0</v>
      </c>
      <c r="AB938" s="5">
        <f>IF(AND(S938&gt;=1,S938&lt;=3),1,0)</f>
        <v>1</v>
      </c>
      <c r="AC938" s="5">
        <f>IF(AND(S938&gt;=2,S938&lt;=5),1,0)</f>
        <v>1</v>
      </c>
      <c r="AD938" s="5">
        <f>IF(AND(S938&gt;=1,S938&lt;=4),1,0)</f>
        <v>1</v>
      </c>
      <c r="AE938" s="5">
        <f>IF(AND(S938&gt;=2,S938&lt;=5),1,0)</f>
        <v>1</v>
      </c>
    </row>
    <row r="939" spans="1:31" x14ac:dyDescent="0.55000000000000004">
      <c r="A939" s="1">
        <f t="shared" si="29"/>
        <v>939</v>
      </c>
      <c r="B939" s="6" t="s">
        <v>912</v>
      </c>
      <c r="C939" s="7">
        <v>46226.660555555558</v>
      </c>
      <c r="D939" s="5">
        <v>25</v>
      </c>
      <c r="E939" s="6" t="s">
        <v>119</v>
      </c>
      <c r="F939" s="8">
        <v>46195</v>
      </c>
      <c r="G939" s="8" t="s">
        <v>215</v>
      </c>
      <c r="H939" s="6" t="s">
        <v>223</v>
      </c>
      <c r="I939" s="6" t="s">
        <v>328</v>
      </c>
      <c r="J939" s="6" t="s">
        <v>228</v>
      </c>
      <c r="K939" s="5">
        <v>3726</v>
      </c>
      <c r="L939" s="6" t="s">
        <v>234</v>
      </c>
      <c r="M939" s="6" t="s">
        <v>373</v>
      </c>
      <c r="N939" s="6" t="s">
        <v>26</v>
      </c>
      <c r="O939" s="5" t="s">
        <v>885</v>
      </c>
      <c r="P939" s="6" t="str">
        <f>IF(I939&lt;&gt;"","Giocata","Futura")</f>
        <v>Giocata</v>
      </c>
      <c r="Q939" s="5">
        <f>VALUE(LEFT(I939,1))</f>
        <v>1</v>
      </c>
      <c r="R939" s="5">
        <f>VALUE(RIGHT(I939,1))</f>
        <v>1</v>
      </c>
      <c r="S939" s="5">
        <f>SUM(Q939:R939)</f>
        <v>2</v>
      </c>
      <c r="T939" s="5">
        <f>IF(Q939&lt;&gt;R939,1,0)</f>
        <v>0</v>
      </c>
      <c r="U939" s="5">
        <f>IF(S939&lt;=4,1,0)</f>
        <v>1</v>
      </c>
      <c r="V939" s="5">
        <f t="shared" si="28"/>
        <v>0</v>
      </c>
      <c r="W939" s="5">
        <f>IF(S939&gt;=2,1,0)</f>
        <v>1</v>
      </c>
      <c r="X939" s="5">
        <f>IF(Q939&lt;=2,1,0)</f>
        <v>1</v>
      </c>
      <c r="Y939" s="5">
        <f>IF(AND(Q939&gt;=1,Q939&lt;=3),1,0)</f>
        <v>1</v>
      </c>
      <c r="Z939" s="5">
        <f>IF(AND(Q939&gt;=2,Q939&lt;=5),1,0)</f>
        <v>0</v>
      </c>
      <c r="AA939" s="5">
        <f>IF(S939&lt;=2,1,0)</f>
        <v>1</v>
      </c>
      <c r="AB939" s="5">
        <f>IF(AND(S939&gt;=1,S939&lt;=3),1,0)</f>
        <v>1</v>
      </c>
      <c r="AC939" s="5">
        <f>IF(AND(S939&gt;=2,S939&lt;=5),1,0)</f>
        <v>1</v>
      </c>
      <c r="AD939" s="5">
        <f>IF(AND(S939&gt;=1,S939&lt;=4),1,0)</f>
        <v>1</v>
      </c>
      <c r="AE939" s="5">
        <f>IF(AND(S939&gt;=2,S939&lt;=5),1,0)</f>
        <v>1</v>
      </c>
    </row>
    <row r="940" spans="1:31" x14ac:dyDescent="0.55000000000000004">
      <c r="A940" s="1">
        <f t="shared" si="29"/>
        <v>940</v>
      </c>
      <c r="B940" s="6" t="s">
        <v>36</v>
      </c>
      <c r="C940" s="7">
        <v>46226.660567129627</v>
      </c>
      <c r="D940" s="5">
        <v>12</v>
      </c>
      <c r="E940" s="6" t="s">
        <v>136</v>
      </c>
      <c r="F940" s="8">
        <v>46196</v>
      </c>
      <c r="G940" s="8" t="s">
        <v>162</v>
      </c>
      <c r="H940" s="6" t="s">
        <v>178</v>
      </c>
      <c r="I940" s="6" t="s">
        <v>332</v>
      </c>
      <c r="J940" s="6" t="s">
        <v>181</v>
      </c>
      <c r="K940" s="5">
        <v>3532</v>
      </c>
      <c r="L940" s="6" t="s">
        <v>179</v>
      </c>
      <c r="M940" s="6" t="s">
        <v>456</v>
      </c>
      <c r="N940" s="6" t="s">
        <v>26</v>
      </c>
      <c r="O940" s="5" t="s">
        <v>885</v>
      </c>
      <c r="P940" s="6" t="str">
        <f>IF(I940&lt;&gt;"","Giocata","Futura")</f>
        <v>Giocata</v>
      </c>
      <c r="Q940" s="5">
        <f>VALUE(LEFT(I940,1))</f>
        <v>5</v>
      </c>
      <c r="R940" s="5">
        <f>VALUE(RIGHT(I940,1))</f>
        <v>1</v>
      </c>
      <c r="S940" s="5">
        <f>SUM(Q940:R940)</f>
        <v>6</v>
      </c>
      <c r="T940" s="5">
        <f>IF(Q940&lt;&gt;R940,1,0)</f>
        <v>1</v>
      </c>
      <c r="U940" s="5">
        <f>IF(S940&lt;=4,1,0)</f>
        <v>0</v>
      </c>
      <c r="V940" s="5">
        <f t="shared" si="28"/>
        <v>0</v>
      </c>
      <c r="W940" s="5">
        <f>IF(S940&gt;=2,1,0)</f>
        <v>1</v>
      </c>
      <c r="X940" s="5">
        <f>IF(Q940&lt;=2,1,0)</f>
        <v>0</v>
      </c>
      <c r="Y940" s="5">
        <f>IF(AND(Q940&gt;=1,Q940&lt;=3),1,0)</f>
        <v>0</v>
      </c>
      <c r="Z940" s="5">
        <f>IF(AND(Q940&gt;=2,Q940&lt;=5),1,0)</f>
        <v>1</v>
      </c>
      <c r="AA940" s="5">
        <f>IF(S940&lt;=2,1,0)</f>
        <v>0</v>
      </c>
      <c r="AB940" s="5">
        <f>IF(AND(S940&gt;=1,S940&lt;=3),1,0)</f>
        <v>0</v>
      </c>
      <c r="AC940" s="5">
        <f>IF(AND(S940&gt;=2,S940&lt;=5),1,0)</f>
        <v>0</v>
      </c>
      <c r="AD940" s="5">
        <f>IF(AND(S940&gt;=1,S940&lt;=4),1,0)</f>
        <v>0</v>
      </c>
      <c r="AE940" s="5">
        <f>IF(AND(S940&gt;=2,S940&lt;=5),1,0)</f>
        <v>0</v>
      </c>
    </row>
    <row r="941" spans="1:31" x14ac:dyDescent="0.55000000000000004">
      <c r="A941" s="1">
        <f t="shared" si="29"/>
        <v>941</v>
      </c>
      <c r="B941" s="6" t="s">
        <v>36</v>
      </c>
      <c r="C941" s="7">
        <v>46226.660567129627</v>
      </c>
      <c r="D941" s="5">
        <v>12</v>
      </c>
      <c r="E941" s="6" t="s">
        <v>136</v>
      </c>
      <c r="F941" s="8">
        <v>46196</v>
      </c>
      <c r="G941" s="8" t="s">
        <v>162</v>
      </c>
      <c r="H941" s="6" t="s">
        <v>176</v>
      </c>
      <c r="I941" s="6" t="s">
        <v>376</v>
      </c>
      <c r="J941" s="6" t="s">
        <v>164</v>
      </c>
      <c r="K941" s="5">
        <v>4409</v>
      </c>
      <c r="L941" s="6" t="s">
        <v>281</v>
      </c>
      <c r="M941" s="6" t="s">
        <v>450</v>
      </c>
      <c r="N941" s="6" t="s">
        <v>26</v>
      </c>
      <c r="O941" s="5" t="s">
        <v>885</v>
      </c>
      <c r="P941" s="6" t="str">
        <f>IF(I941&lt;&gt;"","Giocata","Futura")</f>
        <v>Giocata</v>
      </c>
      <c r="Q941" s="5">
        <f>VALUE(LEFT(I941,1))</f>
        <v>4</v>
      </c>
      <c r="R941" s="5">
        <f>VALUE(RIGHT(I941,1))</f>
        <v>3</v>
      </c>
      <c r="S941" s="5">
        <f>SUM(Q941:R941)</f>
        <v>7</v>
      </c>
      <c r="T941" s="5">
        <f>IF(Q941&lt;&gt;R941,1,0)</f>
        <v>1</v>
      </c>
      <c r="U941" s="5">
        <f>IF(S941&lt;=4,1,0)</f>
        <v>0</v>
      </c>
      <c r="V941" s="5">
        <f t="shared" si="28"/>
        <v>0</v>
      </c>
      <c r="W941" s="5">
        <f>IF(S941&gt;=2,1,0)</f>
        <v>1</v>
      </c>
      <c r="X941" s="5">
        <f>IF(Q941&lt;=2,1,0)</f>
        <v>0</v>
      </c>
      <c r="Y941" s="5">
        <f>IF(AND(Q941&gt;=1,Q941&lt;=3),1,0)</f>
        <v>0</v>
      </c>
      <c r="Z941" s="5">
        <f>IF(AND(Q941&gt;=2,Q941&lt;=5),1,0)</f>
        <v>1</v>
      </c>
      <c r="AA941" s="5">
        <f>IF(S941&lt;=2,1,0)</f>
        <v>0</v>
      </c>
      <c r="AB941" s="5">
        <f>IF(AND(S941&gt;=1,S941&lt;=3),1,0)</f>
        <v>0</v>
      </c>
      <c r="AC941" s="5">
        <f>IF(AND(S941&gt;=2,S941&lt;=5),1,0)</f>
        <v>0</v>
      </c>
      <c r="AD941" s="5">
        <f>IF(AND(S941&gt;=1,S941&lt;=4),1,0)</f>
        <v>0</v>
      </c>
      <c r="AE941" s="5">
        <f>IF(AND(S941&gt;=2,S941&lt;=5),1,0)</f>
        <v>0</v>
      </c>
    </row>
    <row r="942" spans="1:31" x14ac:dyDescent="0.55000000000000004">
      <c r="A942" s="1">
        <f t="shared" si="29"/>
        <v>942</v>
      </c>
      <c r="B942" s="6" t="s">
        <v>36</v>
      </c>
      <c r="C942" s="7">
        <v>46226.660567129627</v>
      </c>
      <c r="D942" s="5">
        <v>12</v>
      </c>
      <c r="E942" s="6" t="s">
        <v>136</v>
      </c>
      <c r="F942" s="8">
        <v>46196</v>
      </c>
      <c r="G942" s="8" t="s">
        <v>162</v>
      </c>
      <c r="H942" s="6" t="s">
        <v>168</v>
      </c>
      <c r="I942" s="6" t="s">
        <v>336</v>
      </c>
      <c r="J942" s="6" t="s">
        <v>163</v>
      </c>
      <c r="K942" s="5">
        <v>3225</v>
      </c>
      <c r="L942" s="6" t="s">
        <v>283</v>
      </c>
      <c r="M942" s="6" t="s">
        <v>455</v>
      </c>
      <c r="N942" s="6" t="s">
        <v>26</v>
      </c>
      <c r="O942" s="5" t="s">
        <v>885</v>
      </c>
      <c r="P942" s="6" t="str">
        <f>IF(I942&lt;&gt;"","Giocata","Futura")</f>
        <v>Giocata</v>
      </c>
      <c r="Q942" s="5">
        <f>VALUE(LEFT(I942,1))</f>
        <v>0</v>
      </c>
      <c r="R942" s="5">
        <f>VALUE(RIGHT(I942,1))</f>
        <v>0</v>
      </c>
      <c r="S942" s="5">
        <f>SUM(Q942:R942)</f>
        <v>0</v>
      </c>
      <c r="T942" s="5">
        <f>IF(Q942&lt;&gt;R942,1,0)</f>
        <v>0</v>
      </c>
      <c r="U942" s="5">
        <f>IF(S942&lt;=4,1,0)</f>
        <v>1</v>
      </c>
      <c r="V942" s="5">
        <f t="shared" si="28"/>
        <v>0</v>
      </c>
      <c r="W942" s="5">
        <f>IF(S942&gt;=2,1,0)</f>
        <v>0</v>
      </c>
      <c r="X942" s="5">
        <f>IF(Q942&lt;=2,1,0)</f>
        <v>1</v>
      </c>
      <c r="Y942" s="5">
        <f>IF(AND(Q942&gt;=1,Q942&lt;=3),1,0)</f>
        <v>0</v>
      </c>
      <c r="Z942" s="5">
        <f>IF(AND(Q942&gt;=2,Q942&lt;=5),1,0)</f>
        <v>0</v>
      </c>
      <c r="AA942" s="5">
        <f>IF(S942&lt;=2,1,0)</f>
        <v>1</v>
      </c>
      <c r="AB942" s="5">
        <f>IF(AND(S942&gt;=1,S942&lt;=3),1,0)</f>
        <v>0</v>
      </c>
      <c r="AC942" s="5">
        <f>IF(AND(S942&gt;=2,S942&lt;=5),1,0)</f>
        <v>0</v>
      </c>
      <c r="AD942" s="5">
        <f>IF(AND(S942&gt;=1,S942&lt;=4),1,0)</f>
        <v>0</v>
      </c>
      <c r="AE942" s="5">
        <f>IF(AND(S942&gt;=2,S942&lt;=5),1,0)</f>
        <v>0</v>
      </c>
    </row>
    <row r="943" spans="1:31" x14ac:dyDescent="0.55000000000000004">
      <c r="A943" s="1">
        <f t="shared" si="29"/>
        <v>943</v>
      </c>
      <c r="B943" s="6" t="s">
        <v>36</v>
      </c>
      <c r="C943" s="7">
        <v>46226.660567129627</v>
      </c>
      <c r="D943" s="5">
        <v>12</v>
      </c>
      <c r="E943" s="6" t="s">
        <v>136</v>
      </c>
      <c r="F943" s="8">
        <v>46196</v>
      </c>
      <c r="G943" s="8" t="s">
        <v>121</v>
      </c>
      <c r="H943" s="6" t="s">
        <v>167</v>
      </c>
      <c r="I943" s="6" t="s">
        <v>318</v>
      </c>
      <c r="J943" s="6" t="s">
        <v>171</v>
      </c>
      <c r="K943" s="5">
        <v>1502</v>
      </c>
      <c r="L943" s="6" t="s">
        <v>169</v>
      </c>
      <c r="M943" s="6" t="s">
        <v>326</v>
      </c>
      <c r="N943" s="6" t="s">
        <v>26</v>
      </c>
      <c r="O943" s="5" t="s">
        <v>885</v>
      </c>
      <c r="P943" s="6" t="str">
        <f>IF(I943&lt;&gt;"","Giocata","Futura")</f>
        <v>Giocata</v>
      </c>
      <c r="Q943" s="5">
        <f>VALUE(LEFT(I943,1))</f>
        <v>0</v>
      </c>
      <c r="R943" s="5">
        <f>VALUE(RIGHT(I943,1))</f>
        <v>4</v>
      </c>
      <c r="S943" s="5">
        <f>SUM(Q943:R943)</f>
        <v>4</v>
      </c>
      <c r="T943" s="5">
        <f>IF(Q943&lt;&gt;R943,1,0)</f>
        <v>1</v>
      </c>
      <c r="U943" s="5">
        <f>IF(S943&lt;=4,1,0)</f>
        <v>1</v>
      </c>
      <c r="V943" s="5">
        <f t="shared" si="28"/>
        <v>1</v>
      </c>
      <c r="W943" s="5">
        <f>IF(S943&gt;=2,1,0)</f>
        <v>1</v>
      </c>
      <c r="X943" s="5">
        <f>IF(Q943&lt;=2,1,0)</f>
        <v>1</v>
      </c>
      <c r="Y943" s="5">
        <f>IF(AND(Q943&gt;=1,Q943&lt;=3),1,0)</f>
        <v>0</v>
      </c>
      <c r="Z943" s="5">
        <f>IF(AND(Q943&gt;=2,Q943&lt;=5),1,0)</f>
        <v>0</v>
      </c>
      <c r="AA943" s="5">
        <f>IF(S943&lt;=2,1,0)</f>
        <v>0</v>
      </c>
      <c r="AB943" s="5">
        <f>IF(AND(S943&gt;=1,S943&lt;=3),1,0)</f>
        <v>0</v>
      </c>
      <c r="AC943" s="5">
        <f>IF(AND(S943&gt;=2,S943&lt;=5),1,0)</f>
        <v>1</v>
      </c>
      <c r="AD943" s="5">
        <f>IF(AND(S943&gt;=1,S943&lt;=4),1,0)</f>
        <v>1</v>
      </c>
      <c r="AE943" s="5">
        <f>IF(AND(S943&gt;=2,S943&lt;=5),1,0)</f>
        <v>1</v>
      </c>
    </row>
    <row r="944" spans="1:31" x14ac:dyDescent="0.55000000000000004">
      <c r="A944" s="1">
        <f t="shared" si="29"/>
        <v>944</v>
      </c>
      <c r="B944" s="6" t="s">
        <v>36</v>
      </c>
      <c r="C944" s="7">
        <v>46226.660567129627</v>
      </c>
      <c r="D944" s="5">
        <v>12</v>
      </c>
      <c r="E944" s="6" t="s">
        <v>136</v>
      </c>
      <c r="F944" s="8">
        <v>46196</v>
      </c>
      <c r="G944" s="8" t="s">
        <v>166</v>
      </c>
      <c r="H944" s="6" t="s">
        <v>175</v>
      </c>
      <c r="I944" s="6" t="s">
        <v>328</v>
      </c>
      <c r="J944" s="6" t="s">
        <v>170</v>
      </c>
      <c r="K944" s="5">
        <v>3005</v>
      </c>
      <c r="L944" s="6" t="s">
        <v>165</v>
      </c>
      <c r="M944" s="6" t="s">
        <v>457</v>
      </c>
      <c r="N944" s="6" t="s">
        <v>26</v>
      </c>
      <c r="O944" s="5" t="s">
        <v>885</v>
      </c>
      <c r="P944" s="6" t="str">
        <f>IF(I944&lt;&gt;"","Giocata","Futura")</f>
        <v>Giocata</v>
      </c>
      <c r="Q944" s="5">
        <f>VALUE(LEFT(I944,1))</f>
        <v>1</v>
      </c>
      <c r="R944" s="5">
        <f>VALUE(RIGHT(I944,1))</f>
        <v>1</v>
      </c>
      <c r="S944" s="5">
        <f>SUM(Q944:R944)</f>
        <v>2</v>
      </c>
      <c r="T944" s="5">
        <f>IF(Q944&lt;&gt;R944,1,0)</f>
        <v>0</v>
      </c>
      <c r="U944" s="5">
        <f>IF(S944&lt;=4,1,0)</f>
        <v>1</v>
      </c>
      <c r="V944" s="5">
        <f t="shared" si="28"/>
        <v>0</v>
      </c>
      <c r="W944" s="5">
        <f>IF(S944&gt;=2,1,0)</f>
        <v>1</v>
      </c>
      <c r="X944" s="5">
        <f>IF(Q944&lt;=2,1,0)</f>
        <v>1</v>
      </c>
      <c r="Y944" s="5">
        <f>IF(AND(Q944&gt;=1,Q944&lt;=3),1,0)</f>
        <v>1</v>
      </c>
      <c r="Z944" s="5">
        <f>IF(AND(Q944&gt;=2,Q944&lt;=5),1,0)</f>
        <v>0</v>
      </c>
      <c r="AA944" s="5">
        <f>IF(S944&lt;=2,1,0)</f>
        <v>1</v>
      </c>
      <c r="AB944" s="5">
        <f>IF(AND(S944&gt;=1,S944&lt;=3),1,0)</f>
        <v>1</v>
      </c>
      <c r="AC944" s="5">
        <f>IF(AND(S944&gt;=2,S944&lt;=5),1,0)</f>
        <v>1</v>
      </c>
      <c r="AD944" s="5">
        <f>IF(AND(S944&gt;=1,S944&lt;=4),1,0)</f>
        <v>1</v>
      </c>
      <c r="AE944" s="5">
        <f>IF(AND(S944&gt;=2,S944&lt;=5),1,0)</f>
        <v>1</v>
      </c>
    </row>
    <row r="945" spans="1:31" x14ac:dyDescent="0.55000000000000004">
      <c r="A945" s="1">
        <f t="shared" si="29"/>
        <v>945</v>
      </c>
      <c r="B945" s="6" t="s">
        <v>36</v>
      </c>
      <c r="C945" s="7">
        <v>46226.660567129627</v>
      </c>
      <c r="D945" s="5">
        <v>12</v>
      </c>
      <c r="E945" s="6" t="s">
        <v>136</v>
      </c>
      <c r="F945" s="8">
        <v>46196</v>
      </c>
      <c r="G945" s="8" t="s">
        <v>166</v>
      </c>
      <c r="H945" s="6" t="s">
        <v>180</v>
      </c>
      <c r="I945" s="6" t="s">
        <v>328</v>
      </c>
      <c r="J945" s="6" t="s">
        <v>173</v>
      </c>
      <c r="K945" s="5">
        <v>2129</v>
      </c>
      <c r="L945" s="6" t="s">
        <v>239</v>
      </c>
      <c r="M945" s="6" t="s">
        <v>325</v>
      </c>
      <c r="N945" s="6" t="s">
        <v>26</v>
      </c>
      <c r="O945" s="5" t="s">
        <v>885</v>
      </c>
      <c r="P945" s="6" t="str">
        <f>IF(I945&lt;&gt;"","Giocata","Futura")</f>
        <v>Giocata</v>
      </c>
      <c r="Q945" s="5">
        <f>VALUE(LEFT(I945,1))</f>
        <v>1</v>
      </c>
      <c r="R945" s="5">
        <f>VALUE(RIGHT(I945,1))</f>
        <v>1</v>
      </c>
      <c r="S945" s="5">
        <f>SUM(Q945:R945)</f>
        <v>2</v>
      </c>
      <c r="T945" s="5">
        <f>IF(Q945&lt;&gt;R945,1,0)</f>
        <v>0</v>
      </c>
      <c r="U945" s="5">
        <f>IF(S945&lt;=4,1,0)</f>
        <v>1</v>
      </c>
      <c r="V945" s="5">
        <f t="shared" si="28"/>
        <v>0</v>
      </c>
      <c r="W945" s="5">
        <f>IF(S945&gt;=2,1,0)</f>
        <v>1</v>
      </c>
      <c r="X945" s="5">
        <f>IF(Q945&lt;=2,1,0)</f>
        <v>1</v>
      </c>
      <c r="Y945" s="5">
        <f>IF(AND(Q945&gt;=1,Q945&lt;=3),1,0)</f>
        <v>1</v>
      </c>
      <c r="Z945" s="5">
        <f>IF(AND(Q945&gt;=2,Q945&lt;=5),1,0)</f>
        <v>0</v>
      </c>
      <c r="AA945" s="5">
        <f>IF(S945&lt;=2,1,0)</f>
        <v>1</v>
      </c>
      <c r="AB945" s="5">
        <f>IF(AND(S945&gt;=1,S945&lt;=3),1,0)</f>
        <v>1</v>
      </c>
      <c r="AC945" s="5">
        <f>IF(AND(S945&gt;=2,S945&lt;=5),1,0)</f>
        <v>1</v>
      </c>
      <c r="AD945" s="5">
        <f>IF(AND(S945&gt;=1,S945&lt;=4),1,0)</f>
        <v>1</v>
      </c>
      <c r="AE945" s="5">
        <f>IF(AND(S945&gt;=2,S945&lt;=5),1,0)</f>
        <v>1</v>
      </c>
    </row>
    <row r="946" spans="1:31" x14ac:dyDescent="0.55000000000000004">
      <c r="A946" s="1">
        <f t="shared" si="29"/>
        <v>946</v>
      </c>
      <c r="B946" s="6" t="s">
        <v>910</v>
      </c>
      <c r="C946" s="7">
        <v>46226.660555555558</v>
      </c>
      <c r="D946" s="5">
        <v>16</v>
      </c>
      <c r="E946" s="6" t="s">
        <v>117</v>
      </c>
      <c r="F946" s="8">
        <v>46199</v>
      </c>
      <c r="G946" s="8" t="s">
        <v>184</v>
      </c>
      <c r="H946" s="6" t="s">
        <v>192</v>
      </c>
      <c r="I946" s="6" t="s">
        <v>500</v>
      </c>
      <c r="J946" s="6" t="s">
        <v>253</v>
      </c>
      <c r="K946" s="5">
        <v>21036</v>
      </c>
      <c r="L946" s="6" t="s">
        <v>247</v>
      </c>
      <c r="M946" s="6" t="s">
        <v>459</v>
      </c>
      <c r="N946" s="6" t="s">
        <v>26</v>
      </c>
      <c r="O946" s="5" t="s">
        <v>885</v>
      </c>
      <c r="P946" s="6" t="str">
        <f>IF(I946&lt;&gt;"","Giocata","Futura")</f>
        <v>Giocata</v>
      </c>
      <c r="Q946" s="5">
        <f>VALUE(LEFT(I946,1))</f>
        <v>4</v>
      </c>
      <c r="R946" s="5">
        <f>VALUE(RIGHT(I946,1))</f>
        <v>2</v>
      </c>
      <c r="S946" s="5">
        <f>SUM(Q946:R946)</f>
        <v>6</v>
      </c>
      <c r="T946" s="5">
        <f>IF(Q946&lt;&gt;R946,1,0)</f>
        <v>1</v>
      </c>
      <c r="U946" s="5">
        <f>IF(S946&lt;=4,1,0)</f>
        <v>0</v>
      </c>
      <c r="V946" s="5">
        <f t="shared" si="28"/>
        <v>0</v>
      </c>
      <c r="W946" s="5">
        <f>IF(S946&gt;=2,1,0)</f>
        <v>1</v>
      </c>
      <c r="X946" s="5">
        <f>IF(Q946&lt;=2,1,0)</f>
        <v>0</v>
      </c>
      <c r="Y946" s="5">
        <f>IF(AND(Q946&gt;=1,Q946&lt;=3),1,0)</f>
        <v>0</v>
      </c>
      <c r="Z946" s="5">
        <f>IF(AND(Q946&gt;=2,Q946&lt;=5),1,0)</f>
        <v>1</v>
      </c>
      <c r="AA946" s="5">
        <f>IF(S946&lt;=2,1,0)</f>
        <v>0</v>
      </c>
      <c r="AB946" s="5">
        <f>IF(AND(S946&gt;=1,S946&lt;=3),1,0)</f>
        <v>0</v>
      </c>
      <c r="AC946" s="5">
        <f>IF(AND(S946&gt;=2,S946&lt;=5),1,0)</f>
        <v>0</v>
      </c>
      <c r="AD946" s="5">
        <f>IF(AND(S946&gt;=1,S946&lt;=4),1,0)</f>
        <v>0</v>
      </c>
      <c r="AE946" s="5">
        <f>IF(AND(S946&gt;=2,S946&lt;=5),1,0)</f>
        <v>0</v>
      </c>
    </row>
    <row r="947" spans="1:31" x14ac:dyDescent="0.55000000000000004">
      <c r="A947" s="1">
        <f t="shared" si="29"/>
        <v>947</v>
      </c>
      <c r="B947" s="6" t="s">
        <v>912</v>
      </c>
      <c r="C947" s="7">
        <v>46226.660555555558</v>
      </c>
      <c r="D947" s="5">
        <v>22</v>
      </c>
      <c r="E947" s="6" t="s">
        <v>117</v>
      </c>
      <c r="F947" s="8">
        <v>46199</v>
      </c>
      <c r="G947" s="8" t="s">
        <v>219</v>
      </c>
      <c r="H947" s="6" t="s">
        <v>217</v>
      </c>
      <c r="I947" s="6" t="s">
        <v>302</v>
      </c>
      <c r="J947" s="6" t="s">
        <v>225</v>
      </c>
      <c r="K947" s="5">
        <v>2073</v>
      </c>
      <c r="L947" s="6" t="s">
        <v>221</v>
      </c>
      <c r="M947" s="6" t="s">
        <v>381</v>
      </c>
      <c r="N947" s="6" t="s">
        <v>26</v>
      </c>
      <c r="O947" s="5" t="s">
        <v>885</v>
      </c>
      <c r="P947" s="6" t="str">
        <f>IF(I947&lt;&gt;"","Giocata","Futura")</f>
        <v>Giocata</v>
      </c>
      <c r="Q947" s="5">
        <f>VALUE(LEFT(I947,1))</f>
        <v>2</v>
      </c>
      <c r="R947" s="5">
        <f>VALUE(RIGHT(I947,1))</f>
        <v>3</v>
      </c>
      <c r="S947" s="5">
        <f>SUM(Q947:R947)</f>
        <v>5</v>
      </c>
      <c r="T947" s="5">
        <f>IF(Q947&lt;&gt;R947,1,0)</f>
        <v>1</v>
      </c>
      <c r="U947" s="5">
        <f>IF(S947&lt;=4,1,0)</f>
        <v>0</v>
      </c>
      <c r="V947" s="5">
        <f t="shared" si="28"/>
        <v>0</v>
      </c>
      <c r="W947" s="5">
        <f>IF(S947&gt;=2,1,0)</f>
        <v>1</v>
      </c>
      <c r="X947" s="5">
        <f>IF(Q947&lt;=2,1,0)</f>
        <v>1</v>
      </c>
      <c r="Y947" s="5">
        <f>IF(AND(Q947&gt;=1,Q947&lt;=3),1,0)</f>
        <v>1</v>
      </c>
      <c r="Z947" s="5">
        <f>IF(AND(Q947&gt;=2,Q947&lt;=5),1,0)</f>
        <v>1</v>
      </c>
      <c r="AA947" s="5">
        <f>IF(S947&lt;=2,1,0)</f>
        <v>0</v>
      </c>
      <c r="AB947" s="5">
        <f>IF(AND(S947&gt;=1,S947&lt;=3),1,0)</f>
        <v>0</v>
      </c>
      <c r="AC947" s="5">
        <f>IF(AND(S947&gt;=2,S947&lt;=5),1,0)</f>
        <v>1</v>
      </c>
      <c r="AD947" s="5">
        <f>IF(AND(S947&gt;=1,S947&lt;=4),1,0)</f>
        <v>0</v>
      </c>
      <c r="AE947" s="5">
        <f>IF(AND(S947&gt;=2,S947&lt;=5),1,0)</f>
        <v>1</v>
      </c>
    </row>
    <row r="948" spans="1:31" x14ac:dyDescent="0.55000000000000004">
      <c r="A948" s="1">
        <f t="shared" si="29"/>
        <v>948</v>
      </c>
      <c r="B948" s="6" t="s">
        <v>912</v>
      </c>
      <c r="C948" s="7">
        <v>46226.660555555558</v>
      </c>
      <c r="D948" s="5">
        <v>22</v>
      </c>
      <c r="E948" s="6" t="s">
        <v>117</v>
      </c>
      <c r="F948" s="8">
        <v>46199</v>
      </c>
      <c r="G948" s="8" t="s">
        <v>510</v>
      </c>
      <c r="H948" s="6" t="s">
        <v>223</v>
      </c>
      <c r="I948" s="6" t="s">
        <v>306</v>
      </c>
      <c r="J948" s="6" t="s">
        <v>230</v>
      </c>
      <c r="K948" s="5">
        <v>3773</v>
      </c>
      <c r="L948" s="6" t="s">
        <v>234</v>
      </c>
      <c r="M948" s="6" t="s">
        <v>507</v>
      </c>
      <c r="N948" s="6" t="s">
        <v>26</v>
      </c>
      <c r="O948" s="5" t="s">
        <v>885</v>
      </c>
      <c r="P948" s="6" t="str">
        <f>IF(I948&lt;&gt;"","Giocata","Futura")</f>
        <v>Giocata</v>
      </c>
      <c r="Q948" s="5">
        <f>VALUE(LEFT(I948,1))</f>
        <v>3</v>
      </c>
      <c r="R948" s="5">
        <f>VALUE(RIGHT(I948,1))</f>
        <v>1</v>
      </c>
      <c r="S948" s="5">
        <f>SUM(Q948:R948)</f>
        <v>4</v>
      </c>
      <c r="T948" s="5">
        <f>IF(Q948&lt;&gt;R948,1,0)</f>
        <v>1</v>
      </c>
      <c r="U948" s="5">
        <f>IF(S948&lt;=4,1,0)</f>
        <v>1</v>
      </c>
      <c r="V948" s="5">
        <f t="shared" si="28"/>
        <v>1</v>
      </c>
      <c r="W948" s="5">
        <f>IF(S948&gt;=2,1,0)</f>
        <v>1</v>
      </c>
      <c r="X948" s="5">
        <f>IF(Q948&lt;=2,1,0)</f>
        <v>0</v>
      </c>
      <c r="Y948" s="5">
        <f>IF(AND(Q948&gt;=1,Q948&lt;=3),1,0)</f>
        <v>1</v>
      </c>
      <c r="Z948" s="5">
        <f>IF(AND(Q948&gt;=2,Q948&lt;=5),1,0)</f>
        <v>1</v>
      </c>
      <c r="AA948" s="5">
        <f>IF(S948&lt;=2,1,0)</f>
        <v>0</v>
      </c>
      <c r="AB948" s="5">
        <f>IF(AND(S948&gt;=1,S948&lt;=3),1,0)</f>
        <v>0</v>
      </c>
      <c r="AC948" s="5">
        <f>IF(AND(S948&gt;=2,S948&lt;=5),1,0)</f>
        <v>1</v>
      </c>
      <c r="AD948" s="5">
        <f>IF(AND(S948&gt;=1,S948&lt;=4),1,0)</f>
        <v>1</v>
      </c>
      <c r="AE948" s="5">
        <f>IF(AND(S948&gt;=2,S948&lt;=5),1,0)</f>
        <v>1</v>
      </c>
    </row>
    <row r="949" spans="1:31" x14ac:dyDescent="0.55000000000000004">
      <c r="A949" s="1">
        <f t="shared" si="29"/>
        <v>949</v>
      </c>
      <c r="B949" s="6" t="s">
        <v>912</v>
      </c>
      <c r="C949" s="7">
        <v>46226.660555555558</v>
      </c>
      <c r="D949" s="5">
        <v>22</v>
      </c>
      <c r="E949" s="6" t="s">
        <v>117</v>
      </c>
      <c r="F949" s="8">
        <v>46199</v>
      </c>
      <c r="G949" s="8" t="s">
        <v>215</v>
      </c>
      <c r="H949" s="6" t="s">
        <v>226</v>
      </c>
      <c r="I949" s="6" t="s">
        <v>308</v>
      </c>
      <c r="J949" s="6" t="s">
        <v>216</v>
      </c>
      <c r="K949" s="5">
        <v>4223</v>
      </c>
      <c r="L949" s="6" t="s">
        <v>235</v>
      </c>
      <c r="M949" s="6" t="s">
        <v>323</v>
      </c>
      <c r="N949" s="6" t="s">
        <v>26</v>
      </c>
      <c r="O949" s="5" t="s">
        <v>885</v>
      </c>
      <c r="P949" s="6" t="str">
        <f>IF(I949&lt;&gt;"","Giocata","Futura")</f>
        <v>Giocata</v>
      </c>
      <c r="Q949" s="5">
        <f>VALUE(LEFT(I949,1))</f>
        <v>2</v>
      </c>
      <c r="R949" s="5">
        <f>VALUE(RIGHT(I949,1))</f>
        <v>0</v>
      </c>
      <c r="S949" s="5">
        <f>SUM(Q949:R949)</f>
        <v>2</v>
      </c>
      <c r="T949" s="5">
        <f>IF(Q949&lt;&gt;R949,1,0)</f>
        <v>1</v>
      </c>
      <c r="U949" s="5">
        <f>IF(S949&lt;=4,1,0)</f>
        <v>1</v>
      </c>
      <c r="V949" s="5">
        <f t="shared" si="28"/>
        <v>1</v>
      </c>
      <c r="W949" s="5">
        <f>IF(S949&gt;=2,1,0)</f>
        <v>1</v>
      </c>
      <c r="X949" s="5">
        <f>IF(Q949&lt;=2,1,0)</f>
        <v>1</v>
      </c>
      <c r="Y949" s="5">
        <f>IF(AND(Q949&gt;=1,Q949&lt;=3),1,0)</f>
        <v>1</v>
      </c>
      <c r="Z949" s="5">
        <f>IF(AND(Q949&gt;=2,Q949&lt;=5),1,0)</f>
        <v>1</v>
      </c>
      <c r="AA949" s="5">
        <f>IF(S949&lt;=2,1,0)</f>
        <v>1</v>
      </c>
      <c r="AB949" s="5">
        <f>IF(AND(S949&gt;=1,S949&lt;=3),1,0)</f>
        <v>1</v>
      </c>
      <c r="AC949" s="5">
        <f>IF(AND(S949&gt;=2,S949&lt;=5),1,0)</f>
        <v>1</v>
      </c>
      <c r="AD949" s="5">
        <f>IF(AND(S949&gt;=1,S949&lt;=4),1,0)</f>
        <v>1</v>
      </c>
      <c r="AE949" s="5">
        <f>IF(AND(S949&gt;=2,S949&lt;=5),1,0)</f>
        <v>1</v>
      </c>
    </row>
    <row r="950" spans="1:31" x14ac:dyDescent="0.55000000000000004">
      <c r="A950" s="1">
        <f t="shared" si="29"/>
        <v>950</v>
      </c>
      <c r="B950" s="6" t="s">
        <v>912</v>
      </c>
      <c r="C950" s="7">
        <v>46226.660555555558</v>
      </c>
      <c r="D950" s="5">
        <v>22</v>
      </c>
      <c r="E950" s="6" t="s">
        <v>117</v>
      </c>
      <c r="F950" s="8">
        <v>46199</v>
      </c>
      <c r="G950" s="8" t="s">
        <v>219</v>
      </c>
      <c r="H950" s="6" t="s">
        <v>228</v>
      </c>
      <c r="I950" s="6" t="s">
        <v>308</v>
      </c>
      <c r="J950" s="6" t="s">
        <v>222</v>
      </c>
      <c r="K950" s="5">
        <v>2848</v>
      </c>
      <c r="L950" s="6" t="s">
        <v>229</v>
      </c>
      <c r="M950" s="6" t="s">
        <v>319</v>
      </c>
      <c r="N950" s="6" t="s">
        <v>26</v>
      </c>
      <c r="O950" s="5" t="s">
        <v>885</v>
      </c>
      <c r="P950" s="6" t="str">
        <f>IF(I950&lt;&gt;"","Giocata","Futura")</f>
        <v>Giocata</v>
      </c>
      <c r="Q950" s="5">
        <f>VALUE(LEFT(I950,1))</f>
        <v>2</v>
      </c>
      <c r="R950" s="5">
        <f>VALUE(RIGHT(I950,1))</f>
        <v>0</v>
      </c>
      <c r="S950" s="5">
        <f>SUM(Q950:R950)</f>
        <v>2</v>
      </c>
      <c r="T950" s="5">
        <f>IF(Q950&lt;&gt;R950,1,0)</f>
        <v>1</v>
      </c>
      <c r="U950" s="5">
        <f>IF(S950&lt;=4,1,0)</f>
        <v>1</v>
      </c>
      <c r="V950" s="5">
        <f t="shared" si="28"/>
        <v>1</v>
      </c>
      <c r="W950" s="5">
        <f>IF(S950&gt;=2,1,0)</f>
        <v>1</v>
      </c>
      <c r="X950" s="5">
        <f>IF(Q950&lt;=2,1,0)</f>
        <v>1</v>
      </c>
      <c r="Y950" s="5">
        <f>IF(AND(Q950&gt;=1,Q950&lt;=3),1,0)</f>
        <v>1</v>
      </c>
      <c r="Z950" s="5">
        <f>IF(AND(Q950&gt;=2,Q950&lt;=5),1,0)</f>
        <v>1</v>
      </c>
      <c r="AA950" s="5">
        <f>IF(S950&lt;=2,1,0)</f>
        <v>1</v>
      </c>
      <c r="AB950" s="5">
        <f>IF(AND(S950&gt;=1,S950&lt;=3),1,0)</f>
        <v>1</v>
      </c>
      <c r="AC950" s="5">
        <f>IF(AND(S950&gt;=2,S950&lt;=5),1,0)</f>
        <v>1</v>
      </c>
      <c r="AD950" s="5">
        <f>IF(AND(S950&gt;=1,S950&lt;=4),1,0)</f>
        <v>1</v>
      </c>
      <c r="AE950" s="5">
        <f>IF(AND(S950&gt;=2,S950&lt;=5),1,0)</f>
        <v>1</v>
      </c>
    </row>
    <row r="951" spans="1:31" x14ac:dyDescent="0.55000000000000004">
      <c r="A951" s="1">
        <f t="shared" si="29"/>
        <v>951</v>
      </c>
      <c r="B951" s="6" t="s">
        <v>910</v>
      </c>
      <c r="C951" s="7">
        <v>46226.660555555558</v>
      </c>
      <c r="D951" s="5">
        <v>16</v>
      </c>
      <c r="E951" s="6" t="s">
        <v>93</v>
      </c>
      <c r="F951" s="8">
        <v>46200</v>
      </c>
      <c r="G951" s="8" t="s">
        <v>252</v>
      </c>
      <c r="H951" s="6" t="s">
        <v>250</v>
      </c>
      <c r="I951" s="6" t="s">
        <v>366</v>
      </c>
      <c r="J951" s="6" t="s">
        <v>191</v>
      </c>
      <c r="K951" s="5">
        <v>28619</v>
      </c>
      <c r="L951" s="6" t="s">
        <v>251</v>
      </c>
      <c r="M951" s="6" t="s">
        <v>521</v>
      </c>
      <c r="N951" s="6" t="s">
        <v>26</v>
      </c>
      <c r="O951" s="5" t="s">
        <v>885</v>
      </c>
      <c r="P951" s="6" t="str">
        <f>IF(I951&lt;&gt;"","Giocata","Futura")</f>
        <v>Giocata</v>
      </c>
      <c r="Q951" s="5">
        <f>VALUE(LEFT(I951,1))</f>
        <v>1</v>
      </c>
      <c r="R951" s="5">
        <f>VALUE(RIGHT(I951,1))</f>
        <v>5</v>
      </c>
      <c r="S951" s="5">
        <f>SUM(Q951:R951)</f>
        <v>6</v>
      </c>
      <c r="T951" s="5">
        <f>IF(Q951&lt;&gt;R951,1,0)</f>
        <v>1</v>
      </c>
      <c r="U951" s="5">
        <f>IF(S951&lt;=4,1,0)</f>
        <v>0</v>
      </c>
      <c r="V951" s="5">
        <f t="shared" si="28"/>
        <v>0</v>
      </c>
      <c r="W951" s="5">
        <f>IF(S951&gt;=2,1,0)</f>
        <v>1</v>
      </c>
      <c r="X951" s="5">
        <f>IF(Q951&lt;=2,1,0)</f>
        <v>1</v>
      </c>
      <c r="Y951" s="5">
        <f>IF(AND(Q951&gt;=1,Q951&lt;=3),1,0)</f>
        <v>1</v>
      </c>
      <c r="Z951" s="5">
        <f>IF(AND(Q951&gt;=2,Q951&lt;=5),1,0)</f>
        <v>0</v>
      </c>
      <c r="AA951" s="5">
        <f>IF(S951&lt;=2,1,0)</f>
        <v>0</v>
      </c>
      <c r="AB951" s="5">
        <f>IF(AND(S951&gt;=1,S951&lt;=3),1,0)</f>
        <v>0</v>
      </c>
      <c r="AC951" s="5">
        <f>IF(AND(S951&gt;=2,S951&lt;=5),1,0)</f>
        <v>0</v>
      </c>
      <c r="AD951" s="5">
        <f>IF(AND(S951&gt;=1,S951&lt;=4),1,0)</f>
        <v>0</v>
      </c>
      <c r="AE951" s="5">
        <f>IF(AND(S951&gt;=2,S951&lt;=5),1,0)</f>
        <v>0</v>
      </c>
    </row>
    <row r="952" spans="1:31" x14ac:dyDescent="0.55000000000000004">
      <c r="A952" s="1">
        <f t="shared" si="29"/>
        <v>952</v>
      </c>
      <c r="B952" s="6" t="s">
        <v>910</v>
      </c>
      <c r="C952" s="7">
        <v>46226.660555555558</v>
      </c>
      <c r="D952" s="5">
        <v>16</v>
      </c>
      <c r="E952" s="6" t="s">
        <v>93</v>
      </c>
      <c r="F952" s="8">
        <v>46200</v>
      </c>
      <c r="G952" s="8" t="s">
        <v>184</v>
      </c>
      <c r="H952" s="6" t="s">
        <v>189</v>
      </c>
      <c r="I952" s="6" t="s">
        <v>302</v>
      </c>
      <c r="J952" s="6" t="s">
        <v>255</v>
      </c>
      <c r="K952" s="5">
        <v>25119</v>
      </c>
      <c r="L952" s="6" t="s">
        <v>202</v>
      </c>
      <c r="M952" s="6" t="s">
        <v>552</v>
      </c>
      <c r="N952" s="6" t="s">
        <v>26</v>
      </c>
      <c r="O952" s="5" t="s">
        <v>885</v>
      </c>
      <c r="P952" s="6" t="str">
        <f>IF(I952&lt;&gt;"","Giocata","Futura")</f>
        <v>Giocata</v>
      </c>
      <c r="Q952" s="5">
        <f>VALUE(LEFT(I952,1))</f>
        <v>2</v>
      </c>
      <c r="R952" s="5">
        <f>VALUE(RIGHT(I952,1))</f>
        <v>3</v>
      </c>
      <c r="S952" s="5">
        <f>SUM(Q952:R952)</f>
        <v>5</v>
      </c>
      <c r="T952" s="5">
        <f>IF(Q952&lt;&gt;R952,1,0)</f>
        <v>1</v>
      </c>
      <c r="U952" s="5">
        <f>IF(S952&lt;=4,1,0)</f>
        <v>0</v>
      </c>
      <c r="V952" s="5">
        <f t="shared" si="28"/>
        <v>0</v>
      </c>
      <c r="W952" s="5">
        <f>IF(S952&gt;=2,1,0)</f>
        <v>1</v>
      </c>
      <c r="X952" s="5">
        <f>IF(Q952&lt;=2,1,0)</f>
        <v>1</v>
      </c>
      <c r="Y952" s="5">
        <f>IF(AND(Q952&gt;=1,Q952&lt;=3),1,0)</f>
        <v>1</v>
      </c>
      <c r="Z952" s="5">
        <f>IF(AND(Q952&gt;=2,Q952&lt;=5),1,0)</f>
        <v>1</v>
      </c>
      <c r="AA952" s="5">
        <f>IF(S952&lt;=2,1,0)</f>
        <v>0</v>
      </c>
      <c r="AB952" s="5">
        <f>IF(AND(S952&gt;=1,S952&lt;=3),1,0)</f>
        <v>0</v>
      </c>
      <c r="AC952" s="5">
        <f>IF(AND(S952&gt;=2,S952&lt;=5),1,0)</f>
        <v>1</v>
      </c>
      <c r="AD952" s="5">
        <f>IF(AND(S952&gt;=1,S952&lt;=4),1,0)</f>
        <v>0</v>
      </c>
      <c r="AE952" s="5">
        <f>IF(AND(S952&gt;=2,S952&lt;=5),1,0)</f>
        <v>1</v>
      </c>
    </row>
    <row r="953" spans="1:31" x14ac:dyDescent="0.55000000000000004">
      <c r="A953" s="1">
        <f t="shared" si="29"/>
        <v>953</v>
      </c>
      <c r="B953" s="6" t="s">
        <v>36</v>
      </c>
      <c r="C953" s="7">
        <v>46226.660567129627</v>
      </c>
      <c r="D953" s="5">
        <v>13</v>
      </c>
      <c r="E953" s="6" t="s">
        <v>93</v>
      </c>
      <c r="F953" s="8">
        <v>46200</v>
      </c>
      <c r="G953" s="8" t="s">
        <v>166</v>
      </c>
      <c r="H953" s="6" t="s">
        <v>163</v>
      </c>
      <c r="I953" s="6" t="s">
        <v>333</v>
      </c>
      <c r="J953" s="6" t="s">
        <v>180</v>
      </c>
      <c r="K953" s="5">
        <v>2572</v>
      </c>
      <c r="L953" s="6" t="s">
        <v>165</v>
      </c>
      <c r="M953" s="6" t="s">
        <v>450</v>
      </c>
      <c r="N953" s="6" t="s">
        <v>26</v>
      </c>
      <c r="O953" s="5" t="s">
        <v>885</v>
      </c>
      <c r="P953" s="6" t="str">
        <f>IF(I953&lt;&gt;"","Giocata","Futura")</f>
        <v>Giocata</v>
      </c>
      <c r="Q953" s="5">
        <f>VALUE(LEFT(I953,1))</f>
        <v>3</v>
      </c>
      <c r="R953" s="5">
        <f>VALUE(RIGHT(I953,1))</f>
        <v>2</v>
      </c>
      <c r="S953" s="5">
        <f>SUM(Q953:R953)</f>
        <v>5</v>
      </c>
      <c r="T953" s="5">
        <f>IF(Q953&lt;&gt;R953,1,0)</f>
        <v>1</v>
      </c>
      <c r="U953" s="5">
        <f>IF(S953&lt;=4,1,0)</f>
        <v>0</v>
      </c>
      <c r="V953" s="5">
        <f t="shared" si="28"/>
        <v>0</v>
      </c>
      <c r="W953" s="5">
        <f>IF(S953&gt;=2,1,0)</f>
        <v>1</v>
      </c>
      <c r="X953" s="5">
        <f>IF(Q953&lt;=2,1,0)</f>
        <v>0</v>
      </c>
      <c r="Y953" s="5">
        <f>IF(AND(Q953&gt;=1,Q953&lt;=3),1,0)</f>
        <v>1</v>
      </c>
      <c r="Z953" s="5">
        <f>IF(AND(Q953&gt;=2,Q953&lt;=5),1,0)</f>
        <v>1</v>
      </c>
      <c r="AA953" s="5">
        <f>IF(S953&lt;=2,1,0)</f>
        <v>0</v>
      </c>
      <c r="AB953" s="5">
        <f>IF(AND(S953&gt;=1,S953&lt;=3),1,0)</f>
        <v>0</v>
      </c>
      <c r="AC953" s="5">
        <f>IF(AND(S953&gt;=2,S953&lt;=5),1,0)</f>
        <v>1</v>
      </c>
      <c r="AD953" s="5">
        <f>IF(AND(S953&gt;=1,S953&lt;=4),1,0)</f>
        <v>0</v>
      </c>
      <c r="AE953" s="5">
        <f>IF(AND(S953&gt;=2,S953&lt;=5),1,0)</f>
        <v>1</v>
      </c>
    </row>
    <row r="954" spans="1:31" x14ac:dyDescent="0.55000000000000004">
      <c r="A954" s="1">
        <f t="shared" si="29"/>
        <v>954</v>
      </c>
      <c r="B954" s="6" t="s">
        <v>36</v>
      </c>
      <c r="C954" s="7">
        <v>46226.660567129627</v>
      </c>
      <c r="D954" s="5">
        <v>13</v>
      </c>
      <c r="E954" s="6" t="s">
        <v>93</v>
      </c>
      <c r="F954" s="8">
        <v>46200</v>
      </c>
      <c r="G954" s="8" t="s">
        <v>280</v>
      </c>
      <c r="H954" s="6" t="s">
        <v>167</v>
      </c>
      <c r="I954" s="6" t="s">
        <v>304</v>
      </c>
      <c r="J954" s="6" t="s">
        <v>175</v>
      </c>
      <c r="K954" s="5">
        <v>1486</v>
      </c>
      <c r="L954" s="6" t="s">
        <v>169</v>
      </c>
      <c r="M954" s="6" t="s">
        <v>325</v>
      </c>
      <c r="N954" s="6" t="s">
        <v>26</v>
      </c>
      <c r="O954" s="5" t="s">
        <v>885</v>
      </c>
      <c r="P954" s="6" t="str">
        <f>IF(I954&lt;&gt;"","Giocata","Futura")</f>
        <v>Giocata</v>
      </c>
      <c r="Q954" s="5">
        <f>VALUE(LEFT(I954,1))</f>
        <v>0</v>
      </c>
      <c r="R954" s="5">
        <f>VALUE(RIGHT(I954,1))</f>
        <v>2</v>
      </c>
      <c r="S954" s="5">
        <f>SUM(Q954:R954)</f>
        <v>2</v>
      </c>
      <c r="T954" s="5">
        <f>IF(Q954&lt;&gt;R954,1,0)</f>
        <v>1</v>
      </c>
      <c r="U954" s="5">
        <f>IF(S954&lt;=4,1,0)</f>
        <v>1</v>
      </c>
      <c r="V954" s="5">
        <f t="shared" si="28"/>
        <v>1</v>
      </c>
      <c r="W954" s="5">
        <f>IF(S954&gt;=2,1,0)</f>
        <v>1</v>
      </c>
      <c r="X954" s="5">
        <f>IF(Q954&lt;=2,1,0)</f>
        <v>1</v>
      </c>
      <c r="Y954" s="5">
        <f>IF(AND(Q954&gt;=1,Q954&lt;=3),1,0)</f>
        <v>0</v>
      </c>
      <c r="Z954" s="5">
        <f>IF(AND(Q954&gt;=2,Q954&lt;=5),1,0)</f>
        <v>0</v>
      </c>
      <c r="AA954" s="5">
        <f>IF(S954&lt;=2,1,0)</f>
        <v>1</v>
      </c>
      <c r="AB954" s="5">
        <f>IF(AND(S954&gt;=1,S954&lt;=3),1,0)</f>
        <v>1</v>
      </c>
      <c r="AC954" s="5">
        <f>IF(AND(S954&gt;=2,S954&lt;=5),1,0)</f>
        <v>1</v>
      </c>
      <c r="AD954" s="5">
        <f>IF(AND(S954&gt;=1,S954&lt;=4),1,0)</f>
        <v>1</v>
      </c>
      <c r="AE954" s="5">
        <f>IF(AND(S954&gt;=2,S954&lt;=5),1,0)</f>
        <v>1</v>
      </c>
    </row>
    <row r="955" spans="1:31" x14ac:dyDescent="0.55000000000000004">
      <c r="A955" s="1">
        <f t="shared" si="29"/>
        <v>955</v>
      </c>
      <c r="B955" s="6" t="s">
        <v>36</v>
      </c>
      <c r="C955" s="7">
        <v>46226.660567129627</v>
      </c>
      <c r="D955" s="5">
        <v>13</v>
      </c>
      <c r="E955" s="6" t="s">
        <v>93</v>
      </c>
      <c r="F955" s="8">
        <v>46200</v>
      </c>
      <c r="G955" s="8" t="s">
        <v>280</v>
      </c>
      <c r="H955" s="6" t="s">
        <v>171</v>
      </c>
      <c r="I955" s="6" t="s">
        <v>318</v>
      </c>
      <c r="J955" s="6" t="s">
        <v>176</v>
      </c>
      <c r="K955" s="5">
        <v>6748</v>
      </c>
      <c r="L955" s="6" t="s">
        <v>295</v>
      </c>
      <c r="M955" s="6" t="s">
        <v>327</v>
      </c>
      <c r="N955" s="6" t="s">
        <v>26</v>
      </c>
      <c r="O955" s="5" t="s">
        <v>885</v>
      </c>
      <c r="P955" s="6" t="str">
        <f>IF(I955&lt;&gt;"","Giocata","Futura")</f>
        <v>Giocata</v>
      </c>
      <c r="Q955" s="5">
        <f>VALUE(LEFT(I955,1))</f>
        <v>0</v>
      </c>
      <c r="R955" s="5">
        <f>VALUE(RIGHT(I955,1))</f>
        <v>4</v>
      </c>
      <c r="S955" s="5">
        <f>SUM(Q955:R955)</f>
        <v>4</v>
      </c>
      <c r="T955" s="5">
        <f>IF(Q955&lt;&gt;R955,1,0)</f>
        <v>1</v>
      </c>
      <c r="U955" s="5">
        <f>IF(S955&lt;=4,1,0)</f>
        <v>1</v>
      </c>
      <c r="V955" s="5">
        <f t="shared" si="28"/>
        <v>1</v>
      </c>
      <c r="W955" s="5">
        <f>IF(S955&gt;=2,1,0)</f>
        <v>1</v>
      </c>
      <c r="X955" s="5">
        <f>IF(Q955&lt;=2,1,0)</f>
        <v>1</v>
      </c>
      <c r="Y955" s="5">
        <f>IF(AND(Q955&gt;=1,Q955&lt;=3),1,0)</f>
        <v>0</v>
      </c>
      <c r="Z955" s="5">
        <f>IF(AND(Q955&gt;=2,Q955&lt;=5),1,0)</f>
        <v>0</v>
      </c>
      <c r="AA955" s="5">
        <f>IF(S955&lt;=2,1,0)</f>
        <v>0</v>
      </c>
      <c r="AB955" s="5">
        <f>IF(AND(S955&gt;=1,S955&lt;=3),1,0)</f>
        <v>0</v>
      </c>
      <c r="AC955" s="5">
        <f>IF(AND(S955&gt;=2,S955&lt;=5),1,0)</f>
        <v>1</v>
      </c>
      <c r="AD955" s="5">
        <f>IF(AND(S955&gt;=1,S955&lt;=4),1,0)</f>
        <v>1</v>
      </c>
      <c r="AE955" s="5">
        <f>IF(AND(S955&gt;=2,S955&lt;=5),1,0)</f>
        <v>1</v>
      </c>
    </row>
    <row r="956" spans="1:31" x14ac:dyDescent="0.55000000000000004">
      <c r="A956" s="1">
        <f t="shared" si="29"/>
        <v>956</v>
      </c>
      <c r="B956" s="6" t="s">
        <v>912</v>
      </c>
      <c r="C956" s="7">
        <v>46226.660555555558</v>
      </c>
      <c r="D956" s="5">
        <v>22</v>
      </c>
      <c r="E956" s="6" t="s">
        <v>93</v>
      </c>
      <c r="F956" s="8">
        <v>46200</v>
      </c>
      <c r="G956" s="8" t="s">
        <v>219</v>
      </c>
      <c r="H956" s="6" t="s">
        <v>220</v>
      </c>
      <c r="I956" s="6" t="s">
        <v>330</v>
      </c>
      <c r="J956" s="6" t="s">
        <v>232</v>
      </c>
      <c r="K956" s="5">
        <v>2089</v>
      </c>
      <c r="L956" s="6" t="s">
        <v>236</v>
      </c>
      <c r="M956" s="6" t="s">
        <v>374</v>
      </c>
      <c r="N956" s="6" t="s">
        <v>26</v>
      </c>
      <c r="O956" s="5" t="s">
        <v>885</v>
      </c>
      <c r="P956" s="6" t="str">
        <f>IF(I956&lt;&gt;"","Giocata","Futura")</f>
        <v>Giocata</v>
      </c>
      <c r="Q956" s="5">
        <f>VALUE(LEFT(I956,1))</f>
        <v>2</v>
      </c>
      <c r="R956" s="5">
        <f>VALUE(RIGHT(I956,1))</f>
        <v>2</v>
      </c>
      <c r="S956" s="5">
        <f>SUM(Q956:R956)</f>
        <v>4</v>
      </c>
      <c r="T956" s="5">
        <f>IF(Q956&lt;&gt;R956,1,0)</f>
        <v>0</v>
      </c>
      <c r="U956" s="5">
        <f>IF(S956&lt;=4,1,0)</f>
        <v>1</v>
      </c>
      <c r="V956" s="5">
        <f t="shared" si="28"/>
        <v>0</v>
      </c>
      <c r="W956" s="5">
        <f>IF(S956&gt;=2,1,0)</f>
        <v>1</v>
      </c>
      <c r="X956" s="5">
        <f>IF(Q956&lt;=2,1,0)</f>
        <v>1</v>
      </c>
      <c r="Y956" s="5">
        <f>IF(AND(Q956&gt;=1,Q956&lt;=3),1,0)</f>
        <v>1</v>
      </c>
      <c r="Z956" s="5">
        <f>IF(AND(Q956&gt;=2,Q956&lt;=5),1,0)</f>
        <v>1</v>
      </c>
      <c r="AA956" s="5">
        <f>IF(S956&lt;=2,1,0)</f>
        <v>0</v>
      </c>
      <c r="AB956" s="5">
        <f>IF(AND(S956&gt;=1,S956&lt;=3),1,0)</f>
        <v>0</v>
      </c>
      <c r="AC956" s="5">
        <f>IF(AND(S956&gt;=2,S956&lt;=5),1,0)</f>
        <v>1</v>
      </c>
      <c r="AD956" s="5">
        <f>IF(AND(S956&gt;=1,S956&lt;=4),1,0)</f>
        <v>1</v>
      </c>
      <c r="AE956" s="5">
        <f>IF(AND(S956&gt;=2,S956&lt;=5),1,0)</f>
        <v>1</v>
      </c>
    </row>
    <row r="957" spans="1:31" x14ac:dyDescent="0.55000000000000004">
      <c r="A957" s="1">
        <f t="shared" si="29"/>
        <v>957</v>
      </c>
      <c r="B957" s="6" t="s">
        <v>36</v>
      </c>
      <c r="C957" s="7">
        <v>46226.660567129627</v>
      </c>
      <c r="D957" s="5">
        <v>13</v>
      </c>
      <c r="E957" s="6" t="s">
        <v>93</v>
      </c>
      <c r="F957" s="8">
        <v>46200</v>
      </c>
      <c r="G957" s="8" t="s">
        <v>284</v>
      </c>
      <c r="H957" s="6" t="s">
        <v>164</v>
      </c>
      <c r="I957" s="6" t="s">
        <v>330</v>
      </c>
      <c r="J957" s="6" t="s">
        <v>170</v>
      </c>
      <c r="K957" s="5">
        <v>3930</v>
      </c>
      <c r="L957" s="6" t="s">
        <v>177</v>
      </c>
      <c r="M957" s="6" t="s">
        <v>452</v>
      </c>
      <c r="N957" s="6" t="s">
        <v>26</v>
      </c>
      <c r="O957" s="5" t="s">
        <v>885</v>
      </c>
      <c r="P957" s="6" t="str">
        <f>IF(I957&lt;&gt;"","Giocata","Futura")</f>
        <v>Giocata</v>
      </c>
      <c r="Q957" s="5">
        <f>VALUE(LEFT(I957,1))</f>
        <v>2</v>
      </c>
      <c r="R957" s="5">
        <f>VALUE(RIGHT(I957,1))</f>
        <v>2</v>
      </c>
      <c r="S957" s="5">
        <f>SUM(Q957:R957)</f>
        <v>4</v>
      </c>
      <c r="T957" s="5">
        <f>IF(Q957&lt;&gt;R957,1,0)</f>
        <v>0</v>
      </c>
      <c r="U957" s="5">
        <f>IF(S957&lt;=4,1,0)</f>
        <v>1</v>
      </c>
      <c r="V957" s="5">
        <f t="shared" si="28"/>
        <v>0</v>
      </c>
      <c r="W957" s="5">
        <f>IF(S957&gt;=2,1,0)</f>
        <v>1</v>
      </c>
      <c r="X957" s="5">
        <f>IF(Q957&lt;=2,1,0)</f>
        <v>1</v>
      </c>
      <c r="Y957" s="5">
        <f>IF(AND(Q957&gt;=1,Q957&lt;=3),1,0)</f>
        <v>1</v>
      </c>
      <c r="Z957" s="5">
        <f>IF(AND(Q957&gt;=2,Q957&lt;=5),1,0)</f>
        <v>1</v>
      </c>
      <c r="AA957" s="5">
        <f>IF(S957&lt;=2,1,0)</f>
        <v>0</v>
      </c>
      <c r="AB957" s="5">
        <f>IF(AND(S957&gt;=1,S957&lt;=3),1,0)</f>
        <v>0</v>
      </c>
      <c r="AC957" s="5">
        <f>IF(AND(S957&gt;=2,S957&lt;=5),1,0)</f>
        <v>1</v>
      </c>
      <c r="AD957" s="5">
        <f>IF(AND(S957&gt;=1,S957&lt;=4),1,0)</f>
        <v>1</v>
      </c>
      <c r="AE957" s="5">
        <f>IF(AND(S957&gt;=2,S957&lt;=5),1,0)</f>
        <v>1</v>
      </c>
    </row>
    <row r="958" spans="1:31" x14ac:dyDescent="0.55000000000000004">
      <c r="A958" s="1">
        <f t="shared" si="29"/>
        <v>958</v>
      </c>
      <c r="B958" s="6" t="s">
        <v>910</v>
      </c>
      <c r="C958" s="7">
        <v>46226.660555555558</v>
      </c>
      <c r="D958" s="5">
        <v>16</v>
      </c>
      <c r="E958" s="6" t="s">
        <v>93</v>
      </c>
      <c r="F958" s="8">
        <v>46200</v>
      </c>
      <c r="G958" s="8" t="s">
        <v>197</v>
      </c>
      <c r="H958" s="6" t="s">
        <v>199</v>
      </c>
      <c r="I958" s="6" t="s">
        <v>310</v>
      </c>
      <c r="J958" s="6" t="s">
        <v>205</v>
      </c>
      <c r="K958" s="5">
        <v>16856</v>
      </c>
      <c r="L958" s="6" t="s">
        <v>262</v>
      </c>
      <c r="M958" s="6" t="s">
        <v>464</v>
      </c>
      <c r="N958" s="6" t="s">
        <v>26</v>
      </c>
      <c r="O958" s="5" t="s">
        <v>885</v>
      </c>
      <c r="P958" s="6" t="str">
        <f>IF(I958&lt;&gt;"","Giocata","Futura")</f>
        <v>Giocata</v>
      </c>
      <c r="Q958" s="5">
        <f>VALUE(LEFT(I958,1))</f>
        <v>1</v>
      </c>
      <c r="R958" s="5">
        <f>VALUE(RIGHT(I958,1))</f>
        <v>0</v>
      </c>
      <c r="S958" s="5">
        <f>SUM(Q958:R958)</f>
        <v>1</v>
      </c>
      <c r="T958" s="5">
        <f>IF(Q958&lt;&gt;R958,1,0)</f>
        <v>1</v>
      </c>
      <c r="U958" s="5">
        <f>IF(S958&lt;=4,1,0)</f>
        <v>1</v>
      </c>
      <c r="V958" s="5">
        <f t="shared" si="28"/>
        <v>1</v>
      </c>
      <c r="W958" s="5">
        <f>IF(S958&gt;=2,1,0)</f>
        <v>0</v>
      </c>
      <c r="X958" s="5">
        <f>IF(Q958&lt;=2,1,0)</f>
        <v>1</v>
      </c>
      <c r="Y958" s="5">
        <f>IF(AND(Q958&gt;=1,Q958&lt;=3),1,0)</f>
        <v>1</v>
      </c>
      <c r="Z958" s="5">
        <f>IF(AND(Q958&gt;=2,Q958&lt;=5),1,0)</f>
        <v>0</v>
      </c>
      <c r="AA958" s="5">
        <f>IF(S958&lt;=2,1,0)</f>
        <v>1</v>
      </c>
      <c r="AB958" s="5">
        <f>IF(AND(S958&gt;=1,S958&lt;=3),1,0)</f>
        <v>1</v>
      </c>
      <c r="AC958" s="5">
        <f>IF(AND(S958&gt;=2,S958&lt;=5),1,0)</f>
        <v>0</v>
      </c>
      <c r="AD958" s="5">
        <f>IF(AND(S958&gt;=1,S958&lt;=4),1,0)</f>
        <v>1</v>
      </c>
      <c r="AE958" s="5">
        <f>IF(AND(S958&gt;=2,S958&lt;=5),1,0)</f>
        <v>0</v>
      </c>
    </row>
    <row r="959" spans="1:31" x14ac:dyDescent="0.55000000000000004">
      <c r="A959" s="1">
        <f t="shared" si="29"/>
        <v>959</v>
      </c>
      <c r="B959" s="6" t="s">
        <v>910</v>
      </c>
      <c r="C959" s="7">
        <v>46226.660555555558</v>
      </c>
      <c r="D959" s="5">
        <v>16</v>
      </c>
      <c r="E959" s="6" t="s">
        <v>93</v>
      </c>
      <c r="F959" s="8">
        <v>46200</v>
      </c>
      <c r="G959" s="8" t="s">
        <v>197</v>
      </c>
      <c r="H959" s="6" t="s">
        <v>188</v>
      </c>
      <c r="I959" s="6" t="s">
        <v>310</v>
      </c>
      <c r="J959" s="6" t="s">
        <v>194</v>
      </c>
      <c r="K959" s="5">
        <v>40146</v>
      </c>
      <c r="L959" s="6" t="s">
        <v>190</v>
      </c>
      <c r="M959" s="6" t="s">
        <v>502</v>
      </c>
      <c r="N959" s="6" t="s">
        <v>26</v>
      </c>
      <c r="O959" s="5" t="s">
        <v>885</v>
      </c>
      <c r="P959" s="6" t="str">
        <f>IF(I959&lt;&gt;"","Giocata","Futura")</f>
        <v>Giocata</v>
      </c>
      <c r="Q959" s="5">
        <f>VALUE(LEFT(I959,1))</f>
        <v>1</v>
      </c>
      <c r="R959" s="5">
        <f>VALUE(RIGHT(I959,1))</f>
        <v>0</v>
      </c>
      <c r="S959" s="5">
        <f>SUM(Q959:R959)</f>
        <v>1</v>
      </c>
      <c r="T959" s="5">
        <f>IF(Q959&lt;&gt;R959,1,0)</f>
        <v>1</v>
      </c>
      <c r="U959" s="5">
        <f>IF(S959&lt;=4,1,0)</f>
        <v>1</v>
      </c>
      <c r="V959" s="5">
        <f t="shared" si="28"/>
        <v>1</v>
      </c>
      <c r="W959" s="5">
        <f>IF(S959&gt;=2,1,0)</f>
        <v>0</v>
      </c>
      <c r="X959" s="5">
        <f>IF(Q959&lt;=2,1,0)</f>
        <v>1</v>
      </c>
      <c r="Y959" s="5">
        <f>IF(AND(Q959&gt;=1,Q959&lt;=3),1,0)</f>
        <v>1</v>
      </c>
      <c r="Z959" s="5">
        <f>IF(AND(Q959&gt;=2,Q959&lt;=5),1,0)</f>
        <v>0</v>
      </c>
      <c r="AA959" s="5">
        <f>IF(S959&lt;=2,1,0)</f>
        <v>1</v>
      </c>
      <c r="AB959" s="5">
        <f>IF(AND(S959&gt;=1,S959&lt;=3),1,0)</f>
        <v>1</v>
      </c>
      <c r="AC959" s="5">
        <f>IF(AND(S959&gt;=2,S959&lt;=5),1,0)</f>
        <v>0</v>
      </c>
      <c r="AD959" s="5">
        <f>IF(AND(S959&gt;=1,S959&lt;=4),1,0)</f>
        <v>1</v>
      </c>
      <c r="AE959" s="5">
        <f>IF(AND(S959&gt;=2,S959&lt;=5),1,0)</f>
        <v>0</v>
      </c>
    </row>
    <row r="960" spans="1:31" x14ac:dyDescent="0.55000000000000004">
      <c r="A960" s="1">
        <f t="shared" si="29"/>
        <v>960</v>
      </c>
      <c r="B960" s="6" t="s">
        <v>910</v>
      </c>
      <c r="C960" s="7">
        <v>46226.660555555558</v>
      </c>
      <c r="D960" s="5">
        <v>16</v>
      </c>
      <c r="E960" s="6" t="s">
        <v>93</v>
      </c>
      <c r="F960" s="8">
        <v>46200</v>
      </c>
      <c r="G960" s="8" t="s">
        <v>184</v>
      </c>
      <c r="H960" s="6" t="s">
        <v>185</v>
      </c>
      <c r="I960" s="6" t="s">
        <v>316</v>
      </c>
      <c r="J960" s="6" t="s">
        <v>195</v>
      </c>
      <c r="K960" s="5">
        <v>19041</v>
      </c>
      <c r="L960" s="6" t="s">
        <v>187</v>
      </c>
      <c r="M960" s="6" t="s">
        <v>307</v>
      </c>
      <c r="N960" s="6" t="s">
        <v>26</v>
      </c>
      <c r="O960" s="5" t="s">
        <v>885</v>
      </c>
      <c r="P960" s="6" t="str">
        <f>IF(I960&lt;&gt;"","Giocata","Futura")</f>
        <v>Giocata</v>
      </c>
      <c r="Q960" s="5">
        <f>VALUE(LEFT(I960,1))</f>
        <v>1</v>
      </c>
      <c r="R960" s="5">
        <f>VALUE(RIGHT(I960,1))</f>
        <v>2</v>
      </c>
      <c r="S960" s="5">
        <f>SUM(Q960:R960)</f>
        <v>3</v>
      </c>
      <c r="T960" s="5">
        <f>IF(Q960&lt;&gt;R960,1,0)</f>
        <v>1</v>
      </c>
      <c r="U960" s="5">
        <f>IF(S960&lt;=4,1,0)</f>
        <v>1</v>
      </c>
      <c r="V960" s="5">
        <f t="shared" si="28"/>
        <v>1</v>
      </c>
      <c r="W960" s="5">
        <f>IF(S960&gt;=2,1,0)</f>
        <v>1</v>
      </c>
      <c r="X960" s="5">
        <f>IF(Q960&lt;=2,1,0)</f>
        <v>1</v>
      </c>
      <c r="Y960" s="5">
        <f>IF(AND(Q960&gt;=1,Q960&lt;=3),1,0)</f>
        <v>1</v>
      </c>
      <c r="Z960" s="5">
        <f>IF(AND(Q960&gt;=2,Q960&lt;=5),1,0)</f>
        <v>0</v>
      </c>
      <c r="AA960" s="5">
        <f>IF(S960&lt;=2,1,0)</f>
        <v>0</v>
      </c>
      <c r="AB960" s="5">
        <f>IF(AND(S960&gt;=1,S960&lt;=3),1,0)</f>
        <v>1</v>
      </c>
      <c r="AC960" s="5">
        <f>IF(AND(S960&gt;=2,S960&lt;=5),1,0)</f>
        <v>1</v>
      </c>
      <c r="AD960" s="5">
        <f>IF(AND(S960&gt;=1,S960&lt;=4),1,0)</f>
        <v>1</v>
      </c>
      <c r="AE960" s="5">
        <f>IF(AND(S960&gt;=2,S960&lt;=5),1,0)</f>
        <v>1</v>
      </c>
    </row>
    <row r="961" spans="1:31" x14ac:dyDescent="0.55000000000000004">
      <c r="A961" s="1">
        <f t="shared" si="29"/>
        <v>961</v>
      </c>
      <c r="B961" s="6" t="s">
        <v>36</v>
      </c>
      <c r="C961" s="7">
        <v>46226.660567129627</v>
      </c>
      <c r="D961" s="5">
        <v>13</v>
      </c>
      <c r="E961" s="6" t="s">
        <v>93</v>
      </c>
      <c r="F961" s="8">
        <v>46200</v>
      </c>
      <c r="G961" s="8" t="s">
        <v>166</v>
      </c>
      <c r="H961" s="6" t="s">
        <v>173</v>
      </c>
      <c r="I961" s="6" t="s">
        <v>328</v>
      </c>
      <c r="J961" s="6" t="s">
        <v>178</v>
      </c>
      <c r="K961" s="5">
        <v>2137</v>
      </c>
      <c r="L961" s="6" t="s">
        <v>174</v>
      </c>
      <c r="M961" s="6" t="s">
        <v>451</v>
      </c>
      <c r="N961" s="6" t="s">
        <v>26</v>
      </c>
      <c r="O961" s="5" t="s">
        <v>885</v>
      </c>
      <c r="P961" s="6" t="str">
        <f>IF(I961&lt;&gt;"","Giocata","Futura")</f>
        <v>Giocata</v>
      </c>
      <c r="Q961" s="5">
        <f>VALUE(LEFT(I961,1))</f>
        <v>1</v>
      </c>
      <c r="R961" s="5">
        <f>VALUE(RIGHT(I961,1))</f>
        <v>1</v>
      </c>
      <c r="S961" s="5">
        <f>SUM(Q961:R961)</f>
        <v>2</v>
      </c>
      <c r="T961" s="5">
        <f>IF(Q961&lt;&gt;R961,1,0)</f>
        <v>0</v>
      </c>
      <c r="U961" s="5">
        <f>IF(S961&lt;=4,1,0)</f>
        <v>1</v>
      </c>
      <c r="V961" s="5">
        <f t="shared" si="28"/>
        <v>0</v>
      </c>
      <c r="W961" s="5">
        <f>IF(S961&gt;=2,1,0)</f>
        <v>1</v>
      </c>
      <c r="X961" s="5">
        <f>IF(Q961&lt;=2,1,0)</f>
        <v>1</v>
      </c>
      <c r="Y961" s="5">
        <f>IF(AND(Q961&gt;=1,Q961&lt;=3),1,0)</f>
        <v>1</v>
      </c>
      <c r="Z961" s="5">
        <f>IF(AND(Q961&gt;=2,Q961&lt;=5),1,0)</f>
        <v>0</v>
      </c>
      <c r="AA961" s="5">
        <f>IF(S961&lt;=2,1,0)</f>
        <v>1</v>
      </c>
      <c r="AB961" s="5">
        <f>IF(AND(S961&gt;=1,S961&lt;=3),1,0)</f>
        <v>1</v>
      </c>
      <c r="AC961" s="5">
        <f>IF(AND(S961&gt;=2,S961&lt;=5),1,0)</f>
        <v>1</v>
      </c>
      <c r="AD961" s="5">
        <f>IF(AND(S961&gt;=1,S961&lt;=4),1,0)</f>
        <v>1</v>
      </c>
      <c r="AE961" s="5">
        <f>IF(AND(S961&gt;=2,S961&lt;=5),1,0)</f>
        <v>1</v>
      </c>
    </row>
    <row r="962" spans="1:31" x14ac:dyDescent="0.55000000000000004">
      <c r="A962" s="1">
        <f t="shared" si="29"/>
        <v>962</v>
      </c>
      <c r="B962" s="6" t="s">
        <v>36</v>
      </c>
      <c r="C962" s="7">
        <v>46226.660567129627</v>
      </c>
      <c r="D962" s="5">
        <v>13</v>
      </c>
      <c r="E962" s="6" t="s">
        <v>93</v>
      </c>
      <c r="F962" s="8">
        <v>46200</v>
      </c>
      <c r="G962" s="8" t="s">
        <v>300</v>
      </c>
      <c r="H962" s="6" t="s">
        <v>181</v>
      </c>
      <c r="I962" s="6" t="s">
        <v>328</v>
      </c>
      <c r="J962" s="6" t="s">
        <v>168</v>
      </c>
      <c r="K962" s="5">
        <v>2664</v>
      </c>
      <c r="L962" s="6" t="s">
        <v>182</v>
      </c>
      <c r="M962" s="6" t="s">
        <v>457</v>
      </c>
      <c r="N962" s="6" t="s">
        <v>26</v>
      </c>
      <c r="O962" s="5" t="s">
        <v>885</v>
      </c>
      <c r="P962" s="6" t="str">
        <f>IF(I962&lt;&gt;"","Giocata","Futura")</f>
        <v>Giocata</v>
      </c>
      <c r="Q962" s="5">
        <f>VALUE(LEFT(I962,1))</f>
        <v>1</v>
      </c>
      <c r="R962" s="5">
        <f>VALUE(RIGHT(I962,1))</f>
        <v>1</v>
      </c>
      <c r="S962" s="5">
        <f>SUM(Q962:R962)</f>
        <v>2</v>
      </c>
      <c r="T962" s="5">
        <f>IF(Q962&lt;&gt;R962,1,0)</f>
        <v>0</v>
      </c>
      <c r="U962" s="5">
        <f>IF(S962&lt;=4,1,0)</f>
        <v>1</v>
      </c>
      <c r="V962" s="5">
        <f t="shared" ref="V962:V1025" si="30">IF(AND(T962=1,U962=1),1,0)</f>
        <v>0</v>
      </c>
      <c r="W962" s="5">
        <f>IF(S962&gt;=2,1,0)</f>
        <v>1</v>
      </c>
      <c r="X962" s="5">
        <f>IF(Q962&lt;=2,1,0)</f>
        <v>1</v>
      </c>
      <c r="Y962" s="5">
        <f>IF(AND(Q962&gt;=1,Q962&lt;=3),1,0)</f>
        <v>1</v>
      </c>
      <c r="Z962" s="5">
        <f>IF(AND(Q962&gt;=2,Q962&lt;=5),1,0)</f>
        <v>0</v>
      </c>
      <c r="AA962" s="5">
        <f>IF(S962&lt;=2,1,0)</f>
        <v>1</v>
      </c>
      <c r="AB962" s="5">
        <f>IF(AND(S962&gt;=1,S962&lt;=3),1,0)</f>
        <v>1</v>
      </c>
      <c r="AC962" s="5">
        <f>IF(AND(S962&gt;=2,S962&lt;=5),1,0)</f>
        <v>1</v>
      </c>
      <c r="AD962" s="5">
        <f>IF(AND(S962&gt;=1,S962&lt;=4),1,0)</f>
        <v>1</v>
      </c>
      <c r="AE962" s="5">
        <f>IF(AND(S962&gt;=2,S962&lt;=5),1,0)</f>
        <v>1</v>
      </c>
    </row>
    <row r="963" spans="1:31" x14ac:dyDescent="0.55000000000000004">
      <c r="A963" s="1">
        <f t="shared" ref="A963:A1026" si="31">A962+1</f>
        <v>963</v>
      </c>
      <c r="B963" s="6" t="s">
        <v>910</v>
      </c>
      <c r="C963" s="7">
        <v>46226.660555555558</v>
      </c>
      <c r="D963" s="5">
        <v>16</v>
      </c>
      <c r="E963" s="6" t="s">
        <v>37</v>
      </c>
      <c r="F963" s="8">
        <v>46201</v>
      </c>
      <c r="G963" s="8" t="s">
        <v>252</v>
      </c>
      <c r="H963" s="6" t="s">
        <v>186</v>
      </c>
      <c r="I963" s="6" t="s">
        <v>329</v>
      </c>
      <c r="J963" s="6" t="s">
        <v>248</v>
      </c>
      <c r="K963" s="5">
        <v>62373</v>
      </c>
      <c r="L963" s="6" t="s">
        <v>201</v>
      </c>
      <c r="M963" s="6" t="s">
        <v>362</v>
      </c>
      <c r="N963" s="6" t="s">
        <v>26</v>
      </c>
      <c r="O963" s="5" t="s">
        <v>885</v>
      </c>
      <c r="P963" s="6" t="str">
        <f>IF(I963&lt;&gt;"","Giocata","Futura")</f>
        <v>Giocata</v>
      </c>
      <c r="Q963" s="5">
        <f>VALUE(LEFT(I963,1))</f>
        <v>1</v>
      </c>
      <c r="R963" s="5">
        <f>VALUE(RIGHT(I963,1))</f>
        <v>4</v>
      </c>
      <c r="S963" s="5">
        <f>SUM(Q963:R963)</f>
        <v>5</v>
      </c>
      <c r="T963" s="5">
        <f>IF(Q963&lt;&gt;R963,1,0)</f>
        <v>1</v>
      </c>
      <c r="U963" s="5">
        <f>IF(S963&lt;=4,1,0)</f>
        <v>0</v>
      </c>
      <c r="V963" s="5">
        <f t="shared" si="30"/>
        <v>0</v>
      </c>
      <c r="W963" s="5">
        <f>IF(S963&gt;=2,1,0)</f>
        <v>1</v>
      </c>
      <c r="X963" s="5">
        <f>IF(Q963&lt;=2,1,0)</f>
        <v>1</v>
      </c>
      <c r="Y963" s="5">
        <f>IF(AND(Q963&gt;=1,Q963&lt;=3),1,0)</f>
        <v>1</v>
      </c>
      <c r="Z963" s="5">
        <f>IF(AND(Q963&gt;=2,Q963&lt;=5),1,0)</f>
        <v>0</v>
      </c>
      <c r="AA963" s="5">
        <f>IF(S963&lt;=2,1,0)</f>
        <v>0</v>
      </c>
      <c r="AB963" s="5">
        <f>IF(AND(S963&gt;=1,S963&lt;=3),1,0)</f>
        <v>0</v>
      </c>
      <c r="AC963" s="5">
        <f>IF(AND(S963&gt;=2,S963&lt;=5),1,0)</f>
        <v>1</v>
      </c>
      <c r="AD963" s="5">
        <f>IF(AND(S963&gt;=1,S963&lt;=4),1,0)</f>
        <v>0</v>
      </c>
      <c r="AE963" s="5">
        <f>IF(AND(S963&gt;=2,S963&lt;=5),1,0)</f>
        <v>1</v>
      </c>
    </row>
    <row r="964" spans="1:31" x14ac:dyDescent="0.55000000000000004">
      <c r="A964" s="1">
        <f t="shared" si="31"/>
        <v>964</v>
      </c>
      <c r="B964" s="6" t="s">
        <v>910</v>
      </c>
      <c r="C964" s="7">
        <v>46226.660555555558</v>
      </c>
      <c r="D964" s="5">
        <v>16</v>
      </c>
      <c r="E964" s="6" t="s">
        <v>37</v>
      </c>
      <c r="F964" s="8">
        <v>46201</v>
      </c>
      <c r="G964" s="8" t="s">
        <v>287</v>
      </c>
      <c r="H964" s="6" t="s">
        <v>198</v>
      </c>
      <c r="I964" s="6" t="s">
        <v>306</v>
      </c>
      <c r="J964" s="6" t="s">
        <v>203</v>
      </c>
      <c r="K964" s="5">
        <v>14332</v>
      </c>
      <c r="L964" s="6" t="s">
        <v>200</v>
      </c>
      <c r="M964" s="6" t="s">
        <v>359</v>
      </c>
      <c r="N964" s="6" t="s">
        <v>26</v>
      </c>
      <c r="O964" s="5" t="s">
        <v>885</v>
      </c>
      <c r="P964" s="6" t="str">
        <f>IF(I964&lt;&gt;"","Giocata","Futura")</f>
        <v>Giocata</v>
      </c>
      <c r="Q964" s="5">
        <f>VALUE(LEFT(I964,1))</f>
        <v>3</v>
      </c>
      <c r="R964" s="5">
        <f>VALUE(RIGHT(I964,1))</f>
        <v>1</v>
      </c>
      <c r="S964" s="5">
        <f>SUM(Q964:R964)</f>
        <v>4</v>
      </c>
      <c r="T964" s="5">
        <f>IF(Q964&lt;&gt;R964,1,0)</f>
        <v>1</v>
      </c>
      <c r="U964" s="5">
        <f>IF(S964&lt;=4,1,0)</f>
        <v>1</v>
      </c>
      <c r="V964" s="5">
        <f t="shared" si="30"/>
        <v>1</v>
      </c>
      <c r="W964" s="5">
        <f>IF(S964&gt;=2,1,0)</f>
        <v>1</v>
      </c>
      <c r="X964" s="5">
        <f>IF(Q964&lt;=2,1,0)</f>
        <v>0</v>
      </c>
      <c r="Y964" s="5">
        <f>IF(AND(Q964&gt;=1,Q964&lt;=3),1,0)</f>
        <v>1</v>
      </c>
      <c r="Z964" s="5">
        <f>IF(AND(Q964&gt;=2,Q964&lt;=5),1,0)</f>
        <v>1</v>
      </c>
      <c r="AA964" s="5">
        <f>IF(S964&lt;=2,1,0)</f>
        <v>0</v>
      </c>
      <c r="AB964" s="5">
        <f>IF(AND(S964&gt;=1,S964&lt;=3),1,0)</f>
        <v>0</v>
      </c>
      <c r="AC964" s="5">
        <f>IF(AND(S964&gt;=2,S964&lt;=5),1,0)</f>
        <v>1</v>
      </c>
      <c r="AD964" s="5">
        <f>IF(AND(S964&gt;=1,S964&lt;=4),1,0)</f>
        <v>1</v>
      </c>
      <c r="AE964" s="5">
        <f>IF(AND(S964&gt;=2,S964&lt;=5),1,0)</f>
        <v>1</v>
      </c>
    </row>
    <row r="965" spans="1:31" x14ac:dyDescent="0.55000000000000004">
      <c r="A965" s="1">
        <f t="shared" si="31"/>
        <v>965</v>
      </c>
      <c r="B965" s="6" t="s">
        <v>28</v>
      </c>
      <c r="C965" s="7">
        <v>46226.660555555558</v>
      </c>
      <c r="D965" s="5">
        <v>11</v>
      </c>
      <c r="E965" s="6" t="s">
        <v>117</v>
      </c>
      <c r="F965" s="8">
        <v>46206</v>
      </c>
      <c r="G965" s="8" t="s">
        <v>120</v>
      </c>
      <c r="H965" s="6" t="s">
        <v>42</v>
      </c>
      <c r="I965" s="6" t="s">
        <v>490</v>
      </c>
      <c r="J965" s="6" t="s">
        <v>49</v>
      </c>
      <c r="K965" s="5">
        <v>9349</v>
      </c>
      <c r="L965" s="6" t="s">
        <v>44</v>
      </c>
      <c r="M965" s="6" t="s">
        <v>342</v>
      </c>
      <c r="N965" s="6" t="s">
        <v>26</v>
      </c>
      <c r="O965" s="5" t="s">
        <v>885</v>
      </c>
      <c r="P965" s="6" t="str">
        <f>IF(I965&lt;&gt;"","Giocata","Futura")</f>
        <v>Giocata</v>
      </c>
      <c r="Q965" s="5">
        <f>VALUE(LEFT(I965,1))</f>
        <v>4</v>
      </c>
      <c r="R965" s="5">
        <f>VALUE(RIGHT(I965,1))</f>
        <v>4</v>
      </c>
      <c r="S965" s="5">
        <f>SUM(Q965:R965)</f>
        <v>8</v>
      </c>
      <c r="T965" s="5">
        <f>IF(Q965&lt;&gt;R965,1,0)</f>
        <v>0</v>
      </c>
      <c r="U965" s="5">
        <f>IF(S965&lt;=4,1,0)</f>
        <v>0</v>
      </c>
      <c r="V965" s="5">
        <f t="shared" si="30"/>
        <v>0</v>
      </c>
      <c r="W965" s="5">
        <f>IF(S965&gt;=2,1,0)</f>
        <v>1</v>
      </c>
      <c r="X965" s="5">
        <f>IF(Q965&lt;=2,1,0)</f>
        <v>0</v>
      </c>
      <c r="Y965" s="5">
        <f>IF(AND(Q965&gt;=1,Q965&lt;=3),1,0)</f>
        <v>0</v>
      </c>
      <c r="Z965" s="5">
        <f>IF(AND(Q965&gt;=2,Q965&lt;=5),1,0)</f>
        <v>1</v>
      </c>
      <c r="AA965" s="5">
        <f>IF(S965&lt;=2,1,0)</f>
        <v>0</v>
      </c>
      <c r="AB965" s="5">
        <f>IF(AND(S965&gt;=1,S965&lt;=3),1,0)</f>
        <v>0</v>
      </c>
      <c r="AC965" s="5">
        <f>IF(AND(S965&gt;=2,S965&lt;=5),1,0)</f>
        <v>0</v>
      </c>
      <c r="AD965" s="5">
        <f>IF(AND(S965&gt;=1,S965&lt;=4),1,0)</f>
        <v>0</v>
      </c>
      <c r="AE965" s="5">
        <f>IF(AND(S965&gt;=2,S965&lt;=5),1,0)</f>
        <v>0</v>
      </c>
    </row>
    <row r="966" spans="1:31" x14ac:dyDescent="0.55000000000000004">
      <c r="A966" s="1">
        <f t="shared" si="31"/>
        <v>966</v>
      </c>
      <c r="B966" s="6" t="s">
        <v>912</v>
      </c>
      <c r="C966" s="7">
        <v>46226.660555555558</v>
      </c>
      <c r="D966" s="5">
        <v>23</v>
      </c>
      <c r="E966" s="6" t="s">
        <v>117</v>
      </c>
      <c r="F966" s="8">
        <v>46206</v>
      </c>
      <c r="G966" s="8" t="s">
        <v>219</v>
      </c>
      <c r="H966" s="6" t="s">
        <v>228</v>
      </c>
      <c r="I966" s="6" t="s">
        <v>350</v>
      </c>
      <c r="J966" s="6" t="s">
        <v>225</v>
      </c>
      <c r="K966" s="5">
        <v>2872</v>
      </c>
      <c r="L966" s="6" t="s">
        <v>229</v>
      </c>
      <c r="M966" s="6" t="s">
        <v>375</v>
      </c>
      <c r="N966" s="6" t="s">
        <v>26</v>
      </c>
      <c r="O966" s="5" t="s">
        <v>885</v>
      </c>
      <c r="P966" s="6" t="str">
        <f>IF(I966&lt;&gt;"","Giocata","Futura")</f>
        <v>Giocata</v>
      </c>
      <c r="Q966" s="5">
        <f>VALUE(LEFT(I966,1))</f>
        <v>2</v>
      </c>
      <c r="R966" s="5">
        <f>VALUE(RIGHT(I966,1))</f>
        <v>4</v>
      </c>
      <c r="S966" s="5">
        <f>SUM(Q966:R966)</f>
        <v>6</v>
      </c>
      <c r="T966" s="5">
        <f>IF(Q966&lt;&gt;R966,1,0)</f>
        <v>1</v>
      </c>
      <c r="U966" s="5">
        <f>IF(S966&lt;=4,1,0)</f>
        <v>0</v>
      </c>
      <c r="V966" s="5">
        <f t="shared" si="30"/>
        <v>0</v>
      </c>
      <c r="W966" s="5">
        <f>IF(S966&gt;=2,1,0)</f>
        <v>1</v>
      </c>
      <c r="X966" s="5">
        <f>IF(Q966&lt;=2,1,0)</f>
        <v>1</v>
      </c>
      <c r="Y966" s="5">
        <f>IF(AND(Q966&gt;=1,Q966&lt;=3),1,0)</f>
        <v>1</v>
      </c>
      <c r="Z966" s="5">
        <f>IF(AND(Q966&gt;=2,Q966&lt;=5),1,0)</f>
        <v>1</v>
      </c>
      <c r="AA966" s="5">
        <f>IF(S966&lt;=2,1,0)</f>
        <v>0</v>
      </c>
      <c r="AB966" s="5">
        <f>IF(AND(S966&gt;=1,S966&lt;=3),1,0)</f>
        <v>0</v>
      </c>
      <c r="AC966" s="5">
        <f>IF(AND(S966&gt;=2,S966&lt;=5),1,0)</f>
        <v>0</v>
      </c>
      <c r="AD966" s="5">
        <f>IF(AND(S966&gt;=1,S966&lt;=4),1,0)</f>
        <v>0</v>
      </c>
      <c r="AE966" s="5">
        <f>IF(AND(S966&gt;=2,S966&lt;=5),1,0)</f>
        <v>0</v>
      </c>
    </row>
    <row r="967" spans="1:31" x14ac:dyDescent="0.55000000000000004">
      <c r="A967" s="1">
        <f t="shared" si="31"/>
        <v>967</v>
      </c>
      <c r="B967" s="6" t="s">
        <v>912</v>
      </c>
      <c r="C967" s="7">
        <v>46226.660555555558</v>
      </c>
      <c r="D967" s="5">
        <v>23</v>
      </c>
      <c r="E967" s="6" t="s">
        <v>117</v>
      </c>
      <c r="F967" s="8">
        <v>46206</v>
      </c>
      <c r="G967" s="8" t="s">
        <v>219</v>
      </c>
      <c r="H967" s="6" t="s">
        <v>216</v>
      </c>
      <c r="I967" s="6" t="s">
        <v>337</v>
      </c>
      <c r="J967" s="6" t="s">
        <v>230</v>
      </c>
      <c r="K967" s="5">
        <v>4389</v>
      </c>
      <c r="L967" s="6" t="s">
        <v>218</v>
      </c>
      <c r="M967" s="6" t="s">
        <v>377</v>
      </c>
      <c r="N967" s="6" t="s">
        <v>26</v>
      </c>
      <c r="O967" s="5" t="s">
        <v>885</v>
      </c>
      <c r="P967" s="6" t="str">
        <f>IF(I967&lt;&gt;"","Giocata","Futura")</f>
        <v>Giocata</v>
      </c>
      <c r="Q967" s="5">
        <f>VALUE(LEFT(I967,1))</f>
        <v>3</v>
      </c>
      <c r="R967" s="5">
        <f>VALUE(RIGHT(I967,1))</f>
        <v>0</v>
      </c>
      <c r="S967" s="5">
        <f>SUM(Q967:R967)</f>
        <v>3</v>
      </c>
      <c r="T967" s="5">
        <f>IF(Q967&lt;&gt;R967,1,0)</f>
        <v>1</v>
      </c>
      <c r="U967" s="5">
        <f>IF(S967&lt;=4,1,0)</f>
        <v>1</v>
      </c>
      <c r="V967" s="5">
        <f t="shared" si="30"/>
        <v>1</v>
      </c>
      <c r="W967" s="5">
        <f>IF(S967&gt;=2,1,0)</f>
        <v>1</v>
      </c>
      <c r="X967" s="5">
        <f>IF(Q967&lt;=2,1,0)</f>
        <v>0</v>
      </c>
      <c r="Y967" s="5">
        <f>IF(AND(Q967&gt;=1,Q967&lt;=3),1,0)</f>
        <v>1</v>
      </c>
      <c r="Z967" s="5">
        <f>IF(AND(Q967&gt;=2,Q967&lt;=5),1,0)</f>
        <v>1</v>
      </c>
      <c r="AA967" s="5">
        <f>IF(S967&lt;=2,1,0)</f>
        <v>0</v>
      </c>
      <c r="AB967" s="5">
        <f>IF(AND(S967&gt;=1,S967&lt;=3),1,0)</f>
        <v>1</v>
      </c>
      <c r="AC967" s="5">
        <f>IF(AND(S967&gt;=2,S967&lt;=5),1,0)</f>
        <v>1</v>
      </c>
      <c r="AD967" s="5">
        <f>IF(AND(S967&gt;=1,S967&lt;=4),1,0)</f>
        <v>1</v>
      </c>
      <c r="AE967" s="5">
        <f>IF(AND(S967&gt;=2,S967&lt;=5),1,0)</f>
        <v>1</v>
      </c>
    </row>
    <row r="968" spans="1:31" x14ac:dyDescent="0.55000000000000004">
      <c r="A968" s="1">
        <f t="shared" si="31"/>
        <v>968</v>
      </c>
      <c r="B968" s="6" t="s">
        <v>912</v>
      </c>
      <c r="C968" s="7">
        <v>46226.660555555558</v>
      </c>
      <c r="D968" s="5">
        <v>23</v>
      </c>
      <c r="E968" s="6" t="s">
        <v>117</v>
      </c>
      <c r="F968" s="8">
        <v>46206</v>
      </c>
      <c r="G968" s="8" t="s">
        <v>219</v>
      </c>
      <c r="H968" s="6" t="s">
        <v>222</v>
      </c>
      <c r="I968" s="6" t="s">
        <v>304</v>
      </c>
      <c r="J968" s="6" t="s">
        <v>226</v>
      </c>
      <c r="K968" s="5">
        <v>2283</v>
      </c>
      <c r="L968" s="6" t="s">
        <v>224</v>
      </c>
      <c r="M968" s="6" t="s">
        <v>324</v>
      </c>
      <c r="N968" s="6" t="s">
        <v>26</v>
      </c>
      <c r="O968" s="5" t="s">
        <v>885</v>
      </c>
      <c r="P968" s="6" t="str">
        <f>IF(I968&lt;&gt;"","Giocata","Futura")</f>
        <v>Giocata</v>
      </c>
      <c r="Q968" s="5">
        <f>VALUE(LEFT(I968,1))</f>
        <v>0</v>
      </c>
      <c r="R968" s="5">
        <f>VALUE(RIGHT(I968,1))</f>
        <v>2</v>
      </c>
      <c r="S968" s="5">
        <f>SUM(Q968:R968)</f>
        <v>2</v>
      </c>
      <c r="T968" s="5">
        <f>IF(Q968&lt;&gt;R968,1,0)</f>
        <v>1</v>
      </c>
      <c r="U968" s="5">
        <f>IF(S968&lt;=4,1,0)</f>
        <v>1</v>
      </c>
      <c r="V968" s="5">
        <f t="shared" si="30"/>
        <v>1</v>
      </c>
      <c r="W968" s="5">
        <f>IF(S968&gt;=2,1,0)</f>
        <v>1</v>
      </c>
      <c r="X968" s="5">
        <f>IF(Q968&lt;=2,1,0)</f>
        <v>1</v>
      </c>
      <c r="Y968" s="5">
        <f>IF(AND(Q968&gt;=1,Q968&lt;=3),1,0)</f>
        <v>0</v>
      </c>
      <c r="Z968" s="5">
        <f>IF(AND(Q968&gt;=2,Q968&lt;=5),1,0)</f>
        <v>0</v>
      </c>
      <c r="AA968" s="5">
        <f>IF(S968&lt;=2,1,0)</f>
        <v>1</v>
      </c>
      <c r="AB968" s="5">
        <f>IF(AND(S968&gt;=1,S968&lt;=3),1,0)</f>
        <v>1</v>
      </c>
      <c r="AC968" s="5">
        <f>IF(AND(S968&gt;=2,S968&lt;=5),1,0)</f>
        <v>1</v>
      </c>
      <c r="AD968" s="5">
        <f>IF(AND(S968&gt;=1,S968&lt;=4),1,0)</f>
        <v>1</v>
      </c>
      <c r="AE968" s="5">
        <f>IF(AND(S968&gt;=2,S968&lt;=5),1,0)</f>
        <v>1</v>
      </c>
    </row>
    <row r="969" spans="1:31" x14ac:dyDescent="0.55000000000000004">
      <c r="A969" s="1">
        <f t="shared" si="31"/>
        <v>969</v>
      </c>
      <c r="B969" s="6" t="s">
        <v>910</v>
      </c>
      <c r="C969" s="7">
        <v>46226.660555555558</v>
      </c>
      <c r="D969" s="5">
        <v>17</v>
      </c>
      <c r="E969" s="6" t="s">
        <v>117</v>
      </c>
      <c r="F969" s="8">
        <v>46206</v>
      </c>
      <c r="G969" s="8" t="s">
        <v>197</v>
      </c>
      <c r="H969" s="6" t="s">
        <v>253</v>
      </c>
      <c r="I969" s="6" t="s">
        <v>314</v>
      </c>
      <c r="J969" s="6" t="s">
        <v>185</v>
      </c>
      <c r="K969" s="5">
        <v>18105</v>
      </c>
      <c r="L969" s="6" t="s">
        <v>257</v>
      </c>
      <c r="M969" s="6" t="s">
        <v>501</v>
      </c>
      <c r="N969" s="6" t="s">
        <v>26</v>
      </c>
      <c r="O969" s="5" t="s">
        <v>885</v>
      </c>
      <c r="P969" s="6" t="str">
        <f>IF(I969&lt;&gt;"","Giocata","Futura")</f>
        <v>Giocata</v>
      </c>
      <c r="Q969" s="5">
        <f>VALUE(LEFT(I969,1))</f>
        <v>2</v>
      </c>
      <c r="R969" s="5">
        <f>VALUE(RIGHT(I969,1))</f>
        <v>1</v>
      </c>
      <c r="S969" s="5">
        <f>SUM(Q969:R969)</f>
        <v>3</v>
      </c>
      <c r="T969" s="5">
        <f>IF(Q969&lt;&gt;R969,1,0)</f>
        <v>1</v>
      </c>
      <c r="U969" s="5">
        <f>IF(S969&lt;=4,1,0)</f>
        <v>1</v>
      </c>
      <c r="V969" s="5">
        <f t="shared" si="30"/>
        <v>1</v>
      </c>
      <c r="W969" s="5">
        <f>IF(S969&gt;=2,1,0)</f>
        <v>1</v>
      </c>
      <c r="X969" s="5">
        <f>IF(Q969&lt;=2,1,0)</f>
        <v>1</v>
      </c>
      <c r="Y969" s="5">
        <f>IF(AND(Q969&gt;=1,Q969&lt;=3),1,0)</f>
        <v>1</v>
      </c>
      <c r="Z969" s="5">
        <f>IF(AND(Q969&gt;=2,Q969&lt;=5),1,0)</f>
        <v>1</v>
      </c>
      <c r="AA969" s="5">
        <f>IF(S969&lt;=2,1,0)</f>
        <v>0</v>
      </c>
      <c r="AB969" s="5">
        <f>IF(AND(S969&gt;=1,S969&lt;=3),1,0)</f>
        <v>1</v>
      </c>
      <c r="AC969" s="5">
        <f>IF(AND(S969&gt;=2,S969&lt;=5),1,0)</f>
        <v>1</v>
      </c>
      <c r="AD969" s="5">
        <f>IF(AND(S969&gt;=1,S969&lt;=4),1,0)</f>
        <v>1</v>
      </c>
      <c r="AE969" s="5">
        <f>IF(AND(S969&gt;=2,S969&lt;=5),1,0)</f>
        <v>1</v>
      </c>
    </row>
    <row r="970" spans="1:31" x14ac:dyDescent="0.55000000000000004">
      <c r="A970" s="1">
        <f t="shared" si="31"/>
        <v>970</v>
      </c>
      <c r="B970" s="6" t="s">
        <v>912</v>
      </c>
      <c r="C970" s="7">
        <v>46226.660555555558</v>
      </c>
      <c r="D970" s="5">
        <v>23</v>
      </c>
      <c r="E970" s="6" t="s">
        <v>117</v>
      </c>
      <c r="F970" s="8">
        <v>46206</v>
      </c>
      <c r="G970" s="8" t="s">
        <v>215</v>
      </c>
      <c r="H970" s="6" t="s">
        <v>232</v>
      </c>
      <c r="I970" s="6" t="s">
        <v>314</v>
      </c>
      <c r="J970" s="6" t="s">
        <v>217</v>
      </c>
      <c r="K970" s="5">
        <v>4032</v>
      </c>
      <c r="L970" s="6" t="s">
        <v>233</v>
      </c>
      <c r="M970" s="6" t="s">
        <v>373</v>
      </c>
      <c r="N970" s="6" t="s">
        <v>26</v>
      </c>
      <c r="O970" s="5" t="s">
        <v>885</v>
      </c>
      <c r="P970" s="6" t="str">
        <f>IF(I970&lt;&gt;"","Giocata","Futura")</f>
        <v>Giocata</v>
      </c>
      <c r="Q970" s="5">
        <f>VALUE(LEFT(I970,1))</f>
        <v>2</v>
      </c>
      <c r="R970" s="5">
        <f>VALUE(RIGHT(I970,1))</f>
        <v>1</v>
      </c>
      <c r="S970" s="5">
        <f>SUM(Q970:R970)</f>
        <v>3</v>
      </c>
      <c r="T970" s="5">
        <f>IF(Q970&lt;&gt;R970,1,0)</f>
        <v>1</v>
      </c>
      <c r="U970" s="5">
        <f>IF(S970&lt;=4,1,0)</f>
        <v>1</v>
      </c>
      <c r="V970" s="5">
        <f t="shared" si="30"/>
        <v>1</v>
      </c>
      <c r="W970" s="5">
        <f>IF(S970&gt;=2,1,0)</f>
        <v>1</v>
      </c>
      <c r="X970" s="5">
        <f>IF(Q970&lt;=2,1,0)</f>
        <v>1</v>
      </c>
      <c r="Y970" s="5">
        <f>IF(AND(Q970&gt;=1,Q970&lt;=3),1,0)</f>
        <v>1</v>
      </c>
      <c r="Z970" s="5">
        <f>IF(AND(Q970&gt;=2,Q970&lt;=5),1,0)</f>
        <v>1</v>
      </c>
      <c r="AA970" s="5">
        <f>IF(S970&lt;=2,1,0)</f>
        <v>0</v>
      </c>
      <c r="AB970" s="5">
        <f>IF(AND(S970&gt;=1,S970&lt;=3),1,0)</f>
        <v>1</v>
      </c>
      <c r="AC970" s="5">
        <f>IF(AND(S970&gt;=2,S970&lt;=5),1,0)</f>
        <v>1</v>
      </c>
      <c r="AD970" s="5">
        <f>IF(AND(S970&gt;=1,S970&lt;=4),1,0)</f>
        <v>1</v>
      </c>
      <c r="AE970" s="5">
        <f>IF(AND(S970&gt;=2,S970&lt;=5),1,0)</f>
        <v>1</v>
      </c>
    </row>
    <row r="971" spans="1:31" x14ac:dyDescent="0.55000000000000004">
      <c r="A971" s="1">
        <f t="shared" si="31"/>
        <v>971</v>
      </c>
      <c r="B971" s="6" t="s">
        <v>912</v>
      </c>
      <c r="C971" s="7">
        <v>46226.660555555558</v>
      </c>
      <c r="D971" s="5">
        <v>23</v>
      </c>
      <c r="E971" s="6" t="s">
        <v>117</v>
      </c>
      <c r="F971" s="8">
        <v>46206</v>
      </c>
      <c r="G971" s="8" t="s">
        <v>219</v>
      </c>
      <c r="H971" s="6" t="s">
        <v>220</v>
      </c>
      <c r="I971" s="6" t="s">
        <v>316</v>
      </c>
      <c r="J971" s="6" t="s">
        <v>223</v>
      </c>
      <c r="K971" s="5">
        <v>2451</v>
      </c>
      <c r="L971" s="6" t="s">
        <v>236</v>
      </c>
      <c r="M971" s="6" t="s">
        <v>508</v>
      </c>
      <c r="N971" s="6" t="s">
        <v>26</v>
      </c>
      <c r="O971" s="5" t="s">
        <v>885</v>
      </c>
      <c r="P971" s="6" t="str">
        <f>IF(I971&lt;&gt;"","Giocata","Futura")</f>
        <v>Giocata</v>
      </c>
      <c r="Q971" s="5">
        <f>VALUE(LEFT(I971,1))</f>
        <v>1</v>
      </c>
      <c r="R971" s="5">
        <f>VALUE(RIGHT(I971,1))</f>
        <v>2</v>
      </c>
      <c r="S971" s="5">
        <f>SUM(Q971:R971)</f>
        <v>3</v>
      </c>
      <c r="T971" s="5">
        <f>IF(Q971&lt;&gt;R971,1,0)</f>
        <v>1</v>
      </c>
      <c r="U971" s="5">
        <f>IF(S971&lt;=4,1,0)</f>
        <v>1</v>
      </c>
      <c r="V971" s="5">
        <f t="shared" si="30"/>
        <v>1</v>
      </c>
      <c r="W971" s="5">
        <f>IF(S971&gt;=2,1,0)</f>
        <v>1</v>
      </c>
      <c r="X971" s="5">
        <f>IF(Q971&lt;=2,1,0)</f>
        <v>1</v>
      </c>
      <c r="Y971" s="5">
        <f>IF(AND(Q971&gt;=1,Q971&lt;=3),1,0)</f>
        <v>1</v>
      </c>
      <c r="Z971" s="5">
        <f>IF(AND(Q971&gt;=2,Q971&lt;=5),1,0)</f>
        <v>0</v>
      </c>
      <c r="AA971" s="5">
        <f>IF(S971&lt;=2,1,0)</f>
        <v>0</v>
      </c>
      <c r="AB971" s="5">
        <f>IF(AND(S971&gt;=1,S971&lt;=3),1,0)</f>
        <v>1</v>
      </c>
      <c r="AC971" s="5">
        <f>IF(AND(S971&gt;=2,S971&lt;=5),1,0)</f>
        <v>1</v>
      </c>
      <c r="AD971" s="5">
        <f>IF(AND(S971&gt;=1,S971&lt;=4),1,0)</f>
        <v>1</v>
      </c>
      <c r="AE971" s="5">
        <f>IF(AND(S971&gt;=2,S971&lt;=5),1,0)</f>
        <v>1</v>
      </c>
    </row>
    <row r="972" spans="1:31" x14ac:dyDescent="0.55000000000000004">
      <c r="A972" s="1">
        <f t="shared" si="31"/>
        <v>972</v>
      </c>
      <c r="B972" s="6" t="s">
        <v>910</v>
      </c>
      <c r="C972" s="7">
        <v>46226.660555555558</v>
      </c>
      <c r="D972" s="5">
        <v>17</v>
      </c>
      <c r="E972" s="6" t="s">
        <v>93</v>
      </c>
      <c r="F972" s="8">
        <v>46207</v>
      </c>
      <c r="G972" s="8" t="s">
        <v>184</v>
      </c>
      <c r="H972" s="6" t="s">
        <v>186</v>
      </c>
      <c r="I972" s="6" t="s">
        <v>333</v>
      </c>
      <c r="J972" s="6" t="s">
        <v>194</v>
      </c>
      <c r="K972" s="5">
        <v>60122</v>
      </c>
      <c r="L972" s="6" t="s">
        <v>201</v>
      </c>
      <c r="M972" s="6" t="s">
        <v>354</v>
      </c>
      <c r="N972" s="6" t="s">
        <v>26</v>
      </c>
      <c r="O972" s="5" t="s">
        <v>885</v>
      </c>
      <c r="P972" s="6" t="str">
        <f>IF(I972&lt;&gt;"","Giocata","Futura")</f>
        <v>Giocata</v>
      </c>
      <c r="Q972" s="5">
        <f>VALUE(LEFT(I972,1))</f>
        <v>3</v>
      </c>
      <c r="R972" s="5">
        <f>VALUE(RIGHT(I972,1))</f>
        <v>2</v>
      </c>
      <c r="S972" s="5">
        <f>SUM(Q972:R972)</f>
        <v>5</v>
      </c>
      <c r="T972" s="5">
        <f>IF(Q972&lt;&gt;R972,1,0)</f>
        <v>1</v>
      </c>
      <c r="U972" s="5">
        <f>IF(S972&lt;=4,1,0)</f>
        <v>0</v>
      </c>
      <c r="V972" s="5">
        <f t="shared" si="30"/>
        <v>0</v>
      </c>
      <c r="W972" s="5">
        <f>IF(S972&gt;=2,1,0)</f>
        <v>1</v>
      </c>
      <c r="X972" s="5">
        <f>IF(Q972&lt;=2,1,0)</f>
        <v>0</v>
      </c>
      <c r="Y972" s="5">
        <f>IF(AND(Q972&gt;=1,Q972&lt;=3),1,0)</f>
        <v>1</v>
      </c>
      <c r="Z972" s="5">
        <f>IF(AND(Q972&gt;=2,Q972&lt;=5),1,0)</f>
        <v>1</v>
      </c>
      <c r="AA972" s="5">
        <f>IF(S972&lt;=2,1,0)</f>
        <v>0</v>
      </c>
      <c r="AB972" s="5">
        <f>IF(AND(S972&gt;=1,S972&lt;=3),1,0)</f>
        <v>0</v>
      </c>
      <c r="AC972" s="5">
        <f>IF(AND(S972&gt;=2,S972&lt;=5),1,0)</f>
        <v>1</v>
      </c>
      <c r="AD972" s="5">
        <f>IF(AND(S972&gt;=1,S972&lt;=4),1,0)</f>
        <v>0</v>
      </c>
      <c r="AE972" s="5">
        <f>IF(AND(S972&gt;=2,S972&lt;=5),1,0)</f>
        <v>1</v>
      </c>
    </row>
    <row r="973" spans="1:31" x14ac:dyDescent="0.55000000000000004">
      <c r="A973" s="1">
        <f t="shared" si="31"/>
        <v>973</v>
      </c>
      <c r="B973" s="6" t="s">
        <v>911</v>
      </c>
      <c r="C973" s="7">
        <v>46226.660555555558</v>
      </c>
      <c r="D973" s="5">
        <v>16</v>
      </c>
      <c r="E973" s="6" t="s">
        <v>93</v>
      </c>
      <c r="F973" s="8">
        <v>46207</v>
      </c>
      <c r="G973" s="8" t="s">
        <v>137</v>
      </c>
      <c r="H973" s="6" t="s">
        <v>154</v>
      </c>
      <c r="I973" s="6" t="s">
        <v>302</v>
      </c>
      <c r="J973" s="6" t="s">
        <v>148</v>
      </c>
      <c r="K973" s="5">
        <v>8210</v>
      </c>
      <c r="L973" s="6" t="s">
        <v>159</v>
      </c>
      <c r="M973" s="6" t="s">
        <v>444</v>
      </c>
      <c r="N973" s="6" t="s">
        <v>26</v>
      </c>
      <c r="O973" s="5" t="s">
        <v>885</v>
      </c>
      <c r="P973" s="6" t="str">
        <f>IF(I973&lt;&gt;"","Giocata","Futura")</f>
        <v>Giocata</v>
      </c>
      <c r="Q973" s="5">
        <f>VALUE(LEFT(I973,1))</f>
        <v>2</v>
      </c>
      <c r="R973" s="5">
        <f>VALUE(RIGHT(I973,1))</f>
        <v>3</v>
      </c>
      <c r="S973" s="5">
        <f>SUM(Q973:R973)</f>
        <v>5</v>
      </c>
      <c r="T973" s="5">
        <f>IF(Q973&lt;&gt;R973,1,0)</f>
        <v>1</v>
      </c>
      <c r="U973" s="5">
        <f>IF(S973&lt;=4,1,0)</f>
        <v>0</v>
      </c>
      <c r="V973" s="5">
        <f t="shared" si="30"/>
        <v>0</v>
      </c>
      <c r="W973" s="5">
        <f>IF(S973&gt;=2,1,0)</f>
        <v>1</v>
      </c>
      <c r="X973" s="5">
        <f>IF(Q973&lt;=2,1,0)</f>
        <v>1</v>
      </c>
      <c r="Y973" s="5">
        <f>IF(AND(Q973&gt;=1,Q973&lt;=3),1,0)</f>
        <v>1</v>
      </c>
      <c r="Z973" s="5">
        <f>IF(AND(Q973&gt;=2,Q973&lt;=5),1,0)</f>
        <v>1</v>
      </c>
      <c r="AA973" s="5">
        <f>IF(S973&lt;=2,1,0)</f>
        <v>0</v>
      </c>
      <c r="AB973" s="5">
        <f>IF(AND(S973&gt;=1,S973&lt;=3),1,0)</f>
        <v>0</v>
      </c>
      <c r="AC973" s="5">
        <f>IF(AND(S973&gt;=2,S973&lt;=5),1,0)</f>
        <v>1</v>
      </c>
      <c r="AD973" s="5">
        <f>IF(AND(S973&gt;=1,S973&lt;=4),1,0)</f>
        <v>0</v>
      </c>
      <c r="AE973" s="5">
        <f>IF(AND(S973&gt;=2,S973&lt;=5),1,0)</f>
        <v>1</v>
      </c>
    </row>
    <row r="974" spans="1:31" x14ac:dyDescent="0.55000000000000004">
      <c r="A974" s="1">
        <f t="shared" si="31"/>
        <v>974</v>
      </c>
      <c r="B974" s="6" t="s">
        <v>36</v>
      </c>
      <c r="C974" s="7">
        <v>46226.660567129627</v>
      </c>
      <c r="D974" s="5">
        <v>14</v>
      </c>
      <c r="E974" s="6" t="s">
        <v>93</v>
      </c>
      <c r="F974" s="8">
        <v>46207</v>
      </c>
      <c r="G974" s="8" t="s">
        <v>162</v>
      </c>
      <c r="H974" s="6" t="s">
        <v>178</v>
      </c>
      <c r="I974" s="6" t="s">
        <v>334</v>
      </c>
      <c r="J974" s="6" t="s">
        <v>167</v>
      </c>
      <c r="K974" s="5">
        <v>3653</v>
      </c>
      <c r="L974" s="6" t="s">
        <v>179</v>
      </c>
      <c r="M974" s="6" t="s">
        <v>327</v>
      </c>
      <c r="N974" s="6" t="s">
        <v>26</v>
      </c>
      <c r="O974" s="5" t="s">
        <v>885</v>
      </c>
      <c r="P974" s="6" t="str">
        <f>IF(I974&lt;&gt;"","Giocata","Futura")</f>
        <v>Giocata</v>
      </c>
      <c r="Q974" s="5">
        <f>VALUE(LEFT(I974,1))</f>
        <v>4</v>
      </c>
      <c r="R974" s="5">
        <f>VALUE(RIGHT(I974,1))</f>
        <v>0</v>
      </c>
      <c r="S974" s="5">
        <f>SUM(Q974:R974)</f>
        <v>4</v>
      </c>
      <c r="T974" s="5">
        <f>IF(Q974&lt;&gt;R974,1,0)</f>
        <v>1</v>
      </c>
      <c r="U974" s="5">
        <f>IF(S974&lt;=4,1,0)</f>
        <v>1</v>
      </c>
      <c r="V974" s="5">
        <f t="shared" si="30"/>
        <v>1</v>
      </c>
      <c r="W974" s="5">
        <f>IF(S974&gt;=2,1,0)</f>
        <v>1</v>
      </c>
      <c r="X974" s="5">
        <f>IF(Q974&lt;=2,1,0)</f>
        <v>0</v>
      </c>
      <c r="Y974" s="5">
        <f>IF(AND(Q974&gt;=1,Q974&lt;=3),1,0)</f>
        <v>0</v>
      </c>
      <c r="Z974" s="5">
        <f>IF(AND(Q974&gt;=2,Q974&lt;=5),1,0)</f>
        <v>1</v>
      </c>
      <c r="AA974" s="5">
        <f>IF(S974&lt;=2,1,0)</f>
        <v>0</v>
      </c>
      <c r="AB974" s="5">
        <f>IF(AND(S974&gt;=1,S974&lt;=3),1,0)</f>
        <v>0</v>
      </c>
      <c r="AC974" s="5">
        <f>IF(AND(S974&gt;=2,S974&lt;=5),1,0)</f>
        <v>1</v>
      </c>
      <c r="AD974" s="5">
        <f>IF(AND(S974&gt;=1,S974&lt;=4),1,0)</f>
        <v>1</v>
      </c>
      <c r="AE974" s="5">
        <f>IF(AND(S974&gt;=2,S974&lt;=5),1,0)</f>
        <v>1</v>
      </c>
    </row>
    <row r="975" spans="1:31" x14ac:dyDescent="0.55000000000000004">
      <c r="A975" s="1">
        <f t="shared" si="31"/>
        <v>975</v>
      </c>
      <c r="B975" s="6" t="s">
        <v>910</v>
      </c>
      <c r="C975" s="7">
        <v>46226.660555555558</v>
      </c>
      <c r="D975" s="5">
        <v>17</v>
      </c>
      <c r="E975" s="6" t="s">
        <v>93</v>
      </c>
      <c r="F975" s="8">
        <v>46207</v>
      </c>
      <c r="G975" s="8" t="s">
        <v>252</v>
      </c>
      <c r="H975" s="6" t="s">
        <v>250</v>
      </c>
      <c r="I975" s="6" t="s">
        <v>306</v>
      </c>
      <c r="J975" s="6" t="s">
        <v>199</v>
      </c>
      <c r="K975" s="5">
        <v>22011</v>
      </c>
      <c r="L975" s="6" t="s">
        <v>251</v>
      </c>
      <c r="M975" s="6" t="s">
        <v>356</v>
      </c>
      <c r="N975" s="6" t="s">
        <v>26</v>
      </c>
      <c r="O975" s="5" t="s">
        <v>885</v>
      </c>
      <c r="P975" s="6" t="str">
        <f>IF(I975&lt;&gt;"","Giocata","Futura")</f>
        <v>Giocata</v>
      </c>
      <c r="Q975" s="5">
        <f>VALUE(LEFT(I975,1))</f>
        <v>3</v>
      </c>
      <c r="R975" s="5">
        <f>VALUE(RIGHT(I975,1))</f>
        <v>1</v>
      </c>
      <c r="S975" s="5">
        <f>SUM(Q975:R975)</f>
        <v>4</v>
      </c>
      <c r="T975" s="5">
        <f>IF(Q975&lt;&gt;R975,1,0)</f>
        <v>1</v>
      </c>
      <c r="U975" s="5">
        <f>IF(S975&lt;=4,1,0)</f>
        <v>1</v>
      </c>
      <c r="V975" s="5">
        <f t="shared" si="30"/>
        <v>1</v>
      </c>
      <c r="W975" s="5">
        <f>IF(S975&gt;=2,1,0)</f>
        <v>1</v>
      </c>
      <c r="X975" s="5">
        <f>IF(Q975&lt;=2,1,0)</f>
        <v>0</v>
      </c>
      <c r="Y975" s="5">
        <f>IF(AND(Q975&gt;=1,Q975&lt;=3),1,0)</f>
        <v>1</v>
      </c>
      <c r="Z975" s="5">
        <f>IF(AND(Q975&gt;=2,Q975&lt;=5),1,0)</f>
        <v>1</v>
      </c>
      <c r="AA975" s="5">
        <f>IF(S975&lt;=2,1,0)</f>
        <v>0</v>
      </c>
      <c r="AB975" s="5">
        <f>IF(AND(S975&gt;=1,S975&lt;=3),1,0)</f>
        <v>0</v>
      </c>
      <c r="AC975" s="5">
        <f>IF(AND(S975&gt;=2,S975&lt;=5),1,0)</f>
        <v>1</v>
      </c>
      <c r="AD975" s="5">
        <f>IF(AND(S975&gt;=1,S975&lt;=4),1,0)</f>
        <v>1</v>
      </c>
      <c r="AE975" s="5">
        <f>IF(AND(S975&gt;=2,S975&lt;=5),1,0)</f>
        <v>1</v>
      </c>
    </row>
    <row r="976" spans="1:31" x14ac:dyDescent="0.55000000000000004">
      <c r="A976" s="1">
        <f t="shared" si="31"/>
        <v>976</v>
      </c>
      <c r="B976" s="6" t="s">
        <v>910</v>
      </c>
      <c r="C976" s="7">
        <v>46226.660555555558</v>
      </c>
      <c r="D976" s="5">
        <v>17</v>
      </c>
      <c r="E976" s="6" t="s">
        <v>93</v>
      </c>
      <c r="F976" s="8">
        <v>46207</v>
      </c>
      <c r="G976" s="8" t="s">
        <v>197</v>
      </c>
      <c r="H976" s="6" t="s">
        <v>205</v>
      </c>
      <c r="I976" s="6" t="s">
        <v>337</v>
      </c>
      <c r="J976" s="6" t="s">
        <v>189</v>
      </c>
      <c r="K976" s="5">
        <v>21364</v>
      </c>
      <c r="L976" s="6" t="s">
        <v>254</v>
      </c>
      <c r="M976" s="6" t="s">
        <v>492</v>
      </c>
      <c r="N976" s="6" t="s">
        <v>26</v>
      </c>
      <c r="O976" s="5" t="s">
        <v>885</v>
      </c>
      <c r="P976" s="6" t="str">
        <f>IF(I976&lt;&gt;"","Giocata","Futura")</f>
        <v>Giocata</v>
      </c>
      <c r="Q976" s="5">
        <f>VALUE(LEFT(I976,1))</f>
        <v>3</v>
      </c>
      <c r="R976" s="5">
        <f>VALUE(RIGHT(I976,1))</f>
        <v>0</v>
      </c>
      <c r="S976" s="5">
        <f>SUM(Q976:R976)</f>
        <v>3</v>
      </c>
      <c r="T976" s="5">
        <f>IF(Q976&lt;&gt;R976,1,0)</f>
        <v>1</v>
      </c>
      <c r="U976" s="5">
        <f>IF(S976&lt;=4,1,0)</f>
        <v>1</v>
      </c>
      <c r="V976" s="5">
        <f t="shared" si="30"/>
        <v>1</v>
      </c>
      <c r="W976" s="5">
        <f>IF(S976&gt;=2,1,0)</f>
        <v>1</v>
      </c>
      <c r="X976" s="5">
        <f>IF(Q976&lt;=2,1,0)</f>
        <v>0</v>
      </c>
      <c r="Y976" s="5">
        <f>IF(AND(Q976&gt;=1,Q976&lt;=3),1,0)</f>
        <v>1</v>
      </c>
      <c r="Z976" s="5">
        <f>IF(AND(Q976&gt;=2,Q976&lt;=5),1,0)</f>
        <v>1</v>
      </c>
      <c r="AA976" s="5">
        <f>IF(S976&lt;=2,1,0)</f>
        <v>0</v>
      </c>
      <c r="AB976" s="5">
        <f>IF(AND(S976&gt;=1,S976&lt;=3),1,0)</f>
        <v>1</v>
      </c>
      <c r="AC976" s="5">
        <f>IF(AND(S976&gt;=2,S976&lt;=5),1,0)</f>
        <v>1</v>
      </c>
      <c r="AD976" s="5">
        <f>IF(AND(S976&gt;=1,S976&lt;=4),1,0)</f>
        <v>1</v>
      </c>
      <c r="AE976" s="5">
        <f>IF(AND(S976&gt;=2,S976&lt;=5),1,0)</f>
        <v>1</v>
      </c>
    </row>
    <row r="977" spans="1:31" x14ac:dyDescent="0.55000000000000004">
      <c r="A977" s="1">
        <f t="shared" si="31"/>
        <v>977</v>
      </c>
      <c r="B977" s="6" t="s">
        <v>36</v>
      </c>
      <c r="C977" s="7">
        <v>46226.660567129627</v>
      </c>
      <c r="D977" s="5">
        <v>14</v>
      </c>
      <c r="E977" s="6" t="s">
        <v>93</v>
      </c>
      <c r="F977" s="8">
        <v>46207</v>
      </c>
      <c r="G977" s="8" t="s">
        <v>280</v>
      </c>
      <c r="H977" s="6" t="s">
        <v>170</v>
      </c>
      <c r="I977" s="6" t="s">
        <v>306</v>
      </c>
      <c r="J977" s="6" t="s">
        <v>163</v>
      </c>
      <c r="K977" s="5">
        <v>2460</v>
      </c>
      <c r="L977" s="6" t="s">
        <v>172</v>
      </c>
      <c r="M977" s="6" t="s">
        <v>451</v>
      </c>
      <c r="N977" s="6" t="s">
        <v>26</v>
      </c>
      <c r="O977" s="5" t="s">
        <v>885</v>
      </c>
      <c r="P977" s="6" t="str">
        <f>IF(I977&lt;&gt;"","Giocata","Futura")</f>
        <v>Giocata</v>
      </c>
      <c r="Q977" s="5">
        <f>VALUE(LEFT(I977,1))</f>
        <v>3</v>
      </c>
      <c r="R977" s="5">
        <f>VALUE(RIGHT(I977,1))</f>
        <v>1</v>
      </c>
      <c r="S977" s="5">
        <f>SUM(Q977:R977)</f>
        <v>4</v>
      </c>
      <c r="T977" s="5">
        <f>IF(Q977&lt;&gt;R977,1,0)</f>
        <v>1</v>
      </c>
      <c r="U977" s="5">
        <f>IF(S977&lt;=4,1,0)</f>
        <v>1</v>
      </c>
      <c r="V977" s="5">
        <f t="shared" si="30"/>
        <v>1</v>
      </c>
      <c r="W977" s="5">
        <f>IF(S977&gt;=2,1,0)</f>
        <v>1</v>
      </c>
      <c r="X977" s="5">
        <f>IF(Q977&lt;=2,1,0)</f>
        <v>0</v>
      </c>
      <c r="Y977" s="5">
        <f>IF(AND(Q977&gt;=1,Q977&lt;=3),1,0)</f>
        <v>1</v>
      </c>
      <c r="Z977" s="5">
        <f>IF(AND(Q977&gt;=2,Q977&lt;=5),1,0)</f>
        <v>1</v>
      </c>
      <c r="AA977" s="5">
        <f>IF(S977&lt;=2,1,0)</f>
        <v>0</v>
      </c>
      <c r="AB977" s="5">
        <f>IF(AND(S977&gt;=1,S977&lt;=3),1,0)</f>
        <v>0</v>
      </c>
      <c r="AC977" s="5">
        <f>IF(AND(S977&gt;=2,S977&lt;=5),1,0)</f>
        <v>1</v>
      </c>
      <c r="AD977" s="5">
        <f>IF(AND(S977&gt;=1,S977&lt;=4),1,0)</f>
        <v>1</v>
      </c>
      <c r="AE977" s="5">
        <f>IF(AND(S977&gt;=2,S977&lt;=5),1,0)</f>
        <v>1</v>
      </c>
    </row>
    <row r="978" spans="1:31" x14ac:dyDescent="0.55000000000000004">
      <c r="A978" s="1">
        <f t="shared" si="31"/>
        <v>978</v>
      </c>
      <c r="B978" s="6" t="s">
        <v>28</v>
      </c>
      <c r="C978" s="7">
        <v>46226.660555555558</v>
      </c>
      <c r="D978" s="5">
        <v>11</v>
      </c>
      <c r="E978" s="6" t="s">
        <v>93</v>
      </c>
      <c r="F978" s="8">
        <v>46207</v>
      </c>
      <c r="G978" s="8" t="s">
        <v>240</v>
      </c>
      <c r="H978" s="6" t="s">
        <v>38</v>
      </c>
      <c r="I978" s="6" t="s">
        <v>322</v>
      </c>
      <c r="J978" s="6" t="s">
        <v>60</v>
      </c>
      <c r="K978" s="5">
        <v>4723</v>
      </c>
      <c r="L978" s="6" t="s">
        <v>40</v>
      </c>
      <c r="M978" s="6" t="s">
        <v>344</v>
      </c>
      <c r="N978" s="6" t="s">
        <v>26</v>
      </c>
      <c r="O978" s="5" t="s">
        <v>885</v>
      </c>
      <c r="P978" s="6" t="str">
        <f>IF(I978&lt;&gt;"","Giocata","Futura")</f>
        <v>Giocata</v>
      </c>
      <c r="Q978" s="5">
        <f>VALUE(LEFT(I978,1))</f>
        <v>0</v>
      </c>
      <c r="R978" s="5">
        <f>VALUE(RIGHT(I978,1))</f>
        <v>1</v>
      </c>
      <c r="S978" s="5">
        <f>SUM(Q978:R978)</f>
        <v>1</v>
      </c>
      <c r="T978" s="5">
        <f>IF(Q978&lt;&gt;R978,1,0)</f>
        <v>1</v>
      </c>
      <c r="U978" s="5">
        <f>IF(S978&lt;=4,1,0)</f>
        <v>1</v>
      </c>
      <c r="V978" s="5">
        <f t="shared" si="30"/>
        <v>1</v>
      </c>
      <c r="W978" s="5">
        <f>IF(S978&gt;=2,1,0)</f>
        <v>0</v>
      </c>
      <c r="X978" s="5">
        <f>IF(Q978&lt;=2,1,0)</f>
        <v>1</v>
      </c>
      <c r="Y978" s="5">
        <f>IF(AND(Q978&gt;=1,Q978&lt;=3),1,0)</f>
        <v>0</v>
      </c>
      <c r="Z978" s="5">
        <f>IF(AND(Q978&gt;=2,Q978&lt;=5),1,0)</f>
        <v>0</v>
      </c>
      <c r="AA978" s="5">
        <f>IF(S978&lt;=2,1,0)</f>
        <v>1</v>
      </c>
      <c r="AB978" s="5">
        <f>IF(AND(S978&gt;=1,S978&lt;=3),1,0)</f>
        <v>1</v>
      </c>
      <c r="AC978" s="5">
        <f>IF(AND(S978&gt;=2,S978&lt;=5),1,0)</f>
        <v>0</v>
      </c>
      <c r="AD978" s="5">
        <f>IF(AND(S978&gt;=1,S978&lt;=4),1,0)</f>
        <v>1</v>
      </c>
      <c r="AE978" s="5">
        <f>IF(AND(S978&gt;=2,S978&lt;=5),1,0)</f>
        <v>0</v>
      </c>
    </row>
    <row r="979" spans="1:31" x14ac:dyDescent="0.55000000000000004">
      <c r="A979" s="1">
        <f t="shared" si="31"/>
        <v>979</v>
      </c>
      <c r="B979" s="6" t="s">
        <v>910</v>
      </c>
      <c r="C979" s="7">
        <v>46226.660555555558</v>
      </c>
      <c r="D979" s="5">
        <v>17</v>
      </c>
      <c r="E979" s="6" t="s">
        <v>93</v>
      </c>
      <c r="F979" s="8">
        <v>46207</v>
      </c>
      <c r="G979" s="8" t="s">
        <v>184</v>
      </c>
      <c r="H979" s="6" t="s">
        <v>188</v>
      </c>
      <c r="I979" s="6" t="s">
        <v>308</v>
      </c>
      <c r="J979" s="6" t="s">
        <v>191</v>
      </c>
      <c r="K979" s="5">
        <v>56679</v>
      </c>
      <c r="L979" s="6" t="s">
        <v>190</v>
      </c>
      <c r="M979" s="6" t="s">
        <v>351</v>
      </c>
      <c r="N979" s="6" t="s">
        <v>26</v>
      </c>
      <c r="O979" s="5" t="s">
        <v>885</v>
      </c>
      <c r="P979" s="6" t="str">
        <f>IF(I979&lt;&gt;"","Giocata","Futura")</f>
        <v>Giocata</v>
      </c>
      <c r="Q979" s="5">
        <f>VALUE(LEFT(I979,1))</f>
        <v>2</v>
      </c>
      <c r="R979" s="5">
        <f>VALUE(RIGHT(I979,1))</f>
        <v>0</v>
      </c>
      <c r="S979" s="5">
        <f>SUM(Q979:R979)</f>
        <v>2</v>
      </c>
      <c r="T979" s="5">
        <f>IF(Q979&lt;&gt;R979,1,0)</f>
        <v>1</v>
      </c>
      <c r="U979" s="5">
        <f>IF(S979&lt;=4,1,0)</f>
        <v>1</v>
      </c>
      <c r="V979" s="5">
        <f t="shared" si="30"/>
        <v>1</v>
      </c>
      <c r="W979" s="5">
        <f>IF(S979&gt;=2,1,0)</f>
        <v>1</v>
      </c>
      <c r="X979" s="5">
        <f>IF(Q979&lt;=2,1,0)</f>
        <v>1</v>
      </c>
      <c r="Y979" s="5">
        <f>IF(AND(Q979&gt;=1,Q979&lt;=3),1,0)</f>
        <v>1</v>
      </c>
      <c r="Z979" s="5">
        <f>IF(AND(Q979&gt;=2,Q979&lt;=5),1,0)</f>
        <v>1</v>
      </c>
      <c r="AA979" s="5">
        <f>IF(S979&lt;=2,1,0)</f>
        <v>1</v>
      </c>
      <c r="AB979" s="5">
        <f>IF(AND(S979&gt;=1,S979&lt;=3),1,0)</f>
        <v>1</v>
      </c>
      <c r="AC979" s="5">
        <f>IF(AND(S979&gt;=2,S979&lt;=5),1,0)</f>
        <v>1</v>
      </c>
      <c r="AD979" s="5">
        <f>IF(AND(S979&gt;=1,S979&lt;=4),1,0)</f>
        <v>1</v>
      </c>
      <c r="AE979" s="5">
        <f>IF(AND(S979&gt;=2,S979&lt;=5),1,0)</f>
        <v>1</v>
      </c>
    </row>
    <row r="980" spans="1:31" x14ac:dyDescent="0.55000000000000004">
      <c r="A980" s="1">
        <f t="shared" si="31"/>
        <v>980</v>
      </c>
      <c r="B980" s="6" t="s">
        <v>911</v>
      </c>
      <c r="C980" s="7">
        <v>46226.660555555558</v>
      </c>
      <c r="D980" s="5">
        <v>16</v>
      </c>
      <c r="E980" s="6" t="s">
        <v>93</v>
      </c>
      <c r="F980" s="8">
        <v>46207</v>
      </c>
      <c r="G980" s="8" t="s">
        <v>137</v>
      </c>
      <c r="H980" s="6" t="s">
        <v>145</v>
      </c>
      <c r="I980" s="6" t="s">
        <v>330</v>
      </c>
      <c r="J980" s="6" t="s">
        <v>153</v>
      </c>
      <c r="K980" s="5">
        <v>7736</v>
      </c>
      <c r="L980" s="6" t="s">
        <v>158</v>
      </c>
      <c r="M980" s="6" t="s">
        <v>530</v>
      </c>
      <c r="N980" s="6" t="s">
        <v>26</v>
      </c>
      <c r="O980" s="5" t="s">
        <v>885</v>
      </c>
      <c r="P980" s="6" t="str">
        <f>IF(I980&lt;&gt;"","Giocata","Futura")</f>
        <v>Giocata</v>
      </c>
      <c r="Q980" s="5">
        <f>VALUE(LEFT(I980,1))</f>
        <v>2</v>
      </c>
      <c r="R980" s="5">
        <f>VALUE(RIGHT(I980,1))</f>
        <v>2</v>
      </c>
      <c r="S980" s="5">
        <f>SUM(Q980:R980)</f>
        <v>4</v>
      </c>
      <c r="T980" s="5">
        <f>IF(Q980&lt;&gt;R980,1,0)</f>
        <v>0</v>
      </c>
      <c r="U980" s="5">
        <f>IF(S980&lt;=4,1,0)</f>
        <v>1</v>
      </c>
      <c r="V980" s="5">
        <f t="shared" si="30"/>
        <v>0</v>
      </c>
      <c r="W980" s="5">
        <f>IF(S980&gt;=2,1,0)</f>
        <v>1</v>
      </c>
      <c r="X980" s="5">
        <f>IF(Q980&lt;=2,1,0)</f>
        <v>1</v>
      </c>
      <c r="Y980" s="5">
        <f>IF(AND(Q980&gt;=1,Q980&lt;=3),1,0)</f>
        <v>1</v>
      </c>
      <c r="Z980" s="5">
        <f>IF(AND(Q980&gt;=2,Q980&lt;=5),1,0)</f>
        <v>1</v>
      </c>
      <c r="AA980" s="5">
        <f>IF(S980&lt;=2,1,0)</f>
        <v>0</v>
      </c>
      <c r="AB980" s="5">
        <f>IF(AND(S980&gt;=1,S980&lt;=3),1,0)</f>
        <v>0</v>
      </c>
      <c r="AC980" s="5">
        <f>IF(AND(S980&gt;=2,S980&lt;=5),1,0)</f>
        <v>1</v>
      </c>
      <c r="AD980" s="5">
        <f>IF(AND(S980&gt;=1,S980&lt;=4),1,0)</f>
        <v>1</v>
      </c>
      <c r="AE980" s="5">
        <f>IF(AND(S980&gt;=2,S980&lt;=5),1,0)</f>
        <v>1</v>
      </c>
    </row>
    <row r="981" spans="1:31" x14ac:dyDescent="0.55000000000000004">
      <c r="A981" s="1">
        <f t="shared" si="31"/>
        <v>981</v>
      </c>
      <c r="B981" s="6" t="s">
        <v>910</v>
      </c>
      <c r="C981" s="7">
        <v>46226.660555555558</v>
      </c>
      <c r="D981" s="5">
        <v>17</v>
      </c>
      <c r="E981" s="6" t="s">
        <v>93</v>
      </c>
      <c r="F981" s="8">
        <v>46207</v>
      </c>
      <c r="G981" s="8" t="s">
        <v>252</v>
      </c>
      <c r="H981" s="6" t="s">
        <v>198</v>
      </c>
      <c r="I981" s="6" t="s">
        <v>314</v>
      </c>
      <c r="J981" s="6" t="s">
        <v>195</v>
      </c>
      <c r="K981" s="5">
        <v>16313</v>
      </c>
      <c r="L981" s="6" t="s">
        <v>200</v>
      </c>
      <c r="M981" s="6" t="s">
        <v>520</v>
      </c>
      <c r="N981" s="6" t="s">
        <v>26</v>
      </c>
      <c r="O981" s="5" t="s">
        <v>885</v>
      </c>
      <c r="P981" s="6" t="str">
        <f>IF(I981&lt;&gt;"","Giocata","Futura")</f>
        <v>Giocata</v>
      </c>
      <c r="Q981" s="5">
        <f>VALUE(LEFT(I981,1))</f>
        <v>2</v>
      </c>
      <c r="R981" s="5">
        <f>VALUE(RIGHT(I981,1))</f>
        <v>1</v>
      </c>
      <c r="S981" s="5">
        <f>SUM(Q981:R981)</f>
        <v>3</v>
      </c>
      <c r="T981" s="5">
        <f>IF(Q981&lt;&gt;R981,1,0)</f>
        <v>1</v>
      </c>
      <c r="U981" s="5">
        <f>IF(S981&lt;=4,1,0)</f>
        <v>1</v>
      </c>
      <c r="V981" s="5">
        <f t="shared" si="30"/>
        <v>1</v>
      </c>
      <c r="W981" s="5">
        <f>IF(S981&gt;=2,1,0)</f>
        <v>1</v>
      </c>
      <c r="X981" s="5">
        <f>IF(Q981&lt;=2,1,0)</f>
        <v>1</v>
      </c>
      <c r="Y981" s="5">
        <f>IF(AND(Q981&gt;=1,Q981&lt;=3),1,0)</f>
        <v>1</v>
      </c>
      <c r="Z981" s="5">
        <f>IF(AND(Q981&gt;=2,Q981&lt;=5),1,0)</f>
        <v>1</v>
      </c>
      <c r="AA981" s="5">
        <f>IF(S981&lt;=2,1,0)</f>
        <v>0</v>
      </c>
      <c r="AB981" s="5">
        <f>IF(AND(S981&gt;=1,S981&lt;=3),1,0)</f>
        <v>1</v>
      </c>
      <c r="AC981" s="5">
        <f>IF(AND(S981&gt;=2,S981&lt;=5),1,0)</f>
        <v>1</v>
      </c>
      <c r="AD981" s="5">
        <f>IF(AND(S981&gt;=1,S981&lt;=4),1,0)</f>
        <v>1</v>
      </c>
      <c r="AE981" s="5">
        <f>IF(AND(S981&gt;=2,S981&lt;=5),1,0)</f>
        <v>1</v>
      </c>
    </row>
    <row r="982" spans="1:31" x14ac:dyDescent="0.55000000000000004">
      <c r="A982" s="1">
        <f t="shared" si="31"/>
        <v>982</v>
      </c>
      <c r="B982" s="6" t="s">
        <v>36</v>
      </c>
      <c r="C982" s="7">
        <v>46226.660567129627</v>
      </c>
      <c r="D982" s="5">
        <v>14</v>
      </c>
      <c r="E982" s="6" t="s">
        <v>93</v>
      </c>
      <c r="F982" s="8">
        <v>46207</v>
      </c>
      <c r="G982" s="8" t="s">
        <v>280</v>
      </c>
      <c r="H982" s="6" t="s">
        <v>180</v>
      </c>
      <c r="I982" s="6" t="s">
        <v>314</v>
      </c>
      <c r="J982" s="6" t="s">
        <v>164</v>
      </c>
      <c r="K982" s="5">
        <v>2169</v>
      </c>
      <c r="L982" s="6" t="s">
        <v>239</v>
      </c>
      <c r="M982" s="6" t="s">
        <v>455</v>
      </c>
      <c r="N982" s="6" t="s">
        <v>26</v>
      </c>
      <c r="O982" s="5" t="s">
        <v>885</v>
      </c>
      <c r="P982" s="6" t="str">
        <f>IF(I982&lt;&gt;"","Giocata","Futura")</f>
        <v>Giocata</v>
      </c>
      <c r="Q982" s="5">
        <f>VALUE(LEFT(I982,1))</f>
        <v>2</v>
      </c>
      <c r="R982" s="5">
        <f>VALUE(RIGHT(I982,1))</f>
        <v>1</v>
      </c>
      <c r="S982" s="5">
        <f>SUM(Q982:R982)</f>
        <v>3</v>
      </c>
      <c r="T982" s="5">
        <f>IF(Q982&lt;&gt;R982,1,0)</f>
        <v>1</v>
      </c>
      <c r="U982" s="5">
        <f>IF(S982&lt;=4,1,0)</f>
        <v>1</v>
      </c>
      <c r="V982" s="5">
        <f t="shared" si="30"/>
        <v>1</v>
      </c>
      <c r="W982" s="5">
        <f>IF(S982&gt;=2,1,0)</f>
        <v>1</v>
      </c>
      <c r="X982" s="5">
        <f>IF(Q982&lt;=2,1,0)</f>
        <v>1</v>
      </c>
      <c r="Y982" s="5">
        <f>IF(AND(Q982&gt;=1,Q982&lt;=3),1,0)</f>
        <v>1</v>
      </c>
      <c r="Z982" s="5">
        <f>IF(AND(Q982&gt;=2,Q982&lt;=5),1,0)</f>
        <v>1</v>
      </c>
      <c r="AA982" s="5">
        <f>IF(S982&lt;=2,1,0)</f>
        <v>0</v>
      </c>
      <c r="AB982" s="5">
        <f>IF(AND(S982&gt;=1,S982&lt;=3),1,0)</f>
        <v>1</v>
      </c>
      <c r="AC982" s="5">
        <f>IF(AND(S982&gt;=2,S982&lt;=5),1,0)</f>
        <v>1</v>
      </c>
      <c r="AD982" s="5">
        <f>IF(AND(S982&gt;=1,S982&lt;=4),1,0)</f>
        <v>1</v>
      </c>
      <c r="AE982" s="5">
        <f>IF(AND(S982&gt;=2,S982&lt;=5),1,0)</f>
        <v>1</v>
      </c>
    </row>
    <row r="983" spans="1:31" x14ac:dyDescent="0.55000000000000004">
      <c r="A983" s="1">
        <f t="shared" si="31"/>
        <v>983</v>
      </c>
      <c r="B983" s="6" t="s">
        <v>36</v>
      </c>
      <c r="C983" s="7">
        <v>46226.660567129627</v>
      </c>
      <c r="D983" s="5">
        <v>14</v>
      </c>
      <c r="E983" s="6" t="s">
        <v>93</v>
      </c>
      <c r="F983" s="8">
        <v>46207</v>
      </c>
      <c r="G983" s="8" t="s">
        <v>282</v>
      </c>
      <c r="H983" s="6" t="s">
        <v>168</v>
      </c>
      <c r="I983" s="6" t="s">
        <v>310</v>
      </c>
      <c r="J983" s="6" t="s">
        <v>173</v>
      </c>
      <c r="K983" s="5">
        <v>2430</v>
      </c>
      <c r="L983" s="6" t="s">
        <v>283</v>
      </c>
      <c r="M983" s="6" t="s">
        <v>456</v>
      </c>
      <c r="N983" s="6" t="s">
        <v>26</v>
      </c>
      <c r="O983" s="5" t="s">
        <v>885</v>
      </c>
      <c r="P983" s="6" t="str">
        <f>IF(I983&lt;&gt;"","Giocata","Futura")</f>
        <v>Giocata</v>
      </c>
      <c r="Q983" s="5">
        <f>VALUE(LEFT(I983,1))</f>
        <v>1</v>
      </c>
      <c r="R983" s="5">
        <f>VALUE(RIGHT(I983,1))</f>
        <v>0</v>
      </c>
      <c r="S983" s="5">
        <f>SUM(Q983:R983)</f>
        <v>1</v>
      </c>
      <c r="T983" s="5">
        <f>IF(Q983&lt;&gt;R983,1,0)</f>
        <v>1</v>
      </c>
      <c r="U983" s="5">
        <f>IF(S983&lt;=4,1,0)</f>
        <v>1</v>
      </c>
      <c r="V983" s="5">
        <f t="shared" si="30"/>
        <v>1</v>
      </c>
      <c r="W983" s="5">
        <f>IF(S983&gt;=2,1,0)</f>
        <v>0</v>
      </c>
      <c r="X983" s="5">
        <f>IF(Q983&lt;=2,1,0)</f>
        <v>1</v>
      </c>
      <c r="Y983" s="5">
        <f>IF(AND(Q983&gt;=1,Q983&lt;=3),1,0)</f>
        <v>1</v>
      </c>
      <c r="Z983" s="5">
        <f>IF(AND(Q983&gt;=2,Q983&lt;=5),1,0)</f>
        <v>0</v>
      </c>
      <c r="AA983" s="5">
        <f>IF(S983&lt;=2,1,0)</f>
        <v>1</v>
      </c>
      <c r="AB983" s="5">
        <f>IF(AND(S983&gt;=1,S983&lt;=3),1,0)</f>
        <v>1</v>
      </c>
      <c r="AC983" s="5">
        <f>IF(AND(S983&gt;=2,S983&lt;=5),1,0)</f>
        <v>0</v>
      </c>
      <c r="AD983" s="5">
        <f>IF(AND(S983&gt;=1,S983&lt;=4),1,0)</f>
        <v>1</v>
      </c>
      <c r="AE983" s="5">
        <f>IF(AND(S983&gt;=2,S983&lt;=5),1,0)</f>
        <v>0</v>
      </c>
    </row>
    <row r="984" spans="1:31" x14ac:dyDescent="0.55000000000000004">
      <c r="A984" s="1">
        <f t="shared" si="31"/>
        <v>984</v>
      </c>
      <c r="B984" s="6" t="s">
        <v>911</v>
      </c>
      <c r="C984" s="7">
        <v>46226.660555555558</v>
      </c>
      <c r="D984" s="5">
        <v>16</v>
      </c>
      <c r="E984" s="6" t="s">
        <v>93</v>
      </c>
      <c r="F984" s="8">
        <v>46207</v>
      </c>
      <c r="G984" s="8" t="s">
        <v>137</v>
      </c>
      <c r="H984" s="6" t="s">
        <v>144</v>
      </c>
      <c r="I984" s="6" t="s">
        <v>316</v>
      </c>
      <c r="J984" s="6" t="s">
        <v>139</v>
      </c>
      <c r="K984" s="5">
        <v>15551</v>
      </c>
      <c r="L984" s="6" t="s">
        <v>146</v>
      </c>
      <c r="M984" s="6" t="s">
        <v>442</v>
      </c>
      <c r="N984" s="6" t="s">
        <v>26</v>
      </c>
      <c r="O984" s="5" t="s">
        <v>885</v>
      </c>
      <c r="P984" s="6" t="str">
        <f>IF(I984&lt;&gt;"","Giocata","Futura")</f>
        <v>Giocata</v>
      </c>
      <c r="Q984" s="5">
        <f>VALUE(LEFT(I984,1))</f>
        <v>1</v>
      </c>
      <c r="R984" s="5">
        <f>VALUE(RIGHT(I984,1))</f>
        <v>2</v>
      </c>
      <c r="S984" s="5">
        <f>SUM(Q984:R984)</f>
        <v>3</v>
      </c>
      <c r="T984" s="5">
        <f>IF(Q984&lt;&gt;R984,1,0)</f>
        <v>1</v>
      </c>
      <c r="U984" s="5">
        <f>IF(S984&lt;=4,1,0)</f>
        <v>1</v>
      </c>
      <c r="V984" s="5">
        <f t="shared" si="30"/>
        <v>1</v>
      </c>
      <c r="W984" s="5">
        <f>IF(S984&gt;=2,1,0)</f>
        <v>1</v>
      </c>
      <c r="X984" s="5">
        <f>IF(Q984&lt;=2,1,0)</f>
        <v>1</v>
      </c>
      <c r="Y984" s="5">
        <f>IF(AND(Q984&gt;=1,Q984&lt;=3),1,0)</f>
        <v>1</v>
      </c>
      <c r="Z984" s="5">
        <f>IF(AND(Q984&gt;=2,Q984&lt;=5),1,0)</f>
        <v>0</v>
      </c>
      <c r="AA984" s="5">
        <f>IF(S984&lt;=2,1,0)</f>
        <v>0</v>
      </c>
      <c r="AB984" s="5">
        <f>IF(AND(S984&gt;=1,S984&lt;=3),1,0)</f>
        <v>1</v>
      </c>
      <c r="AC984" s="5">
        <f>IF(AND(S984&gt;=2,S984&lt;=5),1,0)</f>
        <v>1</v>
      </c>
      <c r="AD984" s="5">
        <f>IF(AND(S984&gt;=1,S984&lt;=4),1,0)</f>
        <v>1</v>
      </c>
      <c r="AE984" s="5">
        <f>IF(AND(S984&gt;=2,S984&lt;=5),1,0)</f>
        <v>1</v>
      </c>
    </row>
    <row r="985" spans="1:31" x14ac:dyDescent="0.55000000000000004">
      <c r="A985" s="1">
        <f t="shared" si="31"/>
        <v>985</v>
      </c>
      <c r="B985" s="6" t="s">
        <v>28</v>
      </c>
      <c r="C985" s="7">
        <v>46226.660555555558</v>
      </c>
      <c r="D985" s="5">
        <v>11</v>
      </c>
      <c r="E985" s="6" t="s">
        <v>93</v>
      </c>
      <c r="F985" s="8">
        <v>46207</v>
      </c>
      <c r="G985" s="8" t="s">
        <v>240</v>
      </c>
      <c r="H985" s="6" t="s">
        <v>51</v>
      </c>
      <c r="I985" s="6" t="s">
        <v>312</v>
      </c>
      <c r="J985" s="6" t="s">
        <v>48</v>
      </c>
      <c r="K985" s="5">
        <v>6003</v>
      </c>
      <c r="L985" s="6" t="s">
        <v>53</v>
      </c>
      <c r="M985" s="6" t="s">
        <v>349</v>
      </c>
      <c r="N985" s="6" t="s">
        <v>26</v>
      </c>
      <c r="O985" s="5" t="s">
        <v>885</v>
      </c>
      <c r="P985" s="6" t="str">
        <f>IF(I985&lt;&gt;"","Giocata","Futura")</f>
        <v>Giocata</v>
      </c>
      <c r="Q985" s="5">
        <f>VALUE(LEFT(I985,1))</f>
        <v>1</v>
      </c>
      <c r="R985" s="5">
        <f>VALUE(RIGHT(I985,1))</f>
        <v>3</v>
      </c>
      <c r="S985" s="5">
        <f>SUM(Q985:R985)</f>
        <v>4</v>
      </c>
      <c r="T985" s="5">
        <f>IF(Q985&lt;&gt;R985,1,0)</f>
        <v>1</v>
      </c>
      <c r="U985" s="5">
        <f>IF(S985&lt;=4,1,0)</f>
        <v>1</v>
      </c>
      <c r="V985" s="5">
        <f t="shared" si="30"/>
        <v>1</v>
      </c>
      <c r="W985" s="5">
        <f>IF(S985&gt;=2,1,0)</f>
        <v>1</v>
      </c>
      <c r="X985" s="5">
        <f>IF(Q985&lt;=2,1,0)</f>
        <v>1</v>
      </c>
      <c r="Y985" s="5">
        <f>IF(AND(Q985&gt;=1,Q985&lt;=3),1,0)</f>
        <v>1</v>
      </c>
      <c r="Z985" s="5">
        <f>IF(AND(Q985&gt;=2,Q985&lt;=5),1,0)</f>
        <v>0</v>
      </c>
      <c r="AA985" s="5">
        <f>IF(S985&lt;=2,1,0)</f>
        <v>0</v>
      </c>
      <c r="AB985" s="5">
        <f>IF(AND(S985&gt;=1,S985&lt;=3),1,0)</f>
        <v>0</v>
      </c>
      <c r="AC985" s="5">
        <f>IF(AND(S985&gt;=2,S985&lt;=5),1,0)</f>
        <v>1</v>
      </c>
      <c r="AD985" s="5">
        <f>IF(AND(S985&gt;=1,S985&lt;=4),1,0)</f>
        <v>1</v>
      </c>
      <c r="AE985" s="5">
        <f>IF(AND(S985&gt;=2,S985&lt;=5),1,0)</f>
        <v>1</v>
      </c>
    </row>
    <row r="986" spans="1:31" x14ac:dyDescent="0.55000000000000004">
      <c r="A986" s="1">
        <f t="shared" si="31"/>
        <v>986</v>
      </c>
      <c r="B986" s="6" t="s">
        <v>910</v>
      </c>
      <c r="C986" s="7">
        <v>46226.660555555558</v>
      </c>
      <c r="D986" s="5">
        <v>17</v>
      </c>
      <c r="E986" s="6" t="s">
        <v>37</v>
      </c>
      <c r="F986" s="8">
        <v>46208</v>
      </c>
      <c r="G986" s="8" t="s">
        <v>184</v>
      </c>
      <c r="H986" s="6" t="s">
        <v>248</v>
      </c>
      <c r="I986" s="6" t="s">
        <v>333</v>
      </c>
      <c r="J986" s="6" t="s">
        <v>203</v>
      </c>
      <c r="K986" s="5">
        <v>39537</v>
      </c>
      <c r="L986" s="6" t="s">
        <v>259</v>
      </c>
      <c r="M986" s="6" t="s">
        <v>524</v>
      </c>
      <c r="N986" s="6" t="s">
        <v>26</v>
      </c>
      <c r="O986" s="5" t="s">
        <v>885</v>
      </c>
      <c r="P986" s="6" t="str">
        <f>IF(I986&lt;&gt;"","Giocata","Futura")</f>
        <v>Giocata</v>
      </c>
      <c r="Q986" s="5">
        <f>VALUE(LEFT(I986,1))</f>
        <v>3</v>
      </c>
      <c r="R986" s="5">
        <f>VALUE(RIGHT(I986,1))</f>
        <v>2</v>
      </c>
      <c r="S986" s="5">
        <f>SUM(Q986:R986)</f>
        <v>5</v>
      </c>
      <c r="T986" s="5">
        <f>IF(Q986&lt;&gt;R986,1,0)</f>
        <v>1</v>
      </c>
      <c r="U986" s="5">
        <f>IF(S986&lt;=4,1,0)</f>
        <v>0</v>
      </c>
      <c r="V986" s="5">
        <f t="shared" si="30"/>
        <v>0</v>
      </c>
      <c r="W986" s="5">
        <f>IF(S986&gt;=2,1,0)</f>
        <v>1</v>
      </c>
      <c r="X986" s="5">
        <f>IF(Q986&lt;=2,1,0)</f>
        <v>0</v>
      </c>
      <c r="Y986" s="5">
        <f>IF(AND(Q986&gt;=1,Q986&lt;=3),1,0)</f>
        <v>1</v>
      </c>
      <c r="Z986" s="5">
        <f>IF(AND(Q986&gt;=2,Q986&lt;=5),1,0)</f>
        <v>1</v>
      </c>
      <c r="AA986" s="5">
        <f>IF(S986&lt;=2,1,0)</f>
        <v>0</v>
      </c>
      <c r="AB986" s="5">
        <f>IF(AND(S986&gt;=1,S986&lt;=3),1,0)</f>
        <v>0</v>
      </c>
      <c r="AC986" s="5">
        <f>IF(AND(S986&gt;=2,S986&lt;=5),1,0)</f>
        <v>1</v>
      </c>
      <c r="AD986" s="5">
        <f>IF(AND(S986&gt;=1,S986&lt;=4),1,0)</f>
        <v>0</v>
      </c>
      <c r="AE986" s="5">
        <f>IF(AND(S986&gt;=2,S986&lt;=5),1,0)</f>
        <v>1</v>
      </c>
    </row>
    <row r="987" spans="1:31" x14ac:dyDescent="0.55000000000000004">
      <c r="A987" s="1">
        <f t="shared" si="31"/>
        <v>987</v>
      </c>
      <c r="B987" s="6" t="s">
        <v>28</v>
      </c>
      <c r="C987" s="7">
        <v>46226.660555555558</v>
      </c>
      <c r="D987" s="5">
        <v>11</v>
      </c>
      <c r="E987" s="6" t="s">
        <v>37</v>
      </c>
      <c r="F987" s="8">
        <v>46208</v>
      </c>
      <c r="G987" s="8" t="s">
        <v>268</v>
      </c>
      <c r="H987" s="6" t="s">
        <v>39</v>
      </c>
      <c r="I987" s="6" t="s">
        <v>337</v>
      </c>
      <c r="J987" s="6" t="s">
        <v>54</v>
      </c>
      <c r="K987" s="5">
        <v>4899</v>
      </c>
      <c r="L987" s="6" t="s">
        <v>66</v>
      </c>
      <c r="M987" s="6" t="s">
        <v>341</v>
      </c>
      <c r="N987" s="6" t="s">
        <v>26</v>
      </c>
      <c r="O987" s="5" t="s">
        <v>885</v>
      </c>
      <c r="P987" s="6" t="str">
        <f>IF(I987&lt;&gt;"","Giocata","Futura")</f>
        <v>Giocata</v>
      </c>
      <c r="Q987" s="5">
        <f>VALUE(LEFT(I987,1))</f>
        <v>3</v>
      </c>
      <c r="R987" s="5">
        <f>VALUE(RIGHT(I987,1))</f>
        <v>0</v>
      </c>
      <c r="S987" s="5">
        <f>SUM(Q987:R987)</f>
        <v>3</v>
      </c>
      <c r="T987" s="5">
        <f>IF(Q987&lt;&gt;R987,1,0)</f>
        <v>1</v>
      </c>
      <c r="U987" s="5">
        <f>IF(S987&lt;=4,1,0)</f>
        <v>1</v>
      </c>
      <c r="V987" s="5">
        <f t="shared" si="30"/>
        <v>1</v>
      </c>
      <c r="W987" s="5">
        <f>IF(S987&gt;=2,1,0)</f>
        <v>1</v>
      </c>
      <c r="X987" s="5">
        <f>IF(Q987&lt;=2,1,0)</f>
        <v>0</v>
      </c>
      <c r="Y987" s="5">
        <f>IF(AND(Q987&gt;=1,Q987&lt;=3),1,0)</f>
        <v>1</v>
      </c>
      <c r="Z987" s="5">
        <f>IF(AND(Q987&gt;=2,Q987&lt;=5),1,0)</f>
        <v>1</v>
      </c>
      <c r="AA987" s="5">
        <f>IF(S987&lt;=2,1,0)</f>
        <v>0</v>
      </c>
      <c r="AB987" s="5">
        <f>IF(AND(S987&gt;=1,S987&lt;=3),1,0)</f>
        <v>1</v>
      </c>
      <c r="AC987" s="5">
        <f>IF(AND(S987&gt;=2,S987&lt;=5),1,0)</f>
        <v>1</v>
      </c>
      <c r="AD987" s="5">
        <f>IF(AND(S987&gt;=1,S987&lt;=4),1,0)</f>
        <v>1</v>
      </c>
      <c r="AE987" s="5">
        <f>IF(AND(S987&gt;=2,S987&lt;=5),1,0)</f>
        <v>1</v>
      </c>
    </row>
    <row r="988" spans="1:31" x14ac:dyDescent="0.55000000000000004">
      <c r="A988" s="1">
        <f t="shared" si="31"/>
        <v>988</v>
      </c>
      <c r="B988" s="6" t="s">
        <v>911</v>
      </c>
      <c r="C988" s="7">
        <v>46226.660555555558</v>
      </c>
      <c r="D988" s="5">
        <v>16</v>
      </c>
      <c r="E988" s="6" t="s">
        <v>37</v>
      </c>
      <c r="F988" s="8">
        <v>46208</v>
      </c>
      <c r="G988" s="8" t="s">
        <v>137</v>
      </c>
      <c r="H988" s="6" t="s">
        <v>147</v>
      </c>
      <c r="I988" s="6" t="s">
        <v>310</v>
      </c>
      <c r="J988" s="6" t="s">
        <v>142</v>
      </c>
      <c r="K988" s="5">
        <v>22600</v>
      </c>
      <c r="L988" s="6" t="s">
        <v>149</v>
      </c>
      <c r="M988" s="6" t="s">
        <v>439</v>
      </c>
      <c r="N988" s="6" t="s">
        <v>26</v>
      </c>
      <c r="O988" s="5" t="s">
        <v>885</v>
      </c>
      <c r="P988" s="6" t="str">
        <f>IF(I988&lt;&gt;"","Giocata","Futura")</f>
        <v>Giocata</v>
      </c>
      <c r="Q988" s="5">
        <f>VALUE(LEFT(I988,1))</f>
        <v>1</v>
      </c>
      <c r="R988" s="5">
        <f>VALUE(RIGHT(I988,1))</f>
        <v>0</v>
      </c>
      <c r="S988" s="5">
        <f>SUM(Q988:R988)</f>
        <v>1</v>
      </c>
      <c r="T988" s="5">
        <f>IF(Q988&lt;&gt;R988,1,0)</f>
        <v>1</v>
      </c>
      <c r="U988" s="5">
        <f>IF(S988&lt;=4,1,0)</f>
        <v>1</v>
      </c>
      <c r="V988" s="5">
        <f t="shared" si="30"/>
        <v>1</v>
      </c>
      <c r="W988" s="5">
        <f>IF(S988&gt;=2,1,0)</f>
        <v>0</v>
      </c>
      <c r="X988" s="5">
        <f>IF(Q988&lt;=2,1,0)</f>
        <v>1</v>
      </c>
      <c r="Y988" s="5">
        <f>IF(AND(Q988&gt;=1,Q988&lt;=3),1,0)</f>
        <v>1</v>
      </c>
      <c r="Z988" s="5">
        <f>IF(AND(Q988&gt;=2,Q988&lt;=5),1,0)</f>
        <v>0</v>
      </c>
      <c r="AA988" s="5">
        <f>IF(S988&lt;=2,1,0)</f>
        <v>1</v>
      </c>
      <c r="AB988" s="5">
        <f>IF(AND(S988&gt;=1,S988&lt;=3),1,0)</f>
        <v>1</v>
      </c>
      <c r="AC988" s="5">
        <f>IF(AND(S988&gt;=2,S988&lt;=5),1,0)</f>
        <v>0</v>
      </c>
      <c r="AD988" s="5">
        <f>IF(AND(S988&gt;=1,S988&lt;=4),1,0)</f>
        <v>1</v>
      </c>
      <c r="AE988" s="5">
        <f>IF(AND(S988&gt;=2,S988&lt;=5),1,0)</f>
        <v>0</v>
      </c>
    </row>
    <row r="989" spans="1:31" x14ac:dyDescent="0.55000000000000004">
      <c r="A989" s="1">
        <f t="shared" si="31"/>
        <v>989</v>
      </c>
      <c r="B989" s="6" t="s">
        <v>28</v>
      </c>
      <c r="C989" s="7">
        <v>46226.660555555558</v>
      </c>
      <c r="D989" s="5">
        <v>11</v>
      </c>
      <c r="E989" s="6" t="s">
        <v>37</v>
      </c>
      <c r="F989" s="8">
        <v>46208</v>
      </c>
      <c r="G989" s="8" t="s">
        <v>282</v>
      </c>
      <c r="H989" s="6" t="s">
        <v>58</v>
      </c>
      <c r="I989" s="6" t="s">
        <v>316</v>
      </c>
      <c r="J989" s="6" t="s">
        <v>57</v>
      </c>
      <c r="K989" s="5">
        <v>16598</v>
      </c>
      <c r="L989" s="6" t="s">
        <v>56</v>
      </c>
      <c r="M989" s="6" t="s">
        <v>343</v>
      </c>
      <c r="N989" s="6" t="s">
        <v>26</v>
      </c>
      <c r="O989" s="5" t="s">
        <v>885</v>
      </c>
      <c r="P989" s="6" t="str">
        <f>IF(I989&lt;&gt;"","Giocata","Futura")</f>
        <v>Giocata</v>
      </c>
      <c r="Q989" s="5">
        <f>VALUE(LEFT(I989,1))</f>
        <v>1</v>
      </c>
      <c r="R989" s="5">
        <f>VALUE(RIGHT(I989,1))</f>
        <v>2</v>
      </c>
      <c r="S989" s="5">
        <f>SUM(Q989:R989)</f>
        <v>3</v>
      </c>
      <c r="T989" s="5">
        <f>IF(Q989&lt;&gt;R989,1,0)</f>
        <v>1</v>
      </c>
      <c r="U989" s="5">
        <f>IF(S989&lt;=4,1,0)</f>
        <v>1</v>
      </c>
      <c r="V989" s="5">
        <f t="shared" si="30"/>
        <v>1</v>
      </c>
      <c r="W989" s="5">
        <f>IF(S989&gt;=2,1,0)</f>
        <v>1</v>
      </c>
      <c r="X989" s="5">
        <f>IF(Q989&lt;=2,1,0)</f>
        <v>1</v>
      </c>
      <c r="Y989" s="5">
        <f>IF(AND(Q989&gt;=1,Q989&lt;=3),1,0)</f>
        <v>1</v>
      </c>
      <c r="Z989" s="5">
        <f>IF(AND(Q989&gt;=2,Q989&lt;=5),1,0)</f>
        <v>0</v>
      </c>
      <c r="AA989" s="5">
        <f>IF(S989&lt;=2,1,0)</f>
        <v>0</v>
      </c>
      <c r="AB989" s="5">
        <f>IF(AND(S989&gt;=1,S989&lt;=3),1,0)</f>
        <v>1</v>
      </c>
      <c r="AC989" s="5">
        <f>IF(AND(S989&gt;=2,S989&lt;=5),1,0)</f>
        <v>1</v>
      </c>
      <c r="AD989" s="5">
        <f>IF(AND(S989&gt;=1,S989&lt;=4),1,0)</f>
        <v>1</v>
      </c>
      <c r="AE989" s="5">
        <f>IF(AND(S989&gt;=2,S989&lt;=5),1,0)</f>
        <v>1</v>
      </c>
    </row>
    <row r="990" spans="1:31" x14ac:dyDescent="0.55000000000000004">
      <c r="A990" s="1">
        <f t="shared" si="31"/>
        <v>990</v>
      </c>
      <c r="B990" s="6" t="s">
        <v>28</v>
      </c>
      <c r="C990" s="7">
        <v>46226.660555555558</v>
      </c>
      <c r="D990" s="5">
        <v>11</v>
      </c>
      <c r="E990" s="6" t="s">
        <v>37</v>
      </c>
      <c r="F990" s="8">
        <v>46208</v>
      </c>
      <c r="G990" s="8" t="s">
        <v>285</v>
      </c>
      <c r="H990" s="6" t="s">
        <v>43</v>
      </c>
      <c r="I990" s="6" t="s">
        <v>316</v>
      </c>
      <c r="J990" s="6" t="s">
        <v>52</v>
      </c>
      <c r="K990" s="5">
        <v>12210</v>
      </c>
      <c r="L990" s="6" t="s">
        <v>64</v>
      </c>
      <c r="M990" s="6" t="s">
        <v>346</v>
      </c>
      <c r="N990" s="6" t="s">
        <v>26</v>
      </c>
      <c r="O990" s="5" t="s">
        <v>885</v>
      </c>
      <c r="P990" s="6" t="str">
        <f>IF(I990&lt;&gt;"","Giocata","Futura")</f>
        <v>Giocata</v>
      </c>
      <c r="Q990" s="5">
        <f>VALUE(LEFT(I990,1))</f>
        <v>1</v>
      </c>
      <c r="R990" s="5">
        <f>VALUE(RIGHT(I990,1))</f>
        <v>2</v>
      </c>
      <c r="S990" s="5">
        <f>SUM(Q990:R990)</f>
        <v>3</v>
      </c>
      <c r="T990" s="5">
        <f>IF(Q990&lt;&gt;R990,1,0)</f>
        <v>1</v>
      </c>
      <c r="U990" s="5">
        <f>IF(S990&lt;=4,1,0)</f>
        <v>1</v>
      </c>
      <c r="V990" s="5">
        <f t="shared" si="30"/>
        <v>1</v>
      </c>
      <c r="W990" s="5">
        <f>IF(S990&gt;=2,1,0)</f>
        <v>1</v>
      </c>
      <c r="X990" s="5">
        <f>IF(Q990&lt;=2,1,0)</f>
        <v>1</v>
      </c>
      <c r="Y990" s="5">
        <f>IF(AND(Q990&gt;=1,Q990&lt;=3),1,0)</f>
        <v>1</v>
      </c>
      <c r="Z990" s="5">
        <f>IF(AND(Q990&gt;=2,Q990&lt;=5),1,0)</f>
        <v>0</v>
      </c>
      <c r="AA990" s="5">
        <f>IF(S990&lt;=2,1,0)</f>
        <v>0</v>
      </c>
      <c r="AB990" s="5">
        <f>IF(AND(S990&gt;=1,S990&lt;=3),1,0)</f>
        <v>1</v>
      </c>
      <c r="AC990" s="5">
        <f>IF(AND(S990&gt;=2,S990&lt;=5),1,0)</f>
        <v>1</v>
      </c>
      <c r="AD990" s="5">
        <f>IF(AND(S990&gt;=1,S990&lt;=4),1,0)</f>
        <v>1</v>
      </c>
      <c r="AE990" s="5">
        <f>IF(AND(S990&gt;=2,S990&lt;=5),1,0)</f>
        <v>1</v>
      </c>
    </row>
    <row r="991" spans="1:31" x14ac:dyDescent="0.55000000000000004">
      <c r="A991" s="1">
        <f t="shared" si="31"/>
        <v>991</v>
      </c>
      <c r="B991" s="6" t="s">
        <v>910</v>
      </c>
      <c r="C991" s="7">
        <v>46226.660555555558</v>
      </c>
      <c r="D991" s="5">
        <v>17</v>
      </c>
      <c r="E991" s="6" t="s">
        <v>37</v>
      </c>
      <c r="F991" s="8">
        <v>46208</v>
      </c>
      <c r="G991" s="8" t="s">
        <v>252</v>
      </c>
      <c r="H991" s="6" t="s">
        <v>192</v>
      </c>
      <c r="I991" s="6" t="s">
        <v>328</v>
      </c>
      <c r="J991" s="6" t="s">
        <v>255</v>
      </c>
      <c r="K991" s="5">
        <v>30312</v>
      </c>
      <c r="L991" s="6" t="s">
        <v>247</v>
      </c>
      <c r="M991" s="6" t="s">
        <v>523</v>
      </c>
      <c r="N991" s="6" t="s">
        <v>26</v>
      </c>
      <c r="O991" s="5" t="s">
        <v>885</v>
      </c>
      <c r="P991" s="6" t="str">
        <f>IF(I991&lt;&gt;"","Giocata","Futura")</f>
        <v>Giocata</v>
      </c>
      <c r="Q991" s="5">
        <f>VALUE(LEFT(I991,1))</f>
        <v>1</v>
      </c>
      <c r="R991" s="5">
        <f>VALUE(RIGHT(I991,1))</f>
        <v>1</v>
      </c>
      <c r="S991" s="5">
        <f>SUM(Q991:R991)</f>
        <v>2</v>
      </c>
      <c r="T991" s="5">
        <f>IF(Q991&lt;&gt;R991,1,0)</f>
        <v>0</v>
      </c>
      <c r="U991" s="5">
        <f>IF(S991&lt;=4,1,0)</f>
        <v>1</v>
      </c>
      <c r="V991" s="5">
        <f t="shared" si="30"/>
        <v>0</v>
      </c>
      <c r="W991" s="5">
        <f>IF(S991&gt;=2,1,0)</f>
        <v>1</v>
      </c>
      <c r="X991" s="5">
        <f>IF(Q991&lt;=2,1,0)</f>
        <v>1</v>
      </c>
      <c r="Y991" s="5">
        <f>IF(AND(Q991&gt;=1,Q991&lt;=3),1,0)</f>
        <v>1</v>
      </c>
      <c r="Z991" s="5">
        <f>IF(AND(Q991&gt;=2,Q991&lt;=5),1,0)</f>
        <v>0</v>
      </c>
      <c r="AA991" s="5">
        <f>IF(S991&lt;=2,1,0)</f>
        <v>1</v>
      </c>
      <c r="AB991" s="5">
        <f>IF(AND(S991&gt;=1,S991&lt;=3),1,0)</f>
        <v>1</v>
      </c>
      <c r="AC991" s="5">
        <f>IF(AND(S991&gt;=2,S991&lt;=5),1,0)</f>
        <v>1</v>
      </c>
      <c r="AD991" s="5">
        <f>IF(AND(S991&gt;=1,S991&lt;=4),1,0)</f>
        <v>1</v>
      </c>
      <c r="AE991" s="5">
        <f>IF(AND(S991&gt;=2,S991&lt;=5),1,0)</f>
        <v>1</v>
      </c>
    </row>
    <row r="992" spans="1:31" x14ac:dyDescent="0.55000000000000004">
      <c r="A992" s="1">
        <f t="shared" si="31"/>
        <v>992</v>
      </c>
      <c r="B992" s="6" t="s">
        <v>911</v>
      </c>
      <c r="C992" s="7">
        <v>46226.660555555558</v>
      </c>
      <c r="D992" s="5">
        <v>16</v>
      </c>
      <c r="E992" s="6" t="s">
        <v>37</v>
      </c>
      <c r="F992" s="8">
        <v>46208</v>
      </c>
      <c r="G992" s="8" t="s">
        <v>137</v>
      </c>
      <c r="H992" s="6" t="s">
        <v>151</v>
      </c>
      <c r="I992" s="6" t="s">
        <v>328</v>
      </c>
      <c r="J992" s="6" t="s">
        <v>138</v>
      </c>
      <c r="K992" s="5">
        <v>1284</v>
      </c>
      <c r="L992" s="6" t="s">
        <v>156</v>
      </c>
      <c r="M992" s="6" t="s">
        <v>449</v>
      </c>
      <c r="N992" s="6" t="s">
        <v>26</v>
      </c>
      <c r="O992" s="5" t="s">
        <v>885</v>
      </c>
      <c r="P992" s="6" t="str">
        <f>IF(I992&lt;&gt;"","Giocata","Futura")</f>
        <v>Giocata</v>
      </c>
      <c r="Q992" s="5">
        <f>VALUE(LEFT(I992,1))</f>
        <v>1</v>
      </c>
      <c r="R992" s="5">
        <f>VALUE(RIGHT(I992,1))</f>
        <v>1</v>
      </c>
      <c r="S992" s="5">
        <f>SUM(Q992:R992)</f>
        <v>2</v>
      </c>
      <c r="T992" s="5">
        <f>IF(Q992&lt;&gt;R992,1,0)</f>
        <v>0</v>
      </c>
      <c r="U992" s="5">
        <f>IF(S992&lt;=4,1,0)</f>
        <v>1</v>
      </c>
      <c r="V992" s="5">
        <f t="shared" si="30"/>
        <v>0</v>
      </c>
      <c r="W992" s="5">
        <f>IF(S992&gt;=2,1,0)</f>
        <v>1</v>
      </c>
      <c r="X992" s="5">
        <f>IF(Q992&lt;=2,1,0)</f>
        <v>1</v>
      </c>
      <c r="Y992" s="5">
        <f>IF(AND(Q992&gt;=1,Q992&lt;=3),1,0)</f>
        <v>1</v>
      </c>
      <c r="Z992" s="5">
        <f>IF(AND(Q992&gt;=2,Q992&lt;=5),1,0)</f>
        <v>0</v>
      </c>
      <c r="AA992" s="5">
        <f>IF(S992&lt;=2,1,0)</f>
        <v>1</v>
      </c>
      <c r="AB992" s="5">
        <f>IF(AND(S992&gt;=1,S992&lt;=3),1,0)</f>
        <v>1</v>
      </c>
      <c r="AC992" s="5">
        <f>IF(AND(S992&gt;=2,S992&lt;=5),1,0)</f>
        <v>1</v>
      </c>
      <c r="AD992" s="5">
        <f>IF(AND(S992&gt;=1,S992&lt;=4),1,0)</f>
        <v>1</v>
      </c>
      <c r="AE992" s="5">
        <f>IF(AND(S992&gt;=2,S992&lt;=5),1,0)</f>
        <v>1</v>
      </c>
    </row>
    <row r="993" spans="1:31" x14ac:dyDescent="0.55000000000000004">
      <c r="A993" s="1">
        <f t="shared" si="31"/>
        <v>993</v>
      </c>
      <c r="B993" s="6" t="s">
        <v>911</v>
      </c>
      <c r="C993" s="7">
        <v>46226.660555555558</v>
      </c>
      <c r="D993" s="5">
        <v>16</v>
      </c>
      <c r="E993" s="6" t="s">
        <v>37</v>
      </c>
      <c r="F993" s="8">
        <v>46208</v>
      </c>
      <c r="G993" s="8" t="s">
        <v>137</v>
      </c>
      <c r="H993" s="6" t="s">
        <v>150</v>
      </c>
      <c r="I993" s="6" t="s">
        <v>328</v>
      </c>
      <c r="J993" s="6" t="s">
        <v>141</v>
      </c>
      <c r="K993" s="5">
        <v>3516</v>
      </c>
      <c r="L993" s="6" t="s">
        <v>152</v>
      </c>
      <c r="M993" s="6" t="s">
        <v>448</v>
      </c>
      <c r="N993" s="6" t="s">
        <v>26</v>
      </c>
      <c r="O993" s="5" t="s">
        <v>885</v>
      </c>
      <c r="P993" s="6" t="str">
        <f>IF(I993&lt;&gt;"","Giocata","Futura")</f>
        <v>Giocata</v>
      </c>
      <c r="Q993" s="5">
        <f>VALUE(LEFT(I993,1))</f>
        <v>1</v>
      </c>
      <c r="R993" s="5">
        <f>VALUE(RIGHT(I993,1))</f>
        <v>1</v>
      </c>
      <c r="S993" s="5">
        <f>SUM(Q993:R993)</f>
        <v>2</v>
      </c>
      <c r="T993" s="5">
        <f>IF(Q993&lt;&gt;R993,1,0)</f>
        <v>0</v>
      </c>
      <c r="U993" s="5">
        <f>IF(S993&lt;=4,1,0)</f>
        <v>1</v>
      </c>
      <c r="V993" s="5">
        <f t="shared" si="30"/>
        <v>0</v>
      </c>
      <c r="W993" s="5">
        <f>IF(S993&gt;=2,1,0)</f>
        <v>1</v>
      </c>
      <c r="X993" s="5">
        <f>IF(Q993&lt;=2,1,0)</f>
        <v>1</v>
      </c>
      <c r="Y993" s="5">
        <f>IF(AND(Q993&gt;=1,Q993&lt;=3),1,0)</f>
        <v>1</v>
      </c>
      <c r="Z993" s="5">
        <f>IF(AND(Q993&gt;=2,Q993&lt;=5),1,0)</f>
        <v>0</v>
      </c>
      <c r="AA993" s="5">
        <f>IF(S993&lt;=2,1,0)</f>
        <v>1</v>
      </c>
      <c r="AB993" s="5">
        <f>IF(AND(S993&gt;=1,S993&lt;=3),1,0)</f>
        <v>1</v>
      </c>
      <c r="AC993" s="5">
        <f>IF(AND(S993&gt;=2,S993&lt;=5),1,0)</f>
        <v>1</v>
      </c>
      <c r="AD993" s="5">
        <f>IF(AND(S993&gt;=1,S993&lt;=4),1,0)</f>
        <v>1</v>
      </c>
      <c r="AE993" s="5">
        <f>IF(AND(S993&gt;=2,S993&lt;=5),1,0)</f>
        <v>1</v>
      </c>
    </row>
    <row r="994" spans="1:31" x14ac:dyDescent="0.55000000000000004">
      <c r="A994" s="1">
        <f t="shared" si="31"/>
        <v>994</v>
      </c>
      <c r="B994" s="6" t="s">
        <v>28</v>
      </c>
      <c r="C994" s="7">
        <v>46226.660555555558</v>
      </c>
      <c r="D994" s="5">
        <v>11</v>
      </c>
      <c r="E994" s="6" t="s">
        <v>119</v>
      </c>
      <c r="F994" s="8">
        <v>46209</v>
      </c>
      <c r="G994" s="8" t="s">
        <v>120</v>
      </c>
      <c r="H994" s="6" t="s">
        <v>61</v>
      </c>
      <c r="I994" s="6" t="s">
        <v>350</v>
      </c>
      <c r="J994" s="6" t="s">
        <v>46</v>
      </c>
      <c r="K994" s="5">
        <v>5984</v>
      </c>
      <c r="L994" s="6" t="s">
        <v>65</v>
      </c>
      <c r="M994" s="6" t="s">
        <v>340</v>
      </c>
      <c r="N994" s="6" t="s">
        <v>26</v>
      </c>
      <c r="O994" s="5" t="s">
        <v>885</v>
      </c>
      <c r="P994" s="6" t="str">
        <f>IF(I994&lt;&gt;"","Giocata","Futura")</f>
        <v>Giocata</v>
      </c>
      <c r="Q994" s="5">
        <f>VALUE(LEFT(I994,1))</f>
        <v>2</v>
      </c>
      <c r="R994" s="5">
        <f>VALUE(RIGHT(I994,1))</f>
        <v>4</v>
      </c>
      <c r="S994" s="5">
        <f>SUM(Q994:R994)</f>
        <v>6</v>
      </c>
      <c r="T994" s="5">
        <f>IF(Q994&lt;&gt;R994,1,0)</f>
        <v>1</v>
      </c>
      <c r="U994" s="5">
        <f>IF(S994&lt;=4,1,0)</f>
        <v>0</v>
      </c>
      <c r="V994" s="5">
        <f t="shared" si="30"/>
        <v>0</v>
      </c>
      <c r="W994" s="5">
        <f>IF(S994&gt;=2,1,0)</f>
        <v>1</v>
      </c>
      <c r="X994" s="5">
        <f>IF(Q994&lt;=2,1,0)</f>
        <v>1</v>
      </c>
      <c r="Y994" s="5">
        <f>IF(AND(Q994&gt;=1,Q994&lt;=3),1,0)</f>
        <v>1</v>
      </c>
      <c r="Z994" s="5">
        <f>IF(AND(Q994&gt;=2,Q994&lt;=5),1,0)</f>
        <v>1</v>
      </c>
      <c r="AA994" s="5">
        <f>IF(S994&lt;=2,1,0)</f>
        <v>0</v>
      </c>
      <c r="AB994" s="5">
        <f>IF(AND(S994&gt;=1,S994&lt;=3),1,0)</f>
        <v>0</v>
      </c>
      <c r="AC994" s="5">
        <f>IF(AND(S994&gt;=2,S994&lt;=5),1,0)</f>
        <v>0</v>
      </c>
      <c r="AD994" s="5">
        <f>IF(AND(S994&gt;=1,S994&lt;=4),1,0)</f>
        <v>0</v>
      </c>
      <c r="AE994" s="5">
        <f>IF(AND(S994&gt;=2,S994&lt;=5),1,0)</f>
        <v>0</v>
      </c>
    </row>
    <row r="995" spans="1:31" x14ac:dyDescent="0.55000000000000004">
      <c r="A995" s="1">
        <f t="shared" si="31"/>
        <v>995</v>
      </c>
      <c r="B995" s="6" t="s">
        <v>28</v>
      </c>
      <c r="C995" s="7">
        <v>46226.660555555558</v>
      </c>
      <c r="D995" s="5">
        <v>11</v>
      </c>
      <c r="E995" s="6" t="s">
        <v>119</v>
      </c>
      <c r="F995" s="8">
        <v>46209</v>
      </c>
      <c r="G995" s="8" t="s">
        <v>120</v>
      </c>
      <c r="H995" s="6" t="s">
        <v>45</v>
      </c>
      <c r="I995" s="6" t="s">
        <v>328</v>
      </c>
      <c r="J995" s="6" t="s">
        <v>55</v>
      </c>
      <c r="K995" s="5">
        <v>1347</v>
      </c>
      <c r="L995" s="6" t="s">
        <v>47</v>
      </c>
      <c r="M995" s="6" t="s">
        <v>339</v>
      </c>
      <c r="N995" s="6" t="s">
        <v>26</v>
      </c>
      <c r="O995" s="5" t="s">
        <v>885</v>
      </c>
      <c r="P995" s="6" t="str">
        <f>IF(I995&lt;&gt;"","Giocata","Futura")</f>
        <v>Giocata</v>
      </c>
      <c r="Q995" s="5">
        <f>VALUE(LEFT(I995,1))</f>
        <v>1</v>
      </c>
      <c r="R995" s="5">
        <f>VALUE(RIGHT(I995,1))</f>
        <v>1</v>
      </c>
      <c r="S995" s="5">
        <f>SUM(Q995:R995)</f>
        <v>2</v>
      </c>
      <c r="T995" s="5">
        <f>IF(Q995&lt;&gt;R995,1,0)</f>
        <v>0</v>
      </c>
      <c r="U995" s="5">
        <f>IF(S995&lt;=4,1,0)</f>
        <v>1</v>
      </c>
      <c r="V995" s="5">
        <f t="shared" si="30"/>
        <v>0</v>
      </c>
      <c r="W995" s="5">
        <f>IF(S995&gt;=2,1,0)</f>
        <v>1</v>
      </c>
      <c r="X995" s="5">
        <f>IF(Q995&lt;=2,1,0)</f>
        <v>1</v>
      </c>
      <c r="Y995" s="5">
        <f>IF(AND(Q995&gt;=1,Q995&lt;=3),1,0)</f>
        <v>1</v>
      </c>
      <c r="Z995" s="5">
        <f>IF(AND(Q995&gt;=2,Q995&lt;=5),1,0)</f>
        <v>0</v>
      </c>
      <c r="AA995" s="5">
        <f>IF(S995&lt;=2,1,0)</f>
        <v>1</v>
      </c>
      <c r="AB995" s="5">
        <f>IF(AND(S995&gt;=1,S995&lt;=3),1,0)</f>
        <v>1</v>
      </c>
      <c r="AC995" s="5">
        <f>IF(AND(S995&gt;=2,S995&lt;=5),1,0)</f>
        <v>1</v>
      </c>
      <c r="AD995" s="5">
        <f>IF(AND(S995&gt;=1,S995&lt;=4),1,0)</f>
        <v>1</v>
      </c>
      <c r="AE995" s="5">
        <f>IF(AND(S995&gt;=2,S995&lt;=5),1,0)</f>
        <v>1</v>
      </c>
    </row>
    <row r="996" spans="1:31" x14ac:dyDescent="0.55000000000000004">
      <c r="A996" s="1">
        <f t="shared" si="31"/>
        <v>996</v>
      </c>
      <c r="B996" s="6" t="s">
        <v>910</v>
      </c>
      <c r="C996" s="7">
        <v>46226.660555555558</v>
      </c>
      <c r="D996" s="5">
        <v>18</v>
      </c>
      <c r="E996" s="6" t="s">
        <v>117</v>
      </c>
      <c r="F996" s="8">
        <v>46213</v>
      </c>
      <c r="G996" s="8" t="s">
        <v>184</v>
      </c>
      <c r="H996" s="6" t="s">
        <v>191</v>
      </c>
      <c r="I996" s="6" t="s">
        <v>376</v>
      </c>
      <c r="J996" s="6" t="s">
        <v>253</v>
      </c>
      <c r="K996" s="5">
        <v>23719</v>
      </c>
      <c r="L996" s="6" t="s">
        <v>193</v>
      </c>
      <c r="M996" s="6" t="s">
        <v>494</v>
      </c>
      <c r="N996" s="6" t="s">
        <v>26</v>
      </c>
      <c r="O996" s="5" t="s">
        <v>885</v>
      </c>
      <c r="P996" s="6" t="str">
        <f>IF(I996&lt;&gt;"","Giocata","Futura")</f>
        <v>Giocata</v>
      </c>
      <c r="Q996" s="5">
        <f>VALUE(LEFT(I996,1))</f>
        <v>4</v>
      </c>
      <c r="R996" s="5">
        <f>VALUE(RIGHT(I996,1))</f>
        <v>3</v>
      </c>
      <c r="S996" s="5">
        <f>SUM(Q996:R996)</f>
        <v>7</v>
      </c>
      <c r="T996" s="5">
        <f>IF(Q996&lt;&gt;R996,1,0)</f>
        <v>1</v>
      </c>
      <c r="U996" s="5">
        <f>IF(S996&lt;=4,1,0)</f>
        <v>0</v>
      </c>
      <c r="V996" s="5">
        <f t="shared" si="30"/>
        <v>0</v>
      </c>
      <c r="W996" s="5">
        <f>IF(S996&gt;=2,1,0)</f>
        <v>1</v>
      </c>
      <c r="X996" s="5">
        <f>IF(Q996&lt;=2,1,0)</f>
        <v>0</v>
      </c>
      <c r="Y996" s="5">
        <f>IF(AND(Q996&gt;=1,Q996&lt;=3),1,0)</f>
        <v>0</v>
      </c>
      <c r="Z996" s="5">
        <f>IF(AND(Q996&gt;=2,Q996&lt;=5),1,0)</f>
        <v>1</v>
      </c>
      <c r="AA996" s="5">
        <f>IF(S996&lt;=2,1,0)</f>
        <v>0</v>
      </c>
      <c r="AB996" s="5">
        <f>IF(AND(S996&gt;=1,S996&lt;=3),1,0)</f>
        <v>0</v>
      </c>
      <c r="AC996" s="5">
        <f>IF(AND(S996&gt;=2,S996&lt;=5),1,0)</f>
        <v>0</v>
      </c>
      <c r="AD996" s="5">
        <f>IF(AND(S996&gt;=1,S996&lt;=4),1,0)</f>
        <v>0</v>
      </c>
      <c r="AE996" s="5">
        <f>IF(AND(S996&gt;=2,S996&lt;=5),1,0)</f>
        <v>0</v>
      </c>
    </row>
    <row r="997" spans="1:31" x14ac:dyDescent="0.55000000000000004">
      <c r="A997" s="1">
        <f t="shared" si="31"/>
        <v>997</v>
      </c>
      <c r="B997" s="6" t="s">
        <v>36</v>
      </c>
      <c r="C997" s="7">
        <v>46226.660567129627</v>
      </c>
      <c r="D997" s="5">
        <v>15</v>
      </c>
      <c r="E997" s="6" t="s">
        <v>117</v>
      </c>
      <c r="F997" s="8">
        <v>46213</v>
      </c>
      <c r="G997" s="8" t="s">
        <v>166</v>
      </c>
      <c r="H997" s="6" t="s">
        <v>178</v>
      </c>
      <c r="I997" s="6" t="s">
        <v>310</v>
      </c>
      <c r="J997" s="6" t="s">
        <v>170</v>
      </c>
      <c r="K997" s="5">
        <v>3718</v>
      </c>
      <c r="L997" s="6" t="s">
        <v>179</v>
      </c>
      <c r="M997" s="6" t="s">
        <v>456</v>
      </c>
      <c r="N997" s="6" t="s">
        <v>26</v>
      </c>
      <c r="O997" s="5" t="s">
        <v>885</v>
      </c>
      <c r="P997" s="6" t="str">
        <f>IF(I997&lt;&gt;"","Giocata","Futura")</f>
        <v>Giocata</v>
      </c>
      <c r="Q997" s="5">
        <f>VALUE(LEFT(I997,1))</f>
        <v>1</v>
      </c>
      <c r="R997" s="5">
        <f>VALUE(RIGHT(I997,1))</f>
        <v>0</v>
      </c>
      <c r="S997" s="5">
        <f>SUM(Q997:R997)</f>
        <v>1</v>
      </c>
      <c r="T997" s="5">
        <f>IF(Q997&lt;&gt;R997,1,0)</f>
        <v>1</v>
      </c>
      <c r="U997" s="5">
        <f>IF(S997&lt;=4,1,0)</f>
        <v>1</v>
      </c>
      <c r="V997" s="5">
        <f t="shared" si="30"/>
        <v>1</v>
      </c>
      <c r="W997" s="5">
        <f>IF(S997&gt;=2,1,0)</f>
        <v>0</v>
      </c>
      <c r="X997" s="5">
        <f>IF(Q997&lt;=2,1,0)</f>
        <v>1</v>
      </c>
      <c r="Y997" s="5">
        <f>IF(AND(Q997&gt;=1,Q997&lt;=3),1,0)</f>
        <v>1</v>
      </c>
      <c r="Z997" s="5">
        <f>IF(AND(Q997&gt;=2,Q997&lt;=5),1,0)</f>
        <v>0</v>
      </c>
      <c r="AA997" s="5">
        <f>IF(S997&lt;=2,1,0)</f>
        <v>1</v>
      </c>
      <c r="AB997" s="5">
        <f>IF(AND(S997&gt;=1,S997&lt;=3),1,0)</f>
        <v>1</v>
      </c>
      <c r="AC997" s="5">
        <f>IF(AND(S997&gt;=2,S997&lt;=5),1,0)</f>
        <v>0</v>
      </c>
      <c r="AD997" s="5">
        <f>IF(AND(S997&gt;=1,S997&lt;=4),1,0)</f>
        <v>1</v>
      </c>
      <c r="AE997" s="5">
        <f>IF(AND(S997&gt;=2,S997&lt;=5),1,0)</f>
        <v>0</v>
      </c>
    </row>
    <row r="998" spans="1:31" x14ac:dyDescent="0.55000000000000004">
      <c r="A998" s="1">
        <f t="shared" si="31"/>
        <v>998</v>
      </c>
      <c r="B998" s="6" t="s">
        <v>912</v>
      </c>
      <c r="C998" s="7">
        <v>46226.660555555558</v>
      </c>
      <c r="D998" s="5">
        <v>24</v>
      </c>
      <c r="E998" s="6" t="s">
        <v>117</v>
      </c>
      <c r="F998" s="8">
        <v>46213</v>
      </c>
      <c r="G998" s="8" t="s">
        <v>219</v>
      </c>
      <c r="H998" s="6" t="s">
        <v>217</v>
      </c>
      <c r="I998" s="6" t="s">
        <v>316</v>
      </c>
      <c r="J998" s="6" t="s">
        <v>222</v>
      </c>
      <c r="K998" s="5">
        <v>2658</v>
      </c>
      <c r="L998" s="6" t="s">
        <v>221</v>
      </c>
      <c r="M998" s="6" t="s">
        <v>323</v>
      </c>
      <c r="N998" s="6" t="s">
        <v>26</v>
      </c>
      <c r="O998" s="5" t="s">
        <v>885</v>
      </c>
      <c r="P998" s="6" t="str">
        <f>IF(I998&lt;&gt;"","Giocata","Futura")</f>
        <v>Giocata</v>
      </c>
      <c r="Q998" s="5">
        <f>VALUE(LEFT(I998,1))</f>
        <v>1</v>
      </c>
      <c r="R998" s="5">
        <f>VALUE(RIGHT(I998,1))</f>
        <v>2</v>
      </c>
      <c r="S998" s="5">
        <f>SUM(Q998:R998)</f>
        <v>3</v>
      </c>
      <c r="T998" s="5">
        <f>IF(Q998&lt;&gt;R998,1,0)</f>
        <v>1</v>
      </c>
      <c r="U998" s="5">
        <f>IF(S998&lt;=4,1,0)</f>
        <v>1</v>
      </c>
      <c r="V998" s="5">
        <f t="shared" si="30"/>
        <v>1</v>
      </c>
      <c r="W998" s="5">
        <f>IF(S998&gt;=2,1,0)</f>
        <v>1</v>
      </c>
      <c r="X998" s="5">
        <f>IF(Q998&lt;=2,1,0)</f>
        <v>1</v>
      </c>
      <c r="Y998" s="5">
        <f>IF(AND(Q998&gt;=1,Q998&lt;=3),1,0)</f>
        <v>1</v>
      </c>
      <c r="Z998" s="5">
        <f>IF(AND(Q998&gt;=2,Q998&lt;=5),1,0)</f>
        <v>0</v>
      </c>
      <c r="AA998" s="5">
        <f>IF(S998&lt;=2,1,0)</f>
        <v>0</v>
      </c>
      <c r="AB998" s="5">
        <f>IF(AND(S998&gt;=1,S998&lt;=3),1,0)</f>
        <v>1</v>
      </c>
      <c r="AC998" s="5">
        <f>IF(AND(S998&gt;=2,S998&lt;=5),1,0)</f>
        <v>1</v>
      </c>
      <c r="AD998" s="5">
        <f>IF(AND(S998&gt;=1,S998&lt;=4),1,0)</f>
        <v>1</v>
      </c>
      <c r="AE998" s="5">
        <f>IF(AND(S998&gt;=2,S998&lt;=5),1,0)</f>
        <v>1</v>
      </c>
    </row>
    <row r="999" spans="1:31" x14ac:dyDescent="0.55000000000000004">
      <c r="A999" s="1">
        <f t="shared" si="31"/>
        <v>999</v>
      </c>
      <c r="B999" s="6" t="s">
        <v>912</v>
      </c>
      <c r="C999" s="7">
        <v>46226.660555555558</v>
      </c>
      <c r="D999" s="5">
        <v>24</v>
      </c>
      <c r="E999" s="6" t="s">
        <v>117</v>
      </c>
      <c r="F999" s="8">
        <v>46213</v>
      </c>
      <c r="G999" s="8" t="s">
        <v>215</v>
      </c>
      <c r="H999" s="6" t="s">
        <v>225</v>
      </c>
      <c r="I999" s="6" t="s">
        <v>328</v>
      </c>
      <c r="J999" s="6" t="s">
        <v>216</v>
      </c>
      <c r="K999" s="5">
        <v>2533</v>
      </c>
      <c r="L999" s="6" t="s">
        <v>227</v>
      </c>
      <c r="M999" s="6" t="s">
        <v>374</v>
      </c>
      <c r="N999" s="6" t="s">
        <v>26</v>
      </c>
      <c r="O999" s="5" t="s">
        <v>885</v>
      </c>
      <c r="P999" s="6" t="str">
        <f>IF(I999&lt;&gt;"","Giocata","Futura")</f>
        <v>Giocata</v>
      </c>
      <c r="Q999" s="5">
        <f>VALUE(LEFT(I999,1))</f>
        <v>1</v>
      </c>
      <c r="R999" s="5">
        <f>VALUE(RIGHT(I999,1))</f>
        <v>1</v>
      </c>
      <c r="S999" s="5">
        <f>SUM(Q999:R999)</f>
        <v>2</v>
      </c>
      <c r="T999" s="5">
        <f>IF(Q999&lt;&gt;R999,1,0)</f>
        <v>0</v>
      </c>
      <c r="U999" s="5">
        <f>IF(S999&lt;=4,1,0)</f>
        <v>1</v>
      </c>
      <c r="V999" s="5">
        <f t="shared" si="30"/>
        <v>0</v>
      </c>
      <c r="W999" s="5">
        <f>IF(S999&gt;=2,1,0)</f>
        <v>1</v>
      </c>
      <c r="X999" s="5">
        <f>IF(Q999&lt;=2,1,0)</f>
        <v>1</v>
      </c>
      <c r="Y999" s="5">
        <f>IF(AND(Q999&gt;=1,Q999&lt;=3),1,0)</f>
        <v>1</v>
      </c>
      <c r="Z999" s="5">
        <f>IF(AND(Q999&gt;=2,Q999&lt;=5),1,0)</f>
        <v>0</v>
      </c>
      <c r="AA999" s="5">
        <f>IF(S999&lt;=2,1,0)</f>
        <v>1</v>
      </c>
      <c r="AB999" s="5">
        <f>IF(AND(S999&gt;=1,S999&lt;=3),1,0)</f>
        <v>1</v>
      </c>
      <c r="AC999" s="5">
        <f>IF(AND(S999&gt;=2,S999&lt;=5),1,0)</f>
        <v>1</v>
      </c>
      <c r="AD999" s="5">
        <f>IF(AND(S999&gt;=1,S999&lt;=4),1,0)</f>
        <v>1</v>
      </c>
      <c r="AE999" s="5">
        <f>IF(AND(S999&gt;=2,S999&lt;=5),1,0)</f>
        <v>1</v>
      </c>
    </row>
    <row r="1000" spans="1:31" x14ac:dyDescent="0.55000000000000004">
      <c r="A1000" s="1">
        <f t="shared" si="31"/>
        <v>1000</v>
      </c>
      <c r="B1000" s="6" t="s">
        <v>910</v>
      </c>
      <c r="C1000" s="7">
        <v>46226.660555555558</v>
      </c>
      <c r="D1000" s="5">
        <v>18</v>
      </c>
      <c r="E1000" s="6" t="s">
        <v>93</v>
      </c>
      <c r="F1000" s="8">
        <v>46214</v>
      </c>
      <c r="G1000" s="8" t="s">
        <v>252</v>
      </c>
      <c r="H1000" s="6" t="s">
        <v>194</v>
      </c>
      <c r="I1000" s="6" t="s">
        <v>885</v>
      </c>
      <c r="J1000" s="6" t="s">
        <v>185</v>
      </c>
      <c r="L1000" s="6" t="s">
        <v>196</v>
      </c>
      <c r="M1000" s="6" t="s">
        <v>885</v>
      </c>
      <c r="N1000" s="6" t="s">
        <v>885</v>
      </c>
      <c r="O1000" s="5" t="s">
        <v>909</v>
      </c>
      <c r="P1000" s="6" t="str">
        <f>IF(I1000&lt;&gt;"","Giocata","Futura")</f>
        <v>Futura</v>
      </c>
      <c r="Q1000" s="5" t="e">
        <f>VALUE(LEFT(I1000,1))</f>
        <v>#VALUE!</v>
      </c>
      <c r="R1000" s="5" t="e">
        <f>VALUE(RIGHT(I1000,1))</f>
        <v>#VALUE!</v>
      </c>
      <c r="S1000" s="5" t="e">
        <f>SUM(Q1000:R1000)</f>
        <v>#VALUE!</v>
      </c>
      <c r="T1000" s="5" t="e">
        <f>IF(Q1000&lt;&gt;R1000,1,0)</f>
        <v>#VALUE!</v>
      </c>
      <c r="U1000" s="5" t="e">
        <f>IF(S1000&lt;=4,1,0)</f>
        <v>#VALUE!</v>
      </c>
      <c r="V1000" s="5" t="e">
        <f t="shared" si="30"/>
        <v>#VALUE!</v>
      </c>
      <c r="W1000" s="5" t="e">
        <f>IF(S1000&gt;=2,1,0)</f>
        <v>#VALUE!</v>
      </c>
      <c r="X1000" s="5" t="e">
        <f>IF(Q1000&lt;=2,1,0)</f>
        <v>#VALUE!</v>
      </c>
      <c r="Y1000" s="5" t="e">
        <f>IF(AND(Q1000&gt;=1,Q1000&lt;=3),1,0)</f>
        <v>#VALUE!</v>
      </c>
      <c r="Z1000" s="5" t="e">
        <f>IF(AND(Q1000&gt;=2,Q1000&lt;=5),1,0)</f>
        <v>#VALUE!</v>
      </c>
      <c r="AA1000" s="5" t="e">
        <f>IF(S1000&lt;=2,1,0)</f>
        <v>#VALUE!</v>
      </c>
      <c r="AB1000" s="5" t="e">
        <f>IF(AND(S1000&gt;=1,S1000&lt;=3),1,0)</f>
        <v>#VALUE!</v>
      </c>
      <c r="AC1000" s="5" t="e">
        <f>IF(AND(S1000&gt;=2,S1000&lt;=5),1,0)</f>
        <v>#VALUE!</v>
      </c>
      <c r="AD1000" s="5" t="e">
        <f>IF(AND(S1000&gt;=1,S1000&lt;=4),1,0)</f>
        <v>#VALUE!</v>
      </c>
      <c r="AE1000" s="5" t="e">
        <f>IF(AND(S1000&gt;=2,S1000&lt;=5),1,0)</f>
        <v>#VALUE!</v>
      </c>
    </row>
    <row r="1001" spans="1:31" x14ac:dyDescent="0.55000000000000004">
      <c r="A1001" s="1">
        <f t="shared" si="31"/>
        <v>1001</v>
      </c>
      <c r="B1001" s="6" t="s">
        <v>910</v>
      </c>
      <c r="C1001" s="7">
        <v>46226.660555555558</v>
      </c>
      <c r="D1001" s="5">
        <v>18</v>
      </c>
      <c r="E1001" s="6" t="s">
        <v>93</v>
      </c>
      <c r="F1001" s="8">
        <v>46214</v>
      </c>
      <c r="G1001" s="8" t="s">
        <v>184</v>
      </c>
      <c r="H1001" s="6" t="s">
        <v>248</v>
      </c>
      <c r="I1001" s="6" t="s">
        <v>885</v>
      </c>
      <c r="J1001" s="6" t="s">
        <v>188</v>
      </c>
      <c r="L1001" s="6" t="s">
        <v>259</v>
      </c>
      <c r="M1001" s="6" t="s">
        <v>885</v>
      </c>
      <c r="N1001" s="6" t="s">
        <v>885</v>
      </c>
      <c r="O1001" s="5" t="s">
        <v>909</v>
      </c>
      <c r="P1001" s="6" t="str">
        <f>IF(I1001&lt;&gt;"","Giocata","Futura")</f>
        <v>Futura</v>
      </c>
      <c r="Q1001" s="5" t="e">
        <f>VALUE(LEFT(I1001,1))</f>
        <v>#VALUE!</v>
      </c>
      <c r="R1001" s="5" t="e">
        <f>VALUE(RIGHT(I1001,1))</f>
        <v>#VALUE!</v>
      </c>
      <c r="S1001" s="5" t="e">
        <f>SUM(Q1001:R1001)</f>
        <v>#VALUE!</v>
      </c>
      <c r="T1001" s="5" t="e">
        <f>IF(Q1001&lt;&gt;R1001,1,0)</f>
        <v>#VALUE!</v>
      </c>
      <c r="U1001" s="5" t="e">
        <f>IF(S1001&lt;=4,1,0)</f>
        <v>#VALUE!</v>
      </c>
      <c r="V1001" s="5" t="e">
        <f t="shared" si="30"/>
        <v>#VALUE!</v>
      </c>
      <c r="W1001" s="5" t="e">
        <f>IF(S1001&gt;=2,1,0)</f>
        <v>#VALUE!</v>
      </c>
      <c r="X1001" s="5" t="e">
        <f>IF(Q1001&lt;=2,1,0)</f>
        <v>#VALUE!</v>
      </c>
      <c r="Y1001" s="5" t="e">
        <f>IF(AND(Q1001&gt;=1,Q1001&lt;=3),1,0)</f>
        <v>#VALUE!</v>
      </c>
      <c r="Z1001" s="5" t="e">
        <f>IF(AND(Q1001&gt;=2,Q1001&lt;=5),1,0)</f>
        <v>#VALUE!</v>
      </c>
      <c r="AA1001" s="5" t="e">
        <f>IF(S1001&lt;=2,1,0)</f>
        <v>#VALUE!</v>
      </c>
      <c r="AB1001" s="5" t="e">
        <f>IF(AND(S1001&gt;=1,S1001&lt;=3),1,0)</f>
        <v>#VALUE!</v>
      </c>
      <c r="AC1001" s="5" t="e">
        <f>IF(AND(S1001&gt;=2,S1001&lt;=5),1,0)</f>
        <v>#VALUE!</v>
      </c>
      <c r="AD1001" s="5" t="e">
        <f>IF(AND(S1001&gt;=1,S1001&lt;=4),1,0)</f>
        <v>#VALUE!</v>
      </c>
      <c r="AE1001" s="5" t="e">
        <f>IF(AND(S1001&gt;=2,S1001&lt;=5),1,0)</f>
        <v>#VALUE!</v>
      </c>
    </row>
    <row r="1002" spans="1:31" x14ac:dyDescent="0.55000000000000004">
      <c r="A1002" s="1">
        <f t="shared" si="31"/>
        <v>1002</v>
      </c>
      <c r="B1002" s="6" t="s">
        <v>28</v>
      </c>
      <c r="C1002" s="7">
        <v>46226.660555555558</v>
      </c>
      <c r="D1002" s="5">
        <v>12</v>
      </c>
      <c r="E1002" s="6" t="s">
        <v>93</v>
      </c>
      <c r="F1002" s="8">
        <v>46214</v>
      </c>
      <c r="G1002" s="8" t="s">
        <v>244</v>
      </c>
      <c r="H1002" s="6" t="s">
        <v>54</v>
      </c>
      <c r="I1002" s="6" t="s">
        <v>376</v>
      </c>
      <c r="J1002" s="6" t="s">
        <v>61</v>
      </c>
      <c r="K1002" s="5">
        <v>6008</v>
      </c>
      <c r="L1002" s="6" t="s">
        <v>56</v>
      </c>
      <c r="M1002" s="6" t="s">
        <v>339</v>
      </c>
      <c r="N1002" s="6" t="s">
        <v>26</v>
      </c>
      <c r="O1002" s="5" t="s">
        <v>885</v>
      </c>
      <c r="P1002" s="6" t="str">
        <f>IF(I1002&lt;&gt;"","Giocata","Futura")</f>
        <v>Giocata</v>
      </c>
      <c r="Q1002" s="5">
        <f>VALUE(LEFT(I1002,1))</f>
        <v>4</v>
      </c>
      <c r="R1002" s="5">
        <f>VALUE(RIGHT(I1002,1))</f>
        <v>3</v>
      </c>
      <c r="S1002" s="5">
        <f>SUM(Q1002:R1002)</f>
        <v>7</v>
      </c>
      <c r="T1002" s="5">
        <f>IF(Q1002&lt;&gt;R1002,1,0)</f>
        <v>1</v>
      </c>
      <c r="U1002" s="5">
        <f>IF(S1002&lt;=4,1,0)</f>
        <v>0</v>
      </c>
      <c r="V1002" s="5">
        <f t="shared" si="30"/>
        <v>0</v>
      </c>
      <c r="W1002" s="5">
        <f>IF(S1002&gt;=2,1,0)</f>
        <v>1</v>
      </c>
      <c r="X1002" s="5">
        <f>IF(Q1002&lt;=2,1,0)</f>
        <v>0</v>
      </c>
      <c r="Y1002" s="5">
        <f>IF(AND(Q1002&gt;=1,Q1002&lt;=3),1,0)</f>
        <v>0</v>
      </c>
      <c r="Z1002" s="5">
        <f>IF(AND(Q1002&gt;=2,Q1002&lt;=5),1,0)</f>
        <v>1</v>
      </c>
      <c r="AA1002" s="5">
        <f>IF(S1002&lt;=2,1,0)</f>
        <v>0</v>
      </c>
      <c r="AB1002" s="5">
        <f>IF(AND(S1002&gt;=1,S1002&lt;=3),1,0)</f>
        <v>0</v>
      </c>
      <c r="AC1002" s="5">
        <f>IF(AND(S1002&gt;=2,S1002&lt;=5),1,0)</f>
        <v>0</v>
      </c>
      <c r="AD1002" s="5">
        <f>IF(AND(S1002&gt;=1,S1002&lt;=4),1,0)</f>
        <v>0</v>
      </c>
      <c r="AE1002" s="5">
        <f>IF(AND(S1002&gt;=2,S1002&lt;=5),1,0)</f>
        <v>0</v>
      </c>
    </row>
    <row r="1003" spans="1:31" x14ac:dyDescent="0.55000000000000004">
      <c r="A1003" s="1">
        <f t="shared" si="31"/>
        <v>1003</v>
      </c>
      <c r="B1003" s="6" t="s">
        <v>36</v>
      </c>
      <c r="C1003" s="7">
        <v>46226.660567129627</v>
      </c>
      <c r="D1003" s="5">
        <v>15</v>
      </c>
      <c r="E1003" s="6" t="s">
        <v>93</v>
      </c>
      <c r="F1003" s="8">
        <v>46214</v>
      </c>
      <c r="G1003" s="8" t="s">
        <v>280</v>
      </c>
      <c r="H1003" s="6" t="s">
        <v>173</v>
      </c>
      <c r="I1003" s="6" t="s">
        <v>500</v>
      </c>
      <c r="J1003" s="6" t="s">
        <v>167</v>
      </c>
      <c r="K1003" s="5">
        <v>2177</v>
      </c>
      <c r="L1003" s="6" t="s">
        <v>174</v>
      </c>
      <c r="M1003" s="6" t="s">
        <v>452</v>
      </c>
      <c r="N1003" s="6" t="s">
        <v>26</v>
      </c>
      <c r="O1003" s="5" t="s">
        <v>885</v>
      </c>
      <c r="P1003" s="6" t="str">
        <f>IF(I1003&lt;&gt;"","Giocata","Futura")</f>
        <v>Giocata</v>
      </c>
      <c r="Q1003" s="5">
        <f>VALUE(LEFT(I1003,1))</f>
        <v>4</v>
      </c>
      <c r="R1003" s="5">
        <f>VALUE(RIGHT(I1003,1))</f>
        <v>2</v>
      </c>
      <c r="S1003" s="5">
        <f>SUM(Q1003:R1003)</f>
        <v>6</v>
      </c>
      <c r="T1003" s="5">
        <f>IF(Q1003&lt;&gt;R1003,1,0)</f>
        <v>1</v>
      </c>
      <c r="U1003" s="5">
        <f>IF(S1003&lt;=4,1,0)</f>
        <v>0</v>
      </c>
      <c r="V1003" s="5">
        <f t="shared" si="30"/>
        <v>0</v>
      </c>
      <c r="W1003" s="5">
        <f>IF(S1003&gt;=2,1,0)</f>
        <v>1</v>
      </c>
      <c r="X1003" s="5">
        <f>IF(Q1003&lt;=2,1,0)</f>
        <v>0</v>
      </c>
      <c r="Y1003" s="5">
        <f>IF(AND(Q1003&gt;=1,Q1003&lt;=3),1,0)</f>
        <v>0</v>
      </c>
      <c r="Z1003" s="5">
        <f>IF(AND(Q1003&gt;=2,Q1003&lt;=5),1,0)</f>
        <v>1</v>
      </c>
      <c r="AA1003" s="5">
        <f>IF(S1003&lt;=2,1,0)</f>
        <v>0</v>
      </c>
      <c r="AB1003" s="5">
        <f>IF(AND(S1003&gt;=1,S1003&lt;=3),1,0)</f>
        <v>0</v>
      </c>
      <c r="AC1003" s="5">
        <f>IF(AND(S1003&gt;=2,S1003&lt;=5),1,0)</f>
        <v>0</v>
      </c>
      <c r="AD1003" s="5">
        <f>IF(AND(S1003&gt;=1,S1003&lt;=4),1,0)</f>
        <v>0</v>
      </c>
      <c r="AE1003" s="5">
        <f>IF(AND(S1003&gt;=2,S1003&lt;=5),1,0)</f>
        <v>0</v>
      </c>
    </row>
    <row r="1004" spans="1:31" x14ac:dyDescent="0.55000000000000004">
      <c r="A1004" s="1">
        <f t="shared" si="31"/>
        <v>1004</v>
      </c>
      <c r="B1004" s="6" t="s">
        <v>912</v>
      </c>
      <c r="C1004" s="7">
        <v>46226.660555555558</v>
      </c>
      <c r="D1004" s="5">
        <v>24</v>
      </c>
      <c r="E1004" s="6" t="s">
        <v>93</v>
      </c>
      <c r="F1004" s="8">
        <v>46214</v>
      </c>
      <c r="G1004" s="8" t="s">
        <v>276</v>
      </c>
      <c r="H1004" s="6" t="s">
        <v>230</v>
      </c>
      <c r="I1004" s="6" t="s">
        <v>333</v>
      </c>
      <c r="J1004" s="6" t="s">
        <v>220</v>
      </c>
      <c r="K1004" s="5">
        <v>3076</v>
      </c>
      <c r="L1004" s="6" t="s">
        <v>277</v>
      </c>
      <c r="M1004" s="6" t="s">
        <v>373</v>
      </c>
      <c r="N1004" s="6" t="s">
        <v>26</v>
      </c>
      <c r="O1004" s="5" t="s">
        <v>885</v>
      </c>
      <c r="P1004" s="6" t="str">
        <f>IF(I1004&lt;&gt;"","Giocata","Futura")</f>
        <v>Giocata</v>
      </c>
      <c r="Q1004" s="5">
        <f>VALUE(LEFT(I1004,1))</f>
        <v>3</v>
      </c>
      <c r="R1004" s="5">
        <f>VALUE(RIGHT(I1004,1))</f>
        <v>2</v>
      </c>
      <c r="S1004" s="5">
        <f>SUM(Q1004:R1004)</f>
        <v>5</v>
      </c>
      <c r="T1004" s="5">
        <f>IF(Q1004&lt;&gt;R1004,1,0)</f>
        <v>1</v>
      </c>
      <c r="U1004" s="5">
        <f>IF(S1004&lt;=4,1,0)</f>
        <v>0</v>
      </c>
      <c r="V1004" s="5">
        <f t="shared" si="30"/>
        <v>0</v>
      </c>
      <c r="W1004" s="5">
        <f>IF(S1004&gt;=2,1,0)</f>
        <v>1</v>
      </c>
      <c r="X1004" s="5">
        <f>IF(Q1004&lt;=2,1,0)</f>
        <v>0</v>
      </c>
      <c r="Y1004" s="5">
        <f>IF(AND(Q1004&gt;=1,Q1004&lt;=3),1,0)</f>
        <v>1</v>
      </c>
      <c r="Z1004" s="5">
        <f>IF(AND(Q1004&gt;=2,Q1004&lt;=5),1,0)</f>
        <v>1</v>
      </c>
      <c r="AA1004" s="5">
        <f>IF(S1004&lt;=2,1,0)</f>
        <v>0</v>
      </c>
      <c r="AB1004" s="5">
        <f>IF(AND(S1004&gt;=1,S1004&lt;=3),1,0)</f>
        <v>0</v>
      </c>
      <c r="AC1004" s="5">
        <f>IF(AND(S1004&gt;=2,S1004&lt;=5),1,0)</f>
        <v>1</v>
      </c>
      <c r="AD1004" s="5">
        <f>IF(AND(S1004&gt;=1,S1004&lt;=4),1,0)</f>
        <v>0</v>
      </c>
      <c r="AE1004" s="5">
        <f>IF(AND(S1004&gt;=2,S1004&lt;=5),1,0)</f>
        <v>1</v>
      </c>
    </row>
    <row r="1005" spans="1:31" x14ac:dyDescent="0.55000000000000004">
      <c r="A1005" s="1">
        <f t="shared" si="31"/>
        <v>1005</v>
      </c>
      <c r="B1005" s="6" t="s">
        <v>32</v>
      </c>
      <c r="C1005" s="7">
        <v>46226.660555555558</v>
      </c>
      <c r="D1005" s="5">
        <v>13</v>
      </c>
      <c r="E1005" s="6" t="s">
        <v>93</v>
      </c>
      <c r="F1005" s="8">
        <v>46214</v>
      </c>
      <c r="G1005" s="8" t="s">
        <v>263</v>
      </c>
      <c r="H1005" s="6" t="s">
        <v>274</v>
      </c>
      <c r="I1005" s="6" t="s">
        <v>334</v>
      </c>
      <c r="J1005" s="6" t="s">
        <v>134</v>
      </c>
      <c r="K1005" s="5">
        <v>5102</v>
      </c>
      <c r="L1005" s="6" t="s">
        <v>297</v>
      </c>
      <c r="M1005" s="6" t="s">
        <v>365</v>
      </c>
      <c r="N1005" s="6" t="s">
        <v>26</v>
      </c>
      <c r="O1005" s="5" t="s">
        <v>885</v>
      </c>
      <c r="P1005" s="6" t="str">
        <f>IF(I1005&lt;&gt;"","Giocata","Futura")</f>
        <v>Giocata</v>
      </c>
      <c r="Q1005" s="5">
        <f>VALUE(LEFT(I1005,1))</f>
        <v>4</v>
      </c>
      <c r="R1005" s="5">
        <f>VALUE(RIGHT(I1005,1))</f>
        <v>0</v>
      </c>
      <c r="S1005" s="5">
        <f>SUM(Q1005:R1005)</f>
        <v>4</v>
      </c>
      <c r="T1005" s="5">
        <f>IF(Q1005&lt;&gt;R1005,1,0)</f>
        <v>1</v>
      </c>
      <c r="U1005" s="5">
        <f>IF(S1005&lt;=4,1,0)</f>
        <v>1</v>
      </c>
      <c r="V1005" s="5">
        <f t="shared" si="30"/>
        <v>1</v>
      </c>
      <c r="W1005" s="5">
        <f>IF(S1005&gt;=2,1,0)</f>
        <v>1</v>
      </c>
      <c r="X1005" s="5">
        <f>IF(Q1005&lt;=2,1,0)</f>
        <v>0</v>
      </c>
      <c r="Y1005" s="5">
        <f>IF(AND(Q1005&gt;=1,Q1005&lt;=3),1,0)</f>
        <v>0</v>
      </c>
      <c r="Z1005" s="5">
        <f>IF(AND(Q1005&gt;=2,Q1005&lt;=5),1,0)</f>
        <v>1</v>
      </c>
      <c r="AA1005" s="5">
        <f>IF(S1005&lt;=2,1,0)</f>
        <v>0</v>
      </c>
      <c r="AB1005" s="5">
        <f>IF(AND(S1005&gt;=1,S1005&lt;=3),1,0)</f>
        <v>0</v>
      </c>
      <c r="AC1005" s="5">
        <f>IF(AND(S1005&gt;=2,S1005&lt;=5),1,0)</f>
        <v>1</v>
      </c>
      <c r="AD1005" s="5">
        <f>IF(AND(S1005&gt;=1,S1005&lt;=4),1,0)</f>
        <v>1</v>
      </c>
      <c r="AE1005" s="5">
        <f>IF(AND(S1005&gt;=2,S1005&lt;=5),1,0)</f>
        <v>1</v>
      </c>
    </row>
    <row r="1006" spans="1:31" x14ac:dyDescent="0.55000000000000004">
      <c r="A1006" s="1">
        <f t="shared" si="31"/>
        <v>1006</v>
      </c>
      <c r="B1006" s="6" t="s">
        <v>910</v>
      </c>
      <c r="C1006" s="7">
        <v>46226.660555555558</v>
      </c>
      <c r="D1006" s="5">
        <v>18</v>
      </c>
      <c r="E1006" s="6" t="s">
        <v>93</v>
      </c>
      <c r="F1006" s="8">
        <v>46214</v>
      </c>
      <c r="G1006" s="8" t="s">
        <v>184</v>
      </c>
      <c r="H1006" s="6" t="s">
        <v>189</v>
      </c>
      <c r="I1006" s="6" t="s">
        <v>337</v>
      </c>
      <c r="J1006" s="6" t="s">
        <v>198</v>
      </c>
      <c r="K1006" s="5">
        <v>17976</v>
      </c>
      <c r="L1006" s="6" t="s">
        <v>202</v>
      </c>
      <c r="M1006" s="6" t="s">
        <v>462</v>
      </c>
      <c r="N1006" s="6" t="s">
        <v>26</v>
      </c>
      <c r="O1006" s="5" t="s">
        <v>885</v>
      </c>
      <c r="P1006" s="6" t="str">
        <f>IF(I1006&lt;&gt;"","Giocata","Futura")</f>
        <v>Giocata</v>
      </c>
      <c r="Q1006" s="5">
        <f>VALUE(LEFT(I1006,1))</f>
        <v>3</v>
      </c>
      <c r="R1006" s="5">
        <f>VALUE(RIGHT(I1006,1))</f>
        <v>0</v>
      </c>
      <c r="S1006" s="5">
        <f>SUM(Q1006:R1006)</f>
        <v>3</v>
      </c>
      <c r="T1006" s="5">
        <f>IF(Q1006&lt;&gt;R1006,1,0)</f>
        <v>1</v>
      </c>
      <c r="U1006" s="5">
        <f>IF(S1006&lt;=4,1,0)</f>
        <v>1</v>
      </c>
      <c r="V1006" s="5">
        <f t="shared" si="30"/>
        <v>1</v>
      </c>
      <c r="W1006" s="5">
        <f>IF(S1006&gt;=2,1,0)</f>
        <v>1</v>
      </c>
      <c r="X1006" s="5">
        <f>IF(Q1006&lt;=2,1,0)</f>
        <v>0</v>
      </c>
      <c r="Y1006" s="5">
        <f>IF(AND(Q1006&gt;=1,Q1006&lt;=3),1,0)</f>
        <v>1</v>
      </c>
      <c r="Z1006" s="5">
        <f>IF(AND(Q1006&gt;=2,Q1006&lt;=5),1,0)</f>
        <v>1</v>
      </c>
      <c r="AA1006" s="5">
        <f>IF(S1006&lt;=2,1,0)</f>
        <v>0</v>
      </c>
      <c r="AB1006" s="5">
        <f>IF(AND(S1006&gt;=1,S1006&lt;=3),1,0)</f>
        <v>1</v>
      </c>
      <c r="AC1006" s="5">
        <f>IF(AND(S1006&gt;=2,S1006&lt;=5),1,0)</f>
        <v>1</v>
      </c>
      <c r="AD1006" s="5">
        <f>IF(AND(S1006&gt;=1,S1006&lt;=4),1,0)</f>
        <v>1</v>
      </c>
      <c r="AE1006" s="5">
        <f>IF(AND(S1006&gt;=2,S1006&lt;=5),1,0)</f>
        <v>1</v>
      </c>
    </row>
    <row r="1007" spans="1:31" x14ac:dyDescent="0.55000000000000004">
      <c r="A1007" s="1">
        <f t="shared" si="31"/>
        <v>1007</v>
      </c>
      <c r="B1007" s="6" t="s">
        <v>36</v>
      </c>
      <c r="C1007" s="7">
        <v>46226.660567129627</v>
      </c>
      <c r="D1007" s="5">
        <v>15</v>
      </c>
      <c r="E1007" s="6" t="s">
        <v>93</v>
      </c>
      <c r="F1007" s="8">
        <v>46214</v>
      </c>
      <c r="G1007" s="8" t="s">
        <v>280</v>
      </c>
      <c r="H1007" s="6" t="s">
        <v>163</v>
      </c>
      <c r="I1007" s="6" t="s">
        <v>337</v>
      </c>
      <c r="J1007" s="6" t="s">
        <v>181</v>
      </c>
      <c r="K1007" s="5">
        <v>2246</v>
      </c>
      <c r="L1007" s="6" t="s">
        <v>165</v>
      </c>
      <c r="M1007" s="6" t="s">
        <v>455</v>
      </c>
      <c r="N1007" s="6" t="s">
        <v>26</v>
      </c>
      <c r="O1007" s="5" t="s">
        <v>885</v>
      </c>
      <c r="P1007" s="6" t="str">
        <f>IF(I1007&lt;&gt;"","Giocata","Futura")</f>
        <v>Giocata</v>
      </c>
      <c r="Q1007" s="5">
        <f>VALUE(LEFT(I1007,1))</f>
        <v>3</v>
      </c>
      <c r="R1007" s="5">
        <f>VALUE(RIGHT(I1007,1))</f>
        <v>0</v>
      </c>
      <c r="S1007" s="5">
        <f>SUM(Q1007:R1007)</f>
        <v>3</v>
      </c>
      <c r="T1007" s="5">
        <f>IF(Q1007&lt;&gt;R1007,1,0)</f>
        <v>1</v>
      </c>
      <c r="U1007" s="5">
        <f>IF(S1007&lt;=4,1,0)</f>
        <v>1</v>
      </c>
      <c r="V1007" s="5">
        <f t="shared" si="30"/>
        <v>1</v>
      </c>
      <c r="W1007" s="5">
        <f>IF(S1007&gt;=2,1,0)</f>
        <v>1</v>
      </c>
      <c r="X1007" s="5">
        <f>IF(Q1007&lt;=2,1,0)</f>
        <v>0</v>
      </c>
      <c r="Y1007" s="5">
        <f>IF(AND(Q1007&gt;=1,Q1007&lt;=3),1,0)</f>
        <v>1</v>
      </c>
      <c r="Z1007" s="5">
        <f>IF(AND(Q1007&gt;=2,Q1007&lt;=5),1,0)</f>
        <v>1</v>
      </c>
      <c r="AA1007" s="5">
        <f>IF(S1007&lt;=2,1,0)</f>
        <v>0</v>
      </c>
      <c r="AB1007" s="5">
        <f>IF(AND(S1007&gt;=1,S1007&lt;=3),1,0)</f>
        <v>1</v>
      </c>
      <c r="AC1007" s="5">
        <f>IF(AND(S1007&gt;=2,S1007&lt;=5),1,0)</f>
        <v>1</v>
      </c>
      <c r="AD1007" s="5">
        <f>IF(AND(S1007&gt;=1,S1007&lt;=4),1,0)</f>
        <v>1</v>
      </c>
      <c r="AE1007" s="5">
        <f>IF(AND(S1007&gt;=2,S1007&lt;=5),1,0)</f>
        <v>1</v>
      </c>
    </row>
    <row r="1008" spans="1:31" x14ac:dyDescent="0.55000000000000004">
      <c r="A1008" s="1">
        <f t="shared" si="31"/>
        <v>1008</v>
      </c>
      <c r="B1008" s="6" t="s">
        <v>32</v>
      </c>
      <c r="C1008" s="7">
        <v>46226.660555555558</v>
      </c>
      <c r="D1008" s="5">
        <v>13</v>
      </c>
      <c r="E1008" s="6" t="s">
        <v>93</v>
      </c>
      <c r="F1008" s="8">
        <v>46214</v>
      </c>
      <c r="G1008" s="8" t="s">
        <v>268</v>
      </c>
      <c r="H1008" s="6" t="s">
        <v>131</v>
      </c>
      <c r="I1008" s="6" t="s">
        <v>304</v>
      </c>
      <c r="J1008" s="6" t="s">
        <v>127</v>
      </c>
      <c r="K1008" s="5">
        <v>8385</v>
      </c>
      <c r="L1008" s="6" t="s">
        <v>214</v>
      </c>
      <c r="M1008" s="6" t="s">
        <v>331</v>
      </c>
      <c r="N1008" s="6" t="s">
        <v>26</v>
      </c>
      <c r="O1008" s="5" t="s">
        <v>885</v>
      </c>
      <c r="P1008" s="6" t="str">
        <f>IF(I1008&lt;&gt;"","Giocata","Futura")</f>
        <v>Giocata</v>
      </c>
      <c r="Q1008" s="5">
        <f>VALUE(LEFT(I1008,1))</f>
        <v>0</v>
      </c>
      <c r="R1008" s="5">
        <f>VALUE(RIGHT(I1008,1))</f>
        <v>2</v>
      </c>
      <c r="S1008" s="5">
        <f>SUM(Q1008:R1008)</f>
        <v>2</v>
      </c>
      <c r="T1008" s="5">
        <f>IF(Q1008&lt;&gt;R1008,1,0)</f>
        <v>1</v>
      </c>
      <c r="U1008" s="5">
        <f>IF(S1008&lt;=4,1,0)</f>
        <v>1</v>
      </c>
      <c r="V1008" s="5">
        <f t="shared" si="30"/>
        <v>1</v>
      </c>
      <c r="W1008" s="5">
        <f>IF(S1008&gt;=2,1,0)</f>
        <v>1</v>
      </c>
      <c r="X1008" s="5">
        <f>IF(Q1008&lt;=2,1,0)</f>
        <v>1</v>
      </c>
      <c r="Y1008" s="5">
        <f>IF(AND(Q1008&gt;=1,Q1008&lt;=3),1,0)</f>
        <v>0</v>
      </c>
      <c r="Z1008" s="5">
        <f>IF(AND(Q1008&gt;=2,Q1008&lt;=5),1,0)</f>
        <v>0</v>
      </c>
      <c r="AA1008" s="5">
        <f>IF(S1008&lt;=2,1,0)</f>
        <v>1</v>
      </c>
      <c r="AB1008" s="5">
        <f>IF(AND(S1008&gt;=1,S1008&lt;=3),1,0)</f>
        <v>1</v>
      </c>
      <c r="AC1008" s="5">
        <f>IF(AND(S1008&gt;=2,S1008&lt;=5),1,0)</f>
        <v>1</v>
      </c>
      <c r="AD1008" s="5">
        <f>IF(AND(S1008&gt;=1,S1008&lt;=4),1,0)</f>
        <v>1</v>
      </c>
      <c r="AE1008" s="5">
        <f>IF(AND(S1008&gt;=2,S1008&lt;=5),1,0)</f>
        <v>1</v>
      </c>
    </row>
    <row r="1009" spans="1:31" x14ac:dyDescent="0.55000000000000004">
      <c r="A1009" s="1">
        <f t="shared" si="31"/>
        <v>1009</v>
      </c>
      <c r="B1009" s="6" t="s">
        <v>911</v>
      </c>
      <c r="C1009" s="7">
        <v>46226.660555555558</v>
      </c>
      <c r="D1009" s="5">
        <v>17</v>
      </c>
      <c r="E1009" s="6" t="s">
        <v>93</v>
      </c>
      <c r="F1009" s="8">
        <v>46214</v>
      </c>
      <c r="G1009" s="8" t="s">
        <v>137</v>
      </c>
      <c r="H1009" s="6" t="s">
        <v>150</v>
      </c>
      <c r="I1009" s="6" t="s">
        <v>338</v>
      </c>
      <c r="J1009" s="6" t="s">
        <v>148</v>
      </c>
      <c r="K1009" s="5">
        <v>3633</v>
      </c>
      <c r="L1009" s="6" t="s">
        <v>152</v>
      </c>
      <c r="M1009" s="6" t="s">
        <v>443</v>
      </c>
      <c r="N1009" s="6" t="s">
        <v>26</v>
      </c>
      <c r="O1009" s="5" t="s">
        <v>885</v>
      </c>
      <c r="P1009" s="6" t="str">
        <f>IF(I1009&lt;&gt;"","Giocata","Futura")</f>
        <v>Giocata</v>
      </c>
      <c r="Q1009" s="5">
        <f>VALUE(LEFT(I1009,1))</f>
        <v>0</v>
      </c>
      <c r="R1009" s="5">
        <f>VALUE(RIGHT(I1009,1))</f>
        <v>3</v>
      </c>
      <c r="S1009" s="5">
        <f>SUM(Q1009:R1009)</f>
        <v>3</v>
      </c>
      <c r="T1009" s="5">
        <f>IF(Q1009&lt;&gt;R1009,1,0)</f>
        <v>1</v>
      </c>
      <c r="U1009" s="5">
        <f>IF(S1009&lt;=4,1,0)</f>
        <v>1</v>
      </c>
      <c r="V1009" s="5">
        <f t="shared" si="30"/>
        <v>1</v>
      </c>
      <c r="W1009" s="5">
        <f>IF(S1009&gt;=2,1,0)</f>
        <v>1</v>
      </c>
      <c r="X1009" s="5">
        <f>IF(Q1009&lt;=2,1,0)</f>
        <v>1</v>
      </c>
      <c r="Y1009" s="5">
        <f>IF(AND(Q1009&gt;=1,Q1009&lt;=3),1,0)</f>
        <v>0</v>
      </c>
      <c r="Z1009" s="5">
        <f>IF(AND(Q1009&gt;=2,Q1009&lt;=5),1,0)</f>
        <v>0</v>
      </c>
      <c r="AA1009" s="5">
        <f>IF(S1009&lt;=2,1,0)</f>
        <v>0</v>
      </c>
      <c r="AB1009" s="5">
        <f>IF(AND(S1009&gt;=1,S1009&lt;=3),1,0)</f>
        <v>1</v>
      </c>
      <c r="AC1009" s="5">
        <f>IF(AND(S1009&gt;=2,S1009&lt;=5),1,0)</f>
        <v>1</v>
      </c>
      <c r="AD1009" s="5">
        <f>IF(AND(S1009&gt;=1,S1009&lt;=4),1,0)</f>
        <v>1</v>
      </c>
      <c r="AE1009" s="5">
        <f>IF(AND(S1009&gt;=2,S1009&lt;=5),1,0)</f>
        <v>1</v>
      </c>
    </row>
    <row r="1010" spans="1:31" x14ac:dyDescent="0.55000000000000004">
      <c r="A1010" s="1">
        <f t="shared" si="31"/>
        <v>1010</v>
      </c>
      <c r="B1010" s="6" t="s">
        <v>36</v>
      </c>
      <c r="C1010" s="7">
        <v>46226.660567129627</v>
      </c>
      <c r="D1010" s="5">
        <v>15</v>
      </c>
      <c r="E1010" s="6" t="s">
        <v>93</v>
      </c>
      <c r="F1010" s="8">
        <v>46214</v>
      </c>
      <c r="G1010" s="8" t="s">
        <v>282</v>
      </c>
      <c r="H1010" s="6" t="s">
        <v>168</v>
      </c>
      <c r="I1010" s="6" t="s">
        <v>308</v>
      </c>
      <c r="J1010" s="6" t="s">
        <v>171</v>
      </c>
      <c r="K1010" s="5">
        <v>4152</v>
      </c>
      <c r="L1010" s="6" t="s">
        <v>283</v>
      </c>
      <c r="M1010" s="6" t="s">
        <v>450</v>
      </c>
      <c r="N1010" s="6" t="s">
        <v>26</v>
      </c>
      <c r="O1010" s="5" t="s">
        <v>885</v>
      </c>
      <c r="P1010" s="6" t="str">
        <f>IF(I1010&lt;&gt;"","Giocata","Futura")</f>
        <v>Giocata</v>
      </c>
      <c r="Q1010" s="5">
        <f>VALUE(LEFT(I1010,1))</f>
        <v>2</v>
      </c>
      <c r="R1010" s="5">
        <f>VALUE(RIGHT(I1010,1))</f>
        <v>0</v>
      </c>
      <c r="S1010" s="5">
        <f>SUM(Q1010:R1010)</f>
        <v>2</v>
      </c>
      <c r="T1010" s="5">
        <f>IF(Q1010&lt;&gt;R1010,1,0)</f>
        <v>1</v>
      </c>
      <c r="U1010" s="5">
        <f>IF(S1010&lt;=4,1,0)</f>
        <v>1</v>
      </c>
      <c r="V1010" s="5">
        <f t="shared" si="30"/>
        <v>1</v>
      </c>
      <c r="W1010" s="5">
        <f>IF(S1010&gt;=2,1,0)</f>
        <v>1</v>
      </c>
      <c r="X1010" s="5">
        <f>IF(Q1010&lt;=2,1,0)</f>
        <v>1</v>
      </c>
      <c r="Y1010" s="5">
        <f>IF(AND(Q1010&gt;=1,Q1010&lt;=3),1,0)</f>
        <v>1</v>
      </c>
      <c r="Z1010" s="5">
        <f>IF(AND(Q1010&gt;=2,Q1010&lt;=5),1,0)</f>
        <v>1</v>
      </c>
      <c r="AA1010" s="5">
        <f>IF(S1010&lt;=2,1,0)</f>
        <v>1</v>
      </c>
      <c r="AB1010" s="5">
        <f>IF(AND(S1010&gt;=1,S1010&lt;=3),1,0)</f>
        <v>1</v>
      </c>
      <c r="AC1010" s="5">
        <f>IF(AND(S1010&gt;=2,S1010&lt;=5),1,0)</f>
        <v>1</v>
      </c>
      <c r="AD1010" s="5">
        <f>IF(AND(S1010&gt;=1,S1010&lt;=4),1,0)</f>
        <v>1</v>
      </c>
      <c r="AE1010" s="5">
        <f>IF(AND(S1010&gt;=2,S1010&lt;=5),1,0)</f>
        <v>1</v>
      </c>
    </row>
    <row r="1011" spans="1:31" x14ac:dyDescent="0.55000000000000004">
      <c r="A1011" s="1">
        <f t="shared" si="31"/>
        <v>1011</v>
      </c>
      <c r="B1011" s="6" t="s">
        <v>32</v>
      </c>
      <c r="C1011" s="7">
        <v>46226.660555555558</v>
      </c>
      <c r="D1011" s="5">
        <v>13</v>
      </c>
      <c r="E1011" s="6" t="s">
        <v>93</v>
      </c>
      <c r="F1011" s="8">
        <v>46214</v>
      </c>
      <c r="G1011" s="8" t="s">
        <v>264</v>
      </c>
      <c r="H1011" s="6" t="s">
        <v>211</v>
      </c>
      <c r="I1011" s="6" t="s">
        <v>330</v>
      </c>
      <c r="J1011" s="6" t="s">
        <v>271</v>
      </c>
      <c r="K1011" s="5">
        <v>6735</v>
      </c>
      <c r="L1011" s="6" t="s">
        <v>213</v>
      </c>
      <c r="M1011" s="6" t="s">
        <v>363</v>
      </c>
      <c r="N1011" s="6" t="s">
        <v>26</v>
      </c>
      <c r="O1011" s="5" t="s">
        <v>885</v>
      </c>
      <c r="P1011" s="6" t="str">
        <f>IF(I1011&lt;&gt;"","Giocata","Futura")</f>
        <v>Giocata</v>
      </c>
      <c r="Q1011" s="5">
        <f>VALUE(LEFT(I1011,1))</f>
        <v>2</v>
      </c>
      <c r="R1011" s="5">
        <f>VALUE(RIGHT(I1011,1))</f>
        <v>2</v>
      </c>
      <c r="S1011" s="5">
        <f>SUM(Q1011:R1011)</f>
        <v>4</v>
      </c>
      <c r="T1011" s="5">
        <f>IF(Q1011&lt;&gt;R1011,1,0)</f>
        <v>0</v>
      </c>
      <c r="U1011" s="5">
        <f>IF(S1011&lt;=4,1,0)</f>
        <v>1</v>
      </c>
      <c r="V1011" s="5">
        <f t="shared" si="30"/>
        <v>0</v>
      </c>
      <c r="W1011" s="5">
        <f>IF(S1011&gt;=2,1,0)</f>
        <v>1</v>
      </c>
      <c r="X1011" s="5">
        <f>IF(Q1011&lt;=2,1,0)</f>
        <v>1</v>
      </c>
      <c r="Y1011" s="5">
        <f>IF(AND(Q1011&gt;=1,Q1011&lt;=3),1,0)</f>
        <v>1</v>
      </c>
      <c r="Z1011" s="5">
        <f>IF(AND(Q1011&gt;=2,Q1011&lt;=5),1,0)</f>
        <v>1</v>
      </c>
      <c r="AA1011" s="5">
        <f>IF(S1011&lt;=2,1,0)</f>
        <v>0</v>
      </c>
      <c r="AB1011" s="5">
        <f>IF(AND(S1011&gt;=1,S1011&lt;=3),1,0)</f>
        <v>0</v>
      </c>
      <c r="AC1011" s="5">
        <f>IF(AND(S1011&gt;=2,S1011&lt;=5),1,0)</f>
        <v>1</v>
      </c>
      <c r="AD1011" s="5">
        <f>IF(AND(S1011&gt;=1,S1011&lt;=4),1,0)</f>
        <v>1</v>
      </c>
      <c r="AE1011" s="5">
        <f>IF(AND(S1011&gt;=2,S1011&lt;=5),1,0)</f>
        <v>1</v>
      </c>
    </row>
    <row r="1012" spans="1:31" x14ac:dyDescent="0.55000000000000004">
      <c r="A1012" s="1">
        <f t="shared" si="31"/>
        <v>1012</v>
      </c>
      <c r="B1012" s="6" t="s">
        <v>28</v>
      </c>
      <c r="C1012" s="7">
        <v>46226.660555555558</v>
      </c>
      <c r="D1012" s="5">
        <v>12</v>
      </c>
      <c r="E1012" s="6" t="s">
        <v>93</v>
      </c>
      <c r="F1012" s="8">
        <v>46214</v>
      </c>
      <c r="G1012" s="8" t="s">
        <v>240</v>
      </c>
      <c r="H1012" s="6" t="s">
        <v>49</v>
      </c>
      <c r="I1012" s="6" t="s">
        <v>316</v>
      </c>
      <c r="J1012" s="6" t="s">
        <v>57</v>
      </c>
      <c r="K1012" s="5">
        <v>5875</v>
      </c>
      <c r="L1012" s="6" t="s">
        <v>67</v>
      </c>
      <c r="M1012" s="6" t="s">
        <v>341</v>
      </c>
      <c r="N1012" s="6" t="s">
        <v>26</v>
      </c>
      <c r="O1012" s="5" t="s">
        <v>885</v>
      </c>
      <c r="P1012" s="6" t="str">
        <f>IF(I1012&lt;&gt;"","Giocata","Futura")</f>
        <v>Giocata</v>
      </c>
      <c r="Q1012" s="5">
        <f>VALUE(LEFT(I1012,1))</f>
        <v>1</v>
      </c>
      <c r="R1012" s="5">
        <f>VALUE(RIGHT(I1012,1))</f>
        <v>2</v>
      </c>
      <c r="S1012" s="5">
        <f>SUM(Q1012:R1012)</f>
        <v>3</v>
      </c>
      <c r="T1012" s="5">
        <f>IF(Q1012&lt;&gt;R1012,1,0)</f>
        <v>1</v>
      </c>
      <c r="U1012" s="5">
        <f>IF(S1012&lt;=4,1,0)</f>
        <v>1</v>
      </c>
      <c r="V1012" s="5">
        <f t="shared" si="30"/>
        <v>1</v>
      </c>
      <c r="W1012" s="5">
        <f>IF(S1012&gt;=2,1,0)</f>
        <v>1</v>
      </c>
      <c r="X1012" s="5">
        <f>IF(Q1012&lt;=2,1,0)</f>
        <v>1</v>
      </c>
      <c r="Y1012" s="5">
        <f>IF(AND(Q1012&gt;=1,Q1012&lt;=3),1,0)</f>
        <v>1</v>
      </c>
      <c r="Z1012" s="5">
        <f>IF(AND(Q1012&gt;=2,Q1012&lt;=5),1,0)</f>
        <v>0</v>
      </c>
      <c r="AA1012" s="5">
        <f>IF(S1012&lt;=2,1,0)</f>
        <v>0</v>
      </c>
      <c r="AB1012" s="5">
        <f>IF(AND(S1012&gt;=1,S1012&lt;=3),1,0)</f>
        <v>1</v>
      </c>
      <c r="AC1012" s="5">
        <f>IF(AND(S1012&gt;=2,S1012&lt;=5),1,0)</f>
        <v>1</v>
      </c>
      <c r="AD1012" s="5">
        <f>IF(AND(S1012&gt;=1,S1012&lt;=4),1,0)</f>
        <v>1</v>
      </c>
      <c r="AE1012" s="5">
        <f>IF(AND(S1012&gt;=2,S1012&lt;=5),1,0)</f>
        <v>1</v>
      </c>
    </row>
    <row r="1013" spans="1:31" x14ac:dyDescent="0.55000000000000004">
      <c r="A1013" s="1">
        <f t="shared" si="31"/>
        <v>1013</v>
      </c>
      <c r="B1013" s="6" t="s">
        <v>911</v>
      </c>
      <c r="C1013" s="7">
        <v>46226.660555555558</v>
      </c>
      <c r="D1013" s="5">
        <v>17</v>
      </c>
      <c r="E1013" s="6" t="s">
        <v>93</v>
      </c>
      <c r="F1013" s="8">
        <v>46214</v>
      </c>
      <c r="G1013" s="8" t="s">
        <v>137</v>
      </c>
      <c r="H1013" s="6" t="s">
        <v>141</v>
      </c>
      <c r="I1013" s="6" t="s">
        <v>312</v>
      </c>
      <c r="J1013" s="6" t="s">
        <v>144</v>
      </c>
      <c r="K1013" s="5">
        <v>20173</v>
      </c>
      <c r="L1013" s="6" t="s">
        <v>143</v>
      </c>
      <c r="M1013" s="6" t="s">
        <v>445</v>
      </c>
      <c r="N1013" s="6" t="s">
        <v>26</v>
      </c>
      <c r="O1013" s="5" t="s">
        <v>885</v>
      </c>
      <c r="P1013" s="6" t="str">
        <f>IF(I1013&lt;&gt;"","Giocata","Futura")</f>
        <v>Giocata</v>
      </c>
      <c r="Q1013" s="5">
        <f>VALUE(LEFT(I1013,1))</f>
        <v>1</v>
      </c>
      <c r="R1013" s="5">
        <f>VALUE(RIGHT(I1013,1))</f>
        <v>3</v>
      </c>
      <c r="S1013" s="5">
        <f>SUM(Q1013:R1013)</f>
        <v>4</v>
      </c>
      <c r="T1013" s="5">
        <f>IF(Q1013&lt;&gt;R1013,1,0)</f>
        <v>1</v>
      </c>
      <c r="U1013" s="5">
        <f>IF(S1013&lt;=4,1,0)</f>
        <v>1</v>
      </c>
      <c r="V1013" s="5">
        <f t="shared" si="30"/>
        <v>1</v>
      </c>
      <c r="W1013" s="5">
        <f>IF(S1013&gt;=2,1,0)</f>
        <v>1</v>
      </c>
      <c r="X1013" s="5">
        <f>IF(Q1013&lt;=2,1,0)</f>
        <v>1</v>
      </c>
      <c r="Y1013" s="5">
        <f>IF(AND(Q1013&gt;=1,Q1013&lt;=3),1,0)</f>
        <v>1</v>
      </c>
      <c r="Z1013" s="5">
        <f>IF(AND(Q1013&gt;=2,Q1013&lt;=5),1,0)</f>
        <v>0</v>
      </c>
      <c r="AA1013" s="5">
        <f>IF(S1013&lt;=2,1,0)</f>
        <v>0</v>
      </c>
      <c r="AB1013" s="5">
        <f>IF(AND(S1013&gt;=1,S1013&lt;=3),1,0)</f>
        <v>0</v>
      </c>
      <c r="AC1013" s="5">
        <f>IF(AND(S1013&gt;=2,S1013&lt;=5),1,0)</f>
        <v>1</v>
      </c>
      <c r="AD1013" s="5">
        <f>IF(AND(S1013&gt;=1,S1013&lt;=4),1,0)</f>
        <v>1</v>
      </c>
      <c r="AE1013" s="5">
        <f>IF(AND(S1013&gt;=2,S1013&lt;=5),1,0)</f>
        <v>1</v>
      </c>
    </row>
    <row r="1014" spans="1:31" x14ac:dyDescent="0.55000000000000004">
      <c r="A1014" s="1">
        <f t="shared" si="31"/>
        <v>1014</v>
      </c>
      <c r="B1014" s="6" t="s">
        <v>910</v>
      </c>
      <c r="C1014" s="7">
        <v>46226.660555555558</v>
      </c>
      <c r="D1014" s="5">
        <v>18</v>
      </c>
      <c r="E1014" s="6" t="s">
        <v>93</v>
      </c>
      <c r="F1014" s="8">
        <v>46214</v>
      </c>
      <c r="G1014" s="8" t="s">
        <v>197</v>
      </c>
      <c r="H1014" s="6" t="s">
        <v>255</v>
      </c>
      <c r="I1014" s="6" t="s">
        <v>328</v>
      </c>
      <c r="J1014" s="6" t="s">
        <v>199</v>
      </c>
      <c r="K1014" s="5">
        <v>41378</v>
      </c>
      <c r="L1014" s="6" t="s">
        <v>256</v>
      </c>
      <c r="M1014" s="6" t="s">
        <v>463</v>
      </c>
      <c r="N1014" s="6" t="s">
        <v>26</v>
      </c>
      <c r="O1014" s="5" t="s">
        <v>885</v>
      </c>
      <c r="P1014" s="6" t="str">
        <f>IF(I1014&lt;&gt;"","Giocata","Futura")</f>
        <v>Giocata</v>
      </c>
      <c r="Q1014" s="5">
        <f>VALUE(LEFT(I1014,1))</f>
        <v>1</v>
      </c>
      <c r="R1014" s="5">
        <f>VALUE(RIGHT(I1014,1))</f>
        <v>1</v>
      </c>
      <c r="S1014" s="5">
        <f>SUM(Q1014:R1014)</f>
        <v>2</v>
      </c>
      <c r="T1014" s="5">
        <f>IF(Q1014&lt;&gt;R1014,1,0)</f>
        <v>0</v>
      </c>
      <c r="U1014" s="5">
        <f>IF(S1014&lt;=4,1,0)</f>
        <v>1</v>
      </c>
      <c r="V1014" s="5">
        <f t="shared" si="30"/>
        <v>0</v>
      </c>
      <c r="W1014" s="5">
        <f>IF(S1014&gt;=2,1,0)</f>
        <v>1</v>
      </c>
      <c r="X1014" s="5">
        <f>IF(Q1014&lt;=2,1,0)</f>
        <v>1</v>
      </c>
      <c r="Y1014" s="5">
        <f>IF(AND(Q1014&gt;=1,Q1014&lt;=3),1,0)</f>
        <v>1</v>
      </c>
      <c r="Z1014" s="5">
        <f>IF(AND(Q1014&gt;=2,Q1014&lt;=5),1,0)</f>
        <v>0</v>
      </c>
      <c r="AA1014" s="5">
        <f>IF(S1014&lt;=2,1,0)</f>
        <v>1</v>
      </c>
      <c r="AB1014" s="5">
        <f>IF(AND(S1014&gt;=1,S1014&lt;=3),1,0)</f>
        <v>1</v>
      </c>
      <c r="AC1014" s="5">
        <f>IF(AND(S1014&gt;=2,S1014&lt;=5),1,0)</f>
        <v>1</v>
      </c>
      <c r="AD1014" s="5">
        <f>IF(AND(S1014&gt;=1,S1014&lt;=4),1,0)</f>
        <v>1</v>
      </c>
      <c r="AE1014" s="5">
        <f>IF(AND(S1014&gt;=2,S1014&lt;=5),1,0)</f>
        <v>1</v>
      </c>
    </row>
    <row r="1015" spans="1:31" x14ac:dyDescent="0.55000000000000004">
      <c r="A1015" s="1">
        <f t="shared" si="31"/>
        <v>1015</v>
      </c>
      <c r="B1015" s="6" t="s">
        <v>911</v>
      </c>
      <c r="C1015" s="7">
        <v>46226.660555555558</v>
      </c>
      <c r="D1015" s="5">
        <v>17</v>
      </c>
      <c r="E1015" s="6" t="s">
        <v>93</v>
      </c>
      <c r="F1015" s="8">
        <v>46214</v>
      </c>
      <c r="G1015" s="8" t="s">
        <v>137</v>
      </c>
      <c r="H1015" s="6" t="s">
        <v>151</v>
      </c>
      <c r="I1015" s="6" t="s">
        <v>328</v>
      </c>
      <c r="J1015" s="6" t="s">
        <v>153</v>
      </c>
      <c r="K1015" s="5">
        <v>1467</v>
      </c>
      <c r="L1015" s="6" t="s">
        <v>156</v>
      </c>
      <c r="M1015" s="6" t="s">
        <v>447</v>
      </c>
      <c r="N1015" s="6" t="s">
        <v>26</v>
      </c>
      <c r="O1015" s="5" t="s">
        <v>885</v>
      </c>
      <c r="P1015" s="6" t="str">
        <f>IF(I1015&lt;&gt;"","Giocata","Futura")</f>
        <v>Giocata</v>
      </c>
      <c r="Q1015" s="5">
        <f>VALUE(LEFT(I1015,1))</f>
        <v>1</v>
      </c>
      <c r="R1015" s="5">
        <f>VALUE(RIGHT(I1015,1))</f>
        <v>1</v>
      </c>
      <c r="S1015" s="5">
        <f>SUM(Q1015:R1015)</f>
        <v>2</v>
      </c>
      <c r="T1015" s="5">
        <f>IF(Q1015&lt;&gt;R1015,1,0)</f>
        <v>0</v>
      </c>
      <c r="U1015" s="5">
        <f>IF(S1015&lt;=4,1,0)</f>
        <v>1</v>
      </c>
      <c r="V1015" s="5">
        <f t="shared" si="30"/>
        <v>0</v>
      </c>
      <c r="W1015" s="5">
        <f>IF(S1015&gt;=2,1,0)</f>
        <v>1</v>
      </c>
      <c r="X1015" s="5">
        <f>IF(Q1015&lt;=2,1,0)</f>
        <v>1</v>
      </c>
      <c r="Y1015" s="5">
        <f>IF(AND(Q1015&gt;=1,Q1015&lt;=3),1,0)</f>
        <v>1</v>
      </c>
      <c r="Z1015" s="5">
        <f>IF(AND(Q1015&gt;=2,Q1015&lt;=5),1,0)</f>
        <v>0</v>
      </c>
      <c r="AA1015" s="5">
        <f>IF(S1015&lt;=2,1,0)</f>
        <v>1</v>
      </c>
      <c r="AB1015" s="5">
        <f>IF(AND(S1015&gt;=1,S1015&lt;=3),1,0)</f>
        <v>1</v>
      </c>
      <c r="AC1015" s="5">
        <f>IF(AND(S1015&gt;=2,S1015&lt;=5),1,0)</f>
        <v>1</v>
      </c>
      <c r="AD1015" s="5">
        <f>IF(AND(S1015&gt;=1,S1015&lt;=4),1,0)</f>
        <v>1</v>
      </c>
      <c r="AE1015" s="5">
        <f>IF(AND(S1015&gt;=2,S1015&lt;=5),1,0)</f>
        <v>1</v>
      </c>
    </row>
    <row r="1016" spans="1:31" x14ac:dyDescent="0.55000000000000004">
      <c r="A1016" s="1">
        <f t="shared" si="31"/>
        <v>1016</v>
      </c>
      <c r="B1016" s="6" t="s">
        <v>910</v>
      </c>
      <c r="C1016" s="7">
        <v>46226.660555555558</v>
      </c>
      <c r="D1016" s="5">
        <v>18</v>
      </c>
      <c r="E1016" s="6" t="s">
        <v>37</v>
      </c>
      <c r="F1016" s="8">
        <v>46215</v>
      </c>
      <c r="G1016" s="8" t="s">
        <v>252</v>
      </c>
      <c r="H1016" s="6" t="s">
        <v>205</v>
      </c>
      <c r="I1016" s="6" t="s">
        <v>885</v>
      </c>
      <c r="J1016" s="6" t="s">
        <v>250</v>
      </c>
      <c r="L1016" s="6" t="s">
        <v>254</v>
      </c>
      <c r="M1016" s="6" t="s">
        <v>885</v>
      </c>
      <c r="N1016" s="6" t="s">
        <v>885</v>
      </c>
      <c r="O1016" s="5" t="s">
        <v>909</v>
      </c>
      <c r="P1016" s="6" t="str">
        <f>IF(I1016&lt;&gt;"","Giocata","Futura")</f>
        <v>Futura</v>
      </c>
      <c r="Q1016" s="5" t="e">
        <f>VALUE(LEFT(I1016,1))</f>
        <v>#VALUE!</v>
      </c>
      <c r="R1016" s="5" t="e">
        <f>VALUE(RIGHT(I1016,1))</f>
        <v>#VALUE!</v>
      </c>
      <c r="S1016" s="5" t="e">
        <f>SUM(Q1016:R1016)</f>
        <v>#VALUE!</v>
      </c>
      <c r="T1016" s="5" t="e">
        <f>IF(Q1016&lt;&gt;R1016,1,0)</f>
        <v>#VALUE!</v>
      </c>
      <c r="U1016" s="5" t="e">
        <f>IF(S1016&lt;=4,1,0)</f>
        <v>#VALUE!</v>
      </c>
      <c r="V1016" s="5" t="e">
        <f t="shared" si="30"/>
        <v>#VALUE!</v>
      </c>
      <c r="W1016" s="5" t="e">
        <f>IF(S1016&gt;=2,1,0)</f>
        <v>#VALUE!</v>
      </c>
      <c r="X1016" s="5" t="e">
        <f>IF(Q1016&lt;=2,1,0)</f>
        <v>#VALUE!</v>
      </c>
      <c r="Y1016" s="5" t="e">
        <f>IF(AND(Q1016&gt;=1,Q1016&lt;=3),1,0)</f>
        <v>#VALUE!</v>
      </c>
      <c r="Z1016" s="5" t="e">
        <f>IF(AND(Q1016&gt;=2,Q1016&lt;=5),1,0)</f>
        <v>#VALUE!</v>
      </c>
      <c r="AA1016" s="5" t="e">
        <f>IF(S1016&lt;=2,1,0)</f>
        <v>#VALUE!</v>
      </c>
      <c r="AB1016" s="5" t="e">
        <f>IF(AND(S1016&gt;=1,S1016&lt;=3),1,0)</f>
        <v>#VALUE!</v>
      </c>
      <c r="AC1016" s="5" t="e">
        <f>IF(AND(S1016&gt;=2,S1016&lt;=5),1,0)</f>
        <v>#VALUE!</v>
      </c>
      <c r="AD1016" s="5" t="e">
        <f>IF(AND(S1016&gt;=1,S1016&lt;=4),1,0)</f>
        <v>#VALUE!</v>
      </c>
      <c r="AE1016" s="5" t="e">
        <f>IF(AND(S1016&gt;=2,S1016&lt;=5),1,0)</f>
        <v>#VALUE!</v>
      </c>
    </row>
    <row r="1017" spans="1:31" x14ac:dyDescent="0.55000000000000004">
      <c r="A1017" s="1">
        <f t="shared" si="31"/>
        <v>1017</v>
      </c>
      <c r="B1017" s="6" t="s">
        <v>910</v>
      </c>
      <c r="C1017" s="7">
        <v>46226.660555555558</v>
      </c>
      <c r="D1017" s="5">
        <v>18</v>
      </c>
      <c r="E1017" s="6" t="s">
        <v>37</v>
      </c>
      <c r="F1017" s="8">
        <v>46215</v>
      </c>
      <c r="G1017" s="8" t="s">
        <v>184</v>
      </c>
      <c r="H1017" s="6" t="s">
        <v>195</v>
      </c>
      <c r="I1017" s="6" t="s">
        <v>885</v>
      </c>
      <c r="J1017" s="6" t="s">
        <v>186</v>
      </c>
      <c r="L1017" s="6" t="s">
        <v>249</v>
      </c>
      <c r="M1017" s="6" t="s">
        <v>885</v>
      </c>
      <c r="N1017" s="6" t="s">
        <v>885</v>
      </c>
      <c r="O1017" s="5" t="s">
        <v>909</v>
      </c>
      <c r="P1017" s="6" t="str">
        <f>IF(I1017&lt;&gt;"","Giocata","Futura")</f>
        <v>Futura</v>
      </c>
      <c r="Q1017" s="5" t="e">
        <f>VALUE(LEFT(I1017,1))</f>
        <v>#VALUE!</v>
      </c>
      <c r="R1017" s="5" t="e">
        <f>VALUE(RIGHT(I1017,1))</f>
        <v>#VALUE!</v>
      </c>
      <c r="S1017" s="5" t="e">
        <f>SUM(Q1017:R1017)</f>
        <v>#VALUE!</v>
      </c>
      <c r="T1017" s="5" t="e">
        <f>IF(Q1017&lt;&gt;R1017,1,0)</f>
        <v>#VALUE!</v>
      </c>
      <c r="U1017" s="5" t="e">
        <f>IF(S1017&lt;=4,1,0)</f>
        <v>#VALUE!</v>
      </c>
      <c r="V1017" s="5" t="e">
        <f t="shared" si="30"/>
        <v>#VALUE!</v>
      </c>
      <c r="W1017" s="5" t="e">
        <f>IF(S1017&gt;=2,1,0)</f>
        <v>#VALUE!</v>
      </c>
      <c r="X1017" s="5" t="e">
        <f>IF(Q1017&lt;=2,1,0)</f>
        <v>#VALUE!</v>
      </c>
      <c r="Y1017" s="5" t="e">
        <f>IF(AND(Q1017&gt;=1,Q1017&lt;=3),1,0)</f>
        <v>#VALUE!</v>
      </c>
      <c r="Z1017" s="5" t="e">
        <f>IF(AND(Q1017&gt;=2,Q1017&lt;=5),1,0)</f>
        <v>#VALUE!</v>
      </c>
      <c r="AA1017" s="5" t="e">
        <f>IF(S1017&lt;=2,1,0)</f>
        <v>#VALUE!</v>
      </c>
      <c r="AB1017" s="5" t="e">
        <f>IF(AND(S1017&gt;=1,S1017&lt;=3),1,0)</f>
        <v>#VALUE!</v>
      </c>
      <c r="AC1017" s="5" t="e">
        <f>IF(AND(S1017&gt;=2,S1017&lt;=5),1,0)</f>
        <v>#VALUE!</v>
      </c>
      <c r="AD1017" s="5" t="e">
        <f>IF(AND(S1017&gt;=1,S1017&lt;=4),1,0)</f>
        <v>#VALUE!</v>
      </c>
      <c r="AE1017" s="5" t="e">
        <f>IF(AND(S1017&gt;=2,S1017&lt;=5),1,0)</f>
        <v>#VALUE!</v>
      </c>
    </row>
    <row r="1018" spans="1:31" x14ac:dyDescent="0.55000000000000004">
      <c r="A1018" s="1">
        <f t="shared" si="31"/>
        <v>1018</v>
      </c>
      <c r="B1018" s="6" t="s">
        <v>911</v>
      </c>
      <c r="C1018" s="7">
        <v>46226.660555555558</v>
      </c>
      <c r="D1018" s="5">
        <v>17</v>
      </c>
      <c r="E1018" s="6" t="s">
        <v>37</v>
      </c>
      <c r="F1018" s="8">
        <v>46215</v>
      </c>
      <c r="G1018" s="8" t="s">
        <v>137</v>
      </c>
      <c r="H1018" s="6" t="s">
        <v>138</v>
      </c>
      <c r="I1018" s="6" t="s">
        <v>336</v>
      </c>
      <c r="J1018" s="6" t="s">
        <v>145</v>
      </c>
      <c r="K1018" s="5">
        <v>4028</v>
      </c>
      <c r="L1018" s="6" t="s">
        <v>140</v>
      </c>
      <c r="M1018" s="6" t="s">
        <v>487</v>
      </c>
      <c r="N1018" s="6" t="s">
        <v>26</v>
      </c>
      <c r="O1018" s="5" t="s">
        <v>885</v>
      </c>
      <c r="P1018" s="6" t="str">
        <f>IF(I1018&lt;&gt;"","Giocata","Futura")</f>
        <v>Giocata</v>
      </c>
      <c r="Q1018" s="5">
        <f>VALUE(LEFT(I1018,1))</f>
        <v>0</v>
      </c>
      <c r="R1018" s="5">
        <f>VALUE(RIGHT(I1018,1))</f>
        <v>0</v>
      </c>
      <c r="S1018" s="5">
        <f>SUM(Q1018:R1018)</f>
        <v>0</v>
      </c>
      <c r="T1018" s="5">
        <f>IF(Q1018&lt;&gt;R1018,1,0)</f>
        <v>0</v>
      </c>
      <c r="U1018" s="5">
        <f>IF(S1018&lt;=4,1,0)</f>
        <v>1</v>
      </c>
      <c r="V1018" s="5">
        <f t="shared" si="30"/>
        <v>0</v>
      </c>
      <c r="W1018" s="5">
        <f>IF(S1018&gt;=2,1,0)</f>
        <v>0</v>
      </c>
      <c r="X1018" s="5">
        <f>IF(Q1018&lt;=2,1,0)</f>
        <v>1</v>
      </c>
      <c r="Y1018" s="5">
        <f>IF(AND(Q1018&gt;=1,Q1018&lt;=3),1,0)</f>
        <v>0</v>
      </c>
      <c r="Z1018" s="5">
        <f>IF(AND(Q1018&gt;=2,Q1018&lt;=5),1,0)</f>
        <v>0</v>
      </c>
      <c r="AA1018" s="5">
        <f>IF(S1018&lt;=2,1,0)</f>
        <v>1</v>
      </c>
      <c r="AB1018" s="5">
        <f>IF(AND(S1018&gt;=1,S1018&lt;=3),1,0)</f>
        <v>0</v>
      </c>
      <c r="AC1018" s="5">
        <f>IF(AND(S1018&gt;=2,S1018&lt;=5),1,0)</f>
        <v>0</v>
      </c>
      <c r="AD1018" s="5">
        <f>IF(AND(S1018&gt;=1,S1018&lt;=4),1,0)</f>
        <v>0</v>
      </c>
      <c r="AE1018" s="5">
        <f>IF(AND(S1018&gt;=2,S1018&lt;=5),1,0)</f>
        <v>0</v>
      </c>
    </row>
    <row r="1019" spans="1:31" x14ac:dyDescent="0.55000000000000004">
      <c r="A1019" s="1">
        <f t="shared" si="31"/>
        <v>1019</v>
      </c>
      <c r="B1019" s="6" t="s">
        <v>911</v>
      </c>
      <c r="C1019" s="7">
        <v>46226.660555555558</v>
      </c>
      <c r="D1019" s="5">
        <v>17</v>
      </c>
      <c r="E1019" s="6" t="s">
        <v>37</v>
      </c>
      <c r="F1019" s="8">
        <v>46215</v>
      </c>
      <c r="G1019" s="8" t="s">
        <v>137</v>
      </c>
      <c r="H1019" s="6" t="s">
        <v>147</v>
      </c>
      <c r="I1019" s="6" t="s">
        <v>336</v>
      </c>
      <c r="J1019" s="6" t="s">
        <v>139</v>
      </c>
      <c r="K1019" s="5">
        <v>17872</v>
      </c>
      <c r="L1019" s="6" t="s">
        <v>149</v>
      </c>
      <c r="M1019" s="6" t="s">
        <v>448</v>
      </c>
      <c r="N1019" s="6" t="s">
        <v>26</v>
      </c>
      <c r="O1019" s="5" t="s">
        <v>885</v>
      </c>
      <c r="P1019" s="6" t="str">
        <f>IF(I1019&lt;&gt;"","Giocata","Futura")</f>
        <v>Giocata</v>
      </c>
      <c r="Q1019" s="5">
        <f>VALUE(LEFT(I1019,1))</f>
        <v>0</v>
      </c>
      <c r="R1019" s="5">
        <f>VALUE(RIGHT(I1019,1))</f>
        <v>0</v>
      </c>
      <c r="S1019" s="5">
        <f>SUM(Q1019:R1019)</f>
        <v>0</v>
      </c>
      <c r="T1019" s="5">
        <f>IF(Q1019&lt;&gt;R1019,1,0)</f>
        <v>0</v>
      </c>
      <c r="U1019" s="5">
        <f>IF(S1019&lt;=4,1,0)</f>
        <v>1</v>
      </c>
      <c r="V1019" s="5">
        <f t="shared" si="30"/>
        <v>0</v>
      </c>
      <c r="W1019" s="5">
        <f>IF(S1019&gt;=2,1,0)</f>
        <v>0</v>
      </c>
      <c r="X1019" s="5">
        <f>IF(Q1019&lt;=2,1,0)</f>
        <v>1</v>
      </c>
      <c r="Y1019" s="5">
        <f>IF(AND(Q1019&gt;=1,Q1019&lt;=3),1,0)</f>
        <v>0</v>
      </c>
      <c r="Z1019" s="5">
        <f>IF(AND(Q1019&gt;=2,Q1019&lt;=5),1,0)</f>
        <v>0</v>
      </c>
      <c r="AA1019" s="5">
        <f>IF(S1019&lt;=2,1,0)</f>
        <v>1</v>
      </c>
      <c r="AB1019" s="5">
        <f>IF(AND(S1019&gt;=1,S1019&lt;=3),1,0)</f>
        <v>0</v>
      </c>
      <c r="AC1019" s="5">
        <f>IF(AND(S1019&gt;=2,S1019&lt;=5),1,0)</f>
        <v>0</v>
      </c>
      <c r="AD1019" s="5">
        <f>IF(AND(S1019&gt;=1,S1019&lt;=4),1,0)</f>
        <v>0</v>
      </c>
      <c r="AE1019" s="5">
        <f>IF(AND(S1019&gt;=2,S1019&lt;=5),1,0)</f>
        <v>0</v>
      </c>
    </row>
    <row r="1020" spans="1:31" x14ac:dyDescent="0.55000000000000004">
      <c r="A1020" s="1">
        <f t="shared" si="31"/>
        <v>1020</v>
      </c>
      <c r="B1020" s="6" t="s">
        <v>28</v>
      </c>
      <c r="C1020" s="7">
        <v>46226.660555555558</v>
      </c>
      <c r="D1020" s="5">
        <v>12</v>
      </c>
      <c r="E1020" s="6" t="s">
        <v>37</v>
      </c>
      <c r="F1020" s="8">
        <v>46215</v>
      </c>
      <c r="G1020" s="8" t="s">
        <v>268</v>
      </c>
      <c r="H1020" s="6" t="s">
        <v>60</v>
      </c>
      <c r="I1020" s="6" t="s">
        <v>334</v>
      </c>
      <c r="J1020" s="6" t="s">
        <v>58</v>
      </c>
      <c r="K1020" s="5">
        <v>19674</v>
      </c>
      <c r="L1020" s="6" t="s">
        <v>62</v>
      </c>
      <c r="M1020" s="6" t="s">
        <v>345</v>
      </c>
      <c r="N1020" s="6" t="s">
        <v>26</v>
      </c>
      <c r="O1020" s="5" t="s">
        <v>885</v>
      </c>
      <c r="P1020" s="6" t="str">
        <f>IF(I1020&lt;&gt;"","Giocata","Futura")</f>
        <v>Giocata</v>
      </c>
      <c r="Q1020" s="5">
        <f>VALUE(LEFT(I1020,1))</f>
        <v>4</v>
      </c>
      <c r="R1020" s="5">
        <f>VALUE(RIGHT(I1020,1))</f>
        <v>0</v>
      </c>
      <c r="S1020" s="5">
        <f>SUM(Q1020:R1020)</f>
        <v>4</v>
      </c>
      <c r="T1020" s="5">
        <f>IF(Q1020&lt;&gt;R1020,1,0)</f>
        <v>1</v>
      </c>
      <c r="U1020" s="5">
        <f>IF(S1020&lt;=4,1,0)</f>
        <v>1</v>
      </c>
      <c r="V1020" s="5">
        <f t="shared" si="30"/>
        <v>1</v>
      </c>
      <c r="W1020" s="5">
        <f>IF(S1020&gt;=2,1,0)</f>
        <v>1</v>
      </c>
      <c r="X1020" s="5">
        <f>IF(Q1020&lt;=2,1,0)</f>
        <v>0</v>
      </c>
      <c r="Y1020" s="5">
        <f>IF(AND(Q1020&gt;=1,Q1020&lt;=3),1,0)</f>
        <v>0</v>
      </c>
      <c r="Z1020" s="5">
        <f>IF(AND(Q1020&gt;=2,Q1020&lt;=5),1,0)</f>
        <v>1</v>
      </c>
      <c r="AA1020" s="5">
        <f>IF(S1020&lt;=2,1,0)</f>
        <v>0</v>
      </c>
      <c r="AB1020" s="5">
        <f>IF(AND(S1020&gt;=1,S1020&lt;=3),1,0)</f>
        <v>0</v>
      </c>
      <c r="AC1020" s="5">
        <f>IF(AND(S1020&gt;=2,S1020&lt;=5),1,0)</f>
        <v>1</v>
      </c>
      <c r="AD1020" s="5">
        <f>IF(AND(S1020&gt;=1,S1020&lt;=4),1,0)</f>
        <v>1</v>
      </c>
      <c r="AE1020" s="5">
        <f>IF(AND(S1020&gt;=2,S1020&lt;=5),1,0)</f>
        <v>1</v>
      </c>
    </row>
    <row r="1021" spans="1:31" x14ac:dyDescent="0.55000000000000004">
      <c r="A1021" s="1">
        <f t="shared" si="31"/>
        <v>1021</v>
      </c>
      <c r="B1021" s="6" t="s">
        <v>32</v>
      </c>
      <c r="C1021" s="7">
        <v>46226.660555555558</v>
      </c>
      <c r="D1021" s="5">
        <v>13</v>
      </c>
      <c r="E1021" s="6" t="s">
        <v>37</v>
      </c>
      <c r="F1021" s="8">
        <v>46215</v>
      </c>
      <c r="G1021" s="8" t="s">
        <v>245</v>
      </c>
      <c r="H1021" s="6" t="s">
        <v>130</v>
      </c>
      <c r="I1021" s="6" t="s">
        <v>337</v>
      </c>
      <c r="J1021" s="6" t="s">
        <v>265</v>
      </c>
      <c r="K1021" s="5">
        <v>10378</v>
      </c>
      <c r="L1021" s="6" t="s">
        <v>132</v>
      </c>
      <c r="M1021" s="6" t="s">
        <v>317</v>
      </c>
      <c r="N1021" s="6" t="s">
        <v>26</v>
      </c>
      <c r="O1021" s="5" t="s">
        <v>885</v>
      </c>
      <c r="P1021" s="6" t="str">
        <f>IF(I1021&lt;&gt;"","Giocata","Futura")</f>
        <v>Giocata</v>
      </c>
      <c r="Q1021" s="5">
        <f>VALUE(LEFT(I1021,1))</f>
        <v>3</v>
      </c>
      <c r="R1021" s="5">
        <f>VALUE(RIGHT(I1021,1))</f>
        <v>0</v>
      </c>
      <c r="S1021" s="5">
        <f>SUM(Q1021:R1021)</f>
        <v>3</v>
      </c>
      <c r="T1021" s="5">
        <f>IF(Q1021&lt;&gt;R1021,1,0)</f>
        <v>1</v>
      </c>
      <c r="U1021" s="5">
        <f>IF(S1021&lt;=4,1,0)</f>
        <v>1</v>
      </c>
      <c r="V1021" s="5">
        <f t="shared" si="30"/>
        <v>1</v>
      </c>
      <c r="W1021" s="5">
        <f>IF(S1021&gt;=2,1,0)</f>
        <v>1</v>
      </c>
      <c r="X1021" s="5">
        <f>IF(Q1021&lt;=2,1,0)</f>
        <v>0</v>
      </c>
      <c r="Y1021" s="5">
        <f>IF(AND(Q1021&gt;=1,Q1021&lt;=3),1,0)</f>
        <v>1</v>
      </c>
      <c r="Z1021" s="5">
        <f>IF(AND(Q1021&gt;=2,Q1021&lt;=5),1,0)</f>
        <v>1</v>
      </c>
      <c r="AA1021" s="5">
        <f>IF(S1021&lt;=2,1,0)</f>
        <v>0</v>
      </c>
      <c r="AB1021" s="5">
        <f>IF(AND(S1021&gt;=1,S1021&lt;=3),1,0)</f>
        <v>1</v>
      </c>
      <c r="AC1021" s="5">
        <f>IF(AND(S1021&gt;=2,S1021&lt;=5),1,0)</f>
        <v>1</v>
      </c>
      <c r="AD1021" s="5">
        <f>IF(AND(S1021&gt;=1,S1021&lt;=4),1,0)</f>
        <v>1</v>
      </c>
      <c r="AE1021" s="5">
        <f>IF(AND(S1021&gt;=2,S1021&lt;=5),1,0)</f>
        <v>1</v>
      </c>
    </row>
    <row r="1022" spans="1:31" x14ac:dyDescent="0.55000000000000004">
      <c r="A1022" s="1">
        <f t="shared" si="31"/>
        <v>1022</v>
      </c>
      <c r="B1022" s="6" t="s">
        <v>32</v>
      </c>
      <c r="C1022" s="7">
        <v>46226.660555555558</v>
      </c>
      <c r="D1022" s="5">
        <v>13</v>
      </c>
      <c r="E1022" s="6" t="s">
        <v>37</v>
      </c>
      <c r="F1022" s="8">
        <v>46215</v>
      </c>
      <c r="G1022" s="8" t="s">
        <v>291</v>
      </c>
      <c r="H1022" s="6" t="s">
        <v>209</v>
      </c>
      <c r="I1022" s="6" t="s">
        <v>304</v>
      </c>
      <c r="J1022" s="6" t="s">
        <v>124</v>
      </c>
      <c r="K1022" s="5">
        <v>2567</v>
      </c>
      <c r="L1022" s="6" t="s">
        <v>270</v>
      </c>
      <c r="M1022" s="6" t="s">
        <v>311</v>
      </c>
      <c r="N1022" s="6" t="s">
        <v>26</v>
      </c>
      <c r="O1022" s="5" t="s">
        <v>885</v>
      </c>
      <c r="P1022" s="6" t="str">
        <f>IF(I1022&lt;&gt;"","Giocata","Futura")</f>
        <v>Giocata</v>
      </c>
      <c r="Q1022" s="5">
        <f>VALUE(LEFT(I1022,1))</f>
        <v>0</v>
      </c>
      <c r="R1022" s="5">
        <f>VALUE(RIGHT(I1022,1))</f>
        <v>2</v>
      </c>
      <c r="S1022" s="5">
        <f>SUM(Q1022:R1022)</f>
        <v>2</v>
      </c>
      <c r="T1022" s="5">
        <f>IF(Q1022&lt;&gt;R1022,1,0)</f>
        <v>1</v>
      </c>
      <c r="U1022" s="5">
        <f>IF(S1022&lt;=4,1,0)</f>
        <v>1</v>
      </c>
      <c r="V1022" s="5">
        <f t="shared" si="30"/>
        <v>1</v>
      </c>
      <c r="W1022" s="5">
        <f>IF(S1022&gt;=2,1,0)</f>
        <v>1</v>
      </c>
      <c r="X1022" s="5">
        <f>IF(Q1022&lt;=2,1,0)</f>
        <v>1</v>
      </c>
      <c r="Y1022" s="5">
        <f>IF(AND(Q1022&gt;=1,Q1022&lt;=3),1,0)</f>
        <v>0</v>
      </c>
      <c r="Z1022" s="5">
        <f>IF(AND(Q1022&gt;=2,Q1022&lt;=5),1,0)</f>
        <v>0</v>
      </c>
      <c r="AA1022" s="5">
        <f>IF(S1022&lt;=2,1,0)</f>
        <v>1</v>
      </c>
      <c r="AB1022" s="5">
        <f>IF(AND(S1022&gt;=1,S1022&lt;=3),1,0)</f>
        <v>1</v>
      </c>
      <c r="AC1022" s="5">
        <f>IF(AND(S1022&gt;=2,S1022&lt;=5),1,0)</f>
        <v>1</v>
      </c>
      <c r="AD1022" s="5">
        <f>IF(AND(S1022&gt;=1,S1022&lt;=4),1,0)</f>
        <v>1</v>
      </c>
      <c r="AE1022" s="5">
        <f>IF(AND(S1022&gt;=2,S1022&lt;=5),1,0)</f>
        <v>1</v>
      </c>
    </row>
    <row r="1023" spans="1:31" x14ac:dyDescent="0.55000000000000004">
      <c r="A1023" s="1">
        <f t="shared" si="31"/>
        <v>1023</v>
      </c>
      <c r="B1023" s="6" t="s">
        <v>911</v>
      </c>
      <c r="C1023" s="7">
        <v>46226.660555555558</v>
      </c>
      <c r="D1023" s="5">
        <v>17</v>
      </c>
      <c r="E1023" s="6" t="s">
        <v>37</v>
      </c>
      <c r="F1023" s="8">
        <v>46215</v>
      </c>
      <c r="G1023" s="8" t="s">
        <v>137</v>
      </c>
      <c r="H1023" s="6" t="s">
        <v>142</v>
      </c>
      <c r="I1023" s="6" t="s">
        <v>322</v>
      </c>
      <c r="J1023" s="6" t="s">
        <v>154</v>
      </c>
      <c r="K1023" s="5">
        <v>10616</v>
      </c>
      <c r="L1023" s="6" t="s">
        <v>160</v>
      </c>
      <c r="M1023" s="6" t="s">
        <v>489</v>
      </c>
      <c r="N1023" s="6" t="s">
        <v>26</v>
      </c>
      <c r="O1023" s="5" t="s">
        <v>885</v>
      </c>
      <c r="P1023" s="6" t="str">
        <f>IF(I1023&lt;&gt;"","Giocata","Futura")</f>
        <v>Giocata</v>
      </c>
      <c r="Q1023" s="5">
        <f>VALUE(LEFT(I1023,1))</f>
        <v>0</v>
      </c>
      <c r="R1023" s="5">
        <f>VALUE(RIGHT(I1023,1))</f>
        <v>1</v>
      </c>
      <c r="S1023" s="5">
        <f>SUM(Q1023:R1023)</f>
        <v>1</v>
      </c>
      <c r="T1023" s="5">
        <f>IF(Q1023&lt;&gt;R1023,1,0)</f>
        <v>1</v>
      </c>
      <c r="U1023" s="5">
        <f>IF(S1023&lt;=4,1,0)</f>
        <v>1</v>
      </c>
      <c r="V1023" s="5">
        <f t="shared" si="30"/>
        <v>1</v>
      </c>
      <c r="W1023" s="5">
        <f>IF(S1023&gt;=2,1,0)</f>
        <v>0</v>
      </c>
      <c r="X1023" s="5">
        <f>IF(Q1023&lt;=2,1,0)</f>
        <v>1</v>
      </c>
      <c r="Y1023" s="5">
        <f>IF(AND(Q1023&gt;=1,Q1023&lt;=3),1,0)</f>
        <v>0</v>
      </c>
      <c r="Z1023" s="5">
        <f>IF(AND(Q1023&gt;=2,Q1023&lt;=5),1,0)</f>
        <v>0</v>
      </c>
      <c r="AA1023" s="5">
        <f>IF(S1023&lt;=2,1,0)</f>
        <v>1</v>
      </c>
      <c r="AB1023" s="5">
        <f>IF(AND(S1023&gt;=1,S1023&lt;=3),1,0)</f>
        <v>1</v>
      </c>
      <c r="AC1023" s="5">
        <f>IF(AND(S1023&gt;=2,S1023&lt;=5),1,0)</f>
        <v>0</v>
      </c>
      <c r="AD1023" s="5">
        <f>IF(AND(S1023&gt;=1,S1023&lt;=4),1,0)</f>
        <v>1</v>
      </c>
      <c r="AE1023" s="5">
        <f>IF(AND(S1023&gt;=2,S1023&lt;=5),1,0)</f>
        <v>0</v>
      </c>
    </row>
    <row r="1024" spans="1:31" x14ac:dyDescent="0.55000000000000004">
      <c r="A1024" s="1">
        <f t="shared" si="31"/>
        <v>1024</v>
      </c>
      <c r="B1024" s="6" t="s">
        <v>28</v>
      </c>
      <c r="C1024" s="7">
        <v>46226.660555555558</v>
      </c>
      <c r="D1024" s="5">
        <v>12</v>
      </c>
      <c r="E1024" s="6" t="s">
        <v>37</v>
      </c>
      <c r="F1024" s="8">
        <v>46215</v>
      </c>
      <c r="G1024" s="8" t="s">
        <v>268</v>
      </c>
      <c r="H1024" s="6" t="s">
        <v>52</v>
      </c>
      <c r="I1024" s="6" t="s">
        <v>308</v>
      </c>
      <c r="J1024" s="6" t="s">
        <v>39</v>
      </c>
      <c r="K1024" s="5">
        <v>22833</v>
      </c>
      <c r="L1024" s="6" t="s">
        <v>63</v>
      </c>
      <c r="M1024" s="6" t="s">
        <v>343</v>
      </c>
      <c r="N1024" s="6" t="s">
        <v>26</v>
      </c>
      <c r="O1024" s="5" t="s">
        <v>885</v>
      </c>
      <c r="P1024" s="6" t="str">
        <f>IF(I1024&lt;&gt;"","Giocata","Futura")</f>
        <v>Giocata</v>
      </c>
      <c r="Q1024" s="5">
        <f>VALUE(LEFT(I1024,1))</f>
        <v>2</v>
      </c>
      <c r="R1024" s="5">
        <f>VALUE(RIGHT(I1024,1))</f>
        <v>0</v>
      </c>
      <c r="S1024" s="5">
        <f>SUM(Q1024:R1024)</f>
        <v>2</v>
      </c>
      <c r="T1024" s="5">
        <f>IF(Q1024&lt;&gt;R1024,1,0)</f>
        <v>1</v>
      </c>
      <c r="U1024" s="5">
        <f>IF(S1024&lt;=4,1,0)</f>
        <v>1</v>
      </c>
      <c r="V1024" s="5">
        <f t="shared" si="30"/>
        <v>1</v>
      </c>
      <c r="W1024" s="5">
        <f>IF(S1024&gt;=2,1,0)</f>
        <v>1</v>
      </c>
      <c r="X1024" s="5">
        <f>IF(Q1024&lt;=2,1,0)</f>
        <v>1</v>
      </c>
      <c r="Y1024" s="5">
        <f>IF(AND(Q1024&gt;=1,Q1024&lt;=3),1,0)</f>
        <v>1</v>
      </c>
      <c r="Z1024" s="5">
        <f>IF(AND(Q1024&gt;=2,Q1024&lt;=5),1,0)</f>
        <v>1</v>
      </c>
      <c r="AA1024" s="5">
        <f>IF(S1024&lt;=2,1,0)</f>
        <v>1</v>
      </c>
      <c r="AB1024" s="5">
        <f>IF(AND(S1024&gt;=1,S1024&lt;=3),1,0)</f>
        <v>1</v>
      </c>
      <c r="AC1024" s="5">
        <f>IF(AND(S1024&gt;=2,S1024&lt;=5),1,0)</f>
        <v>1</v>
      </c>
      <c r="AD1024" s="5">
        <f>IF(AND(S1024&gt;=1,S1024&lt;=4),1,0)</f>
        <v>1</v>
      </c>
      <c r="AE1024" s="5">
        <f>IF(AND(S1024&gt;=2,S1024&lt;=5),1,0)</f>
        <v>1</v>
      </c>
    </row>
    <row r="1025" spans="1:31" x14ac:dyDescent="0.55000000000000004">
      <c r="A1025" s="1">
        <f t="shared" si="31"/>
        <v>1025</v>
      </c>
      <c r="B1025" s="6" t="s">
        <v>28</v>
      </c>
      <c r="C1025" s="7">
        <v>46226.660555555558</v>
      </c>
      <c r="D1025" s="5">
        <v>12</v>
      </c>
      <c r="E1025" s="6" t="s">
        <v>37</v>
      </c>
      <c r="F1025" s="8">
        <v>46215</v>
      </c>
      <c r="G1025" s="8" t="s">
        <v>268</v>
      </c>
      <c r="H1025" s="6" t="s">
        <v>48</v>
      </c>
      <c r="I1025" s="6" t="s">
        <v>308</v>
      </c>
      <c r="J1025" s="6" t="s">
        <v>38</v>
      </c>
      <c r="K1025" s="5">
        <v>5782</v>
      </c>
      <c r="L1025" s="6" t="s">
        <v>50</v>
      </c>
      <c r="M1025" s="6" t="s">
        <v>340</v>
      </c>
      <c r="N1025" s="6" t="s">
        <v>26</v>
      </c>
      <c r="O1025" s="5" t="s">
        <v>885</v>
      </c>
      <c r="P1025" s="6" t="str">
        <f>IF(I1025&lt;&gt;"","Giocata","Futura")</f>
        <v>Giocata</v>
      </c>
      <c r="Q1025" s="5">
        <f>VALUE(LEFT(I1025,1))</f>
        <v>2</v>
      </c>
      <c r="R1025" s="5">
        <f>VALUE(RIGHT(I1025,1))</f>
        <v>0</v>
      </c>
      <c r="S1025" s="5">
        <f>SUM(Q1025:R1025)</f>
        <v>2</v>
      </c>
      <c r="T1025" s="5">
        <f>IF(Q1025&lt;&gt;R1025,1,0)</f>
        <v>1</v>
      </c>
      <c r="U1025" s="5">
        <f>IF(S1025&lt;=4,1,0)</f>
        <v>1</v>
      </c>
      <c r="V1025" s="5">
        <f t="shared" si="30"/>
        <v>1</v>
      </c>
      <c r="W1025" s="5">
        <f>IF(S1025&gt;=2,1,0)</f>
        <v>1</v>
      </c>
      <c r="X1025" s="5">
        <f>IF(Q1025&lt;=2,1,0)</f>
        <v>1</v>
      </c>
      <c r="Y1025" s="5">
        <f>IF(AND(Q1025&gt;=1,Q1025&lt;=3),1,0)</f>
        <v>1</v>
      </c>
      <c r="Z1025" s="5">
        <f>IF(AND(Q1025&gt;=2,Q1025&lt;=5),1,0)</f>
        <v>1</v>
      </c>
      <c r="AA1025" s="5">
        <f>IF(S1025&lt;=2,1,0)</f>
        <v>1</v>
      </c>
      <c r="AB1025" s="5">
        <f>IF(AND(S1025&gt;=1,S1025&lt;=3),1,0)</f>
        <v>1</v>
      </c>
      <c r="AC1025" s="5">
        <f>IF(AND(S1025&gt;=2,S1025&lt;=5),1,0)</f>
        <v>1</v>
      </c>
      <c r="AD1025" s="5">
        <f>IF(AND(S1025&gt;=1,S1025&lt;=4),1,0)</f>
        <v>1</v>
      </c>
      <c r="AE1025" s="5">
        <f>IF(AND(S1025&gt;=2,S1025&lt;=5),1,0)</f>
        <v>1</v>
      </c>
    </row>
    <row r="1026" spans="1:31" x14ac:dyDescent="0.55000000000000004">
      <c r="A1026" s="1">
        <f t="shared" si="31"/>
        <v>1026</v>
      </c>
      <c r="B1026" s="6" t="s">
        <v>32</v>
      </c>
      <c r="C1026" s="7">
        <v>46226.660555555558</v>
      </c>
      <c r="D1026" s="5">
        <v>13</v>
      </c>
      <c r="E1026" s="6" t="s">
        <v>37</v>
      </c>
      <c r="F1026" s="8">
        <v>46215</v>
      </c>
      <c r="G1026" s="8" t="s">
        <v>245</v>
      </c>
      <c r="H1026" s="6" t="s">
        <v>208</v>
      </c>
      <c r="I1026" s="6" t="s">
        <v>330</v>
      </c>
      <c r="J1026" s="6" t="s">
        <v>125</v>
      </c>
      <c r="K1026" s="5">
        <v>3591</v>
      </c>
      <c r="L1026" s="6" t="s">
        <v>210</v>
      </c>
      <c r="M1026" s="6" t="s">
        <v>367</v>
      </c>
      <c r="N1026" s="6" t="s">
        <v>26</v>
      </c>
      <c r="O1026" s="5" t="s">
        <v>885</v>
      </c>
      <c r="P1026" s="6" t="str">
        <f>IF(I1026&lt;&gt;"","Giocata","Futura")</f>
        <v>Giocata</v>
      </c>
      <c r="Q1026" s="5">
        <f>VALUE(LEFT(I1026,1))</f>
        <v>2</v>
      </c>
      <c r="R1026" s="5">
        <f>VALUE(RIGHT(I1026,1))</f>
        <v>2</v>
      </c>
      <c r="S1026" s="5">
        <f>SUM(Q1026:R1026)</f>
        <v>4</v>
      </c>
      <c r="T1026" s="5">
        <f>IF(Q1026&lt;&gt;R1026,1,0)</f>
        <v>0</v>
      </c>
      <c r="U1026" s="5">
        <f>IF(S1026&lt;=4,1,0)</f>
        <v>1</v>
      </c>
      <c r="V1026" s="5">
        <f t="shared" ref="V1026:V1089" si="32">IF(AND(T1026=1,U1026=1),1,0)</f>
        <v>0</v>
      </c>
      <c r="W1026" s="5">
        <f>IF(S1026&gt;=2,1,0)</f>
        <v>1</v>
      </c>
      <c r="X1026" s="5">
        <f>IF(Q1026&lt;=2,1,0)</f>
        <v>1</v>
      </c>
      <c r="Y1026" s="5">
        <f>IF(AND(Q1026&gt;=1,Q1026&lt;=3),1,0)</f>
        <v>1</v>
      </c>
      <c r="Z1026" s="5">
        <f>IF(AND(Q1026&gt;=2,Q1026&lt;=5),1,0)</f>
        <v>1</v>
      </c>
      <c r="AA1026" s="5">
        <f>IF(S1026&lt;=2,1,0)</f>
        <v>0</v>
      </c>
      <c r="AB1026" s="5">
        <f>IF(AND(S1026&gt;=1,S1026&lt;=3),1,0)</f>
        <v>0</v>
      </c>
      <c r="AC1026" s="5">
        <f>IF(AND(S1026&gt;=2,S1026&lt;=5),1,0)</f>
        <v>1</v>
      </c>
      <c r="AD1026" s="5">
        <f>IF(AND(S1026&gt;=1,S1026&lt;=4),1,0)</f>
        <v>1</v>
      </c>
      <c r="AE1026" s="5">
        <f>IF(AND(S1026&gt;=2,S1026&lt;=5),1,0)</f>
        <v>1</v>
      </c>
    </row>
    <row r="1027" spans="1:31" x14ac:dyDescent="0.55000000000000004">
      <c r="A1027" s="1">
        <f t="shared" ref="A1027:A1090" si="33">A1026+1</f>
        <v>1027</v>
      </c>
      <c r="B1027" s="6" t="s">
        <v>32</v>
      </c>
      <c r="C1027" s="7">
        <v>46226.660555555558</v>
      </c>
      <c r="D1027" s="5">
        <v>13</v>
      </c>
      <c r="E1027" s="6" t="s">
        <v>37</v>
      </c>
      <c r="F1027" s="8">
        <v>46215</v>
      </c>
      <c r="G1027" s="8" t="s">
        <v>245</v>
      </c>
      <c r="H1027" s="6" t="s">
        <v>272</v>
      </c>
      <c r="I1027" s="6" t="s">
        <v>314</v>
      </c>
      <c r="J1027" s="6" t="s">
        <v>212</v>
      </c>
      <c r="K1027" s="5">
        <v>15414</v>
      </c>
      <c r="L1027" s="6" t="s">
        <v>273</v>
      </c>
      <c r="M1027" s="6" t="s">
        <v>503</v>
      </c>
      <c r="N1027" s="6" t="s">
        <v>26</v>
      </c>
      <c r="O1027" s="5" t="s">
        <v>885</v>
      </c>
      <c r="P1027" s="6" t="str">
        <f>IF(I1027&lt;&gt;"","Giocata","Futura")</f>
        <v>Giocata</v>
      </c>
      <c r="Q1027" s="5">
        <f>VALUE(LEFT(I1027,1))</f>
        <v>2</v>
      </c>
      <c r="R1027" s="5">
        <f>VALUE(RIGHT(I1027,1))</f>
        <v>1</v>
      </c>
      <c r="S1027" s="5">
        <f>SUM(Q1027:R1027)</f>
        <v>3</v>
      </c>
      <c r="T1027" s="5">
        <f>IF(Q1027&lt;&gt;R1027,1,0)</f>
        <v>1</v>
      </c>
      <c r="U1027" s="5">
        <f>IF(S1027&lt;=4,1,0)</f>
        <v>1</v>
      </c>
      <c r="V1027" s="5">
        <f t="shared" si="32"/>
        <v>1</v>
      </c>
      <c r="W1027" s="5">
        <f>IF(S1027&gt;=2,1,0)</f>
        <v>1</v>
      </c>
      <c r="X1027" s="5">
        <f>IF(Q1027&lt;=2,1,0)</f>
        <v>1</v>
      </c>
      <c r="Y1027" s="5">
        <f>IF(AND(Q1027&gt;=1,Q1027&lt;=3),1,0)</f>
        <v>1</v>
      </c>
      <c r="Z1027" s="5">
        <f>IF(AND(Q1027&gt;=2,Q1027&lt;=5),1,0)</f>
        <v>1</v>
      </c>
      <c r="AA1027" s="5">
        <f>IF(S1027&lt;=2,1,0)</f>
        <v>0</v>
      </c>
      <c r="AB1027" s="5">
        <f>IF(AND(S1027&gt;=1,S1027&lt;=3),1,0)</f>
        <v>1</v>
      </c>
      <c r="AC1027" s="5">
        <f>IF(AND(S1027&gt;=2,S1027&lt;=5),1,0)</f>
        <v>1</v>
      </c>
      <c r="AD1027" s="5">
        <f>IF(AND(S1027&gt;=1,S1027&lt;=4),1,0)</f>
        <v>1</v>
      </c>
      <c r="AE1027" s="5">
        <f>IF(AND(S1027&gt;=2,S1027&lt;=5),1,0)</f>
        <v>1</v>
      </c>
    </row>
    <row r="1028" spans="1:31" x14ac:dyDescent="0.55000000000000004">
      <c r="A1028" s="1">
        <f t="shared" si="33"/>
        <v>1028</v>
      </c>
      <c r="B1028" s="6" t="s">
        <v>28</v>
      </c>
      <c r="C1028" s="7">
        <v>46226.660555555558</v>
      </c>
      <c r="D1028" s="5">
        <v>12</v>
      </c>
      <c r="E1028" s="6" t="s">
        <v>37</v>
      </c>
      <c r="F1028" s="8">
        <v>46215</v>
      </c>
      <c r="G1028" s="8" t="s">
        <v>286</v>
      </c>
      <c r="H1028" s="6" t="s">
        <v>55</v>
      </c>
      <c r="I1028" s="6" t="s">
        <v>310</v>
      </c>
      <c r="J1028" s="6" t="s">
        <v>43</v>
      </c>
      <c r="K1028" s="5">
        <v>10618</v>
      </c>
      <c r="L1028" s="6" t="s">
        <v>56</v>
      </c>
      <c r="M1028" s="6" t="s">
        <v>342</v>
      </c>
      <c r="N1028" s="6" t="s">
        <v>26</v>
      </c>
      <c r="O1028" s="5" t="s">
        <v>885</v>
      </c>
      <c r="P1028" s="6" t="str">
        <f>IF(I1028&lt;&gt;"","Giocata","Futura")</f>
        <v>Giocata</v>
      </c>
      <c r="Q1028" s="5">
        <f>VALUE(LEFT(I1028,1))</f>
        <v>1</v>
      </c>
      <c r="R1028" s="5">
        <f>VALUE(RIGHT(I1028,1))</f>
        <v>0</v>
      </c>
      <c r="S1028" s="5">
        <f>SUM(Q1028:R1028)</f>
        <v>1</v>
      </c>
      <c r="T1028" s="5">
        <f>IF(Q1028&lt;&gt;R1028,1,0)</f>
        <v>1</v>
      </c>
      <c r="U1028" s="5">
        <f>IF(S1028&lt;=4,1,0)</f>
        <v>1</v>
      </c>
      <c r="V1028" s="5">
        <f t="shared" si="32"/>
        <v>1</v>
      </c>
      <c r="W1028" s="5">
        <f>IF(S1028&gt;=2,1,0)</f>
        <v>0</v>
      </c>
      <c r="X1028" s="5">
        <f>IF(Q1028&lt;=2,1,0)</f>
        <v>1</v>
      </c>
      <c r="Y1028" s="5">
        <f>IF(AND(Q1028&gt;=1,Q1028&lt;=3),1,0)</f>
        <v>1</v>
      </c>
      <c r="Z1028" s="5">
        <f>IF(AND(Q1028&gt;=2,Q1028&lt;=5),1,0)</f>
        <v>0</v>
      </c>
      <c r="AA1028" s="5">
        <f>IF(S1028&lt;=2,1,0)</f>
        <v>1</v>
      </c>
      <c r="AB1028" s="5">
        <f>IF(AND(S1028&gt;=1,S1028&lt;=3),1,0)</f>
        <v>1</v>
      </c>
      <c r="AC1028" s="5">
        <f>IF(AND(S1028&gt;=2,S1028&lt;=5),1,0)</f>
        <v>0</v>
      </c>
      <c r="AD1028" s="5">
        <f>IF(AND(S1028&gt;=1,S1028&lt;=4),1,0)</f>
        <v>1</v>
      </c>
      <c r="AE1028" s="5">
        <f>IF(AND(S1028&gt;=2,S1028&lt;=5),1,0)</f>
        <v>0</v>
      </c>
    </row>
    <row r="1029" spans="1:31" x14ac:dyDescent="0.55000000000000004">
      <c r="A1029" s="1">
        <f t="shared" si="33"/>
        <v>1029</v>
      </c>
      <c r="B1029" s="6" t="s">
        <v>32</v>
      </c>
      <c r="C1029" s="7">
        <v>46226.660555555558</v>
      </c>
      <c r="D1029" s="5">
        <v>13</v>
      </c>
      <c r="E1029" s="6" t="s">
        <v>37</v>
      </c>
      <c r="F1029" s="8">
        <v>46215</v>
      </c>
      <c r="G1029" s="8" t="s">
        <v>292</v>
      </c>
      <c r="H1029" s="6" t="s">
        <v>133</v>
      </c>
      <c r="I1029" s="6" t="s">
        <v>310</v>
      </c>
      <c r="J1029" s="6" t="s">
        <v>128</v>
      </c>
      <c r="K1029" s="5">
        <v>4891</v>
      </c>
      <c r="L1029" s="6" t="s">
        <v>135</v>
      </c>
      <c r="M1029" s="6" t="s">
        <v>368</v>
      </c>
      <c r="N1029" s="6" t="s">
        <v>26</v>
      </c>
      <c r="O1029" s="5" t="s">
        <v>885</v>
      </c>
      <c r="P1029" s="6" t="str">
        <f>IF(I1029&lt;&gt;"","Giocata","Futura")</f>
        <v>Giocata</v>
      </c>
      <c r="Q1029" s="5">
        <f>VALUE(LEFT(I1029,1))</f>
        <v>1</v>
      </c>
      <c r="R1029" s="5">
        <f>VALUE(RIGHT(I1029,1))</f>
        <v>0</v>
      </c>
      <c r="S1029" s="5">
        <f>SUM(Q1029:R1029)</f>
        <v>1</v>
      </c>
      <c r="T1029" s="5">
        <f>IF(Q1029&lt;&gt;R1029,1,0)</f>
        <v>1</v>
      </c>
      <c r="U1029" s="5">
        <f>IF(S1029&lt;=4,1,0)</f>
        <v>1</v>
      </c>
      <c r="V1029" s="5">
        <f t="shared" si="32"/>
        <v>1</v>
      </c>
      <c r="W1029" s="5">
        <f>IF(S1029&gt;=2,1,0)</f>
        <v>0</v>
      </c>
      <c r="X1029" s="5">
        <f>IF(Q1029&lt;=2,1,0)</f>
        <v>1</v>
      </c>
      <c r="Y1029" s="5">
        <f>IF(AND(Q1029&gt;=1,Q1029&lt;=3),1,0)</f>
        <v>1</v>
      </c>
      <c r="Z1029" s="5">
        <f>IF(AND(Q1029&gt;=2,Q1029&lt;=5),1,0)</f>
        <v>0</v>
      </c>
      <c r="AA1029" s="5">
        <f>IF(S1029&lt;=2,1,0)</f>
        <v>1</v>
      </c>
      <c r="AB1029" s="5">
        <f>IF(AND(S1029&gt;=1,S1029&lt;=3),1,0)</f>
        <v>1</v>
      </c>
      <c r="AC1029" s="5">
        <f>IF(AND(S1029&gt;=2,S1029&lt;=5),1,0)</f>
        <v>0</v>
      </c>
      <c r="AD1029" s="5">
        <f>IF(AND(S1029&gt;=1,S1029&lt;=4),1,0)</f>
        <v>1</v>
      </c>
      <c r="AE1029" s="5">
        <f>IF(AND(S1029&gt;=2,S1029&lt;=5),1,0)</f>
        <v>0</v>
      </c>
    </row>
    <row r="1030" spans="1:31" x14ac:dyDescent="0.55000000000000004">
      <c r="A1030" s="1">
        <f t="shared" si="33"/>
        <v>1030</v>
      </c>
      <c r="B1030" s="6" t="s">
        <v>28</v>
      </c>
      <c r="C1030" s="7">
        <v>46226.660555555558</v>
      </c>
      <c r="D1030" s="5">
        <v>12</v>
      </c>
      <c r="E1030" s="6" t="s">
        <v>37</v>
      </c>
      <c r="F1030" s="8">
        <v>46215</v>
      </c>
      <c r="G1030" s="8" t="s">
        <v>285</v>
      </c>
      <c r="H1030" s="6" t="s">
        <v>45</v>
      </c>
      <c r="I1030" s="6" t="s">
        <v>316</v>
      </c>
      <c r="J1030" s="6" t="s">
        <v>42</v>
      </c>
      <c r="K1030" s="5">
        <v>2057</v>
      </c>
      <c r="L1030" s="6" t="s">
        <v>47</v>
      </c>
      <c r="M1030" s="6" t="s">
        <v>346</v>
      </c>
      <c r="N1030" s="6" t="s">
        <v>26</v>
      </c>
      <c r="O1030" s="5" t="s">
        <v>885</v>
      </c>
      <c r="P1030" s="6" t="str">
        <f>IF(I1030&lt;&gt;"","Giocata","Futura")</f>
        <v>Giocata</v>
      </c>
      <c r="Q1030" s="5">
        <f>VALUE(LEFT(I1030,1))</f>
        <v>1</v>
      </c>
      <c r="R1030" s="5">
        <f>VALUE(RIGHT(I1030,1))</f>
        <v>2</v>
      </c>
      <c r="S1030" s="5">
        <f>SUM(Q1030:R1030)</f>
        <v>3</v>
      </c>
      <c r="T1030" s="5">
        <f>IF(Q1030&lt;&gt;R1030,1,0)</f>
        <v>1</v>
      </c>
      <c r="U1030" s="5">
        <f>IF(S1030&lt;=4,1,0)</f>
        <v>1</v>
      </c>
      <c r="V1030" s="5">
        <f t="shared" si="32"/>
        <v>1</v>
      </c>
      <c r="W1030" s="5">
        <f>IF(S1030&gt;=2,1,0)</f>
        <v>1</v>
      </c>
      <c r="X1030" s="5">
        <f>IF(Q1030&lt;=2,1,0)</f>
        <v>1</v>
      </c>
      <c r="Y1030" s="5">
        <f>IF(AND(Q1030&gt;=1,Q1030&lt;=3),1,0)</f>
        <v>1</v>
      </c>
      <c r="Z1030" s="5">
        <f>IF(AND(Q1030&gt;=2,Q1030&lt;=5),1,0)</f>
        <v>0</v>
      </c>
      <c r="AA1030" s="5">
        <f>IF(S1030&lt;=2,1,0)</f>
        <v>0</v>
      </c>
      <c r="AB1030" s="5">
        <f>IF(AND(S1030&gt;=1,S1030&lt;=3),1,0)</f>
        <v>1</v>
      </c>
      <c r="AC1030" s="5">
        <f>IF(AND(S1030&gt;=2,S1030&lt;=5),1,0)</f>
        <v>1</v>
      </c>
      <c r="AD1030" s="5">
        <f>IF(AND(S1030&gt;=1,S1030&lt;=4),1,0)</f>
        <v>1</v>
      </c>
      <c r="AE1030" s="5">
        <f>IF(AND(S1030&gt;=2,S1030&lt;=5),1,0)</f>
        <v>1</v>
      </c>
    </row>
    <row r="1031" spans="1:31" x14ac:dyDescent="0.55000000000000004">
      <c r="A1031" s="1">
        <f t="shared" si="33"/>
        <v>1031</v>
      </c>
      <c r="B1031" s="6" t="s">
        <v>28</v>
      </c>
      <c r="C1031" s="7">
        <v>46226.660555555558</v>
      </c>
      <c r="D1031" s="5">
        <v>12</v>
      </c>
      <c r="E1031" s="6" t="s">
        <v>119</v>
      </c>
      <c r="F1031" s="8">
        <v>46216</v>
      </c>
      <c r="G1031" s="8" t="s">
        <v>120</v>
      </c>
      <c r="H1031" s="6" t="s">
        <v>46</v>
      </c>
      <c r="I1031" s="6" t="s">
        <v>337</v>
      </c>
      <c r="J1031" s="6" t="s">
        <v>51</v>
      </c>
      <c r="K1031" s="5">
        <v>20009</v>
      </c>
      <c r="L1031" s="6" t="s">
        <v>63</v>
      </c>
      <c r="M1031" s="6" t="s">
        <v>347</v>
      </c>
      <c r="N1031" s="6" t="s">
        <v>26</v>
      </c>
      <c r="O1031" s="5" t="s">
        <v>885</v>
      </c>
      <c r="P1031" s="6" t="str">
        <f>IF(I1031&lt;&gt;"","Giocata","Futura")</f>
        <v>Giocata</v>
      </c>
      <c r="Q1031" s="5">
        <f>VALUE(LEFT(I1031,1))</f>
        <v>3</v>
      </c>
      <c r="R1031" s="5">
        <f>VALUE(RIGHT(I1031,1))</f>
        <v>0</v>
      </c>
      <c r="S1031" s="5">
        <f>SUM(Q1031:R1031)</f>
        <v>3</v>
      </c>
      <c r="T1031" s="5">
        <f>IF(Q1031&lt;&gt;R1031,1,0)</f>
        <v>1</v>
      </c>
      <c r="U1031" s="5">
        <f>IF(S1031&lt;=4,1,0)</f>
        <v>1</v>
      </c>
      <c r="V1031" s="5">
        <f t="shared" si="32"/>
        <v>1</v>
      </c>
      <c r="W1031" s="5">
        <f>IF(S1031&gt;=2,1,0)</f>
        <v>1</v>
      </c>
      <c r="X1031" s="5">
        <f>IF(Q1031&lt;=2,1,0)</f>
        <v>0</v>
      </c>
      <c r="Y1031" s="5">
        <f>IF(AND(Q1031&gt;=1,Q1031&lt;=3),1,0)</f>
        <v>1</v>
      </c>
      <c r="Z1031" s="5">
        <f>IF(AND(Q1031&gt;=2,Q1031&lt;=5),1,0)</f>
        <v>1</v>
      </c>
      <c r="AA1031" s="5">
        <f>IF(S1031&lt;=2,1,0)</f>
        <v>0</v>
      </c>
      <c r="AB1031" s="5">
        <f>IF(AND(S1031&gt;=1,S1031&lt;=3),1,0)</f>
        <v>1</v>
      </c>
      <c r="AC1031" s="5">
        <f>IF(AND(S1031&gt;=2,S1031&lt;=5),1,0)</f>
        <v>1</v>
      </c>
      <c r="AD1031" s="5">
        <f>IF(AND(S1031&gt;=1,S1031&lt;=4),1,0)</f>
        <v>1</v>
      </c>
      <c r="AE1031" s="5">
        <f>IF(AND(S1031&gt;=2,S1031&lt;=5),1,0)</f>
        <v>1</v>
      </c>
    </row>
    <row r="1032" spans="1:31" x14ac:dyDescent="0.55000000000000004">
      <c r="A1032" s="1">
        <f t="shared" si="33"/>
        <v>1032</v>
      </c>
      <c r="B1032" s="6" t="s">
        <v>910</v>
      </c>
      <c r="C1032" s="7">
        <v>46226.660555555558</v>
      </c>
      <c r="D1032" s="5">
        <v>18</v>
      </c>
      <c r="E1032" s="6" t="s">
        <v>136</v>
      </c>
      <c r="F1032" s="8">
        <v>46217</v>
      </c>
      <c r="G1032" s="8" t="s">
        <v>184</v>
      </c>
      <c r="H1032" s="6" t="s">
        <v>203</v>
      </c>
      <c r="I1032" s="6" t="s">
        <v>333</v>
      </c>
      <c r="J1032" s="6" t="s">
        <v>192</v>
      </c>
      <c r="K1032" s="5">
        <v>21011</v>
      </c>
      <c r="L1032" s="6" t="s">
        <v>204</v>
      </c>
      <c r="M1032" s="6" t="s">
        <v>362</v>
      </c>
      <c r="N1032" s="6" t="s">
        <v>26</v>
      </c>
      <c r="O1032" s="5" t="s">
        <v>885</v>
      </c>
      <c r="P1032" s="6" t="str">
        <f>IF(I1032&lt;&gt;"","Giocata","Futura")</f>
        <v>Giocata</v>
      </c>
      <c r="Q1032" s="5">
        <f>VALUE(LEFT(I1032,1))</f>
        <v>3</v>
      </c>
      <c r="R1032" s="5">
        <f>VALUE(RIGHT(I1032,1))</f>
        <v>2</v>
      </c>
      <c r="S1032" s="5">
        <f>SUM(Q1032:R1032)</f>
        <v>5</v>
      </c>
      <c r="T1032" s="5">
        <f>IF(Q1032&lt;&gt;R1032,1,0)</f>
        <v>1</v>
      </c>
      <c r="U1032" s="5">
        <f>IF(S1032&lt;=4,1,0)</f>
        <v>0</v>
      </c>
      <c r="V1032" s="5">
        <f t="shared" si="32"/>
        <v>0</v>
      </c>
      <c r="W1032" s="5">
        <f>IF(S1032&gt;=2,1,0)</f>
        <v>1</v>
      </c>
      <c r="X1032" s="5">
        <f>IF(Q1032&lt;=2,1,0)</f>
        <v>0</v>
      </c>
      <c r="Y1032" s="5">
        <f>IF(AND(Q1032&gt;=1,Q1032&lt;=3),1,0)</f>
        <v>1</v>
      </c>
      <c r="Z1032" s="5">
        <f>IF(AND(Q1032&gt;=2,Q1032&lt;=5),1,0)</f>
        <v>1</v>
      </c>
      <c r="AA1032" s="5">
        <f>IF(S1032&lt;=2,1,0)</f>
        <v>0</v>
      </c>
      <c r="AB1032" s="5">
        <f>IF(AND(S1032&gt;=1,S1032&lt;=3),1,0)</f>
        <v>0</v>
      </c>
      <c r="AC1032" s="5">
        <f>IF(AND(S1032&gt;=2,S1032&lt;=5),1,0)</f>
        <v>1</v>
      </c>
      <c r="AD1032" s="5">
        <f>IF(AND(S1032&gt;=1,S1032&lt;=4),1,0)</f>
        <v>0</v>
      </c>
      <c r="AE1032" s="5">
        <f>IF(AND(S1032&gt;=2,S1032&lt;=5),1,0)</f>
        <v>1</v>
      </c>
    </row>
    <row r="1033" spans="1:31" x14ac:dyDescent="0.55000000000000004">
      <c r="A1033" s="1">
        <f t="shared" si="33"/>
        <v>1033</v>
      </c>
      <c r="B1033" s="6" t="s">
        <v>32</v>
      </c>
      <c r="C1033" s="7">
        <v>46226.660555555558</v>
      </c>
      <c r="D1033" s="5">
        <v>14</v>
      </c>
      <c r="E1033" s="6" t="s">
        <v>122</v>
      </c>
      <c r="F1033" s="8">
        <v>46219</v>
      </c>
      <c r="G1033" s="8" t="s">
        <v>120</v>
      </c>
      <c r="H1033" s="6" t="s">
        <v>134</v>
      </c>
      <c r="I1033" s="6" t="s">
        <v>335</v>
      </c>
      <c r="J1033" s="6" t="s">
        <v>211</v>
      </c>
      <c r="K1033" s="5">
        <v>8506</v>
      </c>
      <c r="L1033" s="6" t="s">
        <v>206</v>
      </c>
      <c r="M1033" s="6" t="s">
        <v>372</v>
      </c>
      <c r="N1033" s="6" t="s">
        <v>26</v>
      </c>
      <c r="O1033" s="5" t="s">
        <v>885</v>
      </c>
      <c r="P1033" s="6" t="str">
        <f>IF(I1033&lt;&gt;"","Giocata","Futura")</f>
        <v>Giocata</v>
      </c>
      <c r="Q1033" s="5">
        <f>VALUE(LEFT(I1033,1))</f>
        <v>6</v>
      </c>
      <c r="R1033" s="5">
        <f>VALUE(RIGHT(I1033,1))</f>
        <v>1</v>
      </c>
      <c r="S1033" s="5">
        <f>SUM(Q1033:R1033)</f>
        <v>7</v>
      </c>
      <c r="T1033" s="5">
        <f>IF(Q1033&lt;&gt;R1033,1,0)</f>
        <v>1</v>
      </c>
      <c r="U1033" s="5">
        <f>IF(S1033&lt;=4,1,0)</f>
        <v>0</v>
      </c>
      <c r="V1033" s="5">
        <f t="shared" si="32"/>
        <v>0</v>
      </c>
      <c r="W1033" s="5">
        <f>IF(S1033&gt;=2,1,0)</f>
        <v>1</v>
      </c>
      <c r="X1033" s="5">
        <f>IF(Q1033&lt;=2,1,0)</f>
        <v>0</v>
      </c>
      <c r="Y1033" s="5">
        <f>IF(AND(Q1033&gt;=1,Q1033&lt;=3),1,0)</f>
        <v>0</v>
      </c>
      <c r="Z1033" s="5">
        <f>IF(AND(Q1033&gt;=2,Q1033&lt;=5),1,0)</f>
        <v>0</v>
      </c>
      <c r="AA1033" s="5">
        <f>IF(S1033&lt;=2,1,0)</f>
        <v>0</v>
      </c>
      <c r="AB1033" s="5">
        <f>IF(AND(S1033&gt;=1,S1033&lt;=3),1,0)</f>
        <v>0</v>
      </c>
      <c r="AC1033" s="5">
        <f>IF(AND(S1033&gt;=2,S1033&lt;=5),1,0)</f>
        <v>0</v>
      </c>
      <c r="AD1033" s="5">
        <f>IF(AND(S1033&gt;=1,S1033&lt;=4),1,0)</f>
        <v>0</v>
      </c>
      <c r="AE1033" s="5">
        <f>IF(AND(S1033&gt;=2,S1033&lt;=5),1,0)</f>
        <v>0</v>
      </c>
    </row>
    <row r="1034" spans="1:31" x14ac:dyDescent="0.55000000000000004">
      <c r="A1034" s="1">
        <f t="shared" si="33"/>
        <v>1034</v>
      </c>
      <c r="B1034" s="6" t="s">
        <v>910</v>
      </c>
      <c r="C1034" s="7">
        <v>46226.660555555558</v>
      </c>
      <c r="D1034" s="5">
        <v>19</v>
      </c>
      <c r="E1034" s="6" t="s">
        <v>117</v>
      </c>
      <c r="F1034" s="8">
        <v>46220</v>
      </c>
      <c r="G1034" s="8" t="s">
        <v>184</v>
      </c>
      <c r="H1034" s="6" t="s">
        <v>185</v>
      </c>
      <c r="I1034" s="6" t="s">
        <v>332</v>
      </c>
      <c r="J1034" s="6" t="s">
        <v>192</v>
      </c>
      <c r="K1034" s="5">
        <v>17652</v>
      </c>
      <c r="L1034" s="6" t="s">
        <v>187</v>
      </c>
      <c r="M1034" s="6" t="s">
        <v>358</v>
      </c>
      <c r="N1034" s="6" t="s">
        <v>26</v>
      </c>
      <c r="O1034" s="5" t="s">
        <v>885</v>
      </c>
      <c r="P1034" s="6" t="str">
        <f>IF(I1034&lt;&gt;"","Giocata","Futura")</f>
        <v>Giocata</v>
      </c>
      <c r="Q1034" s="5">
        <f>VALUE(LEFT(I1034,1))</f>
        <v>5</v>
      </c>
      <c r="R1034" s="5">
        <f>VALUE(RIGHT(I1034,1))</f>
        <v>1</v>
      </c>
      <c r="S1034" s="5">
        <f>SUM(Q1034:R1034)</f>
        <v>6</v>
      </c>
      <c r="T1034" s="5">
        <f>IF(Q1034&lt;&gt;R1034,1,0)</f>
        <v>1</v>
      </c>
      <c r="U1034" s="5">
        <f>IF(S1034&lt;=4,1,0)</f>
        <v>0</v>
      </c>
      <c r="V1034" s="5">
        <f t="shared" si="32"/>
        <v>0</v>
      </c>
      <c r="W1034" s="5">
        <f>IF(S1034&gt;=2,1,0)</f>
        <v>1</v>
      </c>
      <c r="X1034" s="5">
        <f>IF(Q1034&lt;=2,1,0)</f>
        <v>0</v>
      </c>
      <c r="Y1034" s="5">
        <f>IF(AND(Q1034&gt;=1,Q1034&lt;=3),1,0)</f>
        <v>0</v>
      </c>
      <c r="Z1034" s="5">
        <f>IF(AND(Q1034&gt;=2,Q1034&lt;=5),1,0)</f>
        <v>1</v>
      </c>
      <c r="AA1034" s="5">
        <f>IF(S1034&lt;=2,1,0)</f>
        <v>0</v>
      </c>
      <c r="AB1034" s="5">
        <f>IF(AND(S1034&gt;=1,S1034&lt;=3),1,0)</f>
        <v>0</v>
      </c>
      <c r="AC1034" s="5">
        <f>IF(AND(S1034&gt;=2,S1034&lt;=5),1,0)</f>
        <v>0</v>
      </c>
      <c r="AD1034" s="5">
        <f>IF(AND(S1034&gt;=1,S1034&lt;=4),1,0)</f>
        <v>0</v>
      </c>
      <c r="AE1034" s="5">
        <f>IF(AND(S1034&gt;=2,S1034&lt;=5),1,0)</f>
        <v>0</v>
      </c>
    </row>
    <row r="1035" spans="1:31" x14ac:dyDescent="0.55000000000000004">
      <c r="A1035" s="1">
        <f t="shared" si="33"/>
        <v>1035</v>
      </c>
      <c r="B1035" s="6" t="s">
        <v>28</v>
      </c>
      <c r="C1035" s="7">
        <v>46226.660555555558</v>
      </c>
      <c r="D1035" s="5">
        <v>13</v>
      </c>
      <c r="E1035" s="6" t="s">
        <v>117</v>
      </c>
      <c r="F1035" s="8">
        <v>46220</v>
      </c>
      <c r="G1035" s="8" t="s">
        <v>120</v>
      </c>
      <c r="H1035" s="6" t="s">
        <v>49</v>
      </c>
      <c r="I1035" s="6" t="s">
        <v>336</v>
      </c>
      <c r="J1035" s="6" t="s">
        <v>48</v>
      </c>
      <c r="K1035" s="5">
        <v>5188</v>
      </c>
      <c r="L1035" s="6" t="s">
        <v>67</v>
      </c>
      <c r="M1035" s="6" t="s">
        <v>346</v>
      </c>
      <c r="N1035" s="6" t="s">
        <v>26</v>
      </c>
      <c r="O1035" s="5" t="s">
        <v>885</v>
      </c>
      <c r="P1035" s="6" t="str">
        <f>IF(I1035&lt;&gt;"","Giocata","Futura")</f>
        <v>Giocata</v>
      </c>
      <c r="Q1035" s="5">
        <f>VALUE(LEFT(I1035,1))</f>
        <v>0</v>
      </c>
      <c r="R1035" s="5">
        <f>VALUE(RIGHT(I1035,1))</f>
        <v>0</v>
      </c>
      <c r="S1035" s="5">
        <f>SUM(Q1035:R1035)</f>
        <v>0</v>
      </c>
      <c r="T1035" s="5">
        <f>IF(Q1035&lt;&gt;R1035,1,0)</f>
        <v>0</v>
      </c>
      <c r="U1035" s="5">
        <f>IF(S1035&lt;=4,1,0)</f>
        <v>1</v>
      </c>
      <c r="V1035" s="5">
        <f t="shared" si="32"/>
        <v>0</v>
      </c>
      <c r="W1035" s="5">
        <f>IF(S1035&gt;=2,1,0)</f>
        <v>0</v>
      </c>
      <c r="X1035" s="5">
        <f>IF(Q1035&lt;=2,1,0)</f>
        <v>1</v>
      </c>
      <c r="Y1035" s="5">
        <f>IF(AND(Q1035&gt;=1,Q1035&lt;=3),1,0)</f>
        <v>0</v>
      </c>
      <c r="Z1035" s="5">
        <f>IF(AND(Q1035&gt;=2,Q1035&lt;=5),1,0)</f>
        <v>0</v>
      </c>
      <c r="AA1035" s="5">
        <f>IF(S1035&lt;=2,1,0)</f>
        <v>1</v>
      </c>
      <c r="AB1035" s="5">
        <f>IF(AND(S1035&gt;=1,S1035&lt;=3),1,0)</f>
        <v>0</v>
      </c>
      <c r="AC1035" s="5">
        <f>IF(AND(S1035&gt;=2,S1035&lt;=5),1,0)</f>
        <v>0</v>
      </c>
      <c r="AD1035" s="5">
        <f>IF(AND(S1035&gt;=1,S1035&lt;=4),1,0)</f>
        <v>0</v>
      </c>
      <c r="AE1035" s="5">
        <f>IF(AND(S1035&gt;=2,S1035&lt;=5),1,0)</f>
        <v>0</v>
      </c>
    </row>
    <row r="1036" spans="1:31" x14ac:dyDescent="0.55000000000000004">
      <c r="A1036" s="1">
        <f t="shared" si="33"/>
        <v>1036</v>
      </c>
      <c r="B1036" s="6" t="s">
        <v>910</v>
      </c>
      <c r="C1036" s="7">
        <v>46226.660555555558</v>
      </c>
      <c r="D1036" s="5">
        <v>19</v>
      </c>
      <c r="E1036" s="6" t="s">
        <v>117</v>
      </c>
      <c r="F1036" s="8">
        <v>46220</v>
      </c>
      <c r="G1036" s="8" t="s">
        <v>197</v>
      </c>
      <c r="H1036" s="6" t="s">
        <v>253</v>
      </c>
      <c r="I1036" s="6" t="s">
        <v>330</v>
      </c>
      <c r="J1036" s="6" t="s">
        <v>195</v>
      </c>
      <c r="K1036" s="5">
        <v>20132</v>
      </c>
      <c r="L1036" s="6" t="s">
        <v>257</v>
      </c>
      <c r="M1036" s="6" t="s">
        <v>502</v>
      </c>
      <c r="N1036" s="6" t="s">
        <v>26</v>
      </c>
      <c r="O1036" s="5" t="s">
        <v>885</v>
      </c>
      <c r="P1036" s="6" t="str">
        <f>IF(I1036&lt;&gt;"","Giocata","Futura")</f>
        <v>Giocata</v>
      </c>
      <c r="Q1036" s="5">
        <f>VALUE(LEFT(I1036,1))</f>
        <v>2</v>
      </c>
      <c r="R1036" s="5">
        <f>VALUE(RIGHT(I1036,1))</f>
        <v>2</v>
      </c>
      <c r="S1036" s="5">
        <f>SUM(Q1036:R1036)</f>
        <v>4</v>
      </c>
      <c r="T1036" s="5">
        <f>IF(Q1036&lt;&gt;R1036,1,0)</f>
        <v>0</v>
      </c>
      <c r="U1036" s="5">
        <f>IF(S1036&lt;=4,1,0)</f>
        <v>1</v>
      </c>
      <c r="V1036" s="5">
        <f t="shared" si="32"/>
        <v>0</v>
      </c>
      <c r="W1036" s="5">
        <f>IF(S1036&gt;=2,1,0)</f>
        <v>1</v>
      </c>
      <c r="X1036" s="5">
        <f>IF(Q1036&lt;=2,1,0)</f>
        <v>1</v>
      </c>
      <c r="Y1036" s="5">
        <f>IF(AND(Q1036&gt;=1,Q1036&lt;=3),1,0)</f>
        <v>1</v>
      </c>
      <c r="Z1036" s="5">
        <f>IF(AND(Q1036&gt;=2,Q1036&lt;=5),1,0)</f>
        <v>1</v>
      </c>
      <c r="AA1036" s="5">
        <f>IF(S1036&lt;=2,1,0)</f>
        <v>0</v>
      </c>
      <c r="AB1036" s="5">
        <f>IF(AND(S1036&gt;=1,S1036&lt;=3),1,0)</f>
        <v>0</v>
      </c>
      <c r="AC1036" s="5">
        <f>IF(AND(S1036&gt;=2,S1036&lt;=5),1,0)</f>
        <v>1</v>
      </c>
      <c r="AD1036" s="5">
        <f>IF(AND(S1036&gt;=1,S1036&lt;=4),1,0)</f>
        <v>1</v>
      </c>
      <c r="AE1036" s="5">
        <f>IF(AND(S1036&gt;=2,S1036&lt;=5),1,0)</f>
        <v>1</v>
      </c>
    </row>
    <row r="1037" spans="1:31" x14ac:dyDescent="0.55000000000000004">
      <c r="A1037" s="1">
        <f t="shared" si="33"/>
        <v>1037</v>
      </c>
      <c r="B1037" s="6" t="s">
        <v>28</v>
      </c>
      <c r="C1037" s="7">
        <v>46226.660555555558</v>
      </c>
      <c r="D1037" s="5">
        <v>13</v>
      </c>
      <c r="E1037" s="6" t="s">
        <v>117</v>
      </c>
      <c r="F1037" s="8">
        <v>46220</v>
      </c>
      <c r="G1037" s="8" t="s">
        <v>121</v>
      </c>
      <c r="H1037" s="6" t="s">
        <v>58</v>
      </c>
      <c r="I1037" s="6" t="s">
        <v>314</v>
      </c>
      <c r="J1037" s="6" t="s">
        <v>45</v>
      </c>
      <c r="K1037" s="5">
        <v>15486</v>
      </c>
      <c r="L1037" s="6" t="s">
        <v>56</v>
      </c>
      <c r="M1037" s="6" t="s">
        <v>342</v>
      </c>
      <c r="N1037" s="6" t="s">
        <v>26</v>
      </c>
      <c r="O1037" s="5" t="s">
        <v>885</v>
      </c>
      <c r="P1037" s="6" t="str">
        <f>IF(I1037&lt;&gt;"","Giocata","Futura")</f>
        <v>Giocata</v>
      </c>
      <c r="Q1037" s="5">
        <f>VALUE(LEFT(I1037,1))</f>
        <v>2</v>
      </c>
      <c r="R1037" s="5">
        <f>VALUE(RIGHT(I1037,1))</f>
        <v>1</v>
      </c>
      <c r="S1037" s="5">
        <f>SUM(Q1037:R1037)</f>
        <v>3</v>
      </c>
      <c r="T1037" s="5">
        <f>IF(Q1037&lt;&gt;R1037,1,0)</f>
        <v>1</v>
      </c>
      <c r="U1037" s="5">
        <f>IF(S1037&lt;=4,1,0)</f>
        <v>1</v>
      </c>
      <c r="V1037" s="5">
        <f t="shared" si="32"/>
        <v>1</v>
      </c>
      <c r="W1037" s="5">
        <f>IF(S1037&gt;=2,1,0)</f>
        <v>1</v>
      </c>
      <c r="X1037" s="5">
        <f>IF(Q1037&lt;=2,1,0)</f>
        <v>1</v>
      </c>
      <c r="Y1037" s="5">
        <f>IF(AND(Q1037&gt;=1,Q1037&lt;=3),1,0)</f>
        <v>1</v>
      </c>
      <c r="Z1037" s="5">
        <f>IF(AND(Q1037&gt;=2,Q1037&lt;=5),1,0)</f>
        <v>1</v>
      </c>
      <c r="AA1037" s="5">
        <f>IF(S1037&lt;=2,1,0)</f>
        <v>0</v>
      </c>
      <c r="AB1037" s="5">
        <f>IF(AND(S1037&gt;=1,S1037&lt;=3),1,0)</f>
        <v>1</v>
      </c>
      <c r="AC1037" s="5">
        <f>IF(AND(S1037&gt;=2,S1037&lt;=5),1,0)</f>
        <v>1</v>
      </c>
      <c r="AD1037" s="5">
        <f>IF(AND(S1037&gt;=1,S1037&lt;=4),1,0)</f>
        <v>1</v>
      </c>
      <c r="AE1037" s="5">
        <f>IF(AND(S1037&gt;=2,S1037&lt;=5),1,0)</f>
        <v>1</v>
      </c>
    </row>
    <row r="1038" spans="1:31" x14ac:dyDescent="0.55000000000000004">
      <c r="A1038" s="1">
        <f t="shared" si="33"/>
        <v>1038</v>
      </c>
      <c r="B1038" s="6" t="s">
        <v>32</v>
      </c>
      <c r="C1038" s="7">
        <v>46226.660555555558</v>
      </c>
      <c r="D1038" s="5">
        <v>14</v>
      </c>
      <c r="E1038" s="6" t="s">
        <v>117</v>
      </c>
      <c r="F1038" s="8">
        <v>46220</v>
      </c>
      <c r="G1038" s="8" t="s">
        <v>292</v>
      </c>
      <c r="H1038" s="6" t="s">
        <v>124</v>
      </c>
      <c r="I1038" s="6" t="s">
        <v>310</v>
      </c>
      <c r="J1038" s="6" t="s">
        <v>131</v>
      </c>
      <c r="K1038" s="5">
        <v>7442</v>
      </c>
      <c r="L1038" s="6" t="s">
        <v>126</v>
      </c>
      <c r="M1038" s="6" t="s">
        <v>369</v>
      </c>
      <c r="N1038" s="6" t="s">
        <v>26</v>
      </c>
      <c r="O1038" s="5" t="s">
        <v>885</v>
      </c>
      <c r="P1038" s="6" t="str">
        <f>IF(I1038&lt;&gt;"","Giocata","Futura")</f>
        <v>Giocata</v>
      </c>
      <c r="Q1038" s="5">
        <f>VALUE(LEFT(I1038,1))</f>
        <v>1</v>
      </c>
      <c r="R1038" s="5">
        <f>VALUE(RIGHT(I1038,1))</f>
        <v>0</v>
      </c>
      <c r="S1038" s="5">
        <f>SUM(Q1038:R1038)</f>
        <v>1</v>
      </c>
      <c r="T1038" s="5">
        <f>IF(Q1038&lt;&gt;R1038,1,0)</f>
        <v>1</v>
      </c>
      <c r="U1038" s="5">
        <f>IF(S1038&lt;=4,1,0)</f>
        <v>1</v>
      </c>
      <c r="V1038" s="5">
        <f t="shared" si="32"/>
        <v>1</v>
      </c>
      <c r="W1038" s="5">
        <f>IF(S1038&gt;=2,1,0)</f>
        <v>0</v>
      </c>
      <c r="X1038" s="5">
        <f>IF(Q1038&lt;=2,1,0)</f>
        <v>1</v>
      </c>
      <c r="Y1038" s="5">
        <f>IF(AND(Q1038&gt;=1,Q1038&lt;=3),1,0)</f>
        <v>1</v>
      </c>
      <c r="Z1038" s="5">
        <f>IF(AND(Q1038&gt;=2,Q1038&lt;=5),1,0)</f>
        <v>0</v>
      </c>
      <c r="AA1038" s="5">
        <f>IF(S1038&lt;=2,1,0)</f>
        <v>1</v>
      </c>
      <c r="AB1038" s="5">
        <f>IF(AND(S1038&gt;=1,S1038&lt;=3),1,0)</f>
        <v>1</v>
      </c>
      <c r="AC1038" s="5">
        <f>IF(AND(S1038&gt;=2,S1038&lt;=5),1,0)</f>
        <v>0</v>
      </c>
      <c r="AD1038" s="5">
        <f>IF(AND(S1038&gt;=1,S1038&lt;=4),1,0)</f>
        <v>1</v>
      </c>
      <c r="AE1038" s="5">
        <f>IF(AND(S1038&gt;=2,S1038&lt;=5),1,0)</f>
        <v>0</v>
      </c>
    </row>
    <row r="1039" spans="1:31" x14ac:dyDescent="0.55000000000000004">
      <c r="A1039" s="1">
        <f t="shared" si="33"/>
        <v>1039</v>
      </c>
      <c r="B1039" s="6" t="s">
        <v>910</v>
      </c>
      <c r="C1039" s="7">
        <v>46226.660555555558</v>
      </c>
      <c r="D1039" s="5">
        <v>19</v>
      </c>
      <c r="E1039" s="6" t="s">
        <v>117</v>
      </c>
      <c r="F1039" s="8">
        <v>46220</v>
      </c>
      <c r="G1039" s="8" t="s">
        <v>252</v>
      </c>
      <c r="H1039" s="6" t="s">
        <v>198</v>
      </c>
      <c r="I1039" s="6" t="s">
        <v>328</v>
      </c>
      <c r="J1039" s="6" t="s">
        <v>255</v>
      </c>
      <c r="K1039" s="5">
        <v>17323</v>
      </c>
      <c r="L1039" s="6" t="s">
        <v>200</v>
      </c>
      <c r="M1039" s="6" t="s">
        <v>361</v>
      </c>
      <c r="N1039" s="6" t="s">
        <v>26</v>
      </c>
      <c r="O1039" s="5" t="s">
        <v>885</v>
      </c>
      <c r="P1039" s="6" t="str">
        <f>IF(I1039&lt;&gt;"","Giocata","Futura")</f>
        <v>Giocata</v>
      </c>
      <c r="Q1039" s="5">
        <f>VALUE(LEFT(I1039,1))</f>
        <v>1</v>
      </c>
      <c r="R1039" s="5">
        <f>VALUE(RIGHT(I1039,1))</f>
        <v>1</v>
      </c>
      <c r="S1039" s="5">
        <f>SUM(Q1039:R1039)</f>
        <v>2</v>
      </c>
      <c r="T1039" s="5">
        <f>IF(Q1039&lt;&gt;R1039,1,0)</f>
        <v>0</v>
      </c>
      <c r="U1039" s="5">
        <f>IF(S1039&lt;=4,1,0)</f>
        <v>1</v>
      </c>
      <c r="V1039" s="5">
        <f t="shared" si="32"/>
        <v>0</v>
      </c>
      <c r="W1039" s="5">
        <f>IF(S1039&gt;=2,1,0)</f>
        <v>1</v>
      </c>
      <c r="X1039" s="5">
        <f>IF(Q1039&lt;=2,1,0)</f>
        <v>1</v>
      </c>
      <c r="Y1039" s="5">
        <f>IF(AND(Q1039&gt;=1,Q1039&lt;=3),1,0)</f>
        <v>1</v>
      </c>
      <c r="Z1039" s="5">
        <f>IF(AND(Q1039&gt;=2,Q1039&lt;=5),1,0)</f>
        <v>0</v>
      </c>
      <c r="AA1039" s="5">
        <f>IF(S1039&lt;=2,1,0)</f>
        <v>1</v>
      </c>
      <c r="AB1039" s="5">
        <f>IF(AND(S1039&gt;=1,S1039&lt;=3),1,0)</f>
        <v>1</v>
      </c>
      <c r="AC1039" s="5">
        <f>IF(AND(S1039&gt;=2,S1039&lt;=5),1,0)</f>
        <v>1</v>
      </c>
      <c r="AD1039" s="5">
        <f>IF(AND(S1039&gt;=1,S1039&lt;=4),1,0)</f>
        <v>1</v>
      </c>
      <c r="AE1039" s="5">
        <f>IF(AND(S1039&gt;=2,S1039&lt;=5),1,0)</f>
        <v>1</v>
      </c>
    </row>
    <row r="1040" spans="1:31" x14ac:dyDescent="0.55000000000000004">
      <c r="A1040" s="1">
        <f t="shared" si="33"/>
        <v>1040</v>
      </c>
      <c r="B1040" s="6" t="s">
        <v>910</v>
      </c>
      <c r="C1040" s="7">
        <v>46226.660555555558</v>
      </c>
      <c r="D1040" s="5">
        <v>19</v>
      </c>
      <c r="E1040" s="6" t="s">
        <v>117</v>
      </c>
      <c r="F1040" s="8">
        <v>46220</v>
      </c>
      <c r="G1040" s="8" t="s">
        <v>184</v>
      </c>
      <c r="H1040" s="6" t="s">
        <v>188</v>
      </c>
      <c r="I1040" s="6" t="s">
        <v>328</v>
      </c>
      <c r="J1040" s="6" t="s">
        <v>250</v>
      </c>
      <c r="K1040" s="5">
        <v>43303</v>
      </c>
      <c r="L1040" s="6" t="s">
        <v>190</v>
      </c>
      <c r="M1040" s="6" t="s">
        <v>355</v>
      </c>
      <c r="N1040" s="6" t="s">
        <v>26</v>
      </c>
      <c r="O1040" s="5" t="s">
        <v>885</v>
      </c>
      <c r="P1040" s="6" t="str">
        <f>IF(I1040&lt;&gt;"","Giocata","Futura")</f>
        <v>Giocata</v>
      </c>
      <c r="Q1040" s="5">
        <f>VALUE(LEFT(I1040,1))</f>
        <v>1</v>
      </c>
      <c r="R1040" s="5">
        <f>VALUE(RIGHT(I1040,1))</f>
        <v>1</v>
      </c>
      <c r="S1040" s="5">
        <f>SUM(Q1040:R1040)</f>
        <v>2</v>
      </c>
      <c r="T1040" s="5">
        <f>IF(Q1040&lt;&gt;R1040,1,0)</f>
        <v>0</v>
      </c>
      <c r="U1040" s="5">
        <f>IF(S1040&lt;=4,1,0)</f>
        <v>1</v>
      </c>
      <c r="V1040" s="5">
        <f t="shared" si="32"/>
        <v>0</v>
      </c>
      <c r="W1040" s="5">
        <f>IF(S1040&gt;=2,1,0)</f>
        <v>1</v>
      </c>
      <c r="X1040" s="5">
        <f>IF(Q1040&lt;=2,1,0)</f>
        <v>1</v>
      </c>
      <c r="Y1040" s="5">
        <f>IF(AND(Q1040&gt;=1,Q1040&lt;=3),1,0)</f>
        <v>1</v>
      </c>
      <c r="Z1040" s="5">
        <f>IF(AND(Q1040&gt;=2,Q1040&lt;=5),1,0)</f>
        <v>0</v>
      </c>
      <c r="AA1040" s="5">
        <f>IF(S1040&lt;=2,1,0)</f>
        <v>1</v>
      </c>
      <c r="AB1040" s="5">
        <f>IF(AND(S1040&gt;=1,S1040&lt;=3),1,0)</f>
        <v>1</v>
      </c>
      <c r="AC1040" s="5">
        <f>IF(AND(S1040&gt;=2,S1040&lt;=5),1,0)</f>
        <v>1</v>
      </c>
      <c r="AD1040" s="5">
        <f>IF(AND(S1040&gt;=1,S1040&lt;=4),1,0)</f>
        <v>1</v>
      </c>
      <c r="AE1040" s="5">
        <f>IF(AND(S1040&gt;=2,S1040&lt;=5),1,0)</f>
        <v>1</v>
      </c>
    </row>
    <row r="1041" spans="1:31" x14ac:dyDescent="0.55000000000000004">
      <c r="A1041" s="1">
        <f t="shared" si="33"/>
        <v>1041</v>
      </c>
      <c r="B1041" s="6" t="s">
        <v>32</v>
      </c>
      <c r="C1041" s="7">
        <v>46226.660555555558</v>
      </c>
      <c r="D1041" s="5">
        <v>14</v>
      </c>
      <c r="E1041" s="6" t="s">
        <v>93</v>
      </c>
      <c r="F1041" s="8">
        <v>46221</v>
      </c>
      <c r="G1041" s="8" t="s">
        <v>268</v>
      </c>
      <c r="H1041" s="6" t="s">
        <v>125</v>
      </c>
      <c r="I1041" s="6" t="s">
        <v>329</v>
      </c>
      <c r="J1041" s="6" t="s">
        <v>274</v>
      </c>
      <c r="K1041" s="5">
        <v>4705</v>
      </c>
      <c r="L1041" s="6" t="s">
        <v>296</v>
      </c>
      <c r="M1041" s="6" t="s">
        <v>525</v>
      </c>
      <c r="N1041" s="6" t="s">
        <v>26</v>
      </c>
      <c r="O1041" s="5" t="s">
        <v>885</v>
      </c>
      <c r="P1041" s="6" t="str">
        <f>IF(I1041&lt;&gt;"","Giocata","Futura")</f>
        <v>Giocata</v>
      </c>
      <c r="Q1041" s="5">
        <f>VALUE(LEFT(I1041,1))</f>
        <v>1</v>
      </c>
      <c r="R1041" s="5">
        <f>VALUE(RIGHT(I1041,1))</f>
        <v>4</v>
      </c>
      <c r="S1041" s="5">
        <f>SUM(Q1041:R1041)</f>
        <v>5</v>
      </c>
      <c r="T1041" s="5">
        <f>IF(Q1041&lt;&gt;R1041,1,0)</f>
        <v>1</v>
      </c>
      <c r="U1041" s="5">
        <f>IF(S1041&lt;=4,1,0)</f>
        <v>0</v>
      </c>
      <c r="V1041" s="5">
        <f t="shared" si="32"/>
        <v>0</v>
      </c>
      <c r="W1041" s="5">
        <f>IF(S1041&gt;=2,1,0)</f>
        <v>1</v>
      </c>
      <c r="X1041" s="5">
        <f>IF(Q1041&lt;=2,1,0)</f>
        <v>1</v>
      </c>
      <c r="Y1041" s="5">
        <f>IF(AND(Q1041&gt;=1,Q1041&lt;=3),1,0)</f>
        <v>1</v>
      </c>
      <c r="Z1041" s="5">
        <f>IF(AND(Q1041&gt;=2,Q1041&lt;=5),1,0)</f>
        <v>0</v>
      </c>
      <c r="AA1041" s="5">
        <f>IF(S1041&lt;=2,1,0)</f>
        <v>0</v>
      </c>
      <c r="AB1041" s="5">
        <f>IF(AND(S1041&gt;=1,S1041&lt;=3),1,0)</f>
        <v>0</v>
      </c>
      <c r="AC1041" s="5">
        <f>IF(AND(S1041&gt;=2,S1041&lt;=5),1,0)</f>
        <v>1</v>
      </c>
      <c r="AD1041" s="5">
        <f>IF(AND(S1041&gt;=1,S1041&lt;=4),1,0)</f>
        <v>0</v>
      </c>
      <c r="AE1041" s="5">
        <f>IF(AND(S1041&gt;=2,S1041&lt;=5),1,0)</f>
        <v>1</v>
      </c>
    </row>
    <row r="1042" spans="1:31" x14ac:dyDescent="0.55000000000000004">
      <c r="A1042" s="1">
        <f t="shared" si="33"/>
        <v>1042</v>
      </c>
      <c r="B1042" s="6" t="s">
        <v>32</v>
      </c>
      <c r="C1042" s="7">
        <v>46226.660555555558</v>
      </c>
      <c r="D1042" s="5">
        <v>14</v>
      </c>
      <c r="E1042" s="6" t="s">
        <v>93</v>
      </c>
      <c r="F1042" s="8">
        <v>46221</v>
      </c>
      <c r="G1042" s="8" t="s">
        <v>264</v>
      </c>
      <c r="H1042" s="6" t="s">
        <v>265</v>
      </c>
      <c r="I1042" s="6" t="s">
        <v>336</v>
      </c>
      <c r="J1042" s="6" t="s">
        <v>133</v>
      </c>
      <c r="K1042" s="5">
        <v>2755</v>
      </c>
      <c r="L1042" s="6" t="s">
        <v>266</v>
      </c>
      <c r="M1042" s="6" t="s">
        <v>469</v>
      </c>
      <c r="N1042" s="6" t="s">
        <v>26</v>
      </c>
      <c r="O1042" s="5" t="s">
        <v>885</v>
      </c>
      <c r="P1042" s="6" t="str">
        <f>IF(I1042&lt;&gt;"","Giocata","Futura")</f>
        <v>Giocata</v>
      </c>
      <c r="Q1042" s="5">
        <f>VALUE(LEFT(I1042,1))</f>
        <v>0</v>
      </c>
      <c r="R1042" s="5">
        <f>VALUE(RIGHT(I1042,1))</f>
        <v>0</v>
      </c>
      <c r="S1042" s="5">
        <f>SUM(Q1042:R1042)</f>
        <v>0</v>
      </c>
      <c r="T1042" s="5">
        <f>IF(Q1042&lt;&gt;R1042,1,0)</f>
        <v>0</v>
      </c>
      <c r="U1042" s="5">
        <f>IF(S1042&lt;=4,1,0)</f>
        <v>1</v>
      </c>
      <c r="V1042" s="5">
        <f t="shared" si="32"/>
        <v>0</v>
      </c>
      <c r="W1042" s="5">
        <f>IF(S1042&gt;=2,1,0)</f>
        <v>0</v>
      </c>
      <c r="X1042" s="5">
        <f>IF(Q1042&lt;=2,1,0)</f>
        <v>1</v>
      </c>
      <c r="Y1042" s="5">
        <f>IF(AND(Q1042&gt;=1,Q1042&lt;=3),1,0)</f>
        <v>0</v>
      </c>
      <c r="Z1042" s="5">
        <f>IF(AND(Q1042&gt;=2,Q1042&lt;=5),1,0)</f>
        <v>0</v>
      </c>
      <c r="AA1042" s="5">
        <f>IF(S1042&lt;=2,1,0)</f>
        <v>1</v>
      </c>
      <c r="AB1042" s="5">
        <f>IF(AND(S1042&gt;=1,S1042&lt;=3),1,0)</f>
        <v>0</v>
      </c>
      <c r="AC1042" s="5">
        <f>IF(AND(S1042&gt;=2,S1042&lt;=5),1,0)</f>
        <v>0</v>
      </c>
      <c r="AD1042" s="5">
        <f>IF(AND(S1042&gt;=1,S1042&lt;=4),1,0)</f>
        <v>0</v>
      </c>
      <c r="AE1042" s="5">
        <f>IF(AND(S1042&gt;=2,S1042&lt;=5),1,0)</f>
        <v>0</v>
      </c>
    </row>
    <row r="1043" spans="1:31" x14ac:dyDescent="0.55000000000000004">
      <c r="A1043" s="1">
        <f t="shared" si="33"/>
        <v>1043</v>
      </c>
      <c r="B1043" s="6" t="s">
        <v>910</v>
      </c>
      <c r="C1043" s="7">
        <v>46226.660555555558</v>
      </c>
      <c r="D1043" s="5">
        <v>19</v>
      </c>
      <c r="E1043" s="6" t="s">
        <v>93</v>
      </c>
      <c r="F1043" s="8">
        <v>46221</v>
      </c>
      <c r="G1043" s="8" t="s">
        <v>184</v>
      </c>
      <c r="H1043" s="6" t="s">
        <v>186</v>
      </c>
      <c r="I1043" s="6" t="s">
        <v>306</v>
      </c>
      <c r="J1043" s="6" t="s">
        <v>191</v>
      </c>
      <c r="K1043" s="5">
        <v>61922</v>
      </c>
      <c r="L1043" s="6" t="s">
        <v>201</v>
      </c>
      <c r="M1043" s="6" t="s">
        <v>307</v>
      </c>
      <c r="N1043" s="6" t="s">
        <v>26</v>
      </c>
      <c r="O1043" s="5" t="s">
        <v>885</v>
      </c>
      <c r="P1043" s="6" t="str">
        <f>IF(I1043&lt;&gt;"","Giocata","Futura")</f>
        <v>Giocata</v>
      </c>
      <c r="Q1043" s="5">
        <f>VALUE(LEFT(I1043,1))</f>
        <v>3</v>
      </c>
      <c r="R1043" s="5">
        <f>VALUE(RIGHT(I1043,1))</f>
        <v>1</v>
      </c>
      <c r="S1043" s="5">
        <f>SUM(Q1043:R1043)</f>
        <v>4</v>
      </c>
      <c r="T1043" s="5">
        <f>IF(Q1043&lt;&gt;R1043,1,0)</f>
        <v>1</v>
      </c>
      <c r="U1043" s="5">
        <f>IF(S1043&lt;=4,1,0)</f>
        <v>1</v>
      </c>
      <c r="V1043" s="5">
        <f t="shared" si="32"/>
        <v>1</v>
      </c>
      <c r="W1043" s="5">
        <f>IF(S1043&gt;=2,1,0)</f>
        <v>1</v>
      </c>
      <c r="X1043" s="5">
        <f>IF(Q1043&lt;=2,1,0)</f>
        <v>0</v>
      </c>
      <c r="Y1043" s="5">
        <f>IF(AND(Q1043&gt;=1,Q1043&lt;=3),1,0)</f>
        <v>1</v>
      </c>
      <c r="Z1043" s="5">
        <f>IF(AND(Q1043&gt;=2,Q1043&lt;=5),1,0)</f>
        <v>1</v>
      </c>
      <c r="AA1043" s="5">
        <f>IF(S1043&lt;=2,1,0)</f>
        <v>0</v>
      </c>
      <c r="AB1043" s="5">
        <f>IF(AND(S1043&gt;=1,S1043&lt;=3),1,0)</f>
        <v>0</v>
      </c>
      <c r="AC1043" s="5">
        <f>IF(AND(S1043&gt;=2,S1043&lt;=5),1,0)</f>
        <v>1</v>
      </c>
      <c r="AD1043" s="5">
        <f>IF(AND(S1043&gt;=1,S1043&lt;=4),1,0)</f>
        <v>1</v>
      </c>
      <c r="AE1043" s="5">
        <f>IF(AND(S1043&gt;=2,S1043&lt;=5),1,0)</f>
        <v>1</v>
      </c>
    </row>
    <row r="1044" spans="1:31" x14ac:dyDescent="0.55000000000000004">
      <c r="A1044" s="1">
        <f t="shared" si="33"/>
        <v>1044</v>
      </c>
      <c r="B1044" s="6" t="s">
        <v>910</v>
      </c>
      <c r="C1044" s="7">
        <v>46226.660555555558</v>
      </c>
      <c r="D1044" s="5">
        <v>19</v>
      </c>
      <c r="E1044" s="6" t="s">
        <v>93</v>
      </c>
      <c r="F1044" s="8">
        <v>46221</v>
      </c>
      <c r="G1044" s="8" t="s">
        <v>184</v>
      </c>
      <c r="H1044" s="6" t="s">
        <v>248</v>
      </c>
      <c r="I1044" s="6" t="s">
        <v>304</v>
      </c>
      <c r="J1044" s="6" t="s">
        <v>205</v>
      </c>
      <c r="K1044" s="5">
        <v>38005</v>
      </c>
      <c r="L1044" s="6" t="s">
        <v>259</v>
      </c>
      <c r="M1044" s="6" t="s">
        <v>305</v>
      </c>
      <c r="N1044" s="6" t="s">
        <v>26</v>
      </c>
      <c r="O1044" s="5" t="s">
        <v>885</v>
      </c>
      <c r="P1044" s="6" t="str">
        <f>IF(I1044&lt;&gt;"","Giocata","Futura")</f>
        <v>Giocata</v>
      </c>
      <c r="Q1044" s="5">
        <f>VALUE(LEFT(I1044,1))</f>
        <v>0</v>
      </c>
      <c r="R1044" s="5">
        <f>VALUE(RIGHT(I1044,1))</f>
        <v>2</v>
      </c>
      <c r="S1044" s="5">
        <f>SUM(Q1044:R1044)</f>
        <v>2</v>
      </c>
      <c r="T1044" s="5">
        <f>IF(Q1044&lt;&gt;R1044,1,0)</f>
        <v>1</v>
      </c>
      <c r="U1044" s="5">
        <f>IF(S1044&lt;=4,1,0)</f>
        <v>1</v>
      </c>
      <c r="V1044" s="5">
        <f t="shared" si="32"/>
        <v>1</v>
      </c>
      <c r="W1044" s="5">
        <f>IF(S1044&gt;=2,1,0)</f>
        <v>1</v>
      </c>
      <c r="X1044" s="5">
        <f>IF(Q1044&lt;=2,1,0)</f>
        <v>1</v>
      </c>
      <c r="Y1044" s="5">
        <f>IF(AND(Q1044&gt;=1,Q1044&lt;=3),1,0)</f>
        <v>0</v>
      </c>
      <c r="Z1044" s="5">
        <f>IF(AND(Q1044&gt;=2,Q1044&lt;=5),1,0)</f>
        <v>0</v>
      </c>
      <c r="AA1044" s="5">
        <f>IF(S1044&lt;=2,1,0)</f>
        <v>1</v>
      </c>
      <c r="AB1044" s="5">
        <f>IF(AND(S1044&gt;=1,S1044&lt;=3),1,0)</f>
        <v>1</v>
      </c>
      <c r="AC1044" s="5">
        <f>IF(AND(S1044&gt;=2,S1044&lt;=5),1,0)</f>
        <v>1</v>
      </c>
      <c r="AD1044" s="5">
        <f>IF(AND(S1044&gt;=1,S1044&lt;=4),1,0)</f>
        <v>1</v>
      </c>
      <c r="AE1044" s="5">
        <f>IF(AND(S1044&gt;=2,S1044&lt;=5),1,0)</f>
        <v>1</v>
      </c>
    </row>
    <row r="1045" spans="1:31" x14ac:dyDescent="0.55000000000000004">
      <c r="A1045" s="1">
        <f t="shared" si="33"/>
        <v>1045</v>
      </c>
      <c r="B1045" s="6" t="s">
        <v>32</v>
      </c>
      <c r="C1045" s="7">
        <v>46226.660555555558</v>
      </c>
      <c r="D1045" s="5">
        <v>14</v>
      </c>
      <c r="E1045" s="6" t="s">
        <v>93</v>
      </c>
      <c r="F1045" s="8">
        <v>46221</v>
      </c>
      <c r="G1045" s="8" t="s">
        <v>264</v>
      </c>
      <c r="H1045" s="6" t="s">
        <v>212</v>
      </c>
      <c r="I1045" s="6" t="s">
        <v>338</v>
      </c>
      <c r="J1045" s="6" t="s">
        <v>130</v>
      </c>
      <c r="K1045" s="5">
        <v>8367</v>
      </c>
      <c r="L1045" s="6" t="s">
        <v>267</v>
      </c>
      <c r="M1045" s="6" t="s">
        <v>364</v>
      </c>
      <c r="N1045" s="6" t="s">
        <v>26</v>
      </c>
      <c r="O1045" s="5" t="s">
        <v>885</v>
      </c>
      <c r="P1045" s="6" t="str">
        <f>IF(I1045&lt;&gt;"","Giocata","Futura")</f>
        <v>Giocata</v>
      </c>
      <c r="Q1045" s="5">
        <f>VALUE(LEFT(I1045,1))</f>
        <v>0</v>
      </c>
      <c r="R1045" s="5">
        <f>VALUE(RIGHT(I1045,1))</f>
        <v>3</v>
      </c>
      <c r="S1045" s="5">
        <f>SUM(Q1045:R1045)</f>
        <v>3</v>
      </c>
      <c r="T1045" s="5">
        <f>IF(Q1045&lt;&gt;R1045,1,0)</f>
        <v>1</v>
      </c>
      <c r="U1045" s="5">
        <f>IF(S1045&lt;=4,1,0)</f>
        <v>1</v>
      </c>
      <c r="V1045" s="5">
        <f t="shared" si="32"/>
        <v>1</v>
      </c>
      <c r="W1045" s="5">
        <f>IF(S1045&gt;=2,1,0)</f>
        <v>1</v>
      </c>
      <c r="X1045" s="5">
        <f>IF(Q1045&lt;=2,1,0)</f>
        <v>1</v>
      </c>
      <c r="Y1045" s="5">
        <f>IF(AND(Q1045&gt;=1,Q1045&lt;=3),1,0)</f>
        <v>0</v>
      </c>
      <c r="Z1045" s="5">
        <f>IF(AND(Q1045&gt;=2,Q1045&lt;=5),1,0)</f>
        <v>0</v>
      </c>
      <c r="AA1045" s="5">
        <f>IF(S1045&lt;=2,1,0)</f>
        <v>0</v>
      </c>
      <c r="AB1045" s="5">
        <f>IF(AND(S1045&gt;=1,S1045&lt;=3),1,0)</f>
        <v>1</v>
      </c>
      <c r="AC1045" s="5">
        <f>IF(AND(S1045&gt;=2,S1045&lt;=5),1,0)</f>
        <v>1</v>
      </c>
      <c r="AD1045" s="5">
        <f>IF(AND(S1045&gt;=1,S1045&lt;=4),1,0)</f>
        <v>1</v>
      </c>
      <c r="AE1045" s="5">
        <f>IF(AND(S1045&gt;=2,S1045&lt;=5),1,0)</f>
        <v>1</v>
      </c>
    </row>
    <row r="1046" spans="1:31" x14ac:dyDescent="0.55000000000000004">
      <c r="A1046" s="1">
        <f t="shared" si="33"/>
        <v>1046</v>
      </c>
      <c r="B1046" s="6" t="s">
        <v>36</v>
      </c>
      <c r="C1046" s="7">
        <v>46226.660567129627</v>
      </c>
      <c r="D1046" s="5">
        <v>16</v>
      </c>
      <c r="E1046" s="6" t="s">
        <v>93</v>
      </c>
      <c r="F1046" s="8">
        <v>46221</v>
      </c>
      <c r="G1046" s="8" t="s">
        <v>280</v>
      </c>
      <c r="H1046" s="6" t="s">
        <v>170</v>
      </c>
      <c r="I1046" s="6" t="s">
        <v>304</v>
      </c>
      <c r="J1046" s="6" t="s">
        <v>176</v>
      </c>
      <c r="K1046" s="5">
        <v>2689</v>
      </c>
      <c r="L1046" s="6" t="s">
        <v>172</v>
      </c>
      <c r="M1046" s="6" t="s">
        <v>326</v>
      </c>
      <c r="N1046" s="6" t="s">
        <v>26</v>
      </c>
      <c r="O1046" s="5" t="s">
        <v>885</v>
      </c>
      <c r="P1046" s="6" t="str">
        <f>IF(I1046&lt;&gt;"","Giocata","Futura")</f>
        <v>Giocata</v>
      </c>
      <c r="Q1046" s="5">
        <f>VALUE(LEFT(I1046,1))</f>
        <v>0</v>
      </c>
      <c r="R1046" s="5">
        <f>VALUE(RIGHT(I1046,1))</f>
        <v>2</v>
      </c>
      <c r="S1046" s="5">
        <f>SUM(Q1046:R1046)</f>
        <v>2</v>
      </c>
      <c r="T1046" s="5">
        <f>IF(Q1046&lt;&gt;R1046,1,0)</f>
        <v>1</v>
      </c>
      <c r="U1046" s="5">
        <f>IF(S1046&lt;=4,1,0)</f>
        <v>1</v>
      </c>
      <c r="V1046" s="5">
        <f t="shared" si="32"/>
        <v>1</v>
      </c>
      <c r="W1046" s="5">
        <f>IF(S1046&gt;=2,1,0)</f>
        <v>1</v>
      </c>
      <c r="X1046" s="5">
        <f>IF(Q1046&lt;=2,1,0)</f>
        <v>1</v>
      </c>
      <c r="Y1046" s="5">
        <f>IF(AND(Q1046&gt;=1,Q1046&lt;=3),1,0)</f>
        <v>0</v>
      </c>
      <c r="Z1046" s="5">
        <f>IF(AND(Q1046&gt;=2,Q1046&lt;=5),1,0)</f>
        <v>0</v>
      </c>
      <c r="AA1046" s="5">
        <f>IF(S1046&lt;=2,1,0)</f>
        <v>1</v>
      </c>
      <c r="AB1046" s="5">
        <f>IF(AND(S1046&gt;=1,S1046&lt;=3),1,0)</f>
        <v>1</v>
      </c>
      <c r="AC1046" s="5">
        <f>IF(AND(S1046&gt;=2,S1046&lt;=5),1,0)</f>
        <v>1</v>
      </c>
      <c r="AD1046" s="5">
        <f>IF(AND(S1046&gt;=1,S1046&lt;=4),1,0)</f>
        <v>1</v>
      </c>
      <c r="AE1046" s="5">
        <f>IF(AND(S1046&gt;=2,S1046&lt;=5),1,0)</f>
        <v>1</v>
      </c>
    </row>
    <row r="1047" spans="1:31" x14ac:dyDescent="0.55000000000000004">
      <c r="A1047" s="1">
        <f t="shared" si="33"/>
        <v>1047</v>
      </c>
      <c r="B1047" s="6" t="s">
        <v>36</v>
      </c>
      <c r="C1047" s="7">
        <v>46226.660567129627</v>
      </c>
      <c r="D1047" s="5">
        <v>16</v>
      </c>
      <c r="E1047" s="6" t="s">
        <v>93</v>
      </c>
      <c r="F1047" s="8">
        <v>46221</v>
      </c>
      <c r="G1047" s="8" t="s">
        <v>280</v>
      </c>
      <c r="H1047" s="6" t="s">
        <v>181</v>
      </c>
      <c r="I1047" s="6" t="s">
        <v>304</v>
      </c>
      <c r="J1047" s="6" t="s">
        <v>173</v>
      </c>
      <c r="K1047" s="5">
        <v>1921</v>
      </c>
      <c r="L1047" s="6" t="s">
        <v>182</v>
      </c>
      <c r="M1047" s="6" t="s">
        <v>327</v>
      </c>
      <c r="N1047" s="6" t="s">
        <v>26</v>
      </c>
      <c r="O1047" s="5" t="s">
        <v>885</v>
      </c>
      <c r="P1047" s="6" t="str">
        <f>IF(I1047&lt;&gt;"","Giocata","Futura")</f>
        <v>Giocata</v>
      </c>
      <c r="Q1047" s="5">
        <f>VALUE(LEFT(I1047,1))</f>
        <v>0</v>
      </c>
      <c r="R1047" s="5">
        <f>VALUE(RIGHT(I1047,1))</f>
        <v>2</v>
      </c>
      <c r="S1047" s="5">
        <f>SUM(Q1047:R1047)</f>
        <v>2</v>
      </c>
      <c r="T1047" s="5">
        <f>IF(Q1047&lt;&gt;R1047,1,0)</f>
        <v>1</v>
      </c>
      <c r="U1047" s="5">
        <f>IF(S1047&lt;=4,1,0)</f>
        <v>1</v>
      </c>
      <c r="V1047" s="5">
        <f t="shared" si="32"/>
        <v>1</v>
      </c>
      <c r="W1047" s="5">
        <f>IF(S1047&gt;=2,1,0)</f>
        <v>1</v>
      </c>
      <c r="X1047" s="5">
        <f>IF(Q1047&lt;=2,1,0)</f>
        <v>1</v>
      </c>
      <c r="Y1047" s="5">
        <f>IF(AND(Q1047&gt;=1,Q1047&lt;=3),1,0)</f>
        <v>0</v>
      </c>
      <c r="Z1047" s="5">
        <f>IF(AND(Q1047&gt;=2,Q1047&lt;=5),1,0)</f>
        <v>0</v>
      </c>
      <c r="AA1047" s="5">
        <f>IF(S1047&lt;=2,1,0)</f>
        <v>1</v>
      </c>
      <c r="AB1047" s="5">
        <f>IF(AND(S1047&gt;=1,S1047&lt;=3),1,0)</f>
        <v>1</v>
      </c>
      <c r="AC1047" s="5">
        <f>IF(AND(S1047&gt;=2,S1047&lt;=5),1,0)</f>
        <v>1</v>
      </c>
      <c r="AD1047" s="5">
        <f>IF(AND(S1047&gt;=1,S1047&lt;=4),1,0)</f>
        <v>1</v>
      </c>
      <c r="AE1047" s="5">
        <f>IF(AND(S1047&gt;=2,S1047&lt;=5),1,0)</f>
        <v>1</v>
      </c>
    </row>
    <row r="1048" spans="1:31" x14ac:dyDescent="0.55000000000000004">
      <c r="A1048" s="1">
        <f t="shared" si="33"/>
        <v>1048</v>
      </c>
      <c r="B1048" s="6" t="s">
        <v>28</v>
      </c>
      <c r="C1048" s="7">
        <v>46226.660555555558</v>
      </c>
      <c r="D1048" s="5">
        <v>13</v>
      </c>
      <c r="E1048" s="6" t="s">
        <v>93</v>
      </c>
      <c r="F1048" s="8">
        <v>46221</v>
      </c>
      <c r="G1048" s="8" t="s">
        <v>240</v>
      </c>
      <c r="H1048" s="6" t="s">
        <v>57</v>
      </c>
      <c r="I1048" s="6" t="s">
        <v>308</v>
      </c>
      <c r="J1048" s="6" t="s">
        <v>55</v>
      </c>
      <c r="K1048" s="5">
        <v>26814</v>
      </c>
      <c r="L1048" s="6" t="s">
        <v>59</v>
      </c>
      <c r="M1048" s="6" t="s">
        <v>349</v>
      </c>
      <c r="N1048" s="6" t="s">
        <v>26</v>
      </c>
      <c r="O1048" s="5" t="s">
        <v>885</v>
      </c>
      <c r="P1048" s="6" t="str">
        <f>IF(I1048&lt;&gt;"","Giocata","Futura")</f>
        <v>Giocata</v>
      </c>
      <c r="Q1048" s="5">
        <f>VALUE(LEFT(I1048,1))</f>
        <v>2</v>
      </c>
      <c r="R1048" s="5">
        <f>VALUE(RIGHT(I1048,1))</f>
        <v>0</v>
      </c>
      <c r="S1048" s="5">
        <f>SUM(Q1048:R1048)</f>
        <v>2</v>
      </c>
      <c r="T1048" s="5">
        <f>IF(Q1048&lt;&gt;R1048,1,0)</f>
        <v>1</v>
      </c>
      <c r="U1048" s="5">
        <f>IF(S1048&lt;=4,1,0)</f>
        <v>1</v>
      </c>
      <c r="V1048" s="5">
        <f t="shared" si="32"/>
        <v>1</v>
      </c>
      <c r="W1048" s="5">
        <f>IF(S1048&gt;=2,1,0)</f>
        <v>1</v>
      </c>
      <c r="X1048" s="5">
        <f>IF(Q1048&lt;=2,1,0)</f>
        <v>1</v>
      </c>
      <c r="Y1048" s="5">
        <f>IF(AND(Q1048&gt;=1,Q1048&lt;=3),1,0)</f>
        <v>1</v>
      </c>
      <c r="Z1048" s="5">
        <f>IF(AND(Q1048&gt;=2,Q1048&lt;=5),1,0)</f>
        <v>1</v>
      </c>
      <c r="AA1048" s="5">
        <f>IF(S1048&lt;=2,1,0)</f>
        <v>1</v>
      </c>
      <c r="AB1048" s="5">
        <f>IF(AND(S1048&gt;=1,S1048&lt;=3),1,0)</f>
        <v>1</v>
      </c>
      <c r="AC1048" s="5">
        <f>IF(AND(S1048&gt;=2,S1048&lt;=5),1,0)</f>
        <v>1</v>
      </c>
      <c r="AD1048" s="5">
        <f>IF(AND(S1048&gt;=1,S1048&lt;=4),1,0)</f>
        <v>1</v>
      </c>
      <c r="AE1048" s="5">
        <f>IF(AND(S1048&gt;=2,S1048&lt;=5),1,0)</f>
        <v>1</v>
      </c>
    </row>
    <row r="1049" spans="1:31" x14ac:dyDescent="0.55000000000000004">
      <c r="A1049" s="1">
        <f t="shared" si="33"/>
        <v>1049</v>
      </c>
      <c r="B1049" s="6" t="s">
        <v>910</v>
      </c>
      <c r="C1049" s="7">
        <v>46226.660555555558</v>
      </c>
      <c r="D1049" s="5">
        <v>19</v>
      </c>
      <c r="E1049" s="6" t="s">
        <v>93</v>
      </c>
      <c r="F1049" s="8">
        <v>46221</v>
      </c>
      <c r="G1049" s="8" t="s">
        <v>197</v>
      </c>
      <c r="H1049" s="6" t="s">
        <v>194</v>
      </c>
      <c r="I1049" s="6" t="s">
        <v>308</v>
      </c>
      <c r="J1049" s="6" t="s">
        <v>189</v>
      </c>
      <c r="K1049" s="5">
        <v>23357</v>
      </c>
      <c r="L1049" s="6" t="s">
        <v>196</v>
      </c>
      <c r="M1049" s="6" t="s">
        <v>521</v>
      </c>
      <c r="N1049" s="6" t="s">
        <v>26</v>
      </c>
      <c r="O1049" s="5" t="s">
        <v>885</v>
      </c>
      <c r="P1049" s="6" t="str">
        <f>IF(I1049&lt;&gt;"","Giocata","Futura")</f>
        <v>Giocata</v>
      </c>
      <c r="Q1049" s="5">
        <f>VALUE(LEFT(I1049,1))</f>
        <v>2</v>
      </c>
      <c r="R1049" s="5">
        <f>VALUE(RIGHT(I1049,1))</f>
        <v>0</v>
      </c>
      <c r="S1049" s="5">
        <f>SUM(Q1049:R1049)</f>
        <v>2</v>
      </c>
      <c r="T1049" s="5">
        <f>IF(Q1049&lt;&gt;R1049,1,0)</f>
        <v>1</v>
      </c>
      <c r="U1049" s="5">
        <f>IF(S1049&lt;=4,1,0)</f>
        <v>1</v>
      </c>
      <c r="V1049" s="5">
        <f t="shared" si="32"/>
        <v>1</v>
      </c>
      <c r="W1049" s="5">
        <f>IF(S1049&gt;=2,1,0)</f>
        <v>1</v>
      </c>
      <c r="X1049" s="5">
        <f>IF(Q1049&lt;=2,1,0)</f>
        <v>1</v>
      </c>
      <c r="Y1049" s="5">
        <f>IF(AND(Q1049&gt;=1,Q1049&lt;=3),1,0)</f>
        <v>1</v>
      </c>
      <c r="Z1049" s="5">
        <f>IF(AND(Q1049&gt;=2,Q1049&lt;=5),1,0)</f>
        <v>1</v>
      </c>
      <c r="AA1049" s="5">
        <f>IF(S1049&lt;=2,1,0)</f>
        <v>1</v>
      </c>
      <c r="AB1049" s="5">
        <f>IF(AND(S1049&gt;=1,S1049&lt;=3),1,0)</f>
        <v>1</v>
      </c>
      <c r="AC1049" s="5">
        <f>IF(AND(S1049&gt;=2,S1049&lt;=5),1,0)</f>
        <v>1</v>
      </c>
      <c r="AD1049" s="5">
        <f>IF(AND(S1049&gt;=1,S1049&lt;=4),1,0)</f>
        <v>1</v>
      </c>
      <c r="AE1049" s="5">
        <f>IF(AND(S1049&gt;=2,S1049&lt;=5),1,0)</f>
        <v>1</v>
      </c>
    </row>
    <row r="1050" spans="1:31" x14ac:dyDescent="0.55000000000000004">
      <c r="A1050" s="1">
        <f t="shared" si="33"/>
        <v>1050</v>
      </c>
      <c r="B1050" s="6" t="s">
        <v>911</v>
      </c>
      <c r="C1050" s="7">
        <v>46226.660555555558</v>
      </c>
      <c r="D1050" s="5">
        <v>18</v>
      </c>
      <c r="E1050" s="6" t="s">
        <v>93</v>
      </c>
      <c r="F1050" s="8">
        <v>46221</v>
      </c>
      <c r="G1050" s="8" t="s">
        <v>137</v>
      </c>
      <c r="H1050" s="6" t="s">
        <v>139</v>
      </c>
      <c r="I1050" s="6" t="s">
        <v>308</v>
      </c>
      <c r="J1050" s="6" t="s">
        <v>151</v>
      </c>
      <c r="K1050" s="5">
        <v>5810</v>
      </c>
      <c r="L1050" s="6" t="s">
        <v>157</v>
      </c>
      <c r="M1050" s="6" t="s">
        <v>530</v>
      </c>
      <c r="N1050" s="6" t="s">
        <v>26</v>
      </c>
      <c r="O1050" s="5" t="s">
        <v>885</v>
      </c>
      <c r="P1050" s="6" t="str">
        <f>IF(I1050&lt;&gt;"","Giocata","Futura")</f>
        <v>Giocata</v>
      </c>
      <c r="Q1050" s="5">
        <f>VALUE(LEFT(I1050,1))</f>
        <v>2</v>
      </c>
      <c r="R1050" s="5">
        <f>VALUE(RIGHT(I1050,1))</f>
        <v>0</v>
      </c>
      <c r="S1050" s="5">
        <f>SUM(Q1050:R1050)</f>
        <v>2</v>
      </c>
      <c r="T1050" s="5">
        <f>IF(Q1050&lt;&gt;R1050,1,0)</f>
        <v>1</v>
      </c>
      <c r="U1050" s="5">
        <f>IF(S1050&lt;=4,1,0)</f>
        <v>1</v>
      </c>
      <c r="V1050" s="5">
        <f t="shared" si="32"/>
        <v>1</v>
      </c>
      <c r="W1050" s="5">
        <f>IF(S1050&gt;=2,1,0)</f>
        <v>1</v>
      </c>
      <c r="X1050" s="5">
        <f>IF(Q1050&lt;=2,1,0)</f>
        <v>1</v>
      </c>
      <c r="Y1050" s="5">
        <f>IF(AND(Q1050&gt;=1,Q1050&lt;=3),1,0)</f>
        <v>1</v>
      </c>
      <c r="Z1050" s="5">
        <f>IF(AND(Q1050&gt;=2,Q1050&lt;=5),1,0)</f>
        <v>1</v>
      </c>
      <c r="AA1050" s="5">
        <f>IF(S1050&lt;=2,1,0)</f>
        <v>1</v>
      </c>
      <c r="AB1050" s="5">
        <f>IF(AND(S1050&gt;=1,S1050&lt;=3),1,0)</f>
        <v>1</v>
      </c>
      <c r="AC1050" s="5">
        <f>IF(AND(S1050&gt;=2,S1050&lt;=5),1,0)</f>
        <v>1</v>
      </c>
      <c r="AD1050" s="5">
        <f>IF(AND(S1050&gt;=1,S1050&lt;=4),1,0)</f>
        <v>1</v>
      </c>
      <c r="AE1050" s="5">
        <f>IF(AND(S1050&gt;=2,S1050&lt;=5),1,0)</f>
        <v>1</v>
      </c>
    </row>
    <row r="1051" spans="1:31" x14ac:dyDescent="0.55000000000000004">
      <c r="A1051" s="1">
        <f t="shared" si="33"/>
        <v>1051</v>
      </c>
      <c r="B1051" s="6" t="s">
        <v>911</v>
      </c>
      <c r="C1051" s="7">
        <v>46226.660555555558</v>
      </c>
      <c r="D1051" s="5">
        <v>18</v>
      </c>
      <c r="E1051" s="6" t="s">
        <v>93</v>
      </c>
      <c r="F1051" s="8">
        <v>46221</v>
      </c>
      <c r="G1051" s="8" t="s">
        <v>137</v>
      </c>
      <c r="H1051" s="6" t="s">
        <v>145</v>
      </c>
      <c r="I1051" s="6" t="s">
        <v>330</v>
      </c>
      <c r="J1051" s="6" t="s">
        <v>141</v>
      </c>
      <c r="K1051" s="5">
        <v>7165</v>
      </c>
      <c r="L1051" s="6" t="s">
        <v>158</v>
      </c>
      <c r="M1051" s="6" t="s">
        <v>489</v>
      </c>
      <c r="N1051" s="6" t="s">
        <v>26</v>
      </c>
      <c r="O1051" s="5" t="s">
        <v>885</v>
      </c>
      <c r="P1051" s="6" t="str">
        <f>IF(I1051&lt;&gt;"","Giocata","Futura")</f>
        <v>Giocata</v>
      </c>
      <c r="Q1051" s="5">
        <f>VALUE(LEFT(I1051,1))</f>
        <v>2</v>
      </c>
      <c r="R1051" s="5">
        <f>VALUE(RIGHT(I1051,1))</f>
        <v>2</v>
      </c>
      <c r="S1051" s="5">
        <f>SUM(Q1051:R1051)</f>
        <v>4</v>
      </c>
      <c r="T1051" s="5">
        <f>IF(Q1051&lt;&gt;R1051,1,0)</f>
        <v>0</v>
      </c>
      <c r="U1051" s="5">
        <f>IF(S1051&lt;=4,1,0)</f>
        <v>1</v>
      </c>
      <c r="V1051" s="5">
        <f t="shared" si="32"/>
        <v>0</v>
      </c>
      <c r="W1051" s="5">
        <f>IF(S1051&gt;=2,1,0)</f>
        <v>1</v>
      </c>
      <c r="X1051" s="5">
        <f>IF(Q1051&lt;=2,1,0)</f>
        <v>1</v>
      </c>
      <c r="Y1051" s="5">
        <f>IF(AND(Q1051&gt;=1,Q1051&lt;=3),1,0)</f>
        <v>1</v>
      </c>
      <c r="Z1051" s="5">
        <f>IF(AND(Q1051&gt;=2,Q1051&lt;=5),1,0)</f>
        <v>1</v>
      </c>
      <c r="AA1051" s="5">
        <f>IF(S1051&lt;=2,1,0)</f>
        <v>0</v>
      </c>
      <c r="AB1051" s="5">
        <f>IF(AND(S1051&gt;=1,S1051&lt;=3),1,0)</f>
        <v>0</v>
      </c>
      <c r="AC1051" s="5">
        <f>IF(AND(S1051&gt;=2,S1051&lt;=5),1,0)</f>
        <v>1</v>
      </c>
      <c r="AD1051" s="5">
        <f>IF(AND(S1051&gt;=1,S1051&lt;=4),1,0)</f>
        <v>1</v>
      </c>
      <c r="AE1051" s="5">
        <f>IF(AND(S1051&gt;=2,S1051&lt;=5),1,0)</f>
        <v>1</v>
      </c>
    </row>
    <row r="1052" spans="1:31" x14ac:dyDescent="0.55000000000000004">
      <c r="A1052" s="1">
        <f t="shared" si="33"/>
        <v>1052</v>
      </c>
      <c r="B1052" s="6" t="s">
        <v>32</v>
      </c>
      <c r="C1052" s="7">
        <v>46226.660555555558</v>
      </c>
      <c r="D1052" s="5">
        <v>14</v>
      </c>
      <c r="E1052" s="6" t="s">
        <v>93</v>
      </c>
      <c r="F1052" s="8">
        <v>46221</v>
      </c>
      <c r="G1052" s="8" t="s">
        <v>264</v>
      </c>
      <c r="H1052" s="6" t="s">
        <v>127</v>
      </c>
      <c r="I1052" s="6" t="s">
        <v>314</v>
      </c>
      <c r="J1052" s="6" t="s">
        <v>209</v>
      </c>
      <c r="K1052" s="5">
        <v>5746</v>
      </c>
      <c r="L1052" s="6" t="s">
        <v>129</v>
      </c>
      <c r="M1052" s="6" t="s">
        <v>365</v>
      </c>
      <c r="N1052" s="6" t="s">
        <v>26</v>
      </c>
      <c r="O1052" s="5" t="s">
        <v>885</v>
      </c>
      <c r="P1052" s="6" t="str">
        <f>IF(I1052&lt;&gt;"","Giocata","Futura")</f>
        <v>Giocata</v>
      </c>
      <c r="Q1052" s="5">
        <f>VALUE(LEFT(I1052,1))</f>
        <v>2</v>
      </c>
      <c r="R1052" s="5">
        <f>VALUE(RIGHT(I1052,1))</f>
        <v>1</v>
      </c>
      <c r="S1052" s="5">
        <f>SUM(Q1052:R1052)</f>
        <v>3</v>
      </c>
      <c r="T1052" s="5">
        <f>IF(Q1052&lt;&gt;R1052,1,0)</f>
        <v>1</v>
      </c>
      <c r="U1052" s="5">
        <f>IF(S1052&lt;=4,1,0)</f>
        <v>1</v>
      </c>
      <c r="V1052" s="5">
        <f t="shared" si="32"/>
        <v>1</v>
      </c>
      <c r="W1052" s="5">
        <f>IF(S1052&gt;=2,1,0)</f>
        <v>1</v>
      </c>
      <c r="X1052" s="5">
        <f>IF(Q1052&lt;=2,1,0)</f>
        <v>1</v>
      </c>
      <c r="Y1052" s="5">
        <f>IF(AND(Q1052&gt;=1,Q1052&lt;=3),1,0)</f>
        <v>1</v>
      </c>
      <c r="Z1052" s="5">
        <f>IF(AND(Q1052&gt;=2,Q1052&lt;=5),1,0)</f>
        <v>1</v>
      </c>
      <c r="AA1052" s="5">
        <f>IF(S1052&lt;=2,1,0)</f>
        <v>0</v>
      </c>
      <c r="AB1052" s="5">
        <f>IF(AND(S1052&gt;=1,S1052&lt;=3),1,0)</f>
        <v>1</v>
      </c>
      <c r="AC1052" s="5">
        <f>IF(AND(S1052&gt;=2,S1052&lt;=5),1,0)</f>
        <v>1</v>
      </c>
      <c r="AD1052" s="5">
        <f>IF(AND(S1052&gt;=1,S1052&lt;=4),1,0)</f>
        <v>1</v>
      </c>
      <c r="AE1052" s="5">
        <f>IF(AND(S1052&gt;=2,S1052&lt;=5),1,0)</f>
        <v>1</v>
      </c>
    </row>
    <row r="1053" spans="1:31" x14ac:dyDescent="0.55000000000000004">
      <c r="A1053" s="1">
        <f t="shared" si="33"/>
        <v>1053</v>
      </c>
      <c r="B1053" s="6" t="s">
        <v>32</v>
      </c>
      <c r="C1053" s="7">
        <v>46226.660555555558</v>
      </c>
      <c r="D1053" s="5">
        <v>14</v>
      </c>
      <c r="E1053" s="6" t="s">
        <v>93</v>
      </c>
      <c r="F1053" s="8">
        <v>46221</v>
      </c>
      <c r="G1053" s="8" t="s">
        <v>263</v>
      </c>
      <c r="H1053" s="6" t="s">
        <v>128</v>
      </c>
      <c r="I1053" s="6" t="s">
        <v>314</v>
      </c>
      <c r="J1053" s="6" t="s">
        <v>208</v>
      </c>
      <c r="K1053" s="5">
        <v>15606</v>
      </c>
      <c r="L1053" s="6" t="s">
        <v>269</v>
      </c>
      <c r="M1053" s="6" t="s">
        <v>315</v>
      </c>
      <c r="N1053" s="6" t="s">
        <v>26</v>
      </c>
      <c r="O1053" s="5" t="s">
        <v>885</v>
      </c>
      <c r="P1053" s="6" t="str">
        <f>IF(I1053&lt;&gt;"","Giocata","Futura")</f>
        <v>Giocata</v>
      </c>
      <c r="Q1053" s="5">
        <f>VALUE(LEFT(I1053,1))</f>
        <v>2</v>
      </c>
      <c r="R1053" s="5">
        <f>VALUE(RIGHT(I1053,1))</f>
        <v>1</v>
      </c>
      <c r="S1053" s="5">
        <f>SUM(Q1053:R1053)</f>
        <v>3</v>
      </c>
      <c r="T1053" s="5">
        <f>IF(Q1053&lt;&gt;R1053,1,0)</f>
        <v>1</v>
      </c>
      <c r="U1053" s="5">
        <f>IF(S1053&lt;=4,1,0)</f>
        <v>1</v>
      </c>
      <c r="V1053" s="5">
        <f t="shared" si="32"/>
        <v>1</v>
      </c>
      <c r="W1053" s="5">
        <f>IF(S1053&gt;=2,1,0)</f>
        <v>1</v>
      </c>
      <c r="X1053" s="5">
        <f>IF(Q1053&lt;=2,1,0)</f>
        <v>1</v>
      </c>
      <c r="Y1053" s="5">
        <f>IF(AND(Q1053&gt;=1,Q1053&lt;=3),1,0)</f>
        <v>1</v>
      </c>
      <c r="Z1053" s="5">
        <f>IF(AND(Q1053&gt;=2,Q1053&lt;=5),1,0)</f>
        <v>1</v>
      </c>
      <c r="AA1053" s="5">
        <f>IF(S1053&lt;=2,1,0)</f>
        <v>0</v>
      </c>
      <c r="AB1053" s="5">
        <f>IF(AND(S1053&gt;=1,S1053&lt;=3),1,0)</f>
        <v>1</v>
      </c>
      <c r="AC1053" s="5">
        <f>IF(AND(S1053&gt;=2,S1053&lt;=5),1,0)</f>
        <v>1</v>
      </c>
      <c r="AD1053" s="5">
        <f>IF(AND(S1053&gt;=1,S1053&lt;=4),1,0)</f>
        <v>1</v>
      </c>
      <c r="AE1053" s="5">
        <f>IF(AND(S1053&gt;=2,S1053&lt;=5),1,0)</f>
        <v>1</v>
      </c>
    </row>
    <row r="1054" spans="1:31" x14ac:dyDescent="0.55000000000000004">
      <c r="A1054" s="1">
        <f t="shared" si="33"/>
        <v>1054</v>
      </c>
      <c r="B1054" s="6" t="s">
        <v>911</v>
      </c>
      <c r="C1054" s="7">
        <v>46226.660555555558</v>
      </c>
      <c r="D1054" s="5">
        <v>18</v>
      </c>
      <c r="E1054" s="6" t="s">
        <v>93</v>
      </c>
      <c r="F1054" s="8">
        <v>46221</v>
      </c>
      <c r="G1054" s="8" t="s">
        <v>137</v>
      </c>
      <c r="H1054" s="6" t="s">
        <v>138</v>
      </c>
      <c r="I1054" s="6" t="s">
        <v>314</v>
      </c>
      <c r="J1054" s="6" t="s">
        <v>148</v>
      </c>
      <c r="K1054" s="5">
        <v>4225</v>
      </c>
      <c r="L1054" s="6" t="s">
        <v>140</v>
      </c>
      <c r="M1054" s="6" t="s">
        <v>442</v>
      </c>
      <c r="N1054" s="6" t="s">
        <v>26</v>
      </c>
      <c r="O1054" s="5" t="s">
        <v>885</v>
      </c>
      <c r="P1054" s="6" t="str">
        <f>IF(I1054&lt;&gt;"","Giocata","Futura")</f>
        <v>Giocata</v>
      </c>
      <c r="Q1054" s="5">
        <f>VALUE(LEFT(I1054,1))</f>
        <v>2</v>
      </c>
      <c r="R1054" s="5">
        <f>VALUE(RIGHT(I1054,1))</f>
        <v>1</v>
      </c>
      <c r="S1054" s="5">
        <f>SUM(Q1054:R1054)</f>
        <v>3</v>
      </c>
      <c r="T1054" s="5">
        <f>IF(Q1054&lt;&gt;R1054,1,0)</f>
        <v>1</v>
      </c>
      <c r="U1054" s="5">
        <f>IF(S1054&lt;=4,1,0)</f>
        <v>1</v>
      </c>
      <c r="V1054" s="5">
        <f t="shared" si="32"/>
        <v>1</v>
      </c>
      <c r="W1054" s="5">
        <f>IF(S1054&gt;=2,1,0)</f>
        <v>1</v>
      </c>
      <c r="X1054" s="5">
        <f>IF(Q1054&lt;=2,1,0)</f>
        <v>1</v>
      </c>
      <c r="Y1054" s="5">
        <f>IF(AND(Q1054&gt;=1,Q1054&lt;=3),1,0)</f>
        <v>1</v>
      </c>
      <c r="Z1054" s="5">
        <f>IF(AND(Q1054&gt;=2,Q1054&lt;=5),1,0)</f>
        <v>1</v>
      </c>
      <c r="AA1054" s="5">
        <f>IF(S1054&lt;=2,1,0)</f>
        <v>0</v>
      </c>
      <c r="AB1054" s="5">
        <f>IF(AND(S1054&gt;=1,S1054&lt;=3),1,0)</f>
        <v>1</v>
      </c>
      <c r="AC1054" s="5">
        <f>IF(AND(S1054&gt;=2,S1054&lt;=5),1,0)</f>
        <v>1</v>
      </c>
      <c r="AD1054" s="5">
        <f>IF(AND(S1054&gt;=1,S1054&lt;=4),1,0)</f>
        <v>1</v>
      </c>
      <c r="AE1054" s="5">
        <f>IF(AND(S1054&gt;=2,S1054&lt;=5),1,0)</f>
        <v>1</v>
      </c>
    </row>
    <row r="1055" spans="1:31" x14ac:dyDescent="0.55000000000000004">
      <c r="A1055" s="1">
        <f t="shared" si="33"/>
        <v>1055</v>
      </c>
      <c r="B1055" s="6" t="s">
        <v>36</v>
      </c>
      <c r="C1055" s="7">
        <v>46226.660567129627</v>
      </c>
      <c r="D1055" s="5">
        <v>16</v>
      </c>
      <c r="E1055" s="6" t="s">
        <v>93</v>
      </c>
      <c r="F1055" s="8">
        <v>46221</v>
      </c>
      <c r="G1055" s="8" t="s">
        <v>282</v>
      </c>
      <c r="H1055" s="6" t="s">
        <v>171</v>
      </c>
      <c r="I1055" s="6" t="s">
        <v>314</v>
      </c>
      <c r="J1055" s="6" t="s">
        <v>178</v>
      </c>
      <c r="K1055" s="5">
        <v>5014</v>
      </c>
      <c r="L1055" s="6" t="s">
        <v>295</v>
      </c>
      <c r="M1055" s="6" t="s">
        <v>325</v>
      </c>
      <c r="N1055" s="6" t="s">
        <v>26</v>
      </c>
      <c r="O1055" s="5" t="s">
        <v>885</v>
      </c>
      <c r="P1055" s="6" t="str">
        <f>IF(I1055&lt;&gt;"","Giocata","Futura")</f>
        <v>Giocata</v>
      </c>
      <c r="Q1055" s="5">
        <f>VALUE(LEFT(I1055,1))</f>
        <v>2</v>
      </c>
      <c r="R1055" s="5">
        <f>VALUE(RIGHT(I1055,1))</f>
        <v>1</v>
      </c>
      <c r="S1055" s="5">
        <f>SUM(Q1055:R1055)</f>
        <v>3</v>
      </c>
      <c r="T1055" s="5">
        <f>IF(Q1055&lt;&gt;R1055,1,0)</f>
        <v>1</v>
      </c>
      <c r="U1055" s="5">
        <f>IF(S1055&lt;=4,1,0)</f>
        <v>1</v>
      </c>
      <c r="V1055" s="5">
        <f t="shared" si="32"/>
        <v>1</v>
      </c>
      <c r="W1055" s="5">
        <f>IF(S1055&gt;=2,1,0)</f>
        <v>1</v>
      </c>
      <c r="X1055" s="5">
        <f>IF(Q1055&lt;=2,1,0)</f>
        <v>1</v>
      </c>
      <c r="Y1055" s="5">
        <f>IF(AND(Q1055&gt;=1,Q1055&lt;=3),1,0)</f>
        <v>1</v>
      </c>
      <c r="Z1055" s="5">
        <f>IF(AND(Q1055&gt;=2,Q1055&lt;=5),1,0)</f>
        <v>1</v>
      </c>
      <c r="AA1055" s="5">
        <f>IF(S1055&lt;=2,1,0)</f>
        <v>0</v>
      </c>
      <c r="AB1055" s="5">
        <f>IF(AND(S1055&gt;=1,S1055&lt;=3),1,0)</f>
        <v>1</v>
      </c>
      <c r="AC1055" s="5">
        <f>IF(AND(S1055&gt;=2,S1055&lt;=5),1,0)</f>
        <v>1</v>
      </c>
      <c r="AD1055" s="5">
        <f>IF(AND(S1055&gt;=1,S1055&lt;=4),1,0)</f>
        <v>1</v>
      </c>
      <c r="AE1055" s="5">
        <f>IF(AND(S1055&gt;=2,S1055&lt;=5),1,0)</f>
        <v>1</v>
      </c>
    </row>
    <row r="1056" spans="1:31" x14ac:dyDescent="0.55000000000000004">
      <c r="A1056" s="1">
        <f t="shared" si="33"/>
        <v>1056</v>
      </c>
      <c r="B1056" s="6" t="s">
        <v>911</v>
      </c>
      <c r="C1056" s="7">
        <v>46226.660555555558</v>
      </c>
      <c r="D1056" s="5">
        <v>18</v>
      </c>
      <c r="E1056" s="6" t="s">
        <v>93</v>
      </c>
      <c r="F1056" s="8">
        <v>46221</v>
      </c>
      <c r="G1056" s="8" t="s">
        <v>137</v>
      </c>
      <c r="H1056" s="6" t="s">
        <v>142</v>
      </c>
      <c r="I1056" s="6" t="s">
        <v>310</v>
      </c>
      <c r="J1056" s="6" t="s">
        <v>144</v>
      </c>
      <c r="K1056" s="5">
        <v>12984</v>
      </c>
      <c r="L1056" s="6" t="s">
        <v>160</v>
      </c>
      <c r="M1056" s="6" t="s">
        <v>449</v>
      </c>
      <c r="N1056" s="6" t="s">
        <v>26</v>
      </c>
      <c r="O1056" s="5" t="s">
        <v>885</v>
      </c>
      <c r="P1056" s="6" t="str">
        <f>IF(I1056&lt;&gt;"","Giocata","Futura")</f>
        <v>Giocata</v>
      </c>
      <c r="Q1056" s="5">
        <f>VALUE(LEFT(I1056,1))</f>
        <v>1</v>
      </c>
      <c r="R1056" s="5">
        <f>VALUE(RIGHT(I1056,1))</f>
        <v>0</v>
      </c>
      <c r="S1056" s="5">
        <f>SUM(Q1056:R1056)</f>
        <v>1</v>
      </c>
      <c r="T1056" s="5">
        <f>IF(Q1056&lt;&gt;R1056,1,0)</f>
        <v>1</v>
      </c>
      <c r="U1056" s="5">
        <f>IF(S1056&lt;=4,1,0)</f>
        <v>1</v>
      </c>
      <c r="V1056" s="5">
        <f t="shared" si="32"/>
        <v>1</v>
      </c>
      <c r="W1056" s="5">
        <f>IF(S1056&gt;=2,1,0)</f>
        <v>0</v>
      </c>
      <c r="X1056" s="5">
        <f>IF(Q1056&lt;=2,1,0)</f>
        <v>1</v>
      </c>
      <c r="Y1056" s="5">
        <f>IF(AND(Q1056&gt;=1,Q1056&lt;=3),1,0)</f>
        <v>1</v>
      </c>
      <c r="Z1056" s="5">
        <f>IF(AND(Q1056&gt;=2,Q1056&lt;=5),1,0)</f>
        <v>0</v>
      </c>
      <c r="AA1056" s="5">
        <f>IF(S1056&lt;=2,1,0)</f>
        <v>1</v>
      </c>
      <c r="AB1056" s="5">
        <f>IF(AND(S1056&gt;=1,S1056&lt;=3),1,0)</f>
        <v>1</v>
      </c>
      <c r="AC1056" s="5">
        <f>IF(AND(S1056&gt;=2,S1056&lt;=5),1,0)</f>
        <v>0</v>
      </c>
      <c r="AD1056" s="5">
        <f>IF(AND(S1056&gt;=1,S1056&lt;=4),1,0)</f>
        <v>1</v>
      </c>
      <c r="AE1056" s="5">
        <f>IF(AND(S1056&gt;=2,S1056&lt;=5),1,0)</f>
        <v>0</v>
      </c>
    </row>
    <row r="1057" spans="1:31" x14ac:dyDescent="0.55000000000000004">
      <c r="A1057" s="1">
        <f t="shared" si="33"/>
        <v>1057</v>
      </c>
      <c r="B1057" s="6" t="s">
        <v>32</v>
      </c>
      <c r="C1057" s="7">
        <v>46226.660555555558</v>
      </c>
      <c r="D1057" s="5">
        <v>14</v>
      </c>
      <c r="E1057" s="6" t="s">
        <v>93</v>
      </c>
      <c r="F1057" s="8">
        <v>46221</v>
      </c>
      <c r="G1057" s="8" t="s">
        <v>263</v>
      </c>
      <c r="H1057" s="6" t="s">
        <v>271</v>
      </c>
      <c r="I1057" s="6" t="s">
        <v>316</v>
      </c>
      <c r="J1057" s="6" t="s">
        <v>272</v>
      </c>
      <c r="K1057" s="5">
        <v>8863</v>
      </c>
      <c r="L1057" s="6" t="s">
        <v>275</v>
      </c>
      <c r="M1057" s="6" t="s">
        <v>317</v>
      </c>
      <c r="N1057" s="6" t="s">
        <v>26</v>
      </c>
      <c r="O1057" s="5" t="s">
        <v>885</v>
      </c>
      <c r="P1057" s="6" t="str">
        <f>IF(I1057&lt;&gt;"","Giocata","Futura")</f>
        <v>Giocata</v>
      </c>
      <c r="Q1057" s="5">
        <f>VALUE(LEFT(I1057,1))</f>
        <v>1</v>
      </c>
      <c r="R1057" s="5">
        <f>VALUE(RIGHT(I1057,1))</f>
        <v>2</v>
      </c>
      <c r="S1057" s="5">
        <f>SUM(Q1057:R1057)</f>
        <v>3</v>
      </c>
      <c r="T1057" s="5">
        <f>IF(Q1057&lt;&gt;R1057,1,0)</f>
        <v>1</v>
      </c>
      <c r="U1057" s="5">
        <f>IF(S1057&lt;=4,1,0)</f>
        <v>1</v>
      </c>
      <c r="V1057" s="5">
        <f t="shared" si="32"/>
        <v>1</v>
      </c>
      <c r="W1057" s="5">
        <f>IF(S1057&gt;=2,1,0)</f>
        <v>1</v>
      </c>
      <c r="X1057" s="5">
        <f>IF(Q1057&lt;=2,1,0)</f>
        <v>1</v>
      </c>
      <c r="Y1057" s="5">
        <f>IF(AND(Q1057&gt;=1,Q1057&lt;=3),1,0)</f>
        <v>1</v>
      </c>
      <c r="Z1057" s="5">
        <f>IF(AND(Q1057&gt;=2,Q1057&lt;=5),1,0)</f>
        <v>0</v>
      </c>
      <c r="AA1057" s="5">
        <f>IF(S1057&lt;=2,1,0)</f>
        <v>0</v>
      </c>
      <c r="AB1057" s="5">
        <f>IF(AND(S1057&gt;=1,S1057&lt;=3),1,0)</f>
        <v>1</v>
      </c>
      <c r="AC1057" s="5">
        <f>IF(AND(S1057&gt;=2,S1057&lt;=5),1,0)</f>
        <v>1</v>
      </c>
      <c r="AD1057" s="5">
        <f>IF(AND(S1057&gt;=1,S1057&lt;=4),1,0)</f>
        <v>1</v>
      </c>
      <c r="AE1057" s="5">
        <f>IF(AND(S1057&gt;=2,S1057&lt;=5),1,0)</f>
        <v>1</v>
      </c>
    </row>
    <row r="1058" spans="1:31" x14ac:dyDescent="0.55000000000000004">
      <c r="A1058" s="1">
        <f t="shared" si="33"/>
        <v>1058</v>
      </c>
      <c r="B1058" s="6" t="s">
        <v>910</v>
      </c>
      <c r="C1058" s="7">
        <v>46226.660555555558</v>
      </c>
      <c r="D1058" s="5">
        <v>19</v>
      </c>
      <c r="E1058" s="6" t="s">
        <v>93</v>
      </c>
      <c r="F1058" s="8">
        <v>46221</v>
      </c>
      <c r="G1058" s="8" t="s">
        <v>252</v>
      </c>
      <c r="H1058" s="6" t="s">
        <v>199</v>
      </c>
      <c r="I1058" s="6" t="s">
        <v>328</v>
      </c>
      <c r="J1058" s="6" t="s">
        <v>203</v>
      </c>
      <c r="K1058" s="5">
        <v>15283</v>
      </c>
      <c r="L1058" s="6" t="s">
        <v>262</v>
      </c>
      <c r="M1058" s="6" t="s">
        <v>462</v>
      </c>
      <c r="N1058" s="6" t="s">
        <v>26</v>
      </c>
      <c r="O1058" s="5" t="s">
        <v>885</v>
      </c>
      <c r="P1058" s="6" t="str">
        <f>IF(I1058&lt;&gt;"","Giocata","Futura")</f>
        <v>Giocata</v>
      </c>
      <c r="Q1058" s="5">
        <f>VALUE(LEFT(I1058,1))</f>
        <v>1</v>
      </c>
      <c r="R1058" s="5">
        <f>VALUE(RIGHT(I1058,1))</f>
        <v>1</v>
      </c>
      <c r="S1058" s="5">
        <f>SUM(Q1058:R1058)</f>
        <v>2</v>
      </c>
      <c r="T1058" s="5">
        <f>IF(Q1058&lt;&gt;R1058,1,0)</f>
        <v>0</v>
      </c>
      <c r="U1058" s="5">
        <f>IF(S1058&lt;=4,1,0)</f>
        <v>1</v>
      </c>
      <c r="V1058" s="5">
        <f t="shared" si="32"/>
        <v>0</v>
      </c>
      <c r="W1058" s="5">
        <f>IF(S1058&gt;=2,1,0)</f>
        <v>1</v>
      </c>
      <c r="X1058" s="5">
        <f>IF(Q1058&lt;=2,1,0)</f>
        <v>1</v>
      </c>
      <c r="Y1058" s="5">
        <f>IF(AND(Q1058&gt;=1,Q1058&lt;=3),1,0)</f>
        <v>1</v>
      </c>
      <c r="Z1058" s="5">
        <f>IF(AND(Q1058&gt;=2,Q1058&lt;=5),1,0)</f>
        <v>0</v>
      </c>
      <c r="AA1058" s="5">
        <f>IF(S1058&lt;=2,1,0)</f>
        <v>1</v>
      </c>
      <c r="AB1058" s="5">
        <f>IF(AND(S1058&gt;=1,S1058&lt;=3),1,0)</f>
        <v>1</v>
      </c>
      <c r="AC1058" s="5">
        <f>IF(AND(S1058&gt;=2,S1058&lt;=5),1,0)</f>
        <v>1</v>
      </c>
      <c r="AD1058" s="5">
        <f>IF(AND(S1058&gt;=1,S1058&lt;=4),1,0)</f>
        <v>1</v>
      </c>
      <c r="AE1058" s="5">
        <f>IF(AND(S1058&gt;=2,S1058&lt;=5),1,0)</f>
        <v>1</v>
      </c>
    </row>
    <row r="1059" spans="1:31" x14ac:dyDescent="0.55000000000000004">
      <c r="A1059" s="1">
        <f t="shared" si="33"/>
        <v>1059</v>
      </c>
      <c r="B1059" s="6" t="s">
        <v>36</v>
      </c>
      <c r="C1059" s="7">
        <v>46226.660567129627</v>
      </c>
      <c r="D1059" s="5">
        <v>16</v>
      </c>
      <c r="E1059" s="6" t="s">
        <v>37</v>
      </c>
      <c r="F1059" s="8">
        <v>46222</v>
      </c>
      <c r="G1059" s="8" t="s">
        <v>244</v>
      </c>
      <c r="H1059" s="6" t="s">
        <v>180</v>
      </c>
      <c r="I1059" s="6" t="s">
        <v>336</v>
      </c>
      <c r="J1059" s="6" t="s">
        <v>175</v>
      </c>
      <c r="K1059" s="5">
        <v>2571</v>
      </c>
      <c r="L1059" s="6" t="s">
        <v>239</v>
      </c>
      <c r="M1059" s="6" t="s">
        <v>451</v>
      </c>
      <c r="N1059" s="6" t="s">
        <v>26</v>
      </c>
      <c r="O1059" s="5" t="s">
        <v>885</v>
      </c>
      <c r="P1059" s="6" t="str">
        <f>IF(I1059&lt;&gt;"","Giocata","Futura")</f>
        <v>Giocata</v>
      </c>
      <c r="Q1059" s="5">
        <f>VALUE(LEFT(I1059,1))</f>
        <v>0</v>
      </c>
      <c r="R1059" s="5">
        <f>VALUE(RIGHT(I1059,1))</f>
        <v>0</v>
      </c>
      <c r="S1059" s="5">
        <f>SUM(Q1059:R1059)</f>
        <v>0</v>
      </c>
      <c r="T1059" s="5">
        <f>IF(Q1059&lt;&gt;R1059,1,0)</f>
        <v>0</v>
      </c>
      <c r="U1059" s="5">
        <f>IF(S1059&lt;=4,1,0)</f>
        <v>1</v>
      </c>
      <c r="V1059" s="5">
        <f t="shared" si="32"/>
        <v>0</v>
      </c>
      <c r="W1059" s="5">
        <f>IF(S1059&gt;=2,1,0)</f>
        <v>0</v>
      </c>
      <c r="X1059" s="5">
        <f>IF(Q1059&lt;=2,1,0)</f>
        <v>1</v>
      </c>
      <c r="Y1059" s="5">
        <f>IF(AND(Q1059&gt;=1,Q1059&lt;=3),1,0)</f>
        <v>0</v>
      </c>
      <c r="Z1059" s="5">
        <f>IF(AND(Q1059&gt;=2,Q1059&lt;=5),1,0)</f>
        <v>0</v>
      </c>
      <c r="AA1059" s="5">
        <f>IF(S1059&lt;=2,1,0)</f>
        <v>1</v>
      </c>
      <c r="AB1059" s="5">
        <f>IF(AND(S1059&gt;=1,S1059&lt;=3),1,0)</f>
        <v>0</v>
      </c>
      <c r="AC1059" s="5">
        <f>IF(AND(S1059&gt;=2,S1059&lt;=5),1,0)</f>
        <v>0</v>
      </c>
      <c r="AD1059" s="5">
        <f>IF(AND(S1059&gt;=1,S1059&lt;=4),1,0)</f>
        <v>0</v>
      </c>
      <c r="AE1059" s="5">
        <f>IF(AND(S1059&gt;=2,S1059&lt;=5),1,0)</f>
        <v>0</v>
      </c>
    </row>
    <row r="1060" spans="1:31" x14ac:dyDescent="0.55000000000000004">
      <c r="A1060" s="1">
        <f t="shared" si="33"/>
        <v>1060</v>
      </c>
      <c r="B1060" s="6" t="s">
        <v>28</v>
      </c>
      <c r="C1060" s="7">
        <v>46226.660555555558</v>
      </c>
      <c r="D1060" s="5">
        <v>13</v>
      </c>
      <c r="E1060" s="6" t="s">
        <v>37</v>
      </c>
      <c r="F1060" s="8">
        <v>46222</v>
      </c>
      <c r="G1060" s="8" t="s">
        <v>285</v>
      </c>
      <c r="H1060" s="6" t="s">
        <v>52</v>
      </c>
      <c r="I1060" s="6" t="s">
        <v>334</v>
      </c>
      <c r="J1060" s="6" t="s">
        <v>38</v>
      </c>
      <c r="K1060" s="5">
        <v>20435</v>
      </c>
      <c r="L1060" s="6" t="s">
        <v>63</v>
      </c>
      <c r="M1060" s="6" t="s">
        <v>341</v>
      </c>
      <c r="N1060" s="6" t="s">
        <v>26</v>
      </c>
      <c r="O1060" s="5" t="s">
        <v>885</v>
      </c>
      <c r="P1060" s="6" t="str">
        <f>IF(I1060&lt;&gt;"","Giocata","Futura")</f>
        <v>Giocata</v>
      </c>
      <c r="Q1060" s="5">
        <f>VALUE(LEFT(I1060,1))</f>
        <v>4</v>
      </c>
      <c r="R1060" s="5">
        <f>VALUE(RIGHT(I1060,1))</f>
        <v>0</v>
      </c>
      <c r="S1060" s="5">
        <f>SUM(Q1060:R1060)</f>
        <v>4</v>
      </c>
      <c r="T1060" s="5">
        <f>IF(Q1060&lt;&gt;R1060,1,0)</f>
        <v>1</v>
      </c>
      <c r="U1060" s="5">
        <f>IF(S1060&lt;=4,1,0)</f>
        <v>1</v>
      </c>
      <c r="V1060" s="5">
        <f t="shared" si="32"/>
        <v>1</v>
      </c>
      <c r="W1060" s="5">
        <f>IF(S1060&gt;=2,1,0)</f>
        <v>1</v>
      </c>
      <c r="X1060" s="5">
        <f>IF(Q1060&lt;=2,1,0)</f>
        <v>0</v>
      </c>
      <c r="Y1060" s="5">
        <f>IF(AND(Q1060&gt;=1,Q1060&lt;=3),1,0)</f>
        <v>0</v>
      </c>
      <c r="Z1060" s="5">
        <f>IF(AND(Q1060&gt;=2,Q1060&lt;=5),1,0)</f>
        <v>1</v>
      </c>
      <c r="AA1060" s="5">
        <f>IF(S1060&lt;=2,1,0)</f>
        <v>0</v>
      </c>
      <c r="AB1060" s="5">
        <f>IF(AND(S1060&gt;=1,S1060&lt;=3),1,0)</f>
        <v>0</v>
      </c>
      <c r="AC1060" s="5">
        <f>IF(AND(S1060&gt;=2,S1060&lt;=5),1,0)</f>
        <v>1</v>
      </c>
      <c r="AD1060" s="5">
        <f>IF(AND(S1060&gt;=1,S1060&lt;=4),1,0)</f>
        <v>1</v>
      </c>
      <c r="AE1060" s="5">
        <f>IF(AND(S1060&gt;=2,S1060&lt;=5),1,0)</f>
        <v>1</v>
      </c>
    </row>
    <row r="1061" spans="1:31" x14ac:dyDescent="0.55000000000000004">
      <c r="A1061" s="1">
        <f t="shared" si="33"/>
        <v>1061</v>
      </c>
      <c r="B1061" s="6" t="s">
        <v>28</v>
      </c>
      <c r="C1061" s="7">
        <v>46226.660555555558</v>
      </c>
      <c r="D1061" s="5">
        <v>13</v>
      </c>
      <c r="E1061" s="6" t="s">
        <v>37</v>
      </c>
      <c r="F1061" s="8">
        <v>46222</v>
      </c>
      <c r="G1061" s="8" t="s">
        <v>285</v>
      </c>
      <c r="H1061" s="6" t="s">
        <v>51</v>
      </c>
      <c r="I1061" s="6" t="s">
        <v>304</v>
      </c>
      <c r="J1061" s="6" t="s">
        <v>61</v>
      </c>
      <c r="K1061" s="5">
        <v>4407</v>
      </c>
      <c r="L1061" s="6" t="s">
        <v>53</v>
      </c>
      <c r="M1061" s="6" t="s">
        <v>344</v>
      </c>
      <c r="N1061" s="6" t="s">
        <v>26</v>
      </c>
      <c r="O1061" s="5" t="s">
        <v>885</v>
      </c>
      <c r="P1061" s="6" t="str">
        <f>IF(I1061&lt;&gt;"","Giocata","Futura")</f>
        <v>Giocata</v>
      </c>
      <c r="Q1061" s="5">
        <f>VALUE(LEFT(I1061,1))</f>
        <v>0</v>
      </c>
      <c r="R1061" s="5">
        <f>VALUE(RIGHT(I1061,1))</f>
        <v>2</v>
      </c>
      <c r="S1061" s="5">
        <f>SUM(Q1061:R1061)</f>
        <v>2</v>
      </c>
      <c r="T1061" s="5">
        <f>IF(Q1061&lt;&gt;R1061,1,0)</f>
        <v>1</v>
      </c>
      <c r="U1061" s="5">
        <f>IF(S1061&lt;=4,1,0)</f>
        <v>1</v>
      </c>
      <c r="V1061" s="5">
        <f t="shared" si="32"/>
        <v>1</v>
      </c>
      <c r="W1061" s="5">
        <f>IF(S1061&gt;=2,1,0)</f>
        <v>1</v>
      </c>
      <c r="X1061" s="5">
        <f>IF(Q1061&lt;=2,1,0)</f>
        <v>1</v>
      </c>
      <c r="Y1061" s="5">
        <f>IF(AND(Q1061&gt;=1,Q1061&lt;=3),1,0)</f>
        <v>0</v>
      </c>
      <c r="Z1061" s="5">
        <f>IF(AND(Q1061&gt;=2,Q1061&lt;=5),1,0)</f>
        <v>0</v>
      </c>
      <c r="AA1061" s="5">
        <f>IF(S1061&lt;=2,1,0)</f>
        <v>1</v>
      </c>
      <c r="AB1061" s="5">
        <f>IF(AND(S1061&gt;=1,S1061&lt;=3),1,0)</f>
        <v>1</v>
      </c>
      <c r="AC1061" s="5">
        <f>IF(AND(S1061&gt;=2,S1061&lt;=5),1,0)</f>
        <v>1</v>
      </c>
      <c r="AD1061" s="5">
        <f>IF(AND(S1061&gt;=1,S1061&lt;=4),1,0)</f>
        <v>1</v>
      </c>
      <c r="AE1061" s="5">
        <f>IF(AND(S1061&gt;=2,S1061&lt;=5),1,0)</f>
        <v>1</v>
      </c>
    </row>
    <row r="1062" spans="1:31" x14ac:dyDescent="0.55000000000000004">
      <c r="A1062" s="1">
        <f t="shared" si="33"/>
        <v>1062</v>
      </c>
      <c r="B1062" s="6" t="s">
        <v>28</v>
      </c>
      <c r="C1062" s="7">
        <v>46226.660555555558</v>
      </c>
      <c r="D1062" s="5">
        <v>13</v>
      </c>
      <c r="E1062" s="6" t="s">
        <v>37</v>
      </c>
      <c r="F1062" s="8">
        <v>46222</v>
      </c>
      <c r="G1062" s="8" t="s">
        <v>285</v>
      </c>
      <c r="H1062" s="6" t="s">
        <v>43</v>
      </c>
      <c r="I1062" s="6" t="s">
        <v>312</v>
      </c>
      <c r="J1062" s="6" t="s">
        <v>42</v>
      </c>
      <c r="K1062" s="5">
        <v>6314</v>
      </c>
      <c r="L1062" s="6" t="s">
        <v>64</v>
      </c>
      <c r="M1062" s="6" t="s">
        <v>513</v>
      </c>
      <c r="N1062" s="6" t="s">
        <v>26</v>
      </c>
      <c r="O1062" s="5" t="s">
        <v>885</v>
      </c>
      <c r="P1062" s="6" t="str">
        <f>IF(I1062&lt;&gt;"","Giocata","Futura")</f>
        <v>Giocata</v>
      </c>
      <c r="Q1062" s="5">
        <f>VALUE(LEFT(I1062,1))</f>
        <v>1</v>
      </c>
      <c r="R1062" s="5">
        <f>VALUE(RIGHT(I1062,1))</f>
        <v>3</v>
      </c>
      <c r="S1062" s="5">
        <f>SUM(Q1062:R1062)</f>
        <v>4</v>
      </c>
      <c r="T1062" s="5">
        <f>IF(Q1062&lt;&gt;R1062,1,0)</f>
        <v>1</v>
      </c>
      <c r="U1062" s="5">
        <f>IF(S1062&lt;=4,1,0)</f>
        <v>1</v>
      </c>
      <c r="V1062" s="5">
        <f t="shared" si="32"/>
        <v>1</v>
      </c>
      <c r="W1062" s="5">
        <f>IF(S1062&gt;=2,1,0)</f>
        <v>1</v>
      </c>
      <c r="X1062" s="5">
        <f>IF(Q1062&lt;=2,1,0)</f>
        <v>1</v>
      </c>
      <c r="Y1062" s="5">
        <f>IF(AND(Q1062&gt;=1,Q1062&lt;=3),1,0)</f>
        <v>1</v>
      </c>
      <c r="Z1062" s="5">
        <f>IF(AND(Q1062&gt;=2,Q1062&lt;=5),1,0)</f>
        <v>0</v>
      </c>
      <c r="AA1062" s="5">
        <f>IF(S1062&lt;=2,1,0)</f>
        <v>0</v>
      </c>
      <c r="AB1062" s="5">
        <f>IF(AND(S1062&gt;=1,S1062&lt;=3),1,0)</f>
        <v>0</v>
      </c>
      <c r="AC1062" s="5">
        <f>IF(AND(S1062&gt;=2,S1062&lt;=5),1,0)</f>
        <v>1</v>
      </c>
      <c r="AD1062" s="5">
        <f>IF(AND(S1062&gt;=1,S1062&lt;=4),1,0)</f>
        <v>1</v>
      </c>
      <c r="AE1062" s="5">
        <f>IF(AND(S1062&gt;=2,S1062&lt;=5),1,0)</f>
        <v>1</v>
      </c>
    </row>
    <row r="1063" spans="1:31" x14ac:dyDescent="0.55000000000000004">
      <c r="A1063" s="1">
        <f t="shared" si="33"/>
        <v>1063</v>
      </c>
      <c r="B1063" s="6" t="s">
        <v>911</v>
      </c>
      <c r="C1063" s="7">
        <v>46226.660555555558</v>
      </c>
      <c r="D1063" s="5">
        <v>18</v>
      </c>
      <c r="E1063" s="6" t="s">
        <v>37</v>
      </c>
      <c r="F1063" s="8">
        <v>46222</v>
      </c>
      <c r="G1063" s="8" t="s">
        <v>137</v>
      </c>
      <c r="H1063" s="6" t="s">
        <v>153</v>
      </c>
      <c r="I1063" s="6" t="s">
        <v>312</v>
      </c>
      <c r="J1063" s="6" t="s">
        <v>147</v>
      </c>
      <c r="K1063" s="5">
        <v>9218</v>
      </c>
      <c r="L1063" s="6" t="s">
        <v>155</v>
      </c>
      <c r="M1063" s="6" t="s">
        <v>444</v>
      </c>
      <c r="N1063" s="6" t="s">
        <v>26</v>
      </c>
      <c r="O1063" s="5" t="s">
        <v>885</v>
      </c>
      <c r="P1063" s="6" t="str">
        <f>IF(I1063&lt;&gt;"","Giocata","Futura")</f>
        <v>Giocata</v>
      </c>
      <c r="Q1063" s="5">
        <f>VALUE(LEFT(I1063,1))</f>
        <v>1</v>
      </c>
      <c r="R1063" s="5">
        <f>VALUE(RIGHT(I1063,1))</f>
        <v>3</v>
      </c>
      <c r="S1063" s="5">
        <f>SUM(Q1063:R1063)</f>
        <v>4</v>
      </c>
      <c r="T1063" s="5">
        <f>IF(Q1063&lt;&gt;R1063,1,0)</f>
        <v>1</v>
      </c>
      <c r="U1063" s="5">
        <f>IF(S1063&lt;=4,1,0)</f>
        <v>1</v>
      </c>
      <c r="V1063" s="5">
        <f t="shared" si="32"/>
        <v>1</v>
      </c>
      <c r="W1063" s="5">
        <f>IF(S1063&gt;=2,1,0)</f>
        <v>1</v>
      </c>
      <c r="X1063" s="5">
        <f>IF(Q1063&lt;=2,1,0)</f>
        <v>1</v>
      </c>
      <c r="Y1063" s="5">
        <f>IF(AND(Q1063&gt;=1,Q1063&lt;=3),1,0)</f>
        <v>1</v>
      </c>
      <c r="Z1063" s="5">
        <f>IF(AND(Q1063&gt;=2,Q1063&lt;=5),1,0)</f>
        <v>0</v>
      </c>
      <c r="AA1063" s="5">
        <f>IF(S1063&lt;=2,1,0)</f>
        <v>0</v>
      </c>
      <c r="AB1063" s="5">
        <f>IF(AND(S1063&gt;=1,S1063&lt;=3),1,0)</f>
        <v>0</v>
      </c>
      <c r="AC1063" s="5">
        <f>IF(AND(S1063&gt;=2,S1063&lt;=5),1,0)</f>
        <v>1</v>
      </c>
      <c r="AD1063" s="5">
        <f>IF(AND(S1063&gt;=1,S1063&lt;=4),1,0)</f>
        <v>1</v>
      </c>
      <c r="AE1063" s="5">
        <f>IF(AND(S1063&gt;=2,S1063&lt;=5),1,0)</f>
        <v>1</v>
      </c>
    </row>
    <row r="1064" spans="1:31" x14ac:dyDescent="0.55000000000000004">
      <c r="A1064" s="1">
        <f t="shared" si="33"/>
        <v>1064</v>
      </c>
      <c r="B1064" s="6" t="s">
        <v>911</v>
      </c>
      <c r="C1064" s="7">
        <v>46226.660555555558</v>
      </c>
      <c r="D1064" s="5">
        <v>18</v>
      </c>
      <c r="E1064" s="6" t="s">
        <v>37</v>
      </c>
      <c r="F1064" s="8">
        <v>46222</v>
      </c>
      <c r="G1064" s="8" t="s">
        <v>137</v>
      </c>
      <c r="H1064" s="6" t="s">
        <v>154</v>
      </c>
      <c r="I1064" s="6" t="s">
        <v>328</v>
      </c>
      <c r="J1064" s="6" t="s">
        <v>150</v>
      </c>
      <c r="K1064" s="5">
        <v>5937</v>
      </c>
      <c r="L1064" s="6" t="s">
        <v>159</v>
      </c>
      <c r="M1064" s="6" t="s">
        <v>439</v>
      </c>
      <c r="N1064" s="6" t="s">
        <v>26</v>
      </c>
      <c r="O1064" s="5" t="s">
        <v>885</v>
      </c>
      <c r="P1064" s="6" t="str">
        <f>IF(I1064&lt;&gt;"","Giocata","Futura")</f>
        <v>Giocata</v>
      </c>
      <c r="Q1064" s="5">
        <f>VALUE(LEFT(I1064,1))</f>
        <v>1</v>
      </c>
      <c r="R1064" s="5">
        <f>VALUE(RIGHT(I1064,1))</f>
        <v>1</v>
      </c>
      <c r="S1064" s="5">
        <f>SUM(Q1064:R1064)</f>
        <v>2</v>
      </c>
      <c r="T1064" s="5">
        <f>IF(Q1064&lt;&gt;R1064,1,0)</f>
        <v>0</v>
      </c>
      <c r="U1064" s="5">
        <f>IF(S1064&lt;=4,1,0)</f>
        <v>1</v>
      </c>
      <c r="V1064" s="5">
        <f t="shared" si="32"/>
        <v>0</v>
      </c>
      <c r="W1064" s="5">
        <f>IF(S1064&gt;=2,1,0)</f>
        <v>1</v>
      </c>
      <c r="X1064" s="5">
        <f>IF(Q1064&lt;=2,1,0)</f>
        <v>1</v>
      </c>
      <c r="Y1064" s="5">
        <f>IF(AND(Q1064&gt;=1,Q1064&lt;=3),1,0)</f>
        <v>1</v>
      </c>
      <c r="Z1064" s="5">
        <f>IF(AND(Q1064&gt;=2,Q1064&lt;=5),1,0)</f>
        <v>0</v>
      </c>
      <c r="AA1064" s="5">
        <f>IF(S1064&lt;=2,1,0)</f>
        <v>1</v>
      </c>
      <c r="AB1064" s="5">
        <f>IF(AND(S1064&gt;=1,S1064&lt;=3),1,0)</f>
        <v>1</v>
      </c>
      <c r="AC1064" s="5">
        <f>IF(AND(S1064&gt;=2,S1064&lt;=5),1,0)</f>
        <v>1</v>
      </c>
      <c r="AD1064" s="5">
        <f>IF(AND(S1064&gt;=1,S1064&lt;=4),1,0)</f>
        <v>1</v>
      </c>
      <c r="AE1064" s="5">
        <f>IF(AND(S1064&gt;=2,S1064&lt;=5),1,0)</f>
        <v>1</v>
      </c>
    </row>
    <row r="1065" spans="1:31" x14ac:dyDescent="0.55000000000000004">
      <c r="A1065" s="1">
        <f t="shared" si="33"/>
        <v>1065</v>
      </c>
      <c r="B1065" s="6" t="s">
        <v>28</v>
      </c>
      <c r="C1065" s="7">
        <v>46226.660555555558</v>
      </c>
      <c r="D1065" s="5">
        <v>13</v>
      </c>
      <c r="E1065" s="6" t="s">
        <v>119</v>
      </c>
      <c r="F1065" s="8">
        <v>46223</v>
      </c>
      <c r="G1065" s="8" t="s">
        <v>121</v>
      </c>
      <c r="H1065" s="6" t="s">
        <v>54</v>
      </c>
      <c r="I1065" s="6" t="s">
        <v>336</v>
      </c>
      <c r="J1065" s="6" t="s">
        <v>46</v>
      </c>
      <c r="K1065" s="5">
        <v>8697</v>
      </c>
      <c r="L1065" s="6" t="s">
        <v>56</v>
      </c>
      <c r="M1065" s="6" t="s">
        <v>345</v>
      </c>
      <c r="N1065" s="6" t="s">
        <v>26</v>
      </c>
      <c r="O1065" s="5" t="s">
        <v>885</v>
      </c>
      <c r="P1065" s="6" t="str">
        <f>IF(I1065&lt;&gt;"","Giocata","Futura")</f>
        <v>Giocata</v>
      </c>
      <c r="Q1065" s="5">
        <f>VALUE(LEFT(I1065,1))</f>
        <v>0</v>
      </c>
      <c r="R1065" s="5">
        <f>VALUE(RIGHT(I1065,1))</f>
        <v>0</v>
      </c>
      <c r="S1065" s="5">
        <f>SUM(Q1065:R1065)</f>
        <v>0</v>
      </c>
      <c r="T1065" s="5">
        <f>IF(Q1065&lt;&gt;R1065,1,0)</f>
        <v>0</v>
      </c>
      <c r="U1065" s="5">
        <f>IF(S1065&lt;=4,1,0)</f>
        <v>1</v>
      </c>
      <c r="V1065" s="5">
        <f t="shared" si="32"/>
        <v>0</v>
      </c>
      <c r="W1065" s="5">
        <f>IF(S1065&gt;=2,1,0)</f>
        <v>0</v>
      </c>
      <c r="X1065" s="5">
        <f>IF(Q1065&lt;=2,1,0)</f>
        <v>1</v>
      </c>
      <c r="Y1065" s="5">
        <f>IF(AND(Q1065&gt;=1,Q1065&lt;=3),1,0)</f>
        <v>0</v>
      </c>
      <c r="Z1065" s="5">
        <f>IF(AND(Q1065&gt;=2,Q1065&lt;=5),1,0)</f>
        <v>0</v>
      </c>
      <c r="AA1065" s="5">
        <f>IF(S1065&lt;=2,1,0)</f>
        <v>1</v>
      </c>
      <c r="AB1065" s="5">
        <f>IF(AND(S1065&gt;=1,S1065&lt;=3),1,0)</f>
        <v>0</v>
      </c>
      <c r="AC1065" s="5">
        <f>IF(AND(S1065&gt;=2,S1065&lt;=5),1,0)</f>
        <v>0</v>
      </c>
      <c r="AD1065" s="5">
        <f>IF(AND(S1065&gt;=1,S1065&lt;=4),1,0)</f>
        <v>0</v>
      </c>
      <c r="AE1065" s="5">
        <f>IF(AND(S1065&gt;=2,S1065&lt;=5),1,0)</f>
        <v>0</v>
      </c>
    </row>
    <row r="1066" spans="1:31" x14ac:dyDescent="0.55000000000000004">
      <c r="A1066" s="1">
        <f t="shared" si="33"/>
        <v>1066</v>
      </c>
      <c r="B1066" s="6" t="s">
        <v>36</v>
      </c>
      <c r="C1066" s="7">
        <v>46226.660567129627</v>
      </c>
      <c r="D1066" s="5">
        <v>16</v>
      </c>
      <c r="E1066" s="6" t="s">
        <v>119</v>
      </c>
      <c r="F1066" s="8">
        <v>46223</v>
      </c>
      <c r="G1066" s="8" t="s">
        <v>166</v>
      </c>
      <c r="H1066" s="6" t="s">
        <v>167</v>
      </c>
      <c r="I1066" s="6" t="s">
        <v>304</v>
      </c>
      <c r="J1066" s="6" t="s">
        <v>168</v>
      </c>
      <c r="K1066" s="5">
        <v>1451</v>
      </c>
      <c r="L1066" s="6" t="s">
        <v>169</v>
      </c>
      <c r="M1066" s="6" t="s">
        <v>450</v>
      </c>
      <c r="N1066" s="6" t="s">
        <v>26</v>
      </c>
      <c r="O1066" s="5" t="s">
        <v>885</v>
      </c>
      <c r="P1066" s="6" t="str">
        <f>IF(I1066&lt;&gt;"","Giocata","Futura")</f>
        <v>Giocata</v>
      </c>
      <c r="Q1066" s="5">
        <f>VALUE(LEFT(I1066,1))</f>
        <v>0</v>
      </c>
      <c r="R1066" s="5">
        <f>VALUE(RIGHT(I1066,1))</f>
        <v>2</v>
      </c>
      <c r="S1066" s="5">
        <f>SUM(Q1066:R1066)</f>
        <v>2</v>
      </c>
      <c r="T1066" s="5">
        <f>IF(Q1066&lt;&gt;R1066,1,0)</f>
        <v>1</v>
      </c>
      <c r="U1066" s="5">
        <f>IF(S1066&lt;=4,1,0)</f>
        <v>1</v>
      </c>
      <c r="V1066" s="5">
        <f t="shared" si="32"/>
        <v>1</v>
      </c>
      <c r="W1066" s="5">
        <f>IF(S1066&gt;=2,1,0)</f>
        <v>1</v>
      </c>
      <c r="X1066" s="5">
        <f>IF(Q1066&lt;=2,1,0)</f>
        <v>1</v>
      </c>
      <c r="Y1066" s="5">
        <f>IF(AND(Q1066&gt;=1,Q1066&lt;=3),1,0)</f>
        <v>0</v>
      </c>
      <c r="Z1066" s="5">
        <f>IF(AND(Q1066&gt;=2,Q1066&lt;=5),1,0)</f>
        <v>0</v>
      </c>
      <c r="AA1066" s="5">
        <f>IF(S1066&lt;=2,1,0)</f>
        <v>1</v>
      </c>
      <c r="AB1066" s="5">
        <f>IF(AND(S1066&gt;=1,S1066&lt;=3),1,0)</f>
        <v>1</v>
      </c>
      <c r="AC1066" s="5">
        <f>IF(AND(S1066&gt;=2,S1066&lt;=5),1,0)</f>
        <v>1</v>
      </c>
      <c r="AD1066" s="5">
        <f>IF(AND(S1066&gt;=1,S1066&lt;=4),1,0)</f>
        <v>1</v>
      </c>
      <c r="AE1066" s="5">
        <f>IF(AND(S1066&gt;=2,S1066&lt;=5),1,0)</f>
        <v>1</v>
      </c>
    </row>
    <row r="1067" spans="1:31" x14ac:dyDescent="0.55000000000000004">
      <c r="A1067" s="1">
        <f t="shared" si="33"/>
        <v>1067</v>
      </c>
      <c r="B1067" s="6" t="s">
        <v>28</v>
      </c>
      <c r="C1067" s="7">
        <v>46226.660555555558</v>
      </c>
      <c r="D1067" s="5">
        <v>13</v>
      </c>
      <c r="E1067" s="6" t="s">
        <v>119</v>
      </c>
      <c r="F1067" s="8">
        <v>46223</v>
      </c>
      <c r="G1067" s="8" t="s">
        <v>120</v>
      </c>
      <c r="H1067" s="6" t="s">
        <v>39</v>
      </c>
      <c r="I1067" s="6" t="s">
        <v>330</v>
      </c>
      <c r="J1067" s="6" t="s">
        <v>60</v>
      </c>
      <c r="K1067" s="5">
        <v>9175</v>
      </c>
      <c r="L1067" s="6" t="s">
        <v>66</v>
      </c>
      <c r="M1067" s="6" t="s">
        <v>347</v>
      </c>
      <c r="N1067" s="6" t="s">
        <v>26</v>
      </c>
      <c r="O1067" s="5" t="s">
        <v>885</v>
      </c>
      <c r="P1067" s="6" t="str">
        <f>IF(I1067&lt;&gt;"","Giocata","Futura")</f>
        <v>Giocata</v>
      </c>
      <c r="Q1067" s="5">
        <f>VALUE(LEFT(I1067,1))</f>
        <v>2</v>
      </c>
      <c r="R1067" s="5">
        <f>VALUE(RIGHT(I1067,1))</f>
        <v>2</v>
      </c>
      <c r="S1067" s="5">
        <f>SUM(Q1067:R1067)</f>
        <v>4</v>
      </c>
      <c r="T1067" s="5">
        <f>IF(Q1067&lt;&gt;R1067,1,0)</f>
        <v>0</v>
      </c>
      <c r="U1067" s="5">
        <f>IF(S1067&lt;=4,1,0)</f>
        <v>1</v>
      </c>
      <c r="V1067" s="5">
        <f t="shared" si="32"/>
        <v>0</v>
      </c>
      <c r="W1067" s="5">
        <f>IF(S1067&gt;=2,1,0)</f>
        <v>1</v>
      </c>
      <c r="X1067" s="5">
        <f>IF(Q1067&lt;=2,1,0)</f>
        <v>1</v>
      </c>
      <c r="Y1067" s="5">
        <f>IF(AND(Q1067&gt;=1,Q1067&lt;=3),1,0)</f>
        <v>1</v>
      </c>
      <c r="Z1067" s="5">
        <f>IF(AND(Q1067&gt;=2,Q1067&lt;=5),1,0)</f>
        <v>1</v>
      </c>
      <c r="AA1067" s="5">
        <f>IF(S1067&lt;=2,1,0)</f>
        <v>0</v>
      </c>
      <c r="AB1067" s="5">
        <f>IF(AND(S1067&gt;=1,S1067&lt;=3),1,0)</f>
        <v>0</v>
      </c>
      <c r="AC1067" s="5">
        <f>IF(AND(S1067&gt;=2,S1067&lt;=5),1,0)</f>
        <v>1</v>
      </c>
      <c r="AD1067" s="5">
        <f>IF(AND(S1067&gt;=1,S1067&lt;=4),1,0)</f>
        <v>1</v>
      </c>
      <c r="AE1067" s="5">
        <f>IF(AND(S1067&gt;=2,S1067&lt;=5),1,0)</f>
        <v>1</v>
      </c>
    </row>
    <row r="1068" spans="1:31" x14ac:dyDescent="0.55000000000000004">
      <c r="A1068" s="1">
        <f t="shared" si="33"/>
        <v>1068</v>
      </c>
      <c r="B1068" s="6" t="s">
        <v>36</v>
      </c>
      <c r="C1068" s="7">
        <v>46226.660567129627</v>
      </c>
      <c r="D1068" s="5">
        <v>16</v>
      </c>
      <c r="E1068" s="6" t="s">
        <v>119</v>
      </c>
      <c r="F1068" s="8">
        <v>46223</v>
      </c>
      <c r="G1068" s="8" t="s">
        <v>162</v>
      </c>
      <c r="H1068" s="6" t="s">
        <v>163</v>
      </c>
      <c r="I1068" s="6" t="s">
        <v>312</v>
      </c>
      <c r="J1068" s="6" t="s">
        <v>164</v>
      </c>
      <c r="K1068" s="5">
        <v>2676</v>
      </c>
      <c r="L1068" s="6" t="s">
        <v>165</v>
      </c>
      <c r="M1068" s="6" t="s">
        <v>914</v>
      </c>
      <c r="N1068" s="6" t="s">
        <v>26</v>
      </c>
      <c r="O1068" s="5" t="s">
        <v>885</v>
      </c>
      <c r="P1068" s="6" t="str">
        <f>IF(I1068&lt;&gt;"","Giocata","Futura")</f>
        <v>Giocata</v>
      </c>
      <c r="Q1068" s="5">
        <f>VALUE(LEFT(I1068,1))</f>
        <v>1</v>
      </c>
      <c r="R1068" s="5">
        <f>VALUE(RIGHT(I1068,1))</f>
        <v>3</v>
      </c>
      <c r="S1068" s="5">
        <f>SUM(Q1068:R1068)</f>
        <v>4</v>
      </c>
      <c r="T1068" s="5">
        <f>IF(Q1068&lt;&gt;R1068,1,0)</f>
        <v>1</v>
      </c>
      <c r="U1068" s="5">
        <f>IF(S1068&lt;=4,1,0)</f>
        <v>1</v>
      </c>
      <c r="V1068" s="5">
        <f t="shared" si="32"/>
        <v>1</v>
      </c>
      <c r="W1068" s="5">
        <f>IF(S1068&gt;=2,1,0)</f>
        <v>1</v>
      </c>
      <c r="X1068" s="5">
        <f>IF(Q1068&lt;=2,1,0)</f>
        <v>1</v>
      </c>
      <c r="Y1068" s="5">
        <f>IF(AND(Q1068&gt;=1,Q1068&lt;=3),1,0)</f>
        <v>1</v>
      </c>
      <c r="Z1068" s="5">
        <f>IF(AND(Q1068&gt;=2,Q1068&lt;=5),1,0)</f>
        <v>0</v>
      </c>
      <c r="AA1068" s="5">
        <f>IF(S1068&lt;=2,1,0)</f>
        <v>0</v>
      </c>
      <c r="AB1068" s="5">
        <f>IF(AND(S1068&gt;=1,S1068&lt;=3),1,0)</f>
        <v>0</v>
      </c>
      <c r="AC1068" s="5">
        <f>IF(AND(S1068&gt;=2,S1068&lt;=5),1,0)</f>
        <v>1</v>
      </c>
      <c r="AD1068" s="5">
        <f>IF(AND(S1068&gt;=1,S1068&lt;=4),1,0)</f>
        <v>1</v>
      </c>
      <c r="AE1068" s="5">
        <f>IF(AND(S1068&gt;=2,S1068&lt;=5),1,0)</f>
        <v>1</v>
      </c>
    </row>
    <row r="1069" spans="1:31" x14ac:dyDescent="0.55000000000000004">
      <c r="A1069" s="1">
        <f t="shared" si="33"/>
        <v>1069</v>
      </c>
      <c r="B1069" s="6" t="s">
        <v>911</v>
      </c>
      <c r="C1069" s="7">
        <v>46226.660555555558</v>
      </c>
      <c r="D1069" s="5">
        <v>19</v>
      </c>
      <c r="E1069" s="6" t="s">
        <v>136</v>
      </c>
      <c r="F1069" s="8">
        <v>46224</v>
      </c>
      <c r="G1069" s="8" t="s">
        <v>137</v>
      </c>
      <c r="H1069" s="6" t="s">
        <v>144</v>
      </c>
      <c r="I1069" s="6" t="s">
        <v>336</v>
      </c>
      <c r="J1069" s="6" t="s">
        <v>145</v>
      </c>
      <c r="K1069" s="5">
        <v>10258</v>
      </c>
      <c r="L1069" s="6" t="s">
        <v>146</v>
      </c>
      <c r="M1069" s="6" t="s">
        <v>530</v>
      </c>
      <c r="N1069" s="6" t="s">
        <v>26</v>
      </c>
      <c r="O1069" s="5" t="s">
        <v>885</v>
      </c>
      <c r="P1069" s="6" t="str">
        <f>IF(I1069&lt;&gt;"","Giocata","Futura")</f>
        <v>Giocata</v>
      </c>
      <c r="Q1069" s="5">
        <f>VALUE(LEFT(I1069,1))</f>
        <v>0</v>
      </c>
      <c r="R1069" s="5">
        <f>VALUE(RIGHT(I1069,1))</f>
        <v>0</v>
      </c>
      <c r="S1069" s="5">
        <f>SUM(Q1069:R1069)</f>
        <v>0</v>
      </c>
      <c r="T1069" s="5">
        <f>IF(Q1069&lt;&gt;R1069,1,0)</f>
        <v>0</v>
      </c>
      <c r="U1069" s="5">
        <f>IF(S1069&lt;=4,1,0)</f>
        <v>1</v>
      </c>
      <c r="V1069" s="5">
        <f t="shared" si="32"/>
        <v>0</v>
      </c>
      <c r="W1069" s="5">
        <f>IF(S1069&gt;=2,1,0)</f>
        <v>0</v>
      </c>
      <c r="X1069" s="5">
        <f>IF(Q1069&lt;=2,1,0)</f>
        <v>1</v>
      </c>
      <c r="Y1069" s="5">
        <f>IF(AND(Q1069&gt;=1,Q1069&lt;=3),1,0)</f>
        <v>0</v>
      </c>
      <c r="Z1069" s="5">
        <f>IF(AND(Q1069&gt;=2,Q1069&lt;=5),1,0)</f>
        <v>0</v>
      </c>
      <c r="AA1069" s="5">
        <f>IF(S1069&lt;=2,1,0)</f>
        <v>1</v>
      </c>
      <c r="AB1069" s="5">
        <f>IF(AND(S1069&gt;=1,S1069&lt;=3),1,0)</f>
        <v>0</v>
      </c>
      <c r="AC1069" s="5">
        <f>IF(AND(S1069&gt;=2,S1069&lt;=5),1,0)</f>
        <v>0</v>
      </c>
      <c r="AD1069" s="5">
        <f>IF(AND(S1069&gt;=1,S1069&lt;=4),1,0)</f>
        <v>0</v>
      </c>
      <c r="AE1069" s="5">
        <f>IF(AND(S1069&gt;=2,S1069&lt;=5),1,0)</f>
        <v>0</v>
      </c>
    </row>
    <row r="1070" spans="1:31" x14ac:dyDescent="0.55000000000000004">
      <c r="A1070" s="1">
        <f t="shared" si="33"/>
        <v>1070</v>
      </c>
      <c r="B1070" s="6" t="s">
        <v>911</v>
      </c>
      <c r="C1070" s="7">
        <v>46226.660555555558</v>
      </c>
      <c r="D1070" s="5">
        <v>19</v>
      </c>
      <c r="E1070" s="6" t="s">
        <v>136</v>
      </c>
      <c r="F1070" s="8">
        <v>46224</v>
      </c>
      <c r="G1070" s="8" t="s">
        <v>137</v>
      </c>
      <c r="H1070" s="6" t="s">
        <v>141</v>
      </c>
      <c r="I1070" s="6" t="s">
        <v>316</v>
      </c>
      <c r="J1070" s="6" t="s">
        <v>142</v>
      </c>
      <c r="K1070" s="5">
        <v>5083</v>
      </c>
      <c r="L1070" s="6" t="s">
        <v>143</v>
      </c>
      <c r="M1070" s="6" t="s">
        <v>443</v>
      </c>
      <c r="N1070" s="6" t="s">
        <v>26</v>
      </c>
      <c r="O1070" s="5" t="s">
        <v>885</v>
      </c>
      <c r="P1070" s="6" t="str">
        <f>IF(I1070&lt;&gt;"","Giocata","Futura")</f>
        <v>Giocata</v>
      </c>
      <c r="Q1070" s="5">
        <f>VALUE(LEFT(I1070,1))</f>
        <v>1</v>
      </c>
      <c r="R1070" s="5">
        <f>VALUE(RIGHT(I1070,1))</f>
        <v>2</v>
      </c>
      <c r="S1070" s="5">
        <f>SUM(Q1070:R1070)</f>
        <v>3</v>
      </c>
      <c r="T1070" s="5">
        <f>IF(Q1070&lt;&gt;R1070,1,0)</f>
        <v>1</v>
      </c>
      <c r="U1070" s="5">
        <f>IF(S1070&lt;=4,1,0)</f>
        <v>1</v>
      </c>
      <c r="V1070" s="5">
        <f t="shared" si="32"/>
        <v>1</v>
      </c>
      <c r="W1070" s="5">
        <f>IF(S1070&gt;=2,1,0)</f>
        <v>1</v>
      </c>
      <c r="X1070" s="5">
        <f>IF(Q1070&lt;=2,1,0)</f>
        <v>1</v>
      </c>
      <c r="Y1070" s="5">
        <f>IF(AND(Q1070&gt;=1,Q1070&lt;=3),1,0)</f>
        <v>1</v>
      </c>
      <c r="Z1070" s="5">
        <f>IF(AND(Q1070&gt;=2,Q1070&lt;=5),1,0)</f>
        <v>0</v>
      </c>
      <c r="AA1070" s="5">
        <f>IF(S1070&lt;=2,1,0)</f>
        <v>0</v>
      </c>
      <c r="AB1070" s="5">
        <f>IF(AND(S1070&gt;=1,S1070&lt;=3),1,0)</f>
        <v>1</v>
      </c>
      <c r="AC1070" s="5">
        <f>IF(AND(S1070&gt;=2,S1070&lt;=5),1,0)</f>
        <v>1</v>
      </c>
      <c r="AD1070" s="5">
        <f>IF(AND(S1070&gt;=1,S1070&lt;=4),1,0)</f>
        <v>1</v>
      </c>
      <c r="AE1070" s="5">
        <f>IF(AND(S1070&gt;=2,S1070&lt;=5),1,0)</f>
        <v>1</v>
      </c>
    </row>
    <row r="1071" spans="1:31" x14ac:dyDescent="0.55000000000000004">
      <c r="A1071" s="1">
        <f t="shared" si="33"/>
        <v>1071</v>
      </c>
      <c r="B1071" s="6" t="s">
        <v>911</v>
      </c>
      <c r="C1071" s="7">
        <v>46226.660555555558</v>
      </c>
      <c r="D1071" s="5">
        <v>19</v>
      </c>
      <c r="E1071" s="6" t="s">
        <v>136</v>
      </c>
      <c r="F1071" s="8">
        <v>46224</v>
      </c>
      <c r="G1071" s="8" t="s">
        <v>137</v>
      </c>
      <c r="H1071" s="6" t="s">
        <v>138</v>
      </c>
      <c r="I1071" s="6" t="s">
        <v>328</v>
      </c>
      <c r="J1071" s="6" t="s">
        <v>139</v>
      </c>
      <c r="K1071" s="5">
        <v>3107</v>
      </c>
      <c r="L1071" s="6" t="s">
        <v>140</v>
      </c>
      <c r="M1071" s="6" t="s">
        <v>447</v>
      </c>
      <c r="N1071" s="6" t="s">
        <v>26</v>
      </c>
      <c r="O1071" s="5" t="s">
        <v>885</v>
      </c>
      <c r="P1071" s="6" t="str">
        <f>IF(I1071&lt;&gt;"","Giocata","Futura")</f>
        <v>Giocata</v>
      </c>
      <c r="Q1071" s="5">
        <f>VALUE(LEFT(I1071,1))</f>
        <v>1</v>
      </c>
      <c r="R1071" s="5">
        <f>VALUE(RIGHT(I1071,1))</f>
        <v>1</v>
      </c>
      <c r="S1071" s="5">
        <f>SUM(Q1071:R1071)</f>
        <v>2</v>
      </c>
      <c r="T1071" s="5">
        <f>IF(Q1071&lt;&gt;R1071,1,0)</f>
        <v>0</v>
      </c>
      <c r="U1071" s="5">
        <f>IF(S1071&lt;=4,1,0)</f>
        <v>1</v>
      </c>
      <c r="V1071" s="5">
        <f t="shared" si="32"/>
        <v>0</v>
      </c>
      <c r="W1071" s="5">
        <f>IF(S1071&gt;=2,1,0)</f>
        <v>1</v>
      </c>
      <c r="X1071" s="5">
        <f>IF(Q1071&lt;=2,1,0)</f>
        <v>1</v>
      </c>
      <c r="Y1071" s="5">
        <f>IF(AND(Q1071&gt;=1,Q1071&lt;=3),1,0)</f>
        <v>1</v>
      </c>
      <c r="Z1071" s="5">
        <f>IF(AND(Q1071&gt;=2,Q1071&lt;=5),1,0)</f>
        <v>0</v>
      </c>
      <c r="AA1071" s="5">
        <f>IF(S1071&lt;=2,1,0)</f>
        <v>1</v>
      </c>
      <c r="AB1071" s="5">
        <f>IF(AND(S1071&gt;=1,S1071&lt;=3),1,0)</f>
        <v>1</v>
      </c>
      <c r="AC1071" s="5">
        <f>IF(AND(S1071&gt;=2,S1071&lt;=5),1,0)</f>
        <v>1</v>
      </c>
      <c r="AD1071" s="5">
        <f>IF(AND(S1071&gt;=1,S1071&lt;=4),1,0)</f>
        <v>1</v>
      </c>
      <c r="AE1071" s="5">
        <f>IF(AND(S1071&gt;=2,S1071&lt;=5),1,0)</f>
        <v>1</v>
      </c>
    </row>
    <row r="1072" spans="1:31" x14ac:dyDescent="0.55000000000000004">
      <c r="A1072" s="1">
        <f t="shared" si="33"/>
        <v>1072</v>
      </c>
      <c r="B1072" s="6" t="s">
        <v>32</v>
      </c>
      <c r="C1072" s="7">
        <v>46226.660555555558</v>
      </c>
      <c r="D1072" s="5">
        <v>2</v>
      </c>
      <c r="E1072" s="6" t="s">
        <v>118</v>
      </c>
      <c r="F1072" s="8">
        <v>46225</v>
      </c>
      <c r="G1072" s="8" t="s">
        <v>120</v>
      </c>
      <c r="H1072" s="6" t="s">
        <v>124</v>
      </c>
      <c r="I1072" s="6" t="s">
        <v>337</v>
      </c>
      <c r="J1072" s="6" t="s">
        <v>125</v>
      </c>
      <c r="L1072" s="6" t="s">
        <v>126</v>
      </c>
      <c r="M1072" s="6" t="s">
        <v>468</v>
      </c>
      <c r="N1072" s="6" t="s">
        <v>26</v>
      </c>
      <c r="O1072" s="5" t="s">
        <v>885</v>
      </c>
      <c r="P1072" s="6" t="str">
        <f>IF(I1072&lt;&gt;"","Giocata","Futura")</f>
        <v>Giocata</v>
      </c>
      <c r="Q1072" s="5">
        <f>VALUE(LEFT(I1072,1))</f>
        <v>3</v>
      </c>
      <c r="R1072" s="5">
        <f>VALUE(RIGHT(I1072,1))</f>
        <v>0</v>
      </c>
      <c r="S1072" s="5">
        <f>SUM(Q1072:R1072)</f>
        <v>3</v>
      </c>
      <c r="T1072" s="5">
        <f>IF(Q1072&lt;&gt;R1072,1,0)</f>
        <v>1</v>
      </c>
      <c r="U1072" s="5">
        <f>IF(S1072&lt;=4,1,0)</f>
        <v>1</v>
      </c>
      <c r="V1072" s="5">
        <f t="shared" si="32"/>
        <v>1</v>
      </c>
      <c r="W1072" s="5">
        <f>IF(S1072&gt;=2,1,0)</f>
        <v>1</v>
      </c>
      <c r="X1072" s="5">
        <f>IF(Q1072&lt;=2,1,0)</f>
        <v>0</v>
      </c>
      <c r="Y1072" s="5">
        <f>IF(AND(Q1072&gt;=1,Q1072&lt;=3),1,0)</f>
        <v>1</v>
      </c>
      <c r="Z1072" s="5">
        <f>IF(AND(Q1072&gt;=2,Q1072&lt;=5),1,0)</f>
        <v>1</v>
      </c>
      <c r="AA1072" s="5">
        <f>IF(S1072&lt;=2,1,0)</f>
        <v>0</v>
      </c>
      <c r="AB1072" s="5">
        <f>IF(AND(S1072&gt;=1,S1072&lt;=3),1,0)</f>
        <v>1</v>
      </c>
      <c r="AC1072" s="5">
        <f>IF(AND(S1072&gt;=2,S1072&lt;=5),1,0)</f>
        <v>1</v>
      </c>
      <c r="AD1072" s="5">
        <f>IF(AND(S1072&gt;=1,S1072&lt;=4),1,0)</f>
        <v>1</v>
      </c>
      <c r="AE1072" s="5">
        <f>IF(AND(S1072&gt;=2,S1072&lt;=5),1,0)</f>
        <v>1</v>
      </c>
    </row>
    <row r="1073" spans="1:31" x14ac:dyDescent="0.55000000000000004">
      <c r="A1073" s="1">
        <f t="shared" si="33"/>
        <v>1073</v>
      </c>
      <c r="B1073" s="6" t="s">
        <v>32</v>
      </c>
      <c r="C1073" s="7">
        <v>46226.660555555558</v>
      </c>
      <c r="D1073" s="5">
        <v>11</v>
      </c>
      <c r="E1073" s="6" t="s">
        <v>118</v>
      </c>
      <c r="F1073" s="8">
        <v>46225</v>
      </c>
      <c r="G1073" s="8" t="s">
        <v>120</v>
      </c>
      <c r="H1073" s="6" t="s">
        <v>127</v>
      </c>
      <c r="I1073" s="6" t="s">
        <v>316</v>
      </c>
      <c r="J1073" s="6" t="s">
        <v>128</v>
      </c>
      <c r="L1073" s="6" t="s">
        <v>129</v>
      </c>
      <c r="M1073" s="6" t="s">
        <v>311</v>
      </c>
      <c r="N1073" s="6" t="s">
        <v>26</v>
      </c>
      <c r="O1073" s="5" t="s">
        <v>885</v>
      </c>
      <c r="P1073" s="6" t="str">
        <f>IF(I1073&lt;&gt;"","Giocata","Futura")</f>
        <v>Giocata</v>
      </c>
      <c r="Q1073" s="5">
        <f>VALUE(LEFT(I1073,1))</f>
        <v>1</v>
      </c>
      <c r="R1073" s="5">
        <f>VALUE(RIGHT(I1073,1))</f>
        <v>2</v>
      </c>
      <c r="S1073" s="5">
        <f>SUM(Q1073:R1073)</f>
        <v>3</v>
      </c>
      <c r="T1073" s="5">
        <f>IF(Q1073&lt;&gt;R1073,1,0)</f>
        <v>1</v>
      </c>
      <c r="U1073" s="5">
        <f>IF(S1073&lt;=4,1,0)</f>
        <v>1</v>
      </c>
      <c r="V1073" s="5">
        <f t="shared" si="32"/>
        <v>1</v>
      </c>
      <c r="W1073" s="5">
        <f>IF(S1073&gt;=2,1,0)</f>
        <v>1</v>
      </c>
      <c r="X1073" s="5">
        <f>IF(Q1073&lt;=2,1,0)</f>
        <v>1</v>
      </c>
      <c r="Y1073" s="5">
        <f>IF(AND(Q1073&gt;=1,Q1073&lt;=3),1,0)</f>
        <v>1</v>
      </c>
      <c r="Z1073" s="5">
        <f>IF(AND(Q1073&gt;=2,Q1073&lt;=5),1,0)</f>
        <v>0</v>
      </c>
      <c r="AA1073" s="5">
        <f>IF(S1073&lt;=2,1,0)</f>
        <v>0</v>
      </c>
      <c r="AB1073" s="5">
        <f>IF(AND(S1073&gt;=1,S1073&lt;=3),1,0)</f>
        <v>1</v>
      </c>
      <c r="AC1073" s="5">
        <f>IF(AND(S1073&gt;=2,S1073&lt;=5),1,0)</f>
        <v>1</v>
      </c>
      <c r="AD1073" s="5">
        <f>IF(AND(S1073&gt;=1,S1073&lt;=4),1,0)</f>
        <v>1</v>
      </c>
      <c r="AE1073" s="5">
        <f>IF(AND(S1073&gt;=2,S1073&lt;=5),1,0)</f>
        <v>1</v>
      </c>
    </row>
    <row r="1074" spans="1:31" x14ac:dyDescent="0.55000000000000004">
      <c r="A1074" s="1">
        <f t="shared" si="33"/>
        <v>1074</v>
      </c>
      <c r="B1074" s="6" t="s">
        <v>911</v>
      </c>
      <c r="C1074" s="7">
        <v>46226.660555555558</v>
      </c>
      <c r="D1074" s="5">
        <v>19</v>
      </c>
      <c r="E1074" s="6" t="s">
        <v>118</v>
      </c>
      <c r="F1074" s="8">
        <v>46225</v>
      </c>
      <c r="G1074" s="8" t="s">
        <v>137</v>
      </c>
      <c r="H1074" s="6" t="s">
        <v>153</v>
      </c>
      <c r="I1074" s="6" t="s">
        <v>302</v>
      </c>
      <c r="J1074" s="6" t="s">
        <v>154</v>
      </c>
      <c r="K1074" s="5">
        <v>3531</v>
      </c>
      <c r="L1074" s="6" t="s">
        <v>155</v>
      </c>
      <c r="M1074" s="6" t="s">
        <v>448</v>
      </c>
      <c r="N1074" s="6" t="s">
        <v>26</v>
      </c>
      <c r="O1074" s="5" t="s">
        <v>885</v>
      </c>
      <c r="P1074" s="6" t="str">
        <f>IF(I1074&lt;&gt;"","Giocata","Futura")</f>
        <v>Giocata</v>
      </c>
      <c r="Q1074" s="5">
        <f>VALUE(LEFT(I1074,1))</f>
        <v>2</v>
      </c>
      <c r="R1074" s="5">
        <f>VALUE(RIGHT(I1074,1))</f>
        <v>3</v>
      </c>
      <c r="S1074" s="5">
        <f>SUM(Q1074:R1074)</f>
        <v>5</v>
      </c>
      <c r="T1074" s="5">
        <f>IF(Q1074&lt;&gt;R1074,1,0)</f>
        <v>1</v>
      </c>
      <c r="U1074" s="5">
        <f>IF(S1074&lt;=4,1,0)</f>
        <v>0</v>
      </c>
      <c r="V1074" s="5">
        <f t="shared" si="32"/>
        <v>0</v>
      </c>
      <c r="W1074" s="5">
        <f>IF(S1074&gt;=2,1,0)</f>
        <v>1</v>
      </c>
      <c r="X1074" s="5">
        <f>IF(Q1074&lt;=2,1,0)</f>
        <v>1</v>
      </c>
      <c r="Y1074" s="5">
        <f>IF(AND(Q1074&gt;=1,Q1074&lt;=3),1,0)</f>
        <v>1</v>
      </c>
      <c r="Z1074" s="5">
        <f>IF(AND(Q1074&gt;=2,Q1074&lt;=5),1,0)</f>
        <v>1</v>
      </c>
      <c r="AA1074" s="5">
        <f>IF(S1074&lt;=2,1,0)</f>
        <v>0</v>
      </c>
      <c r="AB1074" s="5">
        <f>IF(AND(S1074&gt;=1,S1074&lt;=3),1,0)</f>
        <v>0</v>
      </c>
      <c r="AC1074" s="5">
        <f>IF(AND(S1074&gt;=2,S1074&lt;=5),1,0)</f>
        <v>1</v>
      </c>
      <c r="AD1074" s="5">
        <f>IF(AND(S1074&gt;=1,S1074&lt;=4),1,0)</f>
        <v>0</v>
      </c>
      <c r="AE1074" s="5">
        <f>IF(AND(S1074&gt;=2,S1074&lt;=5),1,0)</f>
        <v>1</v>
      </c>
    </row>
    <row r="1075" spans="1:31" x14ac:dyDescent="0.55000000000000004">
      <c r="A1075" s="1">
        <f t="shared" si="33"/>
        <v>1075</v>
      </c>
      <c r="B1075" s="6" t="s">
        <v>911</v>
      </c>
      <c r="C1075" s="7">
        <v>46226.660555555558</v>
      </c>
      <c r="D1075" s="5">
        <v>19</v>
      </c>
      <c r="E1075" s="6" t="s">
        <v>118</v>
      </c>
      <c r="F1075" s="8">
        <v>46225</v>
      </c>
      <c r="G1075" s="8" t="s">
        <v>137</v>
      </c>
      <c r="H1075" s="6" t="s">
        <v>147</v>
      </c>
      <c r="I1075" s="6" t="s">
        <v>306</v>
      </c>
      <c r="J1075" s="6" t="s">
        <v>148</v>
      </c>
      <c r="K1075" s="5">
        <v>11139</v>
      </c>
      <c r="L1075" s="6" t="s">
        <v>149</v>
      </c>
      <c r="M1075" s="6" t="s">
        <v>445</v>
      </c>
      <c r="N1075" s="6" t="s">
        <v>26</v>
      </c>
      <c r="O1075" s="5" t="s">
        <v>885</v>
      </c>
      <c r="P1075" s="6" t="str">
        <f>IF(I1075&lt;&gt;"","Giocata","Futura")</f>
        <v>Giocata</v>
      </c>
      <c r="Q1075" s="5">
        <f>VALUE(LEFT(I1075,1))</f>
        <v>3</v>
      </c>
      <c r="R1075" s="5">
        <f>VALUE(RIGHT(I1075,1))</f>
        <v>1</v>
      </c>
      <c r="S1075" s="5">
        <f>SUM(Q1075:R1075)</f>
        <v>4</v>
      </c>
      <c r="T1075" s="5">
        <f>IF(Q1075&lt;&gt;R1075,1,0)</f>
        <v>1</v>
      </c>
      <c r="U1075" s="5">
        <f>IF(S1075&lt;=4,1,0)</f>
        <v>1</v>
      </c>
      <c r="V1075" s="5">
        <f t="shared" si="32"/>
        <v>1</v>
      </c>
      <c r="W1075" s="5">
        <f>IF(S1075&gt;=2,1,0)</f>
        <v>1</v>
      </c>
      <c r="X1075" s="5">
        <f>IF(Q1075&lt;=2,1,0)</f>
        <v>0</v>
      </c>
      <c r="Y1075" s="5">
        <f>IF(AND(Q1075&gt;=1,Q1075&lt;=3),1,0)</f>
        <v>1</v>
      </c>
      <c r="Z1075" s="5">
        <f>IF(AND(Q1075&gt;=2,Q1075&lt;=5),1,0)</f>
        <v>1</v>
      </c>
      <c r="AA1075" s="5">
        <f>IF(S1075&lt;=2,1,0)</f>
        <v>0</v>
      </c>
      <c r="AB1075" s="5">
        <f>IF(AND(S1075&gt;=1,S1075&lt;=3),1,0)</f>
        <v>0</v>
      </c>
      <c r="AC1075" s="5">
        <f>IF(AND(S1075&gt;=2,S1075&lt;=5),1,0)</f>
        <v>1</v>
      </c>
      <c r="AD1075" s="5">
        <f>IF(AND(S1075&gt;=1,S1075&lt;=4),1,0)</f>
        <v>1</v>
      </c>
      <c r="AE1075" s="5">
        <f>IF(AND(S1075&gt;=2,S1075&lt;=5),1,0)</f>
        <v>1</v>
      </c>
    </row>
    <row r="1076" spans="1:31" x14ac:dyDescent="0.55000000000000004">
      <c r="A1076" s="1">
        <f t="shared" si="33"/>
        <v>1076</v>
      </c>
      <c r="B1076" s="6" t="s">
        <v>911</v>
      </c>
      <c r="C1076" s="7">
        <v>46226.660555555558</v>
      </c>
      <c r="D1076" s="5">
        <v>19</v>
      </c>
      <c r="E1076" s="6" t="s">
        <v>118</v>
      </c>
      <c r="F1076" s="8">
        <v>46225</v>
      </c>
      <c r="G1076" s="8" t="s">
        <v>137</v>
      </c>
      <c r="H1076" s="6" t="s">
        <v>150</v>
      </c>
      <c r="I1076" s="6" t="s">
        <v>328</v>
      </c>
      <c r="J1076" s="6" t="s">
        <v>151</v>
      </c>
      <c r="K1076" s="5">
        <v>1385</v>
      </c>
      <c r="L1076" s="6" t="s">
        <v>152</v>
      </c>
      <c r="M1076" s="6" t="s">
        <v>487</v>
      </c>
      <c r="N1076" s="6" t="s">
        <v>26</v>
      </c>
      <c r="O1076" s="5" t="s">
        <v>885</v>
      </c>
      <c r="P1076" s="6" t="str">
        <f>IF(I1076&lt;&gt;"","Giocata","Futura")</f>
        <v>Giocata</v>
      </c>
      <c r="Q1076" s="5">
        <f>VALUE(LEFT(I1076,1))</f>
        <v>1</v>
      </c>
      <c r="R1076" s="5">
        <f>VALUE(RIGHT(I1076,1))</f>
        <v>1</v>
      </c>
      <c r="S1076" s="5">
        <f>SUM(Q1076:R1076)</f>
        <v>2</v>
      </c>
      <c r="T1076" s="5">
        <f>IF(Q1076&lt;&gt;R1076,1,0)</f>
        <v>0</v>
      </c>
      <c r="U1076" s="5">
        <f>IF(S1076&lt;=4,1,0)</f>
        <v>1</v>
      </c>
      <c r="V1076" s="5">
        <f t="shared" si="32"/>
        <v>0</v>
      </c>
      <c r="W1076" s="5">
        <f>IF(S1076&gt;=2,1,0)</f>
        <v>1</v>
      </c>
      <c r="X1076" s="5">
        <f>IF(Q1076&lt;=2,1,0)</f>
        <v>1</v>
      </c>
      <c r="Y1076" s="5">
        <f>IF(AND(Q1076&gt;=1,Q1076&lt;=3),1,0)</f>
        <v>1</v>
      </c>
      <c r="Z1076" s="5">
        <f>IF(AND(Q1076&gt;=2,Q1076&lt;=5),1,0)</f>
        <v>0</v>
      </c>
      <c r="AA1076" s="5">
        <f>IF(S1076&lt;=2,1,0)</f>
        <v>1</v>
      </c>
      <c r="AB1076" s="5">
        <f>IF(AND(S1076&gt;=1,S1076&lt;=3),1,0)</f>
        <v>1</v>
      </c>
      <c r="AC1076" s="5">
        <f>IF(AND(S1076&gt;=2,S1076&lt;=5),1,0)</f>
        <v>1</v>
      </c>
      <c r="AD1076" s="5">
        <f>IF(AND(S1076&gt;=1,S1076&lt;=4),1,0)</f>
        <v>1</v>
      </c>
      <c r="AE1076" s="5">
        <f>IF(AND(S1076&gt;=2,S1076&lt;=5),1,0)</f>
        <v>1</v>
      </c>
    </row>
    <row r="1077" spans="1:31" x14ac:dyDescent="0.55000000000000004">
      <c r="A1077" s="1">
        <f t="shared" si="33"/>
        <v>1077</v>
      </c>
      <c r="B1077" s="6" t="s">
        <v>28</v>
      </c>
      <c r="C1077" s="7">
        <v>46226.660555555558</v>
      </c>
      <c r="D1077" s="5">
        <v>14</v>
      </c>
      <c r="E1077" s="6" t="s">
        <v>117</v>
      </c>
      <c r="F1077" s="8">
        <v>46227</v>
      </c>
      <c r="G1077" s="8" t="s">
        <v>120</v>
      </c>
      <c r="H1077" s="6" t="s">
        <v>48</v>
      </c>
      <c r="I1077" s="6" t="s">
        <v>885</v>
      </c>
      <c r="J1077" s="6" t="s">
        <v>54</v>
      </c>
      <c r="L1077" s="6" t="s">
        <v>50</v>
      </c>
      <c r="M1077" s="6" t="s">
        <v>885</v>
      </c>
      <c r="N1077" s="6" t="s">
        <v>41</v>
      </c>
      <c r="O1077" s="5" t="s">
        <v>885</v>
      </c>
      <c r="P1077" s="6" t="str">
        <f>IF(I1077&lt;&gt;"","Giocata","Futura")</f>
        <v>Futura</v>
      </c>
      <c r="Q1077" s="5" t="e">
        <f>VALUE(LEFT(I1077,1))</f>
        <v>#VALUE!</v>
      </c>
      <c r="R1077" s="5" t="e">
        <f>VALUE(RIGHT(I1077,1))</f>
        <v>#VALUE!</v>
      </c>
      <c r="S1077" s="5" t="e">
        <f>SUM(Q1077:R1077)</f>
        <v>#VALUE!</v>
      </c>
      <c r="T1077" s="5" t="e">
        <f>IF(Q1077&lt;&gt;R1077,1,0)</f>
        <v>#VALUE!</v>
      </c>
      <c r="U1077" s="5" t="e">
        <f>IF(S1077&lt;=4,1,0)</f>
        <v>#VALUE!</v>
      </c>
      <c r="V1077" s="5" t="e">
        <f t="shared" si="32"/>
        <v>#VALUE!</v>
      </c>
      <c r="W1077" s="5" t="e">
        <f>IF(S1077&gt;=2,1,0)</f>
        <v>#VALUE!</v>
      </c>
      <c r="X1077" s="5" t="e">
        <f>IF(Q1077&lt;=2,1,0)</f>
        <v>#VALUE!</v>
      </c>
      <c r="Y1077" s="5" t="e">
        <f>IF(AND(Q1077&gt;=1,Q1077&lt;=3),1,0)</f>
        <v>#VALUE!</v>
      </c>
      <c r="Z1077" s="5" t="e">
        <f>IF(AND(Q1077&gt;=2,Q1077&lt;=5),1,0)</f>
        <v>#VALUE!</v>
      </c>
      <c r="AA1077" s="5" t="e">
        <f>IF(S1077&lt;=2,1,0)</f>
        <v>#VALUE!</v>
      </c>
      <c r="AB1077" s="5" t="e">
        <f>IF(AND(S1077&gt;=1,S1077&lt;=3),1,0)</f>
        <v>#VALUE!</v>
      </c>
      <c r="AC1077" s="5" t="e">
        <f>IF(AND(S1077&gt;=2,S1077&lt;=5),1,0)</f>
        <v>#VALUE!</v>
      </c>
      <c r="AD1077" s="5" t="e">
        <f>IF(AND(S1077&gt;=1,S1077&lt;=4),1,0)</f>
        <v>#VALUE!</v>
      </c>
      <c r="AE1077" s="5" t="e">
        <f>IF(AND(S1077&gt;=2,S1077&lt;=5),1,0)</f>
        <v>#VALUE!</v>
      </c>
    </row>
    <row r="1078" spans="1:31" x14ac:dyDescent="0.55000000000000004">
      <c r="A1078" s="1">
        <f t="shared" si="33"/>
        <v>1078</v>
      </c>
      <c r="B1078" s="6" t="s">
        <v>908</v>
      </c>
      <c r="C1078" s="7">
        <v>46226.660555555558</v>
      </c>
      <c r="D1078" s="5">
        <v>1</v>
      </c>
      <c r="E1078" s="6" t="s">
        <v>117</v>
      </c>
      <c r="F1078" s="8">
        <v>46227</v>
      </c>
      <c r="G1078" s="8" t="s">
        <v>120</v>
      </c>
      <c r="H1078" s="6" t="s">
        <v>81</v>
      </c>
      <c r="I1078" s="6" t="s">
        <v>885</v>
      </c>
      <c r="J1078" s="6" t="s">
        <v>84</v>
      </c>
      <c r="L1078" s="6" t="s">
        <v>87</v>
      </c>
      <c r="M1078" s="6" t="s">
        <v>885</v>
      </c>
      <c r="N1078" s="6" t="s">
        <v>41</v>
      </c>
      <c r="O1078" s="5" t="s">
        <v>885</v>
      </c>
      <c r="P1078" s="6" t="str">
        <f>IF(I1078&lt;&gt;"","Giocata","Futura")</f>
        <v>Futura</v>
      </c>
      <c r="Q1078" s="5" t="e">
        <f>VALUE(LEFT(I1078,1))</f>
        <v>#VALUE!</v>
      </c>
      <c r="R1078" s="5" t="e">
        <f>VALUE(RIGHT(I1078,1))</f>
        <v>#VALUE!</v>
      </c>
      <c r="S1078" s="5" t="e">
        <f>SUM(Q1078:R1078)</f>
        <v>#VALUE!</v>
      </c>
      <c r="T1078" s="5" t="e">
        <f>IF(Q1078&lt;&gt;R1078,1,0)</f>
        <v>#VALUE!</v>
      </c>
      <c r="U1078" s="5" t="e">
        <f>IF(S1078&lt;=4,1,0)</f>
        <v>#VALUE!</v>
      </c>
      <c r="V1078" s="5" t="e">
        <f t="shared" si="32"/>
        <v>#VALUE!</v>
      </c>
      <c r="W1078" s="5" t="e">
        <f>IF(S1078&gt;=2,1,0)</f>
        <v>#VALUE!</v>
      </c>
      <c r="X1078" s="5" t="e">
        <f>IF(Q1078&lt;=2,1,0)</f>
        <v>#VALUE!</v>
      </c>
      <c r="Y1078" s="5" t="e">
        <f>IF(AND(Q1078&gt;=1,Q1078&lt;=3),1,0)</f>
        <v>#VALUE!</v>
      </c>
      <c r="Z1078" s="5" t="e">
        <f>IF(AND(Q1078&gt;=2,Q1078&lt;=5),1,0)</f>
        <v>#VALUE!</v>
      </c>
      <c r="AA1078" s="5" t="e">
        <f>IF(S1078&lt;=2,1,0)</f>
        <v>#VALUE!</v>
      </c>
      <c r="AB1078" s="5" t="e">
        <f>IF(AND(S1078&gt;=1,S1078&lt;=3),1,0)</f>
        <v>#VALUE!</v>
      </c>
      <c r="AC1078" s="5" t="e">
        <f>IF(AND(S1078&gt;=2,S1078&lt;=5),1,0)</f>
        <v>#VALUE!</v>
      </c>
      <c r="AD1078" s="5" t="e">
        <f>IF(AND(S1078&gt;=1,S1078&lt;=4),1,0)</f>
        <v>#VALUE!</v>
      </c>
      <c r="AE1078" s="5" t="e">
        <f>IF(AND(S1078&gt;=2,S1078&lt;=5),1,0)</f>
        <v>#VALUE!</v>
      </c>
    </row>
    <row r="1079" spans="1:31" x14ac:dyDescent="0.55000000000000004">
      <c r="A1079" s="1">
        <f t="shared" si="33"/>
        <v>1079</v>
      </c>
      <c r="B1079" s="6" t="s">
        <v>912</v>
      </c>
      <c r="C1079" s="7">
        <v>46226.660555555558</v>
      </c>
      <c r="D1079" s="5">
        <v>25</v>
      </c>
      <c r="E1079" s="6" t="s">
        <v>117</v>
      </c>
      <c r="F1079" s="8">
        <v>46227</v>
      </c>
      <c r="G1079" s="8" t="s">
        <v>215</v>
      </c>
      <c r="H1079" s="6" t="s">
        <v>216</v>
      </c>
      <c r="I1079" s="6" t="s">
        <v>885</v>
      </c>
      <c r="J1079" s="6" t="s">
        <v>217</v>
      </c>
      <c r="L1079" s="6" t="s">
        <v>218</v>
      </c>
      <c r="M1079" s="6" t="s">
        <v>885</v>
      </c>
      <c r="N1079" s="6" t="s">
        <v>41</v>
      </c>
      <c r="O1079" s="5" t="s">
        <v>885</v>
      </c>
      <c r="P1079" s="6" t="str">
        <f>IF(I1079&lt;&gt;"","Giocata","Futura")</f>
        <v>Futura</v>
      </c>
      <c r="Q1079" s="5" t="e">
        <f>VALUE(LEFT(I1079,1))</f>
        <v>#VALUE!</v>
      </c>
      <c r="R1079" s="5" t="e">
        <f>VALUE(RIGHT(I1079,1))</f>
        <v>#VALUE!</v>
      </c>
      <c r="S1079" s="5" t="e">
        <f>SUM(Q1079:R1079)</f>
        <v>#VALUE!</v>
      </c>
      <c r="T1079" s="5" t="e">
        <f>IF(Q1079&lt;&gt;R1079,1,0)</f>
        <v>#VALUE!</v>
      </c>
      <c r="U1079" s="5" t="e">
        <f>IF(S1079&lt;=4,1,0)</f>
        <v>#VALUE!</v>
      </c>
      <c r="V1079" s="5" t="e">
        <f t="shared" si="32"/>
        <v>#VALUE!</v>
      </c>
      <c r="W1079" s="5" t="e">
        <f>IF(S1079&gt;=2,1,0)</f>
        <v>#VALUE!</v>
      </c>
      <c r="X1079" s="5" t="e">
        <f>IF(Q1079&lt;=2,1,0)</f>
        <v>#VALUE!</v>
      </c>
      <c r="Y1079" s="5" t="e">
        <f>IF(AND(Q1079&gt;=1,Q1079&lt;=3),1,0)</f>
        <v>#VALUE!</v>
      </c>
      <c r="Z1079" s="5" t="e">
        <f>IF(AND(Q1079&gt;=2,Q1079&lt;=5),1,0)</f>
        <v>#VALUE!</v>
      </c>
      <c r="AA1079" s="5" t="e">
        <f>IF(S1079&lt;=2,1,0)</f>
        <v>#VALUE!</v>
      </c>
      <c r="AB1079" s="5" t="e">
        <f>IF(AND(S1079&gt;=1,S1079&lt;=3),1,0)</f>
        <v>#VALUE!</v>
      </c>
      <c r="AC1079" s="5" t="e">
        <f>IF(AND(S1079&gt;=2,S1079&lt;=5),1,0)</f>
        <v>#VALUE!</v>
      </c>
      <c r="AD1079" s="5" t="e">
        <f>IF(AND(S1079&gt;=1,S1079&lt;=4),1,0)</f>
        <v>#VALUE!</v>
      </c>
      <c r="AE1079" s="5" t="e">
        <f>IF(AND(S1079&gt;=2,S1079&lt;=5),1,0)</f>
        <v>#VALUE!</v>
      </c>
    </row>
    <row r="1080" spans="1:31" x14ac:dyDescent="0.55000000000000004">
      <c r="A1080" s="1">
        <f t="shared" si="33"/>
        <v>1080</v>
      </c>
      <c r="B1080" s="6" t="s">
        <v>36</v>
      </c>
      <c r="C1080" s="7">
        <v>46226.660567129627</v>
      </c>
      <c r="D1080" s="5">
        <v>17</v>
      </c>
      <c r="E1080" s="6" t="s">
        <v>117</v>
      </c>
      <c r="F1080" s="8">
        <v>46227</v>
      </c>
      <c r="G1080" s="8" t="s">
        <v>166</v>
      </c>
      <c r="H1080" s="6" t="s">
        <v>180</v>
      </c>
      <c r="I1080" s="6" t="s">
        <v>885</v>
      </c>
      <c r="J1080" s="6" t="s">
        <v>170</v>
      </c>
      <c r="L1080" s="6" t="s">
        <v>239</v>
      </c>
      <c r="M1080" s="6" t="s">
        <v>885</v>
      </c>
      <c r="N1080" s="6" t="s">
        <v>41</v>
      </c>
      <c r="O1080" s="5" t="s">
        <v>885</v>
      </c>
      <c r="P1080" s="6" t="str">
        <f>IF(I1080&lt;&gt;"","Giocata","Futura")</f>
        <v>Futura</v>
      </c>
      <c r="Q1080" s="5" t="e">
        <f>VALUE(LEFT(I1080,1))</f>
        <v>#VALUE!</v>
      </c>
      <c r="R1080" s="5" t="e">
        <f>VALUE(RIGHT(I1080,1))</f>
        <v>#VALUE!</v>
      </c>
      <c r="S1080" s="5" t="e">
        <f>SUM(Q1080:R1080)</f>
        <v>#VALUE!</v>
      </c>
      <c r="T1080" s="5" t="e">
        <f>IF(Q1080&lt;&gt;R1080,1,0)</f>
        <v>#VALUE!</v>
      </c>
      <c r="U1080" s="5" t="e">
        <f>IF(S1080&lt;=4,1,0)</f>
        <v>#VALUE!</v>
      </c>
      <c r="V1080" s="5" t="e">
        <f t="shared" si="32"/>
        <v>#VALUE!</v>
      </c>
      <c r="W1080" s="5" t="e">
        <f>IF(S1080&gt;=2,1,0)</f>
        <v>#VALUE!</v>
      </c>
      <c r="X1080" s="5" t="e">
        <f>IF(Q1080&lt;=2,1,0)</f>
        <v>#VALUE!</v>
      </c>
      <c r="Y1080" s="5" t="e">
        <f>IF(AND(Q1080&gt;=1,Q1080&lt;=3),1,0)</f>
        <v>#VALUE!</v>
      </c>
      <c r="Z1080" s="5" t="e">
        <f>IF(AND(Q1080&gt;=2,Q1080&lt;=5),1,0)</f>
        <v>#VALUE!</v>
      </c>
      <c r="AA1080" s="5" t="e">
        <f>IF(S1080&lt;=2,1,0)</f>
        <v>#VALUE!</v>
      </c>
      <c r="AB1080" s="5" t="e">
        <f>IF(AND(S1080&gt;=1,S1080&lt;=3),1,0)</f>
        <v>#VALUE!</v>
      </c>
      <c r="AC1080" s="5" t="e">
        <f>IF(AND(S1080&gt;=2,S1080&lt;=5),1,0)</f>
        <v>#VALUE!</v>
      </c>
      <c r="AD1080" s="5" t="e">
        <f>IF(AND(S1080&gt;=1,S1080&lt;=4),1,0)</f>
        <v>#VALUE!</v>
      </c>
      <c r="AE1080" s="5" t="e">
        <f>IF(AND(S1080&gt;=2,S1080&lt;=5),1,0)</f>
        <v>#VALUE!</v>
      </c>
    </row>
    <row r="1081" spans="1:31" x14ac:dyDescent="0.55000000000000004">
      <c r="A1081" s="1">
        <f t="shared" si="33"/>
        <v>1081</v>
      </c>
      <c r="B1081" s="6" t="s">
        <v>886</v>
      </c>
      <c r="C1081" s="7">
        <v>46226.660567129627</v>
      </c>
      <c r="D1081" s="5">
        <v>1</v>
      </c>
      <c r="E1081" s="6" t="s">
        <v>93</v>
      </c>
      <c r="F1081" s="8">
        <v>46228</v>
      </c>
      <c r="G1081" s="8" t="s">
        <v>263</v>
      </c>
      <c r="H1081" s="6" t="s">
        <v>888</v>
      </c>
      <c r="I1081" s="6" t="s">
        <v>885</v>
      </c>
      <c r="J1081" s="6" t="s">
        <v>891</v>
      </c>
      <c r="L1081" s="6" t="s">
        <v>904</v>
      </c>
      <c r="M1081" s="6" t="s">
        <v>885</v>
      </c>
      <c r="N1081" s="6" t="s">
        <v>41</v>
      </c>
      <c r="O1081" s="5" t="s">
        <v>885</v>
      </c>
      <c r="P1081" s="6" t="str">
        <f>IF(I1081&lt;&gt;"","Giocata","Futura")</f>
        <v>Futura</v>
      </c>
      <c r="Q1081" s="5" t="e">
        <f>VALUE(LEFT(I1081,1))</f>
        <v>#VALUE!</v>
      </c>
      <c r="R1081" s="5" t="e">
        <f>VALUE(RIGHT(I1081,1))</f>
        <v>#VALUE!</v>
      </c>
      <c r="S1081" s="5" t="e">
        <f>SUM(Q1081:R1081)</f>
        <v>#VALUE!</v>
      </c>
      <c r="T1081" s="5" t="e">
        <f>IF(Q1081&lt;&gt;R1081,1,0)</f>
        <v>#VALUE!</v>
      </c>
      <c r="U1081" s="5" t="e">
        <f>IF(S1081&lt;=4,1,0)</f>
        <v>#VALUE!</v>
      </c>
      <c r="V1081" s="5" t="e">
        <f t="shared" si="32"/>
        <v>#VALUE!</v>
      </c>
      <c r="W1081" s="5" t="e">
        <f>IF(S1081&gt;=2,1,0)</f>
        <v>#VALUE!</v>
      </c>
      <c r="X1081" s="5" t="e">
        <f>IF(Q1081&lt;=2,1,0)</f>
        <v>#VALUE!</v>
      </c>
      <c r="Y1081" s="5" t="e">
        <f>IF(AND(Q1081&gt;=1,Q1081&lt;=3),1,0)</f>
        <v>#VALUE!</v>
      </c>
      <c r="Z1081" s="5" t="e">
        <f>IF(AND(Q1081&gt;=2,Q1081&lt;=5),1,0)</f>
        <v>#VALUE!</v>
      </c>
      <c r="AA1081" s="5" t="e">
        <f>IF(S1081&lt;=2,1,0)</f>
        <v>#VALUE!</v>
      </c>
      <c r="AB1081" s="5" t="e">
        <f>IF(AND(S1081&gt;=1,S1081&lt;=3),1,0)</f>
        <v>#VALUE!</v>
      </c>
      <c r="AC1081" s="5" t="e">
        <f>IF(AND(S1081&gt;=2,S1081&lt;=5),1,0)</f>
        <v>#VALUE!</v>
      </c>
      <c r="AD1081" s="5" t="e">
        <f>IF(AND(S1081&gt;=1,S1081&lt;=4),1,0)</f>
        <v>#VALUE!</v>
      </c>
      <c r="AE1081" s="5" t="e">
        <f>IF(AND(S1081&gt;=2,S1081&lt;=5),1,0)</f>
        <v>#VALUE!</v>
      </c>
    </row>
    <row r="1082" spans="1:31" x14ac:dyDescent="0.55000000000000004">
      <c r="A1082" s="1">
        <f t="shared" si="33"/>
        <v>1082</v>
      </c>
      <c r="B1082" s="6" t="s">
        <v>886</v>
      </c>
      <c r="C1082" s="7">
        <v>46226.660567129627</v>
      </c>
      <c r="D1082" s="5">
        <v>1</v>
      </c>
      <c r="E1082" s="6" t="s">
        <v>93</v>
      </c>
      <c r="F1082" s="8">
        <v>46228</v>
      </c>
      <c r="G1082" s="8" t="s">
        <v>263</v>
      </c>
      <c r="H1082" s="6" t="s">
        <v>896</v>
      </c>
      <c r="I1082" s="6" t="s">
        <v>885</v>
      </c>
      <c r="J1082" s="6" t="s">
        <v>890</v>
      </c>
      <c r="L1082" s="6" t="s">
        <v>898</v>
      </c>
      <c r="M1082" s="6" t="s">
        <v>885</v>
      </c>
      <c r="N1082" s="6" t="s">
        <v>41</v>
      </c>
      <c r="O1082" s="5" t="s">
        <v>885</v>
      </c>
      <c r="P1082" s="6" t="str">
        <f>IF(I1082&lt;&gt;"","Giocata","Futura")</f>
        <v>Futura</v>
      </c>
      <c r="Q1082" s="5" t="e">
        <f>VALUE(LEFT(I1082,1))</f>
        <v>#VALUE!</v>
      </c>
      <c r="R1082" s="5" t="e">
        <f>VALUE(RIGHT(I1082,1))</f>
        <v>#VALUE!</v>
      </c>
      <c r="S1082" s="5" t="e">
        <f>SUM(Q1082:R1082)</f>
        <v>#VALUE!</v>
      </c>
      <c r="T1082" s="5" t="e">
        <f>IF(Q1082&lt;&gt;R1082,1,0)</f>
        <v>#VALUE!</v>
      </c>
      <c r="U1082" s="5" t="e">
        <f>IF(S1082&lt;=4,1,0)</f>
        <v>#VALUE!</v>
      </c>
      <c r="V1082" s="5" t="e">
        <f t="shared" si="32"/>
        <v>#VALUE!</v>
      </c>
      <c r="W1082" s="5" t="e">
        <f>IF(S1082&gt;=2,1,0)</f>
        <v>#VALUE!</v>
      </c>
      <c r="X1082" s="5" t="e">
        <f>IF(Q1082&lt;=2,1,0)</f>
        <v>#VALUE!</v>
      </c>
      <c r="Y1082" s="5" t="e">
        <f>IF(AND(Q1082&gt;=1,Q1082&lt;=3),1,0)</f>
        <v>#VALUE!</v>
      </c>
      <c r="Z1082" s="5" t="e">
        <f>IF(AND(Q1082&gt;=2,Q1082&lt;=5),1,0)</f>
        <v>#VALUE!</v>
      </c>
      <c r="AA1082" s="5" t="e">
        <f>IF(S1082&lt;=2,1,0)</f>
        <v>#VALUE!</v>
      </c>
      <c r="AB1082" s="5" t="e">
        <f>IF(AND(S1082&gt;=1,S1082&lt;=3),1,0)</f>
        <v>#VALUE!</v>
      </c>
      <c r="AC1082" s="5" t="e">
        <f>IF(AND(S1082&gt;=2,S1082&lt;=5),1,0)</f>
        <v>#VALUE!</v>
      </c>
      <c r="AD1082" s="5" t="e">
        <f>IF(AND(S1082&gt;=1,S1082&lt;=4),1,0)</f>
        <v>#VALUE!</v>
      </c>
      <c r="AE1082" s="5" t="e">
        <f>IF(AND(S1082&gt;=2,S1082&lt;=5),1,0)</f>
        <v>#VALUE!</v>
      </c>
    </row>
    <row r="1083" spans="1:31" x14ac:dyDescent="0.55000000000000004">
      <c r="A1083" s="1">
        <f t="shared" si="33"/>
        <v>1083</v>
      </c>
      <c r="B1083" s="6" t="s">
        <v>886</v>
      </c>
      <c r="C1083" s="7">
        <v>46226.660567129627</v>
      </c>
      <c r="D1083" s="5">
        <v>1</v>
      </c>
      <c r="E1083" s="6" t="s">
        <v>93</v>
      </c>
      <c r="F1083" s="8">
        <v>46228</v>
      </c>
      <c r="G1083" s="8" t="s">
        <v>299</v>
      </c>
      <c r="H1083" s="6" t="s">
        <v>902</v>
      </c>
      <c r="I1083" s="6" t="s">
        <v>885</v>
      </c>
      <c r="J1083" s="6" t="s">
        <v>899</v>
      </c>
      <c r="L1083" s="6" t="s">
        <v>905</v>
      </c>
      <c r="M1083" s="6" t="s">
        <v>885</v>
      </c>
      <c r="N1083" s="6" t="s">
        <v>41</v>
      </c>
      <c r="O1083" s="5" t="s">
        <v>885</v>
      </c>
      <c r="P1083" s="6" t="str">
        <f>IF(I1083&lt;&gt;"","Giocata","Futura")</f>
        <v>Futura</v>
      </c>
      <c r="Q1083" s="5" t="e">
        <f>VALUE(LEFT(I1083,1))</f>
        <v>#VALUE!</v>
      </c>
      <c r="R1083" s="5" t="e">
        <f>VALUE(RIGHT(I1083,1))</f>
        <v>#VALUE!</v>
      </c>
      <c r="S1083" s="5" t="e">
        <f>SUM(Q1083:R1083)</f>
        <v>#VALUE!</v>
      </c>
      <c r="T1083" s="5" t="e">
        <f>IF(Q1083&lt;&gt;R1083,1,0)</f>
        <v>#VALUE!</v>
      </c>
      <c r="U1083" s="5" t="e">
        <f>IF(S1083&lt;=4,1,0)</f>
        <v>#VALUE!</v>
      </c>
      <c r="V1083" s="5" t="e">
        <f t="shared" si="32"/>
        <v>#VALUE!</v>
      </c>
      <c r="W1083" s="5" t="e">
        <f>IF(S1083&gt;=2,1,0)</f>
        <v>#VALUE!</v>
      </c>
      <c r="X1083" s="5" t="e">
        <f>IF(Q1083&lt;=2,1,0)</f>
        <v>#VALUE!</v>
      </c>
      <c r="Y1083" s="5" t="e">
        <f>IF(AND(Q1083&gt;=1,Q1083&lt;=3),1,0)</f>
        <v>#VALUE!</v>
      </c>
      <c r="Z1083" s="5" t="e">
        <f>IF(AND(Q1083&gt;=2,Q1083&lt;=5),1,0)</f>
        <v>#VALUE!</v>
      </c>
      <c r="AA1083" s="5" t="e">
        <f>IF(S1083&lt;=2,1,0)</f>
        <v>#VALUE!</v>
      </c>
      <c r="AB1083" s="5" t="e">
        <f>IF(AND(S1083&gt;=1,S1083&lt;=3),1,0)</f>
        <v>#VALUE!</v>
      </c>
      <c r="AC1083" s="5" t="e">
        <f>IF(AND(S1083&gt;=2,S1083&lt;=5),1,0)</f>
        <v>#VALUE!</v>
      </c>
      <c r="AD1083" s="5" t="e">
        <f>IF(AND(S1083&gt;=1,S1083&lt;=4),1,0)</f>
        <v>#VALUE!</v>
      </c>
      <c r="AE1083" s="5" t="e">
        <f>IF(AND(S1083&gt;=2,S1083&lt;=5),1,0)</f>
        <v>#VALUE!</v>
      </c>
    </row>
    <row r="1084" spans="1:31" x14ac:dyDescent="0.55000000000000004">
      <c r="A1084" s="1">
        <f t="shared" si="33"/>
        <v>1084</v>
      </c>
      <c r="B1084" s="6" t="s">
        <v>36</v>
      </c>
      <c r="C1084" s="7">
        <v>46226.660567129627</v>
      </c>
      <c r="D1084" s="5">
        <v>17</v>
      </c>
      <c r="E1084" s="6" t="s">
        <v>93</v>
      </c>
      <c r="F1084" s="8">
        <v>46228</v>
      </c>
      <c r="G1084" s="8" t="s">
        <v>279</v>
      </c>
      <c r="H1084" s="6" t="s">
        <v>167</v>
      </c>
      <c r="I1084" s="6" t="s">
        <v>885</v>
      </c>
      <c r="J1084" s="6" t="s">
        <v>181</v>
      </c>
      <c r="L1084" s="6" t="s">
        <v>169</v>
      </c>
      <c r="M1084" s="6" t="s">
        <v>885</v>
      </c>
      <c r="N1084" s="6" t="s">
        <v>41</v>
      </c>
      <c r="O1084" s="5" t="s">
        <v>885</v>
      </c>
      <c r="P1084" s="6" t="str">
        <f>IF(I1084&lt;&gt;"","Giocata","Futura")</f>
        <v>Futura</v>
      </c>
      <c r="Q1084" s="5" t="e">
        <f>VALUE(LEFT(I1084,1))</f>
        <v>#VALUE!</v>
      </c>
      <c r="R1084" s="5" t="e">
        <f>VALUE(RIGHT(I1084,1))</f>
        <v>#VALUE!</v>
      </c>
      <c r="S1084" s="5" t="e">
        <f>SUM(Q1084:R1084)</f>
        <v>#VALUE!</v>
      </c>
      <c r="T1084" s="5" t="e">
        <f>IF(Q1084&lt;&gt;R1084,1,0)</f>
        <v>#VALUE!</v>
      </c>
      <c r="U1084" s="5" t="e">
        <f>IF(S1084&lt;=4,1,0)</f>
        <v>#VALUE!</v>
      </c>
      <c r="V1084" s="5" t="e">
        <f t="shared" si="32"/>
        <v>#VALUE!</v>
      </c>
      <c r="W1084" s="5" t="e">
        <f>IF(S1084&gt;=2,1,0)</f>
        <v>#VALUE!</v>
      </c>
      <c r="X1084" s="5" t="e">
        <f>IF(Q1084&lt;=2,1,0)</f>
        <v>#VALUE!</v>
      </c>
      <c r="Y1084" s="5" t="e">
        <f>IF(AND(Q1084&gt;=1,Q1084&lt;=3),1,0)</f>
        <v>#VALUE!</v>
      </c>
      <c r="Z1084" s="5" t="e">
        <f>IF(AND(Q1084&gt;=2,Q1084&lt;=5),1,0)</f>
        <v>#VALUE!</v>
      </c>
      <c r="AA1084" s="5" t="e">
        <f>IF(S1084&lt;=2,1,0)</f>
        <v>#VALUE!</v>
      </c>
      <c r="AB1084" s="5" t="e">
        <f>IF(AND(S1084&gt;=1,S1084&lt;=3),1,0)</f>
        <v>#VALUE!</v>
      </c>
      <c r="AC1084" s="5" t="e">
        <f>IF(AND(S1084&gt;=2,S1084&lt;=5),1,0)</f>
        <v>#VALUE!</v>
      </c>
      <c r="AD1084" s="5" t="e">
        <f>IF(AND(S1084&gt;=1,S1084&lt;=4),1,0)</f>
        <v>#VALUE!</v>
      </c>
      <c r="AE1084" s="5" t="e">
        <f>IF(AND(S1084&gt;=2,S1084&lt;=5),1,0)</f>
        <v>#VALUE!</v>
      </c>
    </row>
    <row r="1085" spans="1:31" x14ac:dyDescent="0.55000000000000004">
      <c r="A1085" s="1">
        <f t="shared" si="33"/>
        <v>1085</v>
      </c>
      <c r="B1085" s="6" t="s">
        <v>36</v>
      </c>
      <c r="C1085" s="7">
        <v>46226.660567129627</v>
      </c>
      <c r="D1085" s="5">
        <v>17</v>
      </c>
      <c r="E1085" s="6" t="s">
        <v>93</v>
      </c>
      <c r="F1085" s="8">
        <v>46228</v>
      </c>
      <c r="G1085" s="8" t="s">
        <v>280</v>
      </c>
      <c r="H1085" s="6" t="s">
        <v>176</v>
      </c>
      <c r="I1085" s="6" t="s">
        <v>885</v>
      </c>
      <c r="J1085" s="6" t="s">
        <v>178</v>
      </c>
      <c r="L1085" s="6" t="s">
        <v>281</v>
      </c>
      <c r="M1085" s="6" t="s">
        <v>885</v>
      </c>
      <c r="N1085" s="6" t="s">
        <v>41</v>
      </c>
      <c r="O1085" s="5" t="s">
        <v>885</v>
      </c>
      <c r="P1085" s="6" t="str">
        <f>IF(I1085&lt;&gt;"","Giocata","Futura")</f>
        <v>Futura</v>
      </c>
      <c r="Q1085" s="5" t="e">
        <f>VALUE(LEFT(I1085,1))</f>
        <v>#VALUE!</v>
      </c>
      <c r="R1085" s="5" t="e">
        <f>VALUE(RIGHT(I1085,1))</f>
        <v>#VALUE!</v>
      </c>
      <c r="S1085" s="5" t="e">
        <f>SUM(Q1085:R1085)</f>
        <v>#VALUE!</v>
      </c>
      <c r="T1085" s="5" t="e">
        <f>IF(Q1085&lt;&gt;R1085,1,0)</f>
        <v>#VALUE!</v>
      </c>
      <c r="U1085" s="5" t="e">
        <f>IF(S1085&lt;=4,1,0)</f>
        <v>#VALUE!</v>
      </c>
      <c r="V1085" s="5" t="e">
        <f t="shared" si="32"/>
        <v>#VALUE!</v>
      </c>
      <c r="W1085" s="5" t="e">
        <f>IF(S1085&gt;=2,1,0)</f>
        <v>#VALUE!</v>
      </c>
      <c r="X1085" s="5" t="e">
        <f>IF(Q1085&lt;=2,1,0)</f>
        <v>#VALUE!</v>
      </c>
      <c r="Y1085" s="5" t="e">
        <f>IF(AND(Q1085&gt;=1,Q1085&lt;=3),1,0)</f>
        <v>#VALUE!</v>
      </c>
      <c r="Z1085" s="5" t="e">
        <f>IF(AND(Q1085&gt;=2,Q1085&lt;=5),1,0)</f>
        <v>#VALUE!</v>
      </c>
      <c r="AA1085" s="5" t="e">
        <f>IF(S1085&lt;=2,1,0)</f>
        <v>#VALUE!</v>
      </c>
      <c r="AB1085" s="5" t="e">
        <f>IF(AND(S1085&gt;=1,S1085&lt;=3),1,0)</f>
        <v>#VALUE!</v>
      </c>
      <c r="AC1085" s="5" t="e">
        <f>IF(AND(S1085&gt;=2,S1085&lt;=5),1,0)</f>
        <v>#VALUE!</v>
      </c>
      <c r="AD1085" s="5" t="e">
        <f>IF(AND(S1085&gt;=1,S1085&lt;=4),1,0)</f>
        <v>#VALUE!</v>
      </c>
      <c r="AE1085" s="5" t="e">
        <f>IF(AND(S1085&gt;=2,S1085&lt;=5),1,0)</f>
        <v>#VALUE!</v>
      </c>
    </row>
    <row r="1086" spans="1:31" x14ac:dyDescent="0.55000000000000004">
      <c r="A1086" s="1">
        <f t="shared" si="33"/>
        <v>1086</v>
      </c>
      <c r="B1086" s="6" t="s">
        <v>28</v>
      </c>
      <c r="C1086" s="7">
        <v>46226.660555555558</v>
      </c>
      <c r="D1086" s="5">
        <v>14</v>
      </c>
      <c r="E1086" s="6" t="s">
        <v>93</v>
      </c>
      <c r="F1086" s="8">
        <v>46228</v>
      </c>
      <c r="G1086" s="8" t="s">
        <v>240</v>
      </c>
      <c r="H1086" s="6" t="s">
        <v>38</v>
      </c>
      <c r="I1086" s="6" t="s">
        <v>885</v>
      </c>
      <c r="J1086" s="6" t="s">
        <v>46</v>
      </c>
      <c r="L1086" s="6" t="s">
        <v>40</v>
      </c>
      <c r="M1086" s="6" t="s">
        <v>885</v>
      </c>
      <c r="N1086" s="6" t="s">
        <v>41</v>
      </c>
      <c r="O1086" s="5" t="s">
        <v>885</v>
      </c>
      <c r="P1086" s="6" t="str">
        <f>IF(I1086&lt;&gt;"","Giocata","Futura")</f>
        <v>Futura</v>
      </c>
      <c r="Q1086" s="5" t="e">
        <f>VALUE(LEFT(I1086,1))</f>
        <v>#VALUE!</v>
      </c>
      <c r="R1086" s="5" t="e">
        <f>VALUE(RIGHT(I1086,1))</f>
        <v>#VALUE!</v>
      </c>
      <c r="S1086" s="5" t="e">
        <f>SUM(Q1086:R1086)</f>
        <v>#VALUE!</v>
      </c>
      <c r="T1086" s="5" t="e">
        <f>IF(Q1086&lt;&gt;R1086,1,0)</f>
        <v>#VALUE!</v>
      </c>
      <c r="U1086" s="5" t="e">
        <f>IF(S1086&lt;=4,1,0)</f>
        <v>#VALUE!</v>
      </c>
      <c r="V1086" s="5" t="e">
        <f t="shared" si="32"/>
        <v>#VALUE!</v>
      </c>
      <c r="W1086" s="5" t="e">
        <f>IF(S1086&gt;=2,1,0)</f>
        <v>#VALUE!</v>
      </c>
      <c r="X1086" s="5" t="e">
        <f>IF(Q1086&lt;=2,1,0)</f>
        <v>#VALUE!</v>
      </c>
      <c r="Y1086" s="5" t="e">
        <f>IF(AND(Q1086&gt;=1,Q1086&lt;=3),1,0)</f>
        <v>#VALUE!</v>
      </c>
      <c r="Z1086" s="5" t="e">
        <f>IF(AND(Q1086&gt;=2,Q1086&lt;=5),1,0)</f>
        <v>#VALUE!</v>
      </c>
      <c r="AA1086" s="5" t="e">
        <f>IF(S1086&lt;=2,1,0)</f>
        <v>#VALUE!</v>
      </c>
      <c r="AB1086" s="5" t="e">
        <f>IF(AND(S1086&gt;=1,S1086&lt;=3),1,0)</f>
        <v>#VALUE!</v>
      </c>
      <c r="AC1086" s="5" t="e">
        <f>IF(AND(S1086&gt;=2,S1086&lt;=5),1,0)</f>
        <v>#VALUE!</v>
      </c>
      <c r="AD1086" s="5" t="e">
        <f>IF(AND(S1086&gt;=1,S1086&lt;=4),1,0)</f>
        <v>#VALUE!</v>
      </c>
      <c r="AE1086" s="5" t="e">
        <f>IF(AND(S1086&gt;=2,S1086&lt;=5),1,0)</f>
        <v>#VALUE!</v>
      </c>
    </row>
    <row r="1087" spans="1:31" x14ac:dyDescent="0.55000000000000004">
      <c r="A1087" s="1">
        <f t="shared" si="33"/>
        <v>1087</v>
      </c>
      <c r="B1087" s="6" t="s">
        <v>28</v>
      </c>
      <c r="C1087" s="7">
        <v>46226.660555555558</v>
      </c>
      <c r="D1087" s="5">
        <v>14</v>
      </c>
      <c r="E1087" s="6" t="s">
        <v>93</v>
      </c>
      <c r="F1087" s="8">
        <v>46228</v>
      </c>
      <c r="G1087" s="8" t="s">
        <v>241</v>
      </c>
      <c r="H1087" s="6" t="s">
        <v>39</v>
      </c>
      <c r="I1087" s="6" t="s">
        <v>885</v>
      </c>
      <c r="J1087" s="6" t="s">
        <v>49</v>
      </c>
      <c r="L1087" s="6" t="s">
        <v>66</v>
      </c>
      <c r="M1087" s="6" t="s">
        <v>885</v>
      </c>
      <c r="N1087" s="6" t="s">
        <v>41</v>
      </c>
      <c r="O1087" s="5" t="s">
        <v>885</v>
      </c>
      <c r="P1087" s="6" t="str">
        <f>IF(I1087&lt;&gt;"","Giocata","Futura")</f>
        <v>Futura</v>
      </c>
      <c r="Q1087" s="5" t="e">
        <f>VALUE(LEFT(I1087,1))</f>
        <v>#VALUE!</v>
      </c>
      <c r="R1087" s="5" t="e">
        <f>VALUE(RIGHT(I1087,1))</f>
        <v>#VALUE!</v>
      </c>
      <c r="S1087" s="5" t="e">
        <f>SUM(Q1087:R1087)</f>
        <v>#VALUE!</v>
      </c>
      <c r="T1087" s="5" t="e">
        <f>IF(Q1087&lt;&gt;R1087,1,0)</f>
        <v>#VALUE!</v>
      </c>
      <c r="U1087" s="5" t="e">
        <f>IF(S1087&lt;=4,1,0)</f>
        <v>#VALUE!</v>
      </c>
      <c r="V1087" s="5" t="e">
        <f t="shared" si="32"/>
        <v>#VALUE!</v>
      </c>
      <c r="W1087" s="5" t="e">
        <f>IF(S1087&gt;=2,1,0)</f>
        <v>#VALUE!</v>
      </c>
      <c r="X1087" s="5" t="e">
        <f>IF(Q1087&lt;=2,1,0)</f>
        <v>#VALUE!</v>
      </c>
      <c r="Y1087" s="5" t="e">
        <f>IF(AND(Q1087&gt;=1,Q1087&lt;=3),1,0)</f>
        <v>#VALUE!</v>
      </c>
      <c r="Z1087" s="5" t="e">
        <f>IF(AND(Q1087&gt;=2,Q1087&lt;=5),1,0)</f>
        <v>#VALUE!</v>
      </c>
      <c r="AA1087" s="5" t="e">
        <f>IF(S1087&lt;=2,1,0)</f>
        <v>#VALUE!</v>
      </c>
      <c r="AB1087" s="5" t="e">
        <f>IF(AND(S1087&gt;=1,S1087&lt;=3),1,0)</f>
        <v>#VALUE!</v>
      </c>
      <c r="AC1087" s="5" t="e">
        <f>IF(AND(S1087&gt;=2,S1087&lt;=5),1,0)</f>
        <v>#VALUE!</v>
      </c>
      <c r="AD1087" s="5" t="e">
        <f>IF(AND(S1087&gt;=1,S1087&lt;=4),1,0)</f>
        <v>#VALUE!</v>
      </c>
      <c r="AE1087" s="5" t="e">
        <f>IF(AND(S1087&gt;=2,S1087&lt;=5),1,0)</f>
        <v>#VALUE!</v>
      </c>
    </row>
    <row r="1088" spans="1:31" x14ac:dyDescent="0.55000000000000004">
      <c r="A1088" s="1">
        <f t="shared" si="33"/>
        <v>1088</v>
      </c>
      <c r="B1088" s="6" t="s">
        <v>910</v>
      </c>
      <c r="C1088" s="7">
        <v>46226.660555555558</v>
      </c>
      <c r="D1088" s="5">
        <v>20</v>
      </c>
      <c r="E1088" s="6" t="s">
        <v>93</v>
      </c>
      <c r="F1088" s="8">
        <v>46228</v>
      </c>
      <c r="G1088" s="8" t="s">
        <v>246</v>
      </c>
      <c r="H1088" s="6" t="s">
        <v>192</v>
      </c>
      <c r="I1088" s="6" t="s">
        <v>885</v>
      </c>
      <c r="J1088" s="6" t="s">
        <v>205</v>
      </c>
      <c r="L1088" s="6" t="s">
        <v>247</v>
      </c>
      <c r="M1088" s="6" t="s">
        <v>885</v>
      </c>
      <c r="N1088" s="6" t="s">
        <v>41</v>
      </c>
      <c r="O1088" s="5" t="s">
        <v>885</v>
      </c>
      <c r="P1088" s="6" t="str">
        <f>IF(I1088&lt;&gt;"","Giocata","Futura")</f>
        <v>Futura</v>
      </c>
      <c r="Q1088" s="5" t="e">
        <f>VALUE(LEFT(I1088,1))</f>
        <v>#VALUE!</v>
      </c>
      <c r="R1088" s="5" t="e">
        <f>VALUE(RIGHT(I1088,1))</f>
        <v>#VALUE!</v>
      </c>
      <c r="S1088" s="5" t="e">
        <f>SUM(Q1088:R1088)</f>
        <v>#VALUE!</v>
      </c>
      <c r="T1088" s="5" t="e">
        <f>IF(Q1088&lt;&gt;R1088,1,0)</f>
        <v>#VALUE!</v>
      </c>
      <c r="U1088" s="5" t="e">
        <f>IF(S1088&lt;=4,1,0)</f>
        <v>#VALUE!</v>
      </c>
      <c r="V1088" s="5" t="e">
        <f t="shared" si="32"/>
        <v>#VALUE!</v>
      </c>
      <c r="W1088" s="5" t="e">
        <f>IF(S1088&gt;=2,1,0)</f>
        <v>#VALUE!</v>
      </c>
      <c r="X1088" s="5" t="e">
        <f>IF(Q1088&lt;=2,1,0)</f>
        <v>#VALUE!</v>
      </c>
      <c r="Y1088" s="5" t="e">
        <f>IF(AND(Q1088&gt;=1,Q1088&lt;=3),1,0)</f>
        <v>#VALUE!</v>
      </c>
      <c r="Z1088" s="5" t="e">
        <f>IF(AND(Q1088&gt;=2,Q1088&lt;=5),1,0)</f>
        <v>#VALUE!</v>
      </c>
      <c r="AA1088" s="5" t="e">
        <f>IF(S1088&lt;=2,1,0)</f>
        <v>#VALUE!</v>
      </c>
      <c r="AB1088" s="5" t="e">
        <f>IF(AND(S1088&gt;=1,S1088&lt;=3),1,0)</f>
        <v>#VALUE!</v>
      </c>
      <c r="AC1088" s="5" t="e">
        <f>IF(AND(S1088&gt;=2,S1088&lt;=5),1,0)</f>
        <v>#VALUE!</v>
      </c>
      <c r="AD1088" s="5" t="e">
        <f>IF(AND(S1088&gt;=1,S1088&lt;=4),1,0)</f>
        <v>#VALUE!</v>
      </c>
      <c r="AE1088" s="5" t="e">
        <f>IF(AND(S1088&gt;=2,S1088&lt;=5),1,0)</f>
        <v>#VALUE!</v>
      </c>
    </row>
    <row r="1089" spans="1:31" x14ac:dyDescent="0.55000000000000004">
      <c r="A1089" s="1">
        <f t="shared" si="33"/>
        <v>1089</v>
      </c>
      <c r="B1089" s="6" t="s">
        <v>910</v>
      </c>
      <c r="C1089" s="7">
        <v>46226.660555555558</v>
      </c>
      <c r="D1089" s="5">
        <v>20</v>
      </c>
      <c r="E1089" s="6" t="s">
        <v>93</v>
      </c>
      <c r="F1089" s="8">
        <v>46228</v>
      </c>
      <c r="G1089" s="8" t="s">
        <v>184</v>
      </c>
      <c r="H1089" s="6" t="s">
        <v>195</v>
      </c>
      <c r="I1089" s="6" t="s">
        <v>885</v>
      </c>
      <c r="J1089" s="6" t="s">
        <v>248</v>
      </c>
      <c r="L1089" s="6" t="s">
        <v>249</v>
      </c>
      <c r="M1089" s="6" t="s">
        <v>885</v>
      </c>
      <c r="N1089" s="6" t="s">
        <v>41</v>
      </c>
      <c r="O1089" s="5" t="s">
        <v>885</v>
      </c>
      <c r="P1089" s="6" t="str">
        <f>IF(I1089&lt;&gt;"","Giocata","Futura")</f>
        <v>Futura</v>
      </c>
      <c r="Q1089" s="5" t="e">
        <f>VALUE(LEFT(I1089,1))</f>
        <v>#VALUE!</v>
      </c>
      <c r="R1089" s="5" t="e">
        <f>VALUE(RIGHT(I1089,1))</f>
        <v>#VALUE!</v>
      </c>
      <c r="S1089" s="5" t="e">
        <f>SUM(Q1089:R1089)</f>
        <v>#VALUE!</v>
      </c>
      <c r="T1089" s="5" t="e">
        <f>IF(Q1089&lt;&gt;R1089,1,0)</f>
        <v>#VALUE!</v>
      </c>
      <c r="U1089" s="5" t="e">
        <f>IF(S1089&lt;=4,1,0)</f>
        <v>#VALUE!</v>
      </c>
      <c r="V1089" s="5" t="e">
        <f t="shared" si="32"/>
        <v>#VALUE!</v>
      </c>
      <c r="W1089" s="5" t="e">
        <f>IF(S1089&gt;=2,1,0)</f>
        <v>#VALUE!</v>
      </c>
      <c r="X1089" s="5" t="e">
        <f>IF(Q1089&lt;=2,1,0)</f>
        <v>#VALUE!</v>
      </c>
      <c r="Y1089" s="5" t="e">
        <f>IF(AND(Q1089&gt;=1,Q1089&lt;=3),1,0)</f>
        <v>#VALUE!</v>
      </c>
      <c r="Z1089" s="5" t="e">
        <f>IF(AND(Q1089&gt;=2,Q1089&lt;=5),1,0)</f>
        <v>#VALUE!</v>
      </c>
      <c r="AA1089" s="5" t="e">
        <f>IF(S1089&lt;=2,1,0)</f>
        <v>#VALUE!</v>
      </c>
      <c r="AB1089" s="5" t="e">
        <f>IF(AND(S1089&gt;=1,S1089&lt;=3),1,0)</f>
        <v>#VALUE!</v>
      </c>
      <c r="AC1089" s="5" t="e">
        <f>IF(AND(S1089&gt;=2,S1089&lt;=5),1,0)</f>
        <v>#VALUE!</v>
      </c>
      <c r="AD1089" s="5" t="e">
        <f>IF(AND(S1089&gt;=1,S1089&lt;=4),1,0)</f>
        <v>#VALUE!</v>
      </c>
      <c r="AE1089" s="5" t="e">
        <f>IF(AND(S1089&gt;=2,S1089&lt;=5),1,0)</f>
        <v>#VALUE!</v>
      </c>
    </row>
    <row r="1090" spans="1:31" x14ac:dyDescent="0.55000000000000004">
      <c r="A1090" s="1">
        <f t="shared" si="33"/>
        <v>1090</v>
      </c>
      <c r="B1090" s="6" t="s">
        <v>910</v>
      </c>
      <c r="C1090" s="7">
        <v>46226.660555555558</v>
      </c>
      <c r="D1090" s="5">
        <v>20</v>
      </c>
      <c r="E1090" s="6" t="s">
        <v>93</v>
      </c>
      <c r="F1090" s="8">
        <v>46228</v>
      </c>
      <c r="G1090" s="8" t="s">
        <v>184</v>
      </c>
      <c r="H1090" s="6" t="s">
        <v>250</v>
      </c>
      <c r="I1090" s="6" t="s">
        <v>885</v>
      </c>
      <c r="J1090" s="6" t="s">
        <v>198</v>
      </c>
      <c r="L1090" s="6" t="s">
        <v>251</v>
      </c>
      <c r="M1090" s="6" t="s">
        <v>885</v>
      </c>
      <c r="N1090" s="6" t="s">
        <v>41</v>
      </c>
      <c r="O1090" s="5" t="s">
        <v>885</v>
      </c>
      <c r="P1090" s="6" t="str">
        <f>IF(I1090&lt;&gt;"","Giocata","Futura")</f>
        <v>Futura</v>
      </c>
      <c r="Q1090" s="5" t="e">
        <f>VALUE(LEFT(I1090,1))</f>
        <v>#VALUE!</v>
      </c>
      <c r="R1090" s="5" t="e">
        <f>VALUE(RIGHT(I1090,1))</f>
        <v>#VALUE!</v>
      </c>
      <c r="S1090" s="5" t="e">
        <f>SUM(Q1090:R1090)</f>
        <v>#VALUE!</v>
      </c>
      <c r="T1090" s="5" t="e">
        <f>IF(Q1090&lt;&gt;R1090,1,0)</f>
        <v>#VALUE!</v>
      </c>
      <c r="U1090" s="5" t="e">
        <f>IF(S1090&lt;=4,1,0)</f>
        <v>#VALUE!</v>
      </c>
      <c r="V1090" s="5" t="e">
        <f t="shared" ref="V1090:V1153" si="34">IF(AND(T1090=1,U1090=1),1,0)</f>
        <v>#VALUE!</v>
      </c>
      <c r="W1090" s="5" t="e">
        <f>IF(S1090&gt;=2,1,0)</f>
        <v>#VALUE!</v>
      </c>
      <c r="X1090" s="5" t="e">
        <f>IF(Q1090&lt;=2,1,0)</f>
        <v>#VALUE!</v>
      </c>
      <c r="Y1090" s="5" t="e">
        <f>IF(AND(Q1090&gt;=1,Q1090&lt;=3),1,0)</f>
        <v>#VALUE!</v>
      </c>
      <c r="Z1090" s="5" t="e">
        <f>IF(AND(Q1090&gt;=2,Q1090&lt;=5),1,0)</f>
        <v>#VALUE!</v>
      </c>
      <c r="AA1090" s="5" t="e">
        <f>IF(S1090&lt;=2,1,0)</f>
        <v>#VALUE!</v>
      </c>
      <c r="AB1090" s="5" t="e">
        <f>IF(AND(S1090&gt;=1,S1090&lt;=3),1,0)</f>
        <v>#VALUE!</v>
      </c>
      <c r="AC1090" s="5" t="e">
        <f>IF(AND(S1090&gt;=2,S1090&lt;=5),1,0)</f>
        <v>#VALUE!</v>
      </c>
      <c r="AD1090" s="5" t="e">
        <f>IF(AND(S1090&gt;=1,S1090&lt;=4),1,0)</f>
        <v>#VALUE!</v>
      </c>
      <c r="AE1090" s="5" t="e">
        <f>IF(AND(S1090&gt;=2,S1090&lt;=5),1,0)</f>
        <v>#VALUE!</v>
      </c>
    </row>
    <row r="1091" spans="1:31" x14ac:dyDescent="0.55000000000000004">
      <c r="A1091" s="1">
        <f t="shared" ref="A1091:A1154" si="35">A1090+1</f>
        <v>1091</v>
      </c>
      <c r="B1091" s="6" t="s">
        <v>910</v>
      </c>
      <c r="C1091" s="7">
        <v>46226.660555555558</v>
      </c>
      <c r="D1091" s="5">
        <v>20</v>
      </c>
      <c r="E1091" s="6" t="s">
        <v>93</v>
      </c>
      <c r="F1091" s="8">
        <v>46228</v>
      </c>
      <c r="G1091" s="8" t="s">
        <v>197</v>
      </c>
      <c r="H1091" s="6" t="s">
        <v>194</v>
      </c>
      <c r="I1091" s="6" t="s">
        <v>885</v>
      </c>
      <c r="J1091" s="6" t="s">
        <v>199</v>
      </c>
      <c r="L1091" s="6" t="s">
        <v>196</v>
      </c>
      <c r="M1091" s="6" t="s">
        <v>885</v>
      </c>
      <c r="N1091" s="6" t="s">
        <v>41</v>
      </c>
      <c r="O1091" s="5" t="s">
        <v>885</v>
      </c>
      <c r="P1091" s="6" t="str">
        <f>IF(I1091&lt;&gt;"","Giocata","Futura")</f>
        <v>Futura</v>
      </c>
      <c r="Q1091" s="5" t="e">
        <f>VALUE(LEFT(I1091,1))</f>
        <v>#VALUE!</v>
      </c>
      <c r="R1091" s="5" t="e">
        <f>VALUE(RIGHT(I1091,1))</f>
        <v>#VALUE!</v>
      </c>
      <c r="S1091" s="5" t="e">
        <f>SUM(Q1091:R1091)</f>
        <v>#VALUE!</v>
      </c>
      <c r="T1091" s="5" t="e">
        <f>IF(Q1091&lt;&gt;R1091,1,0)</f>
        <v>#VALUE!</v>
      </c>
      <c r="U1091" s="5" t="e">
        <f>IF(S1091&lt;=4,1,0)</f>
        <v>#VALUE!</v>
      </c>
      <c r="V1091" s="5" t="e">
        <f t="shared" si="34"/>
        <v>#VALUE!</v>
      </c>
      <c r="W1091" s="5" t="e">
        <f>IF(S1091&gt;=2,1,0)</f>
        <v>#VALUE!</v>
      </c>
      <c r="X1091" s="5" t="e">
        <f>IF(Q1091&lt;=2,1,0)</f>
        <v>#VALUE!</v>
      </c>
      <c r="Y1091" s="5" t="e">
        <f>IF(AND(Q1091&gt;=1,Q1091&lt;=3),1,0)</f>
        <v>#VALUE!</v>
      </c>
      <c r="Z1091" s="5" t="e">
        <f>IF(AND(Q1091&gt;=2,Q1091&lt;=5),1,0)</f>
        <v>#VALUE!</v>
      </c>
      <c r="AA1091" s="5" t="e">
        <f>IF(S1091&lt;=2,1,0)</f>
        <v>#VALUE!</v>
      </c>
      <c r="AB1091" s="5" t="e">
        <f>IF(AND(S1091&gt;=1,S1091&lt;=3),1,0)</f>
        <v>#VALUE!</v>
      </c>
      <c r="AC1091" s="5" t="e">
        <f>IF(AND(S1091&gt;=2,S1091&lt;=5),1,0)</f>
        <v>#VALUE!</v>
      </c>
      <c r="AD1091" s="5" t="e">
        <f>IF(AND(S1091&gt;=1,S1091&lt;=4),1,0)</f>
        <v>#VALUE!</v>
      </c>
      <c r="AE1091" s="5" t="e">
        <f>IF(AND(S1091&gt;=2,S1091&lt;=5),1,0)</f>
        <v>#VALUE!</v>
      </c>
    </row>
    <row r="1092" spans="1:31" x14ac:dyDescent="0.55000000000000004">
      <c r="A1092" s="1">
        <f t="shared" si="35"/>
        <v>1092</v>
      </c>
      <c r="B1092" s="6" t="s">
        <v>908</v>
      </c>
      <c r="C1092" s="7">
        <v>46226.660555555558</v>
      </c>
      <c r="D1092" s="5">
        <v>1</v>
      </c>
      <c r="E1092" s="6" t="s">
        <v>93</v>
      </c>
      <c r="F1092" s="8">
        <v>46228</v>
      </c>
      <c r="G1092" s="8" t="s">
        <v>263</v>
      </c>
      <c r="H1092" s="6" t="s">
        <v>75</v>
      </c>
      <c r="I1092" s="6" t="s">
        <v>885</v>
      </c>
      <c r="J1092" s="6" t="s">
        <v>72</v>
      </c>
      <c r="L1092" s="6" t="s">
        <v>91</v>
      </c>
      <c r="M1092" s="6" t="s">
        <v>885</v>
      </c>
      <c r="N1092" s="6" t="s">
        <v>41</v>
      </c>
      <c r="O1092" s="5" t="s">
        <v>885</v>
      </c>
      <c r="P1092" s="6" t="str">
        <f>IF(I1092&lt;&gt;"","Giocata","Futura")</f>
        <v>Futura</v>
      </c>
      <c r="Q1092" s="5" t="e">
        <f>VALUE(LEFT(I1092,1))</f>
        <v>#VALUE!</v>
      </c>
      <c r="R1092" s="5" t="e">
        <f>VALUE(RIGHT(I1092,1))</f>
        <v>#VALUE!</v>
      </c>
      <c r="S1092" s="5" t="e">
        <f>SUM(Q1092:R1092)</f>
        <v>#VALUE!</v>
      </c>
      <c r="T1092" s="5" t="e">
        <f>IF(Q1092&lt;&gt;R1092,1,0)</f>
        <v>#VALUE!</v>
      </c>
      <c r="U1092" s="5" t="e">
        <f>IF(S1092&lt;=4,1,0)</f>
        <v>#VALUE!</v>
      </c>
      <c r="V1092" s="5" t="e">
        <f t="shared" si="34"/>
        <v>#VALUE!</v>
      </c>
      <c r="W1092" s="5" t="e">
        <f>IF(S1092&gt;=2,1,0)</f>
        <v>#VALUE!</v>
      </c>
      <c r="X1092" s="5" t="e">
        <f>IF(Q1092&lt;=2,1,0)</f>
        <v>#VALUE!</v>
      </c>
      <c r="Y1092" s="5" t="e">
        <f>IF(AND(Q1092&gt;=1,Q1092&lt;=3),1,0)</f>
        <v>#VALUE!</v>
      </c>
      <c r="Z1092" s="5" t="e">
        <f>IF(AND(Q1092&gt;=2,Q1092&lt;=5),1,0)</f>
        <v>#VALUE!</v>
      </c>
      <c r="AA1092" s="5" t="e">
        <f>IF(S1092&lt;=2,1,0)</f>
        <v>#VALUE!</v>
      </c>
      <c r="AB1092" s="5" t="e">
        <f>IF(AND(S1092&gt;=1,S1092&lt;=3),1,0)</f>
        <v>#VALUE!</v>
      </c>
      <c r="AC1092" s="5" t="e">
        <f>IF(AND(S1092&gt;=2,S1092&lt;=5),1,0)</f>
        <v>#VALUE!</v>
      </c>
      <c r="AD1092" s="5" t="e">
        <f>IF(AND(S1092&gt;=1,S1092&lt;=4),1,0)</f>
        <v>#VALUE!</v>
      </c>
      <c r="AE1092" s="5" t="e">
        <f>IF(AND(S1092&gt;=2,S1092&lt;=5),1,0)</f>
        <v>#VALUE!</v>
      </c>
    </row>
    <row r="1093" spans="1:31" x14ac:dyDescent="0.55000000000000004">
      <c r="A1093" s="1">
        <f t="shared" si="35"/>
        <v>1093</v>
      </c>
      <c r="B1093" s="6" t="s">
        <v>32</v>
      </c>
      <c r="C1093" s="7">
        <v>46226.660555555558</v>
      </c>
      <c r="D1093" s="5">
        <v>15</v>
      </c>
      <c r="E1093" s="6" t="s">
        <v>93</v>
      </c>
      <c r="F1093" s="8">
        <v>46228</v>
      </c>
      <c r="G1093" s="8" t="s">
        <v>264</v>
      </c>
      <c r="H1093" s="6" t="s">
        <v>265</v>
      </c>
      <c r="I1093" s="6" t="s">
        <v>885</v>
      </c>
      <c r="J1093" s="6" t="s">
        <v>212</v>
      </c>
      <c r="L1093" s="6" t="s">
        <v>266</v>
      </c>
      <c r="M1093" s="6" t="s">
        <v>885</v>
      </c>
      <c r="N1093" s="6" t="s">
        <v>41</v>
      </c>
      <c r="O1093" s="5" t="s">
        <v>885</v>
      </c>
      <c r="P1093" s="6" t="str">
        <f>IF(I1093&lt;&gt;"","Giocata","Futura")</f>
        <v>Futura</v>
      </c>
      <c r="Q1093" s="5" t="e">
        <f>VALUE(LEFT(I1093,1))</f>
        <v>#VALUE!</v>
      </c>
      <c r="R1093" s="5" t="e">
        <f>VALUE(RIGHT(I1093,1))</f>
        <v>#VALUE!</v>
      </c>
      <c r="S1093" s="5" t="e">
        <f>SUM(Q1093:R1093)</f>
        <v>#VALUE!</v>
      </c>
      <c r="T1093" s="5" t="e">
        <f>IF(Q1093&lt;&gt;R1093,1,0)</f>
        <v>#VALUE!</v>
      </c>
      <c r="U1093" s="5" t="e">
        <f>IF(S1093&lt;=4,1,0)</f>
        <v>#VALUE!</v>
      </c>
      <c r="V1093" s="5" t="e">
        <f t="shared" si="34"/>
        <v>#VALUE!</v>
      </c>
      <c r="W1093" s="5" t="e">
        <f>IF(S1093&gt;=2,1,0)</f>
        <v>#VALUE!</v>
      </c>
      <c r="X1093" s="5" t="e">
        <f>IF(Q1093&lt;=2,1,0)</f>
        <v>#VALUE!</v>
      </c>
      <c r="Y1093" s="5" t="e">
        <f>IF(AND(Q1093&gt;=1,Q1093&lt;=3),1,0)</f>
        <v>#VALUE!</v>
      </c>
      <c r="Z1093" s="5" t="e">
        <f>IF(AND(Q1093&gt;=2,Q1093&lt;=5),1,0)</f>
        <v>#VALUE!</v>
      </c>
      <c r="AA1093" s="5" t="e">
        <f>IF(S1093&lt;=2,1,0)</f>
        <v>#VALUE!</v>
      </c>
      <c r="AB1093" s="5" t="e">
        <f>IF(AND(S1093&gt;=1,S1093&lt;=3),1,0)</f>
        <v>#VALUE!</v>
      </c>
      <c r="AC1093" s="5" t="e">
        <f>IF(AND(S1093&gt;=2,S1093&lt;=5),1,0)</f>
        <v>#VALUE!</v>
      </c>
      <c r="AD1093" s="5" t="e">
        <f>IF(AND(S1093&gt;=1,S1093&lt;=4),1,0)</f>
        <v>#VALUE!</v>
      </c>
      <c r="AE1093" s="5" t="e">
        <f>IF(AND(S1093&gt;=2,S1093&lt;=5),1,0)</f>
        <v>#VALUE!</v>
      </c>
    </row>
    <row r="1094" spans="1:31" x14ac:dyDescent="0.55000000000000004">
      <c r="A1094" s="1">
        <f t="shared" si="35"/>
        <v>1094</v>
      </c>
      <c r="B1094" s="6" t="s">
        <v>912</v>
      </c>
      <c r="C1094" s="7">
        <v>46226.660555555558</v>
      </c>
      <c r="D1094" s="5">
        <v>25</v>
      </c>
      <c r="E1094" s="6" t="s">
        <v>93</v>
      </c>
      <c r="F1094" s="8">
        <v>46228</v>
      </c>
      <c r="G1094" s="8" t="s">
        <v>276</v>
      </c>
      <c r="H1094" s="6" t="s">
        <v>230</v>
      </c>
      <c r="I1094" s="6" t="s">
        <v>885</v>
      </c>
      <c r="J1094" s="6" t="s">
        <v>225</v>
      </c>
      <c r="L1094" s="6" t="s">
        <v>277</v>
      </c>
      <c r="M1094" s="6" t="s">
        <v>885</v>
      </c>
      <c r="N1094" s="6" t="s">
        <v>41</v>
      </c>
      <c r="O1094" s="5" t="s">
        <v>885</v>
      </c>
      <c r="P1094" s="6" t="str">
        <f>IF(I1094&lt;&gt;"","Giocata","Futura")</f>
        <v>Futura</v>
      </c>
      <c r="Q1094" s="5" t="e">
        <f>VALUE(LEFT(I1094,1))</f>
        <v>#VALUE!</v>
      </c>
      <c r="R1094" s="5" t="e">
        <f>VALUE(RIGHT(I1094,1))</f>
        <v>#VALUE!</v>
      </c>
      <c r="S1094" s="5" t="e">
        <f>SUM(Q1094:R1094)</f>
        <v>#VALUE!</v>
      </c>
      <c r="T1094" s="5" t="e">
        <f>IF(Q1094&lt;&gt;R1094,1,0)</f>
        <v>#VALUE!</v>
      </c>
      <c r="U1094" s="5" t="e">
        <f>IF(S1094&lt;=4,1,0)</f>
        <v>#VALUE!</v>
      </c>
      <c r="V1094" s="5" t="e">
        <f t="shared" si="34"/>
        <v>#VALUE!</v>
      </c>
      <c r="W1094" s="5" t="e">
        <f>IF(S1094&gt;=2,1,0)</f>
        <v>#VALUE!</v>
      </c>
      <c r="X1094" s="5" t="e">
        <f>IF(Q1094&lt;=2,1,0)</f>
        <v>#VALUE!</v>
      </c>
      <c r="Y1094" s="5" t="e">
        <f>IF(AND(Q1094&gt;=1,Q1094&lt;=3),1,0)</f>
        <v>#VALUE!</v>
      </c>
      <c r="Z1094" s="5" t="e">
        <f>IF(AND(Q1094&gt;=2,Q1094&lt;=5),1,0)</f>
        <v>#VALUE!</v>
      </c>
      <c r="AA1094" s="5" t="e">
        <f>IF(S1094&lt;=2,1,0)</f>
        <v>#VALUE!</v>
      </c>
      <c r="AB1094" s="5" t="e">
        <f>IF(AND(S1094&gt;=1,S1094&lt;=3),1,0)</f>
        <v>#VALUE!</v>
      </c>
      <c r="AC1094" s="5" t="e">
        <f>IF(AND(S1094&gt;=2,S1094&lt;=5),1,0)</f>
        <v>#VALUE!</v>
      </c>
      <c r="AD1094" s="5" t="e">
        <f>IF(AND(S1094&gt;=1,S1094&lt;=4),1,0)</f>
        <v>#VALUE!</v>
      </c>
      <c r="AE1094" s="5" t="e">
        <f>IF(AND(S1094&gt;=2,S1094&lt;=5),1,0)</f>
        <v>#VALUE!</v>
      </c>
    </row>
    <row r="1095" spans="1:31" x14ac:dyDescent="0.55000000000000004">
      <c r="A1095" s="1">
        <f t="shared" si="35"/>
        <v>1095</v>
      </c>
      <c r="B1095" s="6" t="s">
        <v>912</v>
      </c>
      <c r="C1095" s="7">
        <v>46226.660555555558</v>
      </c>
      <c r="D1095" s="5">
        <v>25</v>
      </c>
      <c r="E1095" s="6" t="s">
        <v>93</v>
      </c>
      <c r="F1095" s="8">
        <v>46228</v>
      </c>
      <c r="G1095" s="8" t="s">
        <v>219</v>
      </c>
      <c r="H1095" s="6" t="s">
        <v>220</v>
      </c>
      <c r="I1095" s="6" t="s">
        <v>885</v>
      </c>
      <c r="J1095" s="6" t="s">
        <v>222</v>
      </c>
      <c r="L1095" s="6" t="s">
        <v>236</v>
      </c>
      <c r="M1095" s="6" t="s">
        <v>885</v>
      </c>
      <c r="N1095" s="6" t="s">
        <v>41</v>
      </c>
      <c r="O1095" s="5" t="s">
        <v>885</v>
      </c>
      <c r="P1095" s="6" t="str">
        <f>IF(I1095&lt;&gt;"","Giocata","Futura")</f>
        <v>Futura</v>
      </c>
      <c r="Q1095" s="5" t="e">
        <f>VALUE(LEFT(I1095,1))</f>
        <v>#VALUE!</v>
      </c>
      <c r="R1095" s="5" t="e">
        <f>VALUE(RIGHT(I1095,1))</f>
        <v>#VALUE!</v>
      </c>
      <c r="S1095" s="5" t="e">
        <f>SUM(Q1095:R1095)</f>
        <v>#VALUE!</v>
      </c>
      <c r="T1095" s="5" t="e">
        <f>IF(Q1095&lt;&gt;R1095,1,0)</f>
        <v>#VALUE!</v>
      </c>
      <c r="U1095" s="5" t="e">
        <f>IF(S1095&lt;=4,1,0)</f>
        <v>#VALUE!</v>
      </c>
      <c r="V1095" s="5" t="e">
        <f t="shared" si="34"/>
        <v>#VALUE!</v>
      </c>
      <c r="W1095" s="5" t="e">
        <f>IF(S1095&gt;=2,1,0)</f>
        <v>#VALUE!</v>
      </c>
      <c r="X1095" s="5" t="e">
        <f>IF(Q1095&lt;=2,1,0)</f>
        <v>#VALUE!</v>
      </c>
      <c r="Y1095" s="5" t="e">
        <f>IF(AND(Q1095&gt;=1,Q1095&lt;=3),1,0)</f>
        <v>#VALUE!</v>
      </c>
      <c r="Z1095" s="5" t="e">
        <f>IF(AND(Q1095&gt;=2,Q1095&lt;=5),1,0)</f>
        <v>#VALUE!</v>
      </c>
      <c r="AA1095" s="5" t="e">
        <f>IF(S1095&lt;=2,1,0)</f>
        <v>#VALUE!</v>
      </c>
      <c r="AB1095" s="5" t="e">
        <f>IF(AND(S1095&gt;=1,S1095&lt;=3),1,0)</f>
        <v>#VALUE!</v>
      </c>
      <c r="AC1095" s="5" t="e">
        <f>IF(AND(S1095&gt;=2,S1095&lt;=5),1,0)</f>
        <v>#VALUE!</v>
      </c>
      <c r="AD1095" s="5" t="e">
        <f>IF(AND(S1095&gt;=1,S1095&lt;=4),1,0)</f>
        <v>#VALUE!</v>
      </c>
      <c r="AE1095" s="5" t="e">
        <f>IF(AND(S1095&gt;=2,S1095&lt;=5),1,0)</f>
        <v>#VALUE!</v>
      </c>
    </row>
    <row r="1096" spans="1:31" x14ac:dyDescent="0.55000000000000004">
      <c r="A1096" s="1">
        <f t="shared" si="35"/>
        <v>1096</v>
      </c>
      <c r="B1096" s="6" t="s">
        <v>911</v>
      </c>
      <c r="C1096" s="7">
        <v>46226.660555555558</v>
      </c>
      <c r="D1096" s="5">
        <v>20</v>
      </c>
      <c r="E1096" s="6" t="s">
        <v>93</v>
      </c>
      <c r="F1096" s="8">
        <v>46228</v>
      </c>
      <c r="G1096" s="8" t="s">
        <v>137</v>
      </c>
      <c r="H1096" s="6" t="s">
        <v>151</v>
      </c>
      <c r="I1096" s="6" t="s">
        <v>885</v>
      </c>
      <c r="J1096" s="6" t="s">
        <v>145</v>
      </c>
      <c r="L1096" s="6" t="s">
        <v>156</v>
      </c>
      <c r="M1096" s="6" t="s">
        <v>885</v>
      </c>
      <c r="N1096" s="6" t="s">
        <v>41</v>
      </c>
      <c r="O1096" s="5" t="s">
        <v>885</v>
      </c>
      <c r="P1096" s="6" t="str">
        <f>IF(I1096&lt;&gt;"","Giocata","Futura")</f>
        <v>Futura</v>
      </c>
      <c r="Q1096" s="5" t="e">
        <f>VALUE(LEFT(I1096,1))</f>
        <v>#VALUE!</v>
      </c>
      <c r="R1096" s="5" t="e">
        <f>VALUE(RIGHT(I1096,1))</f>
        <v>#VALUE!</v>
      </c>
      <c r="S1096" s="5" t="e">
        <f>SUM(Q1096:R1096)</f>
        <v>#VALUE!</v>
      </c>
      <c r="T1096" s="5" t="e">
        <f>IF(Q1096&lt;&gt;R1096,1,0)</f>
        <v>#VALUE!</v>
      </c>
      <c r="U1096" s="5" t="e">
        <f>IF(S1096&lt;=4,1,0)</f>
        <v>#VALUE!</v>
      </c>
      <c r="V1096" s="5" t="e">
        <f t="shared" si="34"/>
        <v>#VALUE!</v>
      </c>
      <c r="W1096" s="5" t="e">
        <f>IF(S1096&gt;=2,1,0)</f>
        <v>#VALUE!</v>
      </c>
      <c r="X1096" s="5" t="e">
        <f>IF(Q1096&lt;=2,1,0)</f>
        <v>#VALUE!</v>
      </c>
      <c r="Y1096" s="5" t="e">
        <f>IF(AND(Q1096&gt;=1,Q1096&lt;=3),1,0)</f>
        <v>#VALUE!</v>
      </c>
      <c r="Z1096" s="5" t="e">
        <f>IF(AND(Q1096&gt;=2,Q1096&lt;=5),1,0)</f>
        <v>#VALUE!</v>
      </c>
      <c r="AA1096" s="5" t="e">
        <f>IF(S1096&lt;=2,1,0)</f>
        <v>#VALUE!</v>
      </c>
      <c r="AB1096" s="5" t="e">
        <f>IF(AND(S1096&gt;=1,S1096&lt;=3),1,0)</f>
        <v>#VALUE!</v>
      </c>
      <c r="AC1096" s="5" t="e">
        <f>IF(AND(S1096&gt;=2,S1096&lt;=5),1,0)</f>
        <v>#VALUE!</v>
      </c>
      <c r="AD1096" s="5" t="e">
        <f>IF(AND(S1096&gt;=1,S1096&lt;=4),1,0)</f>
        <v>#VALUE!</v>
      </c>
      <c r="AE1096" s="5" t="e">
        <f>IF(AND(S1096&gt;=2,S1096&lt;=5),1,0)</f>
        <v>#VALUE!</v>
      </c>
    </row>
    <row r="1097" spans="1:31" x14ac:dyDescent="0.55000000000000004">
      <c r="A1097" s="1">
        <f t="shared" si="35"/>
        <v>1097</v>
      </c>
      <c r="B1097" s="6" t="s">
        <v>911</v>
      </c>
      <c r="C1097" s="7">
        <v>46226.660555555558</v>
      </c>
      <c r="D1097" s="5">
        <v>20</v>
      </c>
      <c r="E1097" s="6" t="s">
        <v>93</v>
      </c>
      <c r="F1097" s="8">
        <v>46228</v>
      </c>
      <c r="G1097" s="8" t="s">
        <v>137</v>
      </c>
      <c r="H1097" s="6" t="s">
        <v>148</v>
      </c>
      <c r="I1097" s="6" t="s">
        <v>885</v>
      </c>
      <c r="J1097" s="6" t="s">
        <v>144</v>
      </c>
      <c r="L1097" s="6" t="s">
        <v>161</v>
      </c>
      <c r="M1097" s="6" t="s">
        <v>885</v>
      </c>
      <c r="N1097" s="6" t="s">
        <v>41</v>
      </c>
      <c r="O1097" s="5" t="s">
        <v>885</v>
      </c>
      <c r="P1097" s="6" t="str">
        <f>IF(I1097&lt;&gt;"","Giocata","Futura")</f>
        <v>Futura</v>
      </c>
      <c r="Q1097" s="5" t="e">
        <f>VALUE(LEFT(I1097,1))</f>
        <v>#VALUE!</v>
      </c>
      <c r="R1097" s="5" t="e">
        <f>VALUE(RIGHT(I1097,1))</f>
        <v>#VALUE!</v>
      </c>
      <c r="S1097" s="5" t="e">
        <f>SUM(Q1097:R1097)</f>
        <v>#VALUE!</v>
      </c>
      <c r="T1097" s="5" t="e">
        <f>IF(Q1097&lt;&gt;R1097,1,0)</f>
        <v>#VALUE!</v>
      </c>
      <c r="U1097" s="5" t="e">
        <f>IF(S1097&lt;=4,1,0)</f>
        <v>#VALUE!</v>
      </c>
      <c r="V1097" s="5" t="e">
        <f t="shared" si="34"/>
        <v>#VALUE!</v>
      </c>
      <c r="W1097" s="5" t="e">
        <f>IF(S1097&gt;=2,1,0)</f>
        <v>#VALUE!</v>
      </c>
      <c r="X1097" s="5" t="e">
        <f>IF(Q1097&lt;=2,1,0)</f>
        <v>#VALUE!</v>
      </c>
      <c r="Y1097" s="5" t="e">
        <f>IF(AND(Q1097&gt;=1,Q1097&lt;=3),1,0)</f>
        <v>#VALUE!</v>
      </c>
      <c r="Z1097" s="5" t="e">
        <f>IF(AND(Q1097&gt;=2,Q1097&lt;=5),1,0)</f>
        <v>#VALUE!</v>
      </c>
      <c r="AA1097" s="5" t="e">
        <f>IF(S1097&lt;=2,1,0)</f>
        <v>#VALUE!</v>
      </c>
      <c r="AB1097" s="5" t="e">
        <f>IF(AND(S1097&gt;=1,S1097&lt;=3),1,0)</f>
        <v>#VALUE!</v>
      </c>
      <c r="AC1097" s="5" t="e">
        <f>IF(AND(S1097&gt;=2,S1097&lt;=5),1,0)</f>
        <v>#VALUE!</v>
      </c>
      <c r="AD1097" s="5" t="e">
        <f>IF(AND(S1097&gt;=1,S1097&lt;=4),1,0)</f>
        <v>#VALUE!</v>
      </c>
      <c r="AE1097" s="5" t="e">
        <f>IF(AND(S1097&gt;=2,S1097&lt;=5),1,0)</f>
        <v>#VALUE!</v>
      </c>
    </row>
    <row r="1098" spans="1:31" x14ac:dyDescent="0.55000000000000004">
      <c r="A1098" s="1">
        <f t="shared" si="35"/>
        <v>1098</v>
      </c>
      <c r="B1098" s="6" t="s">
        <v>28</v>
      </c>
      <c r="C1098" s="7">
        <v>46226.660555555558</v>
      </c>
      <c r="D1098" s="5">
        <v>14</v>
      </c>
      <c r="E1098" s="6" t="s">
        <v>37</v>
      </c>
      <c r="F1098" s="8">
        <v>46229</v>
      </c>
      <c r="G1098" s="8" t="s">
        <v>268</v>
      </c>
      <c r="H1098" s="6" t="s">
        <v>42</v>
      </c>
      <c r="I1098" s="6" t="s">
        <v>885</v>
      </c>
      <c r="J1098" s="6" t="s">
        <v>58</v>
      </c>
      <c r="L1098" s="6" t="s">
        <v>44</v>
      </c>
      <c r="M1098" s="6" t="s">
        <v>885</v>
      </c>
      <c r="N1098" s="6" t="s">
        <v>41</v>
      </c>
      <c r="O1098" s="5" t="s">
        <v>885</v>
      </c>
      <c r="P1098" s="6" t="str">
        <f>IF(I1098&lt;&gt;"","Giocata","Futura")</f>
        <v>Futura</v>
      </c>
      <c r="Q1098" s="5" t="e">
        <f>VALUE(LEFT(I1098,1))</f>
        <v>#VALUE!</v>
      </c>
      <c r="R1098" s="5" t="e">
        <f>VALUE(RIGHT(I1098,1))</f>
        <v>#VALUE!</v>
      </c>
      <c r="S1098" s="5" t="e">
        <f>SUM(Q1098:R1098)</f>
        <v>#VALUE!</v>
      </c>
      <c r="T1098" s="5" t="e">
        <f>IF(Q1098&lt;&gt;R1098,1,0)</f>
        <v>#VALUE!</v>
      </c>
      <c r="U1098" s="5" t="e">
        <f>IF(S1098&lt;=4,1,0)</f>
        <v>#VALUE!</v>
      </c>
      <c r="V1098" s="5" t="e">
        <f t="shared" si="34"/>
        <v>#VALUE!</v>
      </c>
      <c r="W1098" s="5" t="e">
        <f>IF(S1098&gt;=2,1,0)</f>
        <v>#VALUE!</v>
      </c>
      <c r="X1098" s="5" t="e">
        <f>IF(Q1098&lt;=2,1,0)</f>
        <v>#VALUE!</v>
      </c>
      <c r="Y1098" s="5" t="e">
        <f>IF(AND(Q1098&gt;=1,Q1098&lt;=3),1,0)</f>
        <v>#VALUE!</v>
      </c>
      <c r="Z1098" s="5" t="e">
        <f>IF(AND(Q1098&gt;=2,Q1098&lt;=5),1,0)</f>
        <v>#VALUE!</v>
      </c>
      <c r="AA1098" s="5" t="e">
        <f>IF(S1098&lt;=2,1,0)</f>
        <v>#VALUE!</v>
      </c>
      <c r="AB1098" s="5" t="e">
        <f>IF(AND(S1098&gt;=1,S1098&lt;=3),1,0)</f>
        <v>#VALUE!</v>
      </c>
      <c r="AC1098" s="5" t="e">
        <f>IF(AND(S1098&gt;=2,S1098&lt;=5),1,0)</f>
        <v>#VALUE!</v>
      </c>
      <c r="AD1098" s="5" t="e">
        <f>IF(AND(S1098&gt;=1,S1098&lt;=4),1,0)</f>
        <v>#VALUE!</v>
      </c>
      <c r="AE1098" s="5" t="e">
        <f>IF(AND(S1098&gt;=2,S1098&lt;=5),1,0)</f>
        <v>#VALUE!</v>
      </c>
    </row>
    <row r="1099" spans="1:31" x14ac:dyDescent="0.55000000000000004">
      <c r="A1099" s="1">
        <f t="shared" si="35"/>
        <v>1099</v>
      </c>
      <c r="B1099" s="6" t="s">
        <v>28</v>
      </c>
      <c r="C1099" s="7">
        <v>46226.660555555558</v>
      </c>
      <c r="D1099" s="5">
        <v>14</v>
      </c>
      <c r="E1099" s="6" t="s">
        <v>37</v>
      </c>
      <c r="F1099" s="8">
        <v>46229</v>
      </c>
      <c r="G1099" s="8" t="s">
        <v>268</v>
      </c>
      <c r="H1099" s="6" t="s">
        <v>45</v>
      </c>
      <c r="I1099" s="6" t="s">
        <v>885</v>
      </c>
      <c r="J1099" s="6" t="s">
        <v>52</v>
      </c>
      <c r="L1099" s="6" t="s">
        <v>47</v>
      </c>
      <c r="M1099" s="6" t="s">
        <v>885</v>
      </c>
      <c r="N1099" s="6" t="s">
        <v>41</v>
      </c>
      <c r="O1099" s="5" t="s">
        <v>885</v>
      </c>
      <c r="P1099" s="6" t="str">
        <f>IF(I1099&lt;&gt;"","Giocata","Futura")</f>
        <v>Futura</v>
      </c>
      <c r="Q1099" s="5" t="e">
        <f>VALUE(LEFT(I1099,1))</f>
        <v>#VALUE!</v>
      </c>
      <c r="R1099" s="5" t="e">
        <f>VALUE(RIGHT(I1099,1))</f>
        <v>#VALUE!</v>
      </c>
      <c r="S1099" s="5" t="e">
        <f>SUM(Q1099:R1099)</f>
        <v>#VALUE!</v>
      </c>
      <c r="T1099" s="5" t="e">
        <f>IF(Q1099&lt;&gt;R1099,1,0)</f>
        <v>#VALUE!</v>
      </c>
      <c r="U1099" s="5" t="e">
        <f>IF(S1099&lt;=4,1,0)</f>
        <v>#VALUE!</v>
      </c>
      <c r="V1099" s="5" t="e">
        <f t="shared" si="34"/>
        <v>#VALUE!</v>
      </c>
      <c r="W1099" s="5" t="e">
        <f>IF(S1099&gt;=2,1,0)</f>
        <v>#VALUE!</v>
      </c>
      <c r="X1099" s="5" t="e">
        <f>IF(Q1099&lt;=2,1,0)</f>
        <v>#VALUE!</v>
      </c>
      <c r="Y1099" s="5" t="e">
        <f>IF(AND(Q1099&gt;=1,Q1099&lt;=3),1,0)</f>
        <v>#VALUE!</v>
      </c>
      <c r="Z1099" s="5" t="e">
        <f>IF(AND(Q1099&gt;=2,Q1099&lt;=5),1,0)</f>
        <v>#VALUE!</v>
      </c>
      <c r="AA1099" s="5" t="e">
        <f>IF(S1099&lt;=2,1,0)</f>
        <v>#VALUE!</v>
      </c>
      <c r="AB1099" s="5" t="e">
        <f>IF(AND(S1099&gt;=1,S1099&lt;=3),1,0)</f>
        <v>#VALUE!</v>
      </c>
      <c r="AC1099" s="5" t="e">
        <f>IF(AND(S1099&gt;=2,S1099&lt;=5),1,0)</f>
        <v>#VALUE!</v>
      </c>
      <c r="AD1099" s="5" t="e">
        <f>IF(AND(S1099&gt;=1,S1099&lt;=4),1,0)</f>
        <v>#VALUE!</v>
      </c>
      <c r="AE1099" s="5" t="e">
        <f>IF(AND(S1099&gt;=2,S1099&lt;=5),1,0)</f>
        <v>#VALUE!</v>
      </c>
    </row>
    <row r="1100" spans="1:31" x14ac:dyDescent="0.55000000000000004">
      <c r="A1100" s="1">
        <f t="shared" si="35"/>
        <v>1100</v>
      </c>
      <c r="B1100" s="6" t="s">
        <v>28</v>
      </c>
      <c r="C1100" s="7">
        <v>46226.660555555558</v>
      </c>
      <c r="D1100" s="5">
        <v>14</v>
      </c>
      <c r="E1100" s="6" t="s">
        <v>37</v>
      </c>
      <c r="F1100" s="8">
        <v>46229</v>
      </c>
      <c r="G1100" s="8" t="s">
        <v>285</v>
      </c>
      <c r="H1100" s="6" t="s">
        <v>60</v>
      </c>
      <c r="I1100" s="6" t="s">
        <v>885</v>
      </c>
      <c r="J1100" s="6" t="s">
        <v>43</v>
      </c>
      <c r="L1100" s="6" t="s">
        <v>62</v>
      </c>
      <c r="M1100" s="6" t="s">
        <v>885</v>
      </c>
      <c r="N1100" s="6" t="s">
        <v>41</v>
      </c>
      <c r="O1100" s="5" t="s">
        <v>885</v>
      </c>
      <c r="P1100" s="6" t="str">
        <f>IF(I1100&lt;&gt;"","Giocata","Futura")</f>
        <v>Futura</v>
      </c>
      <c r="Q1100" s="5" t="e">
        <f>VALUE(LEFT(I1100,1))</f>
        <v>#VALUE!</v>
      </c>
      <c r="R1100" s="5" t="e">
        <f>VALUE(RIGHT(I1100,1))</f>
        <v>#VALUE!</v>
      </c>
      <c r="S1100" s="5" t="e">
        <f>SUM(Q1100:R1100)</f>
        <v>#VALUE!</v>
      </c>
      <c r="T1100" s="5" t="e">
        <f>IF(Q1100&lt;&gt;R1100,1,0)</f>
        <v>#VALUE!</v>
      </c>
      <c r="U1100" s="5" t="e">
        <f>IF(S1100&lt;=4,1,0)</f>
        <v>#VALUE!</v>
      </c>
      <c r="V1100" s="5" t="e">
        <f t="shared" si="34"/>
        <v>#VALUE!</v>
      </c>
      <c r="W1100" s="5" t="e">
        <f>IF(S1100&gt;=2,1,0)</f>
        <v>#VALUE!</v>
      </c>
      <c r="X1100" s="5" t="e">
        <f>IF(Q1100&lt;=2,1,0)</f>
        <v>#VALUE!</v>
      </c>
      <c r="Y1100" s="5" t="e">
        <f>IF(AND(Q1100&gt;=1,Q1100&lt;=3),1,0)</f>
        <v>#VALUE!</v>
      </c>
      <c r="Z1100" s="5" t="e">
        <f>IF(AND(Q1100&gt;=2,Q1100&lt;=5),1,0)</f>
        <v>#VALUE!</v>
      </c>
      <c r="AA1100" s="5" t="e">
        <f>IF(S1100&lt;=2,1,0)</f>
        <v>#VALUE!</v>
      </c>
      <c r="AB1100" s="5" t="e">
        <f>IF(AND(S1100&gt;=1,S1100&lt;=3),1,0)</f>
        <v>#VALUE!</v>
      </c>
      <c r="AC1100" s="5" t="e">
        <f>IF(AND(S1100&gt;=2,S1100&lt;=5),1,0)</f>
        <v>#VALUE!</v>
      </c>
      <c r="AD1100" s="5" t="e">
        <f>IF(AND(S1100&gt;=1,S1100&lt;=4),1,0)</f>
        <v>#VALUE!</v>
      </c>
      <c r="AE1100" s="5" t="e">
        <f>IF(AND(S1100&gt;=2,S1100&lt;=5),1,0)</f>
        <v>#VALUE!</v>
      </c>
    </row>
    <row r="1101" spans="1:31" x14ac:dyDescent="0.55000000000000004">
      <c r="A1101" s="1">
        <f t="shared" si="35"/>
        <v>1101</v>
      </c>
      <c r="B1101" s="6" t="s">
        <v>28</v>
      </c>
      <c r="C1101" s="7">
        <v>46226.660555555558</v>
      </c>
      <c r="D1101" s="5">
        <v>14</v>
      </c>
      <c r="E1101" s="6" t="s">
        <v>37</v>
      </c>
      <c r="F1101" s="8">
        <v>46229</v>
      </c>
      <c r="G1101" s="8" t="s">
        <v>286</v>
      </c>
      <c r="H1101" s="6" t="s">
        <v>55</v>
      </c>
      <c r="I1101" s="6" t="s">
        <v>885</v>
      </c>
      <c r="J1101" s="6" t="s">
        <v>51</v>
      </c>
      <c r="L1101" s="6" t="s">
        <v>56</v>
      </c>
      <c r="M1101" s="6" t="s">
        <v>885</v>
      </c>
      <c r="N1101" s="6" t="s">
        <v>41</v>
      </c>
      <c r="O1101" s="5" t="s">
        <v>885</v>
      </c>
      <c r="P1101" s="6" t="str">
        <f>IF(I1101&lt;&gt;"","Giocata","Futura")</f>
        <v>Futura</v>
      </c>
      <c r="Q1101" s="5" t="e">
        <f>VALUE(LEFT(I1101,1))</f>
        <v>#VALUE!</v>
      </c>
      <c r="R1101" s="5" t="e">
        <f>VALUE(RIGHT(I1101,1))</f>
        <v>#VALUE!</v>
      </c>
      <c r="S1101" s="5" t="e">
        <f>SUM(Q1101:R1101)</f>
        <v>#VALUE!</v>
      </c>
      <c r="T1101" s="5" t="e">
        <f>IF(Q1101&lt;&gt;R1101,1,0)</f>
        <v>#VALUE!</v>
      </c>
      <c r="U1101" s="5" t="e">
        <f>IF(S1101&lt;=4,1,0)</f>
        <v>#VALUE!</v>
      </c>
      <c r="V1101" s="5" t="e">
        <f t="shared" si="34"/>
        <v>#VALUE!</v>
      </c>
      <c r="W1101" s="5" t="e">
        <f>IF(S1101&gt;=2,1,0)</f>
        <v>#VALUE!</v>
      </c>
      <c r="X1101" s="5" t="e">
        <f>IF(Q1101&lt;=2,1,0)</f>
        <v>#VALUE!</v>
      </c>
      <c r="Y1101" s="5" t="e">
        <f>IF(AND(Q1101&gt;=1,Q1101&lt;=3),1,0)</f>
        <v>#VALUE!</v>
      </c>
      <c r="Z1101" s="5" t="e">
        <f>IF(AND(Q1101&gt;=2,Q1101&lt;=5),1,0)</f>
        <v>#VALUE!</v>
      </c>
      <c r="AA1101" s="5" t="e">
        <f>IF(S1101&lt;=2,1,0)</f>
        <v>#VALUE!</v>
      </c>
      <c r="AB1101" s="5" t="e">
        <f>IF(AND(S1101&gt;=1,S1101&lt;=3),1,0)</f>
        <v>#VALUE!</v>
      </c>
      <c r="AC1101" s="5" t="e">
        <f>IF(AND(S1101&gt;=2,S1101&lt;=5),1,0)</f>
        <v>#VALUE!</v>
      </c>
      <c r="AD1101" s="5" t="e">
        <f>IF(AND(S1101&gt;=1,S1101&lt;=4),1,0)</f>
        <v>#VALUE!</v>
      </c>
      <c r="AE1101" s="5" t="e">
        <f>IF(AND(S1101&gt;=2,S1101&lt;=5),1,0)</f>
        <v>#VALUE!</v>
      </c>
    </row>
    <row r="1102" spans="1:31" x14ac:dyDescent="0.55000000000000004">
      <c r="A1102" s="1">
        <f t="shared" si="35"/>
        <v>1102</v>
      </c>
      <c r="B1102" s="6" t="s">
        <v>910</v>
      </c>
      <c r="C1102" s="7">
        <v>46226.660555555558</v>
      </c>
      <c r="D1102" s="5">
        <v>20</v>
      </c>
      <c r="E1102" s="6" t="s">
        <v>37</v>
      </c>
      <c r="F1102" s="8">
        <v>46229</v>
      </c>
      <c r="G1102" s="8" t="s">
        <v>252</v>
      </c>
      <c r="H1102" s="6" t="s">
        <v>253</v>
      </c>
      <c r="I1102" s="6" t="s">
        <v>885</v>
      </c>
      <c r="J1102" s="6" t="s">
        <v>189</v>
      </c>
      <c r="L1102" s="6" t="s">
        <v>257</v>
      </c>
      <c r="M1102" s="6" t="s">
        <v>885</v>
      </c>
      <c r="N1102" s="6" t="s">
        <v>41</v>
      </c>
      <c r="O1102" s="5" t="s">
        <v>885</v>
      </c>
      <c r="P1102" s="6" t="str">
        <f>IF(I1102&lt;&gt;"","Giocata","Futura")</f>
        <v>Futura</v>
      </c>
      <c r="Q1102" s="5" t="e">
        <f>VALUE(LEFT(I1102,1))</f>
        <v>#VALUE!</v>
      </c>
      <c r="R1102" s="5" t="e">
        <f>VALUE(RIGHT(I1102,1))</f>
        <v>#VALUE!</v>
      </c>
      <c r="S1102" s="5" t="e">
        <f>SUM(Q1102:R1102)</f>
        <v>#VALUE!</v>
      </c>
      <c r="T1102" s="5" t="e">
        <f>IF(Q1102&lt;&gt;R1102,1,0)</f>
        <v>#VALUE!</v>
      </c>
      <c r="U1102" s="5" t="e">
        <f>IF(S1102&lt;=4,1,0)</f>
        <v>#VALUE!</v>
      </c>
      <c r="V1102" s="5" t="e">
        <f t="shared" si="34"/>
        <v>#VALUE!</v>
      </c>
      <c r="W1102" s="5" t="e">
        <f>IF(S1102&gt;=2,1,0)</f>
        <v>#VALUE!</v>
      </c>
      <c r="X1102" s="5" t="e">
        <f>IF(Q1102&lt;=2,1,0)</f>
        <v>#VALUE!</v>
      </c>
      <c r="Y1102" s="5" t="e">
        <f>IF(AND(Q1102&gt;=1,Q1102&lt;=3),1,0)</f>
        <v>#VALUE!</v>
      </c>
      <c r="Z1102" s="5" t="e">
        <f>IF(AND(Q1102&gt;=2,Q1102&lt;=5),1,0)</f>
        <v>#VALUE!</v>
      </c>
      <c r="AA1102" s="5" t="e">
        <f>IF(S1102&lt;=2,1,0)</f>
        <v>#VALUE!</v>
      </c>
      <c r="AB1102" s="5" t="e">
        <f>IF(AND(S1102&gt;=1,S1102&lt;=3),1,0)</f>
        <v>#VALUE!</v>
      </c>
      <c r="AC1102" s="5" t="e">
        <f>IF(AND(S1102&gt;=2,S1102&lt;=5),1,0)</f>
        <v>#VALUE!</v>
      </c>
      <c r="AD1102" s="5" t="e">
        <f>IF(AND(S1102&gt;=1,S1102&lt;=4),1,0)</f>
        <v>#VALUE!</v>
      </c>
      <c r="AE1102" s="5" t="e">
        <f>IF(AND(S1102&gt;=2,S1102&lt;=5),1,0)</f>
        <v>#VALUE!</v>
      </c>
    </row>
    <row r="1103" spans="1:31" x14ac:dyDescent="0.55000000000000004">
      <c r="A1103" s="1">
        <f t="shared" si="35"/>
        <v>1103</v>
      </c>
      <c r="B1103" s="6" t="s">
        <v>910</v>
      </c>
      <c r="C1103" s="7">
        <v>46226.660555555558</v>
      </c>
      <c r="D1103" s="5">
        <v>20</v>
      </c>
      <c r="E1103" s="6" t="s">
        <v>37</v>
      </c>
      <c r="F1103" s="8">
        <v>46229</v>
      </c>
      <c r="G1103" s="8" t="s">
        <v>184</v>
      </c>
      <c r="H1103" s="6" t="s">
        <v>191</v>
      </c>
      <c r="I1103" s="6" t="s">
        <v>885</v>
      </c>
      <c r="J1103" s="6" t="s">
        <v>185</v>
      </c>
      <c r="L1103" s="6" t="s">
        <v>193</v>
      </c>
      <c r="M1103" s="6" t="s">
        <v>885</v>
      </c>
      <c r="N1103" s="6" t="s">
        <v>41</v>
      </c>
      <c r="O1103" s="5" t="s">
        <v>885</v>
      </c>
      <c r="P1103" s="6" t="str">
        <f>IF(I1103&lt;&gt;"","Giocata","Futura")</f>
        <v>Futura</v>
      </c>
      <c r="Q1103" s="5" t="e">
        <f>VALUE(LEFT(I1103,1))</f>
        <v>#VALUE!</v>
      </c>
      <c r="R1103" s="5" t="e">
        <f>VALUE(RIGHT(I1103,1))</f>
        <v>#VALUE!</v>
      </c>
      <c r="S1103" s="5" t="e">
        <f>SUM(Q1103:R1103)</f>
        <v>#VALUE!</v>
      </c>
      <c r="T1103" s="5" t="e">
        <f>IF(Q1103&lt;&gt;R1103,1,0)</f>
        <v>#VALUE!</v>
      </c>
      <c r="U1103" s="5" t="e">
        <f>IF(S1103&lt;=4,1,0)</f>
        <v>#VALUE!</v>
      </c>
      <c r="V1103" s="5" t="e">
        <f t="shared" si="34"/>
        <v>#VALUE!</v>
      </c>
      <c r="W1103" s="5" t="e">
        <f>IF(S1103&gt;=2,1,0)</f>
        <v>#VALUE!</v>
      </c>
      <c r="X1103" s="5" t="e">
        <f>IF(Q1103&lt;=2,1,0)</f>
        <v>#VALUE!</v>
      </c>
      <c r="Y1103" s="5" t="e">
        <f>IF(AND(Q1103&gt;=1,Q1103&lt;=3),1,0)</f>
        <v>#VALUE!</v>
      </c>
      <c r="Z1103" s="5" t="e">
        <f>IF(AND(Q1103&gt;=2,Q1103&lt;=5),1,0)</f>
        <v>#VALUE!</v>
      </c>
      <c r="AA1103" s="5" t="e">
        <f>IF(S1103&lt;=2,1,0)</f>
        <v>#VALUE!</v>
      </c>
      <c r="AB1103" s="5" t="e">
        <f>IF(AND(S1103&gt;=1,S1103&lt;=3),1,0)</f>
        <v>#VALUE!</v>
      </c>
      <c r="AC1103" s="5" t="e">
        <f>IF(AND(S1103&gt;=2,S1103&lt;=5),1,0)</f>
        <v>#VALUE!</v>
      </c>
      <c r="AD1103" s="5" t="e">
        <f>IF(AND(S1103&gt;=1,S1103&lt;=4),1,0)</f>
        <v>#VALUE!</v>
      </c>
      <c r="AE1103" s="5" t="e">
        <f>IF(AND(S1103&gt;=2,S1103&lt;=5),1,0)</f>
        <v>#VALUE!</v>
      </c>
    </row>
    <row r="1104" spans="1:31" x14ac:dyDescent="0.55000000000000004">
      <c r="A1104" s="1">
        <f t="shared" si="35"/>
        <v>1104</v>
      </c>
      <c r="B1104" s="6" t="s">
        <v>910</v>
      </c>
      <c r="C1104" s="7">
        <v>46226.660555555558</v>
      </c>
      <c r="D1104" s="5">
        <v>20</v>
      </c>
      <c r="E1104" s="6" t="s">
        <v>37</v>
      </c>
      <c r="F1104" s="8">
        <v>46229</v>
      </c>
      <c r="G1104" s="8" t="s">
        <v>184</v>
      </c>
      <c r="H1104" s="6" t="s">
        <v>255</v>
      </c>
      <c r="I1104" s="6" t="s">
        <v>885</v>
      </c>
      <c r="J1104" s="6" t="s">
        <v>188</v>
      </c>
      <c r="L1104" s="6" t="s">
        <v>256</v>
      </c>
      <c r="M1104" s="6" t="s">
        <v>885</v>
      </c>
      <c r="N1104" s="6" t="s">
        <v>41</v>
      </c>
      <c r="O1104" s="5" t="s">
        <v>885</v>
      </c>
      <c r="P1104" s="6" t="str">
        <f>IF(I1104&lt;&gt;"","Giocata","Futura")</f>
        <v>Futura</v>
      </c>
      <c r="Q1104" s="5" t="e">
        <f>VALUE(LEFT(I1104,1))</f>
        <v>#VALUE!</v>
      </c>
      <c r="R1104" s="5" t="e">
        <f>VALUE(RIGHT(I1104,1))</f>
        <v>#VALUE!</v>
      </c>
      <c r="S1104" s="5" t="e">
        <f>SUM(Q1104:R1104)</f>
        <v>#VALUE!</v>
      </c>
      <c r="T1104" s="5" t="e">
        <f>IF(Q1104&lt;&gt;R1104,1,0)</f>
        <v>#VALUE!</v>
      </c>
      <c r="U1104" s="5" t="e">
        <f>IF(S1104&lt;=4,1,0)</f>
        <v>#VALUE!</v>
      </c>
      <c r="V1104" s="5" t="e">
        <f t="shared" si="34"/>
        <v>#VALUE!</v>
      </c>
      <c r="W1104" s="5" t="e">
        <f>IF(S1104&gt;=2,1,0)</f>
        <v>#VALUE!</v>
      </c>
      <c r="X1104" s="5" t="e">
        <f>IF(Q1104&lt;=2,1,0)</f>
        <v>#VALUE!</v>
      </c>
      <c r="Y1104" s="5" t="e">
        <f>IF(AND(Q1104&gt;=1,Q1104&lt;=3),1,0)</f>
        <v>#VALUE!</v>
      </c>
      <c r="Z1104" s="5" t="e">
        <f>IF(AND(Q1104&gt;=2,Q1104&lt;=5),1,0)</f>
        <v>#VALUE!</v>
      </c>
      <c r="AA1104" s="5" t="e">
        <f>IF(S1104&lt;=2,1,0)</f>
        <v>#VALUE!</v>
      </c>
      <c r="AB1104" s="5" t="e">
        <f>IF(AND(S1104&gt;=1,S1104&lt;=3),1,0)</f>
        <v>#VALUE!</v>
      </c>
      <c r="AC1104" s="5" t="e">
        <f>IF(AND(S1104&gt;=2,S1104&lt;=5),1,0)</f>
        <v>#VALUE!</v>
      </c>
      <c r="AD1104" s="5" t="e">
        <f>IF(AND(S1104&gt;=1,S1104&lt;=4),1,0)</f>
        <v>#VALUE!</v>
      </c>
      <c r="AE1104" s="5" t="e">
        <f>IF(AND(S1104&gt;=2,S1104&lt;=5),1,0)</f>
        <v>#VALUE!</v>
      </c>
    </row>
    <row r="1105" spans="1:31" x14ac:dyDescent="0.55000000000000004">
      <c r="A1105" s="1">
        <f t="shared" si="35"/>
        <v>1105</v>
      </c>
      <c r="B1105" s="6" t="s">
        <v>910</v>
      </c>
      <c r="C1105" s="7">
        <v>46226.660555555558</v>
      </c>
      <c r="D1105" s="5">
        <v>20</v>
      </c>
      <c r="E1105" s="6" t="s">
        <v>37</v>
      </c>
      <c r="F1105" s="8">
        <v>46229</v>
      </c>
      <c r="G1105" s="8" t="s">
        <v>197</v>
      </c>
      <c r="H1105" s="6" t="s">
        <v>203</v>
      </c>
      <c r="I1105" s="6" t="s">
        <v>885</v>
      </c>
      <c r="J1105" s="6" t="s">
        <v>186</v>
      </c>
      <c r="L1105" s="6" t="s">
        <v>204</v>
      </c>
      <c r="M1105" s="6" t="s">
        <v>885</v>
      </c>
      <c r="N1105" s="6" t="s">
        <v>41</v>
      </c>
      <c r="O1105" s="5" t="s">
        <v>885</v>
      </c>
      <c r="P1105" s="6" t="str">
        <f>IF(I1105&lt;&gt;"","Giocata","Futura")</f>
        <v>Futura</v>
      </c>
      <c r="Q1105" s="5" t="e">
        <f>VALUE(LEFT(I1105,1))</f>
        <v>#VALUE!</v>
      </c>
      <c r="R1105" s="5" t="e">
        <f>VALUE(RIGHT(I1105,1))</f>
        <v>#VALUE!</v>
      </c>
      <c r="S1105" s="5" t="e">
        <f>SUM(Q1105:R1105)</f>
        <v>#VALUE!</v>
      </c>
      <c r="T1105" s="5" t="e">
        <f>IF(Q1105&lt;&gt;R1105,1,0)</f>
        <v>#VALUE!</v>
      </c>
      <c r="U1105" s="5" t="e">
        <f>IF(S1105&lt;=4,1,0)</f>
        <v>#VALUE!</v>
      </c>
      <c r="V1105" s="5" t="e">
        <f t="shared" si="34"/>
        <v>#VALUE!</v>
      </c>
      <c r="W1105" s="5" t="e">
        <f>IF(S1105&gt;=2,1,0)</f>
        <v>#VALUE!</v>
      </c>
      <c r="X1105" s="5" t="e">
        <f>IF(Q1105&lt;=2,1,0)</f>
        <v>#VALUE!</v>
      </c>
      <c r="Y1105" s="5" t="e">
        <f>IF(AND(Q1105&gt;=1,Q1105&lt;=3),1,0)</f>
        <v>#VALUE!</v>
      </c>
      <c r="Z1105" s="5" t="e">
        <f>IF(AND(Q1105&gt;=2,Q1105&lt;=5),1,0)</f>
        <v>#VALUE!</v>
      </c>
      <c r="AA1105" s="5" t="e">
        <f>IF(S1105&lt;=2,1,0)</f>
        <v>#VALUE!</v>
      </c>
      <c r="AB1105" s="5" t="e">
        <f>IF(AND(S1105&gt;=1,S1105&lt;=3),1,0)</f>
        <v>#VALUE!</v>
      </c>
      <c r="AC1105" s="5" t="e">
        <f>IF(AND(S1105&gt;=2,S1105&lt;=5),1,0)</f>
        <v>#VALUE!</v>
      </c>
      <c r="AD1105" s="5" t="e">
        <f>IF(AND(S1105&gt;=1,S1105&lt;=4),1,0)</f>
        <v>#VALUE!</v>
      </c>
      <c r="AE1105" s="5" t="e">
        <f>IF(AND(S1105&gt;=2,S1105&lt;=5),1,0)</f>
        <v>#VALUE!</v>
      </c>
    </row>
    <row r="1106" spans="1:31" x14ac:dyDescent="0.55000000000000004">
      <c r="A1106" s="1">
        <f t="shared" si="35"/>
        <v>1106</v>
      </c>
      <c r="B1106" s="6" t="s">
        <v>908</v>
      </c>
      <c r="C1106" s="7">
        <v>46226.660555555558</v>
      </c>
      <c r="D1106" s="5">
        <v>1</v>
      </c>
      <c r="E1106" s="6" t="s">
        <v>37</v>
      </c>
      <c r="F1106" s="8">
        <v>46229</v>
      </c>
      <c r="G1106" s="8" t="s">
        <v>268</v>
      </c>
      <c r="H1106" s="6" t="s">
        <v>78</v>
      </c>
      <c r="I1106" s="6" t="s">
        <v>885</v>
      </c>
      <c r="J1106" s="6" t="s">
        <v>71</v>
      </c>
      <c r="L1106" s="6" t="s">
        <v>90</v>
      </c>
      <c r="M1106" s="6" t="s">
        <v>885</v>
      </c>
      <c r="N1106" s="6" t="s">
        <v>41</v>
      </c>
      <c r="O1106" s="5" t="s">
        <v>885</v>
      </c>
      <c r="P1106" s="6" t="str">
        <f>IF(I1106&lt;&gt;"","Giocata","Futura")</f>
        <v>Futura</v>
      </c>
      <c r="Q1106" s="5" t="e">
        <f>VALUE(LEFT(I1106,1))</f>
        <v>#VALUE!</v>
      </c>
      <c r="R1106" s="5" t="e">
        <f>VALUE(RIGHT(I1106,1))</f>
        <v>#VALUE!</v>
      </c>
      <c r="S1106" s="5" t="e">
        <f>SUM(Q1106:R1106)</f>
        <v>#VALUE!</v>
      </c>
      <c r="T1106" s="5" t="e">
        <f>IF(Q1106&lt;&gt;R1106,1,0)</f>
        <v>#VALUE!</v>
      </c>
      <c r="U1106" s="5" t="e">
        <f>IF(S1106&lt;=4,1,0)</f>
        <v>#VALUE!</v>
      </c>
      <c r="V1106" s="5" t="e">
        <f t="shared" si="34"/>
        <v>#VALUE!</v>
      </c>
      <c r="W1106" s="5" t="e">
        <f>IF(S1106&gt;=2,1,0)</f>
        <v>#VALUE!</v>
      </c>
      <c r="X1106" s="5" t="e">
        <f>IF(Q1106&lt;=2,1,0)</f>
        <v>#VALUE!</v>
      </c>
      <c r="Y1106" s="5" t="e">
        <f>IF(AND(Q1106&gt;=1,Q1106&lt;=3),1,0)</f>
        <v>#VALUE!</v>
      </c>
      <c r="Z1106" s="5" t="e">
        <f>IF(AND(Q1106&gt;=2,Q1106&lt;=5),1,0)</f>
        <v>#VALUE!</v>
      </c>
      <c r="AA1106" s="5" t="e">
        <f>IF(S1106&lt;=2,1,0)</f>
        <v>#VALUE!</v>
      </c>
      <c r="AB1106" s="5" t="e">
        <f>IF(AND(S1106&gt;=1,S1106&lt;=3),1,0)</f>
        <v>#VALUE!</v>
      </c>
      <c r="AC1106" s="5" t="e">
        <f>IF(AND(S1106&gt;=2,S1106&lt;=5),1,0)</f>
        <v>#VALUE!</v>
      </c>
      <c r="AD1106" s="5" t="e">
        <f>IF(AND(S1106&gt;=1,S1106&lt;=4),1,0)</f>
        <v>#VALUE!</v>
      </c>
      <c r="AE1106" s="5" t="e">
        <f>IF(AND(S1106&gt;=2,S1106&lt;=5),1,0)</f>
        <v>#VALUE!</v>
      </c>
    </row>
    <row r="1107" spans="1:31" x14ac:dyDescent="0.55000000000000004">
      <c r="A1107" s="1">
        <f t="shared" si="35"/>
        <v>1107</v>
      </c>
      <c r="B1107" s="6" t="s">
        <v>908</v>
      </c>
      <c r="C1107" s="7">
        <v>46226.660555555558</v>
      </c>
      <c r="D1107" s="5">
        <v>1</v>
      </c>
      <c r="E1107" s="6" t="s">
        <v>37</v>
      </c>
      <c r="F1107" s="8">
        <v>46229</v>
      </c>
      <c r="G1107" s="8" t="s">
        <v>264</v>
      </c>
      <c r="H1107" s="6" t="s">
        <v>68</v>
      </c>
      <c r="I1107" s="6" t="s">
        <v>885</v>
      </c>
      <c r="J1107" s="6" t="s">
        <v>77</v>
      </c>
      <c r="L1107" s="6" t="s">
        <v>70</v>
      </c>
      <c r="M1107" s="6" t="s">
        <v>885</v>
      </c>
      <c r="N1107" s="6" t="s">
        <v>41</v>
      </c>
      <c r="O1107" s="5" t="s">
        <v>885</v>
      </c>
      <c r="P1107" s="6" t="str">
        <f>IF(I1107&lt;&gt;"","Giocata","Futura")</f>
        <v>Futura</v>
      </c>
      <c r="Q1107" s="5" t="e">
        <f>VALUE(LEFT(I1107,1))</f>
        <v>#VALUE!</v>
      </c>
      <c r="R1107" s="5" t="e">
        <f>VALUE(RIGHT(I1107,1))</f>
        <v>#VALUE!</v>
      </c>
      <c r="S1107" s="5" t="e">
        <f>SUM(Q1107:R1107)</f>
        <v>#VALUE!</v>
      </c>
      <c r="T1107" s="5" t="e">
        <f>IF(Q1107&lt;&gt;R1107,1,0)</f>
        <v>#VALUE!</v>
      </c>
      <c r="U1107" s="5" t="e">
        <f>IF(S1107&lt;=4,1,0)</f>
        <v>#VALUE!</v>
      </c>
      <c r="V1107" s="5" t="e">
        <f t="shared" si="34"/>
        <v>#VALUE!</v>
      </c>
      <c r="W1107" s="5" t="e">
        <f>IF(S1107&gt;=2,1,0)</f>
        <v>#VALUE!</v>
      </c>
      <c r="X1107" s="5" t="e">
        <f>IF(Q1107&lt;=2,1,0)</f>
        <v>#VALUE!</v>
      </c>
      <c r="Y1107" s="5" t="e">
        <f>IF(AND(Q1107&gt;=1,Q1107&lt;=3),1,0)</f>
        <v>#VALUE!</v>
      </c>
      <c r="Z1107" s="5" t="e">
        <f>IF(AND(Q1107&gt;=2,Q1107&lt;=5),1,0)</f>
        <v>#VALUE!</v>
      </c>
      <c r="AA1107" s="5" t="e">
        <f>IF(S1107&lt;=2,1,0)</f>
        <v>#VALUE!</v>
      </c>
      <c r="AB1107" s="5" t="e">
        <f>IF(AND(S1107&gt;=1,S1107&lt;=3),1,0)</f>
        <v>#VALUE!</v>
      </c>
      <c r="AC1107" s="5" t="e">
        <f>IF(AND(S1107&gt;=2,S1107&lt;=5),1,0)</f>
        <v>#VALUE!</v>
      </c>
      <c r="AD1107" s="5" t="e">
        <f>IF(AND(S1107&gt;=1,S1107&lt;=4),1,0)</f>
        <v>#VALUE!</v>
      </c>
      <c r="AE1107" s="5" t="e">
        <f>IF(AND(S1107&gt;=2,S1107&lt;=5),1,0)</f>
        <v>#VALUE!</v>
      </c>
    </row>
    <row r="1108" spans="1:31" x14ac:dyDescent="0.55000000000000004">
      <c r="A1108" s="1">
        <f t="shared" si="35"/>
        <v>1108</v>
      </c>
      <c r="B1108" s="6" t="s">
        <v>908</v>
      </c>
      <c r="C1108" s="7">
        <v>46226.660555555558</v>
      </c>
      <c r="D1108" s="5">
        <v>1</v>
      </c>
      <c r="E1108" s="6" t="s">
        <v>37</v>
      </c>
      <c r="F1108" s="8">
        <v>46229</v>
      </c>
      <c r="G1108" s="8" t="s">
        <v>263</v>
      </c>
      <c r="H1108" s="6" t="s">
        <v>69</v>
      </c>
      <c r="I1108" s="6" t="s">
        <v>885</v>
      </c>
      <c r="J1108" s="6" t="s">
        <v>74</v>
      </c>
      <c r="L1108" s="6" t="s">
        <v>89</v>
      </c>
      <c r="M1108" s="6" t="s">
        <v>885</v>
      </c>
      <c r="N1108" s="6" t="s">
        <v>41</v>
      </c>
      <c r="O1108" s="5" t="s">
        <v>885</v>
      </c>
      <c r="P1108" s="6" t="str">
        <f>IF(I1108&lt;&gt;"","Giocata","Futura")</f>
        <v>Futura</v>
      </c>
      <c r="Q1108" s="5" t="e">
        <f>VALUE(LEFT(I1108,1))</f>
        <v>#VALUE!</v>
      </c>
      <c r="R1108" s="5" t="e">
        <f>VALUE(RIGHT(I1108,1))</f>
        <v>#VALUE!</v>
      </c>
      <c r="S1108" s="5" t="e">
        <f>SUM(Q1108:R1108)</f>
        <v>#VALUE!</v>
      </c>
      <c r="T1108" s="5" t="e">
        <f>IF(Q1108&lt;&gt;R1108,1,0)</f>
        <v>#VALUE!</v>
      </c>
      <c r="U1108" s="5" t="e">
        <f>IF(S1108&lt;=4,1,0)</f>
        <v>#VALUE!</v>
      </c>
      <c r="V1108" s="5" t="e">
        <f t="shared" si="34"/>
        <v>#VALUE!</v>
      </c>
      <c r="W1108" s="5" t="e">
        <f>IF(S1108&gt;=2,1,0)</f>
        <v>#VALUE!</v>
      </c>
      <c r="X1108" s="5" t="e">
        <f>IF(Q1108&lt;=2,1,0)</f>
        <v>#VALUE!</v>
      </c>
      <c r="Y1108" s="5" t="e">
        <f>IF(AND(Q1108&gt;=1,Q1108&lt;=3),1,0)</f>
        <v>#VALUE!</v>
      </c>
      <c r="Z1108" s="5" t="e">
        <f>IF(AND(Q1108&gt;=2,Q1108&lt;=5),1,0)</f>
        <v>#VALUE!</v>
      </c>
      <c r="AA1108" s="5" t="e">
        <f>IF(S1108&lt;=2,1,0)</f>
        <v>#VALUE!</v>
      </c>
      <c r="AB1108" s="5" t="e">
        <f>IF(AND(S1108&gt;=1,S1108&lt;=3),1,0)</f>
        <v>#VALUE!</v>
      </c>
      <c r="AC1108" s="5" t="e">
        <f>IF(AND(S1108&gt;=2,S1108&lt;=5),1,0)</f>
        <v>#VALUE!</v>
      </c>
      <c r="AD1108" s="5" t="e">
        <f>IF(AND(S1108&gt;=1,S1108&lt;=4),1,0)</f>
        <v>#VALUE!</v>
      </c>
      <c r="AE1108" s="5" t="e">
        <f>IF(AND(S1108&gt;=2,S1108&lt;=5),1,0)</f>
        <v>#VALUE!</v>
      </c>
    </row>
    <row r="1109" spans="1:31" x14ac:dyDescent="0.55000000000000004">
      <c r="A1109" s="1">
        <f t="shared" si="35"/>
        <v>1109</v>
      </c>
      <c r="B1109" s="6" t="s">
        <v>32</v>
      </c>
      <c r="C1109" s="7">
        <v>46226.660555555558</v>
      </c>
      <c r="D1109" s="5">
        <v>15</v>
      </c>
      <c r="E1109" s="6" t="s">
        <v>37</v>
      </c>
      <c r="F1109" s="8">
        <v>46229</v>
      </c>
      <c r="G1109" s="8" t="s">
        <v>291</v>
      </c>
      <c r="H1109" s="6" t="s">
        <v>272</v>
      </c>
      <c r="I1109" s="6" t="s">
        <v>885</v>
      </c>
      <c r="J1109" s="6" t="s">
        <v>134</v>
      </c>
      <c r="L1109" s="6" t="s">
        <v>273</v>
      </c>
      <c r="M1109" s="6" t="s">
        <v>885</v>
      </c>
      <c r="N1109" s="6" t="s">
        <v>41</v>
      </c>
      <c r="O1109" s="5" t="s">
        <v>885</v>
      </c>
      <c r="P1109" s="6" t="str">
        <f>IF(I1109&lt;&gt;"","Giocata","Futura")</f>
        <v>Futura</v>
      </c>
      <c r="Q1109" s="5" t="e">
        <f>VALUE(LEFT(I1109,1))</f>
        <v>#VALUE!</v>
      </c>
      <c r="R1109" s="5" t="e">
        <f>VALUE(RIGHT(I1109,1))</f>
        <v>#VALUE!</v>
      </c>
      <c r="S1109" s="5" t="e">
        <f>SUM(Q1109:R1109)</f>
        <v>#VALUE!</v>
      </c>
      <c r="T1109" s="5" t="e">
        <f>IF(Q1109&lt;&gt;R1109,1,0)</f>
        <v>#VALUE!</v>
      </c>
      <c r="U1109" s="5" t="e">
        <f>IF(S1109&lt;=4,1,0)</f>
        <v>#VALUE!</v>
      </c>
      <c r="V1109" s="5" t="e">
        <f t="shared" si="34"/>
        <v>#VALUE!</v>
      </c>
      <c r="W1109" s="5" t="e">
        <f>IF(S1109&gt;=2,1,0)</f>
        <v>#VALUE!</v>
      </c>
      <c r="X1109" s="5" t="e">
        <f>IF(Q1109&lt;=2,1,0)</f>
        <v>#VALUE!</v>
      </c>
      <c r="Y1109" s="5" t="e">
        <f>IF(AND(Q1109&gt;=1,Q1109&lt;=3),1,0)</f>
        <v>#VALUE!</v>
      </c>
      <c r="Z1109" s="5" t="e">
        <f>IF(AND(Q1109&gt;=2,Q1109&lt;=5),1,0)</f>
        <v>#VALUE!</v>
      </c>
      <c r="AA1109" s="5" t="e">
        <f>IF(S1109&lt;=2,1,0)</f>
        <v>#VALUE!</v>
      </c>
      <c r="AB1109" s="5" t="e">
        <f>IF(AND(S1109&gt;=1,S1109&lt;=3),1,0)</f>
        <v>#VALUE!</v>
      </c>
      <c r="AC1109" s="5" t="e">
        <f>IF(AND(S1109&gt;=2,S1109&lt;=5),1,0)</f>
        <v>#VALUE!</v>
      </c>
      <c r="AD1109" s="5" t="e">
        <f>IF(AND(S1109&gt;=1,S1109&lt;=4),1,0)</f>
        <v>#VALUE!</v>
      </c>
      <c r="AE1109" s="5" t="e">
        <f>IF(AND(S1109&gt;=2,S1109&lt;=5),1,0)</f>
        <v>#VALUE!</v>
      </c>
    </row>
    <row r="1110" spans="1:31" x14ac:dyDescent="0.55000000000000004">
      <c r="A1110" s="1">
        <f t="shared" si="35"/>
        <v>1110</v>
      </c>
      <c r="B1110" s="6" t="s">
        <v>32</v>
      </c>
      <c r="C1110" s="7">
        <v>46226.660555555558</v>
      </c>
      <c r="D1110" s="5">
        <v>15</v>
      </c>
      <c r="E1110" s="6" t="s">
        <v>37</v>
      </c>
      <c r="F1110" s="8">
        <v>46229</v>
      </c>
      <c r="G1110" s="8" t="s">
        <v>292</v>
      </c>
      <c r="H1110" s="6" t="s">
        <v>211</v>
      </c>
      <c r="I1110" s="6" t="s">
        <v>885</v>
      </c>
      <c r="J1110" s="6" t="s">
        <v>128</v>
      </c>
      <c r="L1110" s="6" t="s">
        <v>213</v>
      </c>
      <c r="M1110" s="6" t="s">
        <v>885</v>
      </c>
      <c r="N1110" s="6" t="s">
        <v>41</v>
      </c>
      <c r="O1110" s="5" t="s">
        <v>885</v>
      </c>
      <c r="P1110" s="6" t="str">
        <f>IF(I1110&lt;&gt;"","Giocata","Futura")</f>
        <v>Futura</v>
      </c>
      <c r="Q1110" s="5" t="e">
        <f>VALUE(LEFT(I1110,1))</f>
        <v>#VALUE!</v>
      </c>
      <c r="R1110" s="5" t="e">
        <f>VALUE(RIGHT(I1110,1))</f>
        <v>#VALUE!</v>
      </c>
      <c r="S1110" s="5" t="e">
        <f>SUM(Q1110:R1110)</f>
        <v>#VALUE!</v>
      </c>
      <c r="T1110" s="5" t="e">
        <f>IF(Q1110&lt;&gt;R1110,1,0)</f>
        <v>#VALUE!</v>
      </c>
      <c r="U1110" s="5" t="e">
        <f>IF(S1110&lt;=4,1,0)</f>
        <v>#VALUE!</v>
      </c>
      <c r="V1110" s="5" t="e">
        <f t="shared" si="34"/>
        <v>#VALUE!</v>
      </c>
      <c r="W1110" s="5" t="e">
        <f>IF(S1110&gt;=2,1,0)</f>
        <v>#VALUE!</v>
      </c>
      <c r="X1110" s="5" t="e">
        <f>IF(Q1110&lt;=2,1,0)</f>
        <v>#VALUE!</v>
      </c>
      <c r="Y1110" s="5" t="e">
        <f>IF(AND(Q1110&gt;=1,Q1110&lt;=3),1,0)</f>
        <v>#VALUE!</v>
      </c>
      <c r="Z1110" s="5" t="e">
        <f>IF(AND(Q1110&gt;=2,Q1110&lt;=5),1,0)</f>
        <v>#VALUE!</v>
      </c>
      <c r="AA1110" s="5" t="e">
        <f>IF(S1110&lt;=2,1,0)</f>
        <v>#VALUE!</v>
      </c>
      <c r="AB1110" s="5" t="e">
        <f>IF(AND(S1110&gt;=1,S1110&lt;=3),1,0)</f>
        <v>#VALUE!</v>
      </c>
      <c r="AC1110" s="5" t="e">
        <f>IF(AND(S1110&gt;=2,S1110&lt;=5),1,0)</f>
        <v>#VALUE!</v>
      </c>
      <c r="AD1110" s="5" t="e">
        <f>IF(AND(S1110&gt;=1,S1110&lt;=4),1,0)</f>
        <v>#VALUE!</v>
      </c>
      <c r="AE1110" s="5" t="e">
        <f>IF(AND(S1110&gt;=2,S1110&lt;=5),1,0)</f>
        <v>#VALUE!</v>
      </c>
    </row>
    <row r="1111" spans="1:31" x14ac:dyDescent="0.55000000000000004">
      <c r="A1111" s="1">
        <f t="shared" si="35"/>
        <v>1111</v>
      </c>
      <c r="B1111" s="6" t="s">
        <v>911</v>
      </c>
      <c r="C1111" s="7">
        <v>46226.660555555558</v>
      </c>
      <c r="D1111" s="5">
        <v>20</v>
      </c>
      <c r="E1111" s="6" t="s">
        <v>37</v>
      </c>
      <c r="F1111" s="8">
        <v>46229</v>
      </c>
      <c r="G1111" s="8" t="s">
        <v>137</v>
      </c>
      <c r="H1111" s="6" t="s">
        <v>142</v>
      </c>
      <c r="I1111" s="6" t="s">
        <v>885</v>
      </c>
      <c r="J1111" s="6" t="s">
        <v>153</v>
      </c>
      <c r="L1111" s="6" t="s">
        <v>160</v>
      </c>
      <c r="M1111" s="6" t="s">
        <v>885</v>
      </c>
      <c r="N1111" s="6" t="s">
        <v>41</v>
      </c>
      <c r="O1111" s="5" t="s">
        <v>885</v>
      </c>
      <c r="P1111" s="6" t="str">
        <f>IF(I1111&lt;&gt;"","Giocata","Futura")</f>
        <v>Futura</v>
      </c>
      <c r="Q1111" s="5" t="e">
        <f>VALUE(LEFT(I1111,1))</f>
        <v>#VALUE!</v>
      </c>
      <c r="R1111" s="5" t="e">
        <f>VALUE(RIGHT(I1111,1))</f>
        <v>#VALUE!</v>
      </c>
      <c r="S1111" s="5" t="e">
        <f>SUM(Q1111:R1111)</f>
        <v>#VALUE!</v>
      </c>
      <c r="T1111" s="5" t="e">
        <f>IF(Q1111&lt;&gt;R1111,1,0)</f>
        <v>#VALUE!</v>
      </c>
      <c r="U1111" s="5" t="e">
        <f>IF(S1111&lt;=4,1,0)</f>
        <v>#VALUE!</v>
      </c>
      <c r="V1111" s="5" t="e">
        <f t="shared" si="34"/>
        <v>#VALUE!</v>
      </c>
      <c r="W1111" s="5" t="e">
        <f>IF(S1111&gt;=2,1,0)</f>
        <v>#VALUE!</v>
      </c>
      <c r="X1111" s="5" t="e">
        <f>IF(Q1111&lt;=2,1,0)</f>
        <v>#VALUE!</v>
      </c>
      <c r="Y1111" s="5" t="e">
        <f>IF(AND(Q1111&gt;=1,Q1111&lt;=3),1,0)</f>
        <v>#VALUE!</v>
      </c>
      <c r="Z1111" s="5" t="e">
        <f>IF(AND(Q1111&gt;=2,Q1111&lt;=5),1,0)</f>
        <v>#VALUE!</v>
      </c>
      <c r="AA1111" s="5" t="e">
        <f>IF(S1111&lt;=2,1,0)</f>
        <v>#VALUE!</v>
      </c>
      <c r="AB1111" s="5" t="e">
        <f>IF(AND(S1111&gt;=1,S1111&lt;=3),1,0)</f>
        <v>#VALUE!</v>
      </c>
      <c r="AC1111" s="5" t="e">
        <f>IF(AND(S1111&gt;=2,S1111&lt;=5),1,0)</f>
        <v>#VALUE!</v>
      </c>
      <c r="AD1111" s="5" t="e">
        <f>IF(AND(S1111&gt;=1,S1111&lt;=4),1,0)</f>
        <v>#VALUE!</v>
      </c>
      <c r="AE1111" s="5" t="e">
        <f>IF(AND(S1111&gt;=2,S1111&lt;=5),1,0)</f>
        <v>#VALUE!</v>
      </c>
    </row>
    <row r="1112" spans="1:31" x14ac:dyDescent="0.55000000000000004">
      <c r="A1112" s="1">
        <f t="shared" si="35"/>
        <v>1112</v>
      </c>
      <c r="B1112" s="6" t="s">
        <v>911</v>
      </c>
      <c r="C1112" s="7">
        <v>46226.660555555558</v>
      </c>
      <c r="D1112" s="5">
        <v>20</v>
      </c>
      <c r="E1112" s="6" t="s">
        <v>37</v>
      </c>
      <c r="F1112" s="8">
        <v>46229</v>
      </c>
      <c r="G1112" s="8" t="s">
        <v>137</v>
      </c>
      <c r="H1112" s="6" t="s">
        <v>150</v>
      </c>
      <c r="I1112" s="6" t="s">
        <v>885</v>
      </c>
      <c r="J1112" s="6" t="s">
        <v>138</v>
      </c>
      <c r="L1112" s="6" t="s">
        <v>152</v>
      </c>
      <c r="M1112" s="6" t="s">
        <v>885</v>
      </c>
      <c r="N1112" s="6" t="s">
        <v>41</v>
      </c>
      <c r="O1112" s="5" t="s">
        <v>885</v>
      </c>
      <c r="P1112" s="6" t="str">
        <f>IF(I1112&lt;&gt;"","Giocata","Futura")</f>
        <v>Futura</v>
      </c>
      <c r="Q1112" s="5" t="e">
        <f>VALUE(LEFT(I1112,1))</f>
        <v>#VALUE!</v>
      </c>
      <c r="R1112" s="5" t="e">
        <f>VALUE(RIGHT(I1112,1))</f>
        <v>#VALUE!</v>
      </c>
      <c r="S1112" s="5" t="e">
        <f>SUM(Q1112:R1112)</f>
        <v>#VALUE!</v>
      </c>
      <c r="T1112" s="5" t="e">
        <f>IF(Q1112&lt;&gt;R1112,1,0)</f>
        <v>#VALUE!</v>
      </c>
      <c r="U1112" s="5" t="e">
        <f>IF(S1112&lt;=4,1,0)</f>
        <v>#VALUE!</v>
      </c>
      <c r="V1112" s="5" t="e">
        <f t="shared" si="34"/>
        <v>#VALUE!</v>
      </c>
      <c r="W1112" s="5" t="e">
        <f>IF(S1112&gt;=2,1,0)</f>
        <v>#VALUE!</v>
      </c>
      <c r="X1112" s="5" t="e">
        <f>IF(Q1112&lt;=2,1,0)</f>
        <v>#VALUE!</v>
      </c>
      <c r="Y1112" s="5" t="e">
        <f>IF(AND(Q1112&gt;=1,Q1112&lt;=3),1,0)</f>
        <v>#VALUE!</v>
      </c>
      <c r="Z1112" s="5" t="e">
        <f>IF(AND(Q1112&gt;=2,Q1112&lt;=5),1,0)</f>
        <v>#VALUE!</v>
      </c>
      <c r="AA1112" s="5" t="e">
        <f>IF(S1112&lt;=2,1,0)</f>
        <v>#VALUE!</v>
      </c>
      <c r="AB1112" s="5" t="e">
        <f>IF(AND(S1112&gt;=1,S1112&lt;=3),1,0)</f>
        <v>#VALUE!</v>
      </c>
      <c r="AC1112" s="5" t="e">
        <f>IF(AND(S1112&gt;=2,S1112&lt;=5),1,0)</f>
        <v>#VALUE!</v>
      </c>
      <c r="AD1112" s="5" t="e">
        <f>IF(AND(S1112&gt;=1,S1112&lt;=4),1,0)</f>
        <v>#VALUE!</v>
      </c>
      <c r="AE1112" s="5" t="e">
        <f>IF(AND(S1112&gt;=2,S1112&lt;=5),1,0)</f>
        <v>#VALUE!</v>
      </c>
    </row>
    <row r="1113" spans="1:31" x14ac:dyDescent="0.55000000000000004">
      <c r="A1113" s="1">
        <f t="shared" si="35"/>
        <v>1113</v>
      </c>
      <c r="B1113" s="6" t="s">
        <v>911</v>
      </c>
      <c r="C1113" s="7">
        <v>46226.660555555558</v>
      </c>
      <c r="D1113" s="5">
        <v>20</v>
      </c>
      <c r="E1113" s="6" t="s">
        <v>37</v>
      </c>
      <c r="F1113" s="8">
        <v>46229</v>
      </c>
      <c r="G1113" s="8" t="s">
        <v>137</v>
      </c>
      <c r="H1113" s="6" t="s">
        <v>147</v>
      </c>
      <c r="I1113" s="6" t="s">
        <v>885</v>
      </c>
      <c r="J1113" s="6" t="s">
        <v>141</v>
      </c>
      <c r="L1113" s="6" t="s">
        <v>149</v>
      </c>
      <c r="M1113" s="6" t="s">
        <v>885</v>
      </c>
      <c r="N1113" s="6" t="s">
        <v>41</v>
      </c>
      <c r="O1113" s="5" t="s">
        <v>885</v>
      </c>
      <c r="P1113" s="6" t="str">
        <f>IF(I1113&lt;&gt;"","Giocata","Futura")</f>
        <v>Futura</v>
      </c>
      <c r="Q1113" s="5" t="e">
        <f>VALUE(LEFT(I1113,1))</f>
        <v>#VALUE!</v>
      </c>
      <c r="R1113" s="5" t="e">
        <f>VALUE(RIGHT(I1113,1))</f>
        <v>#VALUE!</v>
      </c>
      <c r="S1113" s="5" t="e">
        <f>SUM(Q1113:R1113)</f>
        <v>#VALUE!</v>
      </c>
      <c r="T1113" s="5" t="e">
        <f>IF(Q1113&lt;&gt;R1113,1,0)</f>
        <v>#VALUE!</v>
      </c>
      <c r="U1113" s="5" t="e">
        <f>IF(S1113&lt;=4,1,0)</f>
        <v>#VALUE!</v>
      </c>
      <c r="V1113" s="5" t="e">
        <f t="shared" si="34"/>
        <v>#VALUE!</v>
      </c>
      <c r="W1113" s="5" t="e">
        <f>IF(S1113&gt;=2,1,0)</f>
        <v>#VALUE!</v>
      </c>
      <c r="X1113" s="5" t="e">
        <f>IF(Q1113&lt;=2,1,0)</f>
        <v>#VALUE!</v>
      </c>
      <c r="Y1113" s="5" t="e">
        <f>IF(AND(Q1113&gt;=1,Q1113&lt;=3),1,0)</f>
        <v>#VALUE!</v>
      </c>
      <c r="Z1113" s="5" t="e">
        <f>IF(AND(Q1113&gt;=2,Q1113&lt;=5),1,0)</f>
        <v>#VALUE!</v>
      </c>
      <c r="AA1113" s="5" t="e">
        <f>IF(S1113&lt;=2,1,0)</f>
        <v>#VALUE!</v>
      </c>
      <c r="AB1113" s="5" t="e">
        <f>IF(AND(S1113&gt;=1,S1113&lt;=3),1,0)</f>
        <v>#VALUE!</v>
      </c>
      <c r="AC1113" s="5" t="e">
        <f>IF(AND(S1113&gt;=2,S1113&lt;=5),1,0)</f>
        <v>#VALUE!</v>
      </c>
      <c r="AD1113" s="5" t="e">
        <f>IF(AND(S1113&gt;=1,S1113&lt;=4),1,0)</f>
        <v>#VALUE!</v>
      </c>
      <c r="AE1113" s="5" t="e">
        <f>IF(AND(S1113&gt;=2,S1113&lt;=5),1,0)</f>
        <v>#VALUE!</v>
      </c>
    </row>
    <row r="1114" spans="1:31" x14ac:dyDescent="0.55000000000000004">
      <c r="A1114" s="1">
        <f t="shared" si="35"/>
        <v>1114</v>
      </c>
      <c r="B1114" s="6" t="s">
        <v>911</v>
      </c>
      <c r="C1114" s="7">
        <v>46226.660555555558</v>
      </c>
      <c r="D1114" s="5">
        <v>20</v>
      </c>
      <c r="E1114" s="6" t="s">
        <v>37</v>
      </c>
      <c r="F1114" s="8">
        <v>46229</v>
      </c>
      <c r="G1114" s="8" t="s">
        <v>137</v>
      </c>
      <c r="H1114" s="6" t="s">
        <v>154</v>
      </c>
      <c r="I1114" s="6" t="s">
        <v>885</v>
      </c>
      <c r="J1114" s="6" t="s">
        <v>139</v>
      </c>
      <c r="L1114" s="6" t="s">
        <v>159</v>
      </c>
      <c r="M1114" s="6" t="s">
        <v>885</v>
      </c>
      <c r="N1114" s="6" t="s">
        <v>41</v>
      </c>
      <c r="O1114" s="5" t="s">
        <v>885</v>
      </c>
      <c r="P1114" s="6" t="str">
        <f>IF(I1114&lt;&gt;"","Giocata","Futura")</f>
        <v>Futura</v>
      </c>
      <c r="Q1114" s="5" t="e">
        <f>VALUE(LEFT(I1114,1))</f>
        <v>#VALUE!</v>
      </c>
      <c r="R1114" s="5" t="e">
        <f>VALUE(RIGHT(I1114,1))</f>
        <v>#VALUE!</v>
      </c>
      <c r="S1114" s="5" t="e">
        <f>SUM(Q1114:R1114)</f>
        <v>#VALUE!</v>
      </c>
      <c r="T1114" s="5" t="e">
        <f>IF(Q1114&lt;&gt;R1114,1,0)</f>
        <v>#VALUE!</v>
      </c>
      <c r="U1114" s="5" t="e">
        <f>IF(S1114&lt;=4,1,0)</f>
        <v>#VALUE!</v>
      </c>
      <c r="V1114" s="5" t="e">
        <f t="shared" si="34"/>
        <v>#VALUE!</v>
      </c>
      <c r="W1114" s="5" t="e">
        <f>IF(S1114&gt;=2,1,0)</f>
        <v>#VALUE!</v>
      </c>
      <c r="X1114" s="5" t="e">
        <f>IF(Q1114&lt;=2,1,0)</f>
        <v>#VALUE!</v>
      </c>
      <c r="Y1114" s="5" t="e">
        <f>IF(AND(Q1114&gt;=1,Q1114&lt;=3),1,0)</f>
        <v>#VALUE!</v>
      </c>
      <c r="Z1114" s="5" t="e">
        <f>IF(AND(Q1114&gt;=2,Q1114&lt;=5),1,0)</f>
        <v>#VALUE!</v>
      </c>
      <c r="AA1114" s="5" t="e">
        <f>IF(S1114&lt;=2,1,0)</f>
        <v>#VALUE!</v>
      </c>
      <c r="AB1114" s="5" t="e">
        <f>IF(AND(S1114&gt;=1,S1114&lt;=3),1,0)</f>
        <v>#VALUE!</v>
      </c>
      <c r="AC1114" s="5" t="e">
        <f>IF(AND(S1114&gt;=2,S1114&lt;=5),1,0)</f>
        <v>#VALUE!</v>
      </c>
      <c r="AD1114" s="5" t="e">
        <f>IF(AND(S1114&gt;=1,S1114&lt;=4),1,0)</f>
        <v>#VALUE!</v>
      </c>
      <c r="AE1114" s="5" t="e">
        <f>IF(AND(S1114&gt;=2,S1114&lt;=5),1,0)</f>
        <v>#VALUE!</v>
      </c>
    </row>
    <row r="1115" spans="1:31" x14ac:dyDescent="0.55000000000000004">
      <c r="A1115" s="1">
        <f t="shared" si="35"/>
        <v>1115</v>
      </c>
      <c r="B1115" s="6" t="s">
        <v>886</v>
      </c>
      <c r="C1115" s="7">
        <v>46226.660567129627</v>
      </c>
      <c r="D1115" s="5">
        <v>1</v>
      </c>
      <c r="E1115" s="6" t="s">
        <v>37</v>
      </c>
      <c r="F1115" s="8">
        <v>46229</v>
      </c>
      <c r="G1115" s="8" t="s">
        <v>268</v>
      </c>
      <c r="H1115" s="6" t="s">
        <v>893</v>
      </c>
      <c r="I1115" s="6" t="s">
        <v>885</v>
      </c>
      <c r="J1115" s="6" t="s">
        <v>887</v>
      </c>
      <c r="L1115" s="6" t="s">
        <v>895</v>
      </c>
      <c r="M1115" s="6" t="s">
        <v>885</v>
      </c>
      <c r="N1115" s="6" t="s">
        <v>41</v>
      </c>
      <c r="O1115" s="5" t="s">
        <v>885</v>
      </c>
      <c r="P1115" s="6" t="str">
        <f>IF(I1115&lt;&gt;"","Giocata","Futura")</f>
        <v>Futura</v>
      </c>
      <c r="Q1115" s="5" t="e">
        <f>VALUE(LEFT(I1115,1))</f>
        <v>#VALUE!</v>
      </c>
      <c r="R1115" s="5" t="e">
        <f>VALUE(RIGHT(I1115,1))</f>
        <v>#VALUE!</v>
      </c>
      <c r="S1115" s="5" t="e">
        <f>SUM(Q1115:R1115)</f>
        <v>#VALUE!</v>
      </c>
      <c r="T1115" s="5" t="e">
        <f>IF(Q1115&lt;&gt;R1115,1,0)</f>
        <v>#VALUE!</v>
      </c>
      <c r="U1115" s="5" t="e">
        <f>IF(S1115&lt;=4,1,0)</f>
        <v>#VALUE!</v>
      </c>
      <c r="V1115" s="5" t="e">
        <f t="shared" si="34"/>
        <v>#VALUE!</v>
      </c>
      <c r="W1115" s="5" t="e">
        <f>IF(S1115&gt;=2,1,0)</f>
        <v>#VALUE!</v>
      </c>
      <c r="X1115" s="5" t="e">
        <f>IF(Q1115&lt;=2,1,0)</f>
        <v>#VALUE!</v>
      </c>
      <c r="Y1115" s="5" t="e">
        <f>IF(AND(Q1115&gt;=1,Q1115&lt;=3),1,0)</f>
        <v>#VALUE!</v>
      </c>
      <c r="Z1115" s="5" t="e">
        <f>IF(AND(Q1115&gt;=2,Q1115&lt;=5),1,0)</f>
        <v>#VALUE!</v>
      </c>
      <c r="AA1115" s="5" t="e">
        <f>IF(S1115&lt;=2,1,0)</f>
        <v>#VALUE!</v>
      </c>
      <c r="AB1115" s="5" t="e">
        <f>IF(AND(S1115&gt;=1,S1115&lt;=3),1,0)</f>
        <v>#VALUE!</v>
      </c>
      <c r="AC1115" s="5" t="e">
        <f>IF(AND(S1115&gt;=2,S1115&lt;=5),1,0)</f>
        <v>#VALUE!</v>
      </c>
      <c r="AD1115" s="5" t="e">
        <f>IF(AND(S1115&gt;=1,S1115&lt;=4),1,0)</f>
        <v>#VALUE!</v>
      </c>
      <c r="AE1115" s="5" t="e">
        <f>IF(AND(S1115&gt;=2,S1115&lt;=5),1,0)</f>
        <v>#VALUE!</v>
      </c>
    </row>
    <row r="1116" spans="1:31" x14ac:dyDescent="0.55000000000000004">
      <c r="A1116" s="1">
        <f t="shared" si="35"/>
        <v>1116</v>
      </c>
      <c r="B1116" s="6" t="s">
        <v>886</v>
      </c>
      <c r="C1116" s="7">
        <v>46226.660567129627</v>
      </c>
      <c r="D1116" s="5">
        <v>1</v>
      </c>
      <c r="E1116" s="6" t="s">
        <v>37</v>
      </c>
      <c r="F1116" s="8">
        <v>46229</v>
      </c>
      <c r="G1116" s="8" t="s">
        <v>285</v>
      </c>
      <c r="H1116" s="6" t="s">
        <v>894</v>
      </c>
      <c r="I1116" s="6" t="s">
        <v>885</v>
      </c>
      <c r="J1116" s="6" t="s">
        <v>901</v>
      </c>
      <c r="L1116" s="6" t="s">
        <v>301</v>
      </c>
      <c r="M1116" s="6" t="s">
        <v>885</v>
      </c>
      <c r="N1116" s="6" t="s">
        <v>41</v>
      </c>
      <c r="O1116" s="5" t="s">
        <v>885</v>
      </c>
      <c r="P1116" s="6" t="str">
        <f>IF(I1116&lt;&gt;"","Giocata","Futura")</f>
        <v>Futura</v>
      </c>
      <c r="Q1116" s="5" t="e">
        <f>VALUE(LEFT(I1116,1))</f>
        <v>#VALUE!</v>
      </c>
      <c r="R1116" s="5" t="e">
        <f>VALUE(RIGHT(I1116,1))</f>
        <v>#VALUE!</v>
      </c>
      <c r="S1116" s="5" t="e">
        <f>SUM(Q1116:R1116)</f>
        <v>#VALUE!</v>
      </c>
      <c r="T1116" s="5" t="e">
        <f>IF(Q1116&lt;&gt;R1116,1,0)</f>
        <v>#VALUE!</v>
      </c>
      <c r="U1116" s="5" t="e">
        <f>IF(S1116&lt;=4,1,0)</f>
        <v>#VALUE!</v>
      </c>
      <c r="V1116" s="5" t="e">
        <f t="shared" si="34"/>
        <v>#VALUE!</v>
      </c>
      <c r="W1116" s="5" t="e">
        <f>IF(S1116&gt;=2,1,0)</f>
        <v>#VALUE!</v>
      </c>
      <c r="X1116" s="5" t="e">
        <f>IF(Q1116&lt;=2,1,0)</f>
        <v>#VALUE!</v>
      </c>
      <c r="Y1116" s="5" t="e">
        <f>IF(AND(Q1116&gt;=1,Q1116&lt;=3),1,0)</f>
        <v>#VALUE!</v>
      </c>
      <c r="Z1116" s="5" t="e">
        <f>IF(AND(Q1116&gt;=2,Q1116&lt;=5),1,0)</f>
        <v>#VALUE!</v>
      </c>
      <c r="AA1116" s="5" t="e">
        <f>IF(S1116&lt;=2,1,0)</f>
        <v>#VALUE!</v>
      </c>
      <c r="AB1116" s="5" t="e">
        <f>IF(AND(S1116&gt;=1,S1116&lt;=3),1,0)</f>
        <v>#VALUE!</v>
      </c>
      <c r="AC1116" s="5" t="e">
        <f>IF(AND(S1116&gt;=2,S1116&lt;=5),1,0)</f>
        <v>#VALUE!</v>
      </c>
      <c r="AD1116" s="5" t="e">
        <f>IF(AND(S1116&gt;=1,S1116&lt;=4),1,0)</f>
        <v>#VALUE!</v>
      </c>
      <c r="AE1116" s="5" t="e">
        <f>IF(AND(S1116&gt;=2,S1116&lt;=5),1,0)</f>
        <v>#VALUE!</v>
      </c>
    </row>
    <row r="1117" spans="1:31" x14ac:dyDescent="0.55000000000000004">
      <c r="A1117" s="1">
        <f t="shared" si="35"/>
        <v>1117</v>
      </c>
      <c r="B1117" s="6" t="s">
        <v>886</v>
      </c>
      <c r="C1117" s="7">
        <v>46226.660567129627</v>
      </c>
      <c r="D1117" s="5">
        <v>1</v>
      </c>
      <c r="E1117" s="6" t="s">
        <v>37</v>
      </c>
      <c r="F1117" s="8">
        <v>46229</v>
      </c>
      <c r="G1117" s="8" t="s">
        <v>285</v>
      </c>
      <c r="H1117" s="6" t="s">
        <v>900</v>
      </c>
      <c r="I1117" s="6" t="s">
        <v>885</v>
      </c>
      <c r="J1117" s="6" t="s">
        <v>897</v>
      </c>
      <c r="L1117" s="6" t="s">
        <v>906</v>
      </c>
      <c r="M1117" s="6" t="s">
        <v>885</v>
      </c>
      <c r="N1117" s="6" t="s">
        <v>41</v>
      </c>
      <c r="O1117" s="5" t="s">
        <v>885</v>
      </c>
      <c r="P1117" s="6" t="str">
        <f>IF(I1117&lt;&gt;"","Giocata","Futura")</f>
        <v>Futura</v>
      </c>
      <c r="Q1117" s="5" t="e">
        <f>VALUE(LEFT(I1117,1))</f>
        <v>#VALUE!</v>
      </c>
      <c r="R1117" s="5" t="e">
        <f>VALUE(RIGHT(I1117,1))</f>
        <v>#VALUE!</v>
      </c>
      <c r="S1117" s="5" t="e">
        <f>SUM(Q1117:R1117)</f>
        <v>#VALUE!</v>
      </c>
      <c r="T1117" s="5" t="e">
        <f>IF(Q1117&lt;&gt;R1117,1,0)</f>
        <v>#VALUE!</v>
      </c>
      <c r="U1117" s="5" t="e">
        <f>IF(S1117&lt;=4,1,0)</f>
        <v>#VALUE!</v>
      </c>
      <c r="V1117" s="5" t="e">
        <f t="shared" si="34"/>
        <v>#VALUE!</v>
      </c>
      <c r="W1117" s="5" t="e">
        <f>IF(S1117&gt;=2,1,0)</f>
        <v>#VALUE!</v>
      </c>
      <c r="X1117" s="5" t="e">
        <f>IF(Q1117&lt;=2,1,0)</f>
        <v>#VALUE!</v>
      </c>
      <c r="Y1117" s="5" t="e">
        <f>IF(AND(Q1117&gt;=1,Q1117&lt;=3),1,0)</f>
        <v>#VALUE!</v>
      </c>
      <c r="Z1117" s="5" t="e">
        <f>IF(AND(Q1117&gt;=2,Q1117&lt;=5),1,0)</f>
        <v>#VALUE!</v>
      </c>
      <c r="AA1117" s="5" t="e">
        <f>IF(S1117&lt;=2,1,0)</f>
        <v>#VALUE!</v>
      </c>
      <c r="AB1117" s="5" t="e">
        <f>IF(AND(S1117&gt;=1,S1117&lt;=3),1,0)</f>
        <v>#VALUE!</v>
      </c>
      <c r="AC1117" s="5" t="e">
        <f>IF(AND(S1117&gt;=2,S1117&lt;=5),1,0)</f>
        <v>#VALUE!</v>
      </c>
      <c r="AD1117" s="5" t="e">
        <f>IF(AND(S1117&gt;=1,S1117&lt;=4),1,0)</f>
        <v>#VALUE!</v>
      </c>
      <c r="AE1117" s="5" t="e">
        <f>IF(AND(S1117&gt;=2,S1117&lt;=5),1,0)</f>
        <v>#VALUE!</v>
      </c>
    </row>
    <row r="1118" spans="1:31" x14ac:dyDescent="0.55000000000000004">
      <c r="A1118" s="1">
        <f t="shared" si="35"/>
        <v>1118</v>
      </c>
      <c r="B1118" s="6" t="s">
        <v>36</v>
      </c>
      <c r="C1118" s="7">
        <v>46226.660567129627</v>
      </c>
      <c r="D1118" s="5">
        <v>17</v>
      </c>
      <c r="E1118" s="6" t="s">
        <v>37</v>
      </c>
      <c r="F1118" s="8">
        <v>46229</v>
      </c>
      <c r="G1118" s="8" t="s">
        <v>282</v>
      </c>
      <c r="H1118" s="6" t="s">
        <v>164</v>
      </c>
      <c r="I1118" s="6" t="s">
        <v>885</v>
      </c>
      <c r="J1118" s="6" t="s">
        <v>168</v>
      </c>
      <c r="L1118" s="6" t="s">
        <v>177</v>
      </c>
      <c r="M1118" s="6" t="s">
        <v>885</v>
      </c>
      <c r="N1118" s="6" t="s">
        <v>41</v>
      </c>
      <c r="O1118" s="5" t="s">
        <v>885</v>
      </c>
      <c r="P1118" s="6" t="str">
        <f>IF(I1118&lt;&gt;"","Giocata","Futura")</f>
        <v>Futura</v>
      </c>
      <c r="Q1118" s="5" t="e">
        <f>VALUE(LEFT(I1118,1))</f>
        <v>#VALUE!</v>
      </c>
      <c r="R1118" s="5" t="e">
        <f>VALUE(RIGHT(I1118,1))</f>
        <v>#VALUE!</v>
      </c>
      <c r="S1118" s="5" t="e">
        <f>SUM(Q1118:R1118)</f>
        <v>#VALUE!</v>
      </c>
      <c r="T1118" s="5" t="e">
        <f>IF(Q1118&lt;&gt;R1118,1,0)</f>
        <v>#VALUE!</v>
      </c>
      <c r="U1118" s="5" t="e">
        <f>IF(S1118&lt;=4,1,0)</f>
        <v>#VALUE!</v>
      </c>
      <c r="V1118" s="5" t="e">
        <f t="shared" si="34"/>
        <v>#VALUE!</v>
      </c>
      <c r="W1118" s="5" t="e">
        <f>IF(S1118&gt;=2,1,0)</f>
        <v>#VALUE!</v>
      </c>
      <c r="X1118" s="5" t="e">
        <f>IF(Q1118&lt;=2,1,0)</f>
        <v>#VALUE!</v>
      </c>
      <c r="Y1118" s="5" t="e">
        <f>IF(AND(Q1118&gt;=1,Q1118&lt;=3),1,0)</f>
        <v>#VALUE!</v>
      </c>
      <c r="Z1118" s="5" t="e">
        <f>IF(AND(Q1118&gt;=2,Q1118&lt;=5),1,0)</f>
        <v>#VALUE!</v>
      </c>
      <c r="AA1118" s="5" t="e">
        <f>IF(S1118&lt;=2,1,0)</f>
        <v>#VALUE!</v>
      </c>
      <c r="AB1118" s="5" t="e">
        <f>IF(AND(S1118&gt;=1,S1118&lt;=3),1,0)</f>
        <v>#VALUE!</v>
      </c>
      <c r="AC1118" s="5" t="e">
        <f>IF(AND(S1118&gt;=2,S1118&lt;=5),1,0)</f>
        <v>#VALUE!</v>
      </c>
      <c r="AD1118" s="5" t="e">
        <f>IF(AND(S1118&gt;=1,S1118&lt;=4),1,0)</f>
        <v>#VALUE!</v>
      </c>
      <c r="AE1118" s="5" t="e">
        <f>IF(AND(S1118&gt;=2,S1118&lt;=5),1,0)</f>
        <v>#VALUE!</v>
      </c>
    </row>
    <row r="1119" spans="1:31" x14ac:dyDescent="0.55000000000000004">
      <c r="A1119" s="1">
        <f t="shared" si="35"/>
        <v>1119</v>
      </c>
      <c r="B1119" s="6" t="s">
        <v>36</v>
      </c>
      <c r="C1119" s="7">
        <v>46226.660567129627</v>
      </c>
      <c r="D1119" s="5">
        <v>17</v>
      </c>
      <c r="E1119" s="6" t="s">
        <v>37</v>
      </c>
      <c r="F1119" s="8">
        <v>46229</v>
      </c>
      <c r="G1119" s="8" t="s">
        <v>282</v>
      </c>
      <c r="H1119" s="6" t="s">
        <v>175</v>
      </c>
      <c r="I1119" s="6" t="s">
        <v>885</v>
      </c>
      <c r="J1119" s="6" t="s">
        <v>173</v>
      </c>
      <c r="L1119" s="6" t="s">
        <v>165</v>
      </c>
      <c r="M1119" s="6" t="s">
        <v>885</v>
      </c>
      <c r="N1119" s="6" t="s">
        <v>41</v>
      </c>
      <c r="O1119" s="5" t="s">
        <v>885</v>
      </c>
      <c r="P1119" s="6" t="str">
        <f>IF(I1119&lt;&gt;"","Giocata","Futura")</f>
        <v>Futura</v>
      </c>
      <c r="Q1119" s="5" t="e">
        <f>VALUE(LEFT(I1119,1))</f>
        <v>#VALUE!</v>
      </c>
      <c r="R1119" s="5" t="e">
        <f>VALUE(RIGHT(I1119,1))</f>
        <v>#VALUE!</v>
      </c>
      <c r="S1119" s="5" t="e">
        <f>SUM(Q1119:R1119)</f>
        <v>#VALUE!</v>
      </c>
      <c r="T1119" s="5" t="e">
        <f>IF(Q1119&lt;&gt;R1119,1,0)</f>
        <v>#VALUE!</v>
      </c>
      <c r="U1119" s="5" t="e">
        <f>IF(S1119&lt;=4,1,0)</f>
        <v>#VALUE!</v>
      </c>
      <c r="V1119" s="5" t="e">
        <f t="shared" si="34"/>
        <v>#VALUE!</v>
      </c>
      <c r="W1119" s="5" t="e">
        <f>IF(S1119&gt;=2,1,0)</f>
        <v>#VALUE!</v>
      </c>
      <c r="X1119" s="5" t="e">
        <f>IF(Q1119&lt;=2,1,0)</f>
        <v>#VALUE!</v>
      </c>
      <c r="Y1119" s="5" t="e">
        <f>IF(AND(Q1119&gt;=1,Q1119&lt;=3),1,0)</f>
        <v>#VALUE!</v>
      </c>
      <c r="Z1119" s="5" t="e">
        <f>IF(AND(Q1119&gt;=2,Q1119&lt;=5),1,0)</f>
        <v>#VALUE!</v>
      </c>
      <c r="AA1119" s="5" t="e">
        <f>IF(S1119&lt;=2,1,0)</f>
        <v>#VALUE!</v>
      </c>
      <c r="AB1119" s="5" t="e">
        <f>IF(AND(S1119&gt;=1,S1119&lt;=3),1,0)</f>
        <v>#VALUE!</v>
      </c>
      <c r="AC1119" s="5" t="e">
        <f>IF(AND(S1119&gt;=2,S1119&lt;=5),1,0)</f>
        <v>#VALUE!</v>
      </c>
      <c r="AD1119" s="5" t="e">
        <f>IF(AND(S1119&gt;=1,S1119&lt;=4),1,0)</f>
        <v>#VALUE!</v>
      </c>
      <c r="AE1119" s="5" t="e">
        <f>IF(AND(S1119&gt;=2,S1119&lt;=5),1,0)</f>
        <v>#VALUE!</v>
      </c>
    </row>
    <row r="1120" spans="1:31" x14ac:dyDescent="0.55000000000000004">
      <c r="A1120" s="1">
        <f t="shared" si="35"/>
        <v>1120</v>
      </c>
      <c r="B1120" s="6" t="s">
        <v>36</v>
      </c>
      <c r="C1120" s="7">
        <v>46226.660567129627</v>
      </c>
      <c r="D1120" s="5">
        <v>17</v>
      </c>
      <c r="E1120" s="6" t="s">
        <v>37</v>
      </c>
      <c r="F1120" s="8">
        <v>46229</v>
      </c>
      <c r="G1120" s="8" t="s">
        <v>280</v>
      </c>
      <c r="H1120" s="6" t="s">
        <v>171</v>
      </c>
      <c r="I1120" s="6" t="s">
        <v>885</v>
      </c>
      <c r="J1120" s="6" t="s">
        <v>163</v>
      </c>
      <c r="L1120" s="6" t="s">
        <v>295</v>
      </c>
      <c r="M1120" s="6" t="s">
        <v>885</v>
      </c>
      <c r="N1120" s="6" t="s">
        <v>41</v>
      </c>
      <c r="O1120" s="5" t="s">
        <v>885</v>
      </c>
      <c r="P1120" s="6" t="str">
        <f>IF(I1120&lt;&gt;"","Giocata","Futura")</f>
        <v>Futura</v>
      </c>
      <c r="Q1120" s="5" t="e">
        <f>VALUE(LEFT(I1120,1))</f>
        <v>#VALUE!</v>
      </c>
      <c r="R1120" s="5" t="e">
        <f>VALUE(RIGHT(I1120,1))</f>
        <v>#VALUE!</v>
      </c>
      <c r="S1120" s="5" t="e">
        <f>SUM(Q1120:R1120)</f>
        <v>#VALUE!</v>
      </c>
      <c r="T1120" s="5" t="e">
        <f>IF(Q1120&lt;&gt;R1120,1,0)</f>
        <v>#VALUE!</v>
      </c>
      <c r="U1120" s="5" t="e">
        <f>IF(S1120&lt;=4,1,0)</f>
        <v>#VALUE!</v>
      </c>
      <c r="V1120" s="5" t="e">
        <f t="shared" si="34"/>
        <v>#VALUE!</v>
      </c>
      <c r="W1120" s="5" t="e">
        <f>IF(S1120&gt;=2,1,0)</f>
        <v>#VALUE!</v>
      </c>
      <c r="X1120" s="5" t="e">
        <f>IF(Q1120&lt;=2,1,0)</f>
        <v>#VALUE!</v>
      </c>
      <c r="Y1120" s="5" t="e">
        <f>IF(AND(Q1120&gt;=1,Q1120&lt;=3),1,0)</f>
        <v>#VALUE!</v>
      </c>
      <c r="Z1120" s="5" t="e">
        <f>IF(AND(Q1120&gt;=2,Q1120&lt;=5),1,0)</f>
        <v>#VALUE!</v>
      </c>
      <c r="AA1120" s="5" t="e">
        <f>IF(S1120&lt;=2,1,0)</f>
        <v>#VALUE!</v>
      </c>
      <c r="AB1120" s="5" t="e">
        <f>IF(AND(S1120&gt;=1,S1120&lt;=3),1,0)</f>
        <v>#VALUE!</v>
      </c>
      <c r="AC1120" s="5" t="e">
        <f>IF(AND(S1120&gt;=2,S1120&lt;=5),1,0)</f>
        <v>#VALUE!</v>
      </c>
      <c r="AD1120" s="5" t="e">
        <f>IF(AND(S1120&gt;=1,S1120&lt;=4),1,0)</f>
        <v>#VALUE!</v>
      </c>
      <c r="AE1120" s="5" t="e">
        <f>IF(AND(S1120&gt;=2,S1120&lt;=5),1,0)</f>
        <v>#VALUE!</v>
      </c>
    </row>
    <row r="1121" spans="1:31" x14ac:dyDescent="0.55000000000000004">
      <c r="A1121" s="1">
        <f t="shared" si="35"/>
        <v>1121</v>
      </c>
      <c r="B1121" s="6" t="s">
        <v>32</v>
      </c>
      <c r="C1121" s="7">
        <v>46226.660555555558</v>
      </c>
      <c r="D1121" s="5">
        <v>15</v>
      </c>
      <c r="E1121" s="6" t="s">
        <v>37</v>
      </c>
      <c r="F1121" s="8">
        <v>46229</v>
      </c>
      <c r="G1121" s="8" t="s">
        <v>245</v>
      </c>
      <c r="H1121" s="6" t="s">
        <v>208</v>
      </c>
      <c r="I1121" s="6" t="s">
        <v>885</v>
      </c>
      <c r="J1121" s="6" t="s">
        <v>124</v>
      </c>
      <c r="L1121" s="6" t="s">
        <v>210</v>
      </c>
      <c r="M1121" s="6" t="s">
        <v>885</v>
      </c>
      <c r="N1121" s="6" t="s">
        <v>41</v>
      </c>
      <c r="O1121" s="5" t="s">
        <v>885</v>
      </c>
      <c r="P1121" s="6" t="str">
        <f>IF(I1121&lt;&gt;"","Giocata","Futura")</f>
        <v>Futura</v>
      </c>
      <c r="Q1121" s="5" t="e">
        <f>VALUE(LEFT(I1121,1))</f>
        <v>#VALUE!</v>
      </c>
      <c r="R1121" s="5" t="e">
        <f>VALUE(RIGHT(I1121,1))</f>
        <v>#VALUE!</v>
      </c>
      <c r="S1121" s="5" t="e">
        <f>SUM(Q1121:R1121)</f>
        <v>#VALUE!</v>
      </c>
      <c r="T1121" s="5" t="e">
        <f>IF(Q1121&lt;&gt;R1121,1,0)</f>
        <v>#VALUE!</v>
      </c>
      <c r="U1121" s="5" t="e">
        <f>IF(S1121&lt;=4,1,0)</f>
        <v>#VALUE!</v>
      </c>
      <c r="V1121" s="5" t="e">
        <f t="shared" si="34"/>
        <v>#VALUE!</v>
      </c>
      <c r="W1121" s="5" t="e">
        <f>IF(S1121&gt;=2,1,0)</f>
        <v>#VALUE!</v>
      </c>
      <c r="X1121" s="5" t="e">
        <f>IF(Q1121&lt;=2,1,0)</f>
        <v>#VALUE!</v>
      </c>
      <c r="Y1121" s="5" t="e">
        <f>IF(AND(Q1121&gt;=1,Q1121&lt;=3),1,0)</f>
        <v>#VALUE!</v>
      </c>
      <c r="Z1121" s="5" t="e">
        <f>IF(AND(Q1121&gt;=2,Q1121&lt;=5),1,0)</f>
        <v>#VALUE!</v>
      </c>
      <c r="AA1121" s="5" t="e">
        <f>IF(S1121&lt;=2,1,0)</f>
        <v>#VALUE!</v>
      </c>
      <c r="AB1121" s="5" t="e">
        <f>IF(AND(S1121&gt;=1,S1121&lt;=3),1,0)</f>
        <v>#VALUE!</v>
      </c>
      <c r="AC1121" s="5" t="e">
        <f>IF(AND(S1121&gt;=2,S1121&lt;=5),1,0)</f>
        <v>#VALUE!</v>
      </c>
      <c r="AD1121" s="5" t="e">
        <f>IF(AND(S1121&gt;=1,S1121&lt;=4),1,0)</f>
        <v>#VALUE!</v>
      </c>
      <c r="AE1121" s="5" t="e">
        <f>IF(AND(S1121&gt;=2,S1121&lt;=5),1,0)</f>
        <v>#VALUE!</v>
      </c>
    </row>
    <row r="1122" spans="1:31" x14ac:dyDescent="0.55000000000000004">
      <c r="A1122" s="1">
        <f t="shared" si="35"/>
        <v>1122</v>
      </c>
      <c r="B1122" s="6" t="s">
        <v>32</v>
      </c>
      <c r="C1122" s="7">
        <v>46226.660555555558</v>
      </c>
      <c r="D1122" s="5">
        <v>15</v>
      </c>
      <c r="E1122" s="6" t="s">
        <v>37</v>
      </c>
      <c r="F1122" s="8">
        <v>46229</v>
      </c>
      <c r="G1122" s="8" t="s">
        <v>245</v>
      </c>
      <c r="H1122" s="6" t="s">
        <v>133</v>
      </c>
      <c r="I1122" s="6" t="s">
        <v>885</v>
      </c>
      <c r="J1122" s="6" t="s">
        <v>125</v>
      </c>
      <c r="L1122" s="6" t="s">
        <v>135</v>
      </c>
      <c r="M1122" s="6" t="s">
        <v>885</v>
      </c>
      <c r="N1122" s="6" t="s">
        <v>41</v>
      </c>
      <c r="O1122" s="5" t="s">
        <v>885</v>
      </c>
      <c r="P1122" s="6" t="str">
        <f>IF(I1122&lt;&gt;"","Giocata","Futura")</f>
        <v>Futura</v>
      </c>
      <c r="Q1122" s="5" t="e">
        <f>VALUE(LEFT(I1122,1))</f>
        <v>#VALUE!</v>
      </c>
      <c r="R1122" s="5" t="e">
        <f>VALUE(RIGHT(I1122,1))</f>
        <v>#VALUE!</v>
      </c>
      <c r="S1122" s="5" t="e">
        <f>SUM(Q1122:R1122)</f>
        <v>#VALUE!</v>
      </c>
      <c r="T1122" s="5" t="e">
        <f>IF(Q1122&lt;&gt;R1122,1,0)</f>
        <v>#VALUE!</v>
      </c>
      <c r="U1122" s="5" t="e">
        <f>IF(S1122&lt;=4,1,0)</f>
        <v>#VALUE!</v>
      </c>
      <c r="V1122" s="5" t="e">
        <f t="shared" si="34"/>
        <v>#VALUE!</v>
      </c>
      <c r="W1122" s="5" t="e">
        <f>IF(S1122&gt;=2,1,0)</f>
        <v>#VALUE!</v>
      </c>
      <c r="X1122" s="5" t="e">
        <f>IF(Q1122&lt;=2,1,0)</f>
        <v>#VALUE!</v>
      </c>
      <c r="Y1122" s="5" t="e">
        <f>IF(AND(Q1122&gt;=1,Q1122&lt;=3),1,0)</f>
        <v>#VALUE!</v>
      </c>
      <c r="Z1122" s="5" t="e">
        <f>IF(AND(Q1122&gt;=2,Q1122&lt;=5),1,0)</f>
        <v>#VALUE!</v>
      </c>
      <c r="AA1122" s="5" t="e">
        <f>IF(S1122&lt;=2,1,0)</f>
        <v>#VALUE!</v>
      </c>
      <c r="AB1122" s="5" t="e">
        <f>IF(AND(S1122&gt;=1,S1122&lt;=3),1,0)</f>
        <v>#VALUE!</v>
      </c>
      <c r="AC1122" s="5" t="e">
        <f>IF(AND(S1122&gt;=2,S1122&lt;=5),1,0)</f>
        <v>#VALUE!</v>
      </c>
      <c r="AD1122" s="5" t="e">
        <f>IF(AND(S1122&gt;=1,S1122&lt;=4),1,0)</f>
        <v>#VALUE!</v>
      </c>
      <c r="AE1122" s="5" t="e">
        <f>IF(AND(S1122&gt;=2,S1122&lt;=5),1,0)</f>
        <v>#VALUE!</v>
      </c>
    </row>
    <row r="1123" spans="1:31" x14ac:dyDescent="0.55000000000000004">
      <c r="A1123" s="1">
        <f t="shared" si="35"/>
        <v>1123</v>
      </c>
      <c r="B1123" s="6" t="s">
        <v>32</v>
      </c>
      <c r="C1123" s="7">
        <v>46226.660555555558</v>
      </c>
      <c r="D1123" s="5">
        <v>15</v>
      </c>
      <c r="E1123" s="6" t="s">
        <v>37</v>
      </c>
      <c r="F1123" s="8">
        <v>46229</v>
      </c>
      <c r="G1123" s="8" t="s">
        <v>245</v>
      </c>
      <c r="H1123" s="6" t="s">
        <v>209</v>
      </c>
      <c r="I1123" s="6" t="s">
        <v>885</v>
      </c>
      <c r="J1123" s="6" t="s">
        <v>271</v>
      </c>
      <c r="L1123" s="6" t="s">
        <v>270</v>
      </c>
      <c r="M1123" s="6" t="s">
        <v>885</v>
      </c>
      <c r="N1123" s="6" t="s">
        <v>41</v>
      </c>
      <c r="O1123" s="5" t="s">
        <v>885</v>
      </c>
      <c r="P1123" s="6" t="str">
        <f>IF(I1123&lt;&gt;"","Giocata","Futura")</f>
        <v>Futura</v>
      </c>
      <c r="Q1123" s="5" t="e">
        <f>VALUE(LEFT(I1123,1))</f>
        <v>#VALUE!</v>
      </c>
      <c r="R1123" s="5" t="e">
        <f>VALUE(RIGHT(I1123,1))</f>
        <v>#VALUE!</v>
      </c>
      <c r="S1123" s="5" t="e">
        <f>SUM(Q1123:R1123)</f>
        <v>#VALUE!</v>
      </c>
      <c r="T1123" s="5" t="e">
        <f>IF(Q1123&lt;&gt;R1123,1,0)</f>
        <v>#VALUE!</v>
      </c>
      <c r="U1123" s="5" t="e">
        <f>IF(S1123&lt;=4,1,0)</f>
        <v>#VALUE!</v>
      </c>
      <c r="V1123" s="5" t="e">
        <f t="shared" si="34"/>
        <v>#VALUE!</v>
      </c>
      <c r="W1123" s="5" t="e">
        <f>IF(S1123&gt;=2,1,0)</f>
        <v>#VALUE!</v>
      </c>
      <c r="X1123" s="5" t="e">
        <f>IF(Q1123&lt;=2,1,0)</f>
        <v>#VALUE!</v>
      </c>
      <c r="Y1123" s="5" t="e">
        <f>IF(AND(Q1123&gt;=1,Q1123&lt;=3),1,0)</f>
        <v>#VALUE!</v>
      </c>
      <c r="Z1123" s="5" t="e">
        <f>IF(AND(Q1123&gt;=2,Q1123&lt;=5),1,0)</f>
        <v>#VALUE!</v>
      </c>
      <c r="AA1123" s="5" t="e">
        <f>IF(S1123&lt;=2,1,0)</f>
        <v>#VALUE!</v>
      </c>
      <c r="AB1123" s="5" t="e">
        <f>IF(AND(S1123&gt;=1,S1123&lt;=3),1,0)</f>
        <v>#VALUE!</v>
      </c>
      <c r="AC1123" s="5" t="e">
        <f>IF(AND(S1123&gt;=2,S1123&lt;=5),1,0)</f>
        <v>#VALUE!</v>
      </c>
      <c r="AD1123" s="5" t="e">
        <f>IF(AND(S1123&gt;=1,S1123&lt;=4),1,0)</f>
        <v>#VALUE!</v>
      </c>
      <c r="AE1123" s="5" t="e">
        <f>IF(AND(S1123&gt;=2,S1123&lt;=5),1,0)</f>
        <v>#VALUE!</v>
      </c>
    </row>
    <row r="1124" spans="1:31" x14ac:dyDescent="0.55000000000000004">
      <c r="A1124" s="1">
        <f t="shared" si="35"/>
        <v>1124</v>
      </c>
      <c r="B1124" s="6" t="s">
        <v>28</v>
      </c>
      <c r="C1124" s="7">
        <v>46226.660555555558</v>
      </c>
      <c r="D1124" s="5">
        <v>14</v>
      </c>
      <c r="E1124" s="6" t="s">
        <v>119</v>
      </c>
      <c r="F1124" s="8">
        <v>46230</v>
      </c>
      <c r="G1124" s="8" t="s">
        <v>120</v>
      </c>
      <c r="H1124" s="6" t="s">
        <v>61</v>
      </c>
      <c r="I1124" s="6" t="s">
        <v>885</v>
      </c>
      <c r="J1124" s="6" t="s">
        <v>57</v>
      </c>
      <c r="L1124" s="6" t="s">
        <v>65</v>
      </c>
      <c r="M1124" s="6" t="s">
        <v>885</v>
      </c>
      <c r="N1124" s="6" t="s">
        <v>41</v>
      </c>
      <c r="O1124" s="5" t="s">
        <v>885</v>
      </c>
      <c r="P1124" s="6" t="str">
        <f>IF(I1124&lt;&gt;"","Giocata","Futura")</f>
        <v>Futura</v>
      </c>
      <c r="Q1124" s="5" t="e">
        <f>VALUE(LEFT(I1124,1))</f>
        <v>#VALUE!</v>
      </c>
      <c r="R1124" s="5" t="e">
        <f>VALUE(RIGHT(I1124,1))</f>
        <v>#VALUE!</v>
      </c>
      <c r="S1124" s="5" t="e">
        <f>SUM(Q1124:R1124)</f>
        <v>#VALUE!</v>
      </c>
      <c r="T1124" s="5" t="e">
        <f>IF(Q1124&lt;&gt;R1124,1,0)</f>
        <v>#VALUE!</v>
      </c>
      <c r="U1124" s="5" t="e">
        <f>IF(S1124&lt;=4,1,0)</f>
        <v>#VALUE!</v>
      </c>
      <c r="V1124" s="5" t="e">
        <f t="shared" si="34"/>
        <v>#VALUE!</v>
      </c>
      <c r="W1124" s="5" t="e">
        <f>IF(S1124&gt;=2,1,0)</f>
        <v>#VALUE!</v>
      </c>
      <c r="X1124" s="5" t="e">
        <f>IF(Q1124&lt;=2,1,0)</f>
        <v>#VALUE!</v>
      </c>
      <c r="Y1124" s="5" t="e">
        <f>IF(AND(Q1124&gt;=1,Q1124&lt;=3),1,0)</f>
        <v>#VALUE!</v>
      </c>
      <c r="Z1124" s="5" t="e">
        <f>IF(AND(Q1124&gt;=2,Q1124&lt;=5),1,0)</f>
        <v>#VALUE!</v>
      </c>
      <c r="AA1124" s="5" t="e">
        <f>IF(S1124&lt;=2,1,0)</f>
        <v>#VALUE!</v>
      </c>
      <c r="AB1124" s="5" t="e">
        <f>IF(AND(S1124&gt;=1,S1124&lt;=3),1,0)</f>
        <v>#VALUE!</v>
      </c>
      <c r="AC1124" s="5" t="e">
        <f>IF(AND(S1124&gt;=2,S1124&lt;=5),1,0)</f>
        <v>#VALUE!</v>
      </c>
      <c r="AD1124" s="5" t="e">
        <f>IF(AND(S1124&gt;=1,S1124&lt;=4),1,0)</f>
        <v>#VALUE!</v>
      </c>
      <c r="AE1124" s="5" t="e">
        <f>IF(AND(S1124&gt;=2,S1124&lt;=5),1,0)</f>
        <v>#VALUE!</v>
      </c>
    </row>
    <row r="1125" spans="1:31" x14ac:dyDescent="0.55000000000000004">
      <c r="A1125" s="1">
        <f t="shared" si="35"/>
        <v>1125</v>
      </c>
      <c r="B1125" s="6" t="s">
        <v>908</v>
      </c>
      <c r="C1125" s="7">
        <v>46226.660555555558</v>
      </c>
      <c r="D1125" s="5">
        <v>1</v>
      </c>
      <c r="E1125" s="6" t="s">
        <v>119</v>
      </c>
      <c r="F1125" s="8">
        <v>46230</v>
      </c>
      <c r="G1125" s="8" t="s">
        <v>120</v>
      </c>
      <c r="H1125" s="6" t="s">
        <v>83</v>
      </c>
      <c r="I1125" s="6" t="s">
        <v>885</v>
      </c>
      <c r="J1125" s="6" t="s">
        <v>80</v>
      </c>
      <c r="L1125" s="6" t="s">
        <v>85</v>
      </c>
      <c r="M1125" s="6" t="s">
        <v>885</v>
      </c>
      <c r="N1125" s="6" t="s">
        <v>41</v>
      </c>
      <c r="O1125" s="5" t="s">
        <v>885</v>
      </c>
      <c r="P1125" s="6" t="str">
        <f>IF(I1125&lt;&gt;"","Giocata","Futura")</f>
        <v>Futura</v>
      </c>
      <c r="Q1125" s="5" t="e">
        <f>VALUE(LEFT(I1125,1))</f>
        <v>#VALUE!</v>
      </c>
      <c r="R1125" s="5" t="e">
        <f>VALUE(RIGHT(I1125,1))</f>
        <v>#VALUE!</v>
      </c>
      <c r="S1125" s="5" t="e">
        <f>SUM(Q1125:R1125)</f>
        <v>#VALUE!</v>
      </c>
      <c r="T1125" s="5" t="e">
        <f>IF(Q1125&lt;&gt;R1125,1,0)</f>
        <v>#VALUE!</v>
      </c>
      <c r="U1125" s="5" t="e">
        <f>IF(S1125&lt;=4,1,0)</f>
        <v>#VALUE!</v>
      </c>
      <c r="V1125" s="5" t="e">
        <f t="shared" si="34"/>
        <v>#VALUE!</v>
      </c>
      <c r="W1125" s="5" t="e">
        <f>IF(S1125&gt;=2,1,0)</f>
        <v>#VALUE!</v>
      </c>
      <c r="X1125" s="5" t="e">
        <f>IF(Q1125&lt;=2,1,0)</f>
        <v>#VALUE!</v>
      </c>
      <c r="Y1125" s="5" t="e">
        <f>IF(AND(Q1125&gt;=1,Q1125&lt;=3),1,0)</f>
        <v>#VALUE!</v>
      </c>
      <c r="Z1125" s="5" t="e">
        <f>IF(AND(Q1125&gt;=2,Q1125&lt;=5),1,0)</f>
        <v>#VALUE!</v>
      </c>
      <c r="AA1125" s="5" t="e">
        <f>IF(S1125&lt;=2,1,0)</f>
        <v>#VALUE!</v>
      </c>
      <c r="AB1125" s="5" t="e">
        <f>IF(AND(S1125&gt;=1,S1125&lt;=3),1,0)</f>
        <v>#VALUE!</v>
      </c>
      <c r="AC1125" s="5" t="e">
        <f>IF(AND(S1125&gt;=2,S1125&lt;=5),1,0)</f>
        <v>#VALUE!</v>
      </c>
      <c r="AD1125" s="5" t="e">
        <f>IF(AND(S1125&gt;=1,S1125&lt;=4),1,0)</f>
        <v>#VALUE!</v>
      </c>
      <c r="AE1125" s="5" t="e">
        <f>IF(AND(S1125&gt;=2,S1125&lt;=5),1,0)</f>
        <v>#VALUE!</v>
      </c>
    </row>
    <row r="1126" spans="1:31" x14ac:dyDescent="0.55000000000000004">
      <c r="A1126" s="1">
        <f t="shared" si="35"/>
        <v>1126</v>
      </c>
      <c r="B1126" s="6" t="s">
        <v>32</v>
      </c>
      <c r="C1126" s="7">
        <v>46226.660555555558</v>
      </c>
      <c r="D1126" s="5">
        <v>15</v>
      </c>
      <c r="E1126" s="6" t="s">
        <v>119</v>
      </c>
      <c r="F1126" s="8">
        <v>46230</v>
      </c>
      <c r="G1126" s="8" t="s">
        <v>120</v>
      </c>
      <c r="H1126" s="6" t="s">
        <v>130</v>
      </c>
      <c r="I1126" s="6" t="s">
        <v>885</v>
      </c>
      <c r="J1126" s="6" t="s">
        <v>131</v>
      </c>
      <c r="L1126" s="6" t="s">
        <v>132</v>
      </c>
      <c r="M1126" s="6" t="s">
        <v>885</v>
      </c>
      <c r="N1126" s="6" t="s">
        <v>41</v>
      </c>
      <c r="O1126" s="5" t="s">
        <v>885</v>
      </c>
      <c r="P1126" s="6" t="str">
        <f>IF(I1126&lt;&gt;"","Giocata","Futura")</f>
        <v>Futura</v>
      </c>
      <c r="Q1126" s="5" t="e">
        <f>VALUE(LEFT(I1126,1))</f>
        <v>#VALUE!</v>
      </c>
      <c r="R1126" s="5" t="e">
        <f>VALUE(RIGHT(I1126,1))</f>
        <v>#VALUE!</v>
      </c>
      <c r="S1126" s="5" t="e">
        <f>SUM(Q1126:R1126)</f>
        <v>#VALUE!</v>
      </c>
      <c r="T1126" s="5" t="e">
        <f>IF(Q1126&lt;&gt;R1126,1,0)</f>
        <v>#VALUE!</v>
      </c>
      <c r="U1126" s="5" t="e">
        <f>IF(S1126&lt;=4,1,0)</f>
        <v>#VALUE!</v>
      </c>
      <c r="V1126" s="5" t="e">
        <f t="shared" si="34"/>
        <v>#VALUE!</v>
      </c>
      <c r="W1126" s="5" t="e">
        <f>IF(S1126&gt;=2,1,0)</f>
        <v>#VALUE!</v>
      </c>
      <c r="X1126" s="5" t="e">
        <f>IF(Q1126&lt;=2,1,0)</f>
        <v>#VALUE!</v>
      </c>
      <c r="Y1126" s="5" t="e">
        <f>IF(AND(Q1126&gt;=1,Q1126&lt;=3),1,0)</f>
        <v>#VALUE!</v>
      </c>
      <c r="Z1126" s="5" t="e">
        <f>IF(AND(Q1126&gt;=2,Q1126&lt;=5),1,0)</f>
        <v>#VALUE!</v>
      </c>
      <c r="AA1126" s="5" t="e">
        <f>IF(S1126&lt;=2,1,0)</f>
        <v>#VALUE!</v>
      </c>
      <c r="AB1126" s="5" t="e">
        <f>IF(AND(S1126&gt;=1,S1126&lt;=3),1,0)</f>
        <v>#VALUE!</v>
      </c>
      <c r="AC1126" s="5" t="e">
        <f>IF(AND(S1126&gt;=2,S1126&lt;=5),1,0)</f>
        <v>#VALUE!</v>
      </c>
      <c r="AD1126" s="5" t="e">
        <f>IF(AND(S1126&gt;=1,S1126&lt;=4),1,0)</f>
        <v>#VALUE!</v>
      </c>
      <c r="AE1126" s="5" t="e">
        <f>IF(AND(S1126&gt;=2,S1126&lt;=5),1,0)</f>
        <v>#VALUE!</v>
      </c>
    </row>
    <row r="1127" spans="1:31" x14ac:dyDescent="0.55000000000000004">
      <c r="A1127" s="1">
        <f t="shared" si="35"/>
        <v>1127</v>
      </c>
      <c r="B1127" s="6" t="s">
        <v>884</v>
      </c>
      <c r="C1127" s="7">
        <v>46226.660555555558</v>
      </c>
      <c r="D1127" s="5">
        <v>1</v>
      </c>
      <c r="E1127" s="6" t="s">
        <v>117</v>
      </c>
      <c r="F1127" s="8">
        <v>46234</v>
      </c>
      <c r="G1127" s="8" t="s">
        <v>183</v>
      </c>
      <c r="H1127" s="6" t="s">
        <v>101</v>
      </c>
      <c r="I1127" s="6" t="s">
        <v>885</v>
      </c>
      <c r="J1127" s="6" t="s">
        <v>98</v>
      </c>
      <c r="L1127" s="6" t="s">
        <v>116</v>
      </c>
      <c r="M1127" s="6" t="s">
        <v>885</v>
      </c>
      <c r="N1127" s="6" t="s">
        <v>41</v>
      </c>
      <c r="O1127" s="5" t="s">
        <v>885</v>
      </c>
      <c r="P1127" s="6" t="str">
        <f>IF(I1127&lt;&gt;"","Giocata","Futura")</f>
        <v>Futura</v>
      </c>
      <c r="Q1127" s="5" t="e">
        <f>VALUE(LEFT(I1127,1))</f>
        <v>#VALUE!</v>
      </c>
      <c r="R1127" s="5" t="e">
        <f>VALUE(RIGHT(I1127,1))</f>
        <v>#VALUE!</v>
      </c>
      <c r="S1127" s="5" t="e">
        <f>SUM(Q1127:R1127)</f>
        <v>#VALUE!</v>
      </c>
      <c r="T1127" s="5" t="e">
        <f>IF(Q1127&lt;&gt;R1127,1,0)</f>
        <v>#VALUE!</v>
      </c>
      <c r="U1127" s="5" t="e">
        <f>IF(S1127&lt;=4,1,0)</f>
        <v>#VALUE!</v>
      </c>
      <c r="V1127" s="5" t="e">
        <f t="shared" si="34"/>
        <v>#VALUE!</v>
      </c>
      <c r="W1127" s="5" t="e">
        <f>IF(S1127&gt;=2,1,0)</f>
        <v>#VALUE!</v>
      </c>
      <c r="X1127" s="5" t="e">
        <f>IF(Q1127&lt;=2,1,0)</f>
        <v>#VALUE!</v>
      </c>
      <c r="Y1127" s="5" t="e">
        <f>IF(AND(Q1127&gt;=1,Q1127&lt;=3),1,0)</f>
        <v>#VALUE!</v>
      </c>
      <c r="Z1127" s="5" t="e">
        <f>IF(AND(Q1127&gt;=2,Q1127&lt;=5),1,0)</f>
        <v>#VALUE!</v>
      </c>
      <c r="AA1127" s="5" t="e">
        <f>IF(S1127&lt;=2,1,0)</f>
        <v>#VALUE!</v>
      </c>
      <c r="AB1127" s="5" t="e">
        <f>IF(AND(S1127&gt;=1,S1127&lt;=3),1,0)</f>
        <v>#VALUE!</v>
      </c>
      <c r="AC1127" s="5" t="e">
        <f>IF(AND(S1127&gt;=2,S1127&lt;=5),1,0)</f>
        <v>#VALUE!</v>
      </c>
      <c r="AD1127" s="5" t="e">
        <f>IF(AND(S1127&gt;=1,S1127&lt;=4),1,0)</f>
        <v>#VALUE!</v>
      </c>
      <c r="AE1127" s="5" t="e">
        <f>IF(AND(S1127&gt;=2,S1127&lt;=5),1,0)</f>
        <v>#VALUE!</v>
      </c>
    </row>
    <row r="1128" spans="1:31" x14ac:dyDescent="0.55000000000000004">
      <c r="A1128" s="1">
        <f t="shared" si="35"/>
        <v>1128</v>
      </c>
      <c r="B1128" s="6" t="s">
        <v>910</v>
      </c>
      <c r="C1128" s="7">
        <v>46226.660555555558</v>
      </c>
      <c r="D1128" s="5">
        <v>21</v>
      </c>
      <c r="E1128" s="6" t="s">
        <v>117</v>
      </c>
      <c r="F1128" s="8">
        <v>46234</v>
      </c>
      <c r="G1128" s="8" t="s">
        <v>184</v>
      </c>
      <c r="H1128" s="6" t="s">
        <v>185</v>
      </c>
      <c r="I1128" s="6" t="s">
        <v>885</v>
      </c>
      <c r="J1128" s="6" t="s">
        <v>186</v>
      </c>
      <c r="L1128" s="6" t="s">
        <v>187</v>
      </c>
      <c r="M1128" s="6" t="s">
        <v>885</v>
      </c>
      <c r="N1128" s="6" t="s">
        <v>41</v>
      </c>
      <c r="O1128" s="5" t="s">
        <v>885</v>
      </c>
      <c r="P1128" s="6" t="str">
        <f>IF(I1128&lt;&gt;"","Giocata","Futura")</f>
        <v>Futura</v>
      </c>
      <c r="Q1128" s="5" t="e">
        <f>VALUE(LEFT(I1128,1))</f>
        <v>#VALUE!</v>
      </c>
      <c r="R1128" s="5" t="e">
        <f>VALUE(RIGHT(I1128,1))</f>
        <v>#VALUE!</v>
      </c>
      <c r="S1128" s="5" t="e">
        <f>SUM(Q1128:R1128)</f>
        <v>#VALUE!</v>
      </c>
      <c r="T1128" s="5" t="e">
        <f>IF(Q1128&lt;&gt;R1128,1,0)</f>
        <v>#VALUE!</v>
      </c>
      <c r="U1128" s="5" t="e">
        <f>IF(S1128&lt;=4,1,0)</f>
        <v>#VALUE!</v>
      </c>
      <c r="V1128" s="5" t="e">
        <f t="shared" si="34"/>
        <v>#VALUE!</v>
      </c>
      <c r="W1128" s="5" t="e">
        <f>IF(S1128&gt;=2,1,0)</f>
        <v>#VALUE!</v>
      </c>
      <c r="X1128" s="5" t="e">
        <f>IF(Q1128&lt;=2,1,0)</f>
        <v>#VALUE!</v>
      </c>
      <c r="Y1128" s="5" t="e">
        <f>IF(AND(Q1128&gt;=1,Q1128&lt;=3),1,0)</f>
        <v>#VALUE!</v>
      </c>
      <c r="Z1128" s="5" t="e">
        <f>IF(AND(Q1128&gt;=2,Q1128&lt;=5),1,0)</f>
        <v>#VALUE!</v>
      </c>
      <c r="AA1128" s="5" t="e">
        <f>IF(S1128&lt;=2,1,0)</f>
        <v>#VALUE!</v>
      </c>
      <c r="AB1128" s="5" t="e">
        <f>IF(AND(S1128&gt;=1,S1128&lt;=3),1,0)</f>
        <v>#VALUE!</v>
      </c>
      <c r="AC1128" s="5" t="e">
        <f>IF(AND(S1128&gt;=2,S1128&lt;=5),1,0)</f>
        <v>#VALUE!</v>
      </c>
      <c r="AD1128" s="5" t="e">
        <f>IF(AND(S1128&gt;=1,S1128&lt;=4),1,0)</f>
        <v>#VALUE!</v>
      </c>
      <c r="AE1128" s="5" t="e">
        <f>IF(AND(S1128&gt;=2,S1128&lt;=5),1,0)</f>
        <v>#VALUE!</v>
      </c>
    </row>
    <row r="1129" spans="1:31" x14ac:dyDescent="0.55000000000000004">
      <c r="A1129" s="1">
        <f t="shared" si="35"/>
        <v>1129</v>
      </c>
      <c r="B1129" s="6" t="s">
        <v>32</v>
      </c>
      <c r="C1129" s="7">
        <v>46226.660555555558</v>
      </c>
      <c r="D1129" s="5">
        <v>16</v>
      </c>
      <c r="E1129" s="6" t="s">
        <v>117</v>
      </c>
      <c r="F1129" s="8">
        <v>46234</v>
      </c>
      <c r="G1129" s="8" t="s">
        <v>120</v>
      </c>
      <c r="H1129" s="6" t="s">
        <v>134</v>
      </c>
      <c r="I1129" s="6" t="s">
        <v>885</v>
      </c>
      <c r="J1129" s="6" t="s">
        <v>125</v>
      </c>
      <c r="L1129" s="6" t="s">
        <v>206</v>
      </c>
      <c r="M1129" s="6" t="s">
        <v>885</v>
      </c>
      <c r="N1129" s="6" t="s">
        <v>41</v>
      </c>
      <c r="O1129" s="5" t="s">
        <v>885</v>
      </c>
      <c r="P1129" s="6" t="str">
        <f>IF(I1129&lt;&gt;"","Giocata","Futura")</f>
        <v>Futura</v>
      </c>
      <c r="Q1129" s="5" t="e">
        <f>VALUE(LEFT(I1129,1))</f>
        <v>#VALUE!</v>
      </c>
      <c r="R1129" s="5" t="e">
        <f>VALUE(RIGHT(I1129,1))</f>
        <v>#VALUE!</v>
      </c>
      <c r="S1129" s="5" t="e">
        <f>SUM(Q1129:R1129)</f>
        <v>#VALUE!</v>
      </c>
      <c r="T1129" s="5" t="e">
        <f>IF(Q1129&lt;&gt;R1129,1,0)</f>
        <v>#VALUE!</v>
      </c>
      <c r="U1129" s="5" t="e">
        <f>IF(S1129&lt;=4,1,0)</f>
        <v>#VALUE!</v>
      </c>
      <c r="V1129" s="5" t="e">
        <f t="shared" si="34"/>
        <v>#VALUE!</v>
      </c>
      <c r="W1129" s="5" t="e">
        <f>IF(S1129&gt;=2,1,0)</f>
        <v>#VALUE!</v>
      </c>
      <c r="X1129" s="5" t="e">
        <f>IF(Q1129&lt;=2,1,0)</f>
        <v>#VALUE!</v>
      </c>
      <c r="Y1129" s="5" t="e">
        <f>IF(AND(Q1129&gt;=1,Q1129&lt;=3),1,0)</f>
        <v>#VALUE!</v>
      </c>
      <c r="Z1129" s="5" t="e">
        <f>IF(AND(Q1129&gt;=2,Q1129&lt;=5),1,0)</f>
        <v>#VALUE!</v>
      </c>
      <c r="AA1129" s="5" t="e">
        <f>IF(S1129&lt;=2,1,0)</f>
        <v>#VALUE!</v>
      </c>
      <c r="AB1129" s="5" t="e">
        <f>IF(AND(S1129&gt;=1,S1129&lt;=3),1,0)</f>
        <v>#VALUE!</v>
      </c>
      <c r="AC1129" s="5" t="e">
        <f>IF(AND(S1129&gt;=2,S1129&lt;=5),1,0)</f>
        <v>#VALUE!</v>
      </c>
      <c r="AD1129" s="5" t="e">
        <f>IF(AND(S1129&gt;=1,S1129&lt;=4),1,0)</f>
        <v>#VALUE!</v>
      </c>
      <c r="AE1129" s="5" t="e">
        <f>IF(AND(S1129&gt;=2,S1129&lt;=5),1,0)</f>
        <v>#VALUE!</v>
      </c>
    </row>
    <row r="1130" spans="1:31" x14ac:dyDescent="0.55000000000000004">
      <c r="A1130" s="1">
        <f t="shared" si="35"/>
        <v>1130</v>
      </c>
      <c r="B1130" s="6" t="s">
        <v>32</v>
      </c>
      <c r="C1130" s="7">
        <v>46226.660555555558</v>
      </c>
      <c r="D1130" s="5">
        <v>16</v>
      </c>
      <c r="E1130" s="6" t="s">
        <v>117</v>
      </c>
      <c r="F1130" s="8">
        <v>46234</v>
      </c>
      <c r="G1130" s="8" t="s">
        <v>207</v>
      </c>
      <c r="H1130" s="6" t="s">
        <v>124</v>
      </c>
      <c r="I1130" s="6" t="s">
        <v>885</v>
      </c>
      <c r="J1130" s="6" t="s">
        <v>127</v>
      </c>
      <c r="L1130" s="6" t="s">
        <v>126</v>
      </c>
      <c r="M1130" s="6" t="s">
        <v>885</v>
      </c>
      <c r="N1130" s="6" t="s">
        <v>41</v>
      </c>
      <c r="O1130" s="5" t="s">
        <v>885</v>
      </c>
      <c r="P1130" s="6" t="str">
        <f>IF(I1130&lt;&gt;"","Giocata","Futura")</f>
        <v>Futura</v>
      </c>
      <c r="Q1130" s="5" t="e">
        <f>VALUE(LEFT(I1130,1))</f>
        <v>#VALUE!</v>
      </c>
      <c r="R1130" s="5" t="e">
        <f>VALUE(RIGHT(I1130,1))</f>
        <v>#VALUE!</v>
      </c>
      <c r="S1130" s="5" t="e">
        <f>SUM(Q1130:R1130)</f>
        <v>#VALUE!</v>
      </c>
      <c r="T1130" s="5" t="e">
        <f>IF(Q1130&lt;&gt;R1130,1,0)</f>
        <v>#VALUE!</v>
      </c>
      <c r="U1130" s="5" t="e">
        <f>IF(S1130&lt;=4,1,0)</f>
        <v>#VALUE!</v>
      </c>
      <c r="V1130" s="5" t="e">
        <f t="shared" si="34"/>
        <v>#VALUE!</v>
      </c>
      <c r="W1130" s="5" t="e">
        <f>IF(S1130&gt;=2,1,0)</f>
        <v>#VALUE!</v>
      </c>
      <c r="X1130" s="5" t="e">
        <f>IF(Q1130&lt;=2,1,0)</f>
        <v>#VALUE!</v>
      </c>
      <c r="Y1130" s="5" t="e">
        <f>IF(AND(Q1130&gt;=1,Q1130&lt;=3),1,0)</f>
        <v>#VALUE!</v>
      </c>
      <c r="Z1130" s="5" t="e">
        <f>IF(AND(Q1130&gt;=2,Q1130&lt;=5),1,0)</f>
        <v>#VALUE!</v>
      </c>
      <c r="AA1130" s="5" t="e">
        <f>IF(S1130&lt;=2,1,0)</f>
        <v>#VALUE!</v>
      </c>
      <c r="AB1130" s="5" t="e">
        <f>IF(AND(S1130&gt;=1,S1130&lt;=3),1,0)</f>
        <v>#VALUE!</v>
      </c>
      <c r="AC1130" s="5" t="e">
        <f>IF(AND(S1130&gt;=2,S1130&lt;=5),1,0)</f>
        <v>#VALUE!</v>
      </c>
      <c r="AD1130" s="5" t="e">
        <f>IF(AND(S1130&gt;=1,S1130&lt;=4),1,0)</f>
        <v>#VALUE!</v>
      </c>
      <c r="AE1130" s="5" t="e">
        <f>IF(AND(S1130&gt;=2,S1130&lt;=5),1,0)</f>
        <v>#VALUE!</v>
      </c>
    </row>
    <row r="1131" spans="1:31" x14ac:dyDescent="0.55000000000000004">
      <c r="A1131" s="1">
        <f t="shared" si="35"/>
        <v>1131</v>
      </c>
      <c r="B1131" s="6" t="s">
        <v>912</v>
      </c>
      <c r="C1131" s="7">
        <v>46226.660555555558</v>
      </c>
      <c r="D1131" s="5">
        <v>26</v>
      </c>
      <c r="E1131" s="6" t="s">
        <v>117</v>
      </c>
      <c r="F1131" s="8">
        <v>46234</v>
      </c>
      <c r="G1131" s="8" t="s">
        <v>219</v>
      </c>
      <c r="H1131" s="6" t="s">
        <v>217</v>
      </c>
      <c r="I1131" s="6" t="s">
        <v>885</v>
      </c>
      <c r="J1131" s="6" t="s">
        <v>220</v>
      </c>
      <c r="L1131" s="6" t="s">
        <v>221</v>
      </c>
      <c r="M1131" s="6" t="s">
        <v>885</v>
      </c>
      <c r="N1131" s="6" t="s">
        <v>41</v>
      </c>
      <c r="O1131" s="5" t="s">
        <v>885</v>
      </c>
      <c r="P1131" s="6" t="str">
        <f>IF(I1131&lt;&gt;"","Giocata","Futura")</f>
        <v>Futura</v>
      </c>
      <c r="Q1131" s="5" t="e">
        <f>VALUE(LEFT(I1131,1))</f>
        <v>#VALUE!</v>
      </c>
      <c r="R1131" s="5" t="e">
        <f>VALUE(RIGHT(I1131,1))</f>
        <v>#VALUE!</v>
      </c>
      <c r="S1131" s="5" t="e">
        <f>SUM(Q1131:R1131)</f>
        <v>#VALUE!</v>
      </c>
      <c r="T1131" s="5" t="e">
        <f>IF(Q1131&lt;&gt;R1131,1,0)</f>
        <v>#VALUE!</v>
      </c>
      <c r="U1131" s="5" t="e">
        <f>IF(S1131&lt;=4,1,0)</f>
        <v>#VALUE!</v>
      </c>
      <c r="V1131" s="5" t="e">
        <f t="shared" si="34"/>
        <v>#VALUE!</v>
      </c>
      <c r="W1131" s="5" t="e">
        <f>IF(S1131&gt;=2,1,0)</f>
        <v>#VALUE!</v>
      </c>
      <c r="X1131" s="5" t="e">
        <f>IF(Q1131&lt;=2,1,0)</f>
        <v>#VALUE!</v>
      </c>
      <c r="Y1131" s="5" t="e">
        <f>IF(AND(Q1131&gt;=1,Q1131&lt;=3),1,0)</f>
        <v>#VALUE!</v>
      </c>
      <c r="Z1131" s="5" t="e">
        <f>IF(AND(Q1131&gt;=2,Q1131&lt;=5),1,0)</f>
        <v>#VALUE!</v>
      </c>
      <c r="AA1131" s="5" t="e">
        <f>IF(S1131&lt;=2,1,0)</f>
        <v>#VALUE!</v>
      </c>
      <c r="AB1131" s="5" t="e">
        <f>IF(AND(S1131&gt;=1,S1131&lt;=3),1,0)</f>
        <v>#VALUE!</v>
      </c>
      <c r="AC1131" s="5" t="e">
        <f>IF(AND(S1131&gt;=2,S1131&lt;=5),1,0)</f>
        <v>#VALUE!</v>
      </c>
      <c r="AD1131" s="5" t="e">
        <f>IF(AND(S1131&gt;=1,S1131&lt;=4),1,0)</f>
        <v>#VALUE!</v>
      </c>
      <c r="AE1131" s="5" t="e">
        <f>IF(AND(S1131&gt;=2,S1131&lt;=5),1,0)</f>
        <v>#VALUE!</v>
      </c>
    </row>
    <row r="1132" spans="1:31" x14ac:dyDescent="0.55000000000000004">
      <c r="A1132" s="1">
        <f t="shared" si="35"/>
        <v>1132</v>
      </c>
      <c r="B1132" s="6" t="s">
        <v>912</v>
      </c>
      <c r="C1132" s="7">
        <v>46226.660555555558</v>
      </c>
      <c r="D1132" s="5">
        <v>26</v>
      </c>
      <c r="E1132" s="6" t="s">
        <v>117</v>
      </c>
      <c r="F1132" s="8">
        <v>46234</v>
      </c>
      <c r="G1132" s="8" t="s">
        <v>215</v>
      </c>
      <c r="H1132" s="6" t="s">
        <v>222</v>
      </c>
      <c r="I1132" s="6" t="s">
        <v>885</v>
      </c>
      <c r="J1132" s="6" t="s">
        <v>223</v>
      </c>
      <c r="L1132" s="6" t="s">
        <v>224</v>
      </c>
      <c r="M1132" s="6" t="s">
        <v>885</v>
      </c>
      <c r="N1132" s="6" t="s">
        <v>41</v>
      </c>
      <c r="O1132" s="5" t="s">
        <v>885</v>
      </c>
      <c r="P1132" s="6" t="str">
        <f>IF(I1132&lt;&gt;"","Giocata","Futura")</f>
        <v>Futura</v>
      </c>
      <c r="Q1132" s="5" t="e">
        <f>VALUE(LEFT(I1132,1))</f>
        <v>#VALUE!</v>
      </c>
      <c r="R1132" s="5" t="e">
        <f>VALUE(RIGHT(I1132,1))</f>
        <v>#VALUE!</v>
      </c>
      <c r="S1132" s="5" t="e">
        <f>SUM(Q1132:R1132)</f>
        <v>#VALUE!</v>
      </c>
      <c r="T1132" s="5" t="e">
        <f>IF(Q1132&lt;&gt;R1132,1,0)</f>
        <v>#VALUE!</v>
      </c>
      <c r="U1132" s="5" t="e">
        <f>IF(S1132&lt;=4,1,0)</f>
        <v>#VALUE!</v>
      </c>
      <c r="V1132" s="5" t="e">
        <f t="shared" si="34"/>
        <v>#VALUE!</v>
      </c>
      <c r="W1132" s="5" t="e">
        <f>IF(S1132&gt;=2,1,0)</f>
        <v>#VALUE!</v>
      </c>
      <c r="X1132" s="5" t="e">
        <f>IF(Q1132&lt;=2,1,0)</f>
        <v>#VALUE!</v>
      </c>
      <c r="Y1132" s="5" t="e">
        <f>IF(AND(Q1132&gt;=1,Q1132&lt;=3),1,0)</f>
        <v>#VALUE!</v>
      </c>
      <c r="Z1132" s="5" t="e">
        <f>IF(AND(Q1132&gt;=2,Q1132&lt;=5),1,0)</f>
        <v>#VALUE!</v>
      </c>
      <c r="AA1132" s="5" t="e">
        <f>IF(S1132&lt;=2,1,0)</f>
        <v>#VALUE!</v>
      </c>
      <c r="AB1132" s="5" t="e">
        <f>IF(AND(S1132&gt;=1,S1132&lt;=3),1,0)</f>
        <v>#VALUE!</v>
      </c>
      <c r="AC1132" s="5" t="e">
        <f>IF(AND(S1132&gt;=2,S1132&lt;=5),1,0)</f>
        <v>#VALUE!</v>
      </c>
      <c r="AD1132" s="5" t="e">
        <f>IF(AND(S1132&gt;=1,S1132&lt;=4),1,0)</f>
        <v>#VALUE!</v>
      </c>
      <c r="AE1132" s="5" t="e">
        <f>IF(AND(S1132&gt;=2,S1132&lt;=5),1,0)</f>
        <v>#VALUE!</v>
      </c>
    </row>
    <row r="1133" spans="1:31" x14ac:dyDescent="0.55000000000000004">
      <c r="A1133" s="1">
        <f t="shared" si="35"/>
        <v>1133</v>
      </c>
      <c r="B1133" s="6" t="s">
        <v>886</v>
      </c>
      <c r="C1133" s="7">
        <v>46226.660567129627</v>
      </c>
      <c r="D1133" s="5">
        <v>2</v>
      </c>
      <c r="E1133" s="6" t="s">
        <v>93</v>
      </c>
      <c r="F1133" s="8">
        <v>46235</v>
      </c>
      <c r="G1133" s="8" t="s">
        <v>263</v>
      </c>
      <c r="H1133" s="6" t="s">
        <v>890</v>
      </c>
      <c r="I1133" s="6" t="s">
        <v>885</v>
      </c>
      <c r="J1133" s="6" t="s">
        <v>888</v>
      </c>
      <c r="L1133" s="6" t="s">
        <v>892</v>
      </c>
      <c r="M1133" s="6" t="s">
        <v>885</v>
      </c>
      <c r="N1133" s="6" t="s">
        <v>41</v>
      </c>
      <c r="O1133" s="5" t="s">
        <v>885</v>
      </c>
      <c r="P1133" s="6" t="str">
        <f>IF(I1133&lt;&gt;"","Giocata","Futura")</f>
        <v>Futura</v>
      </c>
      <c r="Q1133" s="5" t="e">
        <f>VALUE(LEFT(I1133,1))</f>
        <v>#VALUE!</v>
      </c>
      <c r="R1133" s="5" t="e">
        <f>VALUE(RIGHT(I1133,1))</f>
        <v>#VALUE!</v>
      </c>
      <c r="S1133" s="5" t="e">
        <f>SUM(Q1133:R1133)</f>
        <v>#VALUE!</v>
      </c>
      <c r="T1133" s="5" t="e">
        <f>IF(Q1133&lt;&gt;R1133,1,0)</f>
        <v>#VALUE!</v>
      </c>
      <c r="U1133" s="5" t="e">
        <f>IF(S1133&lt;=4,1,0)</f>
        <v>#VALUE!</v>
      </c>
      <c r="V1133" s="5" t="e">
        <f t="shared" si="34"/>
        <v>#VALUE!</v>
      </c>
      <c r="W1133" s="5" t="e">
        <f>IF(S1133&gt;=2,1,0)</f>
        <v>#VALUE!</v>
      </c>
      <c r="X1133" s="5" t="e">
        <f>IF(Q1133&lt;=2,1,0)</f>
        <v>#VALUE!</v>
      </c>
      <c r="Y1133" s="5" t="e">
        <f>IF(AND(Q1133&gt;=1,Q1133&lt;=3),1,0)</f>
        <v>#VALUE!</v>
      </c>
      <c r="Z1133" s="5" t="e">
        <f>IF(AND(Q1133&gt;=2,Q1133&lt;=5),1,0)</f>
        <v>#VALUE!</v>
      </c>
      <c r="AA1133" s="5" t="e">
        <f>IF(S1133&lt;=2,1,0)</f>
        <v>#VALUE!</v>
      </c>
      <c r="AB1133" s="5" t="e">
        <f>IF(AND(S1133&gt;=1,S1133&lt;=3),1,0)</f>
        <v>#VALUE!</v>
      </c>
      <c r="AC1133" s="5" t="e">
        <f>IF(AND(S1133&gt;=2,S1133&lt;=5),1,0)</f>
        <v>#VALUE!</v>
      </c>
      <c r="AD1133" s="5" t="e">
        <f>IF(AND(S1133&gt;=1,S1133&lt;=4),1,0)</f>
        <v>#VALUE!</v>
      </c>
      <c r="AE1133" s="5" t="e">
        <f>IF(AND(S1133&gt;=2,S1133&lt;=5),1,0)</f>
        <v>#VALUE!</v>
      </c>
    </row>
    <row r="1134" spans="1:31" x14ac:dyDescent="0.55000000000000004">
      <c r="A1134" s="1">
        <f t="shared" si="35"/>
        <v>1134</v>
      </c>
      <c r="B1134" s="6" t="s">
        <v>886</v>
      </c>
      <c r="C1134" s="7">
        <v>46226.660567129627</v>
      </c>
      <c r="D1134" s="5">
        <v>2</v>
      </c>
      <c r="E1134" s="6" t="s">
        <v>93</v>
      </c>
      <c r="F1134" s="8">
        <v>46235</v>
      </c>
      <c r="G1134" s="8" t="s">
        <v>263</v>
      </c>
      <c r="H1134" s="6" t="s">
        <v>901</v>
      </c>
      <c r="I1134" s="6" t="s">
        <v>885</v>
      </c>
      <c r="J1134" s="6" t="s">
        <v>896</v>
      </c>
      <c r="L1134" s="6" t="s">
        <v>903</v>
      </c>
      <c r="M1134" s="6" t="s">
        <v>885</v>
      </c>
      <c r="N1134" s="6" t="s">
        <v>41</v>
      </c>
      <c r="O1134" s="5" t="s">
        <v>885</v>
      </c>
      <c r="P1134" s="6" t="str">
        <f>IF(I1134&lt;&gt;"","Giocata","Futura")</f>
        <v>Futura</v>
      </c>
      <c r="Q1134" s="5" t="e">
        <f>VALUE(LEFT(I1134,1))</f>
        <v>#VALUE!</v>
      </c>
      <c r="R1134" s="5" t="e">
        <f>VALUE(RIGHT(I1134,1))</f>
        <v>#VALUE!</v>
      </c>
      <c r="S1134" s="5" t="e">
        <f>SUM(Q1134:R1134)</f>
        <v>#VALUE!</v>
      </c>
      <c r="T1134" s="5" t="e">
        <f>IF(Q1134&lt;&gt;R1134,1,0)</f>
        <v>#VALUE!</v>
      </c>
      <c r="U1134" s="5" t="e">
        <f>IF(S1134&lt;=4,1,0)</f>
        <v>#VALUE!</v>
      </c>
      <c r="V1134" s="5" t="e">
        <f t="shared" si="34"/>
        <v>#VALUE!</v>
      </c>
      <c r="W1134" s="5" t="e">
        <f>IF(S1134&gt;=2,1,0)</f>
        <v>#VALUE!</v>
      </c>
      <c r="X1134" s="5" t="e">
        <f>IF(Q1134&lt;=2,1,0)</f>
        <v>#VALUE!</v>
      </c>
      <c r="Y1134" s="5" t="e">
        <f>IF(AND(Q1134&gt;=1,Q1134&lt;=3),1,0)</f>
        <v>#VALUE!</v>
      </c>
      <c r="Z1134" s="5" t="e">
        <f>IF(AND(Q1134&gt;=2,Q1134&lt;=5),1,0)</f>
        <v>#VALUE!</v>
      </c>
      <c r="AA1134" s="5" t="e">
        <f>IF(S1134&lt;=2,1,0)</f>
        <v>#VALUE!</v>
      </c>
      <c r="AB1134" s="5" t="e">
        <f>IF(AND(S1134&gt;=1,S1134&lt;=3),1,0)</f>
        <v>#VALUE!</v>
      </c>
      <c r="AC1134" s="5" t="e">
        <f>IF(AND(S1134&gt;=2,S1134&lt;=5),1,0)</f>
        <v>#VALUE!</v>
      </c>
      <c r="AD1134" s="5" t="e">
        <f>IF(AND(S1134&gt;=1,S1134&lt;=4),1,0)</f>
        <v>#VALUE!</v>
      </c>
      <c r="AE1134" s="5" t="e">
        <f>IF(AND(S1134&gt;=2,S1134&lt;=5),1,0)</f>
        <v>#VALUE!</v>
      </c>
    </row>
    <row r="1135" spans="1:31" x14ac:dyDescent="0.55000000000000004">
      <c r="A1135" s="1">
        <f t="shared" si="35"/>
        <v>1135</v>
      </c>
      <c r="B1135" s="6" t="s">
        <v>886</v>
      </c>
      <c r="C1135" s="7">
        <v>46226.660567129627</v>
      </c>
      <c r="D1135" s="5">
        <v>2</v>
      </c>
      <c r="E1135" s="6" t="s">
        <v>93</v>
      </c>
      <c r="F1135" s="8">
        <v>46235</v>
      </c>
      <c r="G1135" s="8" t="s">
        <v>299</v>
      </c>
      <c r="H1135" s="6" t="s">
        <v>899</v>
      </c>
      <c r="I1135" s="6" t="s">
        <v>885</v>
      </c>
      <c r="J1135" s="6" t="s">
        <v>893</v>
      </c>
      <c r="L1135" s="6" t="s">
        <v>298</v>
      </c>
      <c r="M1135" s="6" t="s">
        <v>885</v>
      </c>
      <c r="N1135" s="6" t="s">
        <v>41</v>
      </c>
      <c r="O1135" s="5" t="s">
        <v>885</v>
      </c>
      <c r="P1135" s="6" t="str">
        <f>IF(I1135&lt;&gt;"","Giocata","Futura")</f>
        <v>Futura</v>
      </c>
      <c r="Q1135" s="5" t="e">
        <f>VALUE(LEFT(I1135,1))</f>
        <v>#VALUE!</v>
      </c>
      <c r="R1135" s="5" t="e">
        <f>VALUE(RIGHT(I1135,1))</f>
        <v>#VALUE!</v>
      </c>
      <c r="S1135" s="5" t="e">
        <f>SUM(Q1135:R1135)</f>
        <v>#VALUE!</v>
      </c>
      <c r="T1135" s="5" t="e">
        <f>IF(Q1135&lt;&gt;R1135,1,0)</f>
        <v>#VALUE!</v>
      </c>
      <c r="U1135" s="5" t="e">
        <f>IF(S1135&lt;=4,1,0)</f>
        <v>#VALUE!</v>
      </c>
      <c r="V1135" s="5" t="e">
        <f t="shared" si="34"/>
        <v>#VALUE!</v>
      </c>
      <c r="W1135" s="5" t="e">
        <f>IF(S1135&gt;=2,1,0)</f>
        <v>#VALUE!</v>
      </c>
      <c r="X1135" s="5" t="e">
        <f>IF(Q1135&lt;=2,1,0)</f>
        <v>#VALUE!</v>
      </c>
      <c r="Y1135" s="5" t="e">
        <f>IF(AND(Q1135&gt;=1,Q1135&lt;=3),1,0)</f>
        <v>#VALUE!</v>
      </c>
      <c r="Z1135" s="5" t="e">
        <f>IF(AND(Q1135&gt;=2,Q1135&lt;=5),1,0)</f>
        <v>#VALUE!</v>
      </c>
      <c r="AA1135" s="5" t="e">
        <f>IF(S1135&lt;=2,1,0)</f>
        <v>#VALUE!</v>
      </c>
      <c r="AB1135" s="5" t="e">
        <f>IF(AND(S1135&gt;=1,S1135&lt;=3),1,0)</f>
        <v>#VALUE!</v>
      </c>
      <c r="AC1135" s="5" t="e">
        <f>IF(AND(S1135&gt;=2,S1135&lt;=5),1,0)</f>
        <v>#VALUE!</v>
      </c>
      <c r="AD1135" s="5" t="e">
        <f>IF(AND(S1135&gt;=1,S1135&lt;=4),1,0)</f>
        <v>#VALUE!</v>
      </c>
      <c r="AE1135" s="5" t="e">
        <f>IF(AND(S1135&gt;=2,S1135&lt;=5),1,0)</f>
        <v>#VALUE!</v>
      </c>
    </row>
    <row r="1136" spans="1:31" x14ac:dyDescent="0.55000000000000004">
      <c r="A1136" s="1">
        <f t="shared" si="35"/>
        <v>1136</v>
      </c>
      <c r="B1136" s="6" t="s">
        <v>36</v>
      </c>
      <c r="C1136" s="7">
        <v>46226.660567129627</v>
      </c>
      <c r="D1136" s="5">
        <v>18</v>
      </c>
      <c r="E1136" s="6" t="s">
        <v>93</v>
      </c>
      <c r="F1136" s="8">
        <v>46235</v>
      </c>
      <c r="G1136" s="8" t="s">
        <v>282</v>
      </c>
      <c r="H1136" s="6" t="s">
        <v>163</v>
      </c>
      <c r="I1136" s="6" t="s">
        <v>885</v>
      </c>
      <c r="J1136" s="6" t="s">
        <v>167</v>
      </c>
      <c r="L1136" s="6" t="s">
        <v>165</v>
      </c>
      <c r="M1136" s="6" t="s">
        <v>885</v>
      </c>
      <c r="N1136" s="6" t="s">
        <v>41</v>
      </c>
      <c r="O1136" s="5" t="s">
        <v>885</v>
      </c>
      <c r="P1136" s="6" t="str">
        <f>IF(I1136&lt;&gt;"","Giocata","Futura")</f>
        <v>Futura</v>
      </c>
      <c r="Q1136" s="5" t="e">
        <f>VALUE(LEFT(I1136,1))</f>
        <v>#VALUE!</v>
      </c>
      <c r="R1136" s="5" t="e">
        <f>VALUE(RIGHT(I1136,1))</f>
        <v>#VALUE!</v>
      </c>
      <c r="S1136" s="5" t="e">
        <f>SUM(Q1136:R1136)</f>
        <v>#VALUE!</v>
      </c>
      <c r="T1136" s="5" t="e">
        <f>IF(Q1136&lt;&gt;R1136,1,0)</f>
        <v>#VALUE!</v>
      </c>
      <c r="U1136" s="5" t="e">
        <f>IF(S1136&lt;=4,1,0)</f>
        <v>#VALUE!</v>
      </c>
      <c r="V1136" s="5" t="e">
        <f t="shared" si="34"/>
        <v>#VALUE!</v>
      </c>
      <c r="W1136" s="5" t="e">
        <f>IF(S1136&gt;=2,1,0)</f>
        <v>#VALUE!</v>
      </c>
      <c r="X1136" s="5" t="e">
        <f>IF(Q1136&lt;=2,1,0)</f>
        <v>#VALUE!</v>
      </c>
      <c r="Y1136" s="5" t="e">
        <f>IF(AND(Q1136&gt;=1,Q1136&lt;=3),1,0)</f>
        <v>#VALUE!</v>
      </c>
      <c r="Z1136" s="5" t="e">
        <f>IF(AND(Q1136&gt;=2,Q1136&lt;=5),1,0)</f>
        <v>#VALUE!</v>
      </c>
      <c r="AA1136" s="5" t="e">
        <f>IF(S1136&lt;=2,1,0)</f>
        <v>#VALUE!</v>
      </c>
      <c r="AB1136" s="5" t="e">
        <f>IF(AND(S1136&gt;=1,S1136&lt;=3),1,0)</f>
        <v>#VALUE!</v>
      </c>
      <c r="AC1136" s="5" t="e">
        <f>IF(AND(S1136&gt;=2,S1136&lt;=5),1,0)</f>
        <v>#VALUE!</v>
      </c>
      <c r="AD1136" s="5" t="e">
        <f>IF(AND(S1136&gt;=1,S1136&lt;=4),1,0)</f>
        <v>#VALUE!</v>
      </c>
      <c r="AE1136" s="5" t="e">
        <f>IF(AND(S1136&gt;=2,S1136&lt;=5),1,0)</f>
        <v>#VALUE!</v>
      </c>
    </row>
    <row r="1137" spans="1:31" x14ac:dyDescent="0.55000000000000004">
      <c r="A1137" s="1">
        <f t="shared" si="35"/>
        <v>1137</v>
      </c>
      <c r="B1137" s="6" t="s">
        <v>36</v>
      </c>
      <c r="C1137" s="7">
        <v>46226.660567129627</v>
      </c>
      <c r="D1137" s="5">
        <v>18</v>
      </c>
      <c r="E1137" s="6" t="s">
        <v>93</v>
      </c>
      <c r="F1137" s="8">
        <v>46235</v>
      </c>
      <c r="G1137" s="8" t="s">
        <v>162</v>
      </c>
      <c r="H1137" s="6" t="s">
        <v>168</v>
      </c>
      <c r="I1137" s="6" t="s">
        <v>885</v>
      </c>
      <c r="J1137" s="6" t="s">
        <v>180</v>
      </c>
      <c r="L1137" s="6" t="s">
        <v>283</v>
      </c>
      <c r="M1137" s="6" t="s">
        <v>885</v>
      </c>
      <c r="N1137" s="6" t="s">
        <v>41</v>
      </c>
      <c r="O1137" s="5" t="s">
        <v>885</v>
      </c>
      <c r="P1137" s="6" t="str">
        <f>IF(I1137&lt;&gt;"","Giocata","Futura")</f>
        <v>Futura</v>
      </c>
      <c r="Q1137" s="5" t="e">
        <f>VALUE(LEFT(I1137,1))</f>
        <v>#VALUE!</v>
      </c>
      <c r="R1137" s="5" t="e">
        <f>VALUE(RIGHT(I1137,1))</f>
        <v>#VALUE!</v>
      </c>
      <c r="S1137" s="5" t="e">
        <f>SUM(Q1137:R1137)</f>
        <v>#VALUE!</v>
      </c>
      <c r="T1137" s="5" t="e">
        <f>IF(Q1137&lt;&gt;R1137,1,0)</f>
        <v>#VALUE!</v>
      </c>
      <c r="U1137" s="5" t="e">
        <f>IF(S1137&lt;=4,1,0)</f>
        <v>#VALUE!</v>
      </c>
      <c r="V1137" s="5" t="e">
        <f t="shared" si="34"/>
        <v>#VALUE!</v>
      </c>
      <c r="W1137" s="5" t="e">
        <f>IF(S1137&gt;=2,1,0)</f>
        <v>#VALUE!</v>
      </c>
      <c r="X1137" s="5" t="e">
        <f>IF(Q1137&lt;=2,1,0)</f>
        <v>#VALUE!</v>
      </c>
      <c r="Y1137" s="5" t="e">
        <f>IF(AND(Q1137&gt;=1,Q1137&lt;=3),1,0)</f>
        <v>#VALUE!</v>
      </c>
      <c r="Z1137" s="5" t="e">
        <f>IF(AND(Q1137&gt;=2,Q1137&lt;=5),1,0)</f>
        <v>#VALUE!</v>
      </c>
      <c r="AA1137" s="5" t="e">
        <f>IF(S1137&lt;=2,1,0)</f>
        <v>#VALUE!</v>
      </c>
      <c r="AB1137" s="5" t="e">
        <f>IF(AND(S1137&gt;=1,S1137&lt;=3),1,0)</f>
        <v>#VALUE!</v>
      </c>
      <c r="AC1137" s="5" t="e">
        <f>IF(AND(S1137&gt;=2,S1137&lt;=5),1,0)</f>
        <v>#VALUE!</v>
      </c>
      <c r="AD1137" s="5" t="e">
        <f>IF(AND(S1137&gt;=1,S1137&lt;=4),1,0)</f>
        <v>#VALUE!</v>
      </c>
      <c r="AE1137" s="5" t="e">
        <f>IF(AND(S1137&gt;=2,S1137&lt;=5),1,0)</f>
        <v>#VALUE!</v>
      </c>
    </row>
    <row r="1138" spans="1:31" x14ac:dyDescent="0.55000000000000004">
      <c r="A1138" s="1">
        <f t="shared" si="35"/>
        <v>1138</v>
      </c>
      <c r="B1138" s="6" t="s">
        <v>36</v>
      </c>
      <c r="C1138" s="7">
        <v>46226.660567129627</v>
      </c>
      <c r="D1138" s="5">
        <v>18</v>
      </c>
      <c r="E1138" s="6" t="s">
        <v>93</v>
      </c>
      <c r="F1138" s="8">
        <v>46235</v>
      </c>
      <c r="G1138" s="8" t="s">
        <v>166</v>
      </c>
      <c r="H1138" s="6" t="s">
        <v>173</v>
      </c>
      <c r="I1138" s="6" t="s">
        <v>885</v>
      </c>
      <c r="J1138" s="6" t="s">
        <v>176</v>
      </c>
      <c r="L1138" s="6" t="s">
        <v>174</v>
      </c>
      <c r="M1138" s="6" t="s">
        <v>885</v>
      </c>
      <c r="N1138" s="6" t="s">
        <v>41</v>
      </c>
      <c r="O1138" s="5" t="s">
        <v>885</v>
      </c>
      <c r="P1138" s="6" t="str">
        <f>IF(I1138&lt;&gt;"","Giocata","Futura")</f>
        <v>Futura</v>
      </c>
      <c r="Q1138" s="5" t="e">
        <f>VALUE(LEFT(I1138,1))</f>
        <v>#VALUE!</v>
      </c>
      <c r="R1138" s="5" t="e">
        <f>VALUE(RIGHT(I1138,1))</f>
        <v>#VALUE!</v>
      </c>
      <c r="S1138" s="5" t="e">
        <f>SUM(Q1138:R1138)</f>
        <v>#VALUE!</v>
      </c>
      <c r="T1138" s="5" t="e">
        <f>IF(Q1138&lt;&gt;R1138,1,0)</f>
        <v>#VALUE!</v>
      </c>
      <c r="U1138" s="5" t="e">
        <f>IF(S1138&lt;=4,1,0)</f>
        <v>#VALUE!</v>
      </c>
      <c r="V1138" s="5" t="e">
        <f t="shared" si="34"/>
        <v>#VALUE!</v>
      </c>
      <c r="W1138" s="5" t="e">
        <f>IF(S1138&gt;=2,1,0)</f>
        <v>#VALUE!</v>
      </c>
      <c r="X1138" s="5" t="e">
        <f>IF(Q1138&lt;=2,1,0)</f>
        <v>#VALUE!</v>
      </c>
      <c r="Y1138" s="5" t="e">
        <f>IF(AND(Q1138&gt;=1,Q1138&lt;=3),1,0)</f>
        <v>#VALUE!</v>
      </c>
      <c r="Z1138" s="5" t="e">
        <f>IF(AND(Q1138&gt;=2,Q1138&lt;=5),1,0)</f>
        <v>#VALUE!</v>
      </c>
      <c r="AA1138" s="5" t="e">
        <f>IF(S1138&lt;=2,1,0)</f>
        <v>#VALUE!</v>
      </c>
      <c r="AB1138" s="5" t="e">
        <f>IF(AND(S1138&gt;=1,S1138&lt;=3),1,0)</f>
        <v>#VALUE!</v>
      </c>
      <c r="AC1138" s="5" t="e">
        <f>IF(AND(S1138&gt;=2,S1138&lt;=5),1,0)</f>
        <v>#VALUE!</v>
      </c>
      <c r="AD1138" s="5" t="e">
        <f>IF(AND(S1138&gt;=1,S1138&lt;=4),1,0)</f>
        <v>#VALUE!</v>
      </c>
      <c r="AE1138" s="5" t="e">
        <f>IF(AND(S1138&gt;=2,S1138&lt;=5),1,0)</f>
        <v>#VALUE!</v>
      </c>
    </row>
    <row r="1139" spans="1:31" x14ac:dyDescent="0.55000000000000004">
      <c r="A1139" s="1">
        <f t="shared" si="35"/>
        <v>1139</v>
      </c>
      <c r="B1139" s="6" t="s">
        <v>28</v>
      </c>
      <c r="C1139" s="7">
        <v>46226.660555555558</v>
      </c>
      <c r="D1139" s="5">
        <v>15</v>
      </c>
      <c r="E1139" s="6" t="s">
        <v>93</v>
      </c>
      <c r="F1139" s="8">
        <v>46235</v>
      </c>
      <c r="G1139" s="8" t="s">
        <v>240</v>
      </c>
      <c r="H1139" s="6" t="s">
        <v>61</v>
      </c>
      <c r="I1139" s="6" t="s">
        <v>885</v>
      </c>
      <c r="J1139" s="6" t="s">
        <v>39</v>
      </c>
      <c r="L1139" s="6" t="s">
        <v>65</v>
      </c>
      <c r="M1139" s="6" t="s">
        <v>885</v>
      </c>
      <c r="N1139" s="6" t="s">
        <v>41</v>
      </c>
      <c r="O1139" s="5" t="s">
        <v>885</v>
      </c>
      <c r="P1139" s="6" t="str">
        <f>IF(I1139&lt;&gt;"","Giocata","Futura")</f>
        <v>Futura</v>
      </c>
      <c r="Q1139" s="5" t="e">
        <f>VALUE(LEFT(I1139,1))</f>
        <v>#VALUE!</v>
      </c>
      <c r="R1139" s="5" t="e">
        <f>VALUE(RIGHT(I1139,1))</f>
        <v>#VALUE!</v>
      </c>
      <c r="S1139" s="5" t="e">
        <f>SUM(Q1139:R1139)</f>
        <v>#VALUE!</v>
      </c>
      <c r="T1139" s="5" t="e">
        <f>IF(Q1139&lt;&gt;R1139,1,0)</f>
        <v>#VALUE!</v>
      </c>
      <c r="U1139" s="5" t="e">
        <f>IF(S1139&lt;=4,1,0)</f>
        <v>#VALUE!</v>
      </c>
      <c r="V1139" s="5" t="e">
        <f t="shared" si="34"/>
        <v>#VALUE!</v>
      </c>
      <c r="W1139" s="5" t="e">
        <f>IF(S1139&gt;=2,1,0)</f>
        <v>#VALUE!</v>
      </c>
      <c r="X1139" s="5" t="e">
        <f>IF(Q1139&lt;=2,1,0)</f>
        <v>#VALUE!</v>
      </c>
      <c r="Y1139" s="5" t="e">
        <f>IF(AND(Q1139&gt;=1,Q1139&lt;=3),1,0)</f>
        <v>#VALUE!</v>
      </c>
      <c r="Z1139" s="5" t="e">
        <f>IF(AND(Q1139&gt;=2,Q1139&lt;=5),1,0)</f>
        <v>#VALUE!</v>
      </c>
      <c r="AA1139" s="5" t="e">
        <f>IF(S1139&lt;=2,1,0)</f>
        <v>#VALUE!</v>
      </c>
      <c r="AB1139" s="5" t="e">
        <f>IF(AND(S1139&gt;=1,S1139&lt;=3),1,0)</f>
        <v>#VALUE!</v>
      </c>
      <c r="AC1139" s="5" t="e">
        <f>IF(AND(S1139&gt;=2,S1139&lt;=5),1,0)</f>
        <v>#VALUE!</v>
      </c>
      <c r="AD1139" s="5" t="e">
        <f>IF(AND(S1139&gt;=1,S1139&lt;=4),1,0)</f>
        <v>#VALUE!</v>
      </c>
      <c r="AE1139" s="5" t="e">
        <f>IF(AND(S1139&gt;=2,S1139&lt;=5),1,0)</f>
        <v>#VALUE!</v>
      </c>
    </row>
    <row r="1140" spans="1:31" x14ac:dyDescent="0.55000000000000004">
      <c r="A1140" s="1">
        <f t="shared" si="35"/>
        <v>1140</v>
      </c>
      <c r="B1140" s="6" t="s">
        <v>884</v>
      </c>
      <c r="C1140" s="7">
        <v>46226.660555555558</v>
      </c>
      <c r="D1140" s="5">
        <v>1</v>
      </c>
      <c r="E1140" s="6" t="s">
        <v>93</v>
      </c>
      <c r="F1140" s="8">
        <v>46235</v>
      </c>
      <c r="G1140" s="8" t="s">
        <v>245</v>
      </c>
      <c r="H1140" s="6" t="s">
        <v>94</v>
      </c>
      <c r="I1140" s="6" t="s">
        <v>885</v>
      </c>
      <c r="J1140" s="6" t="s">
        <v>100</v>
      </c>
      <c r="L1140" s="6" t="s">
        <v>96</v>
      </c>
      <c r="M1140" s="6" t="s">
        <v>885</v>
      </c>
      <c r="N1140" s="6" t="s">
        <v>41</v>
      </c>
      <c r="O1140" s="5" t="s">
        <v>885</v>
      </c>
      <c r="P1140" s="6" t="str">
        <f>IF(I1140&lt;&gt;"","Giocata","Futura")</f>
        <v>Futura</v>
      </c>
      <c r="Q1140" s="5" t="e">
        <f>VALUE(LEFT(I1140,1))</f>
        <v>#VALUE!</v>
      </c>
      <c r="R1140" s="5" t="e">
        <f>VALUE(RIGHT(I1140,1))</f>
        <v>#VALUE!</v>
      </c>
      <c r="S1140" s="5" t="e">
        <f>SUM(Q1140:R1140)</f>
        <v>#VALUE!</v>
      </c>
      <c r="T1140" s="5" t="e">
        <f>IF(Q1140&lt;&gt;R1140,1,0)</f>
        <v>#VALUE!</v>
      </c>
      <c r="U1140" s="5" t="e">
        <f>IF(S1140&lt;=4,1,0)</f>
        <v>#VALUE!</v>
      </c>
      <c r="V1140" s="5" t="e">
        <f t="shared" si="34"/>
        <v>#VALUE!</v>
      </c>
      <c r="W1140" s="5" t="e">
        <f>IF(S1140&gt;=2,1,0)</f>
        <v>#VALUE!</v>
      </c>
      <c r="X1140" s="5" t="e">
        <f>IF(Q1140&lt;=2,1,0)</f>
        <v>#VALUE!</v>
      </c>
      <c r="Y1140" s="5" t="e">
        <f>IF(AND(Q1140&gt;=1,Q1140&lt;=3),1,0)</f>
        <v>#VALUE!</v>
      </c>
      <c r="Z1140" s="5" t="e">
        <f>IF(AND(Q1140&gt;=2,Q1140&lt;=5),1,0)</f>
        <v>#VALUE!</v>
      </c>
      <c r="AA1140" s="5" t="e">
        <f>IF(S1140&lt;=2,1,0)</f>
        <v>#VALUE!</v>
      </c>
      <c r="AB1140" s="5" t="e">
        <f>IF(AND(S1140&gt;=1,S1140&lt;=3),1,0)</f>
        <v>#VALUE!</v>
      </c>
      <c r="AC1140" s="5" t="e">
        <f>IF(AND(S1140&gt;=2,S1140&lt;=5),1,0)</f>
        <v>#VALUE!</v>
      </c>
      <c r="AD1140" s="5" t="e">
        <f>IF(AND(S1140&gt;=1,S1140&lt;=4),1,0)</f>
        <v>#VALUE!</v>
      </c>
      <c r="AE1140" s="5" t="e">
        <f>IF(AND(S1140&gt;=2,S1140&lt;=5),1,0)</f>
        <v>#VALUE!</v>
      </c>
    </row>
    <row r="1141" spans="1:31" x14ac:dyDescent="0.55000000000000004">
      <c r="A1141" s="1">
        <f t="shared" si="35"/>
        <v>1141</v>
      </c>
      <c r="B1141" s="6" t="s">
        <v>884</v>
      </c>
      <c r="C1141" s="7">
        <v>46226.660555555558</v>
      </c>
      <c r="D1141" s="5">
        <v>1</v>
      </c>
      <c r="E1141" s="6" t="s">
        <v>93</v>
      </c>
      <c r="F1141" s="8">
        <v>46235</v>
      </c>
      <c r="G1141" s="8" t="s">
        <v>183</v>
      </c>
      <c r="H1141" s="6" t="s">
        <v>104</v>
      </c>
      <c r="I1141" s="6" t="s">
        <v>885</v>
      </c>
      <c r="J1141" s="6" t="s">
        <v>95</v>
      </c>
      <c r="L1141" s="6" t="s">
        <v>112</v>
      </c>
      <c r="M1141" s="6" t="s">
        <v>885</v>
      </c>
      <c r="N1141" s="6" t="s">
        <v>41</v>
      </c>
      <c r="O1141" s="5" t="s">
        <v>885</v>
      </c>
      <c r="P1141" s="6" t="str">
        <f>IF(I1141&lt;&gt;"","Giocata","Futura")</f>
        <v>Futura</v>
      </c>
      <c r="Q1141" s="5" t="e">
        <f>VALUE(LEFT(I1141,1))</f>
        <v>#VALUE!</v>
      </c>
      <c r="R1141" s="5" t="e">
        <f>VALUE(RIGHT(I1141,1))</f>
        <v>#VALUE!</v>
      </c>
      <c r="S1141" s="5" t="e">
        <f>SUM(Q1141:R1141)</f>
        <v>#VALUE!</v>
      </c>
      <c r="T1141" s="5" t="e">
        <f>IF(Q1141&lt;&gt;R1141,1,0)</f>
        <v>#VALUE!</v>
      </c>
      <c r="U1141" s="5" t="e">
        <f>IF(S1141&lt;=4,1,0)</f>
        <v>#VALUE!</v>
      </c>
      <c r="V1141" s="5" t="e">
        <f t="shared" si="34"/>
        <v>#VALUE!</v>
      </c>
      <c r="W1141" s="5" t="e">
        <f>IF(S1141&gt;=2,1,0)</f>
        <v>#VALUE!</v>
      </c>
      <c r="X1141" s="5" t="e">
        <f>IF(Q1141&lt;=2,1,0)</f>
        <v>#VALUE!</v>
      </c>
      <c r="Y1141" s="5" t="e">
        <f>IF(AND(Q1141&gt;=1,Q1141&lt;=3),1,0)</f>
        <v>#VALUE!</v>
      </c>
      <c r="Z1141" s="5" t="e">
        <f>IF(AND(Q1141&gt;=2,Q1141&lt;=5),1,0)</f>
        <v>#VALUE!</v>
      </c>
      <c r="AA1141" s="5" t="e">
        <f>IF(S1141&lt;=2,1,0)</f>
        <v>#VALUE!</v>
      </c>
      <c r="AB1141" s="5" t="e">
        <f>IF(AND(S1141&gt;=1,S1141&lt;=3),1,0)</f>
        <v>#VALUE!</v>
      </c>
      <c r="AC1141" s="5" t="e">
        <f>IF(AND(S1141&gt;=2,S1141&lt;=5),1,0)</f>
        <v>#VALUE!</v>
      </c>
      <c r="AD1141" s="5" t="e">
        <f>IF(AND(S1141&gt;=1,S1141&lt;=4),1,0)</f>
        <v>#VALUE!</v>
      </c>
      <c r="AE1141" s="5" t="e">
        <f>IF(AND(S1141&gt;=2,S1141&lt;=5),1,0)</f>
        <v>#VALUE!</v>
      </c>
    </row>
    <row r="1142" spans="1:31" x14ac:dyDescent="0.55000000000000004">
      <c r="A1142" s="1">
        <f t="shared" si="35"/>
        <v>1142</v>
      </c>
      <c r="B1142" s="6" t="s">
        <v>910</v>
      </c>
      <c r="C1142" s="7">
        <v>46226.660555555558</v>
      </c>
      <c r="D1142" s="5">
        <v>21</v>
      </c>
      <c r="E1142" s="6" t="s">
        <v>93</v>
      </c>
      <c r="F1142" s="8">
        <v>46235</v>
      </c>
      <c r="G1142" s="8" t="s">
        <v>252</v>
      </c>
      <c r="H1142" s="6" t="s">
        <v>205</v>
      </c>
      <c r="I1142" s="6" t="s">
        <v>885</v>
      </c>
      <c r="J1142" s="6" t="s">
        <v>253</v>
      </c>
      <c r="L1142" s="6" t="s">
        <v>254</v>
      </c>
      <c r="M1142" s="6" t="s">
        <v>885</v>
      </c>
      <c r="N1142" s="6" t="s">
        <v>41</v>
      </c>
      <c r="O1142" s="5" t="s">
        <v>885</v>
      </c>
      <c r="P1142" s="6" t="str">
        <f>IF(I1142&lt;&gt;"","Giocata","Futura")</f>
        <v>Futura</v>
      </c>
      <c r="Q1142" s="5" t="e">
        <f>VALUE(LEFT(I1142,1))</f>
        <v>#VALUE!</v>
      </c>
      <c r="R1142" s="5" t="e">
        <f>VALUE(RIGHT(I1142,1))</f>
        <v>#VALUE!</v>
      </c>
      <c r="S1142" s="5" t="e">
        <f>SUM(Q1142:R1142)</f>
        <v>#VALUE!</v>
      </c>
      <c r="T1142" s="5" t="e">
        <f>IF(Q1142&lt;&gt;R1142,1,0)</f>
        <v>#VALUE!</v>
      </c>
      <c r="U1142" s="5" t="e">
        <f>IF(S1142&lt;=4,1,0)</f>
        <v>#VALUE!</v>
      </c>
      <c r="V1142" s="5" t="e">
        <f t="shared" si="34"/>
        <v>#VALUE!</v>
      </c>
      <c r="W1142" s="5" t="e">
        <f>IF(S1142&gt;=2,1,0)</f>
        <v>#VALUE!</v>
      </c>
      <c r="X1142" s="5" t="e">
        <f>IF(Q1142&lt;=2,1,0)</f>
        <v>#VALUE!</v>
      </c>
      <c r="Y1142" s="5" t="e">
        <f>IF(AND(Q1142&gt;=1,Q1142&lt;=3),1,0)</f>
        <v>#VALUE!</v>
      </c>
      <c r="Z1142" s="5" t="e">
        <f>IF(AND(Q1142&gt;=2,Q1142&lt;=5),1,0)</f>
        <v>#VALUE!</v>
      </c>
      <c r="AA1142" s="5" t="e">
        <f>IF(S1142&lt;=2,1,0)</f>
        <v>#VALUE!</v>
      </c>
      <c r="AB1142" s="5" t="e">
        <f>IF(AND(S1142&gt;=1,S1142&lt;=3),1,0)</f>
        <v>#VALUE!</v>
      </c>
      <c r="AC1142" s="5" t="e">
        <f>IF(AND(S1142&gt;=2,S1142&lt;=5),1,0)</f>
        <v>#VALUE!</v>
      </c>
      <c r="AD1142" s="5" t="e">
        <f>IF(AND(S1142&gt;=1,S1142&lt;=4),1,0)</f>
        <v>#VALUE!</v>
      </c>
      <c r="AE1142" s="5" t="e">
        <f>IF(AND(S1142&gt;=2,S1142&lt;=5),1,0)</f>
        <v>#VALUE!</v>
      </c>
    </row>
    <row r="1143" spans="1:31" x14ac:dyDescent="0.55000000000000004">
      <c r="A1143" s="1">
        <f t="shared" si="35"/>
        <v>1143</v>
      </c>
      <c r="B1143" s="6" t="s">
        <v>910</v>
      </c>
      <c r="C1143" s="7">
        <v>46226.660555555558</v>
      </c>
      <c r="D1143" s="5">
        <v>21</v>
      </c>
      <c r="E1143" s="6" t="s">
        <v>93</v>
      </c>
      <c r="F1143" s="8">
        <v>46235</v>
      </c>
      <c r="G1143" s="8" t="s">
        <v>184</v>
      </c>
      <c r="H1143" s="6" t="s">
        <v>188</v>
      </c>
      <c r="I1143" s="6" t="s">
        <v>885</v>
      </c>
      <c r="J1143" s="6" t="s">
        <v>203</v>
      </c>
      <c r="L1143" s="6" t="s">
        <v>190</v>
      </c>
      <c r="M1143" s="6" t="s">
        <v>885</v>
      </c>
      <c r="N1143" s="6" t="s">
        <v>41</v>
      </c>
      <c r="O1143" s="5" t="s">
        <v>885</v>
      </c>
      <c r="P1143" s="6" t="str">
        <f>IF(I1143&lt;&gt;"","Giocata","Futura")</f>
        <v>Futura</v>
      </c>
      <c r="Q1143" s="5" t="e">
        <f>VALUE(LEFT(I1143,1))</f>
        <v>#VALUE!</v>
      </c>
      <c r="R1143" s="5" t="e">
        <f>VALUE(RIGHT(I1143,1))</f>
        <v>#VALUE!</v>
      </c>
      <c r="S1143" s="5" t="e">
        <f>SUM(Q1143:R1143)</f>
        <v>#VALUE!</v>
      </c>
      <c r="T1143" s="5" t="e">
        <f>IF(Q1143&lt;&gt;R1143,1,0)</f>
        <v>#VALUE!</v>
      </c>
      <c r="U1143" s="5" t="e">
        <f>IF(S1143&lt;=4,1,0)</f>
        <v>#VALUE!</v>
      </c>
      <c r="V1143" s="5" t="e">
        <f t="shared" si="34"/>
        <v>#VALUE!</v>
      </c>
      <c r="W1143" s="5" t="e">
        <f>IF(S1143&gt;=2,1,0)</f>
        <v>#VALUE!</v>
      </c>
      <c r="X1143" s="5" t="e">
        <f>IF(Q1143&lt;=2,1,0)</f>
        <v>#VALUE!</v>
      </c>
      <c r="Y1143" s="5" t="e">
        <f>IF(AND(Q1143&gt;=1,Q1143&lt;=3),1,0)</f>
        <v>#VALUE!</v>
      </c>
      <c r="Z1143" s="5" t="e">
        <f>IF(AND(Q1143&gt;=2,Q1143&lt;=5),1,0)</f>
        <v>#VALUE!</v>
      </c>
      <c r="AA1143" s="5" t="e">
        <f>IF(S1143&lt;=2,1,0)</f>
        <v>#VALUE!</v>
      </c>
      <c r="AB1143" s="5" t="e">
        <f>IF(AND(S1143&gt;=1,S1143&lt;=3),1,0)</f>
        <v>#VALUE!</v>
      </c>
      <c r="AC1143" s="5" t="e">
        <f>IF(AND(S1143&gt;=2,S1143&lt;=5),1,0)</f>
        <v>#VALUE!</v>
      </c>
      <c r="AD1143" s="5" t="e">
        <f>IF(AND(S1143&gt;=1,S1143&lt;=4),1,0)</f>
        <v>#VALUE!</v>
      </c>
      <c r="AE1143" s="5" t="e">
        <f>IF(AND(S1143&gt;=2,S1143&lt;=5),1,0)</f>
        <v>#VALUE!</v>
      </c>
    </row>
    <row r="1144" spans="1:31" x14ac:dyDescent="0.55000000000000004">
      <c r="A1144" s="1">
        <f t="shared" si="35"/>
        <v>1144</v>
      </c>
      <c r="B1144" s="6" t="s">
        <v>910</v>
      </c>
      <c r="C1144" s="7">
        <v>46226.660555555558</v>
      </c>
      <c r="D1144" s="5">
        <v>21</v>
      </c>
      <c r="E1144" s="6" t="s">
        <v>93</v>
      </c>
      <c r="F1144" s="8">
        <v>46235</v>
      </c>
      <c r="G1144" s="8" t="s">
        <v>184</v>
      </c>
      <c r="H1144" s="6" t="s">
        <v>195</v>
      </c>
      <c r="I1144" s="6" t="s">
        <v>885</v>
      </c>
      <c r="J1144" s="6" t="s">
        <v>191</v>
      </c>
      <c r="L1144" s="6" t="s">
        <v>249</v>
      </c>
      <c r="M1144" s="6" t="s">
        <v>885</v>
      </c>
      <c r="N1144" s="6" t="s">
        <v>41</v>
      </c>
      <c r="O1144" s="5" t="s">
        <v>885</v>
      </c>
      <c r="P1144" s="6" t="str">
        <f>IF(I1144&lt;&gt;"","Giocata","Futura")</f>
        <v>Futura</v>
      </c>
      <c r="Q1144" s="5" t="e">
        <f>VALUE(LEFT(I1144,1))</f>
        <v>#VALUE!</v>
      </c>
      <c r="R1144" s="5" t="e">
        <f>VALUE(RIGHT(I1144,1))</f>
        <v>#VALUE!</v>
      </c>
      <c r="S1144" s="5" t="e">
        <f>SUM(Q1144:R1144)</f>
        <v>#VALUE!</v>
      </c>
      <c r="T1144" s="5" t="e">
        <f>IF(Q1144&lt;&gt;R1144,1,0)</f>
        <v>#VALUE!</v>
      </c>
      <c r="U1144" s="5" t="e">
        <f>IF(S1144&lt;=4,1,0)</f>
        <v>#VALUE!</v>
      </c>
      <c r="V1144" s="5" t="e">
        <f t="shared" si="34"/>
        <v>#VALUE!</v>
      </c>
      <c r="W1144" s="5" t="e">
        <f>IF(S1144&gt;=2,1,0)</f>
        <v>#VALUE!</v>
      </c>
      <c r="X1144" s="5" t="e">
        <f>IF(Q1144&lt;=2,1,0)</f>
        <v>#VALUE!</v>
      </c>
      <c r="Y1144" s="5" t="e">
        <f>IF(AND(Q1144&gt;=1,Q1144&lt;=3),1,0)</f>
        <v>#VALUE!</v>
      </c>
      <c r="Z1144" s="5" t="e">
        <f>IF(AND(Q1144&gt;=2,Q1144&lt;=5),1,0)</f>
        <v>#VALUE!</v>
      </c>
      <c r="AA1144" s="5" t="e">
        <f>IF(S1144&lt;=2,1,0)</f>
        <v>#VALUE!</v>
      </c>
      <c r="AB1144" s="5" t="e">
        <f>IF(AND(S1144&gt;=1,S1144&lt;=3),1,0)</f>
        <v>#VALUE!</v>
      </c>
      <c r="AC1144" s="5" t="e">
        <f>IF(AND(S1144&gt;=2,S1144&lt;=5),1,0)</f>
        <v>#VALUE!</v>
      </c>
      <c r="AD1144" s="5" t="e">
        <f>IF(AND(S1144&gt;=1,S1144&lt;=4),1,0)</f>
        <v>#VALUE!</v>
      </c>
      <c r="AE1144" s="5" t="e">
        <f>IF(AND(S1144&gt;=2,S1144&lt;=5),1,0)</f>
        <v>#VALUE!</v>
      </c>
    </row>
    <row r="1145" spans="1:31" x14ac:dyDescent="0.55000000000000004">
      <c r="A1145" s="1">
        <f t="shared" si="35"/>
        <v>1145</v>
      </c>
      <c r="B1145" s="6" t="s">
        <v>910</v>
      </c>
      <c r="C1145" s="7">
        <v>46226.660555555558</v>
      </c>
      <c r="D1145" s="5">
        <v>21</v>
      </c>
      <c r="E1145" s="6" t="s">
        <v>93</v>
      </c>
      <c r="F1145" s="8">
        <v>46235</v>
      </c>
      <c r="G1145" s="8" t="s">
        <v>197</v>
      </c>
      <c r="H1145" s="6" t="s">
        <v>189</v>
      </c>
      <c r="I1145" s="6" t="s">
        <v>885</v>
      </c>
      <c r="J1145" s="6" t="s">
        <v>199</v>
      </c>
      <c r="L1145" s="6" t="s">
        <v>202</v>
      </c>
      <c r="M1145" s="6" t="s">
        <v>885</v>
      </c>
      <c r="N1145" s="6" t="s">
        <v>41</v>
      </c>
      <c r="O1145" s="5" t="s">
        <v>885</v>
      </c>
      <c r="P1145" s="6" t="str">
        <f>IF(I1145&lt;&gt;"","Giocata","Futura")</f>
        <v>Futura</v>
      </c>
      <c r="Q1145" s="5" t="e">
        <f>VALUE(LEFT(I1145,1))</f>
        <v>#VALUE!</v>
      </c>
      <c r="R1145" s="5" t="e">
        <f>VALUE(RIGHT(I1145,1))</f>
        <v>#VALUE!</v>
      </c>
      <c r="S1145" s="5" t="e">
        <f>SUM(Q1145:R1145)</f>
        <v>#VALUE!</v>
      </c>
      <c r="T1145" s="5" t="e">
        <f>IF(Q1145&lt;&gt;R1145,1,0)</f>
        <v>#VALUE!</v>
      </c>
      <c r="U1145" s="5" t="e">
        <f>IF(S1145&lt;=4,1,0)</f>
        <v>#VALUE!</v>
      </c>
      <c r="V1145" s="5" t="e">
        <f t="shared" si="34"/>
        <v>#VALUE!</v>
      </c>
      <c r="W1145" s="5" t="e">
        <f>IF(S1145&gt;=2,1,0)</f>
        <v>#VALUE!</v>
      </c>
      <c r="X1145" s="5" t="e">
        <f>IF(Q1145&lt;=2,1,0)</f>
        <v>#VALUE!</v>
      </c>
      <c r="Y1145" s="5" t="e">
        <f>IF(AND(Q1145&gt;=1,Q1145&lt;=3),1,0)</f>
        <v>#VALUE!</v>
      </c>
      <c r="Z1145" s="5" t="e">
        <f>IF(AND(Q1145&gt;=2,Q1145&lt;=5),1,0)</f>
        <v>#VALUE!</v>
      </c>
      <c r="AA1145" s="5" t="e">
        <f>IF(S1145&lt;=2,1,0)</f>
        <v>#VALUE!</v>
      </c>
      <c r="AB1145" s="5" t="e">
        <f>IF(AND(S1145&gt;=1,S1145&lt;=3),1,0)</f>
        <v>#VALUE!</v>
      </c>
      <c r="AC1145" s="5" t="e">
        <f>IF(AND(S1145&gt;=2,S1145&lt;=5),1,0)</f>
        <v>#VALUE!</v>
      </c>
      <c r="AD1145" s="5" t="e">
        <f>IF(AND(S1145&gt;=1,S1145&lt;=4),1,0)</f>
        <v>#VALUE!</v>
      </c>
      <c r="AE1145" s="5" t="e">
        <f>IF(AND(S1145&gt;=2,S1145&lt;=5),1,0)</f>
        <v>#VALUE!</v>
      </c>
    </row>
    <row r="1146" spans="1:31" x14ac:dyDescent="0.55000000000000004">
      <c r="A1146" s="1">
        <f t="shared" si="35"/>
        <v>1146</v>
      </c>
      <c r="B1146" s="6" t="s">
        <v>910</v>
      </c>
      <c r="C1146" s="7">
        <v>46226.660555555558</v>
      </c>
      <c r="D1146" s="5">
        <v>21</v>
      </c>
      <c r="E1146" s="6" t="s">
        <v>93</v>
      </c>
      <c r="F1146" s="8">
        <v>46235</v>
      </c>
      <c r="G1146" s="8" t="s">
        <v>197</v>
      </c>
      <c r="H1146" s="6" t="s">
        <v>255</v>
      </c>
      <c r="I1146" s="6" t="s">
        <v>885</v>
      </c>
      <c r="J1146" s="6" t="s">
        <v>194</v>
      </c>
      <c r="L1146" s="6" t="s">
        <v>256</v>
      </c>
      <c r="M1146" s="6" t="s">
        <v>885</v>
      </c>
      <c r="N1146" s="6" t="s">
        <v>41</v>
      </c>
      <c r="O1146" s="5" t="s">
        <v>885</v>
      </c>
      <c r="P1146" s="6" t="str">
        <f>IF(I1146&lt;&gt;"","Giocata","Futura")</f>
        <v>Futura</v>
      </c>
      <c r="Q1146" s="5" t="e">
        <f>VALUE(LEFT(I1146,1))</f>
        <v>#VALUE!</v>
      </c>
      <c r="R1146" s="5" t="e">
        <f>VALUE(RIGHT(I1146,1))</f>
        <v>#VALUE!</v>
      </c>
      <c r="S1146" s="5" t="e">
        <f>SUM(Q1146:R1146)</f>
        <v>#VALUE!</v>
      </c>
      <c r="T1146" s="5" t="e">
        <f>IF(Q1146&lt;&gt;R1146,1,0)</f>
        <v>#VALUE!</v>
      </c>
      <c r="U1146" s="5" t="e">
        <f>IF(S1146&lt;=4,1,0)</f>
        <v>#VALUE!</v>
      </c>
      <c r="V1146" s="5" t="e">
        <f t="shared" si="34"/>
        <v>#VALUE!</v>
      </c>
      <c r="W1146" s="5" t="e">
        <f>IF(S1146&gt;=2,1,0)</f>
        <v>#VALUE!</v>
      </c>
      <c r="X1146" s="5" t="e">
        <f>IF(Q1146&lt;=2,1,0)</f>
        <v>#VALUE!</v>
      </c>
      <c r="Y1146" s="5" t="e">
        <f>IF(AND(Q1146&gt;=1,Q1146&lt;=3),1,0)</f>
        <v>#VALUE!</v>
      </c>
      <c r="Z1146" s="5" t="e">
        <f>IF(AND(Q1146&gt;=2,Q1146&lt;=5),1,0)</f>
        <v>#VALUE!</v>
      </c>
      <c r="AA1146" s="5" t="e">
        <f>IF(S1146&lt;=2,1,0)</f>
        <v>#VALUE!</v>
      </c>
      <c r="AB1146" s="5" t="e">
        <f>IF(AND(S1146&gt;=1,S1146&lt;=3),1,0)</f>
        <v>#VALUE!</v>
      </c>
      <c r="AC1146" s="5" t="e">
        <f>IF(AND(S1146&gt;=2,S1146&lt;=5),1,0)</f>
        <v>#VALUE!</v>
      </c>
      <c r="AD1146" s="5" t="e">
        <f>IF(AND(S1146&gt;=1,S1146&lt;=4),1,0)</f>
        <v>#VALUE!</v>
      </c>
      <c r="AE1146" s="5" t="e">
        <f>IF(AND(S1146&gt;=2,S1146&lt;=5),1,0)</f>
        <v>#VALUE!</v>
      </c>
    </row>
    <row r="1147" spans="1:31" x14ac:dyDescent="0.55000000000000004">
      <c r="A1147" s="1">
        <f t="shared" si="35"/>
        <v>1147</v>
      </c>
      <c r="B1147" s="6" t="s">
        <v>908</v>
      </c>
      <c r="C1147" s="7">
        <v>46226.660555555558</v>
      </c>
      <c r="D1147" s="5">
        <v>2</v>
      </c>
      <c r="E1147" s="6" t="s">
        <v>93</v>
      </c>
      <c r="F1147" s="8">
        <v>46235</v>
      </c>
      <c r="G1147" s="8" t="s">
        <v>263</v>
      </c>
      <c r="H1147" s="6" t="s">
        <v>77</v>
      </c>
      <c r="I1147" s="6" t="s">
        <v>885</v>
      </c>
      <c r="J1147" s="6" t="s">
        <v>75</v>
      </c>
      <c r="L1147" s="6" t="s">
        <v>79</v>
      </c>
      <c r="M1147" s="6" t="s">
        <v>885</v>
      </c>
      <c r="N1147" s="6" t="s">
        <v>41</v>
      </c>
      <c r="O1147" s="5" t="s">
        <v>885</v>
      </c>
      <c r="P1147" s="6" t="str">
        <f>IF(I1147&lt;&gt;"","Giocata","Futura")</f>
        <v>Futura</v>
      </c>
      <c r="Q1147" s="5" t="e">
        <f>VALUE(LEFT(I1147,1))</f>
        <v>#VALUE!</v>
      </c>
      <c r="R1147" s="5" t="e">
        <f>VALUE(RIGHT(I1147,1))</f>
        <v>#VALUE!</v>
      </c>
      <c r="S1147" s="5" t="e">
        <f>SUM(Q1147:R1147)</f>
        <v>#VALUE!</v>
      </c>
      <c r="T1147" s="5" t="e">
        <f>IF(Q1147&lt;&gt;R1147,1,0)</f>
        <v>#VALUE!</v>
      </c>
      <c r="U1147" s="5" t="e">
        <f>IF(S1147&lt;=4,1,0)</f>
        <v>#VALUE!</v>
      </c>
      <c r="V1147" s="5" t="e">
        <f t="shared" si="34"/>
        <v>#VALUE!</v>
      </c>
      <c r="W1147" s="5" t="e">
        <f>IF(S1147&gt;=2,1,0)</f>
        <v>#VALUE!</v>
      </c>
      <c r="X1147" s="5" t="e">
        <f>IF(Q1147&lt;=2,1,0)</f>
        <v>#VALUE!</v>
      </c>
      <c r="Y1147" s="5" t="e">
        <f>IF(AND(Q1147&gt;=1,Q1147&lt;=3),1,0)</f>
        <v>#VALUE!</v>
      </c>
      <c r="Z1147" s="5" t="e">
        <f>IF(AND(Q1147&gt;=2,Q1147&lt;=5),1,0)</f>
        <v>#VALUE!</v>
      </c>
      <c r="AA1147" s="5" t="e">
        <f>IF(S1147&lt;=2,1,0)</f>
        <v>#VALUE!</v>
      </c>
      <c r="AB1147" s="5" t="e">
        <f>IF(AND(S1147&gt;=1,S1147&lt;=3),1,0)</f>
        <v>#VALUE!</v>
      </c>
      <c r="AC1147" s="5" t="e">
        <f>IF(AND(S1147&gt;=2,S1147&lt;=5),1,0)</f>
        <v>#VALUE!</v>
      </c>
      <c r="AD1147" s="5" t="e">
        <f>IF(AND(S1147&gt;=1,S1147&lt;=4),1,0)</f>
        <v>#VALUE!</v>
      </c>
      <c r="AE1147" s="5" t="e">
        <f>IF(AND(S1147&gt;=2,S1147&lt;=5),1,0)</f>
        <v>#VALUE!</v>
      </c>
    </row>
    <row r="1148" spans="1:31" x14ac:dyDescent="0.55000000000000004">
      <c r="A1148" s="1">
        <f t="shared" si="35"/>
        <v>1148</v>
      </c>
      <c r="B1148" s="6" t="s">
        <v>32</v>
      </c>
      <c r="C1148" s="7">
        <v>46226.660555555558</v>
      </c>
      <c r="D1148" s="5">
        <v>16</v>
      </c>
      <c r="E1148" s="6" t="s">
        <v>93</v>
      </c>
      <c r="F1148" s="8">
        <v>46235</v>
      </c>
      <c r="G1148" s="8" t="s">
        <v>264</v>
      </c>
      <c r="H1148" s="6" t="s">
        <v>131</v>
      </c>
      <c r="I1148" s="6" t="s">
        <v>885</v>
      </c>
      <c r="J1148" s="6" t="s">
        <v>208</v>
      </c>
      <c r="L1148" s="6" t="s">
        <v>214</v>
      </c>
      <c r="M1148" s="6" t="s">
        <v>885</v>
      </c>
      <c r="N1148" s="6" t="s">
        <v>41</v>
      </c>
      <c r="O1148" s="5" t="s">
        <v>885</v>
      </c>
      <c r="P1148" s="6" t="str">
        <f>IF(I1148&lt;&gt;"","Giocata","Futura")</f>
        <v>Futura</v>
      </c>
      <c r="Q1148" s="5" t="e">
        <f>VALUE(LEFT(I1148,1))</f>
        <v>#VALUE!</v>
      </c>
      <c r="R1148" s="5" t="e">
        <f>VALUE(RIGHT(I1148,1))</f>
        <v>#VALUE!</v>
      </c>
      <c r="S1148" s="5" t="e">
        <f>SUM(Q1148:R1148)</f>
        <v>#VALUE!</v>
      </c>
      <c r="T1148" s="5" t="e">
        <f>IF(Q1148&lt;&gt;R1148,1,0)</f>
        <v>#VALUE!</v>
      </c>
      <c r="U1148" s="5" t="e">
        <f>IF(S1148&lt;=4,1,0)</f>
        <v>#VALUE!</v>
      </c>
      <c r="V1148" s="5" t="e">
        <f t="shared" si="34"/>
        <v>#VALUE!</v>
      </c>
      <c r="W1148" s="5" t="e">
        <f>IF(S1148&gt;=2,1,0)</f>
        <v>#VALUE!</v>
      </c>
      <c r="X1148" s="5" t="e">
        <f>IF(Q1148&lt;=2,1,0)</f>
        <v>#VALUE!</v>
      </c>
      <c r="Y1148" s="5" t="e">
        <f>IF(AND(Q1148&gt;=1,Q1148&lt;=3),1,0)</f>
        <v>#VALUE!</v>
      </c>
      <c r="Z1148" s="5" t="e">
        <f>IF(AND(Q1148&gt;=2,Q1148&lt;=5),1,0)</f>
        <v>#VALUE!</v>
      </c>
      <c r="AA1148" s="5" t="e">
        <f>IF(S1148&lt;=2,1,0)</f>
        <v>#VALUE!</v>
      </c>
      <c r="AB1148" s="5" t="e">
        <f>IF(AND(S1148&gt;=1,S1148&lt;=3),1,0)</f>
        <v>#VALUE!</v>
      </c>
      <c r="AC1148" s="5" t="e">
        <f>IF(AND(S1148&gt;=2,S1148&lt;=5),1,0)</f>
        <v>#VALUE!</v>
      </c>
      <c r="AD1148" s="5" t="e">
        <f>IF(AND(S1148&gt;=1,S1148&lt;=4),1,0)</f>
        <v>#VALUE!</v>
      </c>
      <c r="AE1148" s="5" t="e">
        <f>IF(AND(S1148&gt;=2,S1148&lt;=5),1,0)</f>
        <v>#VALUE!</v>
      </c>
    </row>
    <row r="1149" spans="1:31" x14ac:dyDescent="0.55000000000000004">
      <c r="A1149" s="1">
        <f t="shared" si="35"/>
        <v>1149</v>
      </c>
      <c r="B1149" s="6" t="s">
        <v>32</v>
      </c>
      <c r="C1149" s="7">
        <v>46226.660555555558</v>
      </c>
      <c r="D1149" s="5">
        <v>16</v>
      </c>
      <c r="E1149" s="6" t="s">
        <v>93</v>
      </c>
      <c r="F1149" s="8">
        <v>46235</v>
      </c>
      <c r="G1149" s="8" t="s">
        <v>263</v>
      </c>
      <c r="H1149" s="6" t="s">
        <v>212</v>
      </c>
      <c r="I1149" s="6" t="s">
        <v>885</v>
      </c>
      <c r="J1149" s="6" t="s">
        <v>128</v>
      </c>
      <c r="L1149" s="6" t="s">
        <v>267</v>
      </c>
      <c r="M1149" s="6" t="s">
        <v>885</v>
      </c>
      <c r="N1149" s="6" t="s">
        <v>41</v>
      </c>
      <c r="O1149" s="5" t="s">
        <v>885</v>
      </c>
      <c r="P1149" s="6" t="str">
        <f>IF(I1149&lt;&gt;"","Giocata","Futura")</f>
        <v>Futura</v>
      </c>
      <c r="Q1149" s="5" t="e">
        <f>VALUE(LEFT(I1149,1))</f>
        <v>#VALUE!</v>
      </c>
      <c r="R1149" s="5" t="e">
        <f>VALUE(RIGHT(I1149,1))</f>
        <v>#VALUE!</v>
      </c>
      <c r="S1149" s="5" t="e">
        <f>SUM(Q1149:R1149)</f>
        <v>#VALUE!</v>
      </c>
      <c r="T1149" s="5" t="e">
        <f>IF(Q1149&lt;&gt;R1149,1,0)</f>
        <v>#VALUE!</v>
      </c>
      <c r="U1149" s="5" t="e">
        <f>IF(S1149&lt;=4,1,0)</f>
        <v>#VALUE!</v>
      </c>
      <c r="V1149" s="5" t="e">
        <f t="shared" si="34"/>
        <v>#VALUE!</v>
      </c>
      <c r="W1149" s="5" t="e">
        <f>IF(S1149&gt;=2,1,0)</f>
        <v>#VALUE!</v>
      </c>
      <c r="X1149" s="5" t="e">
        <f>IF(Q1149&lt;=2,1,0)</f>
        <v>#VALUE!</v>
      </c>
      <c r="Y1149" s="5" t="e">
        <f>IF(AND(Q1149&gt;=1,Q1149&lt;=3),1,0)</f>
        <v>#VALUE!</v>
      </c>
      <c r="Z1149" s="5" t="e">
        <f>IF(AND(Q1149&gt;=2,Q1149&lt;=5),1,0)</f>
        <v>#VALUE!</v>
      </c>
      <c r="AA1149" s="5" t="e">
        <f>IF(S1149&lt;=2,1,0)</f>
        <v>#VALUE!</v>
      </c>
      <c r="AB1149" s="5" t="e">
        <f>IF(AND(S1149&gt;=1,S1149&lt;=3),1,0)</f>
        <v>#VALUE!</v>
      </c>
      <c r="AC1149" s="5" t="e">
        <f>IF(AND(S1149&gt;=2,S1149&lt;=5),1,0)</f>
        <v>#VALUE!</v>
      </c>
      <c r="AD1149" s="5" t="e">
        <f>IF(AND(S1149&gt;=1,S1149&lt;=4),1,0)</f>
        <v>#VALUE!</v>
      </c>
      <c r="AE1149" s="5" t="e">
        <f>IF(AND(S1149&gt;=2,S1149&lt;=5),1,0)</f>
        <v>#VALUE!</v>
      </c>
    </row>
    <row r="1150" spans="1:31" x14ac:dyDescent="0.55000000000000004">
      <c r="A1150" s="1">
        <f t="shared" si="35"/>
        <v>1150</v>
      </c>
      <c r="B1150" s="6" t="s">
        <v>911</v>
      </c>
      <c r="C1150" s="7">
        <v>46226.660555555558</v>
      </c>
      <c r="D1150" s="5">
        <v>21</v>
      </c>
      <c r="E1150" s="6" t="s">
        <v>93</v>
      </c>
      <c r="F1150" s="8">
        <v>46235</v>
      </c>
      <c r="G1150" s="8" t="s">
        <v>137</v>
      </c>
      <c r="H1150" s="6" t="s">
        <v>144</v>
      </c>
      <c r="I1150" s="6" t="s">
        <v>885</v>
      </c>
      <c r="J1150" s="6" t="s">
        <v>147</v>
      </c>
      <c r="L1150" s="6" t="s">
        <v>146</v>
      </c>
      <c r="M1150" s="6" t="s">
        <v>885</v>
      </c>
      <c r="N1150" s="6" t="s">
        <v>41</v>
      </c>
      <c r="O1150" s="5" t="s">
        <v>885</v>
      </c>
      <c r="P1150" s="6" t="str">
        <f>IF(I1150&lt;&gt;"","Giocata","Futura")</f>
        <v>Futura</v>
      </c>
      <c r="Q1150" s="5" t="e">
        <f>VALUE(LEFT(I1150,1))</f>
        <v>#VALUE!</v>
      </c>
      <c r="R1150" s="5" t="e">
        <f>VALUE(RIGHT(I1150,1))</f>
        <v>#VALUE!</v>
      </c>
      <c r="S1150" s="5" t="e">
        <f>SUM(Q1150:R1150)</f>
        <v>#VALUE!</v>
      </c>
      <c r="T1150" s="5" t="e">
        <f>IF(Q1150&lt;&gt;R1150,1,0)</f>
        <v>#VALUE!</v>
      </c>
      <c r="U1150" s="5" t="e">
        <f>IF(S1150&lt;=4,1,0)</f>
        <v>#VALUE!</v>
      </c>
      <c r="V1150" s="5" t="e">
        <f t="shared" si="34"/>
        <v>#VALUE!</v>
      </c>
      <c r="W1150" s="5" t="e">
        <f>IF(S1150&gt;=2,1,0)</f>
        <v>#VALUE!</v>
      </c>
      <c r="X1150" s="5" t="e">
        <f>IF(Q1150&lt;=2,1,0)</f>
        <v>#VALUE!</v>
      </c>
      <c r="Y1150" s="5" t="e">
        <f>IF(AND(Q1150&gt;=1,Q1150&lt;=3),1,0)</f>
        <v>#VALUE!</v>
      </c>
      <c r="Z1150" s="5" t="e">
        <f>IF(AND(Q1150&gt;=2,Q1150&lt;=5),1,0)</f>
        <v>#VALUE!</v>
      </c>
      <c r="AA1150" s="5" t="e">
        <f>IF(S1150&lt;=2,1,0)</f>
        <v>#VALUE!</v>
      </c>
      <c r="AB1150" s="5" t="e">
        <f>IF(AND(S1150&gt;=1,S1150&lt;=3),1,0)</f>
        <v>#VALUE!</v>
      </c>
      <c r="AC1150" s="5" t="e">
        <f>IF(AND(S1150&gt;=2,S1150&lt;=5),1,0)</f>
        <v>#VALUE!</v>
      </c>
      <c r="AD1150" s="5" t="e">
        <f>IF(AND(S1150&gt;=1,S1150&lt;=4),1,0)</f>
        <v>#VALUE!</v>
      </c>
      <c r="AE1150" s="5" t="e">
        <f>IF(AND(S1150&gt;=2,S1150&lt;=5),1,0)</f>
        <v>#VALUE!</v>
      </c>
    </row>
    <row r="1151" spans="1:31" x14ac:dyDescent="0.55000000000000004">
      <c r="A1151" s="1">
        <f t="shared" si="35"/>
        <v>1151</v>
      </c>
      <c r="B1151" s="6" t="s">
        <v>911</v>
      </c>
      <c r="C1151" s="7">
        <v>46226.660555555558</v>
      </c>
      <c r="D1151" s="5">
        <v>21</v>
      </c>
      <c r="E1151" s="6" t="s">
        <v>93</v>
      </c>
      <c r="F1151" s="8">
        <v>46235</v>
      </c>
      <c r="G1151" s="8" t="s">
        <v>137</v>
      </c>
      <c r="H1151" s="6" t="s">
        <v>148</v>
      </c>
      <c r="I1151" s="6" t="s">
        <v>885</v>
      </c>
      <c r="J1151" s="6" t="s">
        <v>151</v>
      </c>
      <c r="L1151" s="6" t="s">
        <v>161</v>
      </c>
      <c r="M1151" s="6" t="s">
        <v>885</v>
      </c>
      <c r="N1151" s="6" t="s">
        <v>41</v>
      </c>
      <c r="O1151" s="5" t="s">
        <v>885</v>
      </c>
      <c r="P1151" s="6" t="str">
        <f>IF(I1151&lt;&gt;"","Giocata","Futura")</f>
        <v>Futura</v>
      </c>
      <c r="Q1151" s="5" t="e">
        <f>VALUE(LEFT(I1151,1))</f>
        <v>#VALUE!</v>
      </c>
      <c r="R1151" s="5" t="e">
        <f>VALUE(RIGHT(I1151,1))</f>
        <v>#VALUE!</v>
      </c>
      <c r="S1151" s="5" t="e">
        <f>SUM(Q1151:R1151)</f>
        <v>#VALUE!</v>
      </c>
      <c r="T1151" s="5" t="e">
        <f>IF(Q1151&lt;&gt;R1151,1,0)</f>
        <v>#VALUE!</v>
      </c>
      <c r="U1151" s="5" t="e">
        <f>IF(S1151&lt;=4,1,0)</f>
        <v>#VALUE!</v>
      </c>
      <c r="V1151" s="5" t="e">
        <f t="shared" si="34"/>
        <v>#VALUE!</v>
      </c>
      <c r="W1151" s="5" t="e">
        <f>IF(S1151&gt;=2,1,0)</f>
        <v>#VALUE!</v>
      </c>
      <c r="X1151" s="5" t="e">
        <f>IF(Q1151&lt;=2,1,0)</f>
        <v>#VALUE!</v>
      </c>
      <c r="Y1151" s="5" t="e">
        <f>IF(AND(Q1151&gt;=1,Q1151&lt;=3),1,0)</f>
        <v>#VALUE!</v>
      </c>
      <c r="Z1151" s="5" t="e">
        <f>IF(AND(Q1151&gt;=2,Q1151&lt;=5),1,0)</f>
        <v>#VALUE!</v>
      </c>
      <c r="AA1151" s="5" t="e">
        <f>IF(S1151&lt;=2,1,0)</f>
        <v>#VALUE!</v>
      </c>
      <c r="AB1151" s="5" t="e">
        <f>IF(AND(S1151&gt;=1,S1151&lt;=3),1,0)</f>
        <v>#VALUE!</v>
      </c>
      <c r="AC1151" s="5" t="e">
        <f>IF(AND(S1151&gt;=2,S1151&lt;=5),1,0)</f>
        <v>#VALUE!</v>
      </c>
      <c r="AD1151" s="5" t="e">
        <f>IF(AND(S1151&gt;=1,S1151&lt;=4),1,0)</f>
        <v>#VALUE!</v>
      </c>
      <c r="AE1151" s="5" t="e">
        <f>IF(AND(S1151&gt;=2,S1151&lt;=5),1,0)</f>
        <v>#VALUE!</v>
      </c>
    </row>
    <row r="1152" spans="1:31" x14ac:dyDescent="0.55000000000000004">
      <c r="A1152" s="1">
        <f t="shared" si="35"/>
        <v>1152</v>
      </c>
      <c r="B1152" s="6" t="s">
        <v>911</v>
      </c>
      <c r="C1152" s="7">
        <v>46226.660555555558</v>
      </c>
      <c r="D1152" s="5">
        <v>21</v>
      </c>
      <c r="E1152" s="6" t="s">
        <v>93</v>
      </c>
      <c r="F1152" s="8">
        <v>46235</v>
      </c>
      <c r="G1152" s="8" t="s">
        <v>137</v>
      </c>
      <c r="H1152" s="6" t="s">
        <v>139</v>
      </c>
      <c r="I1152" s="6" t="s">
        <v>885</v>
      </c>
      <c r="J1152" s="6" t="s">
        <v>153</v>
      </c>
      <c r="L1152" s="6" t="s">
        <v>157</v>
      </c>
      <c r="M1152" s="6" t="s">
        <v>885</v>
      </c>
      <c r="N1152" s="6" t="s">
        <v>41</v>
      </c>
      <c r="O1152" s="5" t="s">
        <v>885</v>
      </c>
      <c r="P1152" s="6" t="str">
        <f>IF(I1152&lt;&gt;"","Giocata","Futura")</f>
        <v>Futura</v>
      </c>
      <c r="Q1152" s="5" t="e">
        <f>VALUE(LEFT(I1152,1))</f>
        <v>#VALUE!</v>
      </c>
      <c r="R1152" s="5" t="e">
        <f>VALUE(RIGHT(I1152,1))</f>
        <v>#VALUE!</v>
      </c>
      <c r="S1152" s="5" t="e">
        <f>SUM(Q1152:R1152)</f>
        <v>#VALUE!</v>
      </c>
      <c r="T1152" s="5" t="e">
        <f>IF(Q1152&lt;&gt;R1152,1,0)</f>
        <v>#VALUE!</v>
      </c>
      <c r="U1152" s="5" t="e">
        <f>IF(S1152&lt;=4,1,0)</f>
        <v>#VALUE!</v>
      </c>
      <c r="V1152" s="5" t="e">
        <f t="shared" si="34"/>
        <v>#VALUE!</v>
      </c>
      <c r="W1152" s="5" t="e">
        <f>IF(S1152&gt;=2,1,0)</f>
        <v>#VALUE!</v>
      </c>
      <c r="X1152" s="5" t="e">
        <f>IF(Q1152&lt;=2,1,0)</f>
        <v>#VALUE!</v>
      </c>
      <c r="Y1152" s="5" t="e">
        <f>IF(AND(Q1152&gt;=1,Q1152&lt;=3),1,0)</f>
        <v>#VALUE!</v>
      </c>
      <c r="Z1152" s="5" t="e">
        <f>IF(AND(Q1152&gt;=2,Q1152&lt;=5),1,0)</f>
        <v>#VALUE!</v>
      </c>
      <c r="AA1152" s="5" t="e">
        <f>IF(S1152&lt;=2,1,0)</f>
        <v>#VALUE!</v>
      </c>
      <c r="AB1152" s="5" t="e">
        <f>IF(AND(S1152&gt;=1,S1152&lt;=3),1,0)</f>
        <v>#VALUE!</v>
      </c>
      <c r="AC1152" s="5" t="e">
        <f>IF(AND(S1152&gt;=2,S1152&lt;=5),1,0)</f>
        <v>#VALUE!</v>
      </c>
      <c r="AD1152" s="5" t="e">
        <f>IF(AND(S1152&gt;=1,S1152&lt;=4),1,0)</f>
        <v>#VALUE!</v>
      </c>
      <c r="AE1152" s="5" t="e">
        <f>IF(AND(S1152&gt;=2,S1152&lt;=5),1,0)</f>
        <v>#VALUE!</v>
      </c>
    </row>
    <row r="1153" spans="1:31" x14ac:dyDescent="0.55000000000000004">
      <c r="A1153" s="1">
        <f t="shared" si="35"/>
        <v>1153</v>
      </c>
      <c r="B1153" s="6" t="s">
        <v>28</v>
      </c>
      <c r="C1153" s="7">
        <v>46226.660555555558</v>
      </c>
      <c r="D1153" s="5">
        <v>15</v>
      </c>
      <c r="E1153" s="6" t="s">
        <v>37</v>
      </c>
      <c r="F1153" s="8">
        <v>46236</v>
      </c>
      <c r="G1153" s="8" t="s">
        <v>268</v>
      </c>
      <c r="H1153" s="6" t="s">
        <v>45</v>
      </c>
      <c r="I1153" s="6" t="s">
        <v>885</v>
      </c>
      <c r="J1153" s="6" t="s">
        <v>60</v>
      </c>
      <c r="L1153" s="6" t="s">
        <v>47</v>
      </c>
      <c r="M1153" s="6" t="s">
        <v>885</v>
      </c>
      <c r="N1153" s="6" t="s">
        <v>41</v>
      </c>
      <c r="O1153" s="5" t="s">
        <v>885</v>
      </c>
      <c r="P1153" s="6" t="str">
        <f>IF(I1153&lt;&gt;"","Giocata","Futura")</f>
        <v>Futura</v>
      </c>
      <c r="Q1153" s="5" t="e">
        <f>VALUE(LEFT(I1153,1))</f>
        <v>#VALUE!</v>
      </c>
      <c r="R1153" s="5" t="e">
        <f>VALUE(RIGHT(I1153,1))</f>
        <v>#VALUE!</v>
      </c>
      <c r="S1153" s="5" t="e">
        <f>SUM(Q1153:R1153)</f>
        <v>#VALUE!</v>
      </c>
      <c r="T1153" s="5" t="e">
        <f>IF(Q1153&lt;&gt;R1153,1,0)</f>
        <v>#VALUE!</v>
      </c>
      <c r="U1153" s="5" t="e">
        <f>IF(S1153&lt;=4,1,0)</f>
        <v>#VALUE!</v>
      </c>
      <c r="V1153" s="5" t="e">
        <f t="shared" si="34"/>
        <v>#VALUE!</v>
      </c>
      <c r="W1153" s="5" t="e">
        <f>IF(S1153&gt;=2,1,0)</f>
        <v>#VALUE!</v>
      </c>
      <c r="X1153" s="5" t="e">
        <f>IF(Q1153&lt;=2,1,0)</f>
        <v>#VALUE!</v>
      </c>
      <c r="Y1153" s="5" t="e">
        <f>IF(AND(Q1153&gt;=1,Q1153&lt;=3),1,0)</f>
        <v>#VALUE!</v>
      </c>
      <c r="Z1153" s="5" t="e">
        <f>IF(AND(Q1153&gt;=2,Q1153&lt;=5),1,0)</f>
        <v>#VALUE!</v>
      </c>
      <c r="AA1153" s="5" t="e">
        <f>IF(S1153&lt;=2,1,0)</f>
        <v>#VALUE!</v>
      </c>
      <c r="AB1153" s="5" t="e">
        <f>IF(AND(S1153&gt;=1,S1153&lt;=3),1,0)</f>
        <v>#VALUE!</v>
      </c>
      <c r="AC1153" s="5" t="e">
        <f>IF(AND(S1153&gt;=2,S1153&lt;=5),1,0)</f>
        <v>#VALUE!</v>
      </c>
      <c r="AD1153" s="5" t="e">
        <f>IF(AND(S1153&gt;=1,S1153&lt;=4),1,0)</f>
        <v>#VALUE!</v>
      </c>
      <c r="AE1153" s="5" t="e">
        <f>IF(AND(S1153&gt;=2,S1153&lt;=5),1,0)</f>
        <v>#VALUE!</v>
      </c>
    </row>
    <row r="1154" spans="1:31" x14ac:dyDescent="0.55000000000000004">
      <c r="A1154" s="1">
        <f t="shared" si="35"/>
        <v>1154</v>
      </c>
      <c r="B1154" s="6" t="s">
        <v>28</v>
      </c>
      <c r="C1154" s="7">
        <v>46226.660555555558</v>
      </c>
      <c r="D1154" s="5">
        <v>15</v>
      </c>
      <c r="E1154" s="6" t="s">
        <v>37</v>
      </c>
      <c r="F1154" s="8">
        <v>46236</v>
      </c>
      <c r="G1154" s="8" t="s">
        <v>282</v>
      </c>
      <c r="H1154" s="6" t="s">
        <v>58</v>
      </c>
      <c r="I1154" s="6" t="s">
        <v>885</v>
      </c>
      <c r="J1154" s="6" t="s">
        <v>38</v>
      </c>
      <c r="L1154" s="6" t="s">
        <v>56</v>
      </c>
      <c r="M1154" s="6" t="s">
        <v>885</v>
      </c>
      <c r="N1154" s="6" t="s">
        <v>41</v>
      </c>
      <c r="O1154" s="5" t="s">
        <v>885</v>
      </c>
      <c r="P1154" s="6" t="str">
        <f>IF(I1154&lt;&gt;"","Giocata","Futura")</f>
        <v>Futura</v>
      </c>
      <c r="Q1154" s="5" t="e">
        <f>VALUE(LEFT(I1154,1))</f>
        <v>#VALUE!</v>
      </c>
      <c r="R1154" s="5" t="e">
        <f>VALUE(RIGHT(I1154,1))</f>
        <v>#VALUE!</v>
      </c>
      <c r="S1154" s="5" t="e">
        <f>SUM(Q1154:R1154)</f>
        <v>#VALUE!</v>
      </c>
      <c r="T1154" s="5" t="e">
        <f>IF(Q1154&lt;&gt;R1154,1,0)</f>
        <v>#VALUE!</v>
      </c>
      <c r="U1154" s="5" t="e">
        <f>IF(S1154&lt;=4,1,0)</f>
        <v>#VALUE!</v>
      </c>
      <c r="V1154" s="5" t="e">
        <f t="shared" ref="V1154:V1217" si="36">IF(AND(T1154=1,U1154=1),1,0)</f>
        <v>#VALUE!</v>
      </c>
      <c r="W1154" s="5" t="e">
        <f>IF(S1154&gt;=2,1,0)</f>
        <v>#VALUE!</v>
      </c>
      <c r="X1154" s="5" t="e">
        <f>IF(Q1154&lt;=2,1,0)</f>
        <v>#VALUE!</v>
      </c>
      <c r="Y1154" s="5" t="e">
        <f>IF(AND(Q1154&gt;=1,Q1154&lt;=3),1,0)</f>
        <v>#VALUE!</v>
      </c>
      <c r="Z1154" s="5" t="e">
        <f>IF(AND(Q1154&gt;=2,Q1154&lt;=5),1,0)</f>
        <v>#VALUE!</v>
      </c>
      <c r="AA1154" s="5" t="e">
        <f>IF(S1154&lt;=2,1,0)</f>
        <v>#VALUE!</v>
      </c>
      <c r="AB1154" s="5" t="e">
        <f>IF(AND(S1154&gt;=1,S1154&lt;=3),1,0)</f>
        <v>#VALUE!</v>
      </c>
      <c r="AC1154" s="5" t="e">
        <f>IF(AND(S1154&gt;=2,S1154&lt;=5),1,0)</f>
        <v>#VALUE!</v>
      </c>
      <c r="AD1154" s="5" t="e">
        <f>IF(AND(S1154&gt;=1,S1154&lt;=4),1,0)</f>
        <v>#VALUE!</v>
      </c>
      <c r="AE1154" s="5" t="e">
        <f>IF(AND(S1154&gt;=2,S1154&lt;=5),1,0)</f>
        <v>#VALUE!</v>
      </c>
    </row>
    <row r="1155" spans="1:31" x14ac:dyDescent="0.55000000000000004">
      <c r="A1155" s="1">
        <f t="shared" ref="A1155:A1218" si="37">A1154+1</f>
        <v>1155</v>
      </c>
      <c r="B1155" s="6" t="s">
        <v>28</v>
      </c>
      <c r="C1155" s="7">
        <v>46226.660555555558</v>
      </c>
      <c r="D1155" s="5">
        <v>15</v>
      </c>
      <c r="E1155" s="6" t="s">
        <v>37</v>
      </c>
      <c r="F1155" s="8">
        <v>46236</v>
      </c>
      <c r="G1155" s="8" t="s">
        <v>285</v>
      </c>
      <c r="H1155" s="6" t="s">
        <v>57</v>
      </c>
      <c r="I1155" s="6" t="s">
        <v>885</v>
      </c>
      <c r="J1155" s="6" t="s">
        <v>54</v>
      </c>
      <c r="L1155" s="6" t="s">
        <v>59</v>
      </c>
      <c r="M1155" s="6" t="s">
        <v>885</v>
      </c>
      <c r="N1155" s="6" t="s">
        <v>41</v>
      </c>
      <c r="O1155" s="5" t="s">
        <v>885</v>
      </c>
      <c r="P1155" s="6" t="str">
        <f>IF(I1155&lt;&gt;"","Giocata","Futura")</f>
        <v>Futura</v>
      </c>
      <c r="Q1155" s="5" t="e">
        <f>VALUE(LEFT(I1155,1))</f>
        <v>#VALUE!</v>
      </c>
      <c r="R1155" s="5" t="e">
        <f>VALUE(RIGHT(I1155,1))</f>
        <v>#VALUE!</v>
      </c>
      <c r="S1155" s="5" t="e">
        <f>SUM(Q1155:R1155)</f>
        <v>#VALUE!</v>
      </c>
      <c r="T1155" s="5" t="e">
        <f>IF(Q1155&lt;&gt;R1155,1,0)</f>
        <v>#VALUE!</v>
      </c>
      <c r="U1155" s="5" t="e">
        <f>IF(S1155&lt;=4,1,0)</f>
        <v>#VALUE!</v>
      </c>
      <c r="V1155" s="5" t="e">
        <f t="shared" si="36"/>
        <v>#VALUE!</v>
      </c>
      <c r="W1155" s="5" t="e">
        <f>IF(S1155&gt;=2,1,0)</f>
        <v>#VALUE!</v>
      </c>
      <c r="X1155" s="5" t="e">
        <f>IF(Q1155&lt;=2,1,0)</f>
        <v>#VALUE!</v>
      </c>
      <c r="Y1155" s="5" t="e">
        <f>IF(AND(Q1155&gt;=1,Q1155&lt;=3),1,0)</f>
        <v>#VALUE!</v>
      </c>
      <c r="Z1155" s="5" t="e">
        <f>IF(AND(Q1155&gt;=2,Q1155&lt;=5),1,0)</f>
        <v>#VALUE!</v>
      </c>
      <c r="AA1155" s="5" t="e">
        <f>IF(S1155&lt;=2,1,0)</f>
        <v>#VALUE!</v>
      </c>
      <c r="AB1155" s="5" t="e">
        <f>IF(AND(S1155&gt;=1,S1155&lt;=3),1,0)</f>
        <v>#VALUE!</v>
      </c>
      <c r="AC1155" s="5" t="e">
        <f>IF(AND(S1155&gt;=2,S1155&lt;=5),1,0)</f>
        <v>#VALUE!</v>
      </c>
      <c r="AD1155" s="5" t="e">
        <f>IF(AND(S1155&gt;=1,S1155&lt;=4),1,0)</f>
        <v>#VALUE!</v>
      </c>
      <c r="AE1155" s="5" t="e">
        <f>IF(AND(S1155&gt;=2,S1155&lt;=5),1,0)</f>
        <v>#VALUE!</v>
      </c>
    </row>
    <row r="1156" spans="1:31" x14ac:dyDescent="0.55000000000000004">
      <c r="A1156" s="1">
        <f t="shared" si="37"/>
        <v>1156</v>
      </c>
      <c r="B1156" s="6" t="s">
        <v>884</v>
      </c>
      <c r="C1156" s="7">
        <v>46226.660555555558</v>
      </c>
      <c r="D1156" s="5">
        <v>1</v>
      </c>
      <c r="E1156" s="6" t="s">
        <v>37</v>
      </c>
      <c r="F1156" s="8">
        <v>46236</v>
      </c>
      <c r="G1156" s="8" t="s">
        <v>120</v>
      </c>
      <c r="H1156" s="6" t="s">
        <v>107</v>
      </c>
      <c r="I1156" s="6" t="s">
        <v>885</v>
      </c>
      <c r="J1156" s="6" t="s">
        <v>97</v>
      </c>
      <c r="L1156" s="6" t="s">
        <v>114</v>
      </c>
      <c r="M1156" s="6" t="s">
        <v>885</v>
      </c>
      <c r="N1156" s="6" t="s">
        <v>41</v>
      </c>
      <c r="O1156" s="5" t="s">
        <v>885</v>
      </c>
      <c r="P1156" s="6" t="str">
        <f>IF(I1156&lt;&gt;"","Giocata","Futura")</f>
        <v>Futura</v>
      </c>
      <c r="Q1156" s="5" t="e">
        <f>VALUE(LEFT(I1156,1))</f>
        <v>#VALUE!</v>
      </c>
      <c r="R1156" s="5" t="e">
        <f>VALUE(RIGHT(I1156,1))</f>
        <v>#VALUE!</v>
      </c>
      <c r="S1156" s="5" t="e">
        <f>SUM(Q1156:R1156)</f>
        <v>#VALUE!</v>
      </c>
      <c r="T1156" s="5" t="e">
        <f>IF(Q1156&lt;&gt;R1156,1,0)</f>
        <v>#VALUE!</v>
      </c>
      <c r="U1156" s="5" t="e">
        <f>IF(S1156&lt;=4,1,0)</f>
        <v>#VALUE!</v>
      </c>
      <c r="V1156" s="5" t="e">
        <f t="shared" si="36"/>
        <v>#VALUE!</v>
      </c>
      <c r="W1156" s="5" t="e">
        <f>IF(S1156&gt;=2,1,0)</f>
        <v>#VALUE!</v>
      </c>
      <c r="X1156" s="5" t="e">
        <f>IF(Q1156&lt;=2,1,0)</f>
        <v>#VALUE!</v>
      </c>
      <c r="Y1156" s="5" t="e">
        <f>IF(AND(Q1156&gt;=1,Q1156&lt;=3),1,0)</f>
        <v>#VALUE!</v>
      </c>
      <c r="Z1156" s="5" t="e">
        <f>IF(AND(Q1156&gt;=2,Q1156&lt;=5),1,0)</f>
        <v>#VALUE!</v>
      </c>
      <c r="AA1156" s="5" t="e">
        <f>IF(S1156&lt;=2,1,0)</f>
        <v>#VALUE!</v>
      </c>
      <c r="AB1156" s="5" t="e">
        <f>IF(AND(S1156&gt;=1,S1156&lt;=3),1,0)</f>
        <v>#VALUE!</v>
      </c>
      <c r="AC1156" s="5" t="e">
        <f>IF(AND(S1156&gt;=2,S1156&lt;=5),1,0)</f>
        <v>#VALUE!</v>
      </c>
      <c r="AD1156" s="5" t="e">
        <f>IF(AND(S1156&gt;=1,S1156&lt;=4),1,0)</f>
        <v>#VALUE!</v>
      </c>
      <c r="AE1156" s="5" t="e">
        <f>IF(AND(S1156&gt;=2,S1156&lt;=5),1,0)</f>
        <v>#VALUE!</v>
      </c>
    </row>
    <row r="1157" spans="1:31" x14ac:dyDescent="0.55000000000000004">
      <c r="A1157" s="1">
        <f t="shared" si="37"/>
        <v>1157</v>
      </c>
      <c r="B1157" s="6" t="s">
        <v>910</v>
      </c>
      <c r="C1157" s="7">
        <v>46226.660555555558</v>
      </c>
      <c r="D1157" s="5">
        <v>21</v>
      </c>
      <c r="E1157" s="6" t="s">
        <v>37</v>
      </c>
      <c r="F1157" s="8">
        <v>46236</v>
      </c>
      <c r="G1157" s="8" t="s">
        <v>287</v>
      </c>
      <c r="H1157" s="6" t="s">
        <v>198</v>
      </c>
      <c r="I1157" s="6" t="s">
        <v>885</v>
      </c>
      <c r="J1157" s="6" t="s">
        <v>192</v>
      </c>
      <c r="L1157" s="6" t="s">
        <v>200</v>
      </c>
      <c r="M1157" s="6" t="s">
        <v>885</v>
      </c>
      <c r="N1157" s="6" t="s">
        <v>41</v>
      </c>
      <c r="O1157" s="5" t="s">
        <v>885</v>
      </c>
      <c r="P1157" s="6" t="str">
        <f>IF(I1157&lt;&gt;"","Giocata","Futura")</f>
        <v>Futura</v>
      </c>
      <c r="Q1157" s="5" t="e">
        <f>VALUE(LEFT(I1157,1))</f>
        <v>#VALUE!</v>
      </c>
      <c r="R1157" s="5" t="e">
        <f>VALUE(RIGHT(I1157,1))</f>
        <v>#VALUE!</v>
      </c>
      <c r="S1157" s="5" t="e">
        <f>SUM(Q1157:R1157)</f>
        <v>#VALUE!</v>
      </c>
      <c r="T1157" s="5" t="e">
        <f>IF(Q1157&lt;&gt;R1157,1,0)</f>
        <v>#VALUE!</v>
      </c>
      <c r="U1157" s="5" t="e">
        <f>IF(S1157&lt;=4,1,0)</f>
        <v>#VALUE!</v>
      </c>
      <c r="V1157" s="5" t="e">
        <f t="shared" si="36"/>
        <v>#VALUE!</v>
      </c>
      <c r="W1157" s="5" t="e">
        <f>IF(S1157&gt;=2,1,0)</f>
        <v>#VALUE!</v>
      </c>
      <c r="X1157" s="5" t="e">
        <f>IF(Q1157&lt;=2,1,0)</f>
        <v>#VALUE!</v>
      </c>
      <c r="Y1157" s="5" t="e">
        <f>IF(AND(Q1157&gt;=1,Q1157&lt;=3),1,0)</f>
        <v>#VALUE!</v>
      </c>
      <c r="Z1157" s="5" t="e">
        <f>IF(AND(Q1157&gt;=2,Q1157&lt;=5),1,0)</f>
        <v>#VALUE!</v>
      </c>
      <c r="AA1157" s="5" t="e">
        <f>IF(S1157&lt;=2,1,0)</f>
        <v>#VALUE!</v>
      </c>
      <c r="AB1157" s="5" t="e">
        <f>IF(AND(S1157&gt;=1,S1157&lt;=3),1,0)</f>
        <v>#VALUE!</v>
      </c>
      <c r="AC1157" s="5" t="e">
        <f>IF(AND(S1157&gt;=2,S1157&lt;=5),1,0)</f>
        <v>#VALUE!</v>
      </c>
      <c r="AD1157" s="5" t="e">
        <f>IF(AND(S1157&gt;=1,S1157&lt;=4),1,0)</f>
        <v>#VALUE!</v>
      </c>
      <c r="AE1157" s="5" t="e">
        <f>IF(AND(S1157&gt;=2,S1157&lt;=5),1,0)</f>
        <v>#VALUE!</v>
      </c>
    </row>
    <row r="1158" spans="1:31" x14ac:dyDescent="0.55000000000000004">
      <c r="A1158" s="1">
        <f t="shared" si="37"/>
        <v>1158</v>
      </c>
      <c r="B1158" s="6" t="s">
        <v>910</v>
      </c>
      <c r="C1158" s="7">
        <v>46226.660555555558</v>
      </c>
      <c r="D1158" s="5">
        <v>21</v>
      </c>
      <c r="E1158" s="6" t="s">
        <v>37</v>
      </c>
      <c r="F1158" s="8">
        <v>46236</v>
      </c>
      <c r="G1158" s="8" t="s">
        <v>184</v>
      </c>
      <c r="H1158" s="6" t="s">
        <v>250</v>
      </c>
      <c r="I1158" s="6" t="s">
        <v>885</v>
      </c>
      <c r="J1158" s="6" t="s">
        <v>248</v>
      </c>
      <c r="L1158" s="6" t="s">
        <v>251</v>
      </c>
      <c r="M1158" s="6" t="s">
        <v>885</v>
      </c>
      <c r="N1158" s="6" t="s">
        <v>41</v>
      </c>
      <c r="O1158" s="5" t="s">
        <v>885</v>
      </c>
      <c r="P1158" s="6" t="str">
        <f>IF(I1158&lt;&gt;"","Giocata","Futura")</f>
        <v>Futura</v>
      </c>
      <c r="Q1158" s="5" t="e">
        <f>VALUE(LEFT(I1158,1))</f>
        <v>#VALUE!</v>
      </c>
      <c r="R1158" s="5" t="e">
        <f>VALUE(RIGHT(I1158,1))</f>
        <v>#VALUE!</v>
      </c>
      <c r="S1158" s="5" t="e">
        <f>SUM(Q1158:R1158)</f>
        <v>#VALUE!</v>
      </c>
      <c r="T1158" s="5" t="e">
        <f>IF(Q1158&lt;&gt;R1158,1,0)</f>
        <v>#VALUE!</v>
      </c>
      <c r="U1158" s="5" t="e">
        <f>IF(S1158&lt;=4,1,0)</f>
        <v>#VALUE!</v>
      </c>
      <c r="V1158" s="5" t="e">
        <f t="shared" si="36"/>
        <v>#VALUE!</v>
      </c>
      <c r="W1158" s="5" t="e">
        <f>IF(S1158&gt;=2,1,0)</f>
        <v>#VALUE!</v>
      </c>
      <c r="X1158" s="5" t="e">
        <f>IF(Q1158&lt;=2,1,0)</f>
        <v>#VALUE!</v>
      </c>
      <c r="Y1158" s="5" t="e">
        <f>IF(AND(Q1158&gt;=1,Q1158&lt;=3),1,0)</f>
        <v>#VALUE!</v>
      </c>
      <c r="Z1158" s="5" t="e">
        <f>IF(AND(Q1158&gt;=2,Q1158&lt;=5),1,0)</f>
        <v>#VALUE!</v>
      </c>
      <c r="AA1158" s="5" t="e">
        <f>IF(S1158&lt;=2,1,0)</f>
        <v>#VALUE!</v>
      </c>
      <c r="AB1158" s="5" t="e">
        <f>IF(AND(S1158&gt;=1,S1158&lt;=3),1,0)</f>
        <v>#VALUE!</v>
      </c>
      <c r="AC1158" s="5" t="e">
        <f>IF(AND(S1158&gt;=2,S1158&lt;=5),1,0)</f>
        <v>#VALUE!</v>
      </c>
      <c r="AD1158" s="5" t="e">
        <f>IF(AND(S1158&gt;=1,S1158&lt;=4),1,0)</f>
        <v>#VALUE!</v>
      </c>
      <c r="AE1158" s="5" t="e">
        <f>IF(AND(S1158&gt;=2,S1158&lt;=5),1,0)</f>
        <v>#VALUE!</v>
      </c>
    </row>
    <row r="1159" spans="1:31" x14ac:dyDescent="0.55000000000000004">
      <c r="A1159" s="1">
        <f t="shared" si="37"/>
        <v>1159</v>
      </c>
      <c r="B1159" s="6" t="s">
        <v>908</v>
      </c>
      <c r="C1159" s="7">
        <v>46226.660555555558</v>
      </c>
      <c r="D1159" s="5">
        <v>2</v>
      </c>
      <c r="E1159" s="6" t="s">
        <v>37</v>
      </c>
      <c r="F1159" s="8">
        <v>46236</v>
      </c>
      <c r="G1159" s="8" t="s">
        <v>268</v>
      </c>
      <c r="H1159" s="6" t="s">
        <v>71</v>
      </c>
      <c r="I1159" s="6" t="s">
        <v>885</v>
      </c>
      <c r="J1159" s="6" t="s">
        <v>69</v>
      </c>
      <c r="L1159" s="6" t="s">
        <v>73</v>
      </c>
      <c r="M1159" s="6" t="s">
        <v>885</v>
      </c>
      <c r="N1159" s="6" t="s">
        <v>41</v>
      </c>
      <c r="O1159" s="5" t="s">
        <v>885</v>
      </c>
      <c r="P1159" s="6" t="str">
        <f>IF(I1159&lt;&gt;"","Giocata","Futura")</f>
        <v>Futura</v>
      </c>
      <c r="Q1159" s="5" t="e">
        <f>VALUE(LEFT(I1159,1))</f>
        <v>#VALUE!</v>
      </c>
      <c r="R1159" s="5" t="e">
        <f>VALUE(RIGHT(I1159,1))</f>
        <v>#VALUE!</v>
      </c>
      <c r="S1159" s="5" t="e">
        <f>SUM(Q1159:R1159)</f>
        <v>#VALUE!</v>
      </c>
      <c r="T1159" s="5" t="e">
        <f>IF(Q1159&lt;&gt;R1159,1,0)</f>
        <v>#VALUE!</v>
      </c>
      <c r="U1159" s="5" t="e">
        <f>IF(S1159&lt;=4,1,0)</f>
        <v>#VALUE!</v>
      </c>
      <c r="V1159" s="5" t="e">
        <f t="shared" si="36"/>
        <v>#VALUE!</v>
      </c>
      <c r="W1159" s="5" t="e">
        <f>IF(S1159&gt;=2,1,0)</f>
        <v>#VALUE!</v>
      </c>
      <c r="X1159" s="5" t="e">
        <f>IF(Q1159&lt;=2,1,0)</f>
        <v>#VALUE!</v>
      </c>
      <c r="Y1159" s="5" t="e">
        <f>IF(AND(Q1159&gt;=1,Q1159&lt;=3),1,0)</f>
        <v>#VALUE!</v>
      </c>
      <c r="Z1159" s="5" t="e">
        <f>IF(AND(Q1159&gt;=2,Q1159&lt;=5),1,0)</f>
        <v>#VALUE!</v>
      </c>
      <c r="AA1159" s="5" t="e">
        <f>IF(S1159&lt;=2,1,0)</f>
        <v>#VALUE!</v>
      </c>
      <c r="AB1159" s="5" t="e">
        <f>IF(AND(S1159&gt;=1,S1159&lt;=3),1,0)</f>
        <v>#VALUE!</v>
      </c>
      <c r="AC1159" s="5" t="e">
        <f>IF(AND(S1159&gt;=2,S1159&lt;=5),1,0)</f>
        <v>#VALUE!</v>
      </c>
      <c r="AD1159" s="5" t="e">
        <f>IF(AND(S1159&gt;=1,S1159&lt;=4),1,0)</f>
        <v>#VALUE!</v>
      </c>
      <c r="AE1159" s="5" t="e">
        <f>IF(AND(S1159&gt;=2,S1159&lt;=5),1,0)</f>
        <v>#VALUE!</v>
      </c>
    </row>
    <row r="1160" spans="1:31" x14ac:dyDescent="0.55000000000000004">
      <c r="A1160" s="1">
        <f t="shared" si="37"/>
        <v>1160</v>
      </c>
      <c r="B1160" s="6" t="s">
        <v>908</v>
      </c>
      <c r="C1160" s="7">
        <v>46226.660555555558</v>
      </c>
      <c r="D1160" s="5">
        <v>2</v>
      </c>
      <c r="E1160" s="6" t="s">
        <v>37</v>
      </c>
      <c r="F1160" s="8">
        <v>46236</v>
      </c>
      <c r="G1160" s="8" t="s">
        <v>268</v>
      </c>
      <c r="H1160" s="6" t="s">
        <v>74</v>
      </c>
      <c r="I1160" s="6" t="s">
        <v>885</v>
      </c>
      <c r="J1160" s="6" t="s">
        <v>83</v>
      </c>
      <c r="L1160" s="6" t="s">
        <v>76</v>
      </c>
      <c r="M1160" s="6" t="s">
        <v>885</v>
      </c>
      <c r="N1160" s="6" t="s">
        <v>41</v>
      </c>
      <c r="O1160" s="5" t="s">
        <v>885</v>
      </c>
      <c r="P1160" s="6" t="str">
        <f>IF(I1160&lt;&gt;"","Giocata","Futura")</f>
        <v>Futura</v>
      </c>
      <c r="Q1160" s="5" t="e">
        <f>VALUE(LEFT(I1160,1))</f>
        <v>#VALUE!</v>
      </c>
      <c r="R1160" s="5" t="e">
        <f>VALUE(RIGHT(I1160,1))</f>
        <v>#VALUE!</v>
      </c>
      <c r="S1160" s="5" t="e">
        <f>SUM(Q1160:R1160)</f>
        <v>#VALUE!</v>
      </c>
      <c r="T1160" s="5" t="e">
        <f>IF(Q1160&lt;&gt;R1160,1,0)</f>
        <v>#VALUE!</v>
      </c>
      <c r="U1160" s="5" t="e">
        <f>IF(S1160&lt;=4,1,0)</f>
        <v>#VALUE!</v>
      </c>
      <c r="V1160" s="5" t="e">
        <f t="shared" si="36"/>
        <v>#VALUE!</v>
      </c>
      <c r="W1160" s="5" t="e">
        <f>IF(S1160&gt;=2,1,0)</f>
        <v>#VALUE!</v>
      </c>
      <c r="X1160" s="5" t="e">
        <f>IF(Q1160&lt;=2,1,0)</f>
        <v>#VALUE!</v>
      </c>
      <c r="Y1160" s="5" t="e">
        <f>IF(AND(Q1160&gt;=1,Q1160&lt;=3),1,0)</f>
        <v>#VALUE!</v>
      </c>
      <c r="Z1160" s="5" t="e">
        <f>IF(AND(Q1160&gt;=2,Q1160&lt;=5),1,0)</f>
        <v>#VALUE!</v>
      </c>
      <c r="AA1160" s="5" t="e">
        <f>IF(S1160&lt;=2,1,0)</f>
        <v>#VALUE!</v>
      </c>
      <c r="AB1160" s="5" t="e">
        <f>IF(AND(S1160&gt;=1,S1160&lt;=3),1,0)</f>
        <v>#VALUE!</v>
      </c>
      <c r="AC1160" s="5" t="e">
        <f>IF(AND(S1160&gt;=2,S1160&lt;=5),1,0)</f>
        <v>#VALUE!</v>
      </c>
      <c r="AD1160" s="5" t="e">
        <f>IF(AND(S1160&gt;=1,S1160&lt;=4),1,0)</f>
        <v>#VALUE!</v>
      </c>
      <c r="AE1160" s="5" t="e">
        <f>IF(AND(S1160&gt;=2,S1160&lt;=5),1,0)</f>
        <v>#VALUE!</v>
      </c>
    </row>
    <row r="1161" spans="1:31" x14ac:dyDescent="0.55000000000000004">
      <c r="A1161" s="1">
        <f t="shared" si="37"/>
        <v>1161</v>
      </c>
      <c r="B1161" s="6" t="s">
        <v>908</v>
      </c>
      <c r="C1161" s="7">
        <v>46226.660555555558</v>
      </c>
      <c r="D1161" s="5">
        <v>2</v>
      </c>
      <c r="E1161" s="6" t="s">
        <v>37</v>
      </c>
      <c r="F1161" s="8">
        <v>46236</v>
      </c>
      <c r="G1161" s="8" t="s">
        <v>264</v>
      </c>
      <c r="H1161" s="6" t="s">
        <v>72</v>
      </c>
      <c r="I1161" s="6" t="s">
        <v>885</v>
      </c>
      <c r="J1161" s="6" t="s">
        <v>81</v>
      </c>
      <c r="L1161" s="6" t="s">
        <v>88</v>
      </c>
      <c r="M1161" s="6" t="s">
        <v>885</v>
      </c>
      <c r="N1161" s="6" t="s">
        <v>41</v>
      </c>
      <c r="O1161" s="5" t="s">
        <v>885</v>
      </c>
      <c r="P1161" s="6" t="str">
        <f>IF(I1161&lt;&gt;"","Giocata","Futura")</f>
        <v>Futura</v>
      </c>
      <c r="Q1161" s="5" t="e">
        <f>VALUE(LEFT(I1161,1))</f>
        <v>#VALUE!</v>
      </c>
      <c r="R1161" s="5" t="e">
        <f>VALUE(RIGHT(I1161,1))</f>
        <v>#VALUE!</v>
      </c>
      <c r="S1161" s="5" t="e">
        <f>SUM(Q1161:R1161)</f>
        <v>#VALUE!</v>
      </c>
      <c r="T1161" s="5" t="e">
        <f>IF(Q1161&lt;&gt;R1161,1,0)</f>
        <v>#VALUE!</v>
      </c>
      <c r="U1161" s="5" t="e">
        <f>IF(S1161&lt;=4,1,0)</f>
        <v>#VALUE!</v>
      </c>
      <c r="V1161" s="5" t="e">
        <f t="shared" si="36"/>
        <v>#VALUE!</v>
      </c>
      <c r="W1161" s="5" t="e">
        <f>IF(S1161&gt;=2,1,0)</f>
        <v>#VALUE!</v>
      </c>
      <c r="X1161" s="5" t="e">
        <f>IF(Q1161&lt;=2,1,0)</f>
        <v>#VALUE!</v>
      </c>
      <c r="Y1161" s="5" t="e">
        <f>IF(AND(Q1161&gt;=1,Q1161&lt;=3),1,0)</f>
        <v>#VALUE!</v>
      </c>
      <c r="Z1161" s="5" t="e">
        <f>IF(AND(Q1161&gt;=2,Q1161&lt;=5),1,0)</f>
        <v>#VALUE!</v>
      </c>
      <c r="AA1161" s="5" t="e">
        <f>IF(S1161&lt;=2,1,0)</f>
        <v>#VALUE!</v>
      </c>
      <c r="AB1161" s="5" t="e">
        <f>IF(AND(S1161&gt;=1,S1161&lt;=3),1,0)</f>
        <v>#VALUE!</v>
      </c>
      <c r="AC1161" s="5" t="e">
        <f>IF(AND(S1161&gt;=2,S1161&lt;=5),1,0)</f>
        <v>#VALUE!</v>
      </c>
      <c r="AD1161" s="5" t="e">
        <f>IF(AND(S1161&gt;=1,S1161&lt;=4),1,0)</f>
        <v>#VALUE!</v>
      </c>
      <c r="AE1161" s="5" t="e">
        <f>IF(AND(S1161&gt;=2,S1161&lt;=5),1,0)</f>
        <v>#VALUE!</v>
      </c>
    </row>
    <row r="1162" spans="1:31" x14ac:dyDescent="0.55000000000000004">
      <c r="A1162" s="1">
        <f t="shared" si="37"/>
        <v>1162</v>
      </c>
      <c r="B1162" s="6" t="s">
        <v>908</v>
      </c>
      <c r="C1162" s="7">
        <v>46226.660555555558</v>
      </c>
      <c r="D1162" s="5">
        <v>2</v>
      </c>
      <c r="E1162" s="6" t="s">
        <v>37</v>
      </c>
      <c r="F1162" s="8">
        <v>46236</v>
      </c>
      <c r="G1162" s="8" t="s">
        <v>263</v>
      </c>
      <c r="H1162" s="6" t="s">
        <v>80</v>
      </c>
      <c r="I1162" s="6" t="s">
        <v>885</v>
      </c>
      <c r="J1162" s="6" t="s">
        <v>68</v>
      </c>
      <c r="L1162" s="6" t="s">
        <v>82</v>
      </c>
      <c r="M1162" s="6" t="s">
        <v>885</v>
      </c>
      <c r="N1162" s="6" t="s">
        <v>41</v>
      </c>
      <c r="O1162" s="5" t="s">
        <v>885</v>
      </c>
      <c r="P1162" s="6" t="str">
        <f>IF(I1162&lt;&gt;"","Giocata","Futura")</f>
        <v>Futura</v>
      </c>
      <c r="Q1162" s="5" t="e">
        <f>VALUE(LEFT(I1162,1))</f>
        <v>#VALUE!</v>
      </c>
      <c r="R1162" s="5" t="e">
        <f>VALUE(RIGHT(I1162,1))</f>
        <v>#VALUE!</v>
      </c>
      <c r="S1162" s="5" t="e">
        <f>SUM(Q1162:R1162)</f>
        <v>#VALUE!</v>
      </c>
      <c r="T1162" s="5" t="e">
        <f>IF(Q1162&lt;&gt;R1162,1,0)</f>
        <v>#VALUE!</v>
      </c>
      <c r="U1162" s="5" t="e">
        <f>IF(S1162&lt;=4,1,0)</f>
        <v>#VALUE!</v>
      </c>
      <c r="V1162" s="5" t="e">
        <f t="shared" si="36"/>
        <v>#VALUE!</v>
      </c>
      <c r="W1162" s="5" t="e">
        <f>IF(S1162&gt;=2,1,0)</f>
        <v>#VALUE!</v>
      </c>
      <c r="X1162" s="5" t="e">
        <f>IF(Q1162&lt;=2,1,0)</f>
        <v>#VALUE!</v>
      </c>
      <c r="Y1162" s="5" t="e">
        <f>IF(AND(Q1162&gt;=1,Q1162&lt;=3),1,0)</f>
        <v>#VALUE!</v>
      </c>
      <c r="Z1162" s="5" t="e">
        <f>IF(AND(Q1162&gt;=2,Q1162&lt;=5),1,0)</f>
        <v>#VALUE!</v>
      </c>
      <c r="AA1162" s="5" t="e">
        <f>IF(S1162&lt;=2,1,0)</f>
        <v>#VALUE!</v>
      </c>
      <c r="AB1162" s="5" t="e">
        <f>IF(AND(S1162&gt;=1,S1162&lt;=3),1,0)</f>
        <v>#VALUE!</v>
      </c>
      <c r="AC1162" s="5" t="e">
        <f>IF(AND(S1162&gt;=2,S1162&lt;=5),1,0)</f>
        <v>#VALUE!</v>
      </c>
      <c r="AD1162" s="5" t="e">
        <f>IF(AND(S1162&gt;=1,S1162&lt;=4),1,0)</f>
        <v>#VALUE!</v>
      </c>
      <c r="AE1162" s="5" t="e">
        <f>IF(AND(S1162&gt;=2,S1162&lt;=5),1,0)</f>
        <v>#VALUE!</v>
      </c>
    </row>
    <row r="1163" spans="1:31" x14ac:dyDescent="0.55000000000000004">
      <c r="A1163" s="1">
        <f t="shared" si="37"/>
        <v>1163</v>
      </c>
      <c r="B1163" s="6" t="s">
        <v>32</v>
      </c>
      <c r="C1163" s="7">
        <v>46226.660555555558</v>
      </c>
      <c r="D1163" s="5">
        <v>16</v>
      </c>
      <c r="E1163" s="6" t="s">
        <v>37</v>
      </c>
      <c r="F1163" s="8">
        <v>46236</v>
      </c>
      <c r="G1163" s="8" t="s">
        <v>292</v>
      </c>
      <c r="H1163" s="6" t="s">
        <v>272</v>
      </c>
      <c r="I1163" s="6" t="s">
        <v>885</v>
      </c>
      <c r="J1163" s="6" t="s">
        <v>130</v>
      </c>
      <c r="L1163" s="6" t="s">
        <v>273</v>
      </c>
      <c r="M1163" s="6" t="s">
        <v>885</v>
      </c>
      <c r="N1163" s="6" t="s">
        <v>41</v>
      </c>
      <c r="O1163" s="5" t="s">
        <v>885</v>
      </c>
      <c r="P1163" s="6" t="str">
        <f>IF(I1163&lt;&gt;"","Giocata","Futura")</f>
        <v>Futura</v>
      </c>
      <c r="Q1163" s="5" t="e">
        <f>VALUE(LEFT(I1163,1))</f>
        <v>#VALUE!</v>
      </c>
      <c r="R1163" s="5" t="e">
        <f>VALUE(RIGHT(I1163,1))</f>
        <v>#VALUE!</v>
      </c>
      <c r="S1163" s="5" t="e">
        <f>SUM(Q1163:R1163)</f>
        <v>#VALUE!</v>
      </c>
      <c r="T1163" s="5" t="e">
        <f>IF(Q1163&lt;&gt;R1163,1,0)</f>
        <v>#VALUE!</v>
      </c>
      <c r="U1163" s="5" t="e">
        <f>IF(S1163&lt;=4,1,0)</f>
        <v>#VALUE!</v>
      </c>
      <c r="V1163" s="5" t="e">
        <f t="shared" si="36"/>
        <v>#VALUE!</v>
      </c>
      <c r="W1163" s="5" t="e">
        <f>IF(S1163&gt;=2,1,0)</f>
        <v>#VALUE!</v>
      </c>
      <c r="X1163" s="5" t="e">
        <f>IF(Q1163&lt;=2,1,0)</f>
        <v>#VALUE!</v>
      </c>
      <c r="Y1163" s="5" t="e">
        <f>IF(AND(Q1163&gt;=1,Q1163&lt;=3),1,0)</f>
        <v>#VALUE!</v>
      </c>
      <c r="Z1163" s="5" t="e">
        <f>IF(AND(Q1163&gt;=2,Q1163&lt;=5),1,0)</f>
        <v>#VALUE!</v>
      </c>
      <c r="AA1163" s="5" t="e">
        <f>IF(S1163&lt;=2,1,0)</f>
        <v>#VALUE!</v>
      </c>
      <c r="AB1163" s="5" t="e">
        <f>IF(AND(S1163&gt;=1,S1163&lt;=3),1,0)</f>
        <v>#VALUE!</v>
      </c>
      <c r="AC1163" s="5" t="e">
        <f>IF(AND(S1163&gt;=2,S1163&lt;=5),1,0)</f>
        <v>#VALUE!</v>
      </c>
      <c r="AD1163" s="5" t="e">
        <f>IF(AND(S1163&gt;=1,S1163&lt;=4),1,0)</f>
        <v>#VALUE!</v>
      </c>
      <c r="AE1163" s="5" t="e">
        <f>IF(AND(S1163&gt;=2,S1163&lt;=5),1,0)</f>
        <v>#VALUE!</v>
      </c>
    </row>
    <row r="1164" spans="1:31" x14ac:dyDescent="0.55000000000000004">
      <c r="A1164" s="1">
        <f t="shared" si="37"/>
        <v>1164</v>
      </c>
      <c r="B1164" s="6" t="s">
        <v>912</v>
      </c>
      <c r="C1164" s="7">
        <v>46226.660555555558</v>
      </c>
      <c r="D1164" s="5">
        <v>26</v>
      </c>
      <c r="E1164" s="6" t="s">
        <v>37</v>
      </c>
      <c r="F1164" s="8">
        <v>46236</v>
      </c>
      <c r="G1164" s="8" t="s">
        <v>293</v>
      </c>
      <c r="H1164" s="6" t="s">
        <v>225</v>
      </c>
      <c r="I1164" s="6" t="s">
        <v>885</v>
      </c>
      <c r="J1164" s="6" t="s">
        <v>232</v>
      </c>
      <c r="L1164" s="6" t="s">
        <v>227</v>
      </c>
      <c r="M1164" s="6" t="s">
        <v>885</v>
      </c>
      <c r="N1164" s="6" t="s">
        <v>41</v>
      </c>
      <c r="O1164" s="5" t="s">
        <v>885</v>
      </c>
      <c r="P1164" s="6" t="str">
        <f>IF(I1164&lt;&gt;"","Giocata","Futura")</f>
        <v>Futura</v>
      </c>
      <c r="Q1164" s="5" t="e">
        <f>VALUE(LEFT(I1164,1))</f>
        <v>#VALUE!</v>
      </c>
      <c r="R1164" s="5" t="e">
        <f>VALUE(RIGHT(I1164,1))</f>
        <v>#VALUE!</v>
      </c>
      <c r="S1164" s="5" t="e">
        <f>SUM(Q1164:R1164)</f>
        <v>#VALUE!</v>
      </c>
      <c r="T1164" s="5" t="e">
        <f>IF(Q1164&lt;&gt;R1164,1,0)</f>
        <v>#VALUE!</v>
      </c>
      <c r="U1164" s="5" t="e">
        <f>IF(S1164&lt;=4,1,0)</f>
        <v>#VALUE!</v>
      </c>
      <c r="V1164" s="5" t="e">
        <f t="shared" si="36"/>
        <v>#VALUE!</v>
      </c>
      <c r="W1164" s="5" t="e">
        <f>IF(S1164&gt;=2,1,0)</f>
        <v>#VALUE!</v>
      </c>
      <c r="X1164" s="5" t="e">
        <f>IF(Q1164&lt;=2,1,0)</f>
        <v>#VALUE!</v>
      </c>
      <c r="Y1164" s="5" t="e">
        <f>IF(AND(Q1164&gt;=1,Q1164&lt;=3),1,0)</f>
        <v>#VALUE!</v>
      </c>
      <c r="Z1164" s="5" t="e">
        <f>IF(AND(Q1164&gt;=2,Q1164&lt;=5),1,0)</f>
        <v>#VALUE!</v>
      </c>
      <c r="AA1164" s="5" t="e">
        <f>IF(S1164&lt;=2,1,0)</f>
        <v>#VALUE!</v>
      </c>
      <c r="AB1164" s="5" t="e">
        <f>IF(AND(S1164&gt;=1,S1164&lt;=3),1,0)</f>
        <v>#VALUE!</v>
      </c>
      <c r="AC1164" s="5" t="e">
        <f>IF(AND(S1164&gt;=2,S1164&lt;=5),1,0)</f>
        <v>#VALUE!</v>
      </c>
      <c r="AD1164" s="5" t="e">
        <f>IF(AND(S1164&gt;=1,S1164&lt;=4),1,0)</f>
        <v>#VALUE!</v>
      </c>
      <c r="AE1164" s="5" t="e">
        <f>IF(AND(S1164&gt;=2,S1164&lt;=5),1,0)</f>
        <v>#VALUE!</v>
      </c>
    </row>
    <row r="1165" spans="1:31" x14ac:dyDescent="0.55000000000000004">
      <c r="A1165" s="1">
        <f t="shared" si="37"/>
        <v>1165</v>
      </c>
      <c r="B1165" s="6" t="s">
        <v>912</v>
      </c>
      <c r="C1165" s="7">
        <v>46226.660555555558</v>
      </c>
      <c r="D1165" s="5">
        <v>26</v>
      </c>
      <c r="E1165" s="6" t="s">
        <v>37</v>
      </c>
      <c r="F1165" s="8">
        <v>46236</v>
      </c>
      <c r="G1165" s="8" t="s">
        <v>276</v>
      </c>
      <c r="H1165" s="6" t="s">
        <v>216</v>
      </c>
      <c r="I1165" s="6" t="s">
        <v>885</v>
      </c>
      <c r="J1165" s="6" t="s">
        <v>228</v>
      </c>
      <c r="L1165" s="6" t="s">
        <v>218</v>
      </c>
      <c r="M1165" s="6" t="s">
        <v>885</v>
      </c>
      <c r="N1165" s="6" t="s">
        <v>41</v>
      </c>
      <c r="O1165" s="5" t="s">
        <v>885</v>
      </c>
      <c r="P1165" s="6" t="str">
        <f>IF(I1165&lt;&gt;"","Giocata","Futura")</f>
        <v>Futura</v>
      </c>
      <c r="Q1165" s="5" t="e">
        <f>VALUE(LEFT(I1165,1))</f>
        <v>#VALUE!</v>
      </c>
      <c r="R1165" s="5" t="e">
        <f>VALUE(RIGHT(I1165,1))</f>
        <v>#VALUE!</v>
      </c>
      <c r="S1165" s="5" t="e">
        <f>SUM(Q1165:R1165)</f>
        <v>#VALUE!</v>
      </c>
      <c r="T1165" s="5" t="e">
        <f>IF(Q1165&lt;&gt;R1165,1,0)</f>
        <v>#VALUE!</v>
      </c>
      <c r="U1165" s="5" t="e">
        <f>IF(S1165&lt;=4,1,0)</f>
        <v>#VALUE!</v>
      </c>
      <c r="V1165" s="5" t="e">
        <f t="shared" si="36"/>
        <v>#VALUE!</v>
      </c>
      <c r="W1165" s="5" t="e">
        <f>IF(S1165&gt;=2,1,0)</f>
        <v>#VALUE!</v>
      </c>
      <c r="X1165" s="5" t="e">
        <f>IF(Q1165&lt;=2,1,0)</f>
        <v>#VALUE!</v>
      </c>
      <c r="Y1165" s="5" t="e">
        <f>IF(AND(Q1165&gt;=1,Q1165&lt;=3),1,0)</f>
        <v>#VALUE!</v>
      </c>
      <c r="Z1165" s="5" t="e">
        <f>IF(AND(Q1165&gt;=2,Q1165&lt;=5),1,0)</f>
        <v>#VALUE!</v>
      </c>
      <c r="AA1165" s="5" t="e">
        <f>IF(S1165&lt;=2,1,0)</f>
        <v>#VALUE!</v>
      </c>
      <c r="AB1165" s="5" t="e">
        <f>IF(AND(S1165&gt;=1,S1165&lt;=3),1,0)</f>
        <v>#VALUE!</v>
      </c>
      <c r="AC1165" s="5" t="e">
        <f>IF(AND(S1165&gt;=2,S1165&lt;=5),1,0)</f>
        <v>#VALUE!</v>
      </c>
      <c r="AD1165" s="5" t="e">
        <f>IF(AND(S1165&gt;=1,S1165&lt;=4),1,0)</f>
        <v>#VALUE!</v>
      </c>
      <c r="AE1165" s="5" t="e">
        <f>IF(AND(S1165&gt;=2,S1165&lt;=5),1,0)</f>
        <v>#VALUE!</v>
      </c>
    </row>
    <row r="1166" spans="1:31" x14ac:dyDescent="0.55000000000000004">
      <c r="A1166" s="1">
        <f t="shared" si="37"/>
        <v>1166</v>
      </c>
      <c r="B1166" s="6" t="s">
        <v>912</v>
      </c>
      <c r="C1166" s="7">
        <v>46226.660555555558</v>
      </c>
      <c r="D1166" s="5">
        <v>26</v>
      </c>
      <c r="E1166" s="6" t="s">
        <v>37</v>
      </c>
      <c r="F1166" s="8">
        <v>46236</v>
      </c>
      <c r="G1166" s="8" t="s">
        <v>294</v>
      </c>
      <c r="H1166" s="6" t="s">
        <v>226</v>
      </c>
      <c r="I1166" s="6" t="s">
        <v>885</v>
      </c>
      <c r="J1166" s="6" t="s">
        <v>230</v>
      </c>
      <c r="L1166" s="6" t="s">
        <v>235</v>
      </c>
      <c r="M1166" s="6" t="s">
        <v>885</v>
      </c>
      <c r="N1166" s="6" t="s">
        <v>41</v>
      </c>
      <c r="O1166" s="5" t="s">
        <v>885</v>
      </c>
      <c r="P1166" s="6" t="str">
        <f>IF(I1166&lt;&gt;"","Giocata","Futura")</f>
        <v>Futura</v>
      </c>
      <c r="Q1166" s="5" t="e">
        <f>VALUE(LEFT(I1166,1))</f>
        <v>#VALUE!</v>
      </c>
      <c r="R1166" s="5" t="e">
        <f>VALUE(RIGHT(I1166,1))</f>
        <v>#VALUE!</v>
      </c>
      <c r="S1166" s="5" t="e">
        <f>SUM(Q1166:R1166)</f>
        <v>#VALUE!</v>
      </c>
      <c r="T1166" s="5" t="e">
        <f>IF(Q1166&lt;&gt;R1166,1,0)</f>
        <v>#VALUE!</v>
      </c>
      <c r="U1166" s="5" t="e">
        <f>IF(S1166&lt;=4,1,0)</f>
        <v>#VALUE!</v>
      </c>
      <c r="V1166" s="5" t="e">
        <f t="shared" si="36"/>
        <v>#VALUE!</v>
      </c>
      <c r="W1166" s="5" t="e">
        <f>IF(S1166&gt;=2,1,0)</f>
        <v>#VALUE!</v>
      </c>
      <c r="X1166" s="5" t="e">
        <f>IF(Q1166&lt;=2,1,0)</f>
        <v>#VALUE!</v>
      </c>
      <c r="Y1166" s="5" t="e">
        <f>IF(AND(Q1166&gt;=1,Q1166&lt;=3),1,0)</f>
        <v>#VALUE!</v>
      </c>
      <c r="Z1166" s="5" t="e">
        <f>IF(AND(Q1166&gt;=2,Q1166&lt;=5),1,0)</f>
        <v>#VALUE!</v>
      </c>
      <c r="AA1166" s="5" t="e">
        <f>IF(S1166&lt;=2,1,0)</f>
        <v>#VALUE!</v>
      </c>
      <c r="AB1166" s="5" t="e">
        <f>IF(AND(S1166&gt;=1,S1166&lt;=3),1,0)</f>
        <v>#VALUE!</v>
      </c>
      <c r="AC1166" s="5" t="e">
        <f>IF(AND(S1166&gt;=2,S1166&lt;=5),1,0)</f>
        <v>#VALUE!</v>
      </c>
      <c r="AD1166" s="5" t="e">
        <f>IF(AND(S1166&gt;=1,S1166&lt;=4),1,0)</f>
        <v>#VALUE!</v>
      </c>
      <c r="AE1166" s="5" t="e">
        <f>IF(AND(S1166&gt;=2,S1166&lt;=5),1,0)</f>
        <v>#VALUE!</v>
      </c>
    </row>
    <row r="1167" spans="1:31" x14ac:dyDescent="0.55000000000000004">
      <c r="A1167" s="1">
        <f t="shared" si="37"/>
        <v>1167</v>
      </c>
      <c r="B1167" s="6" t="s">
        <v>911</v>
      </c>
      <c r="C1167" s="7">
        <v>46226.660555555558</v>
      </c>
      <c r="D1167" s="5">
        <v>21</v>
      </c>
      <c r="E1167" s="6" t="s">
        <v>37</v>
      </c>
      <c r="F1167" s="8">
        <v>46236</v>
      </c>
      <c r="G1167" s="8" t="s">
        <v>137</v>
      </c>
      <c r="H1167" s="6" t="s">
        <v>141</v>
      </c>
      <c r="I1167" s="6" t="s">
        <v>885</v>
      </c>
      <c r="J1167" s="6" t="s">
        <v>154</v>
      </c>
      <c r="L1167" s="6" t="s">
        <v>143</v>
      </c>
      <c r="M1167" s="6" t="s">
        <v>885</v>
      </c>
      <c r="N1167" s="6" t="s">
        <v>41</v>
      </c>
      <c r="O1167" s="5" t="s">
        <v>885</v>
      </c>
      <c r="P1167" s="6" t="str">
        <f>IF(I1167&lt;&gt;"","Giocata","Futura")</f>
        <v>Futura</v>
      </c>
      <c r="Q1167" s="5" t="e">
        <f>VALUE(LEFT(I1167,1))</f>
        <v>#VALUE!</v>
      </c>
      <c r="R1167" s="5" t="e">
        <f>VALUE(RIGHT(I1167,1))</f>
        <v>#VALUE!</v>
      </c>
      <c r="S1167" s="5" t="e">
        <f>SUM(Q1167:R1167)</f>
        <v>#VALUE!</v>
      </c>
      <c r="T1167" s="5" t="e">
        <f>IF(Q1167&lt;&gt;R1167,1,0)</f>
        <v>#VALUE!</v>
      </c>
      <c r="U1167" s="5" t="e">
        <f>IF(S1167&lt;=4,1,0)</f>
        <v>#VALUE!</v>
      </c>
      <c r="V1167" s="5" t="e">
        <f t="shared" si="36"/>
        <v>#VALUE!</v>
      </c>
      <c r="W1167" s="5" t="e">
        <f>IF(S1167&gt;=2,1,0)</f>
        <v>#VALUE!</v>
      </c>
      <c r="X1167" s="5" t="e">
        <f>IF(Q1167&lt;=2,1,0)</f>
        <v>#VALUE!</v>
      </c>
      <c r="Y1167" s="5" t="e">
        <f>IF(AND(Q1167&gt;=1,Q1167&lt;=3),1,0)</f>
        <v>#VALUE!</v>
      </c>
      <c r="Z1167" s="5" t="e">
        <f>IF(AND(Q1167&gt;=2,Q1167&lt;=5),1,0)</f>
        <v>#VALUE!</v>
      </c>
      <c r="AA1167" s="5" t="e">
        <f>IF(S1167&lt;=2,1,0)</f>
        <v>#VALUE!</v>
      </c>
      <c r="AB1167" s="5" t="e">
        <f>IF(AND(S1167&gt;=1,S1167&lt;=3),1,0)</f>
        <v>#VALUE!</v>
      </c>
      <c r="AC1167" s="5" t="e">
        <f>IF(AND(S1167&gt;=2,S1167&lt;=5),1,0)</f>
        <v>#VALUE!</v>
      </c>
      <c r="AD1167" s="5" t="e">
        <f>IF(AND(S1167&gt;=1,S1167&lt;=4),1,0)</f>
        <v>#VALUE!</v>
      </c>
      <c r="AE1167" s="5" t="e">
        <f>IF(AND(S1167&gt;=2,S1167&lt;=5),1,0)</f>
        <v>#VALUE!</v>
      </c>
    </row>
    <row r="1168" spans="1:31" x14ac:dyDescent="0.55000000000000004">
      <c r="A1168" s="1">
        <f t="shared" si="37"/>
        <v>1168</v>
      </c>
      <c r="B1168" s="6" t="s">
        <v>911</v>
      </c>
      <c r="C1168" s="7">
        <v>46226.660555555558</v>
      </c>
      <c r="D1168" s="5">
        <v>21</v>
      </c>
      <c r="E1168" s="6" t="s">
        <v>37</v>
      </c>
      <c r="F1168" s="8">
        <v>46236</v>
      </c>
      <c r="G1168" s="8" t="s">
        <v>137</v>
      </c>
      <c r="H1168" s="6" t="s">
        <v>145</v>
      </c>
      <c r="I1168" s="6" t="s">
        <v>885</v>
      </c>
      <c r="J1168" s="6" t="s">
        <v>150</v>
      </c>
      <c r="L1168" s="6" t="s">
        <v>158</v>
      </c>
      <c r="M1168" s="6" t="s">
        <v>885</v>
      </c>
      <c r="N1168" s="6" t="s">
        <v>41</v>
      </c>
      <c r="O1168" s="5" t="s">
        <v>885</v>
      </c>
      <c r="P1168" s="6" t="str">
        <f>IF(I1168&lt;&gt;"","Giocata","Futura")</f>
        <v>Futura</v>
      </c>
      <c r="Q1168" s="5" t="e">
        <f>VALUE(LEFT(I1168,1))</f>
        <v>#VALUE!</v>
      </c>
      <c r="R1168" s="5" t="e">
        <f>VALUE(RIGHT(I1168,1))</f>
        <v>#VALUE!</v>
      </c>
      <c r="S1168" s="5" t="e">
        <f>SUM(Q1168:R1168)</f>
        <v>#VALUE!</v>
      </c>
      <c r="T1168" s="5" t="e">
        <f>IF(Q1168&lt;&gt;R1168,1,0)</f>
        <v>#VALUE!</v>
      </c>
      <c r="U1168" s="5" t="e">
        <f>IF(S1168&lt;=4,1,0)</f>
        <v>#VALUE!</v>
      </c>
      <c r="V1168" s="5" t="e">
        <f t="shared" si="36"/>
        <v>#VALUE!</v>
      </c>
      <c r="W1168" s="5" t="e">
        <f>IF(S1168&gt;=2,1,0)</f>
        <v>#VALUE!</v>
      </c>
      <c r="X1168" s="5" t="e">
        <f>IF(Q1168&lt;=2,1,0)</f>
        <v>#VALUE!</v>
      </c>
      <c r="Y1168" s="5" t="e">
        <f>IF(AND(Q1168&gt;=1,Q1168&lt;=3),1,0)</f>
        <v>#VALUE!</v>
      </c>
      <c r="Z1168" s="5" t="e">
        <f>IF(AND(Q1168&gt;=2,Q1168&lt;=5),1,0)</f>
        <v>#VALUE!</v>
      </c>
      <c r="AA1168" s="5" t="e">
        <f>IF(S1168&lt;=2,1,0)</f>
        <v>#VALUE!</v>
      </c>
      <c r="AB1168" s="5" t="e">
        <f>IF(AND(S1168&gt;=1,S1168&lt;=3),1,0)</f>
        <v>#VALUE!</v>
      </c>
      <c r="AC1168" s="5" t="e">
        <f>IF(AND(S1168&gt;=2,S1168&lt;=5),1,0)</f>
        <v>#VALUE!</v>
      </c>
      <c r="AD1168" s="5" t="e">
        <f>IF(AND(S1168&gt;=1,S1168&lt;=4),1,0)</f>
        <v>#VALUE!</v>
      </c>
      <c r="AE1168" s="5" t="e">
        <f>IF(AND(S1168&gt;=2,S1168&lt;=5),1,0)</f>
        <v>#VALUE!</v>
      </c>
    </row>
    <row r="1169" spans="1:31" x14ac:dyDescent="0.55000000000000004">
      <c r="A1169" s="1">
        <f t="shared" si="37"/>
        <v>1169</v>
      </c>
      <c r="B1169" s="6" t="s">
        <v>911</v>
      </c>
      <c r="C1169" s="7">
        <v>46226.660555555558</v>
      </c>
      <c r="D1169" s="5">
        <v>21</v>
      </c>
      <c r="E1169" s="6" t="s">
        <v>37</v>
      </c>
      <c r="F1169" s="8">
        <v>46236</v>
      </c>
      <c r="G1169" s="8" t="s">
        <v>137</v>
      </c>
      <c r="H1169" s="6" t="s">
        <v>138</v>
      </c>
      <c r="I1169" s="6" t="s">
        <v>885</v>
      </c>
      <c r="J1169" s="6" t="s">
        <v>142</v>
      </c>
      <c r="L1169" s="6" t="s">
        <v>140</v>
      </c>
      <c r="M1169" s="6" t="s">
        <v>885</v>
      </c>
      <c r="N1169" s="6" t="s">
        <v>41</v>
      </c>
      <c r="O1169" s="5" t="s">
        <v>885</v>
      </c>
      <c r="P1169" s="6" t="str">
        <f>IF(I1169&lt;&gt;"","Giocata","Futura")</f>
        <v>Futura</v>
      </c>
      <c r="Q1169" s="5" t="e">
        <f>VALUE(LEFT(I1169,1))</f>
        <v>#VALUE!</v>
      </c>
      <c r="R1169" s="5" t="e">
        <f>VALUE(RIGHT(I1169,1))</f>
        <v>#VALUE!</v>
      </c>
      <c r="S1169" s="5" t="e">
        <f>SUM(Q1169:R1169)</f>
        <v>#VALUE!</v>
      </c>
      <c r="T1169" s="5" t="e">
        <f>IF(Q1169&lt;&gt;R1169,1,0)</f>
        <v>#VALUE!</v>
      </c>
      <c r="U1169" s="5" t="e">
        <f>IF(S1169&lt;=4,1,0)</f>
        <v>#VALUE!</v>
      </c>
      <c r="V1169" s="5" t="e">
        <f t="shared" si="36"/>
        <v>#VALUE!</v>
      </c>
      <c r="W1169" s="5" t="e">
        <f>IF(S1169&gt;=2,1,0)</f>
        <v>#VALUE!</v>
      </c>
      <c r="X1169" s="5" t="e">
        <f>IF(Q1169&lt;=2,1,0)</f>
        <v>#VALUE!</v>
      </c>
      <c r="Y1169" s="5" t="e">
        <f>IF(AND(Q1169&gt;=1,Q1169&lt;=3),1,0)</f>
        <v>#VALUE!</v>
      </c>
      <c r="Z1169" s="5" t="e">
        <f>IF(AND(Q1169&gt;=2,Q1169&lt;=5),1,0)</f>
        <v>#VALUE!</v>
      </c>
      <c r="AA1169" s="5" t="e">
        <f>IF(S1169&lt;=2,1,0)</f>
        <v>#VALUE!</v>
      </c>
      <c r="AB1169" s="5" t="e">
        <f>IF(AND(S1169&gt;=1,S1169&lt;=3),1,0)</f>
        <v>#VALUE!</v>
      </c>
      <c r="AC1169" s="5" t="e">
        <f>IF(AND(S1169&gt;=2,S1169&lt;=5),1,0)</f>
        <v>#VALUE!</v>
      </c>
      <c r="AD1169" s="5" t="e">
        <f>IF(AND(S1169&gt;=1,S1169&lt;=4),1,0)</f>
        <v>#VALUE!</v>
      </c>
      <c r="AE1169" s="5" t="e">
        <f>IF(AND(S1169&gt;=2,S1169&lt;=5),1,0)</f>
        <v>#VALUE!</v>
      </c>
    </row>
    <row r="1170" spans="1:31" x14ac:dyDescent="0.55000000000000004">
      <c r="A1170" s="1">
        <f t="shared" si="37"/>
        <v>1170</v>
      </c>
      <c r="B1170" s="6" t="s">
        <v>886</v>
      </c>
      <c r="C1170" s="7">
        <v>46226.660567129627</v>
      </c>
      <c r="D1170" s="5">
        <v>2</v>
      </c>
      <c r="E1170" s="6" t="s">
        <v>37</v>
      </c>
      <c r="F1170" s="8">
        <v>46236</v>
      </c>
      <c r="G1170" s="8" t="s">
        <v>268</v>
      </c>
      <c r="H1170" s="6" t="s">
        <v>897</v>
      </c>
      <c r="I1170" s="6" t="s">
        <v>885</v>
      </c>
      <c r="J1170" s="6" t="s">
        <v>894</v>
      </c>
      <c r="L1170" s="6" t="s">
        <v>907</v>
      </c>
      <c r="M1170" s="6" t="s">
        <v>885</v>
      </c>
      <c r="N1170" s="6" t="s">
        <v>41</v>
      </c>
      <c r="O1170" s="5" t="s">
        <v>885</v>
      </c>
      <c r="P1170" s="6" t="str">
        <f>IF(I1170&lt;&gt;"","Giocata","Futura")</f>
        <v>Futura</v>
      </c>
      <c r="Q1170" s="5" t="e">
        <f>VALUE(LEFT(I1170,1))</f>
        <v>#VALUE!</v>
      </c>
      <c r="R1170" s="5" t="e">
        <f>VALUE(RIGHT(I1170,1))</f>
        <v>#VALUE!</v>
      </c>
      <c r="S1170" s="5" t="e">
        <f>SUM(Q1170:R1170)</f>
        <v>#VALUE!</v>
      </c>
      <c r="T1170" s="5" t="e">
        <f>IF(Q1170&lt;&gt;R1170,1,0)</f>
        <v>#VALUE!</v>
      </c>
      <c r="U1170" s="5" t="e">
        <f>IF(S1170&lt;=4,1,0)</f>
        <v>#VALUE!</v>
      </c>
      <c r="V1170" s="5" t="e">
        <f t="shared" si="36"/>
        <v>#VALUE!</v>
      </c>
      <c r="W1170" s="5" t="e">
        <f>IF(S1170&gt;=2,1,0)</f>
        <v>#VALUE!</v>
      </c>
      <c r="X1170" s="5" t="e">
        <f>IF(Q1170&lt;=2,1,0)</f>
        <v>#VALUE!</v>
      </c>
      <c r="Y1170" s="5" t="e">
        <f>IF(AND(Q1170&gt;=1,Q1170&lt;=3),1,0)</f>
        <v>#VALUE!</v>
      </c>
      <c r="Z1170" s="5" t="e">
        <f>IF(AND(Q1170&gt;=2,Q1170&lt;=5),1,0)</f>
        <v>#VALUE!</v>
      </c>
      <c r="AA1170" s="5" t="e">
        <f>IF(S1170&lt;=2,1,0)</f>
        <v>#VALUE!</v>
      </c>
      <c r="AB1170" s="5" t="e">
        <f>IF(AND(S1170&gt;=1,S1170&lt;=3),1,0)</f>
        <v>#VALUE!</v>
      </c>
      <c r="AC1170" s="5" t="e">
        <f>IF(AND(S1170&gt;=2,S1170&lt;=5),1,0)</f>
        <v>#VALUE!</v>
      </c>
      <c r="AD1170" s="5" t="e">
        <f>IF(AND(S1170&gt;=1,S1170&lt;=4),1,0)</f>
        <v>#VALUE!</v>
      </c>
      <c r="AE1170" s="5" t="e">
        <f>IF(AND(S1170&gt;=2,S1170&lt;=5),1,0)</f>
        <v>#VALUE!</v>
      </c>
    </row>
    <row r="1171" spans="1:31" x14ac:dyDescent="0.55000000000000004">
      <c r="A1171" s="1">
        <f t="shared" si="37"/>
        <v>1171</v>
      </c>
      <c r="B1171" s="6" t="s">
        <v>886</v>
      </c>
      <c r="C1171" s="7">
        <v>46226.660567129627</v>
      </c>
      <c r="D1171" s="5">
        <v>2</v>
      </c>
      <c r="E1171" s="6" t="s">
        <v>37</v>
      </c>
      <c r="F1171" s="8">
        <v>46236</v>
      </c>
      <c r="G1171" s="8" t="s">
        <v>285</v>
      </c>
      <c r="H1171" s="6" t="s">
        <v>887</v>
      </c>
      <c r="I1171" s="6" t="s">
        <v>885</v>
      </c>
      <c r="J1171" s="6" t="s">
        <v>902</v>
      </c>
      <c r="L1171" s="6" t="s">
        <v>889</v>
      </c>
      <c r="M1171" s="6" t="s">
        <v>885</v>
      </c>
      <c r="N1171" s="6" t="s">
        <v>41</v>
      </c>
      <c r="O1171" s="5" t="s">
        <v>885</v>
      </c>
      <c r="P1171" s="6" t="str">
        <f>IF(I1171&lt;&gt;"","Giocata","Futura")</f>
        <v>Futura</v>
      </c>
      <c r="Q1171" s="5" t="e">
        <f>VALUE(LEFT(I1171,1))</f>
        <v>#VALUE!</v>
      </c>
      <c r="R1171" s="5" t="e">
        <f>VALUE(RIGHT(I1171,1))</f>
        <v>#VALUE!</v>
      </c>
      <c r="S1171" s="5" t="e">
        <f>SUM(Q1171:R1171)</f>
        <v>#VALUE!</v>
      </c>
      <c r="T1171" s="5" t="e">
        <f>IF(Q1171&lt;&gt;R1171,1,0)</f>
        <v>#VALUE!</v>
      </c>
      <c r="U1171" s="5" t="e">
        <f>IF(S1171&lt;=4,1,0)</f>
        <v>#VALUE!</v>
      </c>
      <c r="V1171" s="5" t="e">
        <f t="shared" si="36"/>
        <v>#VALUE!</v>
      </c>
      <c r="W1171" s="5" t="e">
        <f>IF(S1171&gt;=2,1,0)</f>
        <v>#VALUE!</v>
      </c>
      <c r="X1171" s="5" t="e">
        <f>IF(Q1171&lt;=2,1,0)</f>
        <v>#VALUE!</v>
      </c>
      <c r="Y1171" s="5" t="e">
        <f>IF(AND(Q1171&gt;=1,Q1171&lt;=3),1,0)</f>
        <v>#VALUE!</v>
      </c>
      <c r="Z1171" s="5" t="e">
        <f>IF(AND(Q1171&gt;=2,Q1171&lt;=5),1,0)</f>
        <v>#VALUE!</v>
      </c>
      <c r="AA1171" s="5" t="e">
        <f>IF(S1171&lt;=2,1,0)</f>
        <v>#VALUE!</v>
      </c>
      <c r="AB1171" s="5" t="e">
        <f>IF(AND(S1171&gt;=1,S1171&lt;=3),1,0)</f>
        <v>#VALUE!</v>
      </c>
      <c r="AC1171" s="5" t="e">
        <f>IF(AND(S1171&gt;=2,S1171&lt;=5),1,0)</f>
        <v>#VALUE!</v>
      </c>
      <c r="AD1171" s="5" t="e">
        <f>IF(AND(S1171&gt;=1,S1171&lt;=4),1,0)</f>
        <v>#VALUE!</v>
      </c>
      <c r="AE1171" s="5" t="e">
        <f>IF(AND(S1171&gt;=2,S1171&lt;=5),1,0)</f>
        <v>#VALUE!</v>
      </c>
    </row>
    <row r="1172" spans="1:31" x14ac:dyDescent="0.55000000000000004">
      <c r="A1172" s="1">
        <f t="shared" si="37"/>
        <v>1172</v>
      </c>
      <c r="B1172" s="6" t="s">
        <v>886</v>
      </c>
      <c r="C1172" s="7">
        <v>46226.660567129627</v>
      </c>
      <c r="D1172" s="5">
        <v>2</v>
      </c>
      <c r="E1172" s="6" t="s">
        <v>37</v>
      </c>
      <c r="F1172" s="8">
        <v>46236</v>
      </c>
      <c r="G1172" s="8" t="s">
        <v>285</v>
      </c>
      <c r="H1172" s="6" t="s">
        <v>891</v>
      </c>
      <c r="I1172" s="6" t="s">
        <v>885</v>
      </c>
      <c r="J1172" s="6" t="s">
        <v>900</v>
      </c>
      <c r="L1172" s="6" t="s">
        <v>903</v>
      </c>
      <c r="M1172" s="6" t="s">
        <v>885</v>
      </c>
      <c r="N1172" s="6" t="s">
        <v>41</v>
      </c>
      <c r="O1172" s="5" t="s">
        <v>885</v>
      </c>
      <c r="P1172" s="6" t="str">
        <f>IF(I1172&lt;&gt;"","Giocata","Futura")</f>
        <v>Futura</v>
      </c>
      <c r="Q1172" s="5" t="e">
        <f>VALUE(LEFT(I1172,1))</f>
        <v>#VALUE!</v>
      </c>
      <c r="R1172" s="5" t="e">
        <f>VALUE(RIGHT(I1172,1))</f>
        <v>#VALUE!</v>
      </c>
      <c r="S1172" s="5" t="e">
        <f>SUM(Q1172:R1172)</f>
        <v>#VALUE!</v>
      </c>
      <c r="T1172" s="5" t="e">
        <f>IF(Q1172&lt;&gt;R1172,1,0)</f>
        <v>#VALUE!</v>
      </c>
      <c r="U1172" s="5" t="e">
        <f>IF(S1172&lt;=4,1,0)</f>
        <v>#VALUE!</v>
      </c>
      <c r="V1172" s="5" t="e">
        <f t="shared" si="36"/>
        <v>#VALUE!</v>
      </c>
      <c r="W1172" s="5" t="e">
        <f>IF(S1172&gt;=2,1,0)</f>
        <v>#VALUE!</v>
      </c>
      <c r="X1172" s="5" t="e">
        <f>IF(Q1172&lt;=2,1,0)</f>
        <v>#VALUE!</v>
      </c>
      <c r="Y1172" s="5" t="e">
        <f>IF(AND(Q1172&gt;=1,Q1172&lt;=3),1,0)</f>
        <v>#VALUE!</v>
      </c>
      <c r="Z1172" s="5" t="e">
        <f>IF(AND(Q1172&gt;=2,Q1172&lt;=5),1,0)</f>
        <v>#VALUE!</v>
      </c>
      <c r="AA1172" s="5" t="e">
        <f>IF(S1172&lt;=2,1,0)</f>
        <v>#VALUE!</v>
      </c>
      <c r="AB1172" s="5" t="e">
        <f>IF(AND(S1172&gt;=1,S1172&lt;=3),1,0)</f>
        <v>#VALUE!</v>
      </c>
      <c r="AC1172" s="5" t="e">
        <f>IF(AND(S1172&gt;=2,S1172&lt;=5),1,0)</f>
        <v>#VALUE!</v>
      </c>
      <c r="AD1172" s="5" t="e">
        <f>IF(AND(S1172&gt;=1,S1172&lt;=4),1,0)</f>
        <v>#VALUE!</v>
      </c>
      <c r="AE1172" s="5" t="e">
        <f>IF(AND(S1172&gt;=2,S1172&lt;=5),1,0)</f>
        <v>#VALUE!</v>
      </c>
    </row>
    <row r="1173" spans="1:31" x14ac:dyDescent="0.55000000000000004">
      <c r="A1173" s="1">
        <f t="shared" si="37"/>
        <v>1173</v>
      </c>
      <c r="B1173" s="6" t="s">
        <v>36</v>
      </c>
      <c r="C1173" s="7">
        <v>46226.660567129627</v>
      </c>
      <c r="D1173" s="5">
        <v>18</v>
      </c>
      <c r="E1173" s="6" t="s">
        <v>37</v>
      </c>
      <c r="F1173" s="8">
        <v>46236</v>
      </c>
      <c r="G1173" s="8" t="s">
        <v>282</v>
      </c>
      <c r="H1173" s="6" t="s">
        <v>178</v>
      </c>
      <c r="I1173" s="6" t="s">
        <v>885</v>
      </c>
      <c r="J1173" s="6" t="s">
        <v>175</v>
      </c>
      <c r="L1173" s="6" t="s">
        <v>179</v>
      </c>
      <c r="M1173" s="6" t="s">
        <v>885</v>
      </c>
      <c r="N1173" s="6" t="s">
        <v>41</v>
      </c>
      <c r="O1173" s="5" t="s">
        <v>885</v>
      </c>
      <c r="P1173" s="6" t="str">
        <f>IF(I1173&lt;&gt;"","Giocata","Futura")</f>
        <v>Futura</v>
      </c>
      <c r="Q1173" s="5" t="e">
        <f>VALUE(LEFT(I1173,1))</f>
        <v>#VALUE!</v>
      </c>
      <c r="R1173" s="5" t="e">
        <f>VALUE(RIGHT(I1173,1))</f>
        <v>#VALUE!</v>
      </c>
      <c r="S1173" s="5" t="e">
        <f>SUM(Q1173:R1173)</f>
        <v>#VALUE!</v>
      </c>
      <c r="T1173" s="5" t="e">
        <f>IF(Q1173&lt;&gt;R1173,1,0)</f>
        <v>#VALUE!</v>
      </c>
      <c r="U1173" s="5" t="e">
        <f>IF(S1173&lt;=4,1,0)</f>
        <v>#VALUE!</v>
      </c>
      <c r="V1173" s="5" t="e">
        <f t="shared" si="36"/>
        <v>#VALUE!</v>
      </c>
      <c r="W1173" s="5" t="e">
        <f>IF(S1173&gt;=2,1,0)</f>
        <v>#VALUE!</v>
      </c>
      <c r="X1173" s="5" t="e">
        <f>IF(Q1173&lt;=2,1,0)</f>
        <v>#VALUE!</v>
      </c>
      <c r="Y1173" s="5" t="e">
        <f>IF(AND(Q1173&gt;=1,Q1173&lt;=3),1,0)</f>
        <v>#VALUE!</v>
      </c>
      <c r="Z1173" s="5" t="e">
        <f>IF(AND(Q1173&gt;=2,Q1173&lt;=5),1,0)</f>
        <v>#VALUE!</v>
      </c>
      <c r="AA1173" s="5" t="e">
        <f>IF(S1173&lt;=2,1,0)</f>
        <v>#VALUE!</v>
      </c>
      <c r="AB1173" s="5" t="e">
        <f>IF(AND(S1173&gt;=1,S1173&lt;=3),1,0)</f>
        <v>#VALUE!</v>
      </c>
      <c r="AC1173" s="5" t="e">
        <f>IF(AND(S1173&gt;=2,S1173&lt;=5),1,0)</f>
        <v>#VALUE!</v>
      </c>
      <c r="AD1173" s="5" t="e">
        <f>IF(AND(S1173&gt;=1,S1173&lt;=4),1,0)</f>
        <v>#VALUE!</v>
      </c>
      <c r="AE1173" s="5" t="e">
        <f>IF(AND(S1173&gt;=2,S1173&lt;=5),1,0)</f>
        <v>#VALUE!</v>
      </c>
    </row>
    <row r="1174" spans="1:31" x14ac:dyDescent="0.55000000000000004">
      <c r="A1174" s="1">
        <f t="shared" si="37"/>
        <v>1174</v>
      </c>
      <c r="B1174" s="6" t="s">
        <v>36</v>
      </c>
      <c r="C1174" s="7">
        <v>46226.660567129627</v>
      </c>
      <c r="D1174" s="5">
        <v>18</v>
      </c>
      <c r="E1174" s="6" t="s">
        <v>37</v>
      </c>
      <c r="F1174" s="8">
        <v>46236</v>
      </c>
      <c r="G1174" s="8" t="s">
        <v>280</v>
      </c>
      <c r="H1174" s="6" t="s">
        <v>181</v>
      </c>
      <c r="I1174" s="6" t="s">
        <v>885</v>
      </c>
      <c r="J1174" s="6" t="s">
        <v>164</v>
      </c>
      <c r="L1174" s="6" t="s">
        <v>182</v>
      </c>
      <c r="M1174" s="6" t="s">
        <v>885</v>
      </c>
      <c r="N1174" s="6" t="s">
        <v>41</v>
      </c>
      <c r="O1174" s="5" t="s">
        <v>885</v>
      </c>
      <c r="P1174" s="6" t="str">
        <f>IF(I1174&lt;&gt;"","Giocata","Futura")</f>
        <v>Futura</v>
      </c>
      <c r="Q1174" s="5" t="e">
        <f>VALUE(LEFT(I1174,1))</f>
        <v>#VALUE!</v>
      </c>
      <c r="R1174" s="5" t="e">
        <f>VALUE(RIGHT(I1174,1))</f>
        <v>#VALUE!</v>
      </c>
      <c r="S1174" s="5" t="e">
        <f>SUM(Q1174:R1174)</f>
        <v>#VALUE!</v>
      </c>
      <c r="T1174" s="5" t="e">
        <f>IF(Q1174&lt;&gt;R1174,1,0)</f>
        <v>#VALUE!</v>
      </c>
      <c r="U1174" s="5" t="e">
        <f>IF(S1174&lt;=4,1,0)</f>
        <v>#VALUE!</v>
      </c>
      <c r="V1174" s="5" t="e">
        <f t="shared" si="36"/>
        <v>#VALUE!</v>
      </c>
      <c r="W1174" s="5" t="e">
        <f>IF(S1174&gt;=2,1,0)</f>
        <v>#VALUE!</v>
      </c>
      <c r="X1174" s="5" t="e">
        <f>IF(Q1174&lt;=2,1,0)</f>
        <v>#VALUE!</v>
      </c>
      <c r="Y1174" s="5" t="e">
        <f>IF(AND(Q1174&gt;=1,Q1174&lt;=3),1,0)</f>
        <v>#VALUE!</v>
      </c>
      <c r="Z1174" s="5" t="e">
        <f>IF(AND(Q1174&gt;=2,Q1174&lt;=5),1,0)</f>
        <v>#VALUE!</v>
      </c>
      <c r="AA1174" s="5" t="e">
        <f>IF(S1174&lt;=2,1,0)</f>
        <v>#VALUE!</v>
      </c>
      <c r="AB1174" s="5" t="e">
        <f>IF(AND(S1174&gt;=1,S1174&lt;=3),1,0)</f>
        <v>#VALUE!</v>
      </c>
      <c r="AC1174" s="5" t="e">
        <f>IF(AND(S1174&gt;=2,S1174&lt;=5),1,0)</f>
        <v>#VALUE!</v>
      </c>
      <c r="AD1174" s="5" t="e">
        <f>IF(AND(S1174&gt;=1,S1174&lt;=4),1,0)</f>
        <v>#VALUE!</v>
      </c>
      <c r="AE1174" s="5" t="e">
        <f>IF(AND(S1174&gt;=2,S1174&lt;=5),1,0)</f>
        <v>#VALUE!</v>
      </c>
    </row>
    <row r="1175" spans="1:31" x14ac:dyDescent="0.55000000000000004">
      <c r="A1175" s="1">
        <f t="shared" si="37"/>
        <v>1175</v>
      </c>
      <c r="B1175" s="6" t="s">
        <v>884</v>
      </c>
      <c r="C1175" s="7">
        <v>46226.660555555558</v>
      </c>
      <c r="D1175" s="5">
        <v>1</v>
      </c>
      <c r="E1175" s="6" t="s">
        <v>37</v>
      </c>
      <c r="F1175" s="8">
        <v>46236</v>
      </c>
      <c r="G1175" s="8" t="s">
        <v>245</v>
      </c>
      <c r="H1175" s="6" t="s">
        <v>110</v>
      </c>
      <c r="I1175" s="6" t="s">
        <v>885</v>
      </c>
      <c r="J1175" s="6" t="s">
        <v>103</v>
      </c>
      <c r="L1175" s="6" t="s">
        <v>113</v>
      </c>
      <c r="M1175" s="6" t="s">
        <v>885</v>
      </c>
      <c r="N1175" s="6" t="s">
        <v>41</v>
      </c>
      <c r="O1175" s="5" t="s">
        <v>885</v>
      </c>
      <c r="P1175" s="6" t="str">
        <f>IF(I1175&lt;&gt;"","Giocata","Futura")</f>
        <v>Futura</v>
      </c>
      <c r="Q1175" s="5" t="e">
        <f>VALUE(LEFT(I1175,1))</f>
        <v>#VALUE!</v>
      </c>
      <c r="R1175" s="5" t="e">
        <f>VALUE(RIGHT(I1175,1))</f>
        <v>#VALUE!</v>
      </c>
      <c r="S1175" s="5" t="e">
        <f>SUM(Q1175:R1175)</f>
        <v>#VALUE!</v>
      </c>
      <c r="T1175" s="5" t="e">
        <f>IF(Q1175&lt;&gt;R1175,1,0)</f>
        <v>#VALUE!</v>
      </c>
      <c r="U1175" s="5" t="e">
        <f>IF(S1175&lt;=4,1,0)</f>
        <v>#VALUE!</v>
      </c>
      <c r="V1175" s="5" t="e">
        <f t="shared" si="36"/>
        <v>#VALUE!</v>
      </c>
      <c r="W1175" s="5" t="e">
        <f>IF(S1175&gt;=2,1,0)</f>
        <v>#VALUE!</v>
      </c>
      <c r="X1175" s="5" t="e">
        <f>IF(Q1175&lt;=2,1,0)</f>
        <v>#VALUE!</v>
      </c>
      <c r="Y1175" s="5" t="e">
        <f>IF(AND(Q1175&gt;=1,Q1175&lt;=3),1,0)</f>
        <v>#VALUE!</v>
      </c>
      <c r="Z1175" s="5" t="e">
        <f>IF(AND(Q1175&gt;=2,Q1175&lt;=5),1,0)</f>
        <v>#VALUE!</v>
      </c>
      <c r="AA1175" s="5" t="e">
        <f>IF(S1175&lt;=2,1,0)</f>
        <v>#VALUE!</v>
      </c>
      <c r="AB1175" s="5" t="e">
        <f>IF(AND(S1175&gt;=1,S1175&lt;=3),1,0)</f>
        <v>#VALUE!</v>
      </c>
      <c r="AC1175" s="5" t="e">
        <f>IF(AND(S1175&gt;=2,S1175&lt;=5),1,0)</f>
        <v>#VALUE!</v>
      </c>
      <c r="AD1175" s="5" t="e">
        <f>IF(AND(S1175&gt;=1,S1175&lt;=4),1,0)</f>
        <v>#VALUE!</v>
      </c>
      <c r="AE1175" s="5" t="e">
        <f>IF(AND(S1175&gt;=2,S1175&lt;=5),1,0)</f>
        <v>#VALUE!</v>
      </c>
    </row>
    <row r="1176" spans="1:31" x14ac:dyDescent="0.55000000000000004">
      <c r="A1176" s="1">
        <f t="shared" si="37"/>
        <v>1176</v>
      </c>
      <c r="B1176" s="6" t="s">
        <v>884</v>
      </c>
      <c r="C1176" s="7">
        <v>46226.660555555558</v>
      </c>
      <c r="D1176" s="5">
        <v>1</v>
      </c>
      <c r="E1176" s="6" t="s">
        <v>37</v>
      </c>
      <c r="F1176" s="8">
        <v>46236</v>
      </c>
      <c r="G1176" s="8" t="s">
        <v>245</v>
      </c>
      <c r="H1176" s="6" t="s">
        <v>106</v>
      </c>
      <c r="I1176" s="6" t="s">
        <v>885</v>
      </c>
      <c r="J1176" s="6" t="s">
        <v>109</v>
      </c>
      <c r="L1176" s="6" t="s">
        <v>108</v>
      </c>
      <c r="M1176" s="6" t="s">
        <v>885</v>
      </c>
      <c r="N1176" s="6" t="s">
        <v>41</v>
      </c>
      <c r="O1176" s="5" t="s">
        <v>885</v>
      </c>
      <c r="P1176" s="6" t="str">
        <f>IF(I1176&lt;&gt;"","Giocata","Futura")</f>
        <v>Futura</v>
      </c>
      <c r="Q1176" s="5" t="e">
        <f>VALUE(LEFT(I1176,1))</f>
        <v>#VALUE!</v>
      </c>
      <c r="R1176" s="5" t="e">
        <f>VALUE(RIGHT(I1176,1))</f>
        <v>#VALUE!</v>
      </c>
      <c r="S1176" s="5" t="e">
        <f>SUM(Q1176:R1176)</f>
        <v>#VALUE!</v>
      </c>
      <c r="T1176" s="5" t="e">
        <f>IF(Q1176&lt;&gt;R1176,1,0)</f>
        <v>#VALUE!</v>
      </c>
      <c r="U1176" s="5" t="e">
        <f>IF(S1176&lt;=4,1,0)</f>
        <v>#VALUE!</v>
      </c>
      <c r="V1176" s="5" t="e">
        <f t="shared" si="36"/>
        <v>#VALUE!</v>
      </c>
      <c r="W1176" s="5" t="e">
        <f>IF(S1176&gt;=2,1,0)</f>
        <v>#VALUE!</v>
      </c>
      <c r="X1176" s="5" t="e">
        <f>IF(Q1176&lt;=2,1,0)</f>
        <v>#VALUE!</v>
      </c>
      <c r="Y1176" s="5" t="e">
        <f>IF(AND(Q1176&gt;=1,Q1176&lt;=3),1,0)</f>
        <v>#VALUE!</v>
      </c>
      <c r="Z1176" s="5" t="e">
        <f>IF(AND(Q1176&gt;=2,Q1176&lt;=5),1,0)</f>
        <v>#VALUE!</v>
      </c>
      <c r="AA1176" s="5" t="e">
        <f>IF(S1176&lt;=2,1,0)</f>
        <v>#VALUE!</v>
      </c>
      <c r="AB1176" s="5" t="e">
        <f>IF(AND(S1176&gt;=1,S1176&lt;=3),1,0)</f>
        <v>#VALUE!</v>
      </c>
      <c r="AC1176" s="5" t="e">
        <f>IF(AND(S1176&gt;=2,S1176&lt;=5),1,0)</f>
        <v>#VALUE!</v>
      </c>
      <c r="AD1176" s="5" t="e">
        <f>IF(AND(S1176&gt;=1,S1176&lt;=4),1,0)</f>
        <v>#VALUE!</v>
      </c>
      <c r="AE1176" s="5" t="e">
        <f>IF(AND(S1176&gt;=2,S1176&lt;=5),1,0)</f>
        <v>#VALUE!</v>
      </c>
    </row>
    <row r="1177" spans="1:31" x14ac:dyDescent="0.55000000000000004">
      <c r="A1177" s="1">
        <f t="shared" si="37"/>
        <v>1177</v>
      </c>
      <c r="B1177" s="6" t="s">
        <v>32</v>
      </c>
      <c r="C1177" s="7">
        <v>46226.660555555558</v>
      </c>
      <c r="D1177" s="5">
        <v>16</v>
      </c>
      <c r="E1177" s="6" t="s">
        <v>37</v>
      </c>
      <c r="F1177" s="8">
        <v>46236</v>
      </c>
      <c r="G1177" s="8" t="s">
        <v>245</v>
      </c>
      <c r="H1177" s="6" t="s">
        <v>209</v>
      </c>
      <c r="I1177" s="6" t="s">
        <v>885</v>
      </c>
      <c r="J1177" s="6" t="s">
        <v>265</v>
      </c>
      <c r="L1177" s="6" t="s">
        <v>270</v>
      </c>
      <c r="M1177" s="6" t="s">
        <v>885</v>
      </c>
      <c r="N1177" s="6" t="s">
        <v>41</v>
      </c>
      <c r="O1177" s="5" t="s">
        <v>885</v>
      </c>
      <c r="P1177" s="6" t="str">
        <f>IF(I1177&lt;&gt;"","Giocata","Futura")</f>
        <v>Futura</v>
      </c>
      <c r="Q1177" s="5" t="e">
        <f>VALUE(LEFT(I1177,1))</f>
        <v>#VALUE!</v>
      </c>
      <c r="R1177" s="5" t="e">
        <f>VALUE(RIGHT(I1177,1))</f>
        <v>#VALUE!</v>
      </c>
      <c r="S1177" s="5" t="e">
        <f>SUM(Q1177:R1177)</f>
        <v>#VALUE!</v>
      </c>
      <c r="T1177" s="5" t="e">
        <f>IF(Q1177&lt;&gt;R1177,1,0)</f>
        <v>#VALUE!</v>
      </c>
      <c r="U1177" s="5" t="e">
        <f>IF(S1177&lt;=4,1,0)</f>
        <v>#VALUE!</v>
      </c>
      <c r="V1177" s="5" t="e">
        <f t="shared" si="36"/>
        <v>#VALUE!</v>
      </c>
      <c r="W1177" s="5" t="e">
        <f>IF(S1177&gt;=2,1,0)</f>
        <v>#VALUE!</v>
      </c>
      <c r="X1177" s="5" t="e">
        <f>IF(Q1177&lt;=2,1,0)</f>
        <v>#VALUE!</v>
      </c>
      <c r="Y1177" s="5" t="e">
        <f>IF(AND(Q1177&gt;=1,Q1177&lt;=3),1,0)</f>
        <v>#VALUE!</v>
      </c>
      <c r="Z1177" s="5" t="e">
        <f>IF(AND(Q1177&gt;=2,Q1177&lt;=5),1,0)</f>
        <v>#VALUE!</v>
      </c>
      <c r="AA1177" s="5" t="e">
        <f>IF(S1177&lt;=2,1,0)</f>
        <v>#VALUE!</v>
      </c>
      <c r="AB1177" s="5" t="e">
        <f>IF(AND(S1177&gt;=1,S1177&lt;=3),1,0)</f>
        <v>#VALUE!</v>
      </c>
      <c r="AC1177" s="5" t="e">
        <f>IF(AND(S1177&gt;=2,S1177&lt;=5),1,0)</f>
        <v>#VALUE!</v>
      </c>
      <c r="AD1177" s="5" t="e">
        <f>IF(AND(S1177&gt;=1,S1177&lt;=4),1,0)</f>
        <v>#VALUE!</v>
      </c>
      <c r="AE1177" s="5" t="e">
        <f>IF(AND(S1177&gt;=2,S1177&lt;=5),1,0)</f>
        <v>#VALUE!</v>
      </c>
    </row>
    <row r="1178" spans="1:31" x14ac:dyDescent="0.55000000000000004">
      <c r="A1178" s="1">
        <f t="shared" si="37"/>
        <v>1178</v>
      </c>
      <c r="B1178" s="6" t="s">
        <v>32</v>
      </c>
      <c r="C1178" s="7">
        <v>46226.660555555558</v>
      </c>
      <c r="D1178" s="5">
        <v>16</v>
      </c>
      <c r="E1178" s="6" t="s">
        <v>37</v>
      </c>
      <c r="F1178" s="8">
        <v>46236</v>
      </c>
      <c r="G1178" s="8" t="s">
        <v>245</v>
      </c>
      <c r="H1178" s="6" t="s">
        <v>271</v>
      </c>
      <c r="I1178" s="6" t="s">
        <v>885</v>
      </c>
      <c r="J1178" s="6" t="s">
        <v>133</v>
      </c>
      <c r="L1178" s="6" t="s">
        <v>275</v>
      </c>
      <c r="M1178" s="6" t="s">
        <v>885</v>
      </c>
      <c r="N1178" s="6" t="s">
        <v>41</v>
      </c>
      <c r="O1178" s="5" t="s">
        <v>885</v>
      </c>
      <c r="P1178" s="6" t="str">
        <f>IF(I1178&lt;&gt;"","Giocata","Futura")</f>
        <v>Futura</v>
      </c>
      <c r="Q1178" s="5" t="e">
        <f>VALUE(LEFT(I1178,1))</f>
        <v>#VALUE!</v>
      </c>
      <c r="R1178" s="5" t="e">
        <f>VALUE(RIGHT(I1178,1))</f>
        <v>#VALUE!</v>
      </c>
      <c r="S1178" s="5" t="e">
        <f>SUM(Q1178:R1178)</f>
        <v>#VALUE!</v>
      </c>
      <c r="T1178" s="5" t="e">
        <f>IF(Q1178&lt;&gt;R1178,1,0)</f>
        <v>#VALUE!</v>
      </c>
      <c r="U1178" s="5" t="e">
        <f>IF(S1178&lt;=4,1,0)</f>
        <v>#VALUE!</v>
      </c>
      <c r="V1178" s="5" t="e">
        <f t="shared" si="36"/>
        <v>#VALUE!</v>
      </c>
      <c r="W1178" s="5" t="e">
        <f>IF(S1178&gt;=2,1,0)</f>
        <v>#VALUE!</v>
      </c>
      <c r="X1178" s="5" t="e">
        <f>IF(Q1178&lt;=2,1,0)</f>
        <v>#VALUE!</v>
      </c>
      <c r="Y1178" s="5" t="e">
        <f>IF(AND(Q1178&gt;=1,Q1178&lt;=3),1,0)</f>
        <v>#VALUE!</v>
      </c>
      <c r="Z1178" s="5" t="e">
        <f>IF(AND(Q1178&gt;=2,Q1178&lt;=5),1,0)</f>
        <v>#VALUE!</v>
      </c>
      <c r="AA1178" s="5" t="e">
        <f>IF(S1178&lt;=2,1,0)</f>
        <v>#VALUE!</v>
      </c>
      <c r="AB1178" s="5" t="e">
        <f>IF(AND(S1178&gt;=1,S1178&lt;=3),1,0)</f>
        <v>#VALUE!</v>
      </c>
      <c r="AC1178" s="5" t="e">
        <f>IF(AND(S1178&gt;=2,S1178&lt;=5),1,0)</f>
        <v>#VALUE!</v>
      </c>
      <c r="AD1178" s="5" t="e">
        <f>IF(AND(S1178&gt;=1,S1178&lt;=4),1,0)</f>
        <v>#VALUE!</v>
      </c>
      <c r="AE1178" s="5" t="e">
        <f>IF(AND(S1178&gt;=2,S1178&lt;=5),1,0)</f>
        <v>#VALUE!</v>
      </c>
    </row>
    <row r="1179" spans="1:31" x14ac:dyDescent="0.55000000000000004">
      <c r="A1179" s="1">
        <f t="shared" si="37"/>
        <v>1179</v>
      </c>
      <c r="B1179" s="6" t="s">
        <v>32</v>
      </c>
      <c r="C1179" s="7">
        <v>46226.660555555558</v>
      </c>
      <c r="D1179" s="5">
        <v>16</v>
      </c>
      <c r="E1179" s="6" t="s">
        <v>37</v>
      </c>
      <c r="F1179" s="8">
        <v>46236</v>
      </c>
      <c r="G1179" s="8" t="s">
        <v>245</v>
      </c>
      <c r="H1179" s="6" t="s">
        <v>211</v>
      </c>
      <c r="I1179" s="6" t="s">
        <v>885</v>
      </c>
      <c r="J1179" s="6" t="s">
        <v>274</v>
      </c>
      <c r="L1179" s="6" t="s">
        <v>213</v>
      </c>
      <c r="M1179" s="6" t="s">
        <v>885</v>
      </c>
      <c r="N1179" s="6" t="s">
        <v>41</v>
      </c>
      <c r="O1179" s="5" t="s">
        <v>885</v>
      </c>
      <c r="P1179" s="6" t="str">
        <f>IF(I1179&lt;&gt;"","Giocata","Futura")</f>
        <v>Futura</v>
      </c>
      <c r="Q1179" s="5" t="e">
        <f>VALUE(LEFT(I1179,1))</f>
        <v>#VALUE!</v>
      </c>
      <c r="R1179" s="5" t="e">
        <f>VALUE(RIGHT(I1179,1))</f>
        <v>#VALUE!</v>
      </c>
      <c r="S1179" s="5" t="e">
        <f>SUM(Q1179:R1179)</f>
        <v>#VALUE!</v>
      </c>
      <c r="T1179" s="5" t="e">
        <f>IF(Q1179&lt;&gt;R1179,1,0)</f>
        <v>#VALUE!</v>
      </c>
      <c r="U1179" s="5" t="e">
        <f>IF(S1179&lt;=4,1,0)</f>
        <v>#VALUE!</v>
      </c>
      <c r="V1179" s="5" t="e">
        <f t="shared" si="36"/>
        <v>#VALUE!</v>
      </c>
      <c r="W1179" s="5" t="e">
        <f>IF(S1179&gt;=2,1,0)</f>
        <v>#VALUE!</v>
      </c>
      <c r="X1179" s="5" t="e">
        <f>IF(Q1179&lt;=2,1,0)</f>
        <v>#VALUE!</v>
      </c>
      <c r="Y1179" s="5" t="e">
        <f>IF(AND(Q1179&gt;=1,Q1179&lt;=3),1,0)</f>
        <v>#VALUE!</v>
      </c>
      <c r="Z1179" s="5" t="e">
        <f>IF(AND(Q1179&gt;=2,Q1179&lt;=5),1,0)</f>
        <v>#VALUE!</v>
      </c>
      <c r="AA1179" s="5" t="e">
        <f>IF(S1179&lt;=2,1,0)</f>
        <v>#VALUE!</v>
      </c>
      <c r="AB1179" s="5" t="e">
        <f>IF(AND(S1179&gt;=1,S1179&lt;=3),1,0)</f>
        <v>#VALUE!</v>
      </c>
      <c r="AC1179" s="5" t="e">
        <f>IF(AND(S1179&gt;=2,S1179&lt;=5),1,0)</f>
        <v>#VALUE!</v>
      </c>
      <c r="AD1179" s="5" t="e">
        <f>IF(AND(S1179&gt;=1,S1179&lt;=4),1,0)</f>
        <v>#VALUE!</v>
      </c>
      <c r="AE1179" s="5" t="e">
        <f>IF(AND(S1179&gt;=2,S1179&lt;=5),1,0)</f>
        <v>#VALUE!</v>
      </c>
    </row>
    <row r="1180" spans="1:31" x14ac:dyDescent="0.55000000000000004">
      <c r="A1180" s="1">
        <f t="shared" si="37"/>
        <v>1180</v>
      </c>
      <c r="B1180" s="6" t="s">
        <v>28</v>
      </c>
      <c r="C1180" s="7">
        <v>46226.660555555558</v>
      </c>
      <c r="D1180" s="5">
        <v>15</v>
      </c>
      <c r="E1180" s="6" t="s">
        <v>119</v>
      </c>
      <c r="F1180" s="8">
        <v>46237</v>
      </c>
      <c r="G1180" s="8" t="s">
        <v>120</v>
      </c>
      <c r="H1180" s="6" t="s">
        <v>51</v>
      </c>
      <c r="I1180" s="6" t="s">
        <v>885</v>
      </c>
      <c r="J1180" s="6" t="s">
        <v>42</v>
      </c>
      <c r="L1180" s="6" t="s">
        <v>53</v>
      </c>
      <c r="M1180" s="6" t="s">
        <v>885</v>
      </c>
      <c r="N1180" s="6" t="s">
        <v>41</v>
      </c>
      <c r="O1180" s="5" t="s">
        <v>885</v>
      </c>
      <c r="P1180" s="6" t="str">
        <f>IF(I1180&lt;&gt;"","Giocata","Futura")</f>
        <v>Futura</v>
      </c>
      <c r="Q1180" s="5" t="e">
        <f>VALUE(LEFT(I1180,1))</f>
        <v>#VALUE!</v>
      </c>
      <c r="R1180" s="5" t="e">
        <f>VALUE(RIGHT(I1180,1))</f>
        <v>#VALUE!</v>
      </c>
      <c r="S1180" s="5" t="e">
        <f>SUM(Q1180:R1180)</f>
        <v>#VALUE!</v>
      </c>
      <c r="T1180" s="5" t="e">
        <f>IF(Q1180&lt;&gt;R1180,1,0)</f>
        <v>#VALUE!</v>
      </c>
      <c r="U1180" s="5" t="e">
        <f>IF(S1180&lt;=4,1,0)</f>
        <v>#VALUE!</v>
      </c>
      <c r="V1180" s="5" t="e">
        <f t="shared" si="36"/>
        <v>#VALUE!</v>
      </c>
      <c r="W1180" s="5" t="e">
        <f>IF(S1180&gt;=2,1,0)</f>
        <v>#VALUE!</v>
      </c>
      <c r="X1180" s="5" t="e">
        <f>IF(Q1180&lt;=2,1,0)</f>
        <v>#VALUE!</v>
      </c>
      <c r="Y1180" s="5" t="e">
        <f>IF(AND(Q1180&gt;=1,Q1180&lt;=3),1,0)</f>
        <v>#VALUE!</v>
      </c>
      <c r="Z1180" s="5" t="e">
        <f>IF(AND(Q1180&gt;=2,Q1180&lt;=5),1,0)</f>
        <v>#VALUE!</v>
      </c>
      <c r="AA1180" s="5" t="e">
        <f>IF(S1180&lt;=2,1,0)</f>
        <v>#VALUE!</v>
      </c>
      <c r="AB1180" s="5" t="e">
        <f>IF(AND(S1180&gt;=1,S1180&lt;=3),1,0)</f>
        <v>#VALUE!</v>
      </c>
      <c r="AC1180" s="5" t="e">
        <f>IF(AND(S1180&gt;=2,S1180&lt;=5),1,0)</f>
        <v>#VALUE!</v>
      </c>
      <c r="AD1180" s="5" t="e">
        <f>IF(AND(S1180&gt;=1,S1180&lt;=4),1,0)</f>
        <v>#VALUE!</v>
      </c>
      <c r="AE1180" s="5" t="e">
        <f>IF(AND(S1180&gt;=2,S1180&lt;=5),1,0)</f>
        <v>#VALUE!</v>
      </c>
    </row>
    <row r="1181" spans="1:31" x14ac:dyDescent="0.55000000000000004">
      <c r="A1181" s="1">
        <f t="shared" si="37"/>
        <v>1181</v>
      </c>
      <c r="B1181" s="6" t="s">
        <v>28</v>
      </c>
      <c r="C1181" s="7">
        <v>46226.660555555558</v>
      </c>
      <c r="D1181" s="5">
        <v>15</v>
      </c>
      <c r="E1181" s="6" t="s">
        <v>119</v>
      </c>
      <c r="F1181" s="8">
        <v>46237</v>
      </c>
      <c r="G1181" s="8" t="s">
        <v>120</v>
      </c>
      <c r="H1181" s="6" t="s">
        <v>46</v>
      </c>
      <c r="I1181" s="6" t="s">
        <v>885</v>
      </c>
      <c r="J1181" s="6" t="s">
        <v>48</v>
      </c>
      <c r="L1181" s="6" t="s">
        <v>63</v>
      </c>
      <c r="M1181" s="6" t="s">
        <v>885</v>
      </c>
      <c r="N1181" s="6" t="s">
        <v>41</v>
      </c>
      <c r="O1181" s="5" t="s">
        <v>885</v>
      </c>
      <c r="P1181" s="6" t="str">
        <f>IF(I1181&lt;&gt;"","Giocata","Futura")</f>
        <v>Futura</v>
      </c>
      <c r="Q1181" s="5" t="e">
        <f>VALUE(LEFT(I1181,1))</f>
        <v>#VALUE!</v>
      </c>
      <c r="R1181" s="5" t="e">
        <f>VALUE(RIGHT(I1181,1))</f>
        <v>#VALUE!</v>
      </c>
      <c r="S1181" s="5" t="e">
        <f>SUM(Q1181:R1181)</f>
        <v>#VALUE!</v>
      </c>
      <c r="T1181" s="5" t="e">
        <f>IF(Q1181&lt;&gt;R1181,1,0)</f>
        <v>#VALUE!</v>
      </c>
      <c r="U1181" s="5" t="e">
        <f>IF(S1181&lt;=4,1,0)</f>
        <v>#VALUE!</v>
      </c>
      <c r="V1181" s="5" t="e">
        <f t="shared" si="36"/>
        <v>#VALUE!</v>
      </c>
      <c r="W1181" s="5" t="e">
        <f>IF(S1181&gt;=2,1,0)</f>
        <v>#VALUE!</v>
      </c>
      <c r="X1181" s="5" t="e">
        <f>IF(Q1181&lt;=2,1,0)</f>
        <v>#VALUE!</v>
      </c>
      <c r="Y1181" s="5" t="e">
        <f>IF(AND(Q1181&gt;=1,Q1181&lt;=3),1,0)</f>
        <v>#VALUE!</v>
      </c>
      <c r="Z1181" s="5" t="e">
        <f>IF(AND(Q1181&gt;=2,Q1181&lt;=5),1,0)</f>
        <v>#VALUE!</v>
      </c>
      <c r="AA1181" s="5" t="e">
        <f>IF(S1181&lt;=2,1,0)</f>
        <v>#VALUE!</v>
      </c>
      <c r="AB1181" s="5" t="e">
        <f>IF(AND(S1181&gt;=1,S1181&lt;=3),1,0)</f>
        <v>#VALUE!</v>
      </c>
      <c r="AC1181" s="5" t="e">
        <f>IF(AND(S1181&gt;=2,S1181&lt;=5),1,0)</f>
        <v>#VALUE!</v>
      </c>
      <c r="AD1181" s="5" t="e">
        <f>IF(AND(S1181&gt;=1,S1181&lt;=4),1,0)</f>
        <v>#VALUE!</v>
      </c>
      <c r="AE1181" s="5" t="e">
        <f>IF(AND(S1181&gt;=2,S1181&lt;=5),1,0)</f>
        <v>#VALUE!</v>
      </c>
    </row>
    <row r="1182" spans="1:31" x14ac:dyDescent="0.55000000000000004">
      <c r="A1182" s="1">
        <f t="shared" si="37"/>
        <v>1182</v>
      </c>
      <c r="B1182" s="6" t="s">
        <v>908</v>
      </c>
      <c r="C1182" s="7">
        <v>46226.660555555558</v>
      </c>
      <c r="D1182" s="5">
        <v>2</v>
      </c>
      <c r="E1182" s="6" t="s">
        <v>119</v>
      </c>
      <c r="F1182" s="8">
        <v>46237</v>
      </c>
      <c r="G1182" s="8" t="s">
        <v>120</v>
      </c>
      <c r="H1182" s="6" t="s">
        <v>84</v>
      </c>
      <c r="I1182" s="6" t="s">
        <v>885</v>
      </c>
      <c r="J1182" s="6" t="s">
        <v>78</v>
      </c>
      <c r="L1182" s="6" t="s">
        <v>86</v>
      </c>
      <c r="M1182" s="6" t="s">
        <v>885</v>
      </c>
      <c r="N1182" s="6" t="s">
        <v>41</v>
      </c>
      <c r="O1182" s="5" t="s">
        <v>885</v>
      </c>
      <c r="P1182" s="6" t="str">
        <f>IF(I1182&lt;&gt;"","Giocata","Futura")</f>
        <v>Futura</v>
      </c>
      <c r="Q1182" s="5" t="e">
        <f>VALUE(LEFT(I1182,1))</f>
        <v>#VALUE!</v>
      </c>
      <c r="R1182" s="5" t="e">
        <f>VALUE(RIGHT(I1182,1))</f>
        <v>#VALUE!</v>
      </c>
      <c r="S1182" s="5" t="e">
        <f>SUM(Q1182:R1182)</f>
        <v>#VALUE!</v>
      </c>
      <c r="T1182" s="5" t="e">
        <f>IF(Q1182&lt;&gt;R1182,1,0)</f>
        <v>#VALUE!</v>
      </c>
      <c r="U1182" s="5" t="e">
        <f>IF(S1182&lt;=4,1,0)</f>
        <v>#VALUE!</v>
      </c>
      <c r="V1182" s="5" t="e">
        <f t="shared" si="36"/>
        <v>#VALUE!</v>
      </c>
      <c r="W1182" s="5" t="e">
        <f>IF(S1182&gt;=2,1,0)</f>
        <v>#VALUE!</v>
      </c>
      <c r="X1182" s="5" t="e">
        <f>IF(Q1182&lt;=2,1,0)</f>
        <v>#VALUE!</v>
      </c>
      <c r="Y1182" s="5" t="e">
        <f>IF(AND(Q1182&gt;=1,Q1182&lt;=3),1,0)</f>
        <v>#VALUE!</v>
      </c>
      <c r="Z1182" s="5" t="e">
        <f>IF(AND(Q1182&gt;=2,Q1182&lt;=5),1,0)</f>
        <v>#VALUE!</v>
      </c>
      <c r="AA1182" s="5" t="e">
        <f>IF(S1182&lt;=2,1,0)</f>
        <v>#VALUE!</v>
      </c>
      <c r="AB1182" s="5" t="e">
        <f>IF(AND(S1182&gt;=1,S1182&lt;=3),1,0)</f>
        <v>#VALUE!</v>
      </c>
      <c r="AC1182" s="5" t="e">
        <f>IF(AND(S1182&gt;=2,S1182&lt;=5),1,0)</f>
        <v>#VALUE!</v>
      </c>
      <c r="AD1182" s="5" t="e">
        <f>IF(AND(S1182&gt;=1,S1182&lt;=4),1,0)</f>
        <v>#VALUE!</v>
      </c>
      <c r="AE1182" s="5" t="e">
        <f>IF(AND(S1182&gt;=2,S1182&lt;=5),1,0)</f>
        <v>#VALUE!</v>
      </c>
    </row>
    <row r="1183" spans="1:31" x14ac:dyDescent="0.55000000000000004">
      <c r="A1183" s="1">
        <f t="shared" si="37"/>
        <v>1183</v>
      </c>
      <c r="B1183" s="6" t="s">
        <v>36</v>
      </c>
      <c r="C1183" s="7">
        <v>46226.660567129627</v>
      </c>
      <c r="D1183" s="5">
        <v>18</v>
      </c>
      <c r="E1183" s="6" t="s">
        <v>119</v>
      </c>
      <c r="F1183" s="8">
        <v>46237</v>
      </c>
      <c r="G1183" s="8" t="s">
        <v>166</v>
      </c>
      <c r="H1183" s="6" t="s">
        <v>170</v>
      </c>
      <c r="I1183" s="6" t="s">
        <v>885</v>
      </c>
      <c r="J1183" s="6" t="s">
        <v>171</v>
      </c>
      <c r="L1183" s="6" t="s">
        <v>172</v>
      </c>
      <c r="M1183" s="6" t="s">
        <v>885</v>
      </c>
      <c r="N1183" s="6" t="s">
        <v>41</v>
      </c>
      <c r="O1183" s="5" t="s">
        <v>885</v>
      </c>
      <c r="P1183" s="6" t="str">
        <f>IF(I1183&lt;&gt;"","Giocata","Futura")</f>
        <v>Futura</v>
      </c>
      <c r="Q1183" s="5" t="e">
        <f>VALUE(LEFT(I1183,1))</f>
        <v>#VALUE!</v>
      </c>
      <c r="R1183" s="5" t="e">
        <f>VALUE(RIGHT(I1183,1))</f>
        <v>#VALUE!</v>
      </c>
      <c r="S1183" s="5" t="e">
        <f>SUM(Q1183:R1183)</f>
        <v>#VALUE!</v>
      </c>
      <c r="T1183" s="5" t="e">
        <f>IF(Q1183&lt;&gt;R1183,1,0)</f>
        <v>#VALUE!</v>
      </c>
      <c r="U1183" s="5" t="e">
        <f>IF(S1183&lt;=4,1,0)</f>
        <v>#VALUE!</v>
      </c>
      <c r="V1183" s="5" t="e">
        <f t="shared" si="36"/>
        <v>#VALUE!</v>
      </c>
      <c r="W1183" s="5" t="e">
        <f>IF(S1183&gt;=2,1,0)</f>
        <v>#VALUE!</v>
      </c>
      <c r="X1183" s="5" t="e">
        <f>IF(Q1183&lt;=2,1,0)</f>
        <v>#VALUE!</v>
      </c>
      <c r="Y1183" s="5" t="e">
        <f>IF(AND(Q1183&gt;=1,Q1183&lt;=3),1,0)</f>
        <v>#VALUE!</v>
      </c>
      <c r="Z1183" s="5" t="e">
        <f>IF(AND(Q1183&gt;=2,Q1183&lt;=5),1,0)</f>
        <v>#VALUE!</v>
      </c>
      <c r="AA1183" s="5" t="e">
        <f>IF(S1183&lt;=2,1,0)</f>
        <v>#VALUE!</v>
      </c>
      <c r="AB1183" s="5" t="e">
        <f>IF(AND(S1183&gt;=1,S1183&lt;=3),1,0)</f>
        <v>#VALUE!</v>
      </c>
      <c r="AC1183" s="5" t="e">
        <f>IF(AND(S1183&gt;=2,S1183&lt;=5),1,0)</f>
        <v>#VALUE!</v>
      </c>
      <c r="AD1183" s="5" t="e">
        <f>IF(AND(S1183&gt;=1,S1183&lt;=4),1,0)</f>
        <v>#VALUE!</v>
      </c>
      <c r="AE1183" s="5" t="e">
        <f>IF(AND(S1183&gt;=2,S1183&lt;=5),1,0)</f>
        <v>#VALUE!</v>
      </c>
    </row>
    <row r="1184" spans="1:31" x14ac:dyDescent="0.55000000000000004">
      <c r="A1184" s="1">
        <f t="shared" si="37"/>
        <v>1184</v>
      </c>
      <c r="B1184" s="6" t="s">
        <v>884</v>
      </c>
      <c r="C1184" s="7">
        <v>46226.660555555558</v>
      </c>
      <c r="D1184" s="5">
        <v>2</v>
      </c>
      <c r="E1184" s="6" t="s">
        <v>117</v>
      </c>
      <c r="F1184" s="8">
        <v>46241</v>
      </c>
      <c r="G1184" s="8" t="s">
        <v>183</v>
      </c>
      <c r="H1184" s="6" t="s">
        <v>97</v>
      </c>
      <c r="I1184" s="6" t="s">
        <v>885</v>
      </c>
      <c r="J1184" s="6" t="s">
        <v>94</v>
      </c>
      <c r="L1184" s="6" t="s">
        <v>99</v>
      </c>
      <c r="M1184" s="6" t="s">
        <v>885</v>
      </c>
      <c r="N1184" s="6" t="s">
        <v>41</v>
      </c>
      <c r="O1184" s="5" t="s">
        <v>885</v>
      </c>
      <c r="P1184" s="6" t="str">
        <f>IF(I1184&lt;&gt;"","Giocata","Futura")</f>
        <v>Futura</v>
      </c>
      <c r="Q1184" s="5" t="e">
        <f>VALUE(LEFT(I1184,1))</f>
        <v>#VALUE!</v>
      </c>
      <c r="R1184" s="5" t="e">
        <f>VALUE(RIGHT(I1184,1))</f>
        <v>#VALUE!</v>
      </c>
      <c r="S1184" s="5" t="e">
        <f>SUM(Q1184:R1184)</f>
        <v>#VALUE!</v>
      </c>
      <c r="T1184" s="5" t="e">
        <f>IF(Q1184&lt;&gt;R1184,1,0)</f>
        <v>#VALUE!</v>
      </c>
      <c r="U1184" s="5" t="e">
        <f>IF(S1184&lt;=4,1,0)</f>
        <v>#VALUE!</v>
      </c>
      <c r="V1184" s="5" t="e">
        <f t="shared" si="36"/>
        <v>#VALUE!</v>
      </c>
      <c r="W1184" s="5" t="e">
        <f>IF(S1184&gt;=2,1,0)</f>
        <v>#VALUE!</v>
      </c>
      <c r="X1184" s="5" t="e">
        <f>IF(Q1184&lt;=2,1,0)</f>
        <v>#VALUE!</v>
      </c>
      <c r="Y1184" s="5" t="e">
        <f>IF(AND(Q1184&gt;=1,Q1184&lt;=3),1,0)</f>
        <v>#VALUE!</v>
      </c>
      <c r="Z1184" s="5" t="e">
        <f>IF(AND(Q1184&gt;=2,Q1184&lt;=5),1,0)</f>
        <v>#VALUE!</v>
      </c>
      <c r="AA1184" s="5" t="e">
        <f>IF(S1184&lt;=2,1,0)</f>
        <v>#VALUE!</v>
      </c>
      <c r="AB1184" s="5" t="e">
        <f>IF(AND(S1184&gt;=1,S1184&lt;=3),1,0)</f>
        <v>#VALUE!</v>
      </c>
      <c r="AC1184" s="5" t="e">
        <f>IF(AND(S1184&gt;=2,S1184&lt;=5),1,0)</f>
        <v>#VALUE!</v>
      </c>
      <c r="AD1184" s="5" t="e">
        <f>IF(AND(S1184&gt;=1,S1184&lt;=4),1,0)</f>
        <v>#VALUE!</v>
      </c>
      <c r="AE1184" s="5" t="e">
        <f>IF(AND(S1184&gt;=2,S1184&lt;=5),1,0)</f>
        <v>#VALUE!</v>
      </c>
    </row>
    <row r="1185" spans="1:31" x14ac:dyDescent="0.55000000000000004">
      <c r="A1185" s="1">
        <f t="shared" si="37"/>
        <v>1185</v>
      </c>
      <c r="B1185" s="6" t="s">
        <v>910</v>
      </c>
      <c r="C1185" s="7">
        <v>46226.660555555558</v>
      </c>
      <c r="D1185" s="5">
        <v>22</v>
      </c>
      <c r="E1185" s="6" t="s">
        <v>117</v>
      </c>
      <c r="F1185" s="8">
        <v>46241</v>
      </c>
      <c r="G1185" s="8" t="s">
        <v>184</v>
      </c>
      <c r="H1185" s="6" t="s">
        <v>188</v>
      </c>
      <c r="I1185" s="6" t="s">
        <v>885</v>
      </c>
      <c r="J1185" s="6" t="s">
        <v>189</v>
      </c>
      <c r="L1185" s="6" t="s">
        <v>190</v>
      </c>
      <c r="M1185" s="6" t="s">
        <v>885</v>
      </c>
      <c r="N1185" s="6" t="s">
        <v>41</v>
      </c>
      <c r="O1185" s="5" t="s">
        <v>885</v>
      </c>
      <c r="P1185" s="6" t="str">
        <f>IF(I1185&lt;&gt;"","Giocata","Futura")</f>
        <v>Futura</v>
      </c>
      <c r="Q1185" s="5" t="e">
        <f>VALUE(LEFT(I1185,1))</f>
        <v>#VALUE!</v>
      </c>
      <c r="R1185" s="5" t="e">
        <f>VALUE(RIGHT(I1185,1))</f>
        <v>#VALUE!</v>
      </c>
      <c r="S1185" s="5" t="e">
        <f>SUM(Q1185:R1185)</f>
        <v>#VALUE!</v>
      </c>
      <c r="T1185" s="5" t="e">
        <f>IF(Q1185&lt;&gt;R1185,1,0)</f>
        <v>#VALUE!</v>
      </c>
      <c r="U1185" s="5" t="e">
        <f>IF(S1185&lt;=4,1,0)</f>
        <v>#VALUE!</v>
      </c>
      <c r="V1185" s="5" t="e">
        <f t="shared" si="36"/>
        <v>#VALUE!</v>
      </c>
      <c r="W1185" s="5" t="e">
        <f>IF(S1185&gt;=2,1,0)</f>
        <v>#VALUE!</v>
      </c>
      <c r="X1185" s="5" t="e">
        <f>IF(Q1185&lt;=2,1,0)</f>
        <v>#VALUE!</v>
      </c>
      <c r="Y1185" s="5" t="e">
        <f>IF(AND(Q1185&gt;=1,Q1185&lt;=3),1,0)</f>
        <v>#VALUE!</v>
      </c>
      <c r="Z1185" s="5" t="e">
        <f>IF(AND(Q1185&gt;=2,Q1185&lt;=5),1,0)</f>
        <v>#VALUE!</v>
      </c>
      <c r="AA1185" s="5" t="e">
        <f>IF(S1185&lt;=2,1,0)</f>
        <v>#VALUE!</v>
      </c>
      <c r="AB1185" s="5" t="e">
        <f>IF(AND(S1185&gt;=1,S1185&lt;=3),1,0)</f>
        <v>#VALUE!</v>
      </c>
      <c r="AC1185" s="5" t="e">
        <f>IF(AND(S1185&gt;=2,S1185&lt;=5),1,0)</f>
        <v>#VALUE!</v>
      </c>
      <c r="AD1185" s="5" t="e">
        <f>IF(AND(S1185&gt;=1,S1185&lt;=4),1,0)</f>
        <v>#VALUE!</v>
      </c>
      <c r="AE1185" s="5" t="e">
        <f>IF(AND(S1185&gt;=2,S1185&lt;=5),1,0)</f>
        <v>#VALUE!</v>
      </c>
    </row>
    <row r="1186" spans="1:31" x14ac:dyDescent="0.55000000000000004">
      <c r="A1186" s="1">
        <f t="shared" si="37"/>
        <v>1186</v>
      </c>
      <c r="B1186" s="6" t="s">
        <v>908</v>
      </c>
      <c r="C1186" s="7">
        <v>46226.660555555558</v>
      </c>
      <c r="D1186" s="5">
        <v>3</v>
      </c>
      <c r="E1186" s="6" t="s">
        <v>117</v>
      </c>
      <c r="F1186" s="8">
        <v>46241</v>
      </c>
      <c r="G1186" s="8" t="s">
        <v>120</v>
      </c>
      <c r="H1186" s="6" t="s">
        <v>78</v>
      </c>
      <c r="I1186" s="6" t="s">
        <v>885</v>
      </c>
      <c r="J1186" s="6" t="s">
        <v>81</v>
      </c>
      <c r="L1186" s="6" t="s">
        <v>90</v>
      </c>
      <c r="M1186" s="6" t="s">
        <v>885</v>
      </c>
      <c r="N1186" s="6" t="s">
        <v>41</v>
      </c>
      <c r="O1186" s="5" t="s">
        <v>885</v>
      </c>
      <c r="P1186" s="6" t="str">
        <f>IF(I1186&lt;&gt;"","Giocata","Futura")</f>
        <v>Futura</v>
      </c>
      <c r="Q1186" s="5" t="e">
        <f>VALUE(LEFT(I1186,1))</f>
        <v>#VALUE!</v>
      </c>
      <c r="R1186" s="5" t="e">
        <f>VALUE(RIGHT(I1186,1))</f>
        <v>#VALUE!</v>
      </c>
      <c r="S1186" s="5" t="e">
        <f>SUM(Q1186:R1186)</f>
        <v>#VALUE!</v>
      </c>
      <c r="T1186" s="5" t="e">
        <f>IF(Q1186&lt;&gt;R1186,1,0)</f>
        <v>#VALUE!</v>
      </c>
      <c r="U1186" s="5" t="e">
        <f>IF(S1186&lt;=4,1,0)</f>
        <v>#VALUE!</v>
      </c>
      <c r="V1186" s="5" t="e">
        <f t="shared" si="36"/>
        <v>#VALUE!</v>
      </c>
      <c r="W1186" s="5" t="e">
        <f>IF(S1186&gt;=2,1,0)</f>
        <v>#VALUE!</v>
      </c>
      <c r="X1186" s="5" t="e">
        <f>IF(Q1186&lt;=2,1,0)</f>
        <v>#VALUE!</v>
      </c>
      <c r="Y1186" s="5" t="e">
        <f>IF(AND(Q1186&gt;=1,Q1186&lt;=3),1,0)</f>
        <v>#VALUE!</v>
      </c>
      <c r="Z1186" s="5" t="e">
        <f>IF(AND(Q1186&gt;=2,Q1186&lt;=5),1,0)</f>
        <v>#VALUE!</v>
      </c>
      <c r="AA1186" s="5" t="e">
        <f>IF(S1186&lt;=2,1,0)</f>
        <v>#VALUE!</v>
      </c>
      <c r="AB1186" s="5" t="e">
        <f>IF(AND(S1186&gt;=1,S1186&lt;=3),1,0)</f>
        <v>#VALUE!</v>
      </c>
      <c r="AC1186" s="5" t="e">
        <f>IF(AND(S1186&gt;=2,S1186&lt;=5),1,0)</f>
        <v>#VALUE!</v>
      </c>
      <c r="AD1186" s="5" t="e">
        <f>IF(AND(S1186&gt;=1,S1186&lt;=4),1,0)</f>
        <v>#VALUE!</v>
      </c>
      <c r="AE1186" s="5" t="e">
        <f>IF(AND(S1186&gt;=2,S1186&lt;=5),1,0)</f>
        <v>#VALUE!</v>
      </c>
    </row>
    <row r="1187" spans="1:31" x14ac:dyDescent="0.55000000000000004">
      <c r="A1187" s="1">
        <f t="shared" si="37"/>
        <v>1187</v>
      </c>
      <c r="B1187" s="6" t="s">
        <v>32</v>
      </c>
      <c r="C1187" s="7">
        <v>46226.660555555558</v>
      </c>
      <c r="D1187" s="5">
        <v>17</v>
      </c>
      <c r="E1187" s="6" t="s">
        <v>117</v>
      </c>
      <c r="F1187" s="8">
        <v>46241</v>
      </c>
      <c r="G1187" s="8" t="s">
        <v>120</v>
      </c>
      <c r="H1187" s="6" t="s">
        <v>208</v>
      </c>
      <c r="I1187" s="6" t="s">
        <v>885</v>
      </c>
      <c r="J1187" s="6" t="s">
        <v>209</v>
      </c>
      <c r="L1187" s="6" t="s">
        <v>210</v>
      </c>
      <c r="M1187" s="6" t="s">
        <v>885</v>
      </c>
      <c r="N1187" s="6" t="s">
        <v>41</v>
      </c>
      <c r="O1187" s="5" t="s">
        <v>885</v>
      </c>
      <c r="P1187" s="6" t="str">
        <f>IF(I1187&lt;&gt;"","Giocata","Futura")</f>
        <v>Futura</v>
      </c>
      <c r="Q1187" s="5" t="e">
        <f>VALUE(LEFT(I1187,1))</f>
        <v>#VALUE!</v>
      </c>
      <c r="R1187" s="5" t="e">
        <f>VALUE(RIGHT(I1187,1))</f>
        <v>#VALUE!</v>
      </c>
      <c r="S1187" s="5" t="e">
        <f>SUM(Q1187:R1187)</f>
        <v>#VALUE!</v>
      </c>
      <c r="T1187" s="5" t="e">
        <f>IF(Q1187&lt;&gt;R1187,1,0)</f>
        <v>#VALUE!</v>
      </c>
      <c r="U1187" s="5" t="e">
        <f>IF(S1187&lt;=4,1,0)</f>
        <v>#VALUE!</v>
      </c>
      <c r="V1187" s="5" t="e">
        <f t="shared" si="36"/>
        <v>#VALUE!</v>
      </c>
      <c r="W1187" s="5" t="e">
        <f>IF(S1187&gt;=2,1,0)</f>
        <v>#VALUE!</v>
      </c>
      <c r="X1187" s="5" t="e">
        <f>IF(Q1187&lt;=2,1,0)</f>
        <v>#VALUE!</v>
      </c>
      <c r="Y1187" s="5" t="e">
        <f>IF(AND(Q1187&gt;=1,Q1187&lt;=3),1,0)</f>
        <v>#VALUE!</v>
      </c>
      <c r="Z1187" s="5" t="e">
        <f>IF(AND(Q1187&gt;=2,Q1187&lt;=5),1,0)</f>
        <v>#VALUE!</v>
      </c>
      <c r="AA1187" s="5" t="e">
        <f>IF(S1187&lt;=2,1,0)</f>
        <v>#VALUE!</v>
      </c>
      <c r="AB1187" s="5" t="e">
        <f>IF(AND(S1187&gt;=1,S1187&lt;=3),1,0)</f>
        <v>#VALUE!</v>
      </c>
      <c r="AC1187" s="5" t="e">
        <f>IF(AND(S1187&gt;=2,S1187&lt;=5),1,0)</f>
        <v>#VALUE!</v>
      </c>
      <c r="AD1187" s="5" t="e">
        <f>IF(AND(S1187&gt;=1,S1187&lt;=4),1,0)</f>
        <v>#VALUE!</v>
      </c>
      <c r="AE1187" s="5" t="e">
        <f>IF(AND(S1187&gt;=2,S1187&lt;=5),1,0)</f>
        <v>#VALUE!</v>
      </c>
    </row>
    <row r="1188" spans="1:31" x14ac:dyDescent="0.55000000000000004">
      <c r="A1188" s="1">
        <f t="shared" si="37"/>
        <v>1188</v>
      </c>
      <c r="B1188" s="6" t="s">
        <v>912</v>
      </c>
      <c r="C1188" s="7">
        <v>46226.660555555558</v>
      </c>
      <c r="D1188" s="5">
        <v>27</v>
      </c>
      <c r="E1188" s="6" t="s">
        <v>117</v>
      </c>
      <c r="F1188" s="8">
        <v>46241</v>
      </c>
      <c r="G1188" s="8" t="s">
        <v>219</v>
      </c>
      <c r="H1188" s="6" t="s">
        <v>225</v>
      </c>
      <c r="I1188" s="6" t="s">
        <v>885</v>
      </c>
      <c r="J1188" s="6" t="s">
        <v>226</v>
      </c>
      <c r="L1188" s="6" t="s">
        <v>227</v>
      </c>
      <c r="M1188" s="6" t="s">
        <v>885</v>
      </c>
      <c r="N1188" s="6" t="s">
        <v>41</v>
      </c>
      <c r="O1188" s="5" t="s">
        <v>885</v>
      </c>
      <c r="P1188" s="6" t="str">
        <f>IF(I1188&lt;&gt;"","Giocata","Futura")</f>
        <v>Futura</v>
      </c>
      <c r="Q1188" s="5" t="e">
        <f>VALUE(LEFT(I1188,1))</f>
        <v>#VALUE!</v>
      </c>
      <c r="R1188" s="5" t="e">
        <f>VALUE(RIGHT(I1188,1))</f>
        <v>#VALUE!</v>
      </c>
      <c r="S1188" s="5" t="e">
        <f>SUM(Q1188:R1188)</f>
        <v>#VALUE!</v>
      </c>
      <c r="T1188" s="5" t="e">
        <f>IF(Q1188&lt;&gt;R1188,1,0)</f>
        <v>#VALUE!</v>
      </c>
      <c r="U1188" s="5" t="e">
        <f>IF(S1188&lt;=4,1,0)</f>
        <v>#VALUE!</v>
      </c>
      <c r="V1188" s="5" t="e">
        <f t="shared" si="36"/>
        <v>#VALUE!</v>
      </c>
      <c r="W1188" s="5" t="e">
        <f>IF(S1188&gt;=2,1,0)</f>
        <v>#VALUE!</v>
      </c>
      <c r="X1188" s="5" t="e">
        <f>IF(Q1188&lt;=2,1,0)</f>
        <v>#VALUE!</v>
      </c>
      <c r="Y1188" s="5" t="e">
        <f>IF(AND(Q1188&gt;=1,Q1188&lt;=3),1,0)</f>
        <v>#VALUE!</v>
      </c>
      <c r="Z1188" s="5" t="e">
        <f>IF(AND(Q1188&gt;=2,Q1188&lt;=5),1,0)</f>
        <v>#VALUE!</v>
      </c>
      <c r="AA1188" s="5" t="e">
        <f>IF(S1188&lt;=2,1,0)</f>
        <v>#VALUE!</v>
      </c>
      <c r="AB1188" s="5" t="e">
        <f>IF(AND(S1188&gt;=1,S1188&lt;=3),1,0)</f>
        <v>#VALUE!</v>
      </c>
      <c r="AC1188" s="5" t="e">
        <f>IF(AND(S1188&gt;=2,S1188&lt;=5),1,0)</f>
        <v>#VALUE!</v>
      </c>
      <c r="AD1188" s="5" t="e">
        <f>IF(AND(S1188&gt;=1,S1188&lt;=4),1,0)</f>
        <v>#VALUE!</v>
      </c>
      <c r="AE1188" s="5" t="e">
        <f>IF(AND(S1188&gt;=2,S1188&lt;=5),1,0)</f>
        <v>#VALUE!</v>
      </c>
    </row>
    <row r="1189" spans="1:31" x14ac:dyDescent="0.55000000000000004">
      <c r="A1189" s="1">
        <f t="shared" si="37"/>
        <v>1189</v>
      </c>
      <c r="B1189" s="6" t="s">
        <v>912</v>
      </c>
      <c r="C1189" s="7">
        <v>46226.660555555558</v>
      </c>
      <c r="D1189" s="5">
        <v>27</v>
      </c>
      <c r="E1189" s="6" t="s">
        <v>117</v>
      </c>
      <c r="F1189" s="8">
        <v>46241</v>
      </c>
      <c r="G1189" s="8" t="s">
        <v>219</v>
      </c>
      <c r="H1189" s="6" t="s">
        <v>228</v>
      </c>
      <c r="I1189" s="6" t="s">
        <v>885</v>
      </c>
      <c r="J1189" s="6" t="s">
        <v>220</v>
      </c>
      <c r="L1189" s="6" t="s">
        <v>229</v>
      </c>
      <c r="M1189" s="6" t="s">
        <v>885</v>
      </c>
      <c r="N1189" s="6" t="s">
        <v>41</v>
      </c>
      <c r="O1189" s="5" t="s">
        <v>885</v>
      </c>
      <c r="P1189" s="6" t="str">
        <f>IF(I1189&lt;&gt;"","Giocata","Futura")</f>
        <v>Futura</v>
      </c>
      <c r="Q1189" s="5" t="e">
        <f>VALUE(LEFT(I1189,1))</f>
        <v>#VALUE!</v>
      </c>
      <c r="R1189" s="5" t="e">
        <f>VALUE(RIGHT(I1189,1))</f>
        <v>#VALUE!</v>
      </c>
      <c r="S1189" s="5" t="e">
        <f>SUM(Q1189:R1189)</f>
        <v>#VALUE!</v>
      </c>
      <c r="T1189" s="5" t="e">
        <f>IF(Q1189&lt;&gt;R1189,1,0)</f>
        <v>#VALUE!</v>
      </c>
      <c r="U1189" s="5" t="e">
        <f>IF(S1189&lt;=4,1,0)</f>
        <v>#VALUE!</v>
      </c>
      <c r="V1189" s="5" t="e">
        <f t="shared" si="36"/>
        <v>#VALUE!</v>
      </c>
      <c r="W1189" s="5" t="e">
        <f>IF(S1189&gt;=2,1,0)</f>
        <v>#VALUE!</v>
      </c>
      <c r="X1189" s="5" t="e">
        <f>IF(Q1189&lt;=2,1,0)</f>
        <v>#VALUE!</v>
      </c>
      <c r="Y1189" s="5" t="e">
        <f>IF(AND(Q1189&gt;=1,Q1189&lt;=3),1,0)</f>
        <v>#VALUE!</v>
      </c>
      <c r="Z1189" s="5" t="e">
        <f>IF(AND(Q1189&gt;=2,Q1189&lt;=5),1,0)</f>
        <v>#VALUE!</v>
      </c>
      <c r="AA1189" s="5" t="e">
        <f>IF(S1189&lt;=2,1,0)</f>
        <v>#VALUE!</v>
      </c>
      <c r="AB1189" s="5" t="e">
        <f>IF(AND(S1189&gt;=1,S1189&lt;=3),1,0)</f>
        <v>#VALUE!</v>
      </c>
      <c r="AC1189" s="5" t="e">
        <f>IF(AND(S1189&gt;=2,S1189&lt;=5),1,0)</f>
        <v>#VALUE!</v>
      </c>
      <c r="AD1189" s="5" t="e">
        <f>IF(AND(S1189&gt;=1,S1189&lt;=4),1,0)</f>
        <v>#VALUE!</v>
      </c>
      <c r="AE1189" s="5" t="e">
        <f>IF(AND(S1189&gt;=2,S1189&lt;=5),1,0)</f>
        <v>#VALUE!</v>
      </c>
    </row>
    <row r="1190" spans="1:31" x14ac:dyDescent="0.55000000000000004">
      <c r="A1190" s="1">
        <f t="shared" si="37"/>
        <v>1190</v>
      </c>
      <c r="B1190" s="6" t="s">
        <v>912</v>
      </c>
      <c r="C1190" s="7">
        <v>46226.660555555558</v>
      </c>
      <c r="D1190" s="5">
        <v>27</v>
      </c>
      <c r="E1190" s="6" t="s">
        <v>117</v>
      </c>
      <c r="F1190" s="8">
        <v>46241</v>
      </c>
      <c r="G1190" s="8" t="s">
        <v>219</v>
      </c>
      <c r="H1190" s="6" t="s">
        <v>230</v>
      </c>
      <c r="I1190" s="6" t="s">
        <v>885</v>
      </c>
      <c r="J1190" s="6" t="s">
        <v>222</v>
      </c>
      <c r="L1190" s="6" t="s">
        <v>231</v>
      </c>
      <c r="M1190" s="6" t="s">
        <v>885</v>
      </c>
      <c r="N1190" s="6" t="s">
        <v>41</v>
      </c>
      <c r="O1190" s="5" t="s">
        <v>885</v>
      </c>
      <c r="P1190" s="6" t="str">
        <f>IF(I1190&lt;&gt;"","Giocata","Futura")</f>
        <v>Futura</v>
      </c>
      <c r="Q1190" s="5" t="e">
        <f>VALUE(LEFT(I1190,1))</f>
        <v>#VALUE!</v>
      </c>
      <c r="R1190" s="5" t="e">
        <f>VALUE(RIGHT(I1190,1))</f>
        <v>#VALUE!</v>
      </c>
      <c r="S1190" s="5" t="e">
        <f>SUM(Q1190:R1190)</f>
        <v>#VALUE!</v>
      </c>
      <c r="T1190" s="5" t="e">
        <f>IF(Q1190&lt;&gt;R1190,1,0)</f>
        <v>#VALUE!</v>
      </c>
      <c r="U1190" s="5" t="e">
        <f>IF(S1190&lt;=4,1,0)</f>
        <v>#VALUE!</v>
      </c>
      <c r="V1190" s="5" t="e">
        <f t="shared" si="36"/>
        <v>#VALUE!</v>
      </c>
      <c r="W1190" s="5" t="e">
        <f>IF(S1190&gt;=2,1,0)</f>
        <v>#VALUE!</v>
      </c>
      <c r="X1190" s="5" t="e">
        <f>IF(Q1190&lt;=2,1,0)</f>
        <v>#VALUE!</v>
      </c>
      <c r="Y1190" s="5" t="e">
        <f>IF(AND(Q1190&gt;=1,Q1190&lt;=3),1,0)</f>
        <v>#VALUE!</v>
      </c>
      <c r="Z1190" s="5" t="e">
        <f>IF(AND(Q1190&gt;=2,Q1190&lt;=5),1,0)</f>
        <v>#VALUE!</v>
      </c>
      <c r="AA1190" s="5" t="e">
        <f>IF(S1190&lt;=2,1,0)</f>
        <v>#VALUE!</v>
      </c>
      <c r="AB1190" s="5" t="e">
        <f>IF(AND(S1190&gt;=1,S1190&lt;=3),1,0)</f>
        <v>#VALUE!</v>
      </c>
      <c r="AC1190" s="5" t="e">
        <f>IF(AND(S1190&gt;=2,S1190&lt;=5),1,0)</f>
        <v>#VALUE!</v>
      </c>
      <c r="AD1190" s="5" t="e">
        <f>IF(AND(S1190&gt;=1,S1190&lt;=4),1,0)</f>
        <v>#VALUE!</v>
      </c>
      <c r="AE1190" s="5" t="e">
        <f>IF(AND(S1190&gt;=2,S1190&lt;=5),1,0)</f>
        <v>#VALUE!</v>
      </c>
    </row>
    <row r="1191" spans="1:31" x14ac:dyDescent="0.55000000000000004">
      <c r="A1191" s="1">
        <f t="shared" si="37"/>
        <v>1191</v>
      </c>
      <c r="B1191" s="6" t="s">
        <v>912</v>
      </c>
      <c r="C1191" s="7">
        <v>46226.660555555558</v>
      </c>
      <c r="D1191" s="5">
        <v>27</v>
      </c>
      <c r="E1191" s="6" t="s">
        <v>117</v>
      </c>
      <c r="F1191" s="8">
        <v>46241</v>
      </c>
      <c r="G1191" s="8" t="s">
        <v>219</v>
      </c>
      <c r="H1191" s="6" t="s">
        <v>232</v>
      </c>
      <c r="I1191" s="6" t="s">
        <v>885</v>
      </c>
      <c r="J1191" s="6" t="s">
        <v>216</v>
      </c>
      <c r="L1191" s="6" t="s">
        <v>233</v>
      </c>
      <c r="M1191" s="6" t="s">
        <v>885</v>
      </c>
      <c r="N1191" s="6" t="s">
        <v>41</v>
      </c>
      <c r="O1191" s="5" t="s">
        <v>885</v>
      </c>
      <c r="P1191" s="6" t="str">
        <f>IF(I1191&lt;&gt;"","Giocata","Futura")</f>
        <v>Futura</v>
      </c>
      <c r="Q1191" s="5" t="e">
        <f>VALUE(LEFT(I1191,1))</f>
        <v>#VALUE!</v>
      </c>
      <c r="R1191" s="5" t="e">
        <f>VALUE(RIGHT(I1191,1))</f>
        <v>#VALUE!</v>
      </c>
      <c r="S1191" s="5" t="e">
        <f>SUM(Q1191:R1191)</f>
        <v>#VALUE!</v>
      </c>
      <c r="T1191" s="5" t="e">
        <f>IF(Q1191&lt;&gt;R1191,1,0)</f>
        <v>#VALUE!</v>
      </c>
      <c r="U1191" s="5" t="e">
        <f>IF(S1191&lt;=4,1,0)</f>
        <v>#VALUE!</v>
      </c>
      <c r="V1191" s="5" t="e">
        <f t="shared" si="36"/>
        <v>#VALUE!</v>
      </c>
      <c r="W1191" s="5" t="e">
        <f>IF(S1191&gt;=2,1,0)</f>
        <v>#VALUE!</v>
      </c>
      <c r="X1191" s="5" t="e">
        <f>IF(Q1191&lt;=2,1,0)</f>
        <v>#VALUE!</v>
      </c>
      <c r="Y1191" s="5" t="e">
        <f>IF(AND(Q1191&gt;=1,Q1191&lt;=3),1,0)</f>
        <v>#VALUE!</v>
      </c>
      <c r="Z1191" s="5" t="e">
        <f>IF(AND(Q1191&gt;=2,Q1191&lt;=5),1,0)</f>
        <v>#VALUE!</v>
      </c>
      <c r="AA1191" s="5" t="e">
        <f>IF(S1191&lt;=2,1,0)</f>
        <v>#VALUE!</v>
      </c>
      <c r="AB1191" s="5" t="e">
        <f>IF(AND(S1191&gt;=1,S1191&lt;=3),1,0)</f>
        <v>#VALUE!</v>
      </c>
      <c r="AC1191" s="5" t="e">
        <f>IF(AND(S1191&gt;=2,S1191&lt;=5),1,0)</f>
        <v>#VALUE!</v>
      </c>
      <c r="AD1191" s="5" t="e">
        <f>IF(AND(S1191&gt;=1,S1191&lt;=4),1,0)</f>
        <v>#VALUE!</v>
      </c>
      <c r="AE1191" s="5" t="e">
        <f>IF(AND(S1191&gt;=2,S1191&lt;=5),1,0)</f>
        <v>#VALUE!</v>
      </c>
    </row>
    <row r="1192" spans="1:31" x14ac:dyDescent="0.55000000000000004">
      <c r="A1192" s="1">
        <f t="shared" si="37"/>
        <v>1192</v>
      </c>
      <c r="B1192" s="6" t="s">
        <v>912</v>
      </c>
      <c r="C1192" s="7">
        <v>46226.660555555558</v>
      </c>
      <c r="D1192" s="5">
        <v>27</v>
      </c>
      <c r="E1192" s="6" t="s">
        <v>117</v>
      </c>
      <c r="F1192" s="8">
        <v>46241</v>
      </c>
      <c r="G1192" s="8" t="s">
        <v>215</v>
      </c>
      <c r="H1192" s="6" t="s">
        <v>223</v>
      </c>
      <c r="I1192" s="6" t="s">
        <v>885</v>
      </c>
      <c r="J1192" s="6" t="s">
        <v>217</v>
      </c>
      <c r="L1192" s="6" t="s">
        <v>234</v>
      </c>
      <c r="M1192" s="6" t="s">
        <v>885</v>
      </c>
      <c r="N1192" s="6" t="s">
        <v>41</v>
      </c>
      <c r="O1192" s="5" t="s">
        <v>885</v>
      </c>
      <c r="P1192" s="6" t="str">
        <f>IF(I1192&lt;&gt;"","Giocata","Futura")</f>
        <v>Futura</v>
      </c>
      <c r="Q1192" s="5" t="e">
        <f>VALUE(LEFT(I1192,1))</f>
        <v>#VALUE!</v>
      </c>
      <c r="R1192" s="5" t="e">
        <f>VALUE(RIGHT(I1192,1))</f>
        <v>#VALUE!</v>
      </c>
      <c r="S1192" s="5" t="e">
        <f>SUM(Q1192:R1192)</f>
        <v>#VALUE!</v>
      </c>
      <c r="T1192" s="5" t="e">
        <f>IF(Q1192&lt;&gt;R1192,1,0)</f>
        <v>#VALUE!</v>
      </c>
      <c r="U1192" s="5" t="e">
        <f>IF(S1192&lt;=4,1,0)</f>
        <v>#VALUE!</v>
      </c>
      <c r="V1192" s="5" t="e">
        <f t="shared" si="36"/>
        <v>#VALUE!</v>
      </c>
      <c r="W1192" s="5" t="e">
        <f>IF(S1192&gt;=2,1,0)</f>
        <v>#VALUE!</v>
      </c>
      <c r="X1192" s="5" t="e">
        <f>IF(Q1192&lt;=2,1,0)</f>
        <v>#VALUE!</v>
      </c>
      <c r="Y1192" s="5" t="e">
        <f>IF(AND(Q1192&gt;=1,Q1192&lt;=3),1,0)</f>
        <v>#VALUE!</v>
      </c>
      <c r="Z1192" s="5" t="e">
        <f>IF(AND(Q1192&gt;=2,Q1192&lt;=5),1,0)</f>
        <v>#VALUE!</v>
      </c>
      <c r="AA1192" s="5" t="e">
        <f>IF(S1192&lt;=2,1,0)</f>
        <v>#VALUE!</v>
      </c>
      <c r="AB1192" s="5" t="e">
        <f>IF(AND(S1192&gt;=1,S1192&lt;=3),1,0)</f>
        <v>#VALUE!</v>
      </c>
      <c r="AC1192" s="5" t="e">
        <f>IF(AND(S1192&gt;=2,S1192&lt;=5),1,0)</f>
        <v>#VALUE!</v>
      </c>
      <c r="AD1192" s="5" t="e">
        <f>IF(AND(S1192&gt;=1,S1192&lt;=4),1,0)</f>
        <v>#VALUE!</v>
      </c>
      <c r="AE1192" s="5" t="e">
        <f>IF(AND(S1192&gt;=2,S1192&lt;=5),1,0)</f>
        <v>#VALUE!</v>
      </c>
    </row>
    <row r="1193" spans="1:31" x14ac:dyDescent="0.55000000000000004">
      <c r="A1193" s="1">
        <f t="shared" si="37"/>
        <v>1193</v>
      </c>
      <c r="B1193" s="6" t="s">
        <v>36</v>
      </c>
      <c r="C1193" s="7">
        <v>46226.660567129627</v>
      </c>
      <c r="D1193" s="5">
        <v>19</v>
      </c>
      <c r="E1193" s="6" t="s">
        <v>117</v>
      </c>
      <c r="F1193" s="8">
        <v>46241</v>
      </c>
      <c r="G1193" s="8" t="s">
        <v>166</v>
      </c>
      <c r="H1193" s="6" t="s">
        <v>170</v>
      </c>
      <c r="I1193" s="6" t="s">
        <v>885</v>
      </c>
      <c r="J1193" s="6" t="s">
        <v>173</v>
      </c>
      <c r="L1193" s="6" t="s">
        <v>172</v>
      </c>
      <c r="M1193" s="6" t="s">
        <v>885</v>
      </c>
      <c r="N1193" s="6" t="s">
        <v>41</v>
      </c>
      <c r="O1193" s="5" t="s">
        <v>885</v>
      </c>
      <c r="P1193" s="6" t="str">
        <f>IF(I1193&lt;&gt;"","Giocata","Futura")</f>
        <v>Futura</v>
      </c>
      <c r="Q1193" s="5" t="e">
        <f>VALUE(LEFT(I1193,1))</f>
        <v>#VALUE!</v>
      </c>
      <c r="R1193" s="5" t="e">
        <f>VALUE(RIGHT(I1193,1))</f>
        <v>#VALUE!</v>
      </c>
      <c r="S1193" s="5" t="e">
        <f>SUM(Q1193:R1193)</f>
        <v>#VALUE!</v>
      </c>
      <c r="T1193" s="5" t="e">
        <f>IF(Q1193&lt;&gt;R1193,1,0)</f>
        <v>#VALUE!</v>
      </c>
      <c r="U1193" s="5" t="e">
        <f>IF(S1193&lt;=4,1,0)</f>
        <v>#VALUE!</v>
      </c>
      <c r="V1193" s="5" t="e">
        <f t="shared" si="36"/>
        <v>#VALUE!</v>
      </c>
      <c r="W1193" s="5" t="e">
        <f>IF(S1193&gt;=2,1,0)</f>
        <v>#VALUE!</v>
      </c>
      <c r="X1193" s="5" t="e">
        <f>IF(Q1193&lt;=2,1,0)</f>
        <v>#VALUE!</v>
      </c>
      <c r="Y1193" s="5" t="e">
        <f>IF(AND(Q1193&gt;=1,Q1193&lt;=3),1,0)</f>
        <v>#VALUE!</v>
      </c>
      <c r="Z1193" s="5" t="e">
        <f>IF(AND(Q1193&gt;=2,Q1193&lt;=5),1,0)</f>
        <v>#VALUE!</v>
      </c>
      <c r="AA1193" s="5" t="e">
        <f>IF(S1193&lt;=2,1,0)</f>
        <v>#VALUE!</v>
      </c>
      <c r="AB1193" s="5" t="e">
        <f>IF(AND(S1193&gt;=1,S1193&lt;=3),1,0)</f>
        <v>#VALUE!</v>
      </c>
      <c r="AC1193" s="5" t="e">
        <f>IF(AND(S1193&gt;=2,S1193&lt;=5),1,0)</f>
        <v>#VALUE!</v>
      </c>
      <c r="AD1193" s="5" t="e">
        <f>IF(AND(S1193&gt;=1,S1193&lt;=4),1,0)</f>
        <v>#VALUE!</v>
      </c>
      <c r="AE1193" s="5" t="e">
        <f>IF(AND(S1193&gt;=2,S1193&lt;=5),1,0)</f>
        <v>#VALUE!</v>
      </c>
    </row>
    <row r="1194" spans="1:31" x14ac:dyDescent="0.55000000000000004">
      <c r="A1194" s="1">
        <f t="shared" si="37"/>
        <v>1194</v>
      </c>
      <c r="B1194" s="6" t="s">
        <v>886</v>
      </c>
      <c r="C1194" s="7">
        <v>46226.660567129627</v>
      </c>
      <c r="D1194" s="5">
        <v>3</v>
      </c>
      <c r="E1194" s="6" t="s">
        <v>93</v>
      </c>
      <c r="F1194" s="8">
        <v>46242</v>
      </c>
      <c r="G1194" s="8" t="s">
        <v>263</v>
      </c>
      <c r="H1194" s="6" t="s">
        <v>890</v>
      </c>
      <c r="I1194" s="6" t="s">
        <v>885</v>
      </c>
      <c r="J1194" s="6" t="s">
        <v>899</v>
      </c>
      <c r="L1194" s="6" t="s">
        <v>892</v>
      </c>
      <c r="M1194" s="6" t="s">
        <v>885</v>
      </c>
      <c r="N1194" s="6" t="s">
        <v>41</v>
      </c>
      <c r="O1194" s="5" t="s">
        <v>885</v>
      </c>
      <c r="P1194" s="6" t="str">
        <f>IF(I1194&lt;&gt;"","Giocata","Futura")</f>
        <v>Futura</v>
      </c>
      <c r="Q1194" s="5" t="e">
        <f>VALUE(LEFT(I1194,1))</f>
        <v>#VALUE!</v>
      </c>
      <c r="R1194" s="5" t="e">
        <f>VALUE(RIGHT(I1194,1))</f>
        <v>#VALUE!</v>
      </c>
      <c r="S1194" s="5" t="e">
        <f>SUM(Q1194:R1194)</f>
        <v>#VALUE!</v>
      </c>
      <c r="T1194" s="5" t="e">
        <f>IF(Q1194&lt;&gt;R1194,1,0)</f>
        <v>#VALUE!</v>
      </c>
      <c r="U1194" s="5" t="e">
        <f>IF(S1194&lt;=4,1,0)</f>
        <v>#VALUE!</v>
      </c>
      <c r="V1194" s="5" t="e">
        <f t="shared" si="36"/>
        <v>#VALUE!</v>
      </c>
      <c r="W1194" s="5" t="e">
        <f>IF(S1194&gt;=2,1,0)</f>
        <v>#VALUE!</v>
      </c>
      <c r="X1194" s="5" t="e">
        <f>IF(Q1194&lt;=2,1,0)</f>
        <v>#VALUE!</v>
      </c>
      <c r="Y1194" s="5" t="e">
        <f>IF(AND(Q1194&gt;=1,Q1194&lt;=3),1,0)</f>
        <v>#VALUE!</v>
      </c>
      <c r="Z1194" s="5" t="e">
        <f>IF(AND(Q1194&gt;=2,Q1194&lt;=5),1,0)</f>
        <v>#VALUE!</v>
      </c>
      <c r="AA1194" s="5" t="e">
        <f>IF(S1194&lt;=2,1,0)</f>
        <v>#VALUE!</v>
      </c>
      <c r="AB1194" s="5" t="e">
        <f>IF(AND(S1194&gt;=1,S1194&lt;=3),1,0)</f>
        <v>#VALUE!</v>
      </c>
      <c r="AC1194" s="5" t="e">
        <f>IF(AND(S1194&gt;=2,S1194&lt;=5),1,0)</f>
        <v>#VALUE!</v>
      </c>
      <c r="AD1194" s="5" t="e">
        <f>IF(AND(S1194&gt;=1,S1194&lt;=4),1,0)</f>
        <v>#VALUE!</v>
      </c>
      <c r="AE1194" s="5" t="e">
        <f>IF(AND(S1194&gt;=2,S1194&lt;=5),1,0)</f>
        <v>#VALUE!</v>
      </c>
    </row>
    <row r="1195" spans="1:31" x14ac:dyDescent="0.55000000000000004">
      <c r="A1195" s="1">
        <f t="shared" si="37"/>
        <v>1195</v>
      </c>
      <c r="B1195" s="6" t="s">
        <v>886</v>
      </c>
      <c r="C1195" s="7">
        <v>46226.660567129627</v>
      </c>
      <c r="D1195" s="5">
        <v>3</v>
      </c>
      <c r="E1195" s="6" t="s">
        <v>93</v>
      </c>
      <c r="F1195" s="8">
        <v>46242</v>
      </c>
      <c r="G1195" s="8" t="s">
        <v>263</v>
      </c>
      <c r="H1195" s="6" t="s">
        <v>888</v>
      </c>
      <c r="I1195" s="6" t="s">
        <v>885</v>
      </c>
      <c r="J1195" s="6" t="s">
        <v>893</v>
      </c>
      <c r="L1195" s="6" t="s">
        <v>904</v>
      </c>
      <c r="M1195" s="6" t="s">
        <v>885</v>
      </c>
      <c r="N1195" s="6" t="s">
        <v>41</v>
      </c>
      <c r="O1195" s="5" t="s">
        <v>885</v>
      </c>
      <c r="P1195" s="6" t="str">
        <f>IF(I1195&lt;&gt;"","Giocata","Futura")</f>
        <v>Futura</v>
      </c>
      <c r="Q1195" s="5" t="e">
        <f>VALUE(LEFT(I1195,1))</f>
        <v>#VALUE!</v>
      </c>
      <c r="R1195" s="5" t="e">
        <f>VALUE(RIGHT(I1195,1))</f>
        <v>#VALUE!</v>
      </c>
      <c r="S1195" s="5" t="e">
        <f>SUM(Q1195:R1195)</f>
        <v>#VALUE!</v>
      </c>
      <c r="T1195" s="5" t="e">
        <f>IF(Q1195&lt;&gt;R1195,1,0)</f>
        <v>#VALUE!</v>
      </c>
      <c r="U1195" s="5" t="e">
        <f>IF(S1195&lt;=4,1,0)</f>
        <v>#VALUE!</v>
      </c>
      <c r="V1195" s="5" t="e">
        <f t="shared" si="36"/>
        <v>#VALUE!</v>
      </c>
      <c r="W1195" s="5" t="e">
        <f>IF(S1195&gt;=2,1,0)</f>
        <v>#VALUE!</v>
      </c>
      <c r="X1195" s="5" t="e">
        <f>IF(Q1195&lt;=2,1,0)</f>
        <v>#VALUE!</v>
      </c>
      <c r="Y1195" s="5" t="e">
        <f>IF(AND(Q1195&gt;=1,Q1195&lt;=3),1,0)</f>
        <v>#VALUE!</v>
      </c>
      <c r="Z1195" s="5" t="e">
        <f>IF(AND(Q1195&gt;=2,Q1195&lt;=5),1,0)</f>
        <v>#VALUE!</v>
      </c>
      <c r="AA1195" s="5" t="e">
        <f>IF(S1195&lt;=2,1,0)</f>
        <v>#VALUE!</v>
      </c>
      <c r="AB1195" s="5" t="e">
        <f>IF(AND(S1195&gt;=1,S1195&lt;=3),1,0)</f>
        <v>#VALUE!</v>
      </c>
      <c r="AC1195" s="5" t="e">
        <f>IF(AND(S1195&gt;=2,S1195&lt;=5),1,0)</f>
        <v>#VALUE!</v>
      </c>
      <c r="AD1195" s="5" t="e">
        <f>IF(AND(S1195&gt;=1,S1195&lt;=4),1,0)</f>
        <v>#VALUE!</v>
      </c>
      <c r="AE1195" s="5" t="e">
        <f>IF(AND(S1195&gt;=2,S1195&lt;=5),1,0)</f>
        <v>#VALUE!</v>
      </c>
    </row>
    <row r="1196" spans="1:31" x14ac:dyDescent="0.55000000000000004">
      <c r="A1196" s="1">
        <f t="shared" si="37"/>
        <v>1196</v>
      </c>
      <c r="B1196" s="6" t="s">
        <v>886</v>
      </c>
      <c r="C1196" s="7">
        <v>46226.660567129627</v>
      </c>
      <c r="D1196" s="5">
        <v>3</v>
      </c>
      <c r="E1196" s="6" t="s">
        <v>93</v>
      </c>
      <c r="F1196" s="8">
        <v>46242</v>
      </c>
      <c r="G1196" s="8" t="s">
        <v>299</v>
      </c>
      <c r="H1196" s="6" t="s">
        <v>896</v>
      </c>
      <c r="I1196" s="6" t="s">
        <v>885</v>
      </c>
      <c r="J1196" s="6" t="s">
        <v>891</v>
      </c>
      <c r="L1196" s="6" t="s">
        <v>898</v>
      </c>
      <c r="M1196" s="6" t="s">
        <v>885</v>
      </c>
      <c r="N1196" s="6" t="s">
        <v>41</v>
      </c>
      <c r="O1196" s="5" t="s">
        <v>885</v>
      </c>
      <c r="P1196" s="6" t="str">
        <f>IF(I1196&lt;&gt;"","Giocata","Futura")</f>
        <v>Futura</v>
      </c>
      <c r="Q1196" s="5" t="e">
        <f>VALUE(LEFT(I1196,1))</f>
        <v>#VALUE!</v>
      </c>
      <c r="R1196" s="5" t="e">
        <f>VALUE(RIGHT(I1196,1))</f>
        <v>#VALUE!</v>
      </c>
      <c r="S1196" s="5" t="e">
        <f>SUM(Q1196:R1196)</f>
        <v>#VALUE!</v>
      </c>
      <c r="T1196" s="5" t="e">
        <f>IF(Q1196&lt;&gt;R1196,1,0)</f>
        <v>#VALUE!</v>
      </c>
      <c r="U1196" s="5" t="e">
        <f>IF(S1196&lt;=4,1,0)</f>
        <v>#VALUE!</v>
      </c>
      <c r="V1196" s="5" t="e">
        <f t="shared" si="36"/>
        <v>#VALUE!</v>
      </c>
      <c r="W1196" s="5" t="e">
        <f>IF(S1196&gt;=2,1,0)</f>
        <v>#VALUE!</v>
      </c>
      <c r="X1196" s="5" t="e">
        <f>IF(Q1196&lt;=2,1,0)</f>
        <v>#VALUE!</v>
      </c>
      <c r="Y1196" s="5" t="e">
        <f>IF(AND(Q1196&gt;=1,Q1196&lt;=3),1,0)</f>
        <v>#VALUE!</v>
      </c>
      <c r="Z1196" s="5" t="e">
        <f>IF(AND(Q1196&gt;=2,Q1196&lt;=5),1,0)</f>
        <v>#VALUE!</v>
      </c>
      <c r="AA1196" s="5" t="e">
        <f>IF(S1196&lt;=2,1,0)</f>
        <v>#VALUE!</v>
      </c>
      <c r="AB1196" s="5" t="e">
        <f>IF(AND(S1196&gt;=1,S1196&lt;=3),1,0)</f>
        <v>#VALUE!</v>
      </c>
      <c r="AC1196" s="5" t="e">
        <f>IF(AND(S1196&gt;=2,S1196&lt;=5),1,0)</f>
        <v>#VALUE!</v>
      </c>
      <c r="AD1196" s="5" t="e">
        <f>IF(AND(S1196&gt;=1,S1196&lt;=4),1,0)</f>
        <v>#VALUE!</v>
      </c>
      <c r="AE1196" s="5" t="e">
        <f>IF(AND(S1196&gt;=2,S1196&lt;=5),1,0)</f>
        <v>#VALUE!</v>
      </c>
    </row>
    <row r="1197" spans="1:31" x14ac:dyDescent="0.55000000000000004">
      <c r="A1197" s="1">
        <f t="shared" si="37"/>
        <v>1197</v>
      </c>
      <c r="B1197" s="6" t="s">
        <v>36</v>
      </c>
      <c r="C1197" s="7">
        <v>46226.660567129627</v>
      </c>
      <c r="D1197" s="5">
        <v>19</v>
      </c>
      <c r="E1197" s="6" t="s">
        <v>93</v>
      </c>
      <c r="F1197" s="8">
        <v>46242</v>
      </c>
      <c r="G1197" s="8" t="s">
        <v>282</v>
      </c>
      <c r="H1197" s="6" t="s">
        <v>181</v>
      </c>
      <c r="I1197" s="6" t="s">
        <v>885</v>
      </c>
      <c r="J1197" s="6" t="s">
        <v>171</v>
      </c>
      <c r="L1197" s="6" t="s">
        <v>182</v>
      </c>
      <c r="M1197" s="6" t="s">
        <v>885</v>
      </c>
      <c r="N1197" s="6" t="s">
        <v>41</v>
      </c>
      <c r="O1197" s="5" t="s">
        <v>885</v>
      </c>
      <c r="P1197" s="6" t="str">
        <f>IF(I1197&lt;&gt;"","Giocata","Futura")</f>
        <v>Futura</v>
      </c>
      <c r="Q1197" s="5" t="e">
        <f>VALUE(LEFT(I1197,1))</f>
        <v>#VALUE!</v>
      </c>
      <c r="R1197" s="5" t="e">
        <f>VALUE(RIGHT(I1197,1))</f>
        <v>#VALUE!</v>
      </c>
      <c r="S1197" s="5" t="e">
        <f>SUM(Q1197:R1197)</f>
        <v>#VALUE!</v>
      </c>
      <c r="T1197" s="5" t="e">
        <f>IF(Q1197&lt;&gt;R1197,1,0)</f>
        <v>#VALUE!</v>
      </c>
      <c r="U1197" s="5" t="e">
        <f>IF(S1197&lt;=4,1,0)</f>
        <v>#VALUE!</v>
      </c>
      <c r="V1197" s="5" t="e">
        <f t="shared" si="36"/>
        <v>#VALUE!</v>
      </c>
      <c r="W1197" s="5" t="e">
        <f>IF(S1197&gt;=2,1,0)</f>
        <v>#VALUE!</v>
      </c>
      <c r="X1197" s="5" t="e">
        <f>IF(Q1197&lt;=2,1,0)</f>
        <v>#VALUE!</v>
      </c>
      <c r="Y1197" s="5" t="e">
        <f>IF(AND(Q1197&gt;=1,Q1197&lt;=3),1,0)</f>
        <v>#VALUE!</v>
      </c>
      <c r="Z1197" s="5" t="e">
        <f>IF(AND(Q1197&gt;=2,Q1197&lt;=5),1,0)</f>
        <v>#VALUE!</v>
      </c>
      <c r="AA1197" s="5" t="e">
        <f>IF(S1197&lt;=2,1,0)</f>
        <v>#VALUE!</v>
      </c>
      <c r="AB1197" s="5" t="e">
        <f>IF(AND(S1197&gt;=1,S1197&lt;=3),1,0)</f>
        <v>#VALUE!</v>
      </c>
      <c r="AC1197" s="5" t="e">
        <f>IF(AND(S1197&gt;=2,S1197&lt;=5),1,0)</f>
        <v>#VALUE!</v>
      </c>
      <c r="AD1197" s="5" t="e">
        <f>IF(AND(S1197&gt;=1,S1197&lt;=4),1,0)</f>
        <v>#VALUE!</v>
      </c>
      <c r="AE1197" s="5" t="e">
        <f>IF(AND(S1197&gt;=2,S1197&lt;=5),1,0)</f>
        <v>#VALUE!</v>
      </c>
    </row>
    <row r="1198" spans="1:31" x14ac:dyDescent="0.55000000000000004">
      <c r="A1198" s="1">
        <f t="shared" si="37"/>
        <v>1198</v>
      </c>
      <c r="B1198" s="6" t="s">
        <v>36</v>
      </c>
      <c r="C1198" s="7">
        <v>46226.660567129627</v>
      </c>
      <c r="D1198" s="5">
        <v>19</v>
      </c>
      <c r="E1198" s="6" t="s">
        <v>93</v>
      </c>
      <c r="F1198" s="8">
        <v>46242</v>
      </c>
      <c r="G1198" s="8" t="s">
        <v>280</v>
      </c>
      <c r="H1198" s="6" t="s">
        <v>175</v>
      </c>
      <c r="I1198" s="6" t="s">
        <v>885</v>
      </c>
      <c r="J1198" s="6" t="s">
        <v>168</v>
      </c>
      <c r="L1198" s="6" t="s">
        <v>165</v>
      </c>
      <c r="M1198" s="6" t="s">
        <v>885</v>
      </c>
      <c r="N1198" s="6" t="s">
        <v>41</v>
      </c>
      <c r="O1198" s="5" t="s">
        <v>885</v>
      </c>
      <c r="P1198" s="6" t="str">
        <f>IF(I1198&lt;&gt;"","Giocata","Futura")</f>
        <v>Futura</v>
      </c>
      <c r="Q1198" s="5" t="e">
        <f>VALUE(LEFT(I1198,1))</f>
        <v>#VALUE!</v>
      </c>
      <c r="R1198" s="5" t="e">
        <f>VALUE(RIGHT(I1198,1))</f>
        <v>#VALUE!</v>
      </c>
      <c r="S1198" s="5" t="e">
        <f>SUM(Q1198:R1198)</f>
        <v>#VALUE!</v>
      </c>
      <c r="T1198" s="5" t="e">
        <f>IF(Q1198&lt;&gt;R1198,1,0)</f>
        <v>#VALUE!</v>
      </c>
      <c r="U1198" s="5" t="e">
        <f>IF(S1198&lt;=4,1,0)</f>
        <v>#VALUE!</v>
      </c>
      <c r="V1198" s="5" t="e">
        <f t="shared" si="36"/>
        <v>#VALUE!</v>
      </c>
      <c r="W1198" s="5" t="e">
        <f>IF(S1198&gt;=2,1,0)</f>
        <v>#VALUE!</v>
      </c>
      <c r="X1198" s="5" t="e">
        <f>IF(Q1198&lt;=2,1,0)</f>
        <v>#VALUE!</v>
      </c>
      <c r="Y1198" s="5" t="e">
        <f>IF(AND(Q1198&gt;=1,Q1198&lt;=3),1,0)</f>
        <v>#VALUE!</v>
      </c>
      <c r="Z1198" s="5" t="e">
        <f>IF(AND(Q1198&gt;=2,Q1198&lt;=5),1,0)</f>
        <v>#VALUE!</v>
      </c>
      <c r="AA1198" s="5" t="e">
        <f>IF(S1198&lt;=2,1,0)</f>
        <v>#VALUE!</v>
      </c>
      <c r="AB1198" s="5" t="e">
        <f>IF(AND(S1198&gt;=1,S1198&lt;=3),1,0)</f>
        <v>#VALUE!</v>
      </c>
      <c r="AC1198" s="5" t="e">
        <f>IF(AND(S1198&gt;=2,S1198&lt;=5),1,0)</f>
        <v>#VALUE!</v>
      </c>
      <c r="AD1198" s="5" t="e">
        <f>IF(AND(S1198&gt;=1,S1198&lt;=4),1,0)</f>
        <v>#VALUE!</v>
      </c>
      <c r="AE1198" s="5" t="e">
        <f>IF(AND(S1198&gt;=2,S1198&lt;=5),1,0)</f>
        <v>#VALUE!</v>
      </c>
    </row>
    <row r="1199" spans="1:31" x14ac:dyDescent="0.55000000000000004">
      <c r="A1199" s="1">
        <f t="shared" si="37"/>
        <v>1199</v>
      </c>
      <c r="B1199" s="6" t="s">
        <v>36</v>
      </c>
      <c r="C1199" s="7">
        <v>46226.660567129627</v>
      </c>
      <c r="D1199" s="5">
        <v>19</v>
      </c>
      <c r="E1199" s="6" t="s">
        <v>93</v>
      </c>
      <c r="F1199" s="8">
        <v>46242</v>
      </c>
      <c r="G1199" s="8" t="s">
        <v>280</v>
      </c>
      <c r="H1199" s="6" t="s">
        <v>176</v>
      </c>
      <c r="I1199" s="6" t="s">
        <v>885</v>
      </c>
      <c r="J1199" s="6" t="s">
        <v>163</v>
      </c>
      <c r="L1199" s="6" t="s">
        <v>281</v>
      </c>
      <c r="M1199" s="6" t="s">
        <v>885</v>
      </c>
      <c r="N1199" s="6" t="s">
        <v>41</v>
      </c>
      <c r="O1199" s="5" t="s">
        <v>885</v>
      </c>
      <c r="P1199" s="6" t="str">
        <f>IF(I1199&lt;&gt;"","Giocata","Futura")</f>
        <v>Futura</v>
      </c>
      <c r="Q1199" s="5" t="e">
        <f>VALUE(LEFT(I1199,1))</f>
        <v>#VALUE!</v>
      </c>
      <c r="R1199" s="5" t="e">
        <f>VALUE(RIGHT(I1199,1))</f>
        <v>#VALUE!</v>
      </c>
      <c r="S1199" s="5" t="e">
        <f>SUM(Q1199:R1199)</f>
        <v>#VALUE!</v>
      </c>
      <c r="T1199" s="5" t="e">
        <f>IF(Q1199&lt;&gt;R1199,1,0)</f>
        <v>#VALUE!</v>
      </c>
      <c r="U1199" s="5" t="e">
        <f>IF(S1199&lt;=4,1,0)</f>
        <v>#VALUE!</v>
      </c>
      <c r="V1199" s="5" t="e">
        <f t="shared" si="36"/>
        <v>#VALUE!</v>
      </c>
      <c r="W1199" s="5" t="e">
        <f>IF(S1199&gt;=2,1,0)</f>
        <v>#VALUE!</v>
      </c>
      <c r="X1199" s="5" t="e">
        <f>IF(Q1199&lt;=2,1,0)</f>
        <v>#VALUE!</v>
      </c>
      <c r="Y1199" s="5" t="e">
        <f>IF(AND(Q1199&gt;=1,Q1199&lt;=3),1,0)</f>
        <v>#VALUE!</v>
      </c>
      <c r="Z1199" s="5" t="e">
        <f>IF(AND(Q1199&gt;=2,Q1199&lt;=5),1,0)</f>
        <v>#VALUE!</v>
      </c>
      <c r="AA1199" s="5" t="e">
        <f>IF(S1199&lt;=2,1,0)</f>
        <v>#VALUE!</v>
      </c>
      <c r="AB1199" s="5" t="e">
        <f>IF(AND(S1199&gt;=1,S1199&lt;=3),1,0)</f>
        <v>#VALUE!</v>
      </c>
      <c r="AC1199" s="5" t="e">
        <f>IF(AND(S1199&gt;=2,S1199&lt;=5),1,0)</f>
        <v>#VALUE!</v>
      </c>
      <c r="AD1199" s="5" t="e">
        <f>IF(AND(S1199&gt;=1,S1199&lt;=4),1,0)</f>
        <v>#VALUE!</v>
      </c>
      <c r="AE1199" s="5" t="e">
        <f>IF(AND(S1199&gt;=2,S1199&lt;=5),1,0)</f>
        <v>#VALUE!</v>
      </c>
    </row>
    <row r="1200" spans="1:31" x14ac:dyDescent="0.55000000000000004">
      <c r="A1200" s="1">
        <f t="shared" si="37"/>
        <v>1200</v>
      </c>
      <c r="B1200" s="6" t="s">
        <v>36</v>
      </c>
      <c r="C1200" s="7">
        <v>46226.660567129627</v>
      </c>
      <c r="D1200" s="5">
        <v>19</v>
      </c>
      <c r="E1200" s="6" t="s">
        <v>93</v>
      </c>
      <c r="F1200" s="8">
        <v>46242</v>
      </c>
      <c r="G1200" s="8" t="s">
        <v>280</v>
      </c>
      <c r="H1200" s="6" t="s">
        <v>164</v>
      </c>
      <c r="I1200" s="6" t="s">
        <v>885</v>
      </c>
      <c r="J1200" s="6" t="s">
        <v>167</v>
      </c>
      <c r="L1200" s="6" t="s">
        <v>177</v>
      </c>
      <c r="M1200" s="6" t="s">
        <v>885</v>
      </c>
      <c r="N1200" s="6" t="s">
        <v>41</v>
      </c>
      <c r="O1200" s="5" t="s">
        <v>885</v>
      </c>
      <c r="P1200" s="6" t="str">
        <f>IF(I1200&lt;&gt;"","Giocata","Futura")</f>
        <v>Futura</v>
      </c>
      <c r="Q1200" s="5" t="e">
        <f>VALUE(LEFT(I1200,1))</f>
        <v>#VALUE!</v>
      </c>
      <c r="R1200" s="5" t="e">
        <f>VALUE(RIGHT(I1200,1))</f>
        <v>#VALUE!</v>
      </c>
      <c r="S1200" s="5" t="e">
        <f>SUM(Q1200:R1200)</f>
        <v>#VALUE!</v>
      </c>
      <c r="T1200" s="5" t="e">
        <f>IF(Q1200&lt;&gt;R1200,1,0)</f>
        <v>#VALUE!</v>
      </c>
      <c r="U1200" s="5" t="e">
        <f>IF(S1200&lt;=4,1,0)</f>
        <v>#VALUE!</v>
      </c>
      <c r="V1200" s="5" t="e">
        <f t="shared" si="36"/>
        <v>#VALUE!</v>
      </c>
      <c r="W1200" s="5" t="e">
        <f>IF(S1200&gt;=2,1,0)</f>
        <v>#VALUE!</v>
      </c>
      <c r="X1200" s="5" t="e">
        <f>IF(Q1200&lt;=2,1,0)</f>
        <v>#VALUE!</v>
      </c>
      <c r="Y1200" s="5" t="e">
        <f>IF(AND(Q1200&gt;=1,Q1200&lt;=3),1,0)</f>
        <v>#VALUE!</v>
      </c>
      <c r="Z1200" s="5" t="e">
        <f>IF(AND(Q1200&gt;=2,Q1200&lt;=5),1,0)</f>
        <v>#VALUE!</v>
      </c>
      <c r="AA1200" s="5" t="e">
        <f>IF(S1200&lt;=2,1,0)</f>
        <v>#VALUE!</v>
      </c>
      <c r="AB1200" s="5" t="e">
        <f>IF(AND(S1200&gt;=1,S1200&lt;=3),1,0)</f>
        <v>#VALUE!</v>
      </c>
      <c r="AC1200" s="5" t="e">
        <f>IF(AND(S1200&gt;=2,S1200&lt;=5),1,0)</f>
        <v>#VALUE!</v>
      </c>
      <c r="AD1200" s="5" t="e">
        <f>IF(AND(S1200&gt;=1,S1200&lt;=4),1,0)</f>
        <v>#VALUE!</v>
      </c>
      <c r="AE1200" s="5" t="e">
        <f>IF(AND(S1200&gt;=2,S1200&lt;=5),1,0)</f>
        <v>#VALUE!</v>
      </c>
    </row>
    <row r="1201" spans="1:31" x14ac:dyDescent="0.55000000000000004">
      <c r="A1201" s="1">
        <f t="shared" si="37"/>
        <v>1201</v>
      </c>
      <c r="B1201" s="6" t="s">
        <v>36</v>
      </c>
      <c r="C1201" s="7">
        <v>46226.660567129627</v>
      </c>
      <c r="D1201" s="5">
        <v>19</v>
      </c>
      <c r="E1201" s="6" t="s">
        <v>93</v>
      </c>
      <c r="F1201" s="8">
        <v>46242</v>
      </c>
      <c r="G1201" s="8" t="s">
        <v>166</v>
      </c>
      <c r="H1201" s="6" t="s">
        <v>180</v>
      </c>
      <c r="I1201" s="6" t="s">
        <v>885</v>
      </c>
      <c r="J1201" s="6" t="s">
        <v>178</v>
      </c>
      <c r="L1201" s="6" t="s">
        <v>239</v>
      </c>
      <c r="M1201" s="6" t="s">
        <v>885</v>
      </c>
      <c r="N1201" s="6" t="s">
        <v>41</v>
      </c>
      <c r="O1201" s="5" t="s">
        <v>885</v>
      </c>
      <c r="P1201" s="6" t="str">
        <f>IF(I1201&lt;&gt;"","Giocata","Futura")</f>
        <v>Futura</v>
      </c>
      <c r="Q1201" s="5" t="e">
        <f>VALUE(LEFT(I1201,1))</f>
        <v>#VALUE!</v>
      </c>
      <c r="R1201" s="5" t="e">
        <f>VALUE(RIGHT(I1201,1))</f>
        <v>#VALUE!</v>
      </c>
      <c r="S1201" s="5" t="e">
        <f>SUM(Q1201:R1201)</f>
        <v>#VALUE!</v>
      </c>
      <c r="T1201" s="5" t="e">
        <f>IF(Q1201&lt;&gt;R1201,1,0)</f>
        <v>#VALUE!</v>
      </c>
      <c r="U1201" s="5" t="e">
        <f>IF(S1201&lt;=4,1,0)</f>
        <v>#VALUE!</v>
      </c>
      <c r="V1201" s="5" t="e">
        <f t="shared" si="36"/>
        <v>#VALUE!</v>
      </c>
      <c r="W1201" s="5" t="e">
        <f>IF(S1201&gt;=2,1,0)</f>
        <v>#VALUE!</v>
      </c>
      <c r="X1201" s="5" t="e">
        <f>IF(Q1201&lt;=2,1,0)</f>
        <v>#VALUE!</v>
      </c>
      <c r="Y1201" s="5" t="e">
        <f>IF(AND(Q1201&gt;=1,Q1201&lt;=3),1,0)</f>
        <v>#VALUE!</v>
      </c>
      <c r="Z1201" s="5" t="e">
        <f>IF(AND(Q1201&gt;=2,Q1201&lt;=5),1,0)</f>
        <v>#VALUE!</v>
      </c>
      <c r="AA1201" s="5" t="e">
        <f>IF(S1201&lt;=2,1,0)</f>
        <v>#VALUE!</v>
      </c>
      <c r="AB1201" s="5" t="e">
        <f>IF(AND(S1201&gt;=1,S1201&lt;=3),1,0)</f>
        <v>#VALUE!</v>
      </c>
      <c r="AC1201" s="5" t="e">
        <f>IF(AND(S1201&gt;=2,S1201&lt;=5),1,0)</f>
        <v>#VALUE!</v>
      </c>
      <c r="AD1201" s="5" t="e">
        <f>IF(AND(S1201&gt;=1,S1201&lt;=4),1,0)</f>
        <v>#VALUE!</v>
      </c>
      <c r="AE1201" s="5" t="e">
        <f>IF(AND(S1201&gt;=2,S1201&lt;=5),1,0)</f>
        <v>#VALUE!</v>
      </c>
    </row>
    <row r="1202" spans="1:31" x14ac:dyDescent="0.55000000000000004">
      <c r="A1202" s="1">
        <f t="shared" si="37"/>
        <v>1202</v>
      </c>
      <c r="B1202" s="6" t="s">
        <v>28</v>
      </c>
      <c r="C1202" s="7">
        <v>46226.660555555558</v>
      </c>
      <c r="D1202" s="5">
        <v>16</v>
      </c>
      <c r="E1202" s="6" t="s">
        <v>93</v>
      </c>
      <c r="F1202" s="8">
        <v>46242</v>
      </c>
      <c r="G1202" s="8" t="s">
        <v>242</v>
      </c>
      <c r="H1202" s="6" t="s">
        <v>54</v>
      </c>
      <c r="I1202" s="6" t="s">
        <v>885</v>
      </c>
      <c r="J1202" s="6" t="s">
        <v>57</v>
      </c>
      <c r="L1202" s="6" t="s">
        <v>56</v>
      </c>
      <c r="M1202" s="6" t="s">
        <v>885</v>
      </c>
      <c r="N1202" s="6" t="s">
        <v>41</v>
      </c>
      <c r="O1202" s="5" t="s">
        <v>885</v>
      </c>
      <c r="P1202" s="6" t="str">
        <f>IF(I1202&lt;&gt;"","Giocata","Futura")</f>
        <v>Futura</v>
      </c>
      <c r="Q1202" s="5" t="e">
        <f>VALUE(LEFT(I1202,1))</f>
        <v>#VALUE!</v>
      </c>
      <c r="R1202" s="5" t="e">
        <f>VALUE(RIGHT(I1202,1))</f>
        <v>#VALUE!</v>
      </c>
      <c r="S1202" s="5" t="e">
        <f>SUM(Q1202:R1202)</f>
        <v>#VALUE!</v>
      </c>
      <c r="T1202" s="5" t="e">
        <f>IF(Q1202&lt;&gt;R1202,1,0)</f>
        <v>#VALUE!</v>
      </c>
      <c r="U1202" s="5" t="e">
        <f>IF(S1202&lt;=4,1,0)</f>
        <v>#VALUE!</v>
      </c>
      <c r="V1202" s="5" t="e">
        <f t="shared" si="36"/>
        <v>#VALUE!</v>
      </c>
      <c r="W1202" s="5" t="e">
        <f>IF(S1202&gt;=2,1,0)</f>
        <v>#VALUE!</v>
      </c>
      <c r="X1202" s="5" t="e">
        <f>IF(Q1202&lt;=2,1,0)</f>
        <v>#VALUE!</v>
      </c>
      <c r="Y1202" s="5" t="e">
        <f>IF(AND(Q1202&gt;=1,Q1202&lt;=3),1,0)</f>
        <v>#VALUE!</v>
      </c>
      <c r="Z1202" s="5" t="e">
        <f>IF(AND(Q1202&gt;=2,Q1202&lt;=5),1,0)</f>
        <v>#VALUE!</v>
      </c>
      <c r="AA1202" s="5" t="e">
        <f>IF(S1202&lt;=2,1,0)</f>
        <v>#VALUE!</v>
      </c>
      <c r="AB1202" s="5" t="e">
        <f>IF(AND(S1202&gt;=1,S1202&lt;=3),1,0)</f>
        <v>#VALUE!</v>
      </c>
      <c r="AC1202" s="5" t="e">
        <f>IF(AND(S1202&gt;=2,S1202&lt;=5),1,0)</f>
        <v>#VALUE!</v>
      </c>
      <c r="AD1202" s="5" t="e">
        <f>IF(AND(S1202&gt;=1,S1202&lt;=4),1,0)</f>
        <v>#VALUE!</v>
      </c>
      <c r="AE1202" s="5" t="e">
        <f>IF(AND(S1202&gt;=2,S1202&lt;=5),1,0)</f>
        <v>#VALUE!</v>
      </c>
    </row>
    <row r="1203" spans="1:31" x14ac:dyDescent="0.55000000000000004">
      <c r="A1203" s="1">
        <f t="shared" si="37"/>
        <v>1203</v>
      </c>
      <c r="B1203" s="6" t="s">
        <v>28</v>
      </c>
      <c r="C1203" s="7">
        <v>46226.660555555558</v>
      </c>
      <c r="D1203" s="5">
        <v>16</v>
      </c>
      <c r="E1203" s="6" t="s">
        <v>93</v>
      </c>
      <c r="F1203" s="8">
        <v>46242</v>
      </c>
      <c r="G1203" s="8" t="s">
        <v>241</v>
      </c>
      <c r="H1203" s="6" t="s">
        <v>49</v>
      </c>
      <c r="I1203" s="6" t="s">
        <v>885</v>
      </c>
      <c r="J1203" s="6" t="s">
        <v>43</v>
      </c>
      <c r="L1203" s="6" t="s">
        <v>67</v>
      </c>
      <c r="M1203" s="6" t="s">
        <v>885</v>
      </c>
      <c r="N1203" s="6" t="s">
        <v>41</v>
      </c>
      <c r="O1203" s="5" t="s">
        <v>885</v>
      </c>
      <c r="P1203" s="6" t="str">
        <f>IF(I1203&lt;&gt;"","Giocata","Futura")</f>
        <v>Futura</v>
      </c>
      <c r="Q1203" s="5" t="e">
        <f>VALUE(LEFT(I1203,1))</f>
        <v>#VALUE!</v>
      </c>
      <c r="R1203" s="5" t="e">
        <f>VALUE(RIGHT(I1203,1))</f>
        <v>#VALUE!</v>
      </c>
      <c r="S1203" s="5" t="e">
        <f>SUM(Q1203:R1203)</f>
        <v>#VALUE!</v>
      </c>
      <c r="T1203" s="5" t="e">
        <f>IF(Q1203&lt;&gt;R1203,1,0)</f>
        <v>#VALUE!</v>
      </c>
      <c r="U1203" s="5" t="e">
        <f>IF(S1203&lt;=4,1,0)</f>
        <v>#VALUE!</v>
      </c>
      <c r="V1203" s="5" t="e">
        <f t="shared" si="36"/>
        <v>#VALUE!</v>
      </c>
      <c r="W1203" s="5" t="e">
        <f>IF(S1203&gt;=2,1,0)</f>
        <v>#VALUE!</v>
      </c>
      <c r="X1203" s="5" t="e">
        <f>IF(Q1203&lt;=2,1,0)</f>
        <v>#VALUE!</v>
      </c>
      <c r="Y1203" s="5" t="e">
        <f>IF(AND(Q1203&gt;=1,Q1203&lt;=3),1,0)</f>
        <v>#VALUE!</v>
      </c>
      <c r="Z1203" s="5" t="e">
        <f>IF(AND(Q1203&gt;=2,Q1203&lt;=5),1,0)</f>
        <v>#VALUE!</v>
      </c>
      <c r="AA1203" s="5" t="e">
        <f>IF(S1203&lt;=2,1,0)</f>
        <v>#VALUE!</v>
      </c>
      <c r="AB1203" s="5" t="e">
        <f>IF(AND(S1203&gt;=1,S1203&lt;=3),1,0)</f>
        <v>#VALUE!</v>
      </c>
      <c r="AC1203" s="5" t="e">
        <f>IF(AND(S1203&gt;=2,S1203&lt;=5),1,0)</f>
        <v>#VALUE!</v>
      </c>
      <c r="AD1203" s="5" t="e">
        <f>IF(AND(S1203&gt;=1,S1203&lt;=4),1,0)</f>
        <v>#VALUE!</v>
      </c>
      <c r="AE1203" s="5" t="e">
        <f>IF(AND(S1203&gt;=2,S1203&lt;=5),1,0)</f>
        <v>#VALUE!</v>
      </c>
    </row>
    <row r="1204" spans="1:31" x14ac:dyDescent="0.55000000000000004">
      <c r="A1204" s="1">
        <f t="shared" si="37"/>
        <v>1204</v>
      </c>
      <c r="B1204" s="6" t="s">
        <v>884</v>
      </c>
      <c r="C1204" s="7">
        <v>46226.660555555558</v>
      </c>
      <c r="D1204" s="5">
        <v>2</v>
      </c>
      <c r="E1204" s="6" t="s">
        <v>93</v>
      </c>
      <c r="F1204" s="8">
        <v>46242</v>
      </c>
      <c r="G1204" s="8" t="s">
        <v>245</v>
      </c>
      <c r="H1204" s="6" t="s">
        <v>98</v>
      </c>
      <c r="I1204" s="6" t="s">
        <v>885</v>
      </c>
      <c r="J1204" s="6" t="s">
        <v>110</v>
      </c>
      <c r="L1204" s="6" t="s">
        <v>102</v>
      </c>
      <c r="M1204" s="6" t="s">
        <v>885</v>
      </c>
      <c r="N1204" s="6" t="s">
        <v>41</v>
      </c>
      <c r="O1204" s="5" t="s">
        <v>885</v>
      </c>
      <c r="P1204" s="6" t="str">
        <f>IF(I1204&lt;&gt;"","Giocata","Futura")</f>
        <v>Futura</v>
      </c>
      <c r="Q1204" s="5" t="e">
        <f>VALUE(LEFT(I1204,1))</f>
        <v>#VALUE!</v>
      </c>
      <c r="R1204" s="5" t="e">
        <f>VALUE(RIGHT(I1204,1))</f>
        <v>#VALUE!</v>
      </c>
      <c r="S1204" s="5" t="e">
        <f>SUM(Q1204:R1204)</f>
        <v>#VALUE!</v>
      </c>
      <c r="T1204" s="5" t="e">
        <f>IF(Q1204&lt;&gt;R1204,1,0)</f>
        <v>#VALUE!</v>
      </c>
      <c r="U1204" s="5" t="e">
        <f>IF(S1204&lt;=4,1,0)</f>
        <v>#VALUE!</v>
      </c>
      <c r="V1204" s="5" t="e">
        <f t="shared" si="36"/>
        <v>#VALUE!</v>
      </c>
      <c r="W1204" s="5" t="e">
        <f>IF(S1204&gt;=2,1,0)</f>
        <v>#VALUE!</v>
      </c>
      <c r="X1204" s="5" t="e">
        <f>IF(Q1204&lt;=2,1,0)</f>
        <v>#VALUE!</v>
      </c>
      <c r="Y1204" s="5" t="e">
        <f>IF(AND(Q1204&gt;=1,Q1204&lt;=3),1,0)</f>
        <v>#VALUE!</v>
      </c>
      <c r="Z1204" s="5" t="e">
        <f>IF(AND(Q1204&gt;=2,Q1204&lt;=5),1,0)</f>
        <v>#VALUE!</v>
      </c>
      <c r="AA1204" s="5" t="e">
        <f>IF(S1204&lt;=2,1,0)</f>
        <v>#VALUE!</v>
      </c>
      <c r="AB1204" s="5" t="e">
        <f>IF(AND(S1204&gt;=1,S1204&lt;=3),1,0)</f>
        <v>#VALUE!</v>
      </c>
      <c r="AC1204" s="5" t="e">
        <f>IF(AND(S1204&gt;=2,S1204&lt;=5),1,0)</f>
        <v>#VALUE!</v>
      </c>
      <c r="AD1204" s="5" t="e">
        <f>IF(AND(S1204&gt;=1,S1204&lt;=4),1,0)</f>
        <v>#VALUE!</v>
      </c>
      <c r="AE1204" s="5" t="e">
        <f>IF(AND(S1204&gt;=2,S1204&lt;=5),1,0)</f>
        <v>#VALUE!</v>
      </c>
    </row>
    <row r="1205" spans="1:31" x14ac:dyDescent="0.55000000000000004">
      <c r="A1205" s="1">
        <f t="shared" si="37"/>
        <v>1205</v>
      </c>
      <c r="B1205" s="6" t="s">
        <v>884</v>
      </c>
      <c r="C1205" s="7">
        <v>46226.660555555558</v>
      </c>
      <c r="D1205" s="5">
        <v>2</v>
      </c>
      <c r="E1205" s="6" t="s">
        <v>93</v>
      </c>
      <c r="F1205" s="8">
        <v>46242</v>
      </c>
      <c r="G1205" s="8" t="s">
        <v>183</v>
      </c>
      <c r="H1205" s="6" t="s">
        <v>95</v>
      </c>
      <c r="I1205" s="6" t="s">
        <v>885</v>
      </c>
      <c r="J1205" s="6" t="s">
        <v>100</v>
      </c>
      <c r="L1205" s="6" t="s">
        <v>115</v>
      </c>
      <c r="M1205" s="6" t="s">
        <v>885</v>
      </c>
      <c r="N1205" s="6" t="s">
        <v>41</v>
      </c>
      <c r="O1205" s="5" t="s">
        <v>885</v>
      </c>
      <c r="P1205" s="6" t="str">
        <f>IF(I1205&lt;&gt;"","Giocata","Futura")</f>
        <v>Futura</v>
      </c>
      <c r="Q1205" s="5" t="e">
        <f>VALUE(LEFT(I1205,1))</f>
        <v>#VALUE!</v>
      </c>
      <c r="R1205" s="5" t="e">
        <f>VALUE(RIGHT(I1205,1))</f>
        <v>#VALUE!</v>
      </c>
      <c r="S1205" s="5" t="e">
        <f>SUM(Q1205:R1205)</f>
        <v>#VALUE!</v>
      </c>
      <c r="T1205" s="5" t="e">
        <f>IF(Q1205&lt;&gt;R1205,1,0)</f>
        <v>#VALUE!</v>
      </c>
      <c r="U1205" s="5" t="e">
        <f>IF(S1205&lt;=4,1,0)</f>
        <v>#VALUE!</v>
      </c>
      <c r="V1205" s="5" t="e">
        <f t="shared" si="36"/>
        <v>#VALUE!</v>
      </c>
      <c r="W1205" s="5" t="e">
        <f>IF(S1205&gt;=2,1,0)</f>
        <v>#VALUE!</v>
      </c>
      <c r="X1205" s="5" t="e">
        <f>IF(Q1205&lt;=2,1,0)</f>
        <v>#VALUE!</v>
      </c>
      <c r="Y1205" s="5" t="e">
        <f>IF(AND(Q1205&gt;=1,Q1205&lt;=3),1,0)</f>
        <v>#VALUE!</v>
      </c>
      <c r="Z1205" s="5" t="e">
        <f>IF(AND(Q1205&gt;=2,Q1205&lt;=5),1,0)</f>
        <v>#VALUE!</v>
      </c>
      <c r="AA1205" s="5" t="e">
        <f>IF(S1205&lt;=2,1,0)</f>
        <v>#VALUE!</v>
      </c>
      <c r="AB1205" s="5" t="e">
        <f>IF(AND(S1205&gt;=1,S1205&lt;=3),1,0)</f>
        <v>#VALUE!</v>
      </c>
      <c r="AC1205" s="5" t="e">
        <f>IF(AND(S1205&gt;=2,S1205&lt;=5),1,0)</f>
        <v>#VALUE!</v>
      </c>
      <c r="AD1205" s="5" t="e">
        <f>IF(AND(S1205&gt;=1,S1205&lt;=4),1,0)</f>
        <v>#VALUE!</v>
      </c>
      <c r="AE1205" s="5" t="e">
        <f>IF(AND(S1205&gt;=2,S1205&lt;=5),1,0)</f>
        <v>#VALUE!</v>
      </c>
    </row>
    <row r="1206" spans="1:31" x14ac:dyDescent="0.55000000000000004">
      <c r="A1206" s="1">
        <f t="shared" si="37"/>
        <v>1206</v>
      </c>
      <c r="B1206" s="6" t="s">
        <v>910</v>
      </c>
      <c r="C1206" s="7">
        <v>46226.660555555558</v>
      </c>
      <c r="D1206" s="5">
        <v>22</v>
      </c>
      <c r="E1206" s="6" t="s">
        <v>93</v>
      </c>
      <c r="F1206" s="8">
        <v>46242</v>
      </c>
      <c r="G1206" s="8" t="s">
        <v>252</v>
      </c>
      <c r="H1206" s="6" t="s">
        <v>192</v>
      </c>
      <c r="I1206" s="6" t="s">
        <v>885</v>
      </c>
      <c r="J1206" s="6" t="s">
        <v>248</v>
      </c>
      <c r="L1206" s="6" t="s">
        <v>247</v>
      </c>
      <c r="M1206" s="6" t="s">
        <v>885</v>
      </c>
      <c r="N1206" s="6" t="s">
        <v>41</v>
      </c>
      <c r="O1206" s="5" t="s">
        <v>885</v>
      </c>
      <c r="P1206" s="6" t="str">
        <f>IF(I1206&lt;&gt;"","Giocata","Futura")</f>
        <v>Futura</v>
      </c>
      <c r="Q1206" s="5" t="e">
        <f>VALUE(LEFT(I1206,1))</f>
        <v>#VALUE!</v>
      </c>
      <c r="R1206" s="5" t="e">
        <f>VALUE(RIGHT(I1206,1))</f>
        <v>#VALUE!</v>
      </c>
      <c r="S1206" s="5" t="e">
        <f>SUM(Q1206:R1206)</f>
        <v>#VALUE!</v>
      </c>
      <c r="T1206" s="5" t="e">
        <f>IF(Q1206&lt;&gt;R1206,1,0)</f>
        <v>#VALUE!</v>
      </c>
      <c r="U1206" s="5" t="e">
        <f>IF(S1206&lt;=4,1,0)</f>
        <v>#VALUE!</v>
      </c>
      <c r="V1206" s="5" t="e">
        <f t="shared" si="36"/>
        <v>#VALUE!</v>
      </c>
      <c r="W1206" s="5" t="e">
        <f>IF(S1206&gt;=2,1,0)</f>
        <v>#VALUE!</v>
      </c>
      <c r="X1206" s="5" t="e">
        <f>IF(Q1206&lt;=2,1,0)</f>
        <v>#VALUE!</v>
      </c>
      <c r="Y1206" s="5" t="e">
        <f>IF(AND(Q1206&gt;=1,Q1206&lt;=3),1,0)</f>
        <v>#VALUE!</v>
      </c>
      <c r="Z1206" s="5" t="e">
        <f>IF(AND(Q1206&gt;=2,Q1206&lt;=5),1,0)</f>
        <v>#VALUE!</v>
      </c>
      <c r="AA1206" s="5" t="e">
        <f>IF(S1206&lt;=2,1,0)</f>
        <v>#VALUE!</v>
      </c>
      <c r="AB1206" s="5" t="e">
        <f>IF(AND(S1206&gt;=1,S1206&lt;=3),1,0)</f>
        <v>#VALUE!</v>
      </c>
      <c r="AC1206" s="5" t="e">
        <f>IF(AND(S1206&gt;=2,S1206&lt;=5),1,0)</f>
        <v>#VALUE!</v>
      </c>
      <c r="AD1206" s="5" t="e">
        <f>IF(AND(S1206&gt;=1,S1206&lt;=4),1,0)</f>
        <v>#VALUE!</v>
      </c>
      <c r="AE1206" s="5" t="e">
        <f>IF(AND(S1206&gt;=2,S1206&lt;=5),1,0)</f>
        <v>#VALUE!</v>
      </c>
    </row>
    <row r="1207" spans="1:31" x14ac:dyDescent="0.55000000000000004">
      <c r="A1207" s="1">
        <f t="shared" si="37"/>
        <v>1207</v>
      </c>
      <c r="B1207" s="6" t="s">
        <v>910</v>
      </c>
      <c r="C1207" s="7">
        <v>46226.660555555558</v>
      </c>
      <c r="D1207" s="5">
        <v>22</v>
      </c>
      <c r="E1207" s="6" t="s">
        <v>93</v>
      </c>
      <c r="F1207" s="8">
        <v>46242</v>
      </c>
      <c r="G1207" s="8" t="s">
        <v>184</v>
      </c>
      <c r="H1207" s="6" t="s">
        <v>203</v>
      </c>
      <c r="I1207" s="6" t="s">
        <v>885</v>
      </c>
      <c r="J1207" s="6" t="s">
        <v>194</v>
      </c>
      <c r="L1207" s="6" t="s">
        <v>204</v>
      </c>
      <c r="M1207" s="6" t="s">
        <v>885</v>
      </c>
      <c r="N1207" s="6" t="s">
        <v>41</v>
      </c>
      <c r="O1207" s="5" t="s">
        <v>885</v>
      </c>
      <c r="P1207" s="6" t="str">
        <f>IF(I1207&lt;&gt;"","Giocata","Futura")</f>
        <v>Futura</v>
      </c>
      <c r="Q1207" s="5" t="e">
        <f>VALUE(LEFT(I1207,1))</f>
        <v>#VALUE!</v>
      </c>
      <c r="R1207" s="5" t="e">
        <f>VALUE(RIGHT(I1207,1))</f>
        <v>#VALUE!</v>
      </c>
      <c r="S1207" s="5" t="e">
        <f>SUM(Q1207:R1207)</f>
        <v>#VALUE!</v>
      </c>
      <c r="T1207" s="5" t="e">
        <f>IF(Q1207&lt;&gt;R1207,1,0)</f>
        <v>#VALUE!</v>
      </c>
      <c r="U1207" s="5" t="e">
        <f>IF(S1207&lt;=4,1,0)</f>
        <v>#VALUE!</v>
      </c>
      <c r="V1207" s="5" t="e">
        <f t="shared" si="36"/>
        <v>#VALUE!</v>
      </c>
      <c r="W1207" s="5" t="e">
        <f>IF(S1207&gt;=2,1,0)</f>
        <v>#VALUE!</v>
      </c>
      <c r="X1207" s="5" t="e">
        <f>IF(Q1207&lt;=2,1,0)</f>
        <v>#VALUE!</v>
      </c>
      <c r="Y1207" s="5" t="e">
        <f>IF(AND(Q1207&gt;=1,Q1207&lt;=3),1,0)</f>
        <v>#VALUE!</v>
      </c>
      <c r="Z1207" s="5" t="e">
        <f>IF(AND(Q1207&gt;=2,Q1207&lt;=5),1,0)</f>
        <v>#VALUE!</v>
      </c>
      <c r="AA1207" s="5" t="e">
        <f>IF(S1207&lt;=2,1,0)</f>
        <v>#VALUE!</v>
      </c>
      <c r="AB1207" s="5" t="e">
        <f>IF(AND(S1207&gt;=1,S1207&lt;=3),1,0)</f>
        <v>#VALUE!</v>
      </c>
      <c r="AC1207" s="5" t="e">
        <f>IF(AND(S1207&gt;=2,S1207&lt;=5),1,0)</f>
        <v>#VALUE!</v>
      </c>
      <c r="AD1207" s="5" t="e">
        <f>IF(AND(S1207&gt;=1,S1207&lt;=4),1,0)</f>
        <v>#VALUE!</v>
      </c>
      <c r="AE1207" s="5" t="e">
        <f>IF(AND(S1207&gt;=2,S1207&lt;=5),1,0)</f>
        <v>#VALUE!</v>
      </c>
    </row>
    <row r="1208" spans="1:31" x14ac:dyDescent="0.55000000000000004">
      <c r="A1208" s="1">
        <f t="shared" si="37"/>
        <v>1208</v>
      </c>
      <c r="B1208" s="6" t="s">
        <v>910</v>
      </c>
      <c r="C1208" s="7">
        <v>46226.660555555558</v>
      </c>
      <c r="D1208" s="5">
        <v>22</v>
      </c>
      <c r="E1208" s="6" t="s">
        <v>93</v>
      </c>
      <c r="F1208" s="8">
        <v>46242</v>
      </c>
      <c r="G1208" s="8" t="s">
        <v>184</v>
      </c>
      <c r="H1208" s="6" t="s">
        <v>186</v>
      </c>
      <c r="I1208" s="6" t="s">
        <v>885</v>
      </c>
      <c r="J1208" s="6" t="s">
        <v>250</v>
      </c>
      <c r="L1208" s="6" t="s">
        <v>201</v>
      </c>
      <c r="M1208" s="6" t="s">
        <v>885</v>
      </c>
      <c r="N1208" s="6" t="s">
        <v>41</v>
      </c>
      <c r="O1208" s="5" t="s">
        <v>885</v>
      </c>
      <c r="P1208" s="6" t="str">
        <f>IF(I1208&lt;&gt;"","Giocata","Futura")</f>
        <v>Futura</v>
      </c>
      <c r="Q1208" s="5" t="e">
        <f>VALUE(LEFT(I1208,1))</f>
        <v>#VALUE!</v>
      </c>
      <c r="R1208" s="5" t="e">
        <f>VALUE(RIGHT(I1208,1))</f>
        <v>#VALUE!</v>
      </c>
      <c r="S1208" s="5" t="e">
        <f>SUM(Q1208:R1208)</f>
        <v>#VALUE!</v>
      </c>
      <c r="T1208" s="5" t="e">
        <f>IF(Q1208&lt;&gt;R1208,1,0)</f>
        <v>#VALUE!</v>
      </c>
      <c r="U1208" s="5" t="e">
        <f>IF(S1208&lt;=4,1,0)</f>
        <v>#VALUE!</v>
      </c>
      <c r="V1208" s="5" t="e">
        <f t="shared" si="36"/>
        <v>#VALUE!</v>
      </c>
      <c r="W1208" s="5" t="e">
        <f>IF(S1208&gt;=2,1,0)</f>
        <v>#VALUE!</v>
      </c>
      <c r="X1208" s="5" t="e">
        <f>IF(Q1208&lt;=2,1,0)</f>
        <v>#VALUE!</v>
      </c>
      <c r="Y1208" s="5" t="e">
        <f>IF(AND(Q1208&gt;=1,Q1208&lt;=3),1,0)</f>
        <v>#VALUE!</v>
      </c>
      <c r="Z1208" s="5" t="e">
        <f>IF(AND(Q1208&gt;=2,Q1208&lt;=5),1,0)</f>
        <v>#VALUE!</v>
      </c>
      <c r="AA1208" s="5" t="e">
        <f>IF(S1208&lt;=2,1,0)</f>
        <v>#VALUE!</v>
      </c>
      <c r="AB1208" s="5" t="e">
        <f>IF(AND(S1208&gt;=1,S1208&lt;=3),1,0)</f>
        <v>#VALUE!</v>
      </c>
      <c r="AC1208" s="5" t="e">
        <f>IF(AND(S1208&gt;=2,S1208&lt;=5),1,0)</f>
        <v>#VALUE!</v>
      </c>
      <c r="AD1208" s="5" t="e">
        <f>IF(AND(S1208&gt;=1,S1208&lt;=4),1,0)</f>
        <v>#VALUE!</v>
      </c>
      <c r="AE1208" s="5" t="e">
        <f>IF(AND(S1208&gt;=2,S1208&lt;=5),1,0)</f>
        <v>#VALUE!</v>
      </c>
    </row>
    <row r="1209" spans="1:31" x14ac:dyDescent="0.55000000000000004">
      <c r="A1209" s="1">
        <f t="shared" si="37"/>
        <v>1209</v>
      </c>
      <c r="B1209" s="6" t="s">
        <v>910</v>
      </c>
      <c r="C1209" s="7">
        <v>46226.660555555558</v>
      </c>
      <c r="D1209" s="5">
        <v>22</v>
      </c>
      <c r="E1209" s="6" t="s">
        <v>93</v>
      </c>
      <c r="F1209" s="8">
        <v>46242</v>
      </c>
      <c r="G1209" s="8" t="s">
        <v>197</v>
      </c>
      <c r="H1209" s="6" t="s">
        <v>253</v>
      </c>
      <c r="I1209" s="6" t="s">
        <v>885</v>
      </c>
      <c r="J1209" s="6" t="s">
        <v>255</v>
      </c>
      <c r="L1209" s="6" t="s">
        <v>257</v>
      </c>
      <c r="M1209" s="6" t="s">
        <v>885</v>
      </c>
      <c r="N1209" s="6" t="s">
        <v>41</v>
      </c>
      <c r="O1209" s="5" t="s">
        <v>885</v>
      </c>
      <c r="P1209" s="6" t="str">
        <f>IF(I1209&lt;&gt;"","Giocata","Futura")</f>
        <v>Futura</v>
      </c>
      <c r="Q1209" s="5" t="e">
        <f>VALUE(LEFT(I1209,1))</f>
        <v>#VALUE!</v>
      </c>
      <c r="R1209" s="5" t="e">
        <f>VALUE(RIGHT(I1209,1))</f>
        <v>#VALUE!</v>
      </c>
      <c r="S1209" s="5" t="e">
        <f>SUM(Q1209:R1209)</f>
        <v>#VALUE!</v>
      </c>
      <c r="T1209" s="5" t="e">
        <f>IF(Q1209&lt;&gt;R1209,1,0)</f>
        <v>#VALUE!</v>
      </c>
      <c r="U1209" s="5" t="e">
        <f>IF(S1209&lt;=4,1,0)</f>
        <v>#VALUE!</v>
      </c>
      <c r="V1209" s="5" t="e">
        <f t="shared" si="36"/>
        <v>#VALUE!</v>
      </c>
      <c r="W1209" s="5" t="e">
        <f>IF(S1209&gt;=2,1,0)</f>
        <v>#VALUE!</v>
      </c>
      <c r="X1209" s="5" t="e">
        <f>IF(Q1209&lt;=2,1,0)</f>
        <v>#VALUE!</v>
      </c>
      <c r="Y1209" s="5" t="e">
        <f>IF(AND(Q1209&gt;=1,Q1209&lt;=3),1,0)</f>
        <v>#VALUE!</v>
      </c>
      <c r="Z1209" s="5" t="e">
        <f>IF(AND(Q1209&gt;=2,Q1209&lt;=5),1,0)</f>
        <v>#VALUE!</v>
      </c>
      <c r="AA1209" s="5" t="e">
        <f>IF(S1209&lt;=2,1,0)</f>
        <v>#VALUE!</v>
      </c>
      <c r="AB1209" s="5" t="e">
        <f>IF(AND(S1209&gt;=1,S1209&lt;=3),1,0)</f>
        <v>#VALUE!</v>
      </c>
      <c r="AC1209" s="5" t="e">
        <f>IF(AND(S1209&gt;=2,S1209&lt;=5),1,0)</f>
        <v>#VALUE!</v>
      </c>
      <c r="AD1209" s="5" t="e">
        <f>IF(AND(S1209&gt;=1,S1209&lt;=4),1,0)</f>
        <v>#VALUE!</v>
      </c>
      <c r="AE1209" s="5" t="e">
        <f>IF(AND(S1209&gt;=2,S1209&lt;=5),1,0)</f>
        <v>#VALUE!</v>
      </c>
    </row>
    <row r="1210" spans="1:31" x14ac:dyDescent="0.55000000000000004">
      <c r="A1210" s="1">
        <f t="shared" si="37"/>
        <v>1210</v>
      </c>
      <c r="B1210" s="6" t="s">
        <v>32</v>
      </c>
      <c r="C1210" s="7">
        <v>46226.660555555558</v>
      </c>
      <c r="D1210" s="5">
        <v>17</v>
      </c>
      <c r="E1210" s="6" t="s">
        <v>93</v>
      </c>
      <c r="F1210" s="8">
        <v>46242</v>
      </c>
      <c r="G1210" s="8" t="s">
        <v>268</v>
      </c>
      <c r="H1210" s="6" t="s">
        <v>134</v>
      </c>
      <c r="I1210" s="6" t="s">
        <v>885</v>
      </c>
      <c r="J1210" s="6" t="s">
        <v>124</v>
      </c>
      <c r="L1210" s="6" t="s">
        <v>206</v>
      </c>
      <c r="M1210" s="6" t="s">
        <v>885</v>
      </c>
      <c r="N1210" s="6" t="s">
        <v>41</v>
      </c>
      <c r="O1210" s="5" t="s">
        <v>885</v>
      </c>
      <c r="P1210" s="6" t="str">
        <f>IF(I1210&lt;&gt;"","Giocata","Futura")</f>
        <v>Futura</v>
      </c>
      <c r="Q1210" s="5" t="e">
        <f>VALUE(LEFT(I1210,1))</f>
        <v>#VALUE!</v>
      </c>
      <c r="R1210" s="5" t="e">
        <f>VALUE(RIGHT(I1210,1))</f>
        <v>#VALUE!</v>
      </c>
      <c r="S1210" s="5" t="e">
        <f>SUM(Q1210:R1210)</f>
        <v>#VALUE!</v>
      </c>
      <c r="T1210" s="5" t="e">
        <f>IF(Q1210&lt;&gt;R1210,1,0)</f>
        <v>#VALUE!</v>
      </c>
      <c r="U1210" s="5" t="e">
        <f>IF(S1210&lt;=4,1,0)</f>
        <v>#VALUE!</v>
      </c>
      <c r="V1210" s="5" t="e">
        <f t="shared" si="36"/>
        <v>#VALUE!</v>
      </c>
      <c r="W1210" s="5" t="e">
        <f>IF(S1210&gt;=2,1,0)</f>
        <v>#VALUE!</v>
      </c>
      <c r="X1210" s="5" t="e">
        <f>IF(Q1210&lt;=2,1,0)</f>
        <v>#VALUE!</v>
      </c>
      <c r="Y1210" s="5" t="e">
        <f>IF(AND(Q1210&gt;=1,Q1210&lt;=3),1,0)</f>
        <v>#VALUE!</v>
      </c>
      <c r="Z1210" s="5" t="e">
        <f>IF(AND(Q1210&gt;=2,Q1210&lt;=5),1,0)</f>
        <v>#VALUE!</v>
      </c>
      <c r="AA1210" s="5" t="e">
        <f>IF(S1210&lt;=2,1,0)</f>
        <v>#VALUE!</v>
      </c>
      <c r="AB1210" s="5" t="e">
        <f>IF(AND(S1210&gt;=1,S1210&lt;=3),1,0)</f>
        <v>#VALUE!</v>
      </c>
      <c r="AC1210" s="5" t="e">
        <f>IF(AND(S1210&gt;=2,S1210&lt;=5),1,0)</f>
        <v>#VALUE!</v>
      </c>
      <c r="AD1210" s="5" t="e">
        <f>IF(AND(S1210&gt;=1,S1210&lt;=4),1,0)</f>
        <v>#VALUE!</v>
      </c>
      <c r="AE1210" s="5" t="e">
        <f>IF(AND(S1210&gt;=2,S1210&lt;=5),1,0)</f>
        <v>#VALUE!</v>
      </c>
    </row>
    <row r="1211" spans="1:31" x14ac:dyDescent="0.55000000000000004">
      <c r="A1211" s="1">
        <f t="shared" si="37"/>
        <v>1211</v>
      </c>
      <c r="B1211" s="6" t="s">
        <v>32</v>
      </c>
      <c r="C1211" s="7">
        <v>46226.660555555558</v>
      </c>
      <c r="D1211" s="5">
        <v>17</v>
      </c>
      <c r="E1211" s="6" t="s">
        <v>93</v>
      </c>
      <c r="F1211" s="8">
        <v>46242</v>
      </c>
      <c r="G1211" s="8" t="s">
        <v>264</v>
      </c>
      <c r="H1211" s="6" t="s">
        <v>128</v>
      </c>
      <c r="I1211" s="6" t="s">
        <v>885</v>
      </c>
      <c r="J1211" s="6" t="s">
        <v>133</v>
      </c>
      <c r="L1211" s="6" t="s">
        <v>269</v>
      </c>
      <c r="M1211" s="6" t="s">
        <v>885</v>
      </c>
      <c r="N1211" s="6" t="s">
        <v>41</v>
      </c>
      <c r="O1211" s="5" t="s">
        <v>885</v>
      </c>
      <c r="P1211" s="6" t="str">
        <f>IF(I1211&lt;&gt;"","Giocata","Futura")</f>
        <v>Futura</v>
      </c>
      <c r="Q1211" s="5" t="e">
        <f>VALUE(LEFT(I1211,1))</f>
        <v>#VALUE!</v>
      </c>
      <c r="R1211" s="5" t="e">
        <f>VALUE(RIGHT(I1211,1))</f>
        <v>#VALUE!</v>
      </c>
      <c r="S1211" s="5" t="e">
        <f>SUM(Q1211:R1211)</f>
        <v>#VALUE!</v>
      </c>
      <c r="T1211" s="5" t="e">
        <f>IF(Q1211&lt;&gt;R1211,1,0)</f>
        <v>#VALUE!</v>
      </c>
      <c r="U1211" s="5" t="e">
        <f>IF(S1211&lt;=4,1,0)</f>
        <v>#VALUE!</v>
      </c>
      <c r="V1211" s="5" t="e">
        <f t="shared" si="36"/>
        <v>#VALUE!</v>
      </c>
      <c r="W1211" s="5" t="e">
        <f>IF(S1211&gt;=2,1,0)</f>
        <v>#VALUE!</v>
      </c>
      <c r="X1211" s="5" t="e">
        <f>IF(Q1211&lt;=2,1,0)</f>
        <v>#VALUE!</v>
      </c>
      <c r="Y1211" s="5" t="e">
        <f>IF(AND(Q1211&gt;=1,Q1211&lt;=3),1,0)</f>
        <v>#VALUE!</v>
      </c>
      <c r="Z1211" s="5" t="e">
        <f>IF(AND(Q1211&gt;=2,Q1211&lt;=5),1,0)</f>
        <v>#VALUE!</v>
      </c>
      <c r="AA1211" s="5" t="e">
        <f>IF(S1211&lt;=2,1,0)</f>
        <v>#VALUE!</v>
      </c>
      <c r="AB1211" s="5" t="e">
        <f>IF(AND(S1211&gt;=1,S1211&lt;=3),1,0)</f>
        <v>#VALUE!</v>
      </c>
      <c r="AC1211" s="5" t="e">
        <f>IF(AND(S1211&gt;=2,S1211&lt;=5),1,0)</f>
        <v>#VALUE!</v>
      </c>
      <c r="AD1211" s="5" t="e">
        <f>IF(AND(S1211&gt;=1,S1211&lt;=4),1,0)</f>
        <v>#VALUE!</v>
      </c>
      <c r="AE1211" s="5" t="e">
        <f>IF(AND(S1211&gt;=2,S1211&lt;=5),1,0)</f>
        <v>#VALUE!</v>
      </c>
    </row>
    <row r="1212" spans="1:31" x14ac:dyDescent="0.55000000000000004">
      <c r="A1212" s="1">
        <f t="shared" si="37"/>
        <v>1212</v>
      </c>
      <c r="B1212" s="6" t="s">
        <v>32</v>
      </c>
      <c r="C1212" s="7">
        <v>46226.660555555558</v>
      </c>
      <c r="D1212" s="5">
        <v>17</v>
      </c>
      <c r="E1212" s="6" t="s">
        <v>93</v>
      </c>
      <c r="F1212" s="8">
        <v>46242</v>
      </c>
      <c r="G1212" s="8" t="s">
        <v>263</v>
      </c>
      <c r="H1212" s="6" t="s">
        <v>212</v>
      </c>
      <c r="I1212" s="6" t="s">
        <v>885</v>
      </c>
      <c r="J1212" s="6" t="s">
        <v>131</v>
      </c>
      <c r="L1212" s="6" t="s">
        <v>267</v>
      </c>
      <c r="M1212" s="6" t="s">
        <v>885</v>
      </c>
      <c r="N1212" s="6" t="s">
        <v>41</v>
      </c>
      <c r="O1212" s="5" t="s">
        <v>885</v>
      </c>
      <c r="P1212" s="6" t="str">
        <f>IF(I1212&lt;&gt;"","Giocata","Futura")</f>
        <v>Futura</v>
      </c>
      <c r="Q1212" s="5" t="e">
        <f>VALUE(LEFT(I1212,1))</f>
        <v>#VALUE!</v>
      </c>
      <c r="R1212" s="5" t="e">
        <f>VALUE(RIGHT(I1212,1))</f>
        <v>#VALUE!</v>
      </c>
      <c r="S1212" s="5" t="e">
        <f>SUM(Q1212:R1212)</f>
        <v>#VALUE!</v>
      </c>
      <c r="T1212" s="5" t="e">
        <f>IF(Q1212&lt;&gt;R1212,1,0)</f>
        <v>#VALUE!</v>
      </c>
      <c r="U1212" s="5" t="e">
        <f>IF(S1212&lt;=4,1,0)</f>
        <v>#VALUE!</v>
      </c>
      <c r="V1212" s="5" t="e">
        <f t="shared" si="36"/>
        <v>#VALUE!</v>
      </c>
      <c r="W1212" s="5" t="e">
        <f>IF(S1212&gt;=2,1,0)</f>
        <v>#VALUE!</v>
      </c>
      <c r="X1212" s="5" t="e">
        <f>IF(Q1212&lt;=2,1,0)</f>
        <v>#VALUE!</v>
      </c>
      <c r="Y1212" s="5" t="e">
        <f>IF(AND(Q1212&gt;=1,Q1212&lt;=3),1,0)</f>
        <v>#VALUE!</v>
      </c>
      <c r="Z1212" s="5" t="e">
        <f>IF(AND(Q1212&gt;=2,Q1212&lt;=5),1,0)</f>
        <v>#VALUE!</v>
      </c>
      <c r="AA1212" s="5" t="e">
        <f>IF(S1212&lt;=2,1,0)</f>
        <v>#VALUE!</v>
      </c>
      <c r="AB1212" s="5" t="e">
        <f>IF(AND(S1212&gt;=1,S1212&lt;=3),1,0)</f>
        <v>#VALUE!</v>
      </c>
      <c r="AC1212" s="5" t="e">
        <f>IF(AND(S1212&gt;=2,S1212&lt;=5),1,0)</f>
        <v>#VALUE!</v>
      </c>
      <c r="AD1212" s="5" t="e">
        <f>IF(AND(S1212&gt;=1,S1212&lt;=4),1,0)</f>
        <v>#VALUE!</v>
      </c>
      <c r="AE1212" s="5" t="e">
        <f>IF(AND(S1212&gt;=2,S1212&lt;=5),1,0)</f>
        <v>#VALUE!</v>
      </c>
    </row>
    <row r="1213" spans="1:31" x14ac:dyDescent="0.55000000000000004">
      <c r="A1213" s="1">
        <f t="shared" si="37"/>
        <v>1213</v>
      </c>
      <c r="B1213" s="6" t="s">
        <v>911</v>
      </c>
      <c r="C1213" s="7">
        <v>46226.660555555558</v>
      </c>
      <c r="D1213" s="5">
        <v>22</v>
      </c>
      <c r="E1213" s="6" t="s">
        <v>93</v>
      </c>
      <c r="F1213" s="8">
        <v>46242</v>
      </c>
      <c r="G1213" s="8" t="s">
        <v>137</v>
      </c>
      <c r="H1213" s="6" t="s">
        <v>153</v>
      </c>
      <c r="I1213" s="6" t="s">
        <v>885</v>
      </c>
      <c r="J1213" s="6" t="s">
        <v>150</v>
      </c>
      <c r="L1213" s="6" t="s">
        <v>155</v>
      </c>
      <c r="M1213" s="6" t="s">
        <v>885</v>
      </c>
      <c r="N1213" s="6" t="s">
        <v>41</v>
      </c>
      <c r="O1213" s="5" t="s">
        <v>885</v>
      </c>
      <c r="P1213" s="6" t="str">
        <f>IF(I1213&lt;&gt;"","Giocata","Futura")</f>
        <v>Futura</v>
      </c>
      <c r="Q1213" s="5" t="e">
        <f>VALUE(LEFT(I1213,1))</f>
        <v>#VALUE!</v>
      </c>
      <c r="R1213" s="5" t="e">
        <f>VALUE(RIGHT(I1213,1))</f>
        <v>#VALUE!</v>
      </c>
      <c r="S1213" s="5" t="e">
        <f>SUM(Q1213:R1213)</f>
        <v>#VALUE!</v>
      </c>
      <c r="T1213" s="5" t="e">
        <f>IF(Q1213&lt;&gt;R1213,1,0)</f>
        <v>#VALUE!</v>
      </c>
      <c r="U1213" s="5" t="e">
        <f>IF(S1213&lt;=4,1,0)</f>
        <v>#VALUE!</v>
      </c>
      <c r="V1213" s="5" t="e">
        <f t="shared" si="36"/>
        <v>#VALUE!</v>
      </c>
      <c r="W1213" s="5" t="e">
        <f>IF(S1213&gt;=2,1,0)</f>
        <v>#VALUE!</v>
      </c>
      <c r="X1213" s="5" t="e">
        <f>IF(Q1213&lt;=2,1,0)</f>
        <v>#VALUE!</v>
      </c>
      <c r="Y1213" s="5" t="e">
        <f>IF(AND(Q1213&gt;=1,Q1213&lt;=3),1,0)</f>
        <v>#VALUE!</v>
      </c>
      <c r="Z1213" s="5" t="e">
        <f>IF(AND(Q1213&gt;=2,Q1213&lt;=5),1,0)</f>
        <v>#VALUE!</v>
      </c>
      <c r="AA1213" s="5" t="e">
        <f>IF(S1213&lt;=2,1,0)</f>
        <v>#VALUE!</v>
      </c>
      <c r="AB1213" s="5" t="e">
        <f>IF(AND(S1213&gt;=1,S1213&lt;=3),1,0)</f>
        <v>#VALUE!</v>
      </c>
      <c r="AC1213" s="5" t="e">
        <f>IF(AND(S1213&gt;=2,S1213&lt;=5),1,0)</f>
        <v>#VALUE!</v>
      </c>
      <c r="AD1213" s="5" t="e">
        <f>IF(AND(S1213&gt;=1,S1213&lt;=4),1,0)</f>
        <v>#VALUE!</v>
      </c>
      <c r="AE1213" s="5" t="e">
        <f>IF(AND(S1213&gt;=2,S1213&lt;=5),1,0)</f>
        <v>#VALUE!</v>
      </c>
    </row>
    <row r="1214" spans="1:31" x14ac:dyDescent="0.55000000000000004">
      <c r="A1214" s="1">
        <f t="shared" si="37"/>
        <v>1214</v>
      </c>
      <c r="B1214" s="6" t="s">
        <v>911</v>
      </c>
      <c r="C1214" s="7">
        <v>46226.660555555558</v>
      </c>
      <c r="D1214" s="5">
        <v>22</v>
      </c>
      <c r="E1214" s="6" t="s">
        <v>93</v>
      </c>
      <c r="F1214" s="8">
        <v>46242</v>
      </c>
      <c r="G1214" s="8" t="s">
        <v>137</v>
      </c>
      <c r="H1214" s="6" t="s">
        <v>144</v>
      </c>
      <c r="I1214" s="6" t="s">
        <v>885</v>
      </c>
      <c r="J1214" s="6" t="s">
        <v>138</v>
      </c>
      <c r="L1214" s="6" t="s">
        <v>146</v>
      </c>
      <c r="M1214" s="6" t="s">
        <v>885</v>
      </c>
      <c r="N1214" s="6" t="s">
        <v>41</v>
      </c>
      <c r="O1214" s="5" t="s">
        <v>885</v>
      </c>
      <c r="P1214" s="6" t="str">
        <f>IF(I1214&lt;&gt;"","Giocata","Futura")</f>
        <v>Futura</v>
      </c>
      <c r="Q1214" s="5" t="e">
        <f>VALUE(LEFT(I1214,1))</f>
        <v>#VALUE!</v>
      </c>
      <c r="R1214" s="5" t="e">
        <f>VALUE(RIGHT(I1214,1))</f>
        <v>#VALUE!</v>
      </c>
      <c r="S1214" s="5" t="e">
        <f>SUM(Q1214:R1214)</f>
        <v>#VALUE!</v>
      </c>
      <c r="T1214" s="5" t="e">
        <f>IF(Q1214&lt;&gt;R1214,1,0)</f>
        <v>#VALUE!</v>
      </c>
      <c r="U1214" s="5" t="e">
        <f>IF(S1214&lt;=4,1,0)</f>
        <v>#VALUE!</v>
      </c>
      <c r="V1214" s="5" t="e">
        <f t="shared" si="36"/>
        <v>#VALUE!</v>
      </c>
      <c r="W1214" s="5" t="e">
        <f>IF(S1214&gt;=2,1,0)</f>
        <v>#VALUE!</v>
      </c>
      <c r="X1214" s="5" t="e">
        <f>IF(Q1214&lt;=2,1,0)</f>
        <v>#VALUE!</v>
      </c>
      <c r="Y1214" s="5" t="e">
        <f>IF(AND(Q1214&gt;=1,Q1214&lt;=3),1,0)</f>
        <v>#VALUE!</v>
      </c>
      <c r="Z1214" s="5" t="e">
        <f>IF(AND(Q1214&gt;=2,Q1214&lt;=5),1,0)</f>
        <v>#VALUE!</v>
      </c>
      <c r="AA1214" s="5" t="e">
        <f>IF(S1214&lt;=2,1,0)</f>
        <v>#VALUE!</v>
      </c>
      <c r="AB1214" s="5" t="e">
        <f>IF(AND(S1214&gt;=1,S1214&lt;=3),1,0)</f>
        <v>#VALUE!</v>
      </c>
      <c r="AC1214" s="5" t="e">
        <f>IF(AND(S1214&gt;=2,S1214&lt;=5),1,0)</f>
        <v>#VALUE!</v>
      </c>
      <c r="AD1214" s="5" t="e">
        <f>IF(AND(S1214&gt;=1,S1214&lt;=4),1,0)</f>
        <v>#VALUE!</v>
      </c>
      <c r="AE1214" s="5" t="e">
        <f>IF(AND(S1214&gt;=2,S1214&lt;=5),1,0)</f>
        <v>#VALUE!</v>
      </c>
    </row>
    <row r="1215" spans="1:31" x14ac:dyDescent="0.55000000000000004">
      <c r="A1215" s="1">
        <f t="shared" si="37"/>
        <v>1215</v>
      </c>
      <c r="B1215" s="6" t="s">
        <v>911</v>
      </c>
      <c r="C1215" s="7">
        <v>46226.660555555558</v>
      </c>
      <c r="D1215" s="5">
        <v>22</v>
      </c>
      <c r="E1215" s="6" t="s">
        <v>93</v>
      </c>
      <c r="F1215" s="8">
        <v>46242</v>
      </c>
      <c r="G1215" s="8" t="s">
        <v>137</v>
      </c>
      <c r="H1215" s="6" t="s">
        <v>154</v>
      </c>
      <c r="I1215" s="6" t="s">
        <v>885</v>
      </c>
      <c r="J1215" s="6" t="s">
        <v>145</v>
      </c>
      <c r="L1215" s="6" t="s">
        <v>159</v>
      </c>
      <c r="M1215" s="6" t="s">
        <v>885</v>
      </c>
      <c r="N1215" s="6" t="s">
        <v>41</v>
      </c>
      <c r="O1215" s="5" t="s">
        <v>885</v>
      </c>
      <c r="P1215" s="6" t="str">
        <f>IF(I1215&lt;&gt;"","Giocata","Futura")</f>
        <v>Futura</v>
      </c>
      <c r="Q1215" s="5" t="e">
        <f>VALUE(LEFT(I1215,1))</f>
        <v>#VALUE!</v>
      </c>
      <c r="R1215" s="5" t="e">
        <f>VALUE(RIGHT(I1215,1))</f>
        <v>#VALUE!</v>
      </c>
      <c r="S1215" s="5" t="e">
        <f>SUM(Q1215:R1215)</f>
        <v>#VALUE!</v>
      </c>
      <c r="T1215" s="5" t="e">
        <f>IF(Q1215&lt;&gt;R1215,1,0)</f>
        <v>#VALUE!</v>
      </c>
      <c r="U1215" s="5" t="e">
        <f>IF(S1215&lt;=4,1,0)</f>
        <v>#VALUE!</v>
      </c>
      <c r="V1215" s="5" t="e">
        <f t="shared" si="36"/>
        <v>#VALUE!</v>
      </c>
      <c r="W1215" s="5" t="e">
        <f>IF(S1215&gt;=2,1,0)</f>
        <v>#VALUE!</v>
      </c>
      <c r="X1215" s="5" t="e">
        <f>IF(Q1215&lt;=2,1,0)</f>
        <v>#VALUE!</v>
      </c>
      <c r="Y1215" s="5" t="e">
        <f>IF(AND(Q1215&gt;=1,Q1215&lt;=3),1,0)</f>
        <v>#VALUE!</v>
      </c>
      <c r="Z1215" s="5" t="e">
        <f>IF(AND(Q1215&gt;=2,Q1215&lt;=5),1,0)</f>
        <v>#VALUE!</v>
      </c>
      <c r="AA1215" s="5" t="e">
        <f>IF(S1215&lt;=2,1,0)</f>
        <v>#VALUE!</v>
      </c>
      <c r="AB1215" s="5" t="e">
        <f>IF(AND(S1215&gt;=1,S1215&lt;=3),1,0)</f>
        <v>#VALUE!</v>
      </c>
      <c r="AC1215" s="5" t="e">
        <f>IF(AND(S1215&gt;=2,S1215&lt;=5),1,0)</f>
        <v>#VALUE!</v>
      </c>
      <c r="AD1215" s="5" t="e">
        <f>IF(AND(S1215&gt;=1,S1215&lt;=4),1,0)</f>
        <v>#VALUE!</v>
      </c>
      <c r="AE1215" s="5" t="e">
        <f>IF(AND(S1215&gt;=2,S1215&lt;=5),1,0)</f>
        <v>#VALUE!</v>
      </c>
    </row>
    <row r="1216" spans="1:31" x14ac:dyDescent="0.55000000000000004">
      <c r="A1216" s="1">
        <f t="shared" si="37"/>
        <v>1216</v>
      </c>
      <c r="B1216" s="6" t="s">
        <v>911</v>
      </c>
      <c r="C1216" s="7">
        <v>46226.660555555558</v>
      </c>
      <c r="D1216" s="5">
        <v>22</v>
      </c>
      <c r="E1216" s="6" t="s">
        <v>93</v>
      </c>
      <c r="F1216" s="8">
        <v>46242</v>
      </c>
      <c r="G1216" s="8" t="s">
        <v>137</v>
      </c>
      <c r="H1216" s="6" t="s">
        <v>151</v>
      </c>
      <c r="I1216" s="6" t="s">
        <v>885</v>
      </c>
      <c r="J1216" s="6" t="s">
        <v>147</v>
      </c>
      <c r="L1216" s="6" t="s">
        <v>156</v>
      </c>
      <c r="M1216" s="6" t="s">
        <v>885</v>
      </c>
      <c r="N1216" s="6" t="s">
        <v>41</v>
      </c>
      <c r="O1216" s="5" t="s">
        <v>885</v>
      </c>
      <c r="P1216" s="6" t="str">
        <f>IF(I1216&lt;&gt;"","Giocata","Futura")</f>
        <v>Futura</v>
      </c>
      <c r="Q1216" s="5" t="e">
        <f>VALUE(LEFT(I1216,1))</f>
        <v>#VALUE!</v>
      </c>
      <c r="R1216" s="5" t="e">
        <f>VALUE(RIGHT(I1216,1))</f>
        <v>#VALUE!</v>
      </c>
      <c r="S1216" s="5" t="e">
        <f>SUM(Q1216:R1216)</f>
        <v>#VALUE!</v>
      </c>
      <c r="T1216" s="5" t="e">
        <f>IF(Q1216&lt;&gt;R1216,1,0)</f>
        <v>#VALUE!</v>
      </c>
      <c r="U1216" s="5" t="e">
        <f>IF(S1216&lt;=4,1,0)</f>
        <v>#VALUE!</v>
      </c>
      <c r="V1216" s="5" t="e">
        <f t="shared" si="36"/>
        <v>#VALUE!</v>
      </c>
      <c r="W1216" s="5" t="e">
        <f>IF(S1216&gt;=2,1,0)</f>
        <v>#VALUE!</v>
      </c>
      <c r="X1216" s="5" t="e">
        <f>IF(Q1216&lt;=2,1,0)</f>
        <v>#VALUE!</v>
      </c>
      <c r="Y1216" s="5" t="e">
        <f>IF(AND(Q1216&gt;=1,Q1216&lt;=3),1,0)</f>
        <v>#VALUE!</v>
      </c>
      <c r="Z1216" s="5" t="e">
        <f>IF(AND(Q1216&gt;=2,Q1216&lt;=5),1,0)</f>
        <v>#VALUE!</v>
      </c>
      <c r="AA1216" s="5" t="e">
        <f>IF(S1216&lt;=2,1,0)</f>
        <v>#VALUE!</v>
      </c>
      <c r="AB1216" s="5" t="e">
        <f>IF(AND(S1216&gt;=1,S1216&lt;=3),1,0)</f>
        <v>#VALUE!</v>
      </c>
      <c r="AC1216" s="5" t="e">
        <f>IF(AND(S1216&gt;=2,S1216&lt;=5),1,0)</f>
        <v>#VALUE!</v>
      </c>
      <c r="AD1216" s="5" t="e">
        <f>IF(AND(S1216&gt;=1,S1216&lt;=4),1,0)</f>
        <v>#VALUE!</v>
      </c>
      <c r="AE1216" s="5" t="e">
        <f>IF(AND(S1216&gt;=2,S1216&lt;=5),1,0)</f>
        <v>#VALUE!</v>
      </c>
    </row>
    <row r="1217" spans="1:31" x14ac:dyDescent="0.55000000000000004">
      <c r="A1217" s="1">
        <f t="shared" si="37"/>
        <v>1217</v>
      </c>
      <c r="B1217" s="6" t="s">
        <v>911</v>
      </c>
      <c r="C1217" s="7">
        <v>46226.660555555558</v>
      </c>
      <c r="D1217" s="5">
        <v>22</v>
      </c>
      <c r="E1217" s="6" t="s">
        <v>93</v>
      </c>
      <c r="F1217" s="8">
        <v>46242</v>
      </c>
      <c r="G1217" s="8" t="s">
        <v>137</v>
      </c>
      <c r="H1217" s="6" t="s">
        <v>148</v>
      </c>
      <c r="I1217" s="6" t="s">
        <v>885</v>
      </c>
      <c r="J1217" s="6" t="s">
        <v>141</v>
      </c>
      <c r="L1217" s="6" t="s">
        <v>161</v>
      </c>
      <c r="M1217" s="6" t="s">
        <v>885</v>
      </c>
      <c r="N1217" s="6" t="s">
        <v>41</v>
      </c>
      <c r="O1217" s="5" t="s">
        <v>885</v>
      </c>
      <c r="P1217" s="6" t="str">
        <f>IF(I1217&lt;&gt;"","Giocata","Futura")</f>
        <v>Futura</v>
      </c>
      <c r="Q1217" s="5" t="e">
        <f>VALUE(LEFT(I1217,1))</f>
        <v>#VALUE!</v>
      </c>
      <c r="R1217" s="5" t="e">
        <f>VALUE(RIGHT(I1217,1))</f>
        <v>#VALUE!</v>
      </c>
      <c r="S1217" s="5" t="e">
        <f>SUM(Q1217:R1217)</f>
        <v>#VALUE!</v>
      </c>
      <c r="T1217" s="5" t="e">
        <f>IF(Q1217&lt;&gt;R1217,1,0)</f>
        <v>#VALUE!</v>
      </c>
      <c r="U1217" s="5" t="e">
        <f>IF(S1217&lt;=4,1,0)</f>
        <v>#VALUE!</v>
      </c>
      <c r="V1217" s="5" t="e">
        <f t="shared" si="36"/>
        <v>#VALUE!</v>
      </c>
      <c r="W1217" s="5" t="e">
        <f>IF(S1217&gt;=2,1,0)</f>
        <v>#VALUE!</v>
      </c>
      <c r="X1217" s="5" t="e">
        <f>IF(Q1217&lt;=2,1,0)</f>
        <v>#VALUE!</v>
      </c>
      <c r="Y1217" s="5" t="e">
        <f>IF(AND(Q1217&gt;=1,Q1217&lt;=3),1,0)</f>
        <v>#VALUE!</v>
      </c>
      <c r="Z1217" s="5" t="e">
        <f>IF(AND(Q1217&gt;=2,Q1217&lt;=5),1,0)</f>
        <v>#VALUE!</v>
      </c>
      <c r="AA1217" s="5" t="e">
        <f>IF(S1217&lt;=2,1,0)</f>
        <v>#VALUE!</v>
      </c>
      <c r="AB1217" s="5" t="e">
        <f>IF(AND(S1217&gt;=1,S1217&lt;=3),1,0)</f>
        <v>#VALUE!</v>
      </c>
      <c r="AC1217" s="5" t="e">
        <f>IF(AND(S1217&gt;=2,S1217&lt;=5),1,0)</f>
        <v>#VALUE!</v>
      </c>
      <c r="AD1217" s="5" t="e">
        <f>IF(AND(S1217&gt;=1,S1217&lt;=4),1,0)</f>
        <v>#VALUE!</v>
      </c>
      <c r="AE1217" s="5" t="e">
        <f>IF(AND(S1217&gt;=2,S1217&lt;=5),1,0)</f>
        <v>#VALUE!</v>
      </c>
    </row>
    <row r="1218" spans="1:31" x14ac:dyDescent="0.55000000000000004">
      <c r="A1218" s="1">
        <f t="shared" si="37"/>
        <v>1218</v>
      </c>
      <c r="B1218" s="6" t="s">
        <v>28</v>
      </c>
      <c r="C1218" s="7">
        <v>46226.660555555558</v>
      </c>
      <c r="D1218" s="5">
        <v>16</v>
      </c>
      <c r="E1218" s="6" t="s">
        <v>37</v>
      </c>
      <c r="F1218" s="8">
        <v>46243</v>
      </c>
      <c r="G1218" s="8" t="s">
        <v>268</v>
      </c>
      <c r="H1218" s="6" t="s">
        <v>60</v>
      </c>
      <c r="I1218" s="6" t="s">
        <v>885</v>
      </c>
      <c r="J1218" s="6" t="s">
        <v>38</v>
      </c>
      <c r="L1218" s="6" t="s">
        <v>62</v>
      </c>
      <c r="M1218" s="6" t="s">
        <v>885</v>
      </c>
      <c r="N1218" s="6" t="s">
        <v>41</v>
      </c>
      <c r="O1218" s="5" t="s">
        <v>885</v>
      </c>
      <c r="P1218" s="6" t="str">
        <f>IF(I1218&lt;&gt;"","Giocata","Futura")</f>
        <v>Futura</v>
      </c>
      <c r="Q1218" s="5" t="e">
        <f>VALUE(LEFT(I1218,1))</f>
        <v>#VALUE!</v>
      </c>
      <c r="R1218" s="5" t="e">
        <f>VALUE(RIGHT(I1218,1))</f>
        <v>#VALUE!</v>
      </c>
      <c r="S1218" s="5" t="e">
        <f>SUM(Q1218:R1218)</f>
        <v>#VALUE!</v>
      </c>
      <c r="T1218" s="5" t="e">
        <f>IF(Q1218&lt;&gt;R1218,1,0)</f>
        <v>#VALUE!</v>
      </c>
      <c r="U1218" s="5" t="e">
        <f>IF(S1218&lt;=4,1,0)</f>
        <v>#VALUE!</v>
      </c>
      <c r="V1218" s="5" t="e">
        <f t="shared" ref="V1218:V1281" si="38">IF(AND(T1218=1,U1218=1),1,0)</f>
        <v>#VALUE!</v>
      </c>
      <c r="W1218" s="5" t="e">
        <f>IF(S1218&gt;=2,1,0)</f>
        <v>#VALUE!</v>
      </c>
      <c r="X1218" s="5" t="e">
        <f>IF(Q1218&lt;=2,1,0)</f>
        <v>#VALUE!</v>
      </c>
      <c r="Y1218" s="5" t="e">
        <f>IF(AND(Q1218&gt;=1,Q1218&lt;=3),1,0)</f>
        <v>#VALUE!</v>
      </c>
      <c r="Z1218" s="5" t="e">
        <f>IF(AND(Q1218&gt;=2,Q1218&lt;=5),1,0)</f>
        <v>#VALUE!</v>
      </c>
      <c r="AA1218" s="5" t="e">
        <f>IF(S1218&lt;=2,1,0)</f>
        <v>#VALUE!</v>
      </c>
      <c r="AB1218" s="5" t="e">
        <f>IF(AND(S1218&gt;=1,S1218&lt;=3),1,0)</f>
        <v>#VALUE!</v>
      </c>
      <c r="AC1218" s="5" t="e">
        <f>IF(AND(S1218&gt;=2,S1218&lt;=5),1,0)</f>
        <v>#VALUE!</v>
      </c>
      <c r="AD1218" s="5" t="e">
        <f>IF(AND(S1218&gt;=1,S1218&lt;=4),1,0)</f>
        <v>#VALUE!</v>
      </c>
      <c r="AE1218" s="5" t="e">
        <f>IF(AND(S1218&gt;=2,S1218&lt;=5),1,0)</f>
        <v>#VALUE!</v>
      </c>
    </row>
    <row r="1219" spans="1:31" x14ac:dyDescent="0.55000000000000004">
      <c r="A1219" s="1">
        <f t="shared" ref="A1219:A1282" si="39">A1218+1</f>
        <v>1219</v>
      </c>
      <c r="B1219" s="6" t="s">
        <v>28</v>
      </c>
      <c r="C1219" s="7">
        <v>46226.660555555558</v>
      </c>
      <c r="D1219" s="5">
        <v>16</v>
      </c>
      <c r="E1219" s="6" t="s">
        <v>37</v>
      </c>
      <c r="F1219" s="8">
        <v>46243</v>
      </c>
      <c r="G1219" s="8" t="s">
        <v>268</v>
      </c>
      <c r="H1219" s="6" t="s">
        <v>52</v>
      </c>
      <c r="I1219" s="6" t="s">
        <v>885</v>
      </c>
      <c r="J1219" s="6" t="s">
        <v>61</v>
      </c>
      <c r="L1219" s="6" t="s">
        <v>63</v>
      </c>
      <c r="M1219" s="6" t="s">
        <v>885</v>
      </c>
      <c r="N1219" s="6" t="s">
        <v>41</v>
      </c>
      <c r="O1219" s="5" t="s">
        <v>885</v>
      </c>
      <c r="P1219" s="6" t="str">
        <f>IF(I1219&lt;&gt;"","Giocata","Futura")</f>
        <v>Futura</v>
      </c>
      <c r="Q1219" s="5" t="e">
        <f>VALUE(LEFT(I1219,1))</f>
        <v>#VALUE!</v>
      </c>
      <c r="R1219" s="5" t="e">
        <f>VALUE(RIGHT(I1219,1))</f>
        <v>#VALUE!</v>
      </c>
      <c r="S1219" s="5" t="e">
        <f>SUM(Q1219:R1219)</f>
        <v>#VALUE!</v>
      </c>
      <c r="T1219" s="5" t="e">
        <f>IF(Q1219&lt;&gt;R1219,1,0)</f>
        <v>#VALUE!</v>
      </c>
      <c r="U1219" s="5" t="e">
        <f>IF(S1219&lt;=4,1,0)</f>
        <v>#VALUE!</v>
      </c>
      <c r="V1219" s="5" t="e">
        <f t="shared" si="38"/>
        <v>#VALUE!</v>
      </c>
      <c r="W1219" s="5" t="e">
        <f>IF(S1219&gt;=2,1,0)</f>
        <v>#VALUE!</v>
      </c>
      <c r="X1219" s="5" t="e">
        <f>IF(Q1219&lt;=2,1,0)</f>
        <v>#VALUE!</v>
      </c>
      <c r="Y1219" s="5" t="e">
        <f>IF(AND(Q1219&gt;=1,Q1219&lt;=3),1,0)</f>
        <v>#VALUE!</v>
      </c>
      <c r="Z1219" s="5" t="e">
        <f>IF(AND(Q1219&gt;=2,Q1219&lt;=5),1,0)</f>
        <v>#VALUE!</v>
      </c>
      <c r="AA1219" s="5" t="e">
        <f>IF(S1219&lt;=2,1,0)</f>
        <v>#VALUE!</v>
      </c>
      <c r="AB1219" s="5" t="e">
        <f>IF(AND(S1219&gt;=1,S1219&lt;=3),1,0)</f>
        <v>#VALUE!</v>
      </c>
      <c r="AC1219" s="5" t="e">
        <f>IF(AND(S1219&gt;=2,S1219&lt;=5),1,0)</f>
        <v>#VALUE!</v>
      </c>
      <c r="AD1219" s="5" t="e">
        <f>IF(AND(S1219&gt;=1,S1219&lt;=4),1,0)</f>
        <v>#VALUE!</v>
      </c>
      <c r="AE1219" s="5" t="e">
        <f>IF(AND(S1219&gt;=2,S1219&lt;=5),1,0)</f>
        <v>#VALUE!</v>
      </c>
    </row>
    <row r="1220" spans="1:31" x14ac:dyDescent="0.55000000000000004">
      <c r="A1220" s="1">
        <f t="shared" si="39"/>
        <v>1220</v>
      </c>
      <c r="B1220" s="6" t="s">
        <v>28</v>
      </c>
      <c r="C1220" s="7">
        <v>46226.660555555558</v>
      </c>
      <c r="D1220" s="5">
        <v>16</v>
      </c>
      <c r="E1220" s="6" t="s">
        <v>37</v>
      </c>
      <c r="F1220" s="8">
        <v>46243</v>
      </c>
      <c r="G1220" s="8" t="s">
        <v>285</v>
      </c>
      <c r="H1220" s="6" t="s">
        <v>51</v>
      </c>
      <c r="I1220" s="6" t="s">
        <v>885</v>
      </c>
      <c r="J1220" s="6" t="s">
        <v>55</v>
      </c>
      <c r="L1220" s="6" t="s">
        <v>53</v>
      </c>
      <c r="M1220" s="6" t="s">
        <v>885</v>
      </c>
      <c r="N1220" s="6" t="s">
        <v>41</v>
      </c>
      <c r="O1220" s="5" t="s">
        <v>885</v>
      </c>
      <c r="P1220" s="6" t="str">
        <f>IF(I1220&lt;&gt;"","Giocata","Futura")</f>
        <v>Futura</v>
      </c>
      <c r="Q1220" s="5" t="e">
        <f>VALUE(LEFT(I1220,1))</f>
        <v>#VALUE!</v>
      </c>
      <c r="R1220" s="5" t="e">
        <f>VALUE(RIGHT(I1220,1))</f>
        <v>#VALUE!</v>
      </c>
      <c r="S1220" s="5" t="e">
        <f>SUM(Q1220:R1220)</f>
        <v>#VALUE!</v>
      </c>
      <c r="T1220" s="5" t="e">
        <f>IF(Q1220&lt;&gt;R1220,1,0)</f>
        <v>#VALUE!</v>
      </c>
      <c r="U1220" s="5" t="e">
        <f>IF(S1220&lt;=4,1,0)</f>
        <v>#VALUE!</v>
      </c>
      <c r="V1220" s="5" t="e">
        <f t="shared" si="38"/>
        <v>#VALUE!</v>
      </c>
      <c r="W1220" s="5" t="e">
        <f>IF(S1220&gt;=2,1,0)</f>
        <v>#VALUE!</v>
      </c>
      <c r="X1220" s="5" t="e">
        <f>IF(Q1220&lt;=2,1,0)</f>
        <v>#VALUE!</v>
      </c>
      <c r="Y1220" s="5" t="e">
        <f>IF(AND(Q1220&gt;=1,Q1220&lt;=3),1,0)</f>
        <v>#VALUE!</v>
      </c>
      <c r="Z1220" s="5" t="e">
        <f>IF(AND(Q1220&gt;=2,Q1220&lt;=5),1,0)</f>
        <v>#VALUE!</v>
      </c>
      <c r="AA1220" s="5" t="e">
        <f>IF(S1220&lt;=2,1,0)</f>
        <v>#VALUE!</v>
      </c>
      <c r="AB1220" s="5" t="e">
        <f>IF(AND(S1220&gt;=1,S1220&lt;=3),1,0)</f>
        <v>#VALUE!</v>
      </c>
      <c r="AC1220" s="5" t="e">
        <f>IF(AND(S1220&gt;=2,S1220&lt;=5),1,0)</f>
        <v>#VALUE!</v>
      </c>
      <c r="AD1220" s="5" t="e">
        <f>IF(AND(S1220&gt;=1,S1220&lt;=4),1,0)</f>
        <v>#VALUE!</v>
      </c>
      <c r="AE1220" s="5" t="e">
        <f>IF(AND(S1220&gt;=2,S1220&lt;=5),1,0)</f>
        <v>#VALUE!</v>
      </c>
    </row>
    <row r="1221" spans="1:31" x14ac:dyDescent="0.55000000000000004">
      <c r="A1221" s="1">
        <f t="shared" si="39"/>
        <v>1221</v>
      </c>
      <c r="B1221" s="6" t="s">
        <v>28</v>
      </c>
      <c r="C1221" s="7">
        <v>46226.660555555558</v>
      </c>
      <c r="D1221" s="5">
        <v>16</v>
      </c>
      <c r="E1221" s="6" t="s">
        <v>37</v>
      </c>
      <c r="F1221" s="8">
        <v>46243</v>
      </c>
      <c r="G1221" s="8" t="s">
        <v>286</v>
      </c>
      <c r="H1221" s="6" t="s">
        <v>58</v>
      </c>
      <c r="I1221" s="6" t="s">
        <v>885</v>
      </c>
      <c r="J1221" s="6" t="s">
        <v>39</v>
      </c>
      <c r="L1221" s="6" t="s">
        <v>56</v>
      </c>
      <c r="M1221" s="6" t="s">
        <v>885</v>
      </c>
      <c r="N1221" s="6" t="s">
        <v>41</v>
      </c>
      <c r="O1221" s="5" t="s">
        <v>885</v>
      </c>
      <c r="P1221" s="6" t="str">
        <f>IF(I1221&lt;&gt;"","Giocata","Futura")</f>
        <v>Futura</v>
      </c>
      <c r="Q1221" s="5" t="e">
        <f>VALUE(LEFT(I1221,1))</f>
        <v>#VALUE!</v>
      </c>
      <c r="R1221" s="5" t="e">
        <f>VALUE(RIGHT(I1221,1))</f>
        <v>#VALUE!</v>
      </c>
      <c r="S1221" s="5" t="e">
        <f>SUM(Q1221:R1221)</f>
        <v>#VALUE!</v>
      </c>
      <c r="T1221" s="5" t="e">
        <f>IF(Q1221&lt;&gt;R1221,1,0)</f>
        <v>#VALUE!</v>
      </c>
      <c r="U1221" s="5" t="e">
        <f>IF(S1221&lt;=4,1,0)</f>
        <v>#VALUE!</v>
      </c>
      <c r="V1221" s="5" t="e">
        <f t="shared" si="38"/>
        <v>#VALUE!</v>
      </c>
      <c r="W1221" s="5" t="e">
        <f>IF(S1221&gt;=2,1,0)</f>
        <v>#VALUE!</v>
      </c>
      <c r="X1221" s="5" t="e">
        <f>IF(Q1221&lt;=2,1,0)</f>
        <v>#VALUE!</v>
      </c>
      <c r="Y1221" s="5" t="e">
        <f>IF(AND(Q1221&gt;=1,Q1221&lt;=3),1,0)</f>
        <v>#VALUE!</v>
      </c>
      <c r="Z1221" s="5" t="e">
        <f>IF(AND(Q1221&gt;=2,Q1221&lt;=5),1,0)</f>
        <v>#VALUE!</v>
      </c>
      <c r="AA1221" s="5" t="e">
        <f>IF(S1221&lt;=2,1,0)</f>
        <v>#VALUE!</v>
      </c>
      <c r="AB1221" s="5" t="e">
        <f>IF(AND(S1221&gt;=1,S1221&lt;=3),1,0)</f>
        <v>#VALUE!</v>
      </c>
      <c r="AC1221" s="5" t="e">
        <f>IF(AND(S1221&gt;=2,S1221&lt;=5),1,0)</f>
        <v>#VALUE!</v>
      </c>
      <c r="AD1221" s="5" t="e">
        <f>IF(AND(S1221&gt;=1,S1221&lt;=4),1,0)</f>
        <v>#VALUE!</v>
      </c>
      <c r="AE1221" s="5" t="e">
        <f>IF(AND(S1221&gt;=2,S1221&lt;=5),1,0)</f>
        <v>#VALUE!</v>
      </c>
    </row>
    <row r="1222" spans="1:31" x14ac:dyDescent="0.55000000000000004">
      <c r="A1222" s="1">
        <f t="shared" si="39"/>
        <v>1222</v>
      </c>
      <c r="B1222" s="6" t="s">
        <v>884</v>
      </c>
      <c r="C1222" s="7">
        <v>46226.660555555558</v>
      </c>
      <c r="D1222" s="5">
        <v>2</v>
      </c>
      <c r="E1222" s="6" t="s">
        <v>37</v>
      </c>
      <c r="F1222" s="8">
        <v>46243</v>
      </c>
      <c r="G1222" s="8" t="s">
        <v>120</v>
      </c>
      <c r="H1222" s="6" t="s">
        <v>109</v>
      </c>
      <c r="I1222" s="6" t="s">
        <v>885</v>
      </c>
      <c r="J1222" s="6" t="s">
        <v>101</v>
      </c>
      <c r="L1222" s="6" t="s">
        <v>111</v>
      </c>
      <c r="M1222" s="6" t="s">
        <v>885</v>
      </c>
      <c r="N1222" s="6" t="s">
        <v>41</v>
      </c>
      <c r="O1222" s="5" t="s">
        <v>885</v>
      </c>
      <c r="P1222" s="6" t="str">
        <f>IF(I1222&lt;&gt;"","Giocata","Futura")</f>
        <v>Futura</v>
      </c>
      <c r="Q1222" s="5" t="e">
        <f>VALUE(LEFT(I1222,1))</f>
        <v>#VALUE!</v>
      </c>
      <c r="R1222" s="5" t="e">
        <f>VALUE(RIGHT(I1222,1))</f>
        <v>#VALUE!</v>
      </c>
      <c r="S1222" s="5" t="e">
        <f>SUM(Q1222:R1222)</f>
        <v>#VALUE!</v>
      </c>
      <c r="T1222" s="5" t="e">
        <f>IF(Q1222&lt;&gt;R1222,1,0)</f>
        <v>#VALUE!</v>
      </c>
      <c r="U1222" s="5" t="e">
        <f>IF(S1222&lt;=4,1,0)</f>
        <v>#VALUE!</v>
      </c>
      <c r="V1222" s="5" t="e">
        <f t="shared" si="38"/>
        <v>#VALUE!</v>
      </c>
      <c r="W1222" s="5" t="e">
        <f>IF(S1222&gt;=2,1,0)</f>
        <v>#VALUE!</v>
      </c>
      <c r="X1222" s="5" t="e">
        <f>IF(Q1222&lt;=2,1,0)</f>
        <v>#VALUE!</v>
      </c>
      <c r="Y1222" s="5" t="e">
        <f>IF(AND(Q1222&gt;=1,Q1222&lt;=3),1,0)</f>
        <v>#VALUE!</v>
      </c>
      <c r="Z1222" s="5" t="e">
        <f>IF(AND(Q1222&gt;=2,Q1222&lt;=5),1,0)</f>
        <v>#VALUE!</v>
      </c>
      <c r="AA1222" s="5" t="e">
        <f>IF(S1222&lt;=2,1,0)</f>
        <v>#VALUE!</v>
      </c>
      <c r="AB1222" s="5" t="e">
        <f>IF(AND(S1222&gt;=1,S1222&lt;=3),1,0)</f>
        <v>#VALUE!</v>
      </c>
      <c r="AC1222" s="5" t="e">
        <f>IF(AND(S1222&gt;=2,S1222&lt;=5),1,0)</f>
        <v>#VALUE!</v>
      </c>
      <c r="AD1222" s="5" t="e">
        <f>IF(AND(S1222&gt;=1,S1222&lt;=4),1,0)</f>
        <v>#VALUE!</v>
      </c>
      <c r="AE1222" s="5" t="e">
        <f>IF(AND(S1222&gt;=2,S1222&lt;=5),1,0)</f>
        <v>#VALUE!</v>
      </c>
    </row>
    <row r="1223" spans="1:31" x14ac:dyDescent="0.55000000000000004">
      <c r="A1223" s="1">
        <f t="shared" si="39"/>
        <v>1223</v>
      </c>
      <c r="B1223" s="6" t="s">
        <v>910</v>
      </c>
      <c r="C1223" s="7">
        <v>46226.660555555558</v>
      </c>
      <c r="D1223" s="5">
        <v>22</v>
      </c>
      <c r="E1223" s="6" t="s">
        <v>37</v>
      </c>
      <c r="F1223" s="8">
        <v>46243</v>
      </c>
      <c r="G1223" s="8" t="s">
        <v>252</v>
      </c>
      <c r="H1223" s="6" t="s">
        <v>185</v>
      </c>
      <c r="I1223" s="6" t="s">
        <v>885</v>
      </c>
      <c r="J1223" s="6" t="s">
        <v>198</v>
      </c>
      <c r="L1223" s="6" t="s">
        <v>187</v>
      </c>
      <c r="M1223" s="6" t="s">
        <v>885</v>
      </c>
      <c r="N1223" s="6" t="s">
        <v>41</v>
      </c>
      <c r="O1223" s="5" t="s">
        <v>885</v>
      </c>
      <c r="P1223" s="6" t="str">
        <f>IF(I1223&lt;&gt;"","Giocata","Futura")</f>
        <v>Futura</v>
      </c>
      <c r="Q1223" s="5" t="e">
        <f>VALUE(LEFT(I1223,1))</f>
        <v>#VALUE!</v>
      </c>
      <c r="R1223" s="5" t="e">
        <f>VALUE(RIGHT(I1223,1))</f>
        <v>#VALUE!</v>
      </c>
      <c r="S1223" s="5" t="e">
        <f>SUM(Q1223:R1223)</f>
        <v>#VALUE!</v>
      </c>
      <c r="T1223" s="5" t="e">
        <f>IF(Q1223&lt;&gt;R1223,1,0)</f>
        <v>#VALUE!</v>
      </c>
      <c r="U1223" s="5" t="e">
        <f>IF(S1223&lt;=4,1,0)</f>
        <v>#VALUE!</v>
      </c>
      <c r="V1223" s="5" t="e">
        <f t="shared" si="38"/>
        <v>#VALUE!</v>
      </c>
      <c r="W1223" s="5" t="e">
        <f>IF(S1223&gt;=2,1,0)</f>
        <v>#VALUE!</v>
      </c>
      <c r="X1223" s="5" t="e">
        <f>IF(Q1223&lt;=2,1,0)</f>
        <v>#VALUE!</v>
      </c>
      <c r="Y1223" s="5" t="e">
        <f>IF(AND(Q1223&gt;=1,Q1223&lt;=3),1,0)</f>
        <v>#VALUE!</v>
      </c>
      <c r="Z1223" s="5" t="e">
        <f>IF(AND(Q1223&gt;=2,Q1223&lt;=5),1,0)</f>
        <v>#VALUE!</v>
      </c>
      <c r="AA1223" s="5" t="e">
        <f>IF(S1223&lt;=2,1,0)</f>
        <v>#VALUE!</v>
      </c>
      <c r="AB1223" s="5" t="e">
        <f>IF(AND(S1223&gt;=1,S1223&lt;=3),1,0)</f>
        <v>#VALUE!</v>
      </c>
      <c r="AC1223" s="5" t="e">
        <f>IF(AND(S1223&gt;=2,S1223&lt;=5),1,0)</f>
        <v>#VALUE!</v>
      </c>
      <c r="AD1223" s="5" t="e">
        <f>IF(AND(S1223&gt;=1,S1223&lt;=4),1,0)</f>
        <v>#VALUE!</v>
      </c>
      <c r="AE1223" s="5" t="e">
        <f>IF(AND(S1223&gt;=2,S1223&lt;=5),1,0)</f>
        <v>#VALUE!</v>
      </c>
    </row>
    <row r="1224" spans="1:31" x14ac:dyDescent="0.55000000000000004">
      <c r="A1224" s="1">
        <f t="shared" si="39"/>
        <v>1224</v>
      </c>
      <c r="B1224" s="6" t="s">
        <v>910</v>
      </c>
      <c r="C1224" s="7">
        <v>46226.660555555558</v>
      </c>
      <c r="D1224" s="5">
        <v>22</v>
      </c>
      <c r="E1224" s="6" t="s">
        <v>37</v>
      </c>
      <c r="F1224" s="8">
        <v>46243</v>
      </c>
      <c r="G1224" s="8" t="s">
        <v>184</v>
      </c>
      <c r="H1224" s="6" t="s">
        <v>199</v>
      </c>
      <c r="I1224" s="6" t="s">
        <v>885</v>
      </c>
      <c r="J1224" s="6" t="s">
        <v>195</v>
      </c>
      <c r="L1224" s="6" t="s">
        <v>288</v>
      </c>
      <c r="M1224" s="6" t="s">
        <v>885</v>
      </c>
      <c r="N1224" s="6" t="s">
        <v>41</v>
      </c>
      <c r="O1224" s="5" t="s">
        <v>885</v>
      </c>
      <c r="P1224" s="6" t="str">
        <f>IF(I1224&lt;&gt;"","Giocata","Futura")</f>
        <v>Futura</v>
      </c>
      <c r="Q1224" s="5" t="e">
        <f>VALUE(LEFT(I1224,1))</f>
        <v>#VALUE!</v>
      </c>
      <c r="R1224" s="5" t="e">
        <f>VALUE(RIGHT(I1224,1))</f>
        <v>#VALUE!</v>
      </c>
      <c r="S1224" s="5" t="e">
        <f>SUM(Q1224:R1224)</f>
        <v>#VALUE!</v>
      </c>
      <c r="T1224" s="5" t="e">
        <f>IF(Q1224&lt;&gt;R1224,1,0)</f>
        <v>#VALUE!</v>
      </c>
      <c r="U1224" s="5" t="e">
        <f>IF(S1224&lt;=4,1,0)</f>
        <v>#VALUE!</v>
      </c>
      <c r="V1224" s="5" t="e">
        <f t="shared" si="38"/>
        <v>#VALUE!</v>
      </c>
      <c r="W1224" s="5" t="e">
        <f>IF(S1224&gt;=2,1,0)</f>
        <v>#VALUE!</v>
      </c>
      <c r="X1224" s="5" t="e">
        <f>IF(Q1224&lt;=2,1,0)</f>
        <v>#VALUE!</v>
      </c>
      <c r="Y1224" s="5" t="e">
        <f>IF(AND(Q1224&gt;=1,Q1224&lt;=3),1,0)</f>
        <v>#VALUE!</v>
      </c>
      <c r="Z1224" s="5" t="e">
        <f>IF(AND(Q1224&gt;=2,Q1224&lt;=5),1,0)</f>
        <v>#VALUE!</v>
      </c>
      <c r="AA1224" s="5" t="e">
        <f>IF(S1224&lt;=2,1,0)</f>
        <v>#VALUE!</v>
      </c>
      <c r="AB1224" s="5" t="e">
        <f>IF(AND(S1224&gt;=1,S1224&lt;=3),1,0)</f>
        <v>#VALUE!</v>
      </c>
      <c r="AC1224" s="5" t="e">
        <f>IF(AND(S1224&gt;=2,S1224&lt;=5),1,0)</f>
        <v>#VALUE!</v>
      </c>
      <c r="AD1224" s="5" t="e">
        <f>IF(AND(S1224&gt;=1,S1224&lt;=4),1,0)</f>
        <v>#VALUE!</v>
      </c>
      <c r="AE1224" s="5" t="e">
        <f>IF(AND(S1224&gt;=2,S1224&lt;=5),1,0)</f>
        <v>#VALUE!</v>
      </c>
    </row>
    <row r="1225" spans="1:31" x14ac:dyDescent="0.55000000000000004">
      <c r="A1225" s="1">
        <f t="shared" si="39"/>
        <v>1225</v>
      </c>
      <c r="B1225" s="6" t="s">
        <v>910</v>
      </c>
      <c r="C1225" s="7">
        <v>46226.660555555558</v>
      </c>
      <c r="D1225" s="5">
        <v>22</v>
      </c>
      <c r="E1225" s="6" t="s">
        <v>37</v>
      </c>
      <c r="F1225" s="8">
        <v>46243</v>
      </c>
      <c r="G1225" s="8" t="s">
        <v>197</v>
      </c>
      <c r="H1225" s="6" t="s">
        <v>191</v>
      </c>
      <c r="I1225" s="6" t="s">
        <v>885</v>
      </c>
      <c r="J1225" s="6" t="s">
        <v>205</v>
      </c>
      <c r="L1225" s="6" t="s">
        <v>193</v>
      </c>
      <c r="M1225" s="6" t="s">
        <v>885</v>
      </c>
      <c r="N1225" s="6" t="s">
        <v>41</v>
      </c>
      <c r="O1225" s="5" t="s">
        <v>885</v>
      </c>
      <c r="P1225" s="6" t="str">
        <f>IF(I1225&lt;&gt;"","Giocata","Futura")</f>
        <v>Futura</v>
      </c>
      <c r="Q1225" s="5" t="e">
        <f>VALUE(LEFT(I1225,1))</f>
        <v>#VALUE!</v>
      </c>
      <c r="R1225" s="5" t="e">
        <f>VALUE(RIGHT(I1225,1))</f>
        <v>#VALUE!</v>
      </c>
      <c r="S1225" s="5" t="e">
        <f>SUM(Q1225:R1225)</f>
        <v>#VALUE!</v>
      </c>
      <c r="T1225" s="5" t="e">
        <f>IF(Q1225&lt;&gt;R1225,1,0)</f>
        <v>#VALUE!</v>
      </c>
      <c r="U1225" s="5" t="e">
        <f>IF(S1225&lt;=4,1,0)</f>
        <v>#VALUE!</v>
      </c>
      <c r="V1225" s="5" t="e">
        <f t="shared" si="38"/>
        <v>#VALUE!</v>
      </c>
      <c r="W1225" s="5" t="e">
        <f>IF(S1225&gt;=2,1,0)</f>
        <v>#VALUE!</v>
      </c>
      <c r="X1225" s="5" t="e">
        <f>IF(Q1225&lt;=2,1,0)</f>
        <v>#VALUE!</v>
      </c>
      <c r="Y1225" s="5" t="e">
        <f>IF(AND(Q1225&gt;=1,Q1225&lt;=3),1,0)</f>
        <v>#VALUE!</v>
      </c>
      <c r="Z1225" s="5" t="e">
        <f>IF(AND(Q1225&gt;=2,Q1225&lt;=5),1,0)</f>
        <v>#VALUE!</v>
      </c>
      <c r="AA1225" s="5" t="e">
        <f>IF(S1225&lt;=2,1,0)</f>
        <v>#VALUE!</v>
      </c>
      <c r="AB1225" s="5" t="e">
        <f>IF(AND(S1225&gt;=1,S1225&lt;=3),1,0)</f>
        <v>#VALUE!</v>
      </c>
      <c r="AC1225" s="5" t="e">
        <f>IF(AND(S1225&gt;=2,S1225&lt;=5),1,0)</f>
        <v>#VALUE!</v>
      </c>
      <c r="AD1225" s="5" t="e">
        <f>IF(AND(S1225&gt;=1,S1225&lt;=4),1,0)</f>
        <v>#VALUE!</v>
      </c>
      <c r="AE1225" s="5" t="e">
        <f>IF(AND(S1225&gt;=2,S1225&lt;=5),1,0)</f>
        <v>#VALUE!</v>
      </c>
    </row>
    <row r="1226" spans="1:31" x14ac:dyDescent="0.55000000000000004">
      <c r="A1226" s="1">
        <f t="shared" si="39"/>
        <v>1226</v>
      </c>
      <c r="B1226" s="6" t="s">
        <v>908</v>
      </c>
      <c r="C1226" s="7">
        <v>46226.660555555558</v>
      </c>
      <c r="D1226" s="5">
        <v>3</v>
      </c>
      <c r="E1226" s="6" t="s">
        <v>37</v>
      </c>
      <c r="F1226" s="8">
        <v>46243</v>
      </c>
      <c r="G1226" s="8" t="s">
        <v>264</v>
      </c>
      <c r="H1226" s="6" t="s">
        <v>83</v>
      </c>
      <c r="I1226" s="6" t="s">
        <v>885</v>
      </c>
      <c r="J1226" s="6" t="s">
        <v>77</v>
      </c>
      <c r="L1226" s="6" t="s">
        <v>85</v>
      </c>
      <c r="M1226" s="6" t="s">
        <v>885</v>
      </c>
      <c r="N1226" s="6" t="s">
        <v>41</v>
      </c>
      <c r="O1226" s="5" t="s">
        <v>885</v>
      </c>
      <c r="P1226" s="6" t="str">
        <f>IF(I1226&lt;&gt;"","Giocata","Futura")</f>
        <v>Futura</v>
      </c>
      <c r="Q1226" s="5" t="e">
        <f>VALUE(LEFT(I1226,1))</f>
        <v>#VALUE!</v>
      </c>
      <c r="R1226" s="5" t="e">
        <f>VALUE(RIGHT(I1226,1))</f>
        <v>#VALUE!</v>
      </c>
      <c r="S1226" s="5" t="e">
        <f>SUM(Q1226:R1226)</f>
        <v>#VALUE!</v>
      </c>
      <c r="T1226" s="5" t="e">
        <f>IF(Q1226&lt;&gt;R1226,1,0)</f>
        <v>#VALUE!</v>
      </c>
      <c r="U1226" s="5" t="e">
        <f>IF(S1226&lt;=4,1,0)</f>
        <v>#VALUE!</v>
      </c>
      <c r="V1226" s="5" t="e">
        <f t="shared" si="38"/>
        <v>#VALUE!</v>
      </c>
      <c r="W1226" s="5" t="e">
        <f>IF(S1226&gt;=2,1,0)</f>
        <v>#VALUE!</v>
      </c>
      <c r="X1226" s="5" t="e">
        <f>IF(Q1226&lt;=2,1,0)</f>
        <v>#VALUE!</v>
      </c>
      <c r="Y1226" s="5" t="e">
        <f>IF(AND(Q1226&gt;=1,Q1226&lt;=3),1,0)</f>
        <v>#VALUE!</v>
      </c>
      <c r="Z1226" s="5" t="e">
        <f>IF(AND(Q1226&gt;=2,Q1226&lt;=5),1,0)</f>
        <v>#VALUE!</v>
      </c>
      <c r="AA1226" s="5" t="e">
        <f>IF(S1226&lt;=2,1,0)</f>
        <v>#VALUE!</v>
      </c>
      <c r="AB1226" s="5" t="e">
        <f>IF(AND(S1226&gt;=1,S1226&lt;=3),1,0)</f>
        <v>#VALUE!</v>
      </c>
      <c r="AC1226" s="5" t="e">
        <f>IF(AND(S1226&gt;=2,S1226&lt;=5),1,0)</f>
        <v>#VALUE!</v>
      </c>
      <c r="AD1226" s="5" t="e">
        <f>IF(AND(S1226&gt;=1,S1226&lt;=4),1,0)</f>
        <v>#VALUE!</v>
      </c>
      <c r="AE1226" s="5" t="e">
        <f>IF(AND(S1226&gt;=2,S1226&lt;=5),1,0)</f>
        <v>#VALUE!</v>
      </c>
    </row>
    <row r="1227" spans="1:31" x14ac:dyDescent="0.55000000000000004">
      <c r="A1227" s="1">
        <f t="shared" si="39"/>
        <v>1227</v>
      </c>
      <c r="B1227" s="6" t="s">
        <v>908</v>
      </c>
      <c r="C1227" s="7">
        <v>46226.660555555558</v>
      </c>
      <c r="D1227" s="5">
        <v>3</v>
      </c>
      <c r="E1227" s="6" t="s">
        <v>37</v>
      </c>
      <c r="F1227" s="8">
        <v>46243</v>
      </c>
      <c r="G1227" s="8" t="s">
        <v>263</v>
      </c>
      <c r="H1227" s="6" t="s">
        <v>69</v>
      </c>
      <c r="I1227" s="6" t="s">
        <v>885</v>
      </c>
      <c r="J1227" s="6" t="s">
        <v>72</v>
      </c>
      <c r="L1227" s="6" t="s">
        <v>89</v>
      </c>
      <c r="M1227" s="6" t="s">
        <v>885</v>
      </c>
      <c r="N1227" s="6" t="s">
        <v>41</v>
      </c>
      <c r="O1227" s="5" t="s">
        <v>885</v>
      </c>
      <c r="P1227" s="6" t="str">
        <f>IF(I1227&lt;&gt;"","Giocata","Futura")</f>
        <v>Futura</v>
      </c>
      <c r="Q1227" s="5" t="e">
        <f>VALUE(LEFT(I1227,1))</f>
        <v>#VALUE!</v>
      </c>
      <c r="R1227" s="5" t="e">
        <f>VALUE(RIGHT(I1227,1))</f>
        <v>#VALUE!</v>
      </c>
      <c r="S1227" s="5" t="e">
        <f>SUM(Q1227:R1227)</f>
        <v>#VALUE!</v>
      </c>
      <c r="T1227" s="5" t="e">
        <f>IF(Q1227&lt;&gt;R1227,1,0)</f>
        <v>#VALUE!</v>
      </c>
      <c r="U1227" s="5" t="e">
        <f>IF(S1227&lt;=4,1,0)</f>
        <v>#VALUE!</v>
      </c>
      <c r="V1227" s="5" t="e">
        <f t="shared" si="38"/>
        <v>#VALUE!</v>
      </c>
      <c r="W1227" s="5" t="e">
        <f>IF(S1227&gt;=2,1,0)</f>
        <v>#VALUE!</v>
      </c>
      <c r="X1227" s="5" t="e">
        <f>IF(Q1227&lt;=2,1,0)</f>
        <v>#VALUE!</v>
      </c>
      <c r="Y1227" s="5" t="e">
        <f>IF(AND(Q1227&gt;=1,Q1227&lt;=3),1,0)</f>
        <v>#VALUE!</v>
      </c>
      <c r="Z1227" s="5" t="e">
        <f>IF(AND(Q1227&gt;=2,Q1227&lt;=5),1,0)</f>
        <v>#VALUE!</v>
      </c>
      <c r="AA1227" s="5" t="e">
        <f>IF(S1227&lt;=2,1,0)</f>
        <v>#VALUE!</v>
      </c>
      <c r="AB1227" s="5" t="e">
        <f>IF(AND(S1227&gt;=1,S1227&lt;=3),1,0)</f>
        <v>#VALUE!</v>
      </c>
      <c r="AC1227" s="5" t="e">
        <f>IF(AND(S1227&gt;=2,S1227&lt;=5),1,0)</f>
        <v>#VALUE!</v>
      </c>
      <c r="AD1227" s="5" t="e">
        <f>IF(AND(S1227&gt;=1,S1227&lt;=4),1,0)</f>
        <v>#VALUE!</v>
      </c>
      <c r="AE1227" s="5" t="e">
        <f>IF(AND(S1227&gt;=2,S1227&lt;=5),1,0)</f>
        <v>#VALUE!</v>
      </c>
    </row>
    <row r="1228" spans="1:31" x14ac:dyDescent="0.55000000000000004">
      <c r="A1228" s="1">
        <f t="shared" si="39"/>
        <v>1228</v>
      </c>
      <c r="B1228" s="6" t="s">
        <v>32</v>
      </c>
      <c r="C1228" s="7">
        <v>46226.660555555558</v>
      </c>
      <c r="D1228" s="5">
        <v>17</v>
      </c>
      <c r="E1228" s="6" t="s">
        <v>37</v>
      </c>
      <c r="F1228" s="8">
        <v>46243</v>
      </c>
      <c r="G1228" s="8" t="s">
        <v>291</v>
      </c>
      <c r="H1228" s="6" t="s">
        <v>127</v>
      </c>
      <c r="I1228" s="6" t="s">
        <v>885</v>
      </c>
      <c r="J1228" s="6" t="s">
        <v>130</v>
      </c>
      <c r="L1228" s="6" t="s">
        <v>129</v>
      </c>
      <c r="M1228" s="6" t="s">
        <v>885</v>
      </c>
      <c r="N1228" s="6" t="s">
        <v>41</v>
      </c>
      <c r="O1228" s="5" t="s">
        <v>885</v>
      </c>
      <c r="P1228" s="6" t="str">
        <f>IF(I1228&lt;&gt;"","Giocata","Futura")</f>
        <v>Futura</v>
      </c>
      <c r="Q1228" s="5" t="e">
        <f>VALUE(LEFT(I1228,1))</f>
        <v>#VALUE!</v>
      </c>
      <c r="R1228" s="5" t="e">
        <f>VALUE(RIGHT(I1228,1))</f>
        <v>#VALUE!</v>
      </c>
      <c r="S1228" s="5" t="e">
        <f>SUM(Q1228:R1228)</f>
        <v>#VALUE!</v>
      </c>
      <c r="T1228" s="5" t="e">
        <f>IF(Q1228&lt;&gt;R1228,1,0)</f>
        <v>#VALUE!</v>
      </c>
      <c r="U1228" s="5" t="e">
        <f>IF(S1228&lt;=4,1,0)</f>
        <v>#VALUE!</v>
      </c>
      <c r="V1228" s="5" t="e">
        <f t="shared" si="38"/>
        <v>#VALUE!</v>
      </c>
      <c r="W1228" s="5" t="e">
        <f>IF(S1228&gt;=2,1,0)</f>
        <v>#VALUE!</v>
      </c>
      <c r="X1228" s="5" t="e">
        <f>IF(Q1228&lt;=2,1,0)</f>
        <v>#VALUE!</v>
      </c>
      <c r="Y1228" s="5" t="e">
        <f>IF(AND(Q1228&gt;=1,Q1228&lt;=3),1,0)</f>
        <v>#VALUE!</v>
      </c>
      <c r="Z1228" s="5" t="e">
        <f>IF(AND(Q1228&gt;=2,Q1228&lt;=5),1,0)</f>
        <v>#VALUE!</v>
      </c>
      <c r="AA1228" s="5" t="e">
        <f>IF(S1228&lt;=2,1,0)</f>
        <v>#VALUE!</v>
      </c>
      <c r="AB1228" s="5" t="e">
        <f>IF(AND(S1228&gt;=1,S1228&lt;=3),1,0)</f>
        <v>#VALUE!</v>
      </c>
      <c r="AC1228" s="5" t="e">
        <f>IF(AND(S1228&gt;=2,S1228&lt;=5),1,0)</f>
        <v>#VALUE!</v>
      </c>
      <c r="AD1228" s="5" t="e">
        <f>IF(AND(S1228&gt;=1,S1228&lt;=4),1,0)</f>
        <v>#VALUE!</v>
      </c>
      <c r="AE1228" s="5" t="e">
        <f>IF(AND(S1228&gt;=2,S1228&lt;=5),1,0)</f>
        <v>#VALUE!</v>
      </c>
    </row>
    <row r="1229" spans="1:31" x14ac:dyDescent="0.55000000000000004">
      <c r="A1229" s="1">
        <f t="shared" si="39"/>
        <v>1229</v>
      </c>
      <c r="B1229" s="6" t="s">
        <v>32</v>
      </c>
      <c r="C1229" s="7">
        <v>46226.660555555558</v>
      </c>
      <c r="D1229" s="5">
        <v>17</v>
      </c>
      <c r="E1229" s="6" t="s">
        <v>37</v>
      </c>
      <c r="F1229" s="8">
        <v>46243</v>
      </c>
      <c r="G1229" s="8" t="s">
        <v>292</v>
      </c>
      <c r="H1229" s="6" t="s">
        <v>265</v>
      </c>
      <c r="I1229" s="6" t="s">
        <v>885</v>
      </c>
      <c r="J1229" s="6" t="s">
        <v>271</v>
      </c>
      <c r="L1229" s="6" t="s">
        <v>266</v>
      </c>
      <c r="M1229" s="6" t="s">
        <v>885</v>
      </c>
      <c r="N1229" s="6" t="s">
        <v>41</v>
      </c>
      <c r="O1229" s="5" t="s">
        <v>885</v>
      </c>
      <c r="P1229" s="6" t="str">
        <f>IF(I1229&lt;&gt;"","Giocata","Futura")</f>
        <v>Futura</v>
      </c>
      <c r="Q1229" s="5" t="e">
        <f>VALUE(LEFT(I1229,1))</f>
        <v>#VALUE!</v>
      </c>
      <c r="R1229" s="5" t="e">
        <f>VALUE(RIGHT(I1229,1))</f>
        <v>#VALUE!</v>
      </c>
      <c r="S1229" s="5" t="e">
        <f>SUM(Q1229:R1229)</f>
        <v>#VALUE!</v>
      </c>
      <c r="T1229" s="5" t="e">
        <f>IF(Q1229&lt;&gt;R1229,1,0)</f>
        <v>#VALUE!</v>
      </c>
      <c r="U1229" s="5" t="e">
        <f>IF(S1229&lt;=4,1,0)</f>
        <v>#VALUE!</v>
      </c>
      <c r="V1229" s="5" t="e">
        <f t="shared" si="38"/>
        <v>#VALUE!</v>
      </c>
      <c r="W1229" s="5" t="e">
        <f>IF(S1229&gt;=2,1,0)</f>
        <v>#VALUE!</v>
      </c>
      <c r="X1229" s="5" t="e">
        <f>IF(Q1229&lt;=2,1,0)</f>
        <v>#VALUE!</v>
      </c>
      <c r="Y1229" s="5" t="e">
        <f>IF(AND(Q1229&gt;=1,Q1229&lt;=3),1,0)</f>
        <v>#VALUE!</v>
      </c>
      <c r="Z1229" s="5" t="e">
        <f>IF(AND(Q1229&gt;=2,Q1229&lt;=5),1,0)</f>
        <v>#VALUE!</v>
      </c>
      <c r="AA1229" s="5" t="e">
        <f>IF(S1229&lt;=2,1,0)</f>
        <v>#VALUE!</v>
      </c>
      <c r="AB1229" s="5" t="e">
        <f>IF(AND(S1229&gt;=1,S1229&lt;=3),1,0)</f>
        <v>#VALUE!</v>
      </c>
      <c r="AC1229" s="5" t="e">
        <f>IF(AND(S1229&gt;=2,S1229&lt;=5),1,0)</f>
        <v>#VALUE!</v>
      </c>
      <c r="AD1229" s="5" t="e">
        <f>IF(AND(S1229&gt;=1,S1229&lt;=4),1,0)</f>
        <v>#VALUE!</v>
      </c>
      <c r="AE1229" s="5" t="e">
        <f>IF(AND(S1229&gt;=2,S1229&lt;=5),1,0)</f>
        <v>#VALUE!</v>
      </c>
    </row>
    <row r="1230" spans="1:31" x14ac:dyDescent="0.55000000000000004">
      <c r="A1230" s="1">
        <f t="shared" si="39"/>
        <v>1230</v>
      </c>
      <c r="B1230" s="6" t="s">
        <v>886</v>
      </c>
      <c r="C1230" s="7">
        <v>46226.660567129627</v>
      </c>
      <c r="D1230" s="5">
        <v>3</v>
      </c>
      <c r="E1230" s="6" t="s">
        <v>37</v>
      </c>
      <c r="F1230" s="8">
        <v>46243</v>
      </c>
      <c r="G1230" s="8" t="s">
        <v>268</v>
      </c>
      <c r="H1230" s="6" t="s">
        <v>900</v>
      </c>
      <c r="I1230" s="6" t="s">
        <v>885</v>
      </c>
      <c r="J1230" s="6" t="s">
        <v>901</v>
      </c>
      <c r="L1230" s="6" t="s">
        <v>906</v>
      </c>
      <c r="M1230" s="6" t="s">
        <v>885</v>
      </c>
      <c r="N1230" s="6" t="s">
        <v>41</v>
      </c>
      <c r="O1230" s="5" t="s">
        <v>885</v>
      </c>
      <c r="P1230" s="6" t="str">
        <f>IF(I1230&lt;&gt;"","Giocata","Futura")</f>
        <v>Futura</v>
      </c>
      <c r="Q1230" s="5" t="e">
        <f>VALUE(LEFT(I1230,1))</f>
        <v>#VALUE!</v>
      </c>
      <c r="R1230" s="5" t="e">
        <f>VALUE(RIGHT(I1230,1))</f>
        <v>#VALUE!</v>
      </c>
      <c r="S1230" s="5" t="e">
        <f>SUM(Q1230:R1230)</f>
        <v>#VALUE!</v>
      </c>
      <c r="T1230" s="5" t="e">
        <f>IF(Q1230&lt;&gt;R1230,1,0)</f>
        <v>#VALUE!</v>
      </c>
      <c r="U1230" s="5" t="e">
        <f>IF(S1230&lt;=4,1,0)</f>
        <v>#VALUE!</v>
      </c>
      <c r="V1230" s="5" t="e">
        <f t="shared" si="38"/>
        <v>#VALUE!</v>
      </c>
      <c r="W1230" s="5" t="e">
        <f>IF(S1230&gt;=2,1,0)</f>
        <v>#VALUE!</v>
      </c>
      <c r="X1230" s="5" t="e">
        <f>IF(Q1230&lt;=2,1,0)</f>
        <v>#VALUE!</v>
      </c>
      <c r="Y1230" s="5" t="e">
        <f>IF(AND(Q1230&gt;=1,Q1230&lt;=3),1,0)</f>
        <v>#VALUE!</v>
      </c>
      <c r="Z1230" s="5" t="e">
        <f>IF(AND(Q1230&gt;=2,Q1230&lt;=5),1,0)</f>
        <v>#VALUE!</v>
      </c>
      <c r="AA1230" s="5" t="e">
        <f>IF(S1230&lt;=2,1,0)</f>
        <v>#VALUE!</v>
      </c>
      <c r="AB1230" s="5" t="e">
        <f>IF(AND(S1230&gt;=1,S1230&lt;=3),1,0)</f>
        <v>#VALUE!</v>
      </c>
      <c r="AC1230" s="5" t="e">
        <f>IF(AND(S1230&gt;=2,S1230&lt;=5),1,0)</f>
        <v>#VALUE!</v>
      </c>
      <c r="AD1230" s="5" t="e">
        <f>IF(AND(S1230&gt;=1,S1230&lt;=4),1,0)</f>
        <v>#VALUE!</v>
      </c>
      <c r="AE1230" s="5" t="e">
        <f>IF(AND(S1230&gt;=2,S1230&lt;=5),1,0)</f>
        <v>#VALUE!</v>
      </c>
    </row>
    <row r="1231" spans="1:31" x14ac:dyDescent="0.55000000000000004">
      <c r="A1231" s="1">
        <f t="shared" si="39"/>
        <v>1231</v>
      </c>
      <c r="B1231" s="6" t="s">
        <v>886</v>
      </c>
      <c r="C1231" s="7">
        <v>46226.660567129627</v>
      </c>
      <c r="D1231" s="5">
        <v>3</v>
      </c>
      <c r="E1231" s="6" t="s">
        <v>37</v>
      </c>
      <c r="F1231" s="8">
        <v>46243</v>
      </c>
      <c r="G1231" s="8" t="s">
        <v>285</v>
      </c>
      <c r="H1231" s="6" t="s">
        <v>887</v>
      </c>
      <c r="I1231" s="6" t="s">
        <v>885</v>
      </c>
      <c r="J1231" s="6" t="s">
        <v>897</v>
      </c>
      <c r="L1231" s="6" t="s">
        <v>889</v>
      </c>
      <c r="M1231" s="6" t="s">
        <v>885</v>
      </c>
      <c r="N1231" s="6" t="s">
        <v>41</v>
      </c>
      <c r="O1231" s="5" t="s">
        <v>885</v>
      </c>
      <c r="P1231" s="6" t="str">
        <f>IF(I1231&lt;&gt;"","Giocata","Futura")</f>
        <v>Futura</v>
      </c>
      <c r="Q1231" s="5" t="e">
        <f>VALUE(LEFT(I1231,1))</f>
        <v>#VALUE!</v>
      </c>
      <c r="R1231" s="5" t="e">
        <f>VALUE(RIGHT(I1231,1))</f>
        <v>#VALUE!</v>
      </c>
      <c r="S1231" s="5" t="e">
        <f>SUM(Q1231:R1231)</f>
        <v>#VALUE!</v>
      </c>
      <c r="T1231" s="5" t="e">
        <f>IF(Q1231&lt;&gt;R1231,1,0)</f>
        <v>#VALUE!</v>
      </c>
      <c r="U1231" s="5" t="e">
        <f>IF(S1231&lt;=4,1,0)</f>
        <v>#VALUE!</v>
      </c>
      <c r="V1231" s="5" t="e">
        <f t="shared" si="38"/>
        <v>#VALUE!</v>
      </c>
      <c r="W1231" s="5" t="e">
        <f>IF(S1231&gt;=2,1,0)</f>
        <v>#VALUE!</v>
      </c>
      <c r="X1231" s="5" t="e">
        <f>IF(Q1231&lt;=2,1,0)</f>
        <v>#VALUE!</v>
      </c>
      <c r="Y1231" s="5" t="e">
        <f>IF(AND(Q1231&gt;=1,Q1231&lt;=3),1,0)</f>
        <v>#VALUE!</v>
      </c>
      <c r="Z1231" s="5" t="e">
        <f>IF(AND(Q1231&gt;=2,Q1231&lt;=5),1,0)</f>
        <v>#VALUE!</v>
      </c>
      <c r="AA1231" s="5" t="e">
        <f>IF(S1231&lt;=2,1,0)</f>
        <v>#VALUE!</v>
      </c>
      <c r="AB1231" s="5" t="e">
        <f>IF(AND(S1231&gt;=1,S1231&lt;=3),1,0)</f>
        <v>#VALUE!</v>
      </c>
      <c r="AC1231" s="5" t="e">
        <f>IF(AND(S1231&gt;=2,S1231&lt;=5),1,0)</f>
        <v>#VALUE!</v>
      </c>
      <c r="AD1231" s="5" t="e">
        <f>IF(AND(S1231&gt;=1,S1231&lt;=4),1,0)</f>
        <v>#VALUE!</v>
      </c>
      <c r="AE1231" s="5" t="e">
        <f>IF(AND(S1231&gt;=2,S1231&lt;=5),1,0)</f>
        <v>#VALUE!</v>
      </c>
    </row>
    <row r="1232" spans="1:31" x14ac:dyDescent="0.55000000000000004">
      <c r="A1232" s="1">
        <f t="shared" si="39"/>
        <v>1232</v>
      </c>
      <c r="B1232" s="6" t="s">
        <v>886</v>
      </c>
      <c r="C1232" s="7">
        <v>46226.660567129627</v>
      </c>
      <c r="D1232" s="5">
        <v>3</v>
      </c>
      <c r="E1232" s="6" t="s">
        <v>37</v>
      </c>
      <c r="F1232" s="8">
        <v>46243</v>
      </c>
      <c r="G1232" s="8" t="s">
        <v>285</v>
      </c>
      <c r="H1232" s="6" t="s">
        <v>894</v>
      </c>
      <c r="I1232" s="6" t="s">
        <v>885</v>
      </c>
      <c r="J1232" s="6" t="s">
        <v>902</v>
      </c>
      <c r="L1232" s="6" t="s">
        <v>301</v>
      </c>
      <c r="M1232" s="6" t="s">
        <v>885</v>
      </c>
      <c r="N1232" s="6" t="s">
        <v>41</v>
      </c>
      <c r="O1232" s="5" t="s">
        <v>885</v>
      </c>
      <c r="P1232" s="6" t="str">
        <f>IF(I1232&lt;&gt;"","Giocata","Futura")</f>
        <v>Futura</v>
      </c>
      <c r="Q1232" s="5" t="e">
        <f>VALUE(LEFT(I1232,1))</f>
        <v>#VALUE!</v>
      </c>
      <c r="R1232" s="5" t="e">
        <f>VALUE(RIGHT(I1232,1))</f>
        <v>#VALUE!</v>
      </c>
      <c r="S1232" s="5" t="e">
        <f>SUM(Q1232:R1232)</f>
        <v>#VALUE!</v>
      </c>
      <c r="T1232" s="5" t="e">
        <f>IF(Q1232&lt;&gt;R1232,1,0)</f>
        <v>#VALUE!</v>
      </c>
      <c r="U1232" s="5" t="e">
        <f>IF(S1232&lt;=4,1,0)</f>
        <v>#VALUE!</v>
      </c>
      <c r="V1232" s="5" t="e">
        <f t="shared" si="38"/>
        <v>#VALUE!</v>
      </c>
      <c r="W1232" s="5" t="e">
        <f>IF(S1232&gt;=2,1,0)</f>
        <v>#VALUE!</v>
      </c>
      <c r="X1232" s="5" t="e">
        <f>IF(Q1232&lt;=2,1,0)</f>
        <v>#VALUE!</v>
      </c>
      <c r="Y1232" s="5" t="e">
        <f>IF(AND(Q1232&gt;=1,Q1232&lt;=3),1,0)</f>
        <v>#VALUE!</v>
      </c>
      <c r="Z1232" s="5" t="e">
        <f>IF(AND(Q1232&gt;=2,Q1232&lt;=5),1,0)</f>
        <v>#VALUE!</v>
      </c>
      <c r="AA1232" s="5" t="e">
        <f>IF(S1232&lt;=2,1,0)</f>
        <v>#VALUE!</v>
      </c>
      <c r="AB1232" s="5" t="e">
        <f>IF(AND(S1232&gt;=1,S1232&lt;=3),1,0)</f>
        <v>#VALUE!</v>
      </c>
      <c r="AC1232" s="5" t="e">
        <f>IF(AND(S1232&gt;=2,S1232&lt;=5),1,0)</f>
        <v>#VALUE!</v>
      </c>
      <c r="AD1232" s="5" t="e">
        <f>IF(AND(S1232&gt;=1,S1232&lt;=4),1,0)</f>
        <v>#VALUE!</v>
      </c>
      <c r="AE1232" s="5" t="e">
        <f>IF(AND(S1232&gt;=2,S1232&lt;=5),1,0)</f>
        <v>#VALUE!</v>
      </c>
    </row>
    <row r="1233" spans="1:31" x14ac:dyDescent="0.55000000000000004">
      <c r="A1233" s="1">
        <f t="shared" si="39"/>
        <v>1233</v>
      </c>
      <c r="B1233" s="6" t="s">
        <v>884</v>
      </c>
      <c r="C1233" s="7">
        <v>46226.660555555558</v>
      </c>
      <c r="D1233" s="5">
        <v>2</v>
      </c>
      <c r="E1233" s="6" t="s">
        <v>37</v>
      </c>
      <c r="F1233" s="8">
        <v>46243</v>
      </c>
      <c r="G1233" s="8" t="s">
        <v>245</v>
      </c>
      <c r="H1233" s="6" t="s">
        <v>106</v>
      </c>
      <c r="I1233" s="6" t="s">
        <v>885</v>
      </c>
      <c r="J1233" s="6" t="s">
        <v>104</v>
      </c>
      <c r="L1233" s="6" t="s">
        <v>108</v>
      </c>
      <c r="M1233" s="6" t="s">
        <v>885</v>
      </c>
      <c r="N1233" s="6" t="s">
        <v>41</v>
      </c>
      <c r="O1233" s="5" t="s">
        <v>885</v>
      </c>
      <c r="P1233" s="6" t="str">
        <f>IF(I1233&lt;&gt;"","Giocata","Futura")</f>
        <v>Futura</v>
      </c>
      <c r="Q1233" s="5" t="e">
        <f>VALUE(LEFT(I1233,1))</f>
        <v>#VALUE!</v>
      </c>
      <c r="R1233" s="5" t="e">
        <f>VALUE(RIGHT(I1233,1))</f>
        <v>#VALUE!</v>
      </c>
      <c r="S1233" s="5" t="e">
        <f>SUM(Q1233:R1233)</f>
        <v>#VALUE!</v>
      </c>
      <c r="T1233" s="5" t="e">
        <f>IF(Q1233&lt;&gt;R1233,1,0)</f>
        <v>#VALUE!</v>
      </c>
      <c r="U1233" s="5" t="e">
        <f>IF(S1233&lt;=4,1,0)</f>
        <v>#VALUE!</v>
      </c>
      <c r="V1233" s="5" t="e">
        <f t="shared" si="38"/>
        <v>#VALUE!</v>
      </c>
      <c r="W1233" s="5" t="e">
        <f>IF(S1233&gt;=2,1,0)</f>
        <v>#VALUE!</v>
      </c>
      <c r="X1233" s="5" t="e">
        <f>IF(Q1233&lt;=2,1,0)</f>
        <v>#VALUE!</v>
      </c>
      <c r="Y1233" s="5" t="e">
        <f>IF(AND(Q1233&gt;=1,Q1233&lt;=3),1,0)</f>
        <v>#VALUE!</v>
      </c>
      <c r="Z1233" s="5" t="e">
        <f>IF(AND(Q1233&gt;=2,Q1233&lt;=5),1,0)</f>
        <v>#VALUE!</v>
      </c>
      <c r="AA1233" s="5" t="e">
        <f>IF(S1233&lt;=2,1,0)</f>
        <v>#VALUE!</v>
      </c>
      <c r="AB1233" s="5" t="e">
        <f>IF(AND(S1233&gt;=1,S1233&lt;=3),1,0)</f>
        <v>#VALUE!</v>
      </c>
      <c r="AC1233" s="5" t="e">
        <f>IF(AND(S1233&gt;=2,S1233&lt;=5),1,0)</f>
        <v>#VALUE!</v>
      </c>
      <c r="AD1233" s="5" t="e">
        <f>IF(AND(S1233&gt;=1,S1233&lt;=4),1,0)</f>
        <v>#VALUE!</v>
      </c>
      <c r="AE1233" s="5" t="e">
        <f>IF(AND(S1233&gt;=2,S1233&lt;=5),1,0)</f>
        <v>#VALUE!</v>
      </c>
    </row>
    <row r="1234" spans="1:31" x14ac:dyDescent="0.55000000000000004">
      <c r="A1234" s="1">
        <f t="shared" si="39"/>
        <v>1234</v>
      </c>
      <c r="B1234" s="6" t="s">
        <v>884</v>
      </c>
      <c r="C1234" s="7">
        <v>46226.660555555558</v>
      </c>
      <c r="D1234" s="5">
        <v>2</v>
      </c>
      <c r="E1234" s="6" t="s">
        <v>37</v>
      </c>
      <c r="F1234" s="8">
        <v>46243</v>
      </c>
      <c r="G1234" s="8" t="s">
        <v>245</v>
      </c>
      <c r="H1234" s="6" t="s">
        <v>103</v>
      </c>
      <c r="I1234" s="6" t="s">
        <v>885</v>
      </c>
      <c r="J1234" s="6" t="s">
        <v>107</v>
      </c>
      <c r="L1234" s="6" t="s">
        <v>105</v>
      </c>
      <c r="M1234" s="6" t="s">
        <v>885</v>
      </c>
      <c r="N1234" s="6" t="s">
        <v>41</v>
      </c>
      <c r="O1234" s="5" t="s">
        <v>885</v>
      </c>
      <c r="P1234" s="6" t="str">
        <f>IF(I1234&lt;&gt;"","Giocata","Futura")</f>
        <v>Futura</v>
      </c>
      <c r="Q1234" s="5" t="e">
        <f>VALUE(LEFT(I1234,1))</f>
        <v>#VALUE!</v>
      </c>
      <c r="R1234" s="5" t="e">
        <f>VALUE(RIGHT(I1234,1))</f>
        <v>#VALUE!</v>
      </c>
      <c r="S1234" s="5" t="e">
        <f>SUM(Q1234:R1234)</f>
        <v>#VALUE!</v>
      </c>
      <c r="T1234" s="5" t="e">
        <f>IF(Q1234&lt;&gt;R1234,1,0)</f>
        <v>#VALUE!</v>
      </c>
      <c r="U1234" s="5" t="e">
        <f>IF(S1234&lt;=4,1,0)</f>
        <v>#VALUE!</v>
      </c>
      <c r="V1234" s="5" t="e">
        <f t="shared" si="38"/>
        <v>#VALUE!</v>
      </c>
      <c r="W1234" s="5" t="e">
        <f>IF(S1234&gt;=2,1,0)</f>
        <v>#VALUE!</v>
      </c>
      <c r="X1234" s="5" t="e">
        <f>IF(Q1234&lt;=2,1,0)</f>
        <v>#VALUE!</v>
      </c>
      <c r="Y1234" s="5" t="e">
        <f>IF(AND(Q1234&gt;=1,Q1234&lt;=3),1,0)</f>
        <v>#VALUE!</v>
      </c>
      <c r="Z1234" s="5" t="e">
        <f>IF(AND(Q1234&gt;=2,Q1234&lt;=5),1,0)</f>
        <v>#VALUE!</v>
      </c>
      <c r="AA1234" s="5" t="e">
        <f>IF(S1234&lt;=2,1,0)</f>
        <v>#VALUE!</v>
      </c>
      <c r="AB1234" s="5" t="e">
        <f>IF(AND(S1234&gt;=1,S1234&lt;=3),1,0)</f>
        <v>#VALUE!</v>
      </c>
      <c r="AC1234" s="5" t="e">
        <f>IF(AND(S1234&gt;=2,S1234&lt;=5),1,0)</f>
        <v>#VALUE!</v>
      </c>
      <c r="AD1234" s="5" t="e">
        <f>IF(AND(S1234&gt;=1,S1234&lt;=4),1,0)</f>
        <v>#VALUE!</v>
      </c>
      <c r="AE1234" s="5" t="e">
        <f>IF(AND(S1234&gt;=2,S1234&lt;=5),1,0)</f>
        <v>#VALUE!</v>
      </c>
    </row>
    <row r="1235" spans="1:31" x14ac:dyDescent="0.55000000000000004">
      <c r="A1235" s="1">
        <f t="shared" si="39"/>
        <v>1235</v>
      </c>
      <c r="B1235" s="6" t="s">
        <v>32</v>
      </c>
      <c r="C1235" s="7">
        <v>46226.660555555558</v>
      </c>
      <c r="D1235" s="5">
        <v>17</v>
      </c>
      <c r="E1235" s="6" t="s">
        <v>37</v>
      </c>
      <c r="F1235" s="8">
        <v>46243</v>
      </c>
      <c r="G1235" s="8" t="s">
        <v>245</v>
      </c>
      <c r="H1235" s="6" t="s">
        <v>125</v>
      </c>
      <c r="I1235" s="6" t="s">
        <v>885</v>
      </c>
      <c r="J1235" s="6" t="s">
        <v>211</v>
      </c>
      <c r="L1235" s="6" t="s">
        <v>296</v>
      </c>
      <c r="M1235" s="6" t="s">
        <v>885</v>
      </c>
      <c r="N1235" s="6" t="s">
        <v>41</v>
      </c>
      <c r="O1235" s="5" t="s">
        <v>885</v>
      </c>
      <c r="P1235" s="6" t="str">
        <f>IF(I1235&lt;&gt;"","Giocata","Futura")</f>
        <v>Futura</v>
      </c>
      <c r="Q1235" s="5" t="e">
        <f>VALUE(LEFT(I1235,1))</f>
        <v>#VALUE!</v>
      </c>
      <c r="R1235" s="5" t="e">
        <f>VALUE(RIGHT(I1235,1))</f>
        <v>#VALUE!</v>
      </c>
      <c r="S1235" s="5" t="e">
        <f>SUM(Q1235:R1235)</f>
        <v>#VALUE!</v>
      </c>
      <c r="T1235" s="5" t="e">
        <f>IF(Q1235&lt;&gt;R1235,1,0)</f>
        <v>#VALUE!</v>
      </c>
      <c r="U1235" s="5" t="e">
        <f>IF(S1235&lt;=4,1,0)</f>
        <v>#VALUE!</v>
      </c>
      <c r="V1235" s="5" t="e">
        <f t="shared" si="38"/>
        <v>#VALUE!</v>
      </c>
      <c r="W1235" s="5" t="e">
        <f>IF(S1235&gt;=2,1,0)</f>
        <v>#VALUE!</v>
      </c>
      <c r="X1235" s="5" t="e">
        <f>IF(Q1235&lt;=2,1,0)</f>
        <v>#VALUE!</v>
      </c>
      <c r="Y1235" s="5" t="e">
        <f>IF(AND(Q1235&gt;=1,Q1235&lt;=3),1,0)</f>
        <v>#VALUE!</v>
      </c>
      <c r="Z1235" s="5" t="e">
        <f>IF(AND(Q1235&gt;=2,Q1235&lt;=5),1,0)</f>
        <v>#VALUE!</v>
      </c>
      <c r="AA1235" s="5" t="e">
        <f>IF(S1235&lt;=2,1,0)</f>
        <v>#VALUE!</v>
      </c>
      <c r="AB1235" s="5" t="e">
        <f>IF(AND(S1235&gt;=1,S1235&lt;=3),1,0)</f>
        <v>#VALUE!</v>
      </c>
      <c r="AC1235" s="5" t="e">
        <f>IF(AND(S1235&gt;=2,S1235&lt;=5),1,0)</f>
        <v>#VALUE!</v>
      </c>
      <c r="AD1235" s="5" t="e">
        <f>IF(AND(S1235&gt;=1,S1235&lt;=4),1,0)</f>
        <v>#VALUE!</v>
      </c>
      <c r="AE1235" s="5" t="e">
        <f>IF(AND(S1235&gt;=2,S1235&lt;=5),1,0)</f>
        <v>#VALUE!</v>
      </c>
    </row>
    <row r="1236" spans="1:31" x14ac:dyDescent="0.55000000000000004">
      <c r="A1236" s="1">
        <f t="shared" si="39"/>
        <v>1236</v>
      </c>
      <c r="B1236" s="6" t="s">
        <v>28</v>
      </c>
      <c r="C1236" s="7">
        <v>46226.660555555558</v>
      </c>
      <c r="D1236" s="5">
        <v>16</v>
      </c>
      <c r="E1236" s="6" t="s">
        <v>119</v>
      </c>
      <c r="F1236" s="8">
        <v>46244</v>
      </c>
      <c r="G1236" s="8" t="s">
        <v>120</v>
      </c>
      <c r="H1236" s="6" t="s">
        <v>48</v>
      </c>
      <c r="I1236" s="6" t="s">
        <v>885</v>
      </c>
      <c r="J1236" s="6" t="s">
        <v>46</v>
      </c>
      <c r="L1236" s="6" t="s">
        <v>50</v>
      </c>
      <c r="M1236" s="6" t="s">
        <v>885</v>
      </c>
      <c r="N1236" s="6" t="s">
        <v>41</v>
      </c>
      <c r="O1236" s="5" t="s">
        <v>885</v>
      </c>
      <c r="P1236" s="6" t="str">
        <f>IF(I1236&lt;&gt;"","Giocata","Futura")</f>
        <v>Futura</v>
      </c>
      <c r="Q1236" s="5" t="e">
        <f>VALUE(LEFT(I1236,1))</f>
        <v>#VALUE!</v>
      </c>
      <c r="R1236" s="5" t="e">
        <f>VALUE(RIGHT(I1236,1))</f>
        <v>#VALUE!</v>
      </c>
      <c r="S1236" s="5" t="e">
        <f>SUM(Q1236:R1236)</f>
        <v>#VALUE!</v>
      </c>
      <c r="T1236" s="5" t="e">
        <f>IF(Q1236&lt;&gt;R1236,1,0)</f>
        <v>#VALUE!</v>
      </c>
      <c r="U1236" s="5" t="e">
        <f>IF(S1236&lt;=4,1,0)</f>
        <v>#VALUE!</v>
      </c>
      <c r="V1236" s="5" t="e">
        <f t="shared" si="38"/>
        <v>#VALUE!</v>
      </c>
      <c r="W1236" s="5" t="e">
        <f>IF(S1236&gt;=2,1,0)</f>
        <v>#VALUE!</v>
      </c>
      <c r="X1236" s="5" t="e">
        <f>IF(Q1236&lt;=2,1,0)</f>
        <v>#VALUE!</v>
      </c>
      <c r="Y1236" s="5" t="e">
        <f>IF(AND(Q1236&gt;=1,Q1236&lt;=3),1,0)</f>
        <v>#VALUE!</v>
      </c>
      <c r="Z1236" s="5" t="e">
        <f>IF(AND(Q1236&gt;=2,Q1236&lt;=5),1,0)</f>
        <v>#VALUE!</v>
      </c>
      <c r="AA1236" s="5" t="e">
        <f>IF(S1236&lt;=2,1,0)</f>
        <v>#VALUE!</v>
      </c>
      <c r="AB1236" s="5" t="e">
        <f>IF(AND(S1236&gt;=1,S1236&lt;=3),1,0)</f>
        <v>#VALUE!</v>
      </c>
      <c r="AC1236" s="5" t="e">
        <f>IF(AND(S1236&gt;=2,S1236&lt;=5),1,0)</f>
        <v>#VALUE!</v>
      </c>
      <c r="AD1236" s="5" t="e">
        <f>IF(AND(S1236&gt;=1,S1236&lt;=4),1,0)</f>
        <v>#VALUE!</v>
      </c>
      <c r="AE1236" s="5" t="e">
        <f>IF(AND(S1236&gt;=2,S1236&lt;=5),1,0)</f>
        <v>#VALUE!</v>
      </c>
    </row>
    <row r="1237" spans="1:31" x14ac:dyDescent="0.55000000000000004">
      <c r="A1237" s="1">
        <f t="shared" si="39"/>
        <v>1237</v>
      </c>
      <c r="B1237" s="6" t="s">
        <v>28</v>
      </c>
      <c r="C1237" s="7">
        <v>46226.660555555558</v>
      </c>
      <c r="D1237" s="5">
        <v>16</v>
      </c>
      <c r="E1237" s="6" t="s">
        <v>119</v>
      </c>
      <c r="F1237" s="8">
        <v>46244</v>
      </c>
      <c r="G1237" s="8" t="s">
        <v>120</v>
      </c>
      <c r="H1237" s="6" t="s">
        <v>42</v>
      </c>
      <c r="I1237" s="6" t="s">
        <v>885</v>
      </c>
      <c r="J1237" s="6" t="s">
        <v>45</v>
      </c>
      <c r="L1237" s="6" t="s">
        <v>44</v>
      </c>
      <c r="M1237" s="6" t="s">
        <v>885</v>
      </c>
      <c r="N1237" s="6" t="s">
        <v>41</v>
      </c>
      <c r="O1237" s="5" t="s">
        <v>885</v>
      </c>
      <c r="P1237" s="6" t="str">
        <f>IF(I1237&lt;&gt;"","Giocata","Futura")</f>
        <v>Futura</v>
      </c>
      <c r="Q1237" s="5" t="e">
        <f>VALUE(LEFT(I1237,1))</f>
        <v>#VALUE!</v>
      </c>
      <c r="R1237" s="5" t="e">
        <f>VALUE(RIGHT(I1237,1))</f>
        <v>#VALUE!</v>
      </c>
      <c r="S1237" s="5" t="e">
        <f>SUM(Q1237:R1237)</f>
        <v>#VALUE!</v>
      </c>
      <c r="T1237" s="5" t="e">
        <f>IF(Q1237&lt;&gt;R1237,1,0)</f>
        <v>#VALUE!</v>
      </c>
      <c r="U1237" s="5" t="e">
        <f>IF(S1237&lt;=4,1,0)</f>
        <v>#VALUE!</v>
      </c>
      <c r="V1237" s="5" t="e">
        <f t="shared" si="38"/>
        <v>#VALUE!</v>
      </c>
      <c r="W1237" s="5" t="e">
        <f>IF(S1237&gt;=2,1,0)</f>
        <v>#VALUE!</v>
      </c>
      <c r="X1237" s="5" t="e">
        <f>IF(Q1237&lt;=2,1,0)</f>
        <v>#VALUE!</v>
      </c>
      <c r="Y1237" s="5" t="e">
        <f>IF(AND(Q1237&gt;=1,Q1237&lt;=3),1,0)</f>
        <v>#VALUE!</v>
      </c>
      <c r="Z1237" s="5" t="e">
        <f>IF(AND(Q1237&gt;=2,Q1237&lt;=5),1,0)</f>
        <v>#VALUE!</v>
      </c>
      <c r="AA1237" s="5" t="e">
        <f>IF(S1237&lt;=2,1,0)</f>
        <v>#VALUE!</v>
      </c>
      <c r="AB1237" s="5" t="e">
        <f>IF(AND(S1237&gt;=1,S1237&lt;=3),1,0)</f>
        <v>#VALUE!</v>
      </c>
      <c r="AC1237" s="5" t="e">
        <f>IF(AND(S1237&gt;=2,S1237&lt;=5),1,0)</f>
        <v>#VALUE!</v>
      </c>
      <c r="AD1237" s="5" t="e">
        <f>IF(AND(S1237&gt;=1,S1237&lt;=4),1,0)</f>
        <v>#VALUE!</v>
      </c>
      <c r="AE1237" s="5" t="e">
        <f>IF(AND(S1237&gt;=2,S1237&lt;=5),1,0)</f>
        <v>#VALUE!</v>
      </c>
    </row>
    <row r="1238" spans="1:31" x14ac:dyDescent="0.55000000000000004">
      <c r="A1238" s="1">
        <f t="shared" si="39"/>
        <v>1238</v>
      </c>
      <c r="B1238" s="6" t="s">
        <v>908</v>
      </c>
      <c r="C1238" s="7">
        <v>46226.660555555558</v>
      </c>
      <c r="D1238" s="5">
        <v>3</v>
      </c>
      <c r="E1238" s="6" t="s">
        <v>119</v>
      </c>
      <c r="F1238" s="8">
        <v>46244</v>
      </c>
      <c r="G1238" s="8" t="s">
        <v>120</v>
      </c>
      <c r="H1238" s="6" t="s">
        <v>80</v>
      </c>
      <c r="I1238" s="6" t="s">
        <v>885</v>
      </c>
      <c r="J1238" s="6" t="s">
        <v>84</v>
      </c>
      <c r="L1238" s="6" t="s">
        <v>82</v>
      </c>
      <c r="M1238" s="6" t="s">
        <v>885</v>
      </c>
      <c r="N1238" s="6" t="s">
        <v>41</v>
      </c>
      <c r="O1238" s="5" t="s">
        <v>885</v>
      </c>
      <c r="P1238" s="6" t="str">
        <f>IF(I1238&lt;&gt;"","Giocata","Futura")</f>
        <v>Futura</v>
      </c>
      <c r="Q1238" s="5" t="e">
        <f>VALUE(LEFT(I1238,1))</f>
        <v>#VALUE!</v>
      </c>
      <c r="R1238" s="5" t="e">
        <f>VALUE(RIGHT(I1238,1))</f>
        <v>#VALUE!</v>
      </c>
      <c r="S1238" s="5" t="e">
        <f>SUM(Q1238:R1238)</f>
        <v>#VALUE!</v>
      </c>
      <c r="T1238" s="5" t="e">
        <f>IF(Q1238&lt;&gt;R1238,1,0)</f>
        <v>#VALUE!</v>
      </c>
      <c r="U1238" s="5" t="e">
        <f>IF(S1238&lt;=4,1,0)</f>
        <v>#VALUE!</v>
      </c>
      <c r="V1238" s="5" t="e">
        <f t="shared" si="38"/>
        <v>#VALUE!</v>
      </c>
      <c r="W1238" s="5" t="e">
        <f>IF(S1238&gt;=2,1,0)</f>
        <v>#VALUE!</v>
      </c>
      <c r="X1238" s="5" t="e">
        <f>IF(Q1238&lt;=2,1,0)</f>
        <v>#VALUE!</v>
      </c>
      <c r="Y1238" s="5" t="e">
        <f>IF(AND(Q1238&gt;=1,Q1238&lt;=3),1,0)</f>
        <v>#VALUE!</v>
      </c>
      <c r="Z1238" s="5" t="e">
        <f>IF(AND(Q1238&gt;=2,Q1238&lt;=5),1,0)</f>
        <v>#VALUE!</v>
      </c>
      <c r="AA1238" s="5" t="e">
        <f>IF(S1238&lt;=2,1,0)</f>
        <v>#VALUE!</v>
      </c>
      <c r="AB1238" s="5" t="e">
        <f>IF(AND(S1238&gt;=1,S1238&lt;=3),1,0)</f>
        <v>#VALUE!</v>
      </c>
      <c r="AC1238" s="5" t="e">
        <f>IF(AND(S1238&gt;=2,S1238&lt;=5),1,0)</f>
        <v>#VALUE!</v>
      </c>
      <c r="AD1238" s="5" t="e">
        <f>IF(AND(S1238&gt;=1,S1238&lt;=4),1,0)</f>
        <v>#VALUE!</v>
      </c>
      <c r="AE1238" s="5" t="e">
        <f>IF(AND(S1238&gt;=2,S1238&lt;=5),1,0)</f>
        <v>#VALUE!</v>
      </c>
    </row>
    <row r="1239" spans="1:31" x14ac:dyDescent="0.55000000000000004">
      <c r="A1239" s="1">
        <f t="shared" si="39"/>
        <v>1239</v>
      </c>
      <c r="B1239" s="6" t="s">
        <v>28</v>
      </c>
      <c r="C1239" s="7">
        <v>46226.660555555558</v>
      </c>
      <c r="D1239" s="5">
        <v>17</v>
      </c>
      <c r="E1239" s="6" t="s">
        <v>117</v>
      </c>
      <c r="F1239" s="8">
        <v>46248</v>
      </c>
      <c r="G1239" s="8" t="s">
        <v>120</v>
      </c>
      <c r="H1239" s="6" t="s">
        <v>43</v>
      </c>
      <c r="I1239" s="6" t="s">
        <v>885</v>
      </c>
      <c r="J1239" s="6" t="s">
        <v>48</v>
      </c>
      <c r="L1239" s="6" t="s">
        <v>64</v>
      </c>
      <c r="M1239" s="6" t="s">
        <v>885</v>
      </c>
      <c r="N1239" s="6" t="s">
        <v>41</v>
      </c>
      <c r="O1239" s="5" t="s">
        <v>885</v>
      </c>
      <c r="P1239" s="6" t="str">
        <f>IF(I1239&lt;&gt;"","Giocata","Futura")</f>
        <v>Futura</v>
      </c>
      <c r="Q1239" s="5" t="e">
        <f>VALUE(LEFT(I1239,1))</f>
        <v>#VALUE!</v>
      </c>
      <c r="R1239" s="5" t="e">
        <f>VALUE(RIGHT(I1239,1))</f>
        <v>#VALUE!</v>
      </c>
      <c r="S1239" s="5" t="e">
        <f>SUM(Q1239:R1239)</f>
        <v>#VALUE!</v>
      </c>
      <c r="T1239" s="5" t="e">
        <f>IF(Q1239&lt;&gt;R1239,1,0)</f>
        <v>#VALUE!</v>
      </c>
      <c r="U1239" s="5" t="e">
        <f>IF(S1239&lt;=4,1,0)</f>
        <v>#VALUE!</v>
      </c>
      <c r="V1239" s="5" t="e">
        <f t="shared" si="38"/>
        <v>#VALUE!</v>
      </c>
      <c r="W1239" s="5" t="e">
        <f>IF(S1239&gt;=2,1,0)</f>
        <v>#VALUE!</v>
      </c>
      <c r="X1239" s="5" t="e">
        <f>IF(Q1239&lt;=2,1,0)</f>
        <v>#VALUE!</v>
      </c>
      <c r="Y1239" s="5" t="e">
        <f>IF(AND(Q1239&gt;=1,Q1239&lt;=3),1,0)</f>
        <v>#VALUE!</v>
      </c>
      <c r="Z1239" s="5" t="e">
        <f>IF(AND(Q1239&gt;=2,Q1239&lt;=5),1,0)</f>
        <v>#VALUE!</v>
      </c>
      <c r="AA1239" s="5" t="e">
        <f>IF(S1239&lt;=2,1,0)</f>
        <v>#VALUE!</v>
      </c>
      <c r="AB1239" s="5" t="e">
        <f>IF(AND(S1239&gt;=1,S1239&lt;=3),1,0)</f>
        <v>#VALUE!</v>
      </c>
      <c r="AC1239" s="5" t="e">
        <f>IF(AND(S1239&gt;=2,S1239&lt;=5),1,0)</f>
        <v>#VALUE!</v>
      </c>
      <c r="AD1239" s="5" t="e">
        <f>IF(AND(S1239&gt;=1,S1239&lt;=4),1,0)</f>
        <v>#VALUE!</v>
      </c>
      <c r="AE1239" s="5" t="e">
        <f>IF(AND(S1239&gt;=2,S1239&lt;=5),1,0)</f>
        <v>#VALUE!</v>
      </c>
    </row>
    <row r="1240" spans="1:31" x14ac:dyDescent="0.55000000000000004">
      <c r="A1240" s="1">
        <f t="shared" si="39"/>
        <v>1240</v>
      </c>
      <c r="B1240" s="6" t="s">
        <v>884</v>
      </c>
      <c r="C1240" s="7">
        <v>46226.660555555558</v>
      </c>
      <c r="D1240" s="5">
        <v>3</v>
      </c>
      <c r="E1240" s="6" t="s">
        <v>117</v>
      </c>
      <c r="F1240" s="8">
        <v>46248</v>
      </c>
      <c r="G1240" s="8" t="s">
        <v>183</v>
      </c>
      <c r="H1240" s="6" t="s">
        <v>101</v>
      </c>
      <c r="I1240" s="6" t="s">
        <v>885</v>
      </c>
      <c r="J1240" s="6" t="s">
        <v>103</v>
      </c>
      <c r="L1240" s="6" t="s">
        <v>116</v>
      </c>
      <c r="M1240" s="6" t="s">
        <v>885</v>
      </c>
      <c r="N1240" s="6" t="s">
        <v>41</v>
      </c>
      <c r="O1240" s="5" t="s">
        <v>885</v>
      </c>
      <c r="P1240" s="6" t="str">
        <f>IF(I1240&lt;&gt;"","Giocata","Futura")</f>
        <v>Futura</v>
      </c>
      <c r="Q1240" s="5" t="e">
        <f>VALUE(LEFT(I1240,1))</f>
        <v>#VALUE!</v>
      </c>
      <c r="R1240" s="5" t="e">
        <f>VALUE(RIGHT(I1240,1))</f>
        <v>#VALUE!</v>
      </c>
      <c r="S1240" s="5" t="e">
        <f>SUM(Q1240:R1240)</f>
        <v>#VALUE!</v>
      </c>
      <c r="T1240" s="5" t="e">
        <f>IF(Q1240&lt;&gt;R1240,1,0)</f>
        <v>#VALUE!</v>
      </c>
      <c r="U1240" s="5" t="e">
        <f>IF(S1240&lt;=4,1,0)</f>
        <v>#VALUE!</v>
      </c>
      <c r="V1240" s="5" t="e">
        <f t="shared" si="38"/>
        <v>#VALUE!</v>
      </c>
      <c r="W1240" s="5" t="e">
        <f>IF(S1240&gt;=2,1,0)</f>
        <v>#VALUE!</v>
      </c>
      <c r="X1240" s="5" t="e">
        <f>IF(Q1240&lt;=2,1,0)</f>
        <v>#VALUE!</v>
      </c>
      <c r="Y1240" s="5" t="e">
        <f>IF(AND(Q1240&gt;=1,Q1240&lt;=3),1,0)</f>
        <v>#VALUE!</v>
      </c>
      <c r="Z1240" s="5" t="e">
        <f>IF(AND(Q1240&gt;=2,Q1240&lt;=5),1,0)</f>
        <v>#VALUE!</v>
      </c>
      <c r="AA1240" s="5" t="e">
        <f>IF(S1240&lt;=2,1,0)</f>
        <v>#VALUE!</v>
      </c>
      <c r="AB1240" s="5" t="e">
        <f>IF(AND(S1240&gt;=1,S1240&lt;=3),1,0)</f>
        <v>#VALUE!</v>
      </c>
      <c r="AC1240" s="5" t="e">
        <f>IF(AND(S1240&gt;=2,S1240&lt;=5),1,0)</f>
        <v>#VALUE!</v>
      </c>
      <c r="AD1240" s="5" t="e">
        <f>IF(AND(S1240&gt;=1,S1240&lt;=4),1,0)</f>
        <v>#VALUE!</v>
      </c>
      <c r="AE1240" s="5" t="e">
        <f>IF(AND(S1240&gt;=2,S1240&lt;=5),1,0)</f>
        <v>#VALUE!</v>
      </c>
    </row>
    <row r="1241" spans="1:31" x14ac:dyDescent="0.55000000000000004">
      <c r="A1241" s="1">
        <f t="shared" si="39"/>
        <v>1241</v>
      </c>
      <c r="B1241" s="6" t="s">
        <v>910</v>
      </c>
      <c r="C1241" s="7">
        <v>46226.660555555558</v>
      </c>
      <c r="D1241" s="5">
        <v>23</v>
      </c>
      <c r="E1241" s="6" t="s">
        <v>117</v>
      </c>
      <c r="F1241" s="8">
        <v>46248</v>
      </c>
      <c r="G1241" s="8" t="s">
        <v>184</v>
      </c>
      <c r="H1241" s="6" t="s">
        <v>191</v>
      </c>
      <c r="I1241" s="6" t="s">
        <v>885</v>
      </c>
      <c r="J1241" s="6" t="s">
        <v>192</v>
      </c>
      <c r="L1241" s="6" t="s">
        <v>193</v>
      </c>
      <c r="M1241" s="6" t="s">
        <v>885</v>
      </c>
      <c r="N1241" s="6" t="s">
        <v>41</v>
      </c>
      <c r="O1241" s="5" t="s">
        <v>885</v>
      </c>
      <c r="P1241" s="6" t="str">
        <f>IF(I1241&lt;&gt;"","Giocata","Futura")</f>
        <v>Futura</v>
      </c>
      <c r="Q1241" s="5" t="e">
        <f>VALUE(LEFT(I1241,1))</f>
        <v>#VALUE!</v>
      </c>
      <c r="R1241" s="5" t="e">
        <f>VALUE(RIGHT(I1241,1))</f>
        <v>#VALUE!</v>
      </c>
      <c r="S1241" s="5" t="e">
        <f>SUM(Q1241:R1241)</f>
        <v>#VALUE!</v>
      </c>
      <c r="T1241" s="5" t="e">
        <f>IF(Q1241&lt;&gt;R1241,1,0)</f>
        <v>#VALUE!</v>
      </c>
      <c r="U1241" s="5" t="e">
        <f>IF(S1241&lt;=4,1,0)</f>
        <v>#VALUE!</v>
      </c>
      <c r="V1241" s="5" t="e">
        <f t="shared" si="38"/>
        <v>#VALUE!</v>
      </c>
      <c r="W1241" s="5" t="e">
        <f>IF(S1241&gt;=2,1,0)</f>
        <v>#VALUE!</v>
      </c>
      <c r="X1241" s="5" t="e">
        <f>IF(Q1241&lt;=2,1,0)</f>
        <v>#VALUE!</v>
      </c>
      <c r="Y1241" s="5" t="e">
        <f>IF(AND(Q1241&gt;=1,Q1241&lt;=3),1,0)</f>
        <v>#VALUE!</v>
      </c>
      <c r="Z1241" s="5" t="e">
        <f>IF(AND(Q1241&gt;=2,Q1241&lt;=5),1,0)</f>
        <v>#VALUE!</v>
      </c>
      <c r="AA1241" s="5" t="e">
        <f>IF(S1241&lt;=2,1,0)</f>
        <v>#VALUE!</v>
      </c>
      <c r="AB1241" s="5" t="e">
        <f>IF(AND(S1241&gt;=1,S1241&lt;=3),1,0)</f>
        <v>#VALUE!</v>
      </c>
      <c r="AC1241" s="5" t="e">
        <f>IF(AND(S1241&gt;=2,S1241&lt;=5),1,0)</f>
        <v>#VALUE!</v>
      </c>
      <c r="AD1241" s="5" t="e">
        <f>IF(AND(S1241&gt;=1,S1241&lt;=4),1,0)</f>
        <v>#VALUE!</v>
      </c>
      <c r="AE1241" s="5" t="e">
        <f>IF(AND(S1241&gt;=2,S1241&lt;=5),1,0)</f>
        <v>#VALUE!</v>
      </c>
    </row>
    <row r="1242" spans="1:31" x14ac:dyDescent="0.55000000000000004">
      <c r="A1242" s="1">
        <f t="shared" si="39"/>
        <v>1242</v>
      </c>
      <c r="B1242" s="6" t="s">
        <v>910</v>
      </c>
      <c r="C1242" s="7">
        <v>46226.660555555558</v>
      </c>
      <c r="D1242" s="5">
        <v>23</v>
      </c>
      <c r="E1242" s="6" t="s">
        <v>117</v>
      </c>
      <c r="F1242" s="8">
        <v>46248</v>
      </c>
      <c r="G1242" s="8" t="s">
        <v>184</v>
      </c>
      <c r="H1242" s="6" t="s">
        <v>194</v>
      </c>
      <c r="I1242" s="6" t="s">
        <v>885</v>
      </c>
      <c r="J1242" s="6" t="s">
        <v>195</v>
      </c>
      <c r="L1242" s="6" t="s">
        <v>196</v>
      </c>
      <c r="M1242" s="6" t="s">
        <v>885</v>
      </c>
      <c r="N1242" s="6" t="s">
        <v>41</v>
      </c>
      <c r="O1242" s="5" t="s">
        <v>885</v>
      </c>
      <c r="P1242" s="6" t="str">
        <f>IF(I1242&lt;&gt;"","Giocata","Futura")</f>
        <v>Futura</v>
      </c>
      <c r="Q1242" s="5" t="e">
        <f>VALUE(LEFT(I1242,1))</f>
        <v>#VALUE!</v>
      </c>
      <c r="R1242" s="5" t="e">
        <f>VALUE(RIGHT(I1242,1))</f>
        <v>#VALUE!</v>
      </c>
      <c r="S1242" s="5" t="e">
        <f>SUM(Q1242:R1242)</f>
        <v>#VALUE!</v>
      </c>
      <c r="T1242" s="5" t="e">
        <f>IF(Q1242&lt;&gt;R1242,1,0)</f>
        <v>#VALUE!</v>
      </c>
      <c r="U1242" s="5" t="e">
        <f>IF(S1242&lt;=4,1,0)</f>
        <v>#VALUE!</v>
      </c>
      <c r="V1242" s="5" t="e">
        <f t="shared" si="38"/>
        <v>#VALUE!</v>
      </c>
      <c r="W1242" s="5" t="e">
        <f>IF(S1242&gt;=2,1,0)</f>
        <v>#VALUE!</v>
      </c>
      <c r="X1242" s="5" t="e">
        <f>IF(Q1242&lt;=2,1,0)</f>
        <v>#VALUE!</v>
      </c>
      <c r="Y1242" s="5" t="e">
        <f>IF(AND(Q1242&gt;=1,Q1242&lt;=3),1,0)</f>
        <v>#VALUE!</v>
      </c>
      <c r="Z1242" s="5" t="e">
        <f>IF(AND(Q1242&gt;=2,Q1242&lt;=5),1,0)</f>
        <v>#VALUE!</v>
      </c>
      <c r="AA1242" s="5" t="e">
        <f>IF(S1242&lt;=2,1,0)</f>
        <v>#VALUE!</v>
      </c>
      <c r="AB1242" s="5" t="e">
        <f>IF(AND(S1242&gt;=1,S1242&lt;=3),1,0)</f>
        <v>#VALUE!</v>
      </c>
      <c r="AC1242" s="5" t="e">
        <f>IF(AND(S1242&gt;=2,S1242&lt;=5),1,0)</f>
        <v>#VALUE!</v>
      </c>
      <c r="AD1242" s="5" t="e">
        <f>IF(AND(S1242&gt;=1,S1242&lt;=4),1,0)</f>
        <v>#VALUE!</v>
      </c>
      <c r="AE1242" s="5" t="e">
        <f>IF(AND(S1242&gt;=2,S1242&lt;=5),1,0)</f>
        <v>#VALUE!</v>
      </c>
    </row>
    <row r="1243" spans="1:31" x14ac:dyDescent="0.55000000000000004">
      <c r="A1243" s="1">
        <f t="shared" si="39"/>
        <v>1243</v>
      </c>
      <c r="B1243" s="6" t="s">
        <v>910</v>
      </c>
      <c r="C1243" s="7">
        <v>46226.660555555558</v>
      </c>
      <c r="D1243" s="5">
        <v>23</v>
      </c>
      <c r="E1243" s="6" t="s">
        <v>117</v>
      </c>
      <c r="F1243" s="8">
        <v>46248</v>
      </c>
      <c r="G1243" s="8" t="s">
        <v>197</v>
      </c>
      <c r="H1243" s="6" t="s">
        <v>198</v>
      </c>
      <c r="I1243" s="6" t="s">
        <v>885</v>
      </c>
      <c r="J1243" s="6" t="s">
        <v>199</v>
      </c>
      <c r="L1243" s="6" t="s">
        <v>200</v>
      </c>
      <c r="M1243" s="6" t="s">
        <v>885</v>
      </c>
      <c r="N1243" s="6" t="s">
        <v>41</v>
      </c>
      <c r="O1243" s="5" t="s">
        <v>885</v>
      </c>
      <c r="P1243" s="6" t="str">
        <f>IF(I1243&lt;&gt;"","Giocata","Futura")</f>
        <v>Futura</v>
      </c>
      <c r="Q1243" s="5" t="e">
        <f>VALUE(LEFT(I1243,1))</f>
        <v>#VALUE!</v>
      </c>
      <c r="R1243" s="5" t="e">
        <f>VALUE(RIGHT(I1243,1))</f>
        <v>#VALUE!</v>
      </c>
      <c r="S1243" s="5" t="e">
        <f>SUM(Q1243:R1243)</f>
        <v>#VALUE!</v>
      </c>
      <c r="T1243" s="5" t="e">
        <f>IF(Q1243&lt;&gt;R1243,1,0)</f>
        <v>#VALUE!</v>
      </c>
      <c r="U1243" s="5" t="e">
        <f>IF(S1243&lt;=4,1,0)</f>
        <v>#VALUE!</v>
      </c>
      <c r="V1243" s="5" t="e">
        <f t="shared" si="38"/>
        <v>#VALUE!</v>
      </c>
      <c r="W1243" s="5" t="e">
        <f>IF(S1243&gt;=2,1,0)</f>
        <v>#VALUE!</v>
      </c>
      <c r="X1243" s="5" t="e">
        <f>IF(Q1243&lt;=2,1,0)</f>
        <v>#VALUE!</v>
      </c>
      <c r="Y1243" s="5" t="e">
        <f>IF(AND(Q1243&gt;=1,Q1243&lt;=3),1,0)</f>
        <v>#VALUE!</v>
      </c>
      <c r="Z1243" s="5" t="e">
        <f>IF(AND(Q1243&gt;=2,Q1243&lt;=5),1,0)</f>
        <v>#VALUE!</v>
      </c>
      <c r="AA1243" s="5" t="e">
        <f>IF(S1243&lt;=2,1,0)</f>
        <v>#VALUE!</v>
      </c>
      <c r="AB1243" s="5" t="e">
        <f>IF(AND(S1243&gt;=1,S1243&lt;=3),1,0)</f>
        <v>#VALUE!</v>
      </c>
      <c r="AC1243" s="5" t="e">
        <f>IF(AND(S1243&gt;=2,S1243&lt;=5),1,0)</f>
        <v>#VALUE!</v>
      </c>
      <c r="AD1243" s="5" t="e">
        <f>IF(AND(S1243&gt;=1,S1243&lt;=4),1,0)</f>
        <v>#VALUE!</v>
      </c>
      <c r="AE1243" s="5" t="e">
        <f>IF(AND(S1243&gt;=2,S1243&lt;=5),1,0)</f>
        <v>#VALUE!</v>
      </c>
    </row>
    <row r="1244" spans="1:31" x14ac:dyDescent="0.55000000000000004">
      <c r="A1244" s="1">
        <f t="shared" si="39"/>
        <v>1244</v>
      </c>
      <c r="B1244" s="6" t="s">
        <v>908</v>
      </c>
      <c r="C1244" s="7">
        <v>46226.660555555558</v>
      </c>
      <c r="D1244" s="5">
        <v>4</v>
      </c>
      <c r="E1244" s="6" t="s">
        <v>117</v>
      </c>
      <c r="F1244" s="8">
        <v>46248</v>
      </c>
      <c r="G1244" s="8" t="s">
        <v>120</v>
      </c>
      <c r="H1244" s="6" t="s">
        <v>81</v>
      </c>
      <c r="I1244" s="6" t="s">
        <v>885</v>
      </c>
      <c r="J1244" s="6" t="s">
        <v>75</v>
      </c>
      <c r="L1244" s="6" t="s">
        <v>87</v>
      </c>
      <c r="M1244" s="6" t="s">
        <v>885</v>
      </c>
      <c r="N1244" s="6" t="s">
        <v>41</v>
      </c>
      <c r="O1244" s="5" t="s">
        <v>885</v>
      </c>
      <c r="P1244" s="6" t="str">
        <f>IF(I1244&lt;&gt;"","Giocata","Futura")</f>
        <v>Futura</v>
      </c>
      <c r="Q1244" s="5" t="e">
        <f>VALUE(LEFT(I1244,1))</f>
        <v>#VALUE!</v>
      </c>
      <c r="R1244" s="5" t="e">
        <f>VALUE(RIGHT(I1244,1))</f>
        <v>#VALUE!</v>
      </c>
      <c r="S1244" s="5" t="e">
        <f>SUM(Q1244:R1244)</f>
        <v>#VALUE!</v>
      </c>
      <c r="T1244" s="5" t="e">
        <f>IF(Q1244&lt;&gt;R1244,1,0)</f>
        <v>#VALUE!</v>
      </c>
      <c r="U1244" s="5" t="e">
        <f>IF(S1244&lt;=4,1,0)</f>
        <v>#VALUE!</v>
      </c>
      <c r="V1244" s="5" t="e">
        <f t="shared" si="38"/>
        <v>#VALUE!</v>
      </c>
      <c r="W1244" s="5" t="e">
        <f>IF(S1244&gt;=2,1,0)</f>
        <v>#VALUE!</v>
      </c>
      <c r="X1244" s="5" t="e">
        <f>IF(Q1244&lt;=2,1,0)</f>
        <v>#VALUE!</v>
      </c>
      <c r="Y1244" s="5" t="e">
        <f>IF(AND(Q1244&gt;=1,Q1244&lt;=3),1,0)</f>
        <v>#VALUE!</v>
      </c>
      <c r="Z1244" s="5" t="e">
        <f>IF(AND(Q1244&gt;=2,Q1244&lt;=5),1,0)</f>
        <v>#VALUE!</v>
      </c>
      <c r="AA1244" s="5" t="e">
        <f>IF(S1244&lt;=2,1,0)</f>
        <v>#VALUE!</v>
      </c>
      <c r="AB1244" s="5" t="e">
        <f>IF(AND(S1244&gt;=1,S1244&lt;=3),1,0)</f>
        <v>#VALUE!</v>
      </c>
      <c r="AC1244" s="5" t="e">
        <f>IF(AND(S1244&gt;=2,S1244&lt;=5),1,0)</f>
        <v>#VALUE!</v>
      </c>
      <c r="AD1244" s="5" t="e">
        <f>IF(AND(S1244&gt;=1,S1244&lt;=4),1,0)</f>
        <v>#VALUE!</v>
      </c>
      <c r="AE1244" s="5" t="e">
        <f>IF(AND(S1244&gt;=2,S1244&lt;=5),1,0)</f>
        <v>#VALUE!</v>
      </c>
    </row>
    <row r="1245" spans="1:31" x14ac:dyDescent="0.55000000000000004">
      <c r="A1245" s="1">
        <f t="shared" si="39"/>
        <v>1245</v>
      </c>
      <c r="B1245" s="6" t="s">
        <v>32</v>
      </c>
      <c r="C1245" s="7">
        <v>46226.660555555558</v>
      </c>
      <c r="D1245" s="5">
        <v>18</v>
      </c>
      <c r="E1245" s="6" t="s">
        <v>117</v>
      </c>
      <c r="F1245" s="8">
        <v>46248</v>
      </c>
      <c r="G1245" s="8" t="s">
        <v>120</v>
      </c>
      <c r="H1245" s="6" t="s">
        <v>130</v>
      </c>
      <c r="I1245" s="6" t="s">
        <v>885</v>
      </c>
      <c r="J1245" s="6" t="s">
        <v>128</v>
      </c>
      <c r="L1245" s="6" t="s">
        <v>132</v>
      </c>
      <c r="M1245" s="6" t="s">
        <v>885</v>
      </c>
      <c r="N1245" s="6" t="s">
        <v>41</v>
      </c>
      <c r="O1245" s="5" t="s">
        <v>885</v>
      </c>
      <c r="P1245" s="6" t="str">
        <f>IF(I1245&lt;&gt;"","Giocata","Futura")</f>
        <v>Futura</v>
      </c>
      <c r="Q1245" s="5" t="e">
        <f>VALUE(LEFT(I1245,1))</f>
        <v>#VALUE!</v>
      </c>
      <c r="R1245" s="5" t="e">
        <f>VALUE(RIGHT(I1245,1))</f>
        <v>#VALUE!</v>
      </c>
      <c r="S1245" s="5" t="e">
        <f>SUM(Q1245:R1245)</f>
        <v>#VALUE!</v>
      </c>
      <c r="T1245" s="5" t="e">
        <f>IF(Q1245&lt;&gt;R1245,1,0)</f>
        <v>#VALUE!</v>
      </c>
      <c r="U1245" s="5" t="e">
        <f>IF(S1245&lt;=4,1,0)</f>
        <v>#VALUE!</v>
      </c>
      <c r="V1245" s="5" t="e">
        <f t="shared" si="38"/>
        <v>#VALUE!</v>
      </c>
      <c r="W1245" s="5" t="e">
        <f>IF(S1245&gt;=2,1,0)</f>
        <v>#VALUE!</v>
      </c>
      <c r="X1245" s="5" t="e">
        <f>IF(Q1245&lt;=2,1,0)</f>
        <v>#VALUE!</v>
      </c>
      <c r="Y1245" s="5" t="e">
        <f>IF(AND(Q1245&gt;=1,Q1245&lt;=3),1,0)</f>
        <v>#VALUE!</v>
      </c>
      <c r="Z1245" s="5" t="e">
        <f>IF(AND(Q1245&gt;=2,Q1245&lt;=5),1,0)</f>
        <v>#VALUE!</v>
      </c>
      <c r="AA1245" s="5" t="e">
        <f>IF(S1245&lt;=2,1,0)</f>
        <v>#VALUE!</v>
      </c>
      <c r="AB1245" s="5" t="e">
        <f>IF(AND(S1245&gt;=1,S1245&lt;=3),1,0)</f>
        <v>#VALUE!</v>
      </c>
      <c r="AC1245" s="5" t="e">
        <f>IF(AND(S1245&gt;=2,S1245&lt;=5),1,0)</f>
        <v>#VALUE!</v>
      </c>
      <c r="AD1245" s="5" t="e">
        <f>IF(AND(S1245&gt;=1,S1245&lt;=4),1,0)</f>
        <v>#VALUE!</v>
      </c>
      <c r="AE1245" s="5" t="e">
        <f>IF(AND(S1245&gt;=2,S1245&lt;=5),1,0)</f>
        <v>#VALUE!</v>
      </c>
    </row>
    <row r="1246" spans="1:31" x14ac:dyDescent="0.55000000000000004">
      <c r="A1246" s="1">
        <f t="shared" si="39"/>
        <v>1246</v>
      </c>
      <c r="B1246" s="6" t="s">
        <v>36</v>
      </c>
      <c r="C1246" s="7">
        <v>46226.660567129627</v>
      </c>
      <c r="D1246" s="5">
        <v>20</v>
      </c>
      <c r="E1246" s="6" t="s">
        <v>117</v>
      </c>
      <c r="F1246" s="8">
        <v>46248</v>
      </c>
      <c r="G1246" s="8" t="s">
        <v>162</v>
      </c>
      <c r="H1246" s="6" t="s">
        <v>178</v>
      </c>
      <c r="I1246" s="6" t="s">
        <v>885</v>
      </c>
      <c r="J1246" s="6" t="s">
        <v>163</v>
      </c>
      <c r="L1246" s="6" t="s">
        <v>179</v>
      </c>
      <c r="M1246" s="6" t="s">
        <v>885</v>
      </c>
      <c r="N1246" s="6" t="s">
        <v>41</v>
      </c>
      <c r="O1246" s="5" t="s">
        <v>885</v>
      </c>
      <c r="P1246" s="6" t="str">
        <f>IF(I1246&lt;&gt;"","Giocata","Futura")</f>
        <v>Futura</v>
      </c>
      <c r="Q1246" s="5" t="e">
        <f>VALUE(LEFT(I1246,1))</f>
        <v>#VALUE!</v>
      </c>
      <c r="R1246" s="5" t="e">
        <f>VALUE(RIGHT(I1246,1))</f>
        <v>#VALUE!</v>
      </c>
      <c r="S1246" s="5" t="e">
        <f>SUM(Q1246:R1246)</f>
        <v>#VALUE!</v>
      </c>
      <c r="T1246" s="5" t="e">
        <f>IF(Q1246&lt;&gt;R1246,1,0)</f>
        <v>#VALUE!</v>
      </c>
      <c r="U1246" s="5" t="e">
        <f>IF(S1246&lt;=4,1,0)</f>
        <v>#VALUE!</v>
      </c>
      <c r="V1246" s="5" t="e">
        <f t="shared" si="38"/>
        <v>#VALUE!</v>
      </c>
      <c r="W1246" s="5" t="e">
        <f>IF(S1246&gt;=2,1,0)</f>
        <v>#VALUE!</v>
      </c>
      <c r="X1246" s="5" t="e">
        <f>IF(Q1246&lt;=2,1,0)</f>
        <v>#VALUE!</v>
      </c>
      <c r="Y1246" s="5" t="e">
        <f>IF(AND(Q1246&gt;=1,Q1246&lt;=3),1,0)</f>
        <v>#VALUE!</v>
      </c>
      <c r="Z1246" s="5" t="e">
        <f>IF(AND(Q1246&gt;=2,Q1246&lt;=5),1,0)</f>
        <v>#VALUE!</v>
      </c>
      <c r="AA1246" s="5" t="e">
        <f>IF(S1246&lt;=2,1,0)</f>
        <v>#VALUE!</v>
      </c>
      <c r="AB1246" s="5" t="e">
        <f>IF(AND(S1246&gt;=1,S1246&lt;=3),1,0)</f>
        <v>#VALUE!</v>
      </c>
      <c r="AC1246" s="5" t="e">
        <f>IF(AND(S1246&gt;=2,S1246&lt;=5),1,0)</f>
        <v>#VALUE!</v>
      </c>
      <c r="AD1246" s="5" t="e">
        <f>IF(AND(S1246&gt;=1,S1246&lt;=4),1,0)</f>
        <v>#VALUE!</v>
      </c>
      <c r="AE1246" s="5" t="e">
        <f>IF(AND(S1246&gt;=2,S1246&lt;=5),1,0)</f>
        <v>#VALUE!</v>
      </c>
    </row>
    <row r="1247" spans="1:31" x14ac:dyDescent="0.55000000000000004">
      <c r="A1247" s="1">
        <f t="shared" si="39"/>
        <v>1247</v>
      </c>
      <c r="B1247" s="6" t="s">
        <v>36</v>
      </c>
      <c r="C1247" s="7">
        <v>46226.660567129627</v>
      </c>
      <c r="D1247" s="5">
        <v>20</v>
      </c>
      <c r="E1247" s="6" t="s">
        <v>93</v>
      </c>
      <c r="F1247" s="8">
        <v>46249</v>
      </c>
      <c r="G1247" s="8" t="s">
        <v>282</v>
      </c>
      <c r="H1247" s="6" t="s">
        <v>168</v>
      </c>
      <c r="I1247" s="6" t="s">
        <v>885</v>
      </c>
      <c r="J1247" s="6" t="s">
        <v>176</v>
      </c>
      <c r="L1247" s="6" t="s">
        <v>283</v>
      </c>
      <c r="M1247" s="6" t="s">
        <v>885</v>
      </c>
      <c r="N1247" s="6" t="s">
        <v>41</v>
      </c>
      <c r="O1247" s="5" t="s">
        <v>885</v>
      </c>
      <c r="P1247" s="6" t="str">
        <f>IF(I1247&lt;&gt;"","Giocata","Futura")</f>
        <v>Futura</v>
      </c>
      <c r="Q1247" s="5" t="e">
        <f>VALUE(LEFT(I1247,1))</f>
        <v>#VALUE!</v>
      </c>
      <c r="R1247" s="5" t="e">
        <f>VALUE(RIGHT(I1247,1))</f>
        <v>#VALUE!</v>
      </c>
      <c r="S1247" s="5" t="e">
        <f>SUM(Q1247:R1247)</f>
        <v>#VALUE!</v>
      </c>
      <c r="T1247" s="5" t="e">
        <f>IF(Q1247&lt;&gt;R1247,1,0)</f>
        <v>#VALUE!</v>
      </c>
      <c r="U1247" s="5" t="e">
        <f>IF(S1247&lt;=4,1,0)</f>
        <v>#VALUE!</v>
      </c>
      <c r="V1247" s="5" t="e">
        <f t="shared" si="38"/>
        <v>#VALUE!</v>
      </c>
      <c r="W1247" s="5" t="e">
        <f>IF(S1247&gt;=2,1,0)</f>
        <v>#VALUE!</v>
      </c>
      <c r="X1247" s="5" t="e">
        <f>IF(Q1247&lt;=2,1,0)</f>
        <v>#VALUE!</v>
      </c>
      <c r="Y1247" s="5" t="e">
        <f>IF(AND(Q1247&gt;=1,Q1247&lt;=3),1,0)</f>
        <v>#VALUE!</v>
      </c>
      <c r="Z1247" s="5" t="e">
        <f>IF(AND(Q1247&gt;=2,Q1247&lt;=5),1,0)</f>
        <v>#VALUE!</v>
      </c>
      <c r="AA1247" s="5" t="e">
        <f>IF(S1247&lt;=2,1,0)</f>
        <v>#VALUE!</v>
      </c>
      <c r="AB1247" s="5" t="e">
        <f>IF(AND(S1247&gt;=1,S1247&lt;=3),1,0)</f>
        <v>#VALUE!</v>
      </c>
      <c r="AC1247" s="5" t="e">
        <f>IF(AND(S1247&gt;=2,S1247&lt;=5),1,0)</f>
        <v>#VALUE!</v>
      </c>
      <c r="AD1247" s="5" t="e">
        <f>IF(AND(S1247&gt;=1,S1247&lt;=4),1,0)</f>
        <v>#VALUE!</v>
      </c>
      <c r="AE1247" s="5" t="e">
        <f>IF(AND(S1247&gt;=2,S1247&lt;=5),1,0)</f>
        <v>#VALUE!</v>
      </c>
    </row>
    <row r="1248" spans="1:31" x14ac:dyDescent="0.55000000000000004">
      <c r="A1248" s="1">
        <f t="shared" si="39"/>
        <v>1248</v>
      </c>
      <c r="B1248" s="6" t="s">
        <v>36</v>
      </c>
      <c r="C1248" s="7">
        <v>46226.660567129627</v>
      </c>
      <c r="D1248" s="5">
        <v>20</v>
      </c>
      <c r="E1248" s="6" t="s">
        <v>93</v>
      </c>
      <c r="F1248" s="8">
        <v>46249</v>
      </c>
      <c r="G1248" s="8" t="s">
        <v>280</v>
      </c>
      <c r="H1248" s="6" t="s">
        <v>181</v>
      </c>
      <c r="I1248" s="6" t="s">
        <v>885</v>
      </c>
      <c r="J1248" s="6" t="s">
        <v>175</v>
      </c>
      <c r="L1248" s="6" t="s">
        <v>182</v>
      </c>
      <c r="M1248" s="6" t="s">
        <v>885</v>
      </c>
      <c r="N1248" s="6" t="s">
        <v>41</v>
      </c>
      <c r="O1248" s="5" t="s">
        <v>885</v>
      </c>
      <c r="P1248" s="6" t="str">
        <f>IF(I1248&lt;&gt;"","Giocata","Futura")</f>
        <v>Futura</v>
      </c>
      <c r="Q1248" s="5" t="e">
        <f>VALUE(LEFT(I1248,1))</f>
        <v>#VALUE!</v>
      </c>
      <c r="R1248" s="5" t="e">
        <f>VALUE(RIGHT(I1248,1))</f>
        <v>#VALUE!</v>
      </c>
      <c r="S1248" s="5" t="e">
        <f>SUM(Q1248:R1248)</f>
        <v>#VALUE!</v>
      </c>
      <c r="T1248" s="5" t="e">
        <f>IF(Q1248&lt;&gt;R1248,1,0)</f>
        <v>#VALUE!</v>
      </c>
      <c r="U1248" s="5" t="e">
        <f>IF(S1248&lt;=4,1,0)</f>
        <v>#VALUE!</v>
      </c>
      <c r="V1248" s="5" t="e">
        <f t="shared" si="38"/>
        <v>#VALUE!</v>
      </c>
      <c r="W1248" s="5" t="e">
        <f>IF(S1248&gt;=2,1,0)</f>
        <v>#VALUE!</v>
      </c>
      <c r="X1248" s="5" t="e">
        <f>IF(Q1248&lt;=2,1,0)</f>
        <v>#VALUE!</v>
      </c>
      <c r="Y1248" s="5" t="e">
        <f>IF(AND(Q1248&gt;=1,Q1248&lt;=3),1,0)</f>
        <v>#VALUE!</v>
      </c>
      <c r="Z1248" s="5" t="e">
        <f>IF(AND(Q1248&gt;=2,Q1248&lt;=5),1,0)</f>
        <v>#VALUE!</v>
      </c>
      <c r="AA1248" s="5" t="e">
        <f>IF(S1248&lt;=2,1,0)</f>
        <v>#VALUE!</v>
      </c>
      <c r="AB1248" s="5" t="e">
        <f>IF(AND(S1248&gt;=1,S1248&lt;=3),1,0)</f>
        <v>#VALUE!</v>
      </c>
      <c r="AC1248" s="5" t="e">
        <f>IF(AND(S1248&gt;=2,S1248&lt;=5),1,0)</f>
        <v>#VALUE!</v>
      </c>
      <c r="AD1248" s="5" t="e">
        <f>IF(AND(S1248&gt;=1,S1248&lt;=4),1,0)</f>
        <v>#VALUE!</v>
      </c>
      <c r="AE1248" s="5" t="e">
        <f>IF(AND(S1248&gt;=2,S1248&lt;=5),1,0)</f>
        <v>#VALUE!</v>
      </c>
    </row>
    <row r="1249" spans="1:31" x14ac:dyDescent="0.55000000000000004">
      <c r="A1249" s="1">
        <f t="shared" si="39"/>
        <v>1249</v>
      </c>
      <c r="B1249" s="6" t="s">
        <v>36</v>
      </c>
      <c r="C1249" s="7">
        <v>46226.660567129627</v>
      </c>
      <c r="D1249" s="5">
        <v>20</v>
      </c>
      <c r="E1249" s="6" t="s">
        <v>93</v>
      </c>
      <c r="F1249" s="8">
        <v>46249</v>
      </c>
      <c r="G1249" s="8" t="s">
        <v>166</v>
      </c>
      <c r="H1249" s="6" t="s">
        <v>167</v>
      </c>
      <c r="I1249" s="6" t="s">
        <v>885</v>
      </c>
      <c r="J1249" s="6" t="s">
        <v>170</v>
      </c>
      <c r="L1249" s="6" t="s">
        <v>169</v>
      </c>
      <c r="M1249" s="6" t="s">
        <v>885</v>
      </c>
      <c r="N1249" s="6" t="s">
        <v>41</v>
      </c>
      <c r="O1249" s="5" t="s">
        <v>885</v>
      </c>
      <c r="P1249" s="6" t="str">
        <f>IF(I1249&lt;&gt;"","Giocata","Futura")</f>
        <v>Futura</v>
      </c>
      <c r="Q1249" s="5" t="e">
        <f>VALUE(LEFT(I1249,1))</f>
        <v>#VALUE!</v>
      </c>
      <c r="R1249" s="5" t="e">
        <f>VALUE(RIGHT(I1249,1))</f>
        <v>#VALUE!</v>
      </c>
      <c r="S1249" s="5" t="e">
        <f>SUM(Q1249:R1249)</f>
        <v>#VALUE!</v>
      </c>
      <c r="T1249" s="5" t="e">
        <f>IF(Q1249&lt;&gt;R1249,1,0)</f>
        <v>#VALUE!</v>
      </c>
      <c r="U1249" s="5" t="e">
        <f>IF(S1249&lt;=4,1,0)</f>
        <v>#VALUE!</v>
      </c>
      <c r="V1249" s="5" t="e">
        <f t="shared" si="38"/>
        <v>#VALUE!</v>
      </c>
      <c r="W1249" s="5" t="e">
        <f>IF(S1249&gt;=2,1,0)</f>
        <v>#VALUE!</v>
      </c>
      <c r="X1249" s="5" t="e">
        <f>IF(Q1249&lt;=2,1,0)</f>
        <v>#VALUE!</v>
      </c>
      <c r="Y1249" s="5" t="e">
        <f>IF(AND(Q1249&gt;=1,Q1249&lt;=3),1,0)</f>
        <v>#VALUE!</v>
      </c>
      <c r="Z1249" s="5" t="e">
        <f>IF(AND(Q1249&gt;=2,Q1249&lt;=5),1,0)</f>
        <v>#VALUE!</v>
      </c>
      <c r="AA1249" s="5" t="e">
        <f>IF(S1249&lt;=2,1,0)</f>
        <v>#VALUE!</v>
      </c>
      <c r="AB1249" s="5" t="e">
        <f>IF(AND(S1249&gt;=1,S1249&lt;=3),1,0)</f>
        <v>#VALUE!</v>
      </c>
      <c r="AC1249" s="5" t="e">
        <f>IF(AND(S1249&gt;=2,S1249&lt;=5),1,0)</f>
        <v>#VALUE!</v>
      </c>
      <c r="AD1249" s="5" t="e">
        <f>IF(AND(S1249&gt;=1,S1249&lt;=4),1,0)</f>
        <v>#VALUE!</v>
      </c>
      <c r="AE1249" s="5" t="e">
        <f>IF(AND(S1249&gt;=2,S1249&lt;=5),1,0)</f>
        <v>#VALUE!</v>
      </c>
    </row>
    <row r="1250" spans="1:31" x14ac:dyDescent="0.55000000000000004">
      <c r="A1250" s="1">
        <f t="shared" si="39"/>
        <v>1250</v>
      </c>
      <c r="B1250" s="6" t="s">
        <v>28</v>
      </c>
      <c r="C1250" s="7">
        <v>46226.660555555558</v>
      </c>
      <c r="D1250" s="5">
        <v>17</v>
      </c>
      <c r="E1250" s="6" t="s">
        <v>93</v>
      </c>
      <c r="F1250" s="8">
        <v>46249</v>
      </c>
      <c r="G1250" s="8" t="s">
        <v>240</v>
      </c>
      <c r="H1250" s="6" t="s">
        <v>49</v>
      </c>
      <c r="I1250" s="6" t="s">
        <v>885</v>
      </c>
      <c r="J1250" s="6" t="s">
        <v>42</v>
      </c>
      <c r="L1250" s="6" t="s">
        <v>67</v>
      </c>
      <c r="M1250" s="6" t="s">
        <v>885</v>
      </c>
      <c r="N1250" s="6" t="s">
        <v>41</v>
      </c>
      <c r="O1250" s="5" t="s">
        <v>885</v>
      </c>
      <c r="P1250" s="6" t="str">
        <f>IF(I1250&lt;&gt;"","Giocata","Futura")</f>
        <v>Futura</v>
      </c>
      <c r="Q1250" s="5" t="e">
        <f>VALUE(LEFT(I1250,1))</f>
        <v>#VALUE!</v>
      </c>
      <c r="R1250" s="5" t="e">
        <f>VALUE(RIGHT(I1250,1))</f>
        <v>#VALUE!</v>
      </c>
      <c r="S1250" s="5" t="e">
        <f>SUM(Q1250:R1250)</f>
        <v>#VALUE!</v>
      </c>
      <c r="T1250" s="5" t="e">
        <f>IF(Q1250&lt;&gt;R1250,1,0)</f>
        <v>#VALUE!</v>
      </c>
      <c r="U1250" s="5" t="e">
        <f>IF(S1250&lt;=4,1,0)</f>
        <v>#VALUE!</v>
      </c>
      <c r="V1250" s="5" t="e">
        <f t="shared" si="38"/>
        <v>#VALUE!</v>
      </c>
      <c r="W1250" s="5" t="e">
        <f>IF(S1250&gt;=2,1,0)</f>
        <v>#VALUE!</v>
      </c>
      <c r="X1250" s="5" t="e">
        <f>IF(Q1250&lt;=2,1,0)</f>
        <v>#VALUE!</v>
      </c>
      <c r="Y1250" s="5" t="e">
        <f>IF(AND(Q1250&gt;=1,Q1250&lt;=3),1,0)</f>
        <v>#VALUE!</v>
      </c>
      <c r="Z1250" s="5" t="e">
        <f>IF(AND(Q1250&gt;=2,Q1250&lt;=5),1,0)</f>
        <v>#VALUE!</v>
      </c>
      <c r="AA1250" s="5" t="e">
        <f>IF(S1250&lt;=2,1,0)</f>
        <v>#VALUE!</v>
      </c>
      <c r="AB1250" s="5" t="e">
        <f>IF(AND(S1250&gt;=1,S1250&lt;=3),1,0)</f>
        <v>#VALUE!</v>
      </c>
      <c r="AC1250" s="5" t="e">
        <f>IF(AND(S1250&gt;=2,S1250&lt;=5),1,0)</f>
        <v>#VALUE!</v>
      </c>
      <c r="AD1250" s="5" t="e">
        <f>IF(AND(S1250&gt;=1,S1250&lt;=4),1,0)</f>
        <v>#VALUE!</v>
      </c>
      <c r="AE1250" s="5" t="e">
        <f>IF(AND(S1250&gt;=2,S1250&lt;=5),1,0)</f>
        <v>#VALUE!</v>
      </c>
    </row>
    <row r="1251" spans="1:31" x14ac:dyDescent="0.55000000000000004">
      <c r="A1251" s="1">
        <f t="shared" si="39"/>
        <v>1251</v>
      </c>
      <c r="B1251" s="6" t="s">
        <v>884</v>
      </c>
      <c r="C1251" s="7">
        <v>46226.660555555558</v>
      </c>
      <c r="D1251" s="5">
        <v>3</v>
      </c>
      <c r="E1251" s="6" t="s">
        <v>93</v>
      </c>
      <c r="F1251" s="8">
        <v>46249</v>
      </c>
      <c r="G1251" s="8" t="s">
        <v>245</v>
      </c>
      <c r="H1251" s="6" t="s">
        <v>110</v>
      </c>
      <c r="I1251" s="6" t="s">
        <v>885</v>
      </c>
      <c r="J1251" s="6" t="s">
        <v>106</v>
      </c>
      <c r="L1251" s="6" t="s">
        <v>113</v>
      </c>
      <c r="M1251" s="6" t="s">
        <v>885</v>
      </c>
      <c r="N1251" s="6" t="s">
        <v>41</v>
      </c>
      <c r="O1251" s="5" t="s">
        <v>885</v>
      </c>
      <c r="P1251" s="6" t="str">
        <f>IF(I1251&lt;&gt;"","Giocata","Futura")</f>
        <v>Futura</v>
      </c>
      <c r="Q1251" s="5" t="e">
        <f>VALUE(LEFT(I1251,1))</f>
        <v>#VALUE!</v>
      </c>
      <c r="R1251" s="5" t="e">
        <f>VALUE(RIGHT(I1251,1))</f>
        <v>#VALUE!</v>
      </c>
      <c r="S1251" s="5" t="e">
        <f>SUM(Q1251:R1251)</f>
        <v>#VALUE!</v>
      </c>
      <c r="T1251" s="5" t="e">
        <f>IF(Q1251&lt;&gt;R1251,1,0)</f>
        <v>#VALUE!</v>
      </c>
      <c r="U1251" s="5" t="e">
        <f>IF(S1251&lt;=4,1,0)</f>
        <v>#VALUE!</v>
      </c>
      <c r="V1251" s="5" t="e">
        <f t="shared" si="38"/>
        <v>#VALUE!</v>
      </c>
      <c r="W1251" s="5" t="e">
        <f>IF(S1251&gt;=2,1,0)</f>
        <v>#VALUE!</v>
      </c>
      <c r="X1251" s="5" t="e">
        <f>IF(Q1251&lt;=2,1,0)</f>
        <v>#VALUE!</v>
      </c>
      <c r="Y1251" s="5" t="e">
        <f>IF(AND(Q1251&gt;=1,Q1251&lt;=3),1,0)</f>
        <v>#VALUE!</v>
      </c>
      <c r="Z1251" s="5" t="e">
        <f>IF(AND(Q1251&gt;=2,Q1251&lt;=5),1,0)</f>
        <v>#VALUE!</v>
      </c>
      <c r="AA1251" s="5" t="e">
        <f>IF(S1251&lt;=2,1,0)</f>
        <v>#VALUE!</v>
      </c>
      <c r="AB1251" s="5" t="e">
        <f>IF(AND(S1251&gt;=1,S1251&lt;=3),1,0)</f>
        <v>#VALUE!</v>
      </c>
      <c r="AC1251" s="5" t="e">
        <f>IF(AND(S1251&gt;=2,S1251&lt;=5),1,0)</f>
        <v>#VALUE!</v>
      </c>
      <c r="AD1251" s="5" t="e">
        <f>IF(AND(S1251&gt;=1,S1251&lt;=4),1,0)</f>
        <v>#VALUE!</v>
      </c>
      <c r="AE1251" s="5" t="e">
        <f>IF(AND(S1251&gt;=2,S1251&lt;=5),1,0)</f>
        <v>#VALUE!</v>
      </c>
    </row>
    <row r="1252" spans="1:31" x14ac:dyDescent="0.55000000000000004">
      <c r="A1252" s="1">
        <f t="shared" si="39"/>
        <v>1252</v>
      </c>
      <c r="B1252" s="6" t="s">
        <v>884</v>
      </c>
      <c r="C1252" s="7">
        <v>46226.660555555558</v>
      </c>
      <c r="D1252" s="5">
        <v>3</v>
      </c>
      <c r="E1252" s="6" t="s">
        <v>93</v>
      </c>
      <c r="F1252" s="8">
        <v>46249</v>
      </c>
      <c r="G1252" s="8" t="s">
        <v>183</v>
      </c>
      <c r="H1252" s="6" t="s">
        <v>100</v>
      </c>
      <c r="I1252" s="6" t="s">
        <v>885</v>
      </c>
      <c r="J1252" s="6" t="s">
        <v>97</v>
      </c>
      <c r="L1252" s="6" t="s">
        <v>102</v>
      </c>
      <c r="M1252" s="6" t="s">
        <v>885</v>
      </c>
      <c r="N1252" s="6" t="s">
        <v>41</v>
      </c>
      <c r="O1252" s="5" t="s">
        <v>885</v>
      </c>
      <c r="P1252" s="6" t="str">
        <f>IF(I1252&lt;&gt;"","Giocata","Futura")</f>
        <v>Futura</v>
      </c>
      <c r="Q1252" s="5" t="e">
        <f>VALUE(LEFT(I1252,1))</f>
        <v>#VALUE!</v>
      </c>
      <c r="R1252" s="5" t="e">
        <f>VALUE(RIGHT(I1252,1))</f>
        <v>#VALUE!</v>
      </c>
      <c r="S1252" s="5" t="e">
        <f>SUM(Q1252:R1252)</f>
        <v>#VALUE!</v>
      </c>
      <c r="T1252" s="5" t="e">
        <f>IF(Q1252&lt;&gt;R1252,1,0)</f>
        <v>#VALUE!</v>
      </c>
      <c r="U1252" s="5" t="e">
        <f>IF(S1252&lt;=4,1,0)</f>
        <v>#VALUE!</v>
      </c>
      <c r="V1252" s="5" t="e">
        <f t="shared" si="38"/>
        <v>#VALUE!</v>
      </c>
      <c r="W1252" s="5" t="e">
        <f>IF(S1252&gt;=2,1,0)</f>
        <v>#VALUE!</v>
      </c>
      <c r="X1252" s="5" t="e">
        <f>IF(Q1252&lt;=2,1,0)</f>
        <v>#VALUE!</v>
      </c>
      <c r="Y1252" s="5" t="e">
        <f>IF(AND(Q1252&gt;=1,Q1252&lt;=3),1,0)</f>
        <v>#VALUE!</v>
      </c>
      <c r="Z1252" s="5" t="e">
        <f>IF(AND(Q1252&gt;=2,Q1252&lt;=5),1,0)</f>
        <v>#VALUE!</v>
      </c>
      <c r="AA1252" s="5" t="e">
        <f>IF(S1252&lt;=2,1,0)</f>
        <v>#VALUE!</v>
      </c>
      <c r="AB1252" s="5" t="e">
        <f>IF(AND(S1252&gt;=1,S1252&lt;=3),1,0)</f>
        <v>#VALUE!</v>
      </c>
      <c r="AC1252" s="5" t="e">
        <f>IF(AND(S1252&gt;=2,S1252&lt;=5),1,0)</f>
        <v>#VALUE!</v>
      </c>
      <c r="AD1252" s="5" t="e">
        <f>IF(AND(S1252&gt;=1,S1252&lt;=4),1,0)</f>
        <v>#VALUE!</v>
      </c>
      <c r="AE1252" s="5" t="e">
        <f>IF(AND(S1252&gt;=2,S1252&lt;=5),1,0)</f>
        <v>#VALUE!</v>
      </c>
    </row>
    <row r="1253" spans="1:31" x14ac:dyDescent="0.55000000000000004">
      <c r="A1253" s="1">
        <f t="shared" si="39"/>
        <v>1253</v>
      </c>
      <c r="B1253" s="6" t="s">
        <v>910</v>
      </c>
      <c r="C1253" s="7">
        <v>46226.660555555558</v>
      </c>
      <c r="D1253" s="5">
        <v>23</v>
      </c>
      <c r="E1253" s="6" t="s">
        <v>93</v>
      </c>
      <c r="F1253" s="8">
        <v>46249</v>
      </c>
      <c r="G1253" s="8" t="s">
        <v>252</v>
      </c>
      <c r="H1253" s="6" t="s">
        <v>250</v>
      </c>
      <c r="I1253" s="6" t="s">
        <v>885</v>
      </c>
      <c r="J1253" s="6" t="s">
        <v>189</v>
      </c>
      <c r="L1253" s="6" t="s">
        <v>251</v>
      </c>
      <c r="M1253" s="6" t="s">
        <v>885</v>
      </c>
      <c r="N1253" s="6" t="s">
        <v>41</v>
      </c>
      <c r="O1253" s="5" t="s">
        <v>885</v>
      </c>
      <c r="P1253" s="6" t="str">
        <f>IF(I1253&lt;&gt;"","Giocata","Futura")</f>
        <v>Futura</v>
      </c>
      <c r="Q1253" s="5" t="e">
        <f>VALUE(LEFT(I1253,1))</f>
        <v>#VALUE!</v>
      </c>
      <c r="R1253" s="5" t="e">
        <f>VALUE(RIGHT(I1253,1))</f>
        <v>#VALUE!</v>
      </c>
      <c r="S1253" s="5" t="e">
        <f>SUM(Q1253:R1253)</f>
        <v>#VALUE!</v>
      </c>
      <c r="T1253" s="5" t="e">
        <f>IF(Q1253&lt;&gt;R1253,1,0)</f>
        <v>#VALUE!</v>
      </c>
      <c r="U1253" s="5" t="e">
        <f>IF(S1253&lt;=4,1,0)</f>
        <v>#VALUE!</v>
      </c>
      <c r="V1253" s="5" t="e">
        <f t="shared" si="38"/>
        <v>#VALUE!</v>
      </c>
      <c r="W1253" s="5" t="e">
        <f>IF(S1253&gt;=2,1,0)</f>
        <v>#VALUE!</v>
      </c>
      <c r="X1253" s="5" t="e">
        <f>IF(Q1253&lt;=2,1,0)</f>
        <v>#VALUE!</v>
      </c>
      <c r="Y1253" s="5" t="e">
        <f>IF(AND(Q1253&gt;=1,Q1253&lt;=3),1,0)</f>
        <v>#VALUE!</v>
      </c>
      <c r="Z1253" s="5" t="e">
        <f>IF(AND(Q1253&gt;=2,Q1253&lt;=5),1,0)</f>
        <v>#VALUE!</v>
      </c>
      <c r="AA1253" s="5" t="e">
        <f>IF(S1253&lt;=2,1,0)</f>
        <v>#VALUE!</v>
      </c>
      <c r="AB1253" s="5" t="e">
        <f>IF(AND(S1253&gt;=1,S1253&lt;=3),1,0)</f>
        <v>#VALUE!</v>
      </c>
      <c r="AC1253" s="5" t="e">
        <f>IF(AND(S1253&gt;=2,S1253&lt;=5),1,0)</f>
        <v>#VALUE!</v>
      </c>
      <c r="AD1253" s="5" t="e">
        <f>IF(AND(S1253&gt;=1,S1253&lt;=4),1,0)</f>
        <v>#VALUE!</v>
      </c>
      <c r="AE1253" s="5" t="e">
        <f>IF(AND(S1253&gt;=2,S1253&lt;=5),1,0)</f>
        <v>#VALUE!</v>
      </c>
    </row>
    <row r="1254" spans="1:31" x14ac:dyDescent="0.55000000000000004">
      <c r="A1254" s="1">
        <f t="shared" si="39"/>
        <v>1254</v>
      </c>
      <c r="B1254" s="6" t="s">
        <v>910</v>
      </c>
      <c r="C1254" s="7">
        <v>46226.660555555558</v>
      </c>
      <c r="D1254" s="5">
        <v>23</v>
      </c>
      <c r="E1254" s="6" t="s">
        <v>93</v>
      </c>
      <c r="F1254" s="8">
        <v>46249</v>
      </c>
      <c r="G1254" s="8" t="s">
        <v>184</v>
      </c>
      <c r="H1254" s="6" t="s">
        <v>203</v>
      </c>
      <c r="I1254" s="6" t="s">
        <v>885</v>
      </c>
      <c r="J1254" s="6" t="s">
        <v>255</v>
      </c>
      <c r="L1254" s="6" t="s">
        <v>204</v>
      </c>
      <c r="M1254" s="6" t="s">
        <v>885</v>
      </c>
      <c r="N1254" s="6" t="s">
        <v>41</v>
      </c>
      <c r="O1254" s="5" t="s">
        <v>885</v>
      </c>
      <c r="P1254" s="6" t="str">
        <f>IF(I1254&lt;&gt;"","Giocata","Futura")</f>
        <v>Futura</v>
      </c>
      <c r="Q1254" s="5" t="e">
        <f>VALUE(LEFT(I1254,1))</f>
        <v>#VALUE!</v>
      </c>
      <c r="R1254" s="5" t="e">
        <f>VALUE(RIGHT(I1254,1))</f>
        <v>#VALUE!</v>
      </c>
      <c r="S1254" s="5" t="e">
        <f>SUM(Q1254:R1254)</f>
        <v>#VALUE!</v>
      </c>
      <c r="T1254" s="5" t="e">
        <f>IF(Q1254&lt;&gt;R1254,1,0)</f>
        <v>#VALUE!</v>
      </c>
      <c r="U1254" s="5" t="e">
        <f>IF(S1254&lt;=4,1,0)</f>
        <v>#VALUE!</v>
      </c>
      <c r="V1254" s="5" t="e">
        <f t="shared" si="38"/>
        <v>#VALUE!</v>
      </c>
      <c r="W1254" s="5" t="e">
        <f>IF(S1254&gt;=2,1,0)</f>
        <v>#VALUE!</v>
      </c>
      <c r="X1254" s="5" t="e">
        <f>IF(Q1254&lt;=2,1,0)</f>
        <v>#VALUE!</v>
      </c>
      <c r="Y1254" s="5" t="e">
        <f>IF(AND(Q1254&gt;=1,Q1254&lt;=3),1,0)</f>
        <v>#VALUE!</v>
      </c>
      <c r="Z1254" s="5" t="e">
        <f>IF(AND(Q1254&gt;=2,Q1254&lt;=5),1,0)</f>
        <v>#VALUE!</v>
      </c>
      <c r="AA1254" s="5" t="e">
        <f>IF(S1254&lt;=2,1,0)</f>
        <v>#VALUE!</v>
      </c>
      <c r="AB1254" s="5" t="e">
        <f>IF(AND(S1254&gt;=1,S1254&lt;=3),1,0)</f>
        <v>#VALUE!</v>
      </c>
      <c r="AC1254" s="5" t="e">
        <f>IF(AND(S1254&gt;=2,S1254&lt;=5),1,0)</f>
        <v>#VALUE!</v>
      </c>
      <c r="AD1254" s="5" t="e">
        <f>IF(AND(S1254&gt;=1,S1254&lt;=4),1,0)</f>
        <v>#VALUE!</v>
      </c>
      <c r="AE1254" s="5" t="e">
        <f>IF(AND(S1254&gt;=2,S1254&lt;=5),1,0)</f>
        <v>#VALUE!</v>
      </c>
    </row>
    <row r="1255" spans="1:31" x14ac:dyDescent="0.55000000000000004">
      <c r="A1255" s="1">
        <f t="shared" si="39"/>
        <v>1255</v>
      </c>
      <c r="B1255" s="6" t="s">
        <v>910</v>
      </c>
      <c r="C1255" s="7">
        <v>46226.660555555558</v>
      </c>
      <c r="D1255" s="5">
        <v>23</v>
      </c>
      <c r="E1255" s="6" t="s">
        <v>93</v>
      </c>
      <c r="F1255" s="8">
        <v>46249</v>
      </c>
      <c r="G1255" s="8" t="s">
        <v>184</v>
      </c>
      <c r="H1255" s="6" t="s">
        <v>205</v>
      </c>
      <c r="I1255" s="6" t="s">
        <v>885</v>
      </c>
      <c r="J1255" s="6" t="s">
        <v>188</v>
      </c>
      <c r="L1255" s="6" t="s">
        <v>258</v>
      </c>
      <c r="M1255" s="6" t="s">
        <v>885</v>
      </c>
      <c r="N1255" s="6" t="s">
        <v>41</v>
      </c>
      <c r="O1255" s="5" t="s">
        <v>885</v>
      </c>
      <c r="P1255" s="6" t="str">
        <f>IF(I1255&lt;&gt;"","Giocata","Futura")</f>
        <v>Futura</v>
      </c>
      <c r="Q1255" s="5" t="e">
        <f>VALUE(LEFT(I1255,1))</f>
        <v>#VALUE!</v>
      </c>
      <c r="R1255" s="5" t="e">
        <f>VALUE(RIGHT(I1255,1))</f>
        <v>#VALUE!</v>
      </c>
      <c r="S1255" s="5" t="e">
        <f>SUM(Q1255:R1255)</f>
        <v>#VALUE!</v>
      </c>
      <c r="T1255" s="5" t="e">
        <f>IF(Q1255&lt;&gt;R1255,1,0)</f>
        <v>#VALUE!</v>
      </c>
      <c r="U1255" s="5" t="e">
        <f>IF(S1255&lt;=4,1,0)</f>
        <v>#VALUE!</v>
      </c>
      <c r="V1255" s="5" t="e">
        <f t="shared" si="38"/>
        <v>#VALUE!</v>
      </c>
      <c r="W1255" s="5" t="e">
        <f>IF(S1255&gt;=2,1,0)</f>
        <v>#VALUE!</v>
      </c>
      <c r="X1255" s="5" t="e">
        <f>IF(Q1255&lt;=2,1,0)</f>
        <v>#VALUE!</v>
      </c>
      <c r="Y1255" s="5" t="e">
        <f>IF(AND(Q1255&gt;=1,Q1255&lt;=3),1,0)</f>
        <v>#VALUE!</v>
      </c>
      <c r="Z1255" s="5" t="e">
        <f>IF(AND(Q1255&gt;=2,Q1255&lt;=5),1,0)</f>
        <v>#VALUE!</v>
      </c>
      <c r="AA1255" s="5" t="e">
        <f>IF(S1255&lt;=2,1,0)</f>
        <v>#VALUE!</v>
      </c>
      <c r="AB1255" s="5" t="e">
        <f>IF(AND(S1255&gt;=1,S1255&lt;=3),1,0)</f>
        <v>#VALUE!</v>
      </c>
      <c r="AC1255" s="5" t="e">
        <f>IF(AND(S1255&gt;=2,S1255&lt;=5),1,0)</f>
        <v>#VALUE!</v>
      </c>
      <c r="AD1255" s="5" t="e">
        <f>IF(AND(S1255&gt;=1,S1255&lt;=4),1,0)</f>
        <v>#VALUE!</v>
      </c>
      <c r="AE1255" s="5" t="e">
        <f>IF(AND(S1255&gt;=2,S1255&lt;=5),1,0)</f>
        <v>#VALUE!</v>
      </c>
    </row>
    <row r="1256" spans="1:31" x14ac:dyDescent="0.55000000000000004">
      <c r="A1256" s="1">
        <f t="shared" si="39"/>
        <v>1256</v>
      </c>
      <c r="B1256" s="6" t="s">
        <v>910</v>
      </c>
      <c r="C1256" s="7">
        <v>46226.660555555558</v>
      </c>
      <c r="D1256" s="5">
        <v>23</v>
      </c>
      <c r="E1256" s="6" t="s">
        <v>93</v>
      </c>
      <c r="F1256" s="8">
        <v>46249</v>
      </c>
      <c r="G1256" s="8" t="s">
        <v>197</v>
      </c>
      <c r="H1256" s="6" t="s">
        <v>253</v>
      </c>
      <c r="I1256" s="6" t="s">
        <v>885</v>
      </c>
      <c r="J1256" s="6" t="s">
        <v>186</v>
      </c>
      <c r="L1256" s="6" t="s">
        <v>257</v>
      </c>
      <c r="M1256" s="6" t="s">
        <v>885</v>
      </c>
      <c r="N1256" s="6" t="s">
        <v>41</v>
      </c>
      <c r="O1256" s="5" t="s">
        <v>885</v>
      </c>
      <c r="P1256" s="6" t="str">
        <f>IF(I1256&lt;&gt;"","Giocata","Futura")</f>
        <v>Futura</v>
      </c>
      <c r="Q1256" s="5" t="e">
        <f>VALUE(LEFT(I1256,1))</f>
        <v>#VALUE!</v>
      </c>
      <c r="R1256" s="5" t="e">
        <f>VALUE(RIGHT(I1256,1))</f>
        <v>#VALUE!</v>
      </c>
      <c r="S1256" s="5" t="e">
        <f>SUM(Q1256:R1256)</f>
        <v>#VALUE!</v>
      </c>
      <c r="T1256" s="5" t="e">
        <f>IF(Q1256&lt;&gt;R1256,1,0)</f>
        <v>#VALUE!</v>
      </c>
      <c r="U1256" s="5" t="e">
        <f>IF(S1256&lt;=4,1,0)</f>
        <v>#VALUE!</v>
      </c>
      <c r="V1256" s="5" t="e">
        <f t="shared" si="38"/>
        <v>#VALUE!</v>
      </c>
      <c r="W1256" s="5" t="e">
        <f>IF(S1256&gt;=2,1,0)</f>
        <v>#VALUE!</v>
      </c>
      <c r="X1256" s="5" t="e">
        <f>IF(Q1256&lt;=2,1,0)</f>
        <v>#VALUE!</v>
      </c>
      <c r="Y1256" s="5" t="e">
        <f>IF(AND(Q1256&gt;=1,Q1256&lt;=3),1,0)</f>
        <v>#VALUE!</v>
      </c>
      <c r="Z1256" s="5" t="e">
        <f>IF(AND(Q1256&gt;=2,Q1256&lt;=5),1,0)</f>
        <v>#VALUE!</v>
      </c>
      <c r="AA1256" s="5" t="e">
        <f>IF(S1256&lt;=2,1,0)</f>
        <v>#VALUE!</v>
      </c>
      <c r="AB1256" s="5" t="e">
        <f>IF(AND(S1256&gt;=1,S1256&lt;=3),1,0)</f>
        <v>#VALUE!</v>
      </c>
      <c r="AC1256" s="5" t="e">
        <f>IF(AND(S1256&gt;=2,S1256&lt;=5),1,0)</f>
        <v>#VALUE!</v>
      </c>
      <c r="AD1256" s="5" t="e">
        <f>IF(AND(S1256&gt;=1,S1256&lt;=4),1,0)</f>
        <v>#VALUE!</v>
      </c>
      <c r="AE1256" s="5" t="e">
        <f>IF(AND(S1256&gt;=2,S1256&lt;=5),1,0)</f>
        <v>#VALUE!</v>
      </c>
    </row>
    <row r="1257" spans="1:31" x14ac:dyDescent="0.55000000000000004">
      <c r="A1257" s="1">
        <f t="shared" si="39"/>
        <v>1257</v>
      </c>
      <c r="B1257" s="6" t="s">
        <v>910</v>
      </c>
      <c r="C1257" s="7">
        <v>46226.660555555558</v>
      </c>
      <c r="D1257" s="5">
        <v>23</v>
      </c>
      <c r="E1257" s="6" t="s">
        <v>93</v>
      </c>
      <c r="F1257" s="8">
        <v>46249</v>
      </c>
      <c r="G1257" s="8" t="s">
        <v>197</v>
      </c>
      <c r="H1257" s="6" t="s">
        <v>248</v>
      </c>
      <c r="I1257" s="6" t="s">
        <v>885</v>
      </c>
      <c r="J1257" s="6" t="s">
        <v>185</v>
      </c>
      <c r="L1257" s="6" t="s">
        <v>259</v>
      </c>
      <c r="M1257" s="6" t="s">
        <v>885</v>
      </c>
      <c r="N1257" s="6" t="s">
        <v>41</v>
      </c>
      <c r="O1257" s="5" t="s">
        <v>885</v>
      </c>
      <c r="P1257" s="6" t="str">
        <f>IF(I1257&lt;&gt;"","Giocata","Futura")</f>
        <v>Futura</v>
      </c>
      <c r="Q1257" s="5" t="e">
        <f>VALUE(LEFT(I1257,1))</f>
        <v>#VALUE!</v>
      </c>
      <c r="R1257" s="5" t="e">
        <f>VALUE(RIGHT(I1257,1))</f>
        <v>#VALUE!</v>
      </c>
      <c r="S1257" s="5" t="e">
        <f>SUM(Q1257:R1257)</f>
        <v>#VALUE!</v>
      </c>
      <c r="T1257" s="5" t="e">
        <f>IF(Q1257&lt;&gt;R1257,1,0)</f>
        <v>#VALUE!</v>
      </c>
      <c r="U1257" s="5" t="e">
        <f>IF(S1257&lt;=4,1,0)</f>
        <v>#VALUE!</v>
      </c>
      <c r="V1257" s="5" t="e">
        <f t="shared" si="38"/>
        <v>#VALUE!</v>
      </c>
      <c r="W1257" s="5" t="e">
        <f>IF(S1257&gt;=2,1,0)</f>
        <v>#VALUE!</v>
      </c>
      <c r="X1257" s="5" t="e">
        <f>IF(Q1257&lt;=2,1,0)</f>
        <v>#VALUE!</v>
      </c>
      <c r="Y1257" s="5" t="e">
        <f>IF(AND(Q1257&gt;=1,Q1257&lt;=3),1,0)</f>
        <v>#VALUE!</v>
      </c>
      <c r="Z1257" s="5" t="e">
        <f>IF(AND(Q1257&gt;=2,Q1257&lt;=5),1,0)</f>
        <v>#VALUE!</v>
      </c>
      <c r="AA1257" s="5" t="e">
        <f>IF(S1257&lt;=2,1,0)</f>
        <v>#VALUE!</v>
      </c>
      <c r="AB1257" s="5" t="e">
        <f>IF(AND(S1257&gt;=1,S1257&lt;=3),1,0)</f>
        <v>#VALUE!</v>
      </c>
      <c r="AC1257" s="5" t="e">
        <f>IF(AND(S1257&gt;=2,S1257&lt;=5),1,0)</f>
        <v>#VALUE!</v>
      </c>
      <c r="AD1257" s="5" t="e">
        <f>IF(AND(S1257&gt;=1,S1257&lt;=4),1,0)</f>
        <v>#VALUE!</v>
      </c>
      <c r="AE1257" s="5" t="e">
        <f>IF(AND(S1257&gt;=2,S1257&lt;=5),1,0)</f>
        <v>#VALUE!</v>
      </c>
    </row>
    <row r="1258" spans="1:31" x14ac:dyDescent="0.55000000000000004">
      <c r="A1258" s="1">
        <f t="shared" si="39"/>
        <v>1258</v>
      </c>
      <c r="B1258" s="6" t="s">
        <v>32</v>
      </c>
      <c r="C1258" s="7">
        <v>46226.660555555558</v>
      </c>
      <c r="D1258" s="5">
        <v>18</v>
      </c>
      <c r="E1258" s="6" t="s">
        <v>93</v>
      </c>
      <c r="F1258" s="8">
        <v>46249</v>
      </c>
      <c r="G1258" s="8" t="s">
        <v>264</v>
      </c>
      <c r="H1258" s="6" t="s">
        <v>209</v>
      </c>
      <c r="I1258" s="6" t="s">
        <v>885</v>
      </c>
      <c r="J1258" s="6" t="s">
        <v>127</v>
      </c>
      <c r="L1258" s="6" t="s">
        <v>270</v>
      </c>
      <c r="M1258" s="6" t="s">
        <v>885</v>
      </c>
      <c r="N1258" s="6" t="s">
        <v>41</v>
      </c>
      <c r="O1258" s="5" t="s">
        <v>885</v>
      </c>
      <c r="P1258" s="6" t="str">
        <f>IF(I1258&lt;&gt;"","Giocata","Futura")</f>
        <v>Futura</v>
      </c>
      <c r="Q1258" s="5" t="e">
        <f>VALUE(LEFT(I1258,1))</f>
        <v>#VALUE!</v>
      </c>
      <c r="R1258" s="5" t="e">
        <f>VALUE(RIGHT(I1258,1))</f>
        <v>#VALUE!</v>
      </c>
      <c r="S1258" s="5" t="e">
        <f>SUM(Q1258:R1258)</f>
        <v>#VALUE!</v>
      </c>
      <c r="T1258" s="5" t="e">
        <f>IF(Q1258&lt;&gt;R1258,1,0)</f>
        <v>#VALUE!</v>
      </c>
      <c r="U1258" s="5" t="e">
        <f>IF(S1258&lt;=4,1,0)</f>
        <v>#VALUE!</v>
      </c>
      <c r="V1258" s="5" t="e">
        <f t="shared" si="38"/>
        <v>#VALUE!</v>
      </c>
      <c r="W1258" s="5" t="e">
        <f>IF(S1258&gt;=2,1,0)</f>
        <v>#VALUE!</v>
      </c>
      <c r="X1258" s="5" t="e">
        <f>IF(Q1258&lt;=2,1,0)</f>
        <v>#VALUE!</v>
      </c>
      <c r="Y1258" s="5" t="e">
        <f>IF(AND(Q1258&gt;=1,Q1258&lt;=3),1,0)</f>
        <v>#VALUE!</v>
      </c>
      <c r="Z1258" s="5" t="e">
        <f>IF(AND(Q1258&gt;=2,Q1258&lt;=5),1,0)</f>
        <v>#VALUE!</v>
      </c>
      <c r="AA1258" s="5" t="e">
        <f>IF(S1258&lt;=2,1,0)</f>
        <v>#VALUE!</v>
      </c>
      <c r="AB1258" s="5" t="e">
        <f>IF(AND(S1258&gt;=1,S1258&lt;=3),1,0)</f>
        <v>#VALUE!</v>
      </c>
      <c r="AC1258" s="5" t="e">
        <f>IF(AND(S1258&gt;=2,S1258&lt;=5),1,0)</f>
        <v>#VALUE!</v>
      </c>
      <c r="AD1258" s="5" t="e">
        <f>IF(AND(S1258&gt;=1,S1258&lt;=4),1,0)</f>
        <v>#VALUE!</v>
      </c>
      <c r="AE1258" s="5" t="e">
        <f>IF(AND(S1258&gt;=2,S1258&lt;=5),1,0)</f>
        <v>#VALUE!</v>
      </c>
    </row>
    <row r="1259" spans="1:31" x14ac:dyDescent="0.55000000000000004">
      <c r="A1259" s="1">
        <f t="shared" si="39"/>
        <v>1259</v>
      </c>
      <c r="B1259" s="6" t="s">
        <v>911</v>
      </c>
      <c r="C1259" s="7">
        <v>46226.660555555558</v>
      </c>
      <c r="D1259" s="5">
        <v>23</v>
      </c>
      <c r="E1259" s="6" t="s">
        <v>93</v>
      </c>
      <c r="F1259" s="8">
        <v>46249</v>
      </c>
      <c r="G1259" s="8" t="s">
        <v>137</v>
      </c>
      <c r="H1259" s="6" t="s">
        <v>138</v>
      </c>
      <c r="I1259" s="6" t="s">
        <v>885</v>
      </c>
      <c r="J1259" s="6" t="s">
        <v>154</v>
      </c>
      <c r="L1259" s="6" t="s">
        <v>140</v>
      </c>
      <c r="M1259" s="6" t="s">
        <v>885</v>
      </c>
      <c r="N1259" s="6" t="s">
        <v>41</v>
      </c>
      <c r="O1259" s="5" t="s">
        <v>885</v>
      </c>
      <c r="P1259" s="6" t="str">
        <f>IF(I1259&lt;&gt;"","Giocata","Futura")</f>
        <v>Futura</v>
      </c>
      <c r="Q1259" s="5" t="e">
        <f>VALUE(LEFT(I1259,1))</f>
        <v>#VALUE!</v>
      </c>
      <c r="R1259" s="5" t="e">
        <f>VALUE(RIGHT(I1259,1))</f>
        <v>#VALUE!</v>
      </c>
      <c r="S1259" s="5" t="e">
        <f>SUM(Q1259:R1259)</f>
        <v>#VALUE!</v>
      </c>
      <c r="T1259" s="5" t="e">
        <f>IF(Q1259&lt;&gt;R1259,1,0)</f>
        <v>#VALUE!</v>
      </c>
      <c r="U1259" s="5" t="e">
        <f>IF(S1259&lt;=4,1,0)</f>
        <v>#VALUE!</v>
      </c>
      <c r="V1259" s="5" t="e">
        <f t="shared" si="38"/>
        <v>#VALUE!</v>
      </c>
      <c r="W1259" s="5" t="e">
        <f>IF(S1259&gt;=2,1,0)</f>
        <v>#VALUE!</v>
      </c>
      <c r="X1259" s="5" t="e">
        <f>IF(Q1259&lt;=2,1,0)</f>
        <v>#VALUE!</v>
      </c>
      <c r="Y1259" s="5" t="e">
        <f>IF(AND(Q1259&gt;=1,Q1259&lt;=3),1,0)</f>
        <v>#VALUE!</v>
      </c>
      <c r="Z1259" s="5" t="e">
        <f>IF(AND(Q1259&gt;=2,Q1259&lt;=5),1,0)</f>
        <v>#VALUE!</v>
      </c>
      <c r="AA1259" s="5" t="e">
        <f>IF(S1259&lt;=2,1,0)</f>
        <v>#VALUE!</v>
      </c>
      <c r="AB1259" s="5" t="e">
        <f>IF(AND(S1259&gt;=1,S1259&lt;=3),1,0)</f>
        <v>#VALUE!</v>
      </c>
      <c r="AC1259" s="5" t="e">
        <f>IF(AND(S1259&gt;=2,S1259&lt;=5),1,0)</f>
        <v>#VALUE!</v>
      </c>
      <c r="AD1259" s="5" t="e">
        <f>IF(AND(S1259&gt;=1,S1259&lt;=4),1,0)</f>
        <v>#VALUE!</v>
      </c>
      <c r="AE1259" s="5" t="e">
        <f>IF(AND(S1259&gt;=2,S1259&lt;=5),1,0)</f>
        <v>#VALUE!</v>
      </c>
    </row>
    <row r="1260" spans="1:31" x14ac:dyDescent="0.55000000000000004">
      <c r="A1260" s="1">
        <f t="shared" si="39"/>
        <v>1260</v>
      </c>
      <c r="B1260" s="6" t="s">
        <v>911</v>
      </c>
      <c r="C1260" s="7">
        <v>46226.660555555558</v>
      </c>
      <c r="D1260" s="5">
        <v>23</v>
      </c>
      <c r="E1260" s="6" t="s">
        <v>93</v>
      </c>
      <c r="F1260" s="8">
        <v>46249</v>
      </c>
      <c r="G1260" s="8" t="s">
        <v>137</v>
      </c>
      <c r="H1260" s="6" t="s">
        <v>147</v>
      </c>
      <c r="I1260" s="6" t="s">
        <v>885</v>
      </c>
      <c r="J1260" s="6" t="s">
        <v>145</v>
      </c>
      <c r="L1260" s="6" t="s">
        <v>149</v>
      </c>
      <c r="M1260" s="6" t="s">
        <v>885</v>
      </c>
      <c r="N1260" s="6" t="s">
        <v>41</v>
      </c>
      <c r="O1260" s="5" t="s">
        <v>885</v>
      </c>
      <c r="P1260" s="6" t="str">
        <f>IF(I1260&lt;&gt;"","Giocata","Futura")</f>
        <v>Futura</v>
      </c>
      <c r="Q1260" s="5" t="e">
        <f>VALUE(LEFT(I1260,1))</f>
        <v>#VALUE!</v>
      </c>
      <c r="R1260" s="5" t="e">
        <f>VALUE(RIGHT(I1260,1))</f>
        <v>#VALUE!</v>
      </c>
      <c r="S1260" s="5" t="e">
        <f>SUM(Q1260:R1260)</f>
        <v>#VALUE!</v>
      </c>
      <c r="T1260" s="5" t="e">
        <f>IF(Q1260&lt;&gt;R1260,1,0)</f>
        <v>#VALUE!</v>
      </c>
      <c r="U1260" s="5" t="e">
        <f>IF(S1260&lt;=4,1,0)</f>
        <v>#VALUE!</v>
      </c>
      <c r="V1260" s="5" t="e">
        <f t="shared" si="38"/>
        <v>#VALUE!</v>
      </c>
      <c r="W1260" s="5" t="e">
        <f>IF(S1260&gt;=2,1,0)</f>
        <v>#VALUE!</v>
      </c>
      <c r="X1260" s="5" t="e">
        <f>IF(Q1260&lt;=2,1,0)</f>
        <v>#VALUE!</v>
      </c>
      <c r="Y1260" s="5" t="e">
        <f>IF(AND(Q1260&gt;=1,Q1260&lt;=3),1,0)</f>
        <v>#VALUE!</v>
      </c>
      <c r="Z1260" s="5" t="e">
        <f>IF(AND(Q1260&gt;=2,Q1260&lt;=5),1,0)</f>
        <v>#VALUE!</v>
      </c>
      <c r="AA1260" s="5" t="e">
        <f>IF(S1260&lt;=2,1,0)</f>
        <v>#VALUE!</v>
      </c>
      <c r="AB1260" s="5" t="e">
        <f>IF(AND(S1260&gt;=1,S1260&lt;=3),1,0)</f>
        <v>#VALUE!</v>
      </c>
      <c r="AC1260" s="5" t="e">
        <f>IF(AND(S1260&gt;=2,S1260&lt;=5),1,0)</f>
        <v>#VALUE!</v>
      </c>
      <c r="AD1260" s="5" t="e">
        <f>IF(AND(S1260&gt;=1,S1260&lt;=4),1,0)</f>
        <v>#VALUE!</v>
      </c>
      <c r="AE1260" s="5" t="e">
        <f>IF(AND(S1260&gt;=2,S1260&lt;=5),1,0)</f>
        <v>#VALUE!</v>
      </c>
    </row>
    <row r="1261" spans="1:31" x14ac:dyDescent="0.55000000000000004">
      <c r="A1261" s="1">
        <f t="shared" si="39"/>
        <v>1261</v>
      </c>
      <c r="B1261" s="6" t="s">
        <v>911</v>
      </c>
      <c r="C1261" s="7">
        <v>46226.660555555558</v>
      </c>
      <c r="D1261" s="5">
        <v>23</v>
      </c>
      <c r="E1261" s="6" t="s">
        <v>93</v>
      </c>
      <c r="F1261" s="8">
        <v>46249</v>
      </c>
      <c r="G1261" s="8" t="s">
        <v>137</v>
      </c>
      <c r="H1261" s="6" t="s">
        <v>150</v>
      </c>
      <c r="I1261" s="6" t="s">
        <v>885</v>
      </c>
      <c r="J1261" s="6" t="s">
        <v>148</v>
      </c>
      <c r="L1261" s="6" t="s">
        <v>152</v>
      </c>
      <c r="M1261" s="6" t="s">
        <v>885</v>
      </c>
      <c r="N1261" s="6" t="s">
        <v>41</v>
      </c>
      <c r="O1261" s="5" t="s">
        <v>885</v>
      </c>
      <c r="P1261" s="6" t="str">
        <f>IF(I1261&lt;&gt;"","Giocata","Futura")</f>
        <v>Futura</v>
      </c>
      <c r="Q1261" s="5" t="e">
        <f>VALUE(LEFT(I1261,1))</f>
        <v>#VALUE!</v>
      </c>
      <c r="R1261" s="5" t="e">
        <f>VALUE(RIGHT(I1261,1))</f>
        <v>#VALUE!</v>
      </c>
      <c r="S1261" s="5" t="e">
        <f>SUM(Q1261:R1261)</f>
        <v>#VALUE!</v>
      </c>
      <c r="T1261" s="5" t="e">
        <f>IF(Q1261&lt;&gt;R1261,1,0)</f>
        <v>#VALUE!</v>
      </c>
      <c r="U1261" s="5" t="e">
        <f>IF(S1261&lt;=4,1,0)</f>
        <v>#VALUE!</v>
      </c>
      <c r="V1261" s="5" t="e">
        <f t="shared" si="38"/>
        <v>#VALUE!</v>
      </c>
      <c r="W1261" s="5" t="e">
        <f>IF(S1261&gt;=2,1,0)</f>
        <v>#VALUE!</v>
      </c>
      <c r="X1261" s="5" t="e">
        <f>IF(Q1261&lt;=2,1,0)</f>
        <v>#VALUE!</v>
      </c>
      <c r="Y1261" s="5" t="e">
        <f>IF(AND(Q1261&gt;=1,Q1261&lt;=3),1,0)</f>
        <v>#VALUE!</v>
      </c>
      <c r="Z1261" s="5" t="e">
        <f>IF(AND(Q1261&gt;=2,Q1261&lt;=5),1,0)</f>
        <v>#VALUE!</v>
      </c>
      <c r="AA1261" s="5" t="e">
        <f>IF(S1261&lt;=2,1,0)</f>
        <v>#VALUE!</v>
      </c>
      <c r="AB1261" s="5" t="e">
        <f>IF(AND(S1261&gt;=1,S1261&lt;=3),1,0)</f>
        <v>#VALUE!</v>
      </c>
      <c r="AC1261" s="5" t="e">
        <f>IF(AND(S1261&gt;=2,S1261&lt;=5),1,0)</f>
        <v>#VALUE!</v>
      </c>
      <c r="AD1261" s="5" t="e">
        <f>IF(AND(S1261&gt;=1,S1261&lt;=4),1,0)</f>
        <v>#VALUE!</v>
      </c>
      <c r="AE1261" s="5" t="e">
        <f>IF(AND(S1261&gt;=2,S1261&lt;=5),1,0)</f>
        <v>#VALUE!</v>
      </c>
    </row>
    <row r="1262" spans="1:31" x14ac:dyDescent="0.55000000000000004">
      <c r="A1262" s="1">
        <f t="shared" si="39"/>
        <v>1262</v>
      </c>
      <c r="B1262" s="6" t="s">
        <v>28</v>
      </c>
      <c r="C1262" s="7">
        <v>46226.660555555558</v>
      </c>
      <c r="D1262" s="5">
        <v>17</v>
      </c>
      <c r="E1262" s="6" t="s">
        <v>37</v>
      </c>
      <c r="F1262" s="8">
        <v>46250</v>
      </c>
      <c r="G1262" s="8" t="s">
        <v>268</v>
      </c>
      <c r="H1262" s="6" t="s">
        <v>45</v>
      </c>
      <c r="I1262" s="6" t="s">
        <v>885</v>
      </c>
      <c r="J1262" s="6" t="s">
        <v>54</v>
      </c>
      <c r="L1262" s="6" t="s">
        <v>47</v>
      </c>
      <c r="M1262" s="6" t="s">
        <v>885</v>
      </c>
      <c r="N1262" s="6" t="s">
        <v>41</v>
      </c>
      <c r="O1262" s="5" t="s">
        <v>885</v>
      </c>
      <c r="P1262" s="6" t="str">
        <f>IF(I1262&lt;&gt;"","Giocata","Futura")</f>
        <v>Futura</v>
      </c>
      <c r="Q1262" s="5" t="e">
        <f>VALUE(LEFT(I1262,1))</f>
        <v>#VALUE!</v>
      </c>
      <c r="R1262" s="5" t="e">
        <f>VALUE(RIGHT(I1262,1))</f>
        <v>#VALUE!</v>
      </c>
      <c r="S1262" s="5" t="e">
        <f>SUM(Q1262:R1262)</f>
        <v>#VALUE!</v>
      </c>
      <c r="T1262" s="5" t="e">
        <f>IF(Q1262&lt;&gt;R1262,1,0)</f>
        <v>#VALUE!</v>
      </c>
      <c r="U1262" s="5" t="e">
        <f>IF(S1262&lt;=4,1,0)</f>
        <v>#VALUE!</v>
      </c>
      <c r="V1262" s="5" t="e">
        <f t="shared" si="38"/>
        <v>#VALUE!</v>
      </c>
      <c r="W1262" s="5" t="e">
        <f>IF(S1262&gt;=2,1,0)</f>
        <v>#VALUE!</v>
      </c>
      <c r="X1262" s="5" t="e">
        <f>IF(Q1262&lt;=2,1,0)</f>
        <v>#VALUE!</v>
      </c>
      <c r="Y1262" s="5" t="e">
        <f>IF(AND(Q1262&gt;=1,Q1262&lt;=3),1,0)</f>
        <v>#VALUE!</v>
      </c>
      <c r="Z1262" s="5" t="e">
        <f>IF(AND(Q1262&gt;=2,Q1262&lt;=5),1,0)</f>
        <v>#VALUE!</v>
      </c>
      <c r="AA1262" s="5" t="e">
        <f>IF(S1262&lt;=2,1,0)</f>
        <v>#VALUE!</v>
      </c>
      <c r="AB1262" s="5" t="e">
        <f>IF(AND(S1262&gt;=1,S1262&lt;=3),1,0)</f>
        <v>#VALUE!</v>
      </c>
      <c r="AC1262" s="5" t="e">
        <f>IF(AND(S1262&gt;=2,S1262&lt;=5),1,0)</f>
        <v>#VALUE!</v>
      </c>
      <c r="AD1262" s="5" t="e">
        <f>IF(AND(S1262&gt;=1,S1262&lt;=4),1,0)</f>
        <v>#VALUE!</v>
      </c>
      <c r="AE1262" s="5" t="e">
        <f>IF(AND(S1262&gt;=2,S1262&lt;=5),1,0)</f>
        <v>#VALUE!</v>
      </c>
    </row>
    <row r="1263" spans="1:31" x14ac:dyDescent="0.55000000000000004">
      <c r="A1263" s="1">
        <f t="shared" si="39"/>
        <v>1263</v>
      </c>
      <c r="B1263" s="6" t="s">
        <v>28</v>
      </c>
      <c r="C1263" s="7">
        <v>46226.660555555558</v>
      </c>
      <c r="D1263" s="5">
        <v>17</v>
      </c>
      <c r="E1263" s="6" t="s">
        <v>37</v>
      </c>
      <c r="F1263" s="8">
        <v>46250</v>
      </c>
      <c r="G1263" s="8" t="s">
        <v>268</v>
      </c>
      <c r="H1263" s="6" t="s">
        <v>38</v>
      </c>
      <c r="I1263" s="6" t="s">
        <v>885</v>
      </c>
      <c r="J1263" s="6" t="s">
        <v>58</v>
      </c>
      <c r="L1263" s="6" t="s">
        <v>40</v>
      </c>
      <c r="M1263" s="6" t="s">
        <v>885</v>
      </c>
      <c r="N1263" s="6" t="s">
        <v>41</v>
      </c>
      <c r="O1263" s="5" t="s">
        <v>885</v>
      </c>
      <c r="P1263" s="6" t="str">
        <f>IF(I1263&lt;&gt;"","Giocata","Futura")</f>
        <v>Futura</v>
      </c>
      <c r="Q1263" s="5" t="e">
        <f>VALUE(LEFT(I1263,1))</f>
        <v>#VALUE!</v>
      </c>
      <c r="R1263" s="5" t="e">
        <f>VALUE(RIGHT(I1263,1))</f>
        <v>#VALUE!</v>
      </c>
      <c r="S1263" s="5" t="e">
        <f>SUM(Q1263:R1263)</f>
        <v>#VALUE!</v>
      </c>
      <c r="T1263" s="5" t="e">
        <f>IF(Q1263&lt;&gt;R1263,1,0)</f>
        <v>#VALUE!</v>
      </c>
      <c r="U1263" s="5" t="e">
        <f>IF(S1263&lt;=4,1,0)</f>
        <v>#VALUE!</v>
      </c>
      <c r="V1263" s="5" t="e">
        <f t="shared" si="38"/>
        <v>#VALUE!</v>
      </c>
      <c r="W1263" s="5" t="e">
        <f>IF(S1263&gt;=2,1,0)</f>
        <v>#VALUE!</v>
      </c>
      <c r="X1263" s="5" t="e">
        <f>IF(Q1263&lt;=2,1,0)</f>
        <v>#VALUE!</v>
      </c>
      <c r="Y1263" s="5" t="e">
        <f>IF(AND(Q1263&gt;=1,Q1263&lt;=3),1,0)</f>
        <v>#VALUE!</v>
      </c>
      <c r="Z1263" s="5" t="e">
        <f>IF(AND(Q1263&gt;=2,Q1263&lt;=5),1,0)</f>
        <v>#VALUE!</v>
      </c>
      <c r="AA1263" s="5" t="e">
        <f>IF(S1263&lt;=2,1,0)</f>
        <v>#VALUE!</v>
      </c>
      <c r="AB1263" s="5" t="e">
        <f>IF(AND(S1263&gt;=1,S1263&lt;=3),1,0)</f>
        <v>#VALUE!</v>
      </c>
      <c r="AC1263" s="5" t="e">
        <f>IF(AND(S1263&gt;=2,S1263&lt;=5),1,0)</f>
        <v>#VALUE!</v>
      </c>
      <c r="AD1263" s="5" t="e">
        <f>IF(AND(S1263&gt;=1,S1263&lt;=4),1,0)</f>
        <v>#VALUE!</v>
      </c>
      <c r="AE1263" s="5" t="e">
        <f>IF(AND(S1263&gt;=2,S1263&lt;=5),1,0)</f>
        <v>#VALUE!</v>
      </c>
    </row>
    <row r="1264" spans="1:31" x14ac:dyDescent="0.55000000000000004">
      <c r="A1264" s="1">
        <f t="shared" si="39"/>
        <v>1264</v>
      </c>
      <c r="B1264" s="6" t="s">
        <v>28</v>
      </c>
      <c r="C1264" s="7">
        <v>46226.660555555558</v>
      </c>
      <c r="D1264" s="5">
        <v>17</v>
      </c>
      <c r="E1264" s="6" t="s">
        <v>37</v>
      </c>
      <c r="F1264" s="8">
        <v>46250</v>
      </c>
      <c r="G1264" s="8" t="s">
        <v>268</v>
      </c>
      <c r="H1264" s="6" t="s">
        <v>46</v>
      </c>
      <c r="I1264" s="6" t="s">
        <v>885</v>
      </c>
      <c r="J1264" s="6" t="s">
        <v>57</v>
      </c>
      <c r="L1264" s="6" t="s">
        <v>63</v>
      </c>
      <c r="M1264" s="6" t="s">
        <v>885</v>
      </c>
      <c r="N1264" s="6" t="s">
        <v>41</v>
      </c>
      <c r="O1264" s="5" t="s">
        <v>885</v>
      </c>
      <c r="P1264" s="6" t="str">
        <f>IF(I1264&lt;&gt;"","Giocata","Futura")</f>
        <v>Futura</v>
      </c>
      <c r="Q1264" s="5" t="e">
        <f>VALUE(LEFT(I1264,1))</f>
        <v>#VALUE!</v>
      </c>
      <c r="R1264" s="5" t="e">
        <f>VALUE(RIGHT(I1264,1))</f>
        <v>#VALUE!</v>
      </c>
      <c r="S1264" s="5" t="e">
        <f>SUM(Q1264:R1264)</f>
        <v>#VALUE!</v>
      </c>
      <c r="T1264" s="5" t="e">
        <f>IF(Q1264&lt;&gt;R1264,1,0)</f>
        <v>#VALUE!</v>
      </c>
      <c r="U1264" s="5" t="e">
        <f>IF(S1264&lt;=4,1,0)</f>
        <v>#VALUE!</v>
      </c>
      <c r="V1264" s="5" t="e">
        <f t="shared" si="38"/>
        <v>#VALUE!</v>
      </c>
      <c r="W1264" s="5" t="e">
        <f>IF(S1264&gt;=2,1,0)</f>
        <v>#VALUE!</v>
      </c>
      <c r="X1264" s="5" t="e">
        <f>IF(Q1264&lt;=2,1,0)</f>
        <v>#VALUE!</v>
      </c>
      <c r="Y1264" s="5" t="e">
        <f>IF(AND(Q1264&gt;=1,Q1264&lt;=3),1,0)</f>
        <v>#VALUE!</v>
      </c>
      <c r="Z1264" s="5" t="e">
        <f>IF(AND(Q1264&gt;=2,Q1264&lt;=5),1,0)</f>
        <v>#VALUE!</v>
      </c>
      <c r="AA1264" s="5" t="e">
        <f>IF(S1264&lt;=2,1,0)</f>
        <v>#VALUE!</v>
      </c>
      <c r="AB1264" s="5" t="e">
        <f>IF(AND(S1264&gt;=1,S1264&lt;=3),1,0)</f>
        <v>#VALUE!</v>
      </c>
      <c r="AC1264" s="5" t="e">
        <f>IF(AND(S1264&gt;=2,S1264&lt;=5),1,0)</f>
        <v>#VALUE!</v>
      </c>
      <c r="AD1264" s="5" t="e">
        <f>IF(AND(S1264&gt;=1,S1264&lt;=4),1,0)</f>
        <v>#VALUE!</v>
      </c>
      <c r="AE1264" s="5" t="e">
        <f>IF(AND(S1264&gt;=2,S1264&lt;=5),1,0)</f>
        <v>#VALUE!</v>
      </c>
    </row>
    <row r="1265" spans="1:31" x14ac:dyDescent="0.55000000000000004">
      <c r="A1265" s="1">
        <f t="shared" si="39"/>
        <v>1265</v>
      </c>
      <c r="B1265" s="6" t="s">
        <v>28</v>
      </c>
      <c r="C1265" s="7">
        <v>46226.660555555558</v>
      </c>
      <c r="D1265" s="5">
        <v>17</v>
      </c>
      <c r="E1265" s="6" t="s">
        <v>37</v>
      </c>
      <c r="F1265" s="8">
        <v>46250</v>
      </c>
      <c r="G1265" s="8" t="s">
        <v>285</v>
      </c>
      <c r="H1265" s="6" t="s">
        <v>39</v>
      </c>
      <c r="I1265" s="6" t="s">
        <v>885</v>
      </c>
      <c r="J1265" s="6" t="s">
        <v>52</v>
      </c>
      <c r="L1265" s="6" t="s">
        <v>66</v>
      </c>
      <c r="M1265" s="6" t="s">
        <v>885</v>
      </c>
      <c r="N1265" s="6" t="s">
        <v>41</v>
      </c>
      <c r="O1265" s="5" t="s">
        <v>885</v>
      </c>
      <c r="P1265" s="6" t="str">
        <f>IF(I1265&lt;&gt;"","Giocata","Futura")</f>
        <v>Futura</v>
      </c>
      <c r="Q1265" s="5" t="e">
        <f>VALUE(LEFT(I1265,1))</f>
        <v>#VALUE!</v>
      </c>
      <c r="R1265" s="5" t="e">
        <f>VALUE(RIGHT(I1265,1))</f>
        <v>#VALUE!</v>
      </c>
      <c r="S1265" s="5" t="e">
        <f>SUM(Q1265:R1265)</f>
        <v>#VALUE!</v>
      </c>
      <c r="T1265" s="5" t="e">
        <f>IF(Q1265&lt;&gt;R1265,1,0)</f>
        <v>#VALUE!</v>
      </c>
      <c r="U1265" s="5" t="e">
        <f>IF(S1265&lt;=4,1,0)</f>
        <v>#VALUE!</v>
      </c>
      <c r="V1265" s="5" t="e">
        <f t="shared" si="38"/>
        <v>#VALUE!</v>
      </c>
      <c r="W1265" s="5" t="e">
        <f>IF(S1265&gt;=2,1,0)</f>
        <v>#VALUE!</v>
      </c>
      <c r="X1265" s="5" t="e">
        <f>IF(Q1265&lt;=2,1,0)</f>
        <v>#VALUE!</v>
      </c>
      <c r="Y1265" s="5" t="e">
        <f>IF(AND(Q1265&gt;=1,Q1265&lt;=3),1,0)</f>
        <v>#VALUE!</v>
      </c>
      <c r="Z1265" s="5" t="e">
        <f>IF(AND(Q1265&gt;=2,Q1265&lt;=5),1,0)</f>
        <v>#VALUE!</v>
      </c>
      <c r="AA1265" s="5" t="e">
        <f>IF(S1265&lt;=2,1,0)</f>
        <v>#VALUE!</v>
      </c>
      <c r="AB1265" s="5" t="e">
        <f>IF(AND(S1265&gt;=1,S1265&lt;=3),1,0)</f>
        <v>#VALUE!</v>
      </c>
      <c r="AC1265" s="5" t="e">
        <f>IF(AND(S1265&gt;=2,S1265&lt;=5),1,0)</f>
        <v>#VALUE!</v>
      </c>
      <c r="AD1265" s="5" t="e">
        <f>IF(AND(S1265&gt;=1,S1265&lt;=4),1,0)</f>
        <v>#VALUE!</v>
      </c>
      <c r="AE1265" s="5" t="e">
        <f>IF(AND(S1265&gt;=2,S1265&lt;=5),1,0)</f>
        <v>#VALUE!</v>
      </c>
    </row>
    <row r="1266" spans="1:31" x14ac:dyDescent="0.55000000000000004">
      <c r="A1266" s="1">
        <f t="shared" si="39"/>
        <v>1266</v>
      </c>
      <c r="B1266" s="6" t="s">
        <v>28</v>
      </c>
      <c r="C1266" s="7">
        <v>46226.660555555558</v>
      </c>
      <c r="D1266" s="5">
        <v>17</v>
      </c>
      <c r="E1266" s="6" t="s">
        <v>37</v>
      </c>
      <c r="F1266" s="8">
        <v>46250</v>
      </c>
      <c r="G1266" s="8" t="s">
        <v>286</v>
      </c>
      <c r="H1266" s="6" t="s">
        <v>55</v>
      </c>
      <c r="I1266" s="6" t="s">
        <v>885</v>
      </c>
      <c r="J1266" s="6" t="s">
        <v>60</v>
      </c>
      <c r="L1266" s="6" t="s">
        <v>56</v>
      </c>
      <c r="M1266" s="6" t="s">
        <v>885</v>
      </c>
      <c r="N1266" s="6" t="s">
        <v>41</v>
      </c>
      <c r="O1266" s="5" t="s">
        <v>885</v>
      </c>
      <c r="P1266" s="6" t="str">
        <f>IF(I1266&lt;&gt;"","Giocata","Futura")</f>
        <v>Futura</v>
      </c>
      <c r="Q1266" s="5" t="e">
        <f>VALUE(LEFT(I1266,1))</f>
        <v>#VALUE!</v>
      </c>
      <c r="R1266" s="5" t="e">
        <f>VALUE(RIGHT(I1266,1))</f>
        <v>#VALUE!</v>
      </c>
      <c r="S1266" s="5" t="e">
        <f>SUM(Q1266:R1266)</f>
        <v>#VALUE!</v>
      </c>
      <c r="T1266" s="5" t="e">
        <f>IF(Q1266&lt;&gt;R1266,1,0)</f>
        <v>#VALUE!</v>
      </c>
      <c r="U1266" s="5" t="e">
        <f>IF(S1266&lt;=4,1,0)</f>
        <v>#VALUE!</v>
      </c>
      <c r="V1266" s="5" t="e">
        <f t="shared" si="38"/>
        <v>#VALUE!</v>
      </c>
      <c r="W1266" s="5" t="e">
        <f>IF(S1266&gt;=2,1,0)</f>
        <v>#VALUE!</v>
      </c>
      <c r="X1266" s="5" t="e">
        <f>IF(Q1266&lt;=2,1,0)</f>
        <v>#VALUE!</v>
      </c>
      <c r="Y1266" s="5" t="e">
        <f>IF(AND(Q1266&gt;=1,Q1266&lt;=3),1,0)</f>
        <v>#VALUE!</v>
      </c>
      <c r="Z1266" s="5" t="e">
        <f>IF(AND(Q1266&gt;=2,Q1266&lt;=5),1,0)</f>
        <v>#VALUE!</v>
      </c>
      <c r="AA1266" s="5" t="e">
        <f>IF(S1266&lt;=2,1,0)</f>
        <v>#VALUE!</v>
      </c>
      <c r="AB1266" s="5" t="e">
        <f>IF(AND(S1266&gt;=1,S1266&lt;=3),1,0)</f>
        <v>#VALUE!</v>
      </c>
      <c r="AC1266" s="5" t="e">
        <f>IF(AND(S1266&gt;=2,S1266&lt;=5),1,0)</f>
        <v>#VALUE!</v>
      </c>
      <c r="AD1266" s="5" t="e">
        <f>IF(AND(S1266&gt;=1,S1266&lt;=4),1,0)</f>
        <v>#VALUE!</v>
      </c>
      <c r="AE1266" s="5" t="e">
        <f>IF(AND(S1266&gt;=2,S1266&lt;=5),1,0)</f>
        <v>#VALUE!</v>
      </c>
    </row>
    <row r="1267" spans="1:31" x14ac:dyDescent="0.55000000000000004">
      <c r="A1267" s="1">
        <f t="shared" si="39"/>
        <v>1267</v>
      </c>
      <c r="B1267" s="6" t="s">
        <v>884</v>
      </c>
      <c r="C1267" s="7">
        <v>46226.660555555558</v>
      </c>
      <c r="D1267" s="5">
        <v>3</v>
      </c>
      <c r="E1267" s="6" t="s">
        <v>37</v>
      </c>
      <c r="F1267" s="8">
        <v>46250</v>
      </c>
      <c r="G1267" s="8" t="s">
        <v>120</v>
      </c>
      <c r="H1267" s="6" t="s">
        <v>107</v>
      </c>
      <c r="I1267" s="6" t="s">
        <v>885</v>
      </c>
      <c r="J1267" s="6" t="s">
        <v>98</v>
      </c>
      <c r="L1267" s="6" t="s">
        <v>114</v>
      </c>
      <c r="M1267" s="6" t="s">
        <v>885</v>
      </c>
      <c r="N1267" s="6" t="s">
        <v>41</v>
      </c>
      <c r="O1267" s="5" t="s">
        <v>885</v>
      </c>
      <c r="P1267" s="6" t="str">
        <f>IF(I1267&lt;&gt;"","Giocata","Futura")</f>
        <v>Futura</v>
      </c>
      <c r="Q1267" s="5" t="e">
        <f>VALUE(LEFT(I1267,1))</f>
        <v>#VALUE!</v>
      </c>
      <c r="R1267" s="5" t="e">
        <f>VALUE(RIGHT(I1267,1))</f>
        <v>#VALUE!</v>
      </c>
      <c r="S1267" s="5" t="e">
        <f>SUM(Q1267:R1267)</f>
        <v>#VALUE!</v>
      </c>
      <c r="T1267" s="5" t="e">
        <f>IF(Q1267&lt;&gt;R1267,1,0)</f>
        <v>#VALUE!</v>
      </c>
      <c r="U1267" s="5" t="e">
        <f>IF(S1267&lt;=4,1,0)</f>
        <v>#VALUE!</v>
      </c>
      <c r="V1267" s="5" t="e">
        <f t="shared" si="38"/>
        <v>#VALUE!</v>
      </c>
      <c r="W1267" s="5" t="e">
        <f>IF(S1267&gt;=2,1,0)</f>
        <v>#VALUE!</v>
      </c>
      <c r="X1267" s="5" t="e">
        <f>IF(Q1267&lt;=2,1,0)</f>
        <v>#VALUE!</v>
      </c>
      <c r="Y1267" s="5" t="e">
        <f>IF(AND(Q1267&gt;=1,Q1267&lt;=3),1,0)</f>
        <v>#VALUE!</v>
      </c>
      <c r="Z1267" s="5" t="e">
        <f>IF(AND(Q1267&gt;=2,Q1267&lt;=5),1,0)</f>
        <v>#VALUE!</v>
      </c>
      <c r="AA1267" s="5" t="e">
        <f>IF(S1267&lt;=2,1,0)</f>
        <v>#VALUE!</v>
      </c>
      <c r="AB1267" s="5" t="e">
        <f>IF(AND(S1267&gt;=1,S1267&lt;=3),1,0)</f>
        <v>#VALUE!</v>
      </c>
      <c r="AC1267" s="5" t="e">
        <f>IF(AND(S1267&gt;=2,S1267&lt;=5),1,0)</f>
        <v>#VALUE!</v>
      </c>
      <c r="AD1267" s="5" t="e">
        <f>IF(AND(S1267&gt;=1,S1267&lt;=4),1,0)</f>
        <v>#VALUE!</v>
      </c>
      <c r="AE1267" s="5" t="e">
        <f>IF(AND(S1267&gt;=2,S1267&lt;=5),1,0)</f>
        <v>#VALUE!</v>
      </c>
    </row>
    <row r="1268" spans="1:31" x14ac:dyDescent="0.55000000000000004">
      <c r="A1268" s="1">
        <f t="shared" si="39"/>
        <v>1268</v>
      </c>
      <c r="B1268" s="6" t="s">
        <v>908</v>
      </c>
      <c r="C1268" s="7">
        <v>46226.660555555558</v>
      </c>
      <c r="D1268" s="5">
        <v>4</v>
      </c>
      <c r="E1268" s="6" t="s">
        <v>37</v>
      </c>
      <c r="F1268" s="8">
        <v>46250</v>
      </c>
      <c r="G1268" s="8" t="s">
        <v>268</v>
      </c>
      <c r="H1268" s="6" t="s">
        <v>84</v>
      </c>
      <c r="I1268" s="6" t="s">
        <v>885</v>
      </c>
      <c r="J1268" s="6" t="s">
        <v>69</v>
      </c>
      <c r="L1268" s="6" t="s">
        <v>86</v>
      </c>
      <c r="M1268" s="6" t="s">
        <v>885</v>
      </c>
      <c r="N1268" s="6" t="s">
        <v>41</v>
      </c>
      <c r="O1268" s="5" t="s">
        <v>885</v>
      </c>
      <c r="P1268" s="6" t="str">
        <f>IF(I1268&lt;&gt;"","Giocata","Futura")</f>
        <v>Futura</v>
      </c>
      <c r="Q1268" s="5" t="e">
        <f>VALUE(LEFT(I1268,1))</f>
        <v>#VALUE!</v>
      </c>
      <c r="R1268" s="5" t="e">
        <f>VALUE(RIGHT(I1268,1))</f>
        <v>#VALUE!</v>
      </c>
      <c r="S1268" s="5" t="e">
        <f>SUM(Q1268:R1268)</f>
        <v>#VALUE!</v>
      </c>
      <c r="T1268" s="5" t="e">
        <f>IF(Q1268&lt;&gt;R1268,1,0)</f>
        <v>#VALUE!</v>
      </c>
      <c r="U1268" s="5" t="e">
        <f>IF(S1268&lt;=4,1,0)</f>
        <v>#VALUE!</v>
      </c>
      <c r="V1268" s="5" t="e">
        <f t="shared" si="38"/>
        <v>#VALUE!</v>
      </c>
      <c r="W1268" s="5" t="e">
        <f>IF(S1268&gt;=2,1,0)</f>
        <v>#VALUE!</v>
      </c>
      <c r="X1268" s="5" t="e">
        <f>IF(Q1268&lt;=2,1,0)</f>
        <v>#VALUE!</v>
      </c>
      <c r="Y1268" s="5" t="e">
        <f>IF(AND(Q1268&gt;=1,Q1268&lt;=3),1,0)</f>
        <v>#VALUE!</v>
      </c>
      <c r="Z1268" s="5" t="e">
        <f>IF(AND(Q1268&gt;=2,Q1268&lt;=5),1,0)</f>
        <v>#VALUE!</v>
      </c>
      <c r="AA1268" s="5" t="e">
        <f>IF(S1268&lt;=2,1,0)</f>
        <v>#VALUE!</v>
      </c>
      <c r="AB1268" s="5" t="e">
        <f>IF(AND(S1268&gt;=1,S1268&lt;=3),1,0)</f>
        <v>#VALUE!</v>
      </c>
      <c r="AC1268" s="5" t="e">
        <f>IF(AND(S1268&gt;=2,S1268&lt;=5),1,0)</f>
        <v>#VALUE!</v>
      </c>
      <c r="AD1268" s="5" t="e">
        <f>IF(AND(S1268&gt;=1,S1268&lt;=4),1,0)</f>
        <v>#VALUE!</v>
      </c>
      <c r="AE1268" s="5" t="e">
        <f>IF(AND(S1268&gt;=2,S1268&lt;=5),1,0)</f>
        <v>#VALUE!</v>
      </c>
    </row>
    <row r="1269" spans="1:31" x14ac:dyDescent="0.55000000000000004">
      <c r="A1269" s="1">
        <f t="shared" si="39"/>
        <v>1269</v>
      </c>
      <c r="B1269" s="6" t="s">
        <v>908</v>
      </c>
      <c r="C1269" s="7">
        <v>46226.660555555558</v>
      </c>
      <c r="D1269" s="5">
        <v>4</v>
      </c>
      <c r="E1269" s="6" t="s">
        <v>37</v>
      </c>
      <c r="F1269" s="8">
        <v>46250</v>
      </c>
      <c r="G1269" s="8" t="s">
        <v>268</v>
      </c>
      <c r="H1269" s="6" t="s">
        <v>74</v>
      </c>
      <c r="I1269" s="6" t="s">
        <v>885</v>
      </c>
      <c r="J1269" s="6" t="s">
        <v>80</v>
      </c>
      <c r="L1269" s="6" t="s">
        <v>76</v>
      </c>
      <c r="M1269" s="6" t="s">
        <v>885</v>
      </c>
      <c r="N1269" s="6" t="s">
        <v>41</v>
      </c>
      <c r="O1269" s="5" t="s">
        <v>885</v>
      </c>
      <c r="P1269" s="6" t="str">
        <f>IF(I1269&lt;&gt;"","Giocata","Futura")</f>
        <v>Futura</v>
      </c>
      <c r="Q1269" s="5" t="e">
        <f>VALUE(LEFT(I1269,1))</f>
        <v>#VALUE!</v>
      </c>
      <c r="R1269" s="5" t="e">
        <f>VALUE(RIGHT(I1269,1))</f>
        <v>#VALUE!</v>
      </c>
      <c r="S1269" s="5" t="e">
        <f>SUM(Q1269:R1269)</f>
        <v>#VALUE!</v>
      </c>
      <c r="T1269" s="5" t="e">
        <f>IF(Q1269&lt;&gt;R1269,1,0)</f>
        <v>#VALUE!</v>
      </c>
      <c r="U1269" s="5" t="e">
        <f>IF(S1269&lt;=4,1,0)</f>
        <v>#VALUE!</v>
      </c>
      <c r="V1269" s="5" t="e">
        <f t="shared" si="38"/>
        <v>#VALUE!</v>
      </c>
      <c r="W1269" s="5" t="e">
        <f>IF(S1269&gt;=2,1,0)</f>
        <v>#VALUE!</v>
      </c>
      <c r="X1269" s="5" t="e">
        <f>IF(Q1269&lt;=2,1,0)</f>
        <v>#VALUE!</v>
      </c>
      <c r="Y1269" s="5" t="e">
        <f>IF(AND(Q1269&gt;=1,Q1269&lt;=3),1,0)</f>
        <v>#VALUE!</v>
      </c>
      <c r="Z1269" s="5" t="e">
        <f>IF(AND(Q1269&gt;=2,Q1269&lt;=5),1,0)</f>
        <v>#VALUE!</v>
      </c>
      <c r="AA1269" s="5" t="e">
        <f>IF(S1269&lt;=2,1,0)</f>
        <v>#VALUE!</v>
      </c>
      <c r="AB1269" s="5" t="e">
        <f>IF(AND(S1269&gt;=1,S1269&lt;=3),1,0)</f>
        <v>#VALUE!</v>
      </c>
      <c r="AC1269" s="5" t="e">
        <f>IF(AND(S1269&gt;=2,S1269&lt;=5),1,0)</f>
        <v>#VALUE!</v>
      </c>
      <c r="AD1269" s="5" t="e">
        <f>IF(AND(S1269&gt;=1,S1269&lt;=4),1,0)</f>
        <v>#VALUE!</v>
      </c>
      <c r="AE1269" s="5" t="e">
        <f>IF(AND(S1269&gt;=2,S1269&lt;=5),1,0)</f>
        <v>#VALUE!</v>
      </c>
    </row>
    <row r="1270" spans="1:31" x14ac:dyDescent="0.55000000000000004">
      <c r="A1270" s="1">
        <f t="shared" si="39"/>
        <v>1270</v>
      </c>
      <c r="B1270" s="6" t="s">
        <v>908</v>
      </c>
      <c r="C1270" s="7">
        <v>46226.660555555558</v>
      </c>
      <c r="D1270" s="5">
        <v>4</v>
      </c>
      <c r="E1270" s="6" t="s">
        <v>37</v>
      </c>
      <c r="F1270" s="8">
        <v>46250</v>
      </c>
      <c r="G1270" s="8" t="s">
        <v>264</v>
      </c>
      <c r="H1270" s="6" t="s">
        <v>77</v>
      </c>
      <c r="I1270" s="6" t="s">
        <v>885</v>
      </c>
      <c r="J1270" s="6" t="s">
        <v>71</v>
      </c>
      <c r="L1270" s="6" t="s">
        <v>79</v>
      </c>
      <c r="M1270" s="6" t="s">
        <v>885</v>
      </c>
      <c r="N1270" s="6" t="s">
        <v>41</v>
      </c>
      <c r="O1270" s="5" t="s">
        <v>885</v>
      </c>
      <c r="P1270" s="6" t="str">
        <f>IF(I1270&lt;&gt;"","Giocata","Futura")</f>
        <v>Futura</v>
      </c>
      <c r="Q1270" s="5" t="e">
        <f>VALUE(LEFT(I1270,1))</f>
        <v>#VALUE!</v>
      </c>
      <c r="R1270" s="5" t="e">
        <f>VALUE(RIGHT(I1270,1))</f>
        <v>#VALUE!</v>
      </c>
      <c r="S1270" s="5" t="e">
        <f>SUM(Q1270:R1270)</f>
        <v>#VALUE!</v>
      </c>
      <c r="T1270" s="5" t="e">
        <f>IF(Q1270&lt;&gt;R1270,1,0)</f>
        <v>#VALUE!</v>
      </c>
      <c r="U1270" s="5" t="e">
        <f>IF(S1270&lt;=4,1,0)</f>
        <v>#VALUE!</v>
      </c>
      <c r="V1270" s="5" t="e">
        <f t="shared" si="38"/>
        <v>#VALUE!</v>
      </c>
      <c r="W1270" s="5" t="e">
        <f>IF(S1270&gt;=2,1,0)</f>
        <v>#VALUE!</v>
      </c>
      <c r="X1270" s="5" t="e">
        <f>IF(Q1270&lt;=2,1,0)</f>
        <v>#VALUE!</v>
      </c>
      <c r="Y1270" s="5" t="e">
        <f>IF(AND(Q1270&gt;=1,Q1270&lt;=3),1,0)</f>
        <v>#VALUE!</v>
      </c>
      <c r="Z1270" s="5" t="e">
        <f>IF(AND(Q1270&gt;=2,Q1270&lt;=5),1,0)</f>
        <v>#VALUE!</v>
      </c>
      <c r="AA1270" s="5" t="e">
        <f>IF(S1270&lt;=2,1,0)</f>
        <v>#VALUE!</v>
      </c>
      <c r="AB1270" s="5" t="e">
        <f>IF(AND(S1270&gt;=1,S1270&lt;=3),1,0)</f>
        <v>#VALUE!</v>
      </c>
      <c r="AC1270" s="5" t="e">
        <f>IF(AND(S1270&gt;=2,S1270&lt;=5),1,0)</f>
        <v>#VALUE!</v>
      </c>
      <c r="AD1270" s="5" t="e">
        <f>IF(AND(S1270&gt;=1,S1270&lt;=4),1,0)</f>
        <v>#VALUE!</v>
      </c>
      <c r="AE1270" s="5" t="e">
        <f>IF(AND(S1270&gt;=2,S1270&lt;=5),1,0)</f>
        <v>#VALUE!</v>
      </c>
    </row>
    <row r="1271" spans="1:31" x14ac:dyDescent="0.55000000000000004">
      <c r="A1271" s="1">
        <f t="shared" si="39"/>
        <v>1271</v>
      </c>
      <c r="B1271" s="6" t="s">
        <v>908</v>
      </c>
      <c r="C1271" s="7">
        <v>46226.660555555558</v>
      </c>
      <c r="D1271" s="5">
        <v>4</v>
      </c>
      <c r="E1271" s="6" t="s">
        <v>37</v>
      </c>
      <c r="F1271" s="8">
        <v>46250</v>
      </c>
      <c r="G1271" s="8" t="s">
        <v>263</v>
      </c>
      <c r="H1271" s="6" t="s">
        <v>83</v>
      </c>
      <c r="I1271" s="6" t="s">
        <v>885</v>
      </c>
      <c r="J1271" s="6" t="s">
        <v>68</v>
      </c>
      <c r="L1271" s="6" t="s">
        <v>85</v>
      </c>
      <c r="M1271" s="6" t="s">
        <v>885</v>
      </c>
      <c r="N1271" s="6" t="s">
        <v>41</v>
      </c>
      <c r="O1271" s="5" t="s">
        <v>885</v>
      </c>
      <c r="P1271" s="6" t="str">
        <f>IF(I1271&lt;&gt;"","Giocata","Futura")</f>
        <v>Futura</v>
      </c>
      <c r="Q1271" s="5" t="e">
        <f>VALUE(LEFT(I1271,1))</f>
        <v>#VALUE!</v>
      </c>
      <c r="R1271" s="5" t="e">
        <f>VALUE(RIGHT(I1271,1))</f>
        <v>#VALUE!</v>
      </c>
      <c r="S1271" s="5" t="e">
        <f>SUM(Q1271:R1271)</f>
        <v>#VALUE!</v>
      </c>
      <c r="T1271" s="5" t="e">
        <f>IF(Q1271&lt;&gt;R1271,1,0)</f>
        <v>#VALUE!</v>
      </c>
      <c r="U1271" s="5" t="e">
        <f>IF(S1271&lt;=4,1,0)</f>
        <v>#VALUE!</v>
      </c>
      <c r="V1271" s="5" t="e">
        <f t="shared" si="38"/>
        <v>#VALUE!</v>
      </c>
      <c r="W1271" s="5" t="e">
        <f>IF(S1271&gt;=2,1,0)</f>
        <v>#VALUE!</v>
      </c>
      <c r="X1271" s="5" t="e">
        <f>IF(Q1271&lt;=2,1,0)</f>
        <v>#VALUE!</v>
      </c>
      <c r="Y1271" s="5" t="e">
        <f>IF(AND(Q1271&gt;=1,Q1271&lt;=3),1,0)</f>
        <v>#VALUE!</v>
      </c>
      <c r="Z1271" s="5" t="e">
        <f>IF(AND(Q1271&gt;=2,Q1271&lt;=5),1,0)</f>
        <v>#VALUE!</v>
      </c>
      <c r="AA1271" s="5" t="e">
        <f>IF(S1271&lt;=2,1,0)</f>
        <v>#VALUE!</v>
      </c>
      <c r="AB1271" s="5" t="e">
        <f>IF(AND(S1271&gt;=1,S1271&lt;=3),1,0)</f>
        <v>#VALUE!</v>
      </c>
      <c r="AC1271" s="5" t="e">
        <f>IF(AND(S1271&gt;=2,S1271&lt;=5),1,0)</f>
        <v>#VALUE!</v>
      </c>
      <c r="AD1271" s="5" t="e">
        <f>IF(AND(S1271&gt;=1,S1271&lt;=4),1,0)</f>
        <v>#VALUE!</v>
      </c>
      <c r="AE1271" s="5" t="e">
        <f>IF(AND(S1271&gt;=2,S1271&lt;=5),1,0)</f>
        <v>#VALUE!</v>
      </c>
    </row>
    <row r="1272" spans="1:31" x14ac:dyDescent="0.55000000000000004">
      <c r="A1272" s="1">
        <f t="shared" si="39"/>
        <v>1272</v>
      </c>
      <c r="B1272" s="6" t="s">
        <v>32</v>
      </c>
      <c r="C1272" s="7">
        <v>46226.660555555558</v>
      </c>
      <c r="D1272" s="5">
        <v>18</v>
      </c>
      <c r="E1272" s="6" t="s">
        <v>37</v>
      </c>
      <c r="F1272" s="8">
        <v>46250</v>
      </c>
      <c r="G1272" s="8" t="s">
        <v>291</v>
      </c>
      <c r="H1272" s="6" t="s">
        <v>211</v>
      </c>
      <c r="I1272" s="6" t="s">
        <v>885</v>
      </c>
      <c r="J1272" s="6" t="s">
        <v>134</v>
      </c>
      <c r="L1272" s="6" t="s">
        <v>213</v>
      </c>
      <c r="M1272" s="6" t="s">
        <v>885</v>
      </c>
      <c r="N1272" s="6" t="s">
        <v>41</v>
      </c>
      <c r="O1272" s="5" t="s">
        <v>885</v>
      </c>
      <c r="P1272" s="6" t="str">
        <f>IF(I1272&lt;&gt;"","Giocata","Futura")</f>
        <v>Futura</v>
      </c>
      <c r="Q1272" s="5" t="e">
        <f>VALUE(LEFT(I1272,1))</f>
        <v>#VALUE!</v>
      </c>
      <c r="R1272" s="5" t="e">
        <f>VALUE(RIGHT(I1272,1))</f>
        <v>#VALUE!</v>
      </c>
      <c r="S1272" s="5" t="e">
        <f>SUM(Q1272:R1272)</f>
        <v>#VALUE!</v>
      </c>
      <c r="T1272" s="5" t="e">
        <f>IF(Q1272&lt;&gt;R1272,1,0)</f>
        <v>#VALUE!</v>
      </c>
      <c r="U1272" s="5" t="e">
        <f>IF(S1272&lt;=4,1,0)</f>
        <v>#VALUE!</v>
      </c>
      <c r="V1272" s="5" t="e">
        <f t="shared" si="38"/>
        <v>#VALUE!</v>
      </c>
      <c r="W1272" s="5" t="e">
        <f>IF(S1272&gt;=2,1,0)</f>
        <v>#VALUE!</v>
      </c>
      <c r="X1272" s="5" t="e">
        <f>IF(Q1272&lt;=2,1,0)</f>
        <v>#VALUE!</v>
      </c>
      <c r="Y1272" s="5" t="e">
        <f>IF(AND(Q1272&gt;=1,Q1272&lt;=3),1,0)</f>
        <v>#VALUE!</v>
      </c>
      <c r="Z1272" s="5" t="e">
        <f>IF(AND(Q1272&gt;=2,Q1272&lt;=5),1,0)</f>
        <v>#VALUE!</v>
      </c>
      <c r="AA1272" s="5" t="e">
        <f>IF(S1272&lt;=2,1,0)</f>
        <v>#VALUE!</v>
      </c>
      <c r="AB1272" s="5" t="e">
        <f>IF(AND(S1272&gt;=1,S1272&lt;=3),1,0)</f>
        <v>#VALUE!</v>
      </c>
      <c r="AC1272" s="5" t="e">
        <f>IF(AND(S1272&gt;=2,S1272&lt;=5),1,0)</f>
        <v>#VALUE!</v>
      </c>
      <c r="AD1272" s="5" t="e">
        <f>IF(AND(S1272&gt;=1,S1272&lt;=4),1,0)</f>
        <v>#VALUE!</v>
      </c>
      <c r="AE1272" s="5" t="e">
        <f>IF(AND(S1272&gt;=2,S1272&lt;=5),1,0)</f>
        <v>#VALUE!</v>
      </c>
    </row>
    <row r="1273" spans="1:31" x14ac:dyDescent="0.55000000000000004">
      <c r="A1273" s="1">
        <f t="shared" si="39"/>
        <v>1273</v>
      </c>
      <c r="B1273" s="6" t="s">
        <v>32</v>
      </c>
      <c r="C1273" s="7">
        <v>46226.660555555558</v>
      </c>
      <c r="D1273" s="5">
        <v>18</v>
      </c>
      <c r="E1273" s="6" t="s">
        <v>37</v>
      </c>
      <c r="F1273" s="8">
        <v>46250</v>
      </c>
      <c r="G1273" s="8" t="s">
        <v>292</v>
      </c>
      <c r="H1273" s="6" t="s">
        <v>131</v>
      </c>
      <c r="I1273" s="6" t="s">
        <v>885</v>
      </c>
      <c r="J1273" s="6" t="s">
        <v>265</v>
      </c>
      <c r="L1273" s="6" t="s">
        <v>214</v>
      </c>
      <c r="M1273" s="6" t="s">
        <v>885</v>
      </c>
      <c r="N1273" s="6" t="s">
        <v>41</v>
      </c>
      <c r="O1273" s="5" t="s">
        <v>885</v>
      </c>
      <c r="P1273" s="6" t="str">
        <f>IF(I1273&lt;&gt;"","Giocata","Futura")</f>
        <v>Futura</v>
      </c>
      <c r="Q1273" s="5" t="e">
        <f>VALUE(LEFT(I1273,1))</f>
        <v>#VALUE!</v>
      </c>
      <c r="R1273" s="5" t="e">
        <f>VALUE(RIGHT(I1273,1))</f>
        <v>#VALUE!</v>
      </c>
      <c r="S1273" s="5" t="e">
        <f>SUM(Q1273:R1273)</f>
        <v>#VALUE!</v>
      </c>
      <c r="T1273" s="5" t="e">
        <f>IF(Q1273&lt;&gt;R1273,1,0)</f>
        <v>#VALUE!</v>
      </c>
      <c r="U1273" s="5" t="e">
        <f>IF(S1273&lt;=4,1,0)</f>
        <v>#VALUE!</v>
      </c>
      <c r="V1273" s="5" t="e">
        <f t="shared" si="38"/>
        <v>#VALUE!</v>
      </c>
      <c r="W1273" s="5" t="e">
        <f>IF(S1273&gt;=2,1,0)</f>
        <v>#VALUE!</v>
      </c>
      <c r="X1273" s="5" t="e">
        <f>IF(Q1273&lt;=2,1,0)</f>
        <v>#VALUE!</v>
      </c>
      <c r="Y1273" s="5" t="e">
        <f>IF(AND(Q1273&gt;=1,Q1273&lt;=3),1,0)</f>
        <v>#VALUE!</v>
      </c>
      <c r="Z1273" s="5" t="e">
        <f>IF(AND(Q1273&gt;=2,Q1273&lt;=5),1,0)</f>
        <v>#VALUE!</v>
      </c>
      <c r="AA1273" s="5" t="e">
        <f>IF(S1273&lt;=2,1,0)</f>
        <v>#VALUE!</v>
      </c>
      <c r="AB1273" s="5" t="e">
        <f>IF(AND(S1273&gt;=1,S1273&lt;=3),1,0)</f>
        <v>#VALUE!</v>
      </c>
      <c r="AC1273" s="5" t="e">
        <f>IF(AND(S1273&gt;=2,S1273&lt;=5),1,0)</f>
        <v>#VALUE!</v>
      </c>
      <c r="AD1273" s="5" t="e">
        <f>IF(AND(S1273&gt;=1,S1273&lt;=4),1,0)</f>
        <v>#VALUE!</v>
      </c>
      <c r="AE1273" s="5" t="e">
        <f>IF(AND(S1273&gt;=2,S1273&lt;=5),1,0)</f>
        <v>#VALUE!</v>
      </c>
    </row>
    <row r="1274" spans="1:31" x14ac:dyDescent="0.55000000000000004">
      <c r="A1274" s="1">
        <f t="shared" si="39"/>
        <v>1274</v>
      </c>
      <c r="B1274" s="6" t="s">
        <v>911</v>
      </c>
      <c r="C1274" s="7">
        <v>46226.660555555558</v>
      </c>
      <c r="D1274" s="5">
        <v>23</v>
      </c>
      <c r="E1274" s="6" t="s">
        <v>37</v>
      </c>
      <c r="F1274" s="8">
        <v>46250</v>
      </c>
      <c r="G1274" s="8" t="s">
        <v>137</v>
      </c>
      <c r="H1274" s="6" t="s">
        <v>153</v>
      </c>
      <c r="I1274" s="6" t="s">
        <v>885</v>
      </c>
      <c r="J1274" s="6" t="s">
        <v>144</v>
      </c>
      <c r="L1274" s="6" t="s">
        <v>155</v>
      </c>
      <c r="M1274" s="6" t="s">
        <v>885</v>
      </c>
      <c r="N1274" s="6" t="s">
        <v>41</v>
      </c>
      <c r="O1274" s="5" t="s">
        <v>885</v>
      </c>
      <c r="P1274" s="6" t="str">
        <f>IF(I1274&lt;&gt;"","Giocata","Futura")</f>
        <v>Futura</v>
      </c>
      <c r="Q1274" s="5" t="e">
        <f>VALUE(LEFT(I1274,1))</f>
        <v>#VALUE!</v>
      </c>
      <c r="R1274" s="5" t="e">
        <f>VALUE(RIGHT(I1274,1))</f>
        <v>#VALUE!</v>
      </c>
      <c r="S1274" s="5" t="e">
        <f>SUM(Q1274:R1274)</f>
        <v>#VALUE!</v>
      </c>
      <c r="T1274" s="5" t="e">
        <f>IF(Q1274&lt;&gt;R1274,1,0)</f>
        <v>#VALUE!</v>
      </c>
      <c r="U1274" s="5" t="e">
        <f>IF(S1274&lt;=4,1,0)</f>
        <v>#VALUE!</v>
      </c>
      <c r="V1274" s="5" t="e">
        <f t="shared" si="38"/>
        <v>#VALUE!</v>
      </c>
      <c r="W1274" s="5" t="e">
        <f>IF(S1274&gt;=2,1,0)</f>
        <v>#VALUE!</v>
      </c>
      <c r="X1274" s="5" t="e">
        <f>IF(Q1274&lt;=2,1,0)</f>
        <v>#VALUE!</v>
      </c>
      <c r="Y1274" s="5" t="e">
        <f>IF(AND(Q1274&gt;=1,Q1274&lt;=3),1,0)</f>
        <v>#VALUE!</v>
      </c>
      <c r="Z1274" s="5" t="e">
        <f>IF(AND(Q1274&gt;=2,Q1274&lt;=5),1,0)</f>
        <v>#VALUE!</v>
      </c>
      <c r="AA1274" s="5" t="e">
        <f>IF(S1274&lt;=2,1,0)</f>
        <v>#VALUE!</v>
      </c>
      <c r="AB1274" s="5" t="e">
        <f>IF(AND(S1274&gt;=1,S1274&lt;=3),1,0)</f>
        <v>#VALUE!</v>
      </c>
      <c r="AC1274" s="5" t="e">
        <f>IF(AND(S1274&gt;=2,S1274&lt;=5),1,0)</f>
        <v>#VALUE!</v>
      </c>
      <c r="AD1274" s="5" t="e">
        <f>IF(AND(S1274&gt;=1,S1274&lt;=4),1,0)</f>
        <v>#VALUE!</v>
      </c>
      <c r="AE1274" s="5" t="e">
        <f>IF(AND(S1274&gt;=2,S1274&lt;=5),1,0)</f>
        <v>#VALUE!</v>
      </c>
    </row>
    <row r="1275" spans="1:31" x14ac:dyDescent="0.55000000000000004">
      <c r="A1275" s="1">
        <f t="shared" si="39"/>
        <v>1275</v>
      </c>
      <c r="B1275" s="6" t="s">
        <v>911</v>
      </c>
      <c r="C1275" s="7">
        <v>46226.660555555558</v>
      </c>
      <c r="D1275" s="5">
        <v>23</v>
      </c>
      <c r="E1275" s="6" t="s">
        <v>37</v>
      </c>
      <c r="F1275" s="8">
        <v>46250</v>
      </c>
      <c r="G1275" s="8" t="s">
        <v>137</v>
      </c>
      <c r="H1275" s="6" t="s">
        <v>141</v>
      </c>
      <c r="I1275" s="6" t="s">
        <v>885</v>
      </c>
      <c r="J1275" s="6" t="s">
        <v>139</v>
      </c>
      <c r="L1275" s="6" t="s">
        <v>143</v>
      </c>
      <c r="M1275" s="6" t="s">
        <v>885</v>
      </c>
      <c r="N1275" s="6" t="s">
        <v>41</v>
      </c>
      <c r="O1275" s="5" t="s">
        <v>885</v>
      </c>
      <c r="P1275" s="6" t="str">
        <f>IF(I1275&lt;&gt;"","Giocata","Futura")</f>
        <v>Futura</v>
      </c>
      <c r="Q1275" s="5" t="e">
        <f>VALUE(LEFT(I1275,1))</f>
        <v>#VALUE!</v>
      </c>
      <c r="R1275" s="5" t="e">
        <f>VALUE(RIGHT(I1275,1))</f>
        <v>#VALUE!</v>
      </c>
      <c r="S1275" s="5" t="e">
        <f>SUM(Q1275:R1275)</f>
        <v>#VALUE!</v>
      </c>
      <c r="T1275" s="5" t="e">
        <f>IF(Q1275&lt;&gt;R1275,1,0)</f>
        <v>#VALUE!</v>
      </c>
      <c r="U1275" s="5" t="e">
        <f>IF(S1275&lt;=4,1,0)</f>
        <v>#VALUE!</v>
      </c>
      <c r="V1275" s="5" t="e">
        <f t="shared" si="38"/>
        <v>#VALUE!</v>
      </c>
      <c r="W1275" s="5" t="e">
        <f>IF(S1275&gt;=2,1,0)</f>
        <v>#VALUE!</v>
      </c>
      <c r="X1275" s="5" t="e">
        <f>IF(Q1275&lt;=2,1,0)</f>
        <v>#VALUE!</v>
      </c>
      <c r="Y1275" s="5" t="e">
        <f>IF(AND(Q1275&gt;=1,Q1275&lt;=3),1,0)</f>
        <v>#VALUE!</v>
      </c>
      <c r="Z1275" s="5" t="e">
        <f>IF(AND(Q1275&gt;=2,Q1275&lt;=5),1,0)</f>
        <v>#VALUE!</v>
      </c>
      <c r="AA1275" s="5" t="e">
        <f>IF(S1275&lt;=2,1,0)</f>
        <v>#VALUE!</v>
      </c>
      <c r="AB1275" s="5" t="e">
        <f>IF(AND(S1275&gt;=1,S1275&lt;=3),1,0)</f>
        <v>#VALUE!</v>
      </c>
      <c r="AC1275" s="5" t="e">
        <f>IF(AND(S1275&gt;=2,S1275&lt;=5),1,0)</f>
        <v>#VALUE!</v>
      </c>
      <c r="AD1275" s="5" t="e">
        <f>IF(AND(S1275&gt;=1,S1275&lt;=4),1,0)</f>
        <v>#VALUE!</v>
      </c>
      <c r="AE1275" s="5" t="e">
        <f>IF(AND(S1275&gt;=2,S1275&lt;=5),1,0)</f>
        <v>#VALUE!</v>
      </c>
    </row>
    <row r="1276" spans="1:31" x14ac:dyDescent="0.55000000000000004">
      <c r="A1276" s="1">
        <f t="shared" si="39"/>
        <v>1276</v>
      </c>
      <c r="B1276" s="6" t="s">
        <v>911</v>
      </c>
      <c r="C1276" s="7">
        <v>46226.660555555558</v>
      </c>
      <c r="D1276" s="5">
        <v>23</v>
      </c>
      <c r="E1276" s="6" t="s">
        <v>37</v>
      </c>
      <c r="F1276" s="8">
        <v>46250</v>
      </c>
      <c r="G1276" s="8" t="s">
        <v>137</v>
      </c>
      <c r="H1276" s="6" t="s">
        <v>142</v>
      </c>
      <c r="I1276" s="6" t="s">
        <v>885</v>
      </c>
      <c r="J1276" s="6" t="s">
        <v>151</v>
      </c>
      <c r="L1276" s="6" t="s">
        <v>160</v>
      </c>
      <c r="M1276" s="6" t="s">
        <v>885</v>
      </c>
      <c r="N1276" s="6" t="s">
        <v>41</v>
      </c>
      <c r="O1276" s="5" t="s">
        <v>885</v>
      </c>
      <c r="P1276" s="6" t="str">
        <f>IF(I1276&lt;&gt;"","Giocata","Futura")</f>
        <v>Futura</v>
      </c>
      <c r="Q1276" s="5" t="e">
        <f>VALUE(LEFT(I1276,1))</f>
        <v>#VALUE!</v>
      </c>
      <c r="R1276" s="5" t="e">
        <f>VALUE(RIGHT(I1276,1))</f>
        <v>#VALUE!</v>
      </c>
      <c r="S1276" s="5" t="e">
        <f>SUM(Q1276:R1276)</f>
        <v>#VALUE!</v>
      </c>
      <c r="T1276" s="5" t="e">
        <f>IF(Q1276&lt;&gt;R1276,1,0)</f>
        <v>#VALUE!</v>
      </c>
      <c r="U1276" s="5" t="e">
        <f>IF(S1276&lt;=4,1,0)</f>
        <v>#VALUE!</v>
      </c>
      <c r="V1276" s="5" t="e">
        <f t="shared" si="38"/>
        <v>#VALUE!</v>
      </c>
      <c r="W1276" s="5" t="e">
        <f>IF(S1276&gt;=2,1,0)</f>
        <v>#VALUE!</v>
      </c>
      <c r="X1276" s="5" t="e">
        <f>IF(Q1276&lt;=2,1,0)</f>
        <v>#VALUE!</v>
      </c>
      <c r="Y1276" s="5" t="e">
        <f>IF(AND(Q1276&gt;=1,Q1276&lt;=3),1,0)</f>
        <v>#VALUE!</v>
      </c>
      <c r="Z1276" s="5" t="e">
        <f>IF(AND(Q1276&gt;=2,Q1276&lt;=5),1,0)</f>
        <v>#VALUE!</v>
      </c>
      <c r="AA1276" s="5" t="e">
        <f>IF(S1276&lt;=2,1,0)</f>
        <v>#VALUE!</v>
      </c>
      <c r="AB1276" s="5" t="e">
        <f>IF(AND(S1276&gt;=1,S1276&lt;=3),1,0)</f>
        <v>#VALUE!</v>
      </c>
      <c r="AC1276" s="5" t="e">
        <f>IF(AND(S1276&gt;=2,S1276&lt;=5),1,0)</f>
        <v>#VALUE!</v>
      </c>
      <c r="AD1276" s="5" t="e">
        <f>IF(AND(S1276&gt;=1,S1276&lt;=4),1,0)</f>
        <v>#VALUE!</v>
      </c>
      <c r="AE1276" s="5" t="e">
        <f>IF(AND(S1276&gt;=2,S1276&lt;=5),1,0)</f>
        <v>#VALUE!</v>
      </c>
    </row>
    <row r="1277" spans="1:31" x14ac:dyDescent="0.55000000000000004">
      <c r="A1277" s="1">
        <f t="shared" si="39"/>
        <v>1277</v>
      </c>
      <c r="B1277" s="6" t="s">
        <v>36</v>
      </c>
      <c r="C1277" s="7">
        <v>46226.660567129627</v>
      </c>
      <c r="D1277" s="5">
        <v>20</v>
      </c>
      <c r="E1277" s="6" t="s">
        <v>37</v>
      </c>
      <c r="F1277" s="8">
        <v>46250</v>
      </c>
      <c r="G1277" s="8" t="s">
        <v>242</v>
      </c>
      <c r="H1277" s="6" t="s">
        <v>171</v>
      </c>
      <c r="I1277" s="6" t="s">
        <v>885</v>
      </c>
      <c r="J1277" s="6" t="s">
        <v>180</v>
      </c>
      <c r="L1277" s="6" t="s">
        <v>295</v>
      </c>
      <c r="M1277" s="6" t="s">
        <v>885</v>
      </c>
      <c r="N1277" s="6" t="s">
        <v>41</v>
      </c>
      <c r="O1277" s="5" t="s">
        <v>885</v>
      </c>
      <c r="P1277" s="6" t="str">
        <f>IF(I1277&lt;&gt;"","Giocata","Futura")</f>
        <v>Futura</v>
      </c>
      <c r="Q1277" s="5" t="e">
        <f>VALUE(LEFT(I1277,1))</f>
        <v>#VALUE!</v>
      </c>
      <c r="R1277" s="5" t="e">
        <f>VALUE(RIGHT(I1277,1))</f>
        <v>#VALUE!</v>
      </c>
      <c r="S1277" s="5" t="e">
        <f>SUM(Q1277:R1277)</f>
        <v>#VALUE!</v>
      </c>
      <c r="T1277" s="5" t="e">
        <f>IF(Q1277&lt;&gt;R1277,1,0)</f>
        <v>#VALUE!</v>
      </c>
      <c r="U1277" s="5" t="e">
        <f>IF(S1277&lt;=4,1,0)</f>
        <v>#VALUE!</v>
      </c>
      <c r="V1277" s="5" t="e">
        <f t="shared" si="38"/>
        <v>#VALUE!</v>
      </c>
      <c r="W1277" s="5" t="e">
        <f>IF(S1277&gt;=2,1,0)</f>
        <v>#VALUE!</v>
      </c>
      <c r="X1277" s="5" t="e">
        <f>IF(Q1277&lt;=2,1,0)</f>
        <v>#VALUE!</v>
      </c>
      <c r="Y1277" s="5" t="e">
        <f>IF(AND(Q1277&gt;=1,Q1277&lt;=3),1,0)</f>
        <v>#VALUE!</v>
      </c>
      <c r="Z1277" s="5" t="e">
        <f>IF(AND(Q1277&gt;=2,Q1277&lt;=5),1,0)</f>
        <v>#VALUE!</v>
      </c>
      <c r="AA1277" s="5" t="e">
        <f>IF(S1277&lt;=2,1,0)</f>
        <v>#VALUE!</v>
      </c>
      <c r="AB1277" s="5" t="e">
        <f>IF(AND(S1277&gt;=1,S1277&lt;=3),1,0)</f>
        <v>#VALUE!</v>
      </c>
      <c r="AC1277" s="5" t="e">
        <f>IF(AND(S1277&gt;=2,S1277&lt;=5),1,0)</f>
        <v>#VALUE!</v>
      </c>
      <c r="AD1277" s="5" t="e">
        <f>IF(AND(S1277&gt;=1,S1277&lt;=4),1,0)</f>
        <v>#VALUE!</v>
      </c>
      <c r="AE1277" s="5" t="e">
        <f>IF(AND(S1277&gt;=2,S1277&lt;=5),1,0)</f>
        <v>#VALUE!</v>
      </c>
    </row>
    <row r="1278" spans="1:31" x14ac:dyDescent="0.55000000000000004">
      <c r="A1278" s="1">
        <f t="shared" si="39"/>
        <v>1278</v>
      </c>
      <c r="B1278" s="6" t="s">
        <v>884</v>
      </c>
      <c r="C1278" s="7">
        <v>46226.660555555558</v>
      </c>
      <c r="D1278" s="5">
        <v>3</v>
      </c>
      <c r="E1278" s="6" t="s">
        <v>37</v>
      </c>
      <c r="F1278" s="8">
        <v>46250</v>
      </c>
      <c r="G1278" s="8" t="s">
        <v>245</v>
      </c>
      <c r="H1278" s="6" t="s">
        <v>95</v>
      </c>
      <c r="I1278" s="6" t="s">
        <v>885</v>
      </c>
      <c r="J1278" s="6" t="s">
        <v>109</v>
      </c>
      <c r="L1278" s="6" t="s">
        <v>115</v>
      </c>
      <c r="M1278" s="6" t="s">
        <v>885</v>
      </c>
      <c r="N1278" s="6" t="s">
        <v>41</v>
      </c>
      <c r="O1278" s="5" t="s">
        <v>885</v>
      </c>
      <c r="P1278" s="6" t="str">
        <f>IF(I1278&lt;&gt;"","Giocata","Futura")</f>
        <v>Futura</v>
      </c>
      <c r="Q1278" s="5" t="e">
        <f>VALUE(LEFT(I1278,1))</f>
        <v>#VALUE!</v>
      </c>
      <c r="R1278" s="5" t="e">
        <f>VALUE(RIGHT(I1278,1))</f>
        <v>#VALUE!</v>
      </c>
      <c r="S1278" s="5" t="e">
        <f>SUM(Q1278:R1278)</f>
        <v>#VALUE!</v>
      </c>
      <c r="T1278" s="5" t="e">
        <f>IF(Q1278&lt;&gt;R1278,1,0)</f>
        <v>#VALUE!</v>
      </c>
      <c r="U1278" s="5" t="e">
        <f>IF(S1278&lt;=4,1,0)</f>
        <v>#VALUE!</v>
      </c>
      <c r="V1278" s="5" t="e">
        <f t="shared" si="38"/>
        <v>#VALUE!</v>
      </c>
      <c r="W1278" s="5" t="e">
        <f>IF(S1278&gt;=2,1,0)</f>
        <v>#VALUE!</v>
      </c>
      <c r="X1278" s="5" t="e">
        <f>IF(Q1278&lt;=2,1,0)</f>
        <v>#VALUE!</v>
      </c>
      <c r="Y1278" s="5" t="e">
        <f>IF(AND(Q1278&gt;=1,Q1278&lt;=3),1,0)</f>
        <v>#VALUE!</v>
      </c>
      <c r="Z1278" s="5" t="e">
        <f>IF(AND(Q1278&gt;=2,Q1278&lt;=5),1,0)</f>
        <v>#VALUE!</v>
      </c>
      <c r="AA1278" s="5" t="e">
        <f>IF(S1278&lt;=2,1,0)</f>
        <v>#VALUE!</v>
      </c>
      <c r="AB1278" s="5" t="e">
        <f>IF(AND(S1278&gt;=1,S1278&lt;=3),1,0)</f>
        <v>#VALUE!</v>
      </c>
      <c r="AC1278" s="5" t="e">
        <f>IF(AND(S1278&gt;=2,S1278&lt;=5),1,0)</f>
        <v>#VALUE!</v>
      </c>
      <c r="AD1278" s="5" t="e">
        <f>IF(AND(S1278&gt;=1,S1278&lt;=4),1,0)</f>
        <v>#VALUE!</v>
      </c>
      <c r="AE1278" s="5" t="e">
        <f>IF(AND(S1278&gt;=2,S1278&lt;=5),1,0)</f>
        <v>#VALUE!</v>
      </c>
    </row>
    <row r="1279" spans="1:31" x14ac:dyDescent="0.55000000000000004">
      <c r="A1279" s="1">
        <f t="shared" si="39"/>
        <v>1279</v>
      </c>
      <c r="B1279" s="6" t="s">
        <v>884</v>
      </c>
      <c r="C1279" s="7">
        <v>46226.660555555558</v>
      </c>
      <c r="D1279" s="5">
        <v>3</v>
      </c>
      <c r="E1279" s="6" t="s">
        <v>37</v>
      </c>
      <c r="F1279" s="8">
        <v>46250</v>
      </c>
      <c r="G1279" s="8" t="s">
        <v>245</v>
      </c>
      <c r="H1279" s="6" t="s">
        <v>94</v>
      </c>
      <c r="I1279" s="6" t="s">
        <v>885</v>
      </c>
      <c r="J1279" s="6" t="s">
        <v>104</v>
      </c>
      <c r="L1279" s="6" t="s">
        <v>96</v>
      </c>
      <c r="M1279" s="6" t="s">
        <v>885</v>
      </c>
      <c r="N1279" s="6" t="s">
        <v>41</v>
      </c>
      <c r="O1279" s="5" t="s">
        <v>885</v>
      </c>
      <c r="P1279" s="6" t="str">
        <f>IF(I1279&lt;&gt;"","Giocata","Futura")</f>
        <v>Futura</v>
      </c>
      <c r="Q1279" s="5" t="e">
        <f>VALUE(LEFT(I1279,1))</f>
        <v>#VALUE!</v>
      </c>
      <c r="R1279" s="5" t="e">
        <f>VALUE(RIGHT(I1279,1))</f>
        <v>#VALUE!</v>
      </c>
      <c r="S1279" s="5" t="e">
        <f>SUM(Q1279:R1279)</f>
        <v>#VALUE!</v>
      </c>
      <c r="T1279" s="5" t="e">
        <f>IF(Q1279&lt;&gt;R1279,1,0)</f>
        <v>#VALUE!</v>
      </c>
      <c r="U1279" s="5" t="e">
        <f>IF(S1279&lt;=4,1,0)</f>
        <v>#VALUE!</v>
      </c>
      <c r="V1279" s="5" t="e">
        <f t="shared" si="38"/>
        <v>#VALUE!</v>
      </c>
      <c r="W1279" s="5" t="e">
        <f>IF(S1279&gt;=2,1,0)</f>
        <v>#VALUE!</v>
      </c>
      <c r="X1279" s="5" t="e">
        <f>IF(Q1279&lt;=2,1,0)</f>
        <v>#VALUE!</v>
      </c>
      <c r="Y1279" s="5" t="e">
        <f>IF(AND(Q1279&gt;=1,Q1279&lt;=3),1,0)</f>
        <v>#VALUE!</v>
      </c>
      <c r="Z1279" s="5" t="e">
        <f>IF(AND(Q1279&gt;=2,Q1279&lt;=5),1,0)</f>
        <v>#VALUE!</v>
      </c>
      <c r="AA1279" s="5" t="e">
        <f>IF(S1279&lt;=2,1,0)</f>
        <v>#VALUE!</v>
      </c>
      <c r="AB1279" s="5" t="e">
        <f>IF(AND(S1279&gt;=1,S1279&lt;=3),1,0)</f>
        <v>#VALUE!</v>
      </c>
      <c r="AC1279" s="5" t="e">
        <f>IF(AND(S1279&gt;=2,S1279&lt;=5),1,0)</f>
        <v>#VALUE!</v>
      </c>
      <c r="AD1279" s="5" t="e">
        <f>IF(AND(S1279&gt;=1,S1279&lt;=4),1,0)</f>
        <v>#VALUE!</v>
      </c>
      <c r="AE1279" s="5" t="e">
        <f>IF(AND(S1279&gt;=2,S1279&lt;=5),1,0)</f>
        <v>#VALUE!</v>
      </c>
    </row>
    <row r="1280" spans="1:31" x14ac:dyDescent="0.55000000000000004">
      <c r="A1280" s="1">
        <f t="shared" si="39"/>
        <v>1280</v>
      </c>
      <c r="B1280" s="6" t="s">
        <v>32</v>
      </c>
      <c r="C1280" s="7">
        <v>46226.660555555558</v>
      </c>
      <c r="D1280" s="5">
        <v>18</v>
      </c>
      <c r="E1280" s="6" t="s">
        <v>37</v>
      </c>
      <c r="F1280" s="8">
        <v>46250</v>
      </c>
      <c r="G1280" s="8" t="s">
        <v>245</v>
      </c>
      <c r="H1280" s="6" t="s">
        <v>133</v>
      </c>
      <c r="I1280" s="6" t="s">
        <v>885</v>
      </c>
      <c r="J1280" s="6" t="s">
        <v>208</v>
      </c>
      <c r="L1280" s="6" t="s">
        <v>135</v>
      </c>
      <c r="M1280" s="6" t="s">
        <v>885</v>
      </c>
      <c r="N1280" s="6" t="s">
        <v>41</v>
      </c>
      <c r="O1280" s="5" t="s">
        <v>885</v>
      </c>
      <c r="P1280" s="6" t="str">
        <f>IF(I1280&lt;&gt;"","Giocata","Futura")</f>
        <v>Futura</v>
      </c>
      <c r="Q1280" s="5" t="e">
        <f>VALUE(LEFT(I1280,1))</f>
        <v>#VALUE!</v>
      </c>
      <c r="R1280" s="5" t="e">
        <f>VALUE(RIGHT(I1280,1))</f>
        <v>#VALUE!</v>
      </c>
      <c r="S1280" s="5" t="e">
        <f>SUM(Q1280:R1280)</f>
        <v>#VALUE!</v>
      </c>
      <c r="T1280" s="5" t="e">
        <f>IF(Q1280&lt;&gt;R1280,1,0)</f>
        <v>#VALUE!</v>
      </c>
      <c r="U1280" s="5" t="e">
        <f>IF(S1280&lt;=4,1,0)</f>
        <v>#VALUE!</v>
      </c>
      <c r="V1280" s="5" t="e">
        <f t="shared" si="38"/>
        <v>#VALUE!</v>
      </c>
      <c r="W1280" s="5" t="e">
        <f>IF(S1280&gt;=2,1,0)</f>
        <v>#VALUE!</v>
      </c>
      <c r="X1280" s="5" t="e">
        <f>IF(Q1280&lt;=2,1,0)</f>
        <v>#VALUE!</v>
      </c>
      <c r="Y1280" s="5" t="e">
        <f>IF(AND(Q1280&gt;=1,Q1280&lt;=3),1,0)</f>
        <v>#VALUE!</v>
      </c>
      <c r="Z1280" s="5" t="e">
        <f>IF(AND(Q1280&gt;=2,Q1280&lt;=5),1,0)</f>
        <v>#VALUE!</v>
      </c>
      <c r="AA1280" s="5" t="e">
        <f>IF(S1280&lt;=2,1,0)</f>
        <v>#VALUE!</v>
      </c>
      <c r="AB1280" s="5" t="e">
        <f>IF(AND(S1280&gt;=1,S1280&lt;=3),1,0)</f>
        <v>#VALUE!</v>
      </c>
      <c r="AC1280" s="5" t="e">
        <f>IF(AND(S1280&gt;=2,S1280&lt;=5),1,0)</f>
        <v>#VALUE!</v>
      </c>
      <c r="AD1280" s="5" t="e">
        <f>IF(AND(S1280&gt;=1,S1280&lt;=4),1,0)</f>
        <v>#VALUE!</v>
      </c>
      <c r="AE1280" s="5" t="e">
        <f>IF(AND(S1280&gt;=2,S1280&lt;=5),1,0)</f>
        <v>#VALUE!</v>
      </c>
    </row>
    <row r="1281" spans="1:31" x14ac:dyDescent="0.55000000000000004">
      <c r="A1281" s="1">
        <f t="shared" si="39"/>
        <v>1281</v>
      </c>
      <c r="B1281" s="6" t="s">
        <v>32</v>
      </c>
      <c r="C1281" s="7">
        <v>46226.660555555558</v>
      </c>
      <c r="D1281" s="5">
        <v>18</v>
      </c>
      <c r="E1281" s="6" t="s">
        <v>37</v>
      </c>
      <c r="F1281" s="8">
        <v>46250</v>
      </c>
      <c r="G1281" s="8" t="s">
        <v>245</v>
      </c>
      <c r="H1281" s="6" t="s">
        <v>272</v>
      </c>
      <c r="I1281" s="6" t="s">
        <v>885</v>
      </c>
      <c r="J1281" s="6" t="s">
        <v>125</v>
      </c>
      <c r="L1281" s="6" t="s">
        <v>273</v>
      </c>
      <c r="M1281" s="6" t="s">
        <v>885</v>
      </c>
      <c r="N1281" s="6" t="s">
        <v>41</v>
      </c>
      <c r="O1281" s="5" t="s">
        <v>885</v>
      </c>
      <c r="P1281" s="6" t="str">
        <f>IF(I1281&lt;&gt;"","Giocata","Futura")</f>
        <v>Futura</v>
      </c>
      <c r="Q1281" s="5" t="e">
        <f>VALUE(LEFT(I1281,1))</f>
        <v>#VALUE!</v>
      </c>
      <c r="R1281" s="5" t="e">
        <f>VALUE(RIGHT(I1281,1))</f>
        <v>#VALUE!</v>
      </c>
      <c r="S1281" s="5" t="e">
        <f>SUM(Q1281:R1281)</f>
        <v>#VALUE!</v>
      </c>
      <c r="T1281" s="5" t="e">
        <f>IF(Q1281&lt;&gt;R1281,1,0)</f>
        <v>#VALUE!</v>
      </c>
      <c r="U1281" s="5" t="e">
        <f>IF(S1281&lt;=4,1,0)</f>
        <v>#VALUE!</v>
      </c>
      <c r="V1281" s="5" t="e">
        <f t="shared" si="38"/>
        <v>#VALUE!</v>
      </c>
      <c r="W1281" s="5" t="e">
        <f>IF(S1281&gt;=2,1,0)</f>
        <v>#VALUE!</v>
      </c>
      <c r="X1281" s="5" t="e">
        <f>IF(Q1281&lt;=2,1,0)</f>
        <v>#VALUE!</v>
      </c>
      <c r="Y1281" s="5" t="e">
        <f>IF(AND(Q1281&gt;=1,Q1281&lt;=3),1,0)</f>
        <v>#VALUE!</v>
      </c>
      <c r="Z1281" s="5" t="e">
        <f>IF(AND(Q1281&gt;=2,Q1281&lt;=5),1,0)</f>
        <v>#VALUE!</v>
      </c>
      <c r="AA1281" s="5" t="e">
        <f>IF(S1281&lt;=2,1,0)</f>
        <v>#VALUE!</v>
      </c>
      <c r="AB1281" s="5" t="e">
        <f>IF(AND(S1281&gt;=1,S1281&lt;=3),1,0)</f>
        <v>#VALUE!</v>
      </c>
      <c r="AC1281" s="5" t="e">
        <f>IF(AND(S1281&gt;=2,S1281&lt;=5),1,0)</f>
        <v>#VALUE!</v>
      </c>
      <c r="AD1281" s="5" t="e">
        <f>IF(AND(S1281&gt;=1,S1281&lt;=4),1,0)</f>
        <v>#VALUE!</v>
      </c>
      <c r="AE1281" s="5" t="e">
        <f>IF(AND(S1281&gt;=2,S1281&lt;=5),1,0)</f>
        <v>#VALUE!</v>
      </c>
    </row>
    <row r="1282" spans="1:31" x14ac:dyDescent="0.55000000000000004">
      <c r="A1282" s="1">
        <f t="shared" si="39"/>
        <v>1282</v>
      </c>
      <c r="B1282" s="6" t="s">
        <v>32</v>
      </c>
      <c r="C1282" s="7">
        <v>46226.660555555558</v>
      </c>
      <c r="D1282" s="5">
        <v>18</v>
      </c>
      <c r="E1282" s="6" t="s">
        <v>37</v>
      </c>
      <c r="F1282" s="8">
        <v>46250</v>
      </c>
      <c r="G1282" s="8" t="s">
        <v>245</v>
      </c>
      <c r="H1282" s="6" t="s">
        <v>271</v>
      </c>
      <c r="I1282" s="6" t="s">
        <v>885</v>
      </c>
      <c r="J1282" s="6" t="s">
        <v>274</v>
      </c>
      <c r="L1282" s="6" t="s">
        <v>275</v>
      </c>
      <c r="M1282" s="6" t="s">
        <v>885</v>
      </c>
      <c r="N1282" s="6" t="s">
        <v>41</v>
      </c>
      <c r="O1282" s="5" t="s">
        <v>885</v>
      </c>
      <c r="P1282" s="6" t="str">
        <f>IF(I1282&lt;&gt;"","Giocata","Futura")</f>
        <v>Futura</v>
      </c>
      <c r="Q1282" s="5" t="e">
        <f>VALUE(LEFT(I1282,1))</f>
        <v>#VALUE!</v>
      </c>
      <c r="R1282" s="5" t="e">
        <f>VALUE(RIGHT(I1282,1))</f>
        <v>#VALUE!</v>
      </c>
      <c r="S1282" s="5" t="e">
        <f>SUM(Q1282:R1282)</f>
        <v>#VALUE!</v>
      </c>
      <c r="T1282" s="5" t="e">
        <f>IF(Q1282&lt;&gt;R1282,1,0)</f>
        <v>#VALUE!</v>
      </c>
      <c r="U1282" s="5" t="e">
        <f>IF(S1282&lt;=4,1,0)</f>
        <v>#VALUE!</v>
      </c>
      <c r="V1282" s="5" t="e">
        <f t="shared" ref="V1282:V1345" si="40">IF(AND(T1282=1,U1282=1),1,0)</f>
        <v>#VALUE!</v>
      </c>
      <c r="W1282" s="5" t="e">
        <f>IF(S1282&gt;=2,1,0)</f>
        <v>#VALUE!</v>
      </c>
      <c r="X1282" s="5" t="e">
        <f>IF(Q1282&lt;=2,1,0)</f>
        <v>#VALUE!</v>
      </c>
      <c r="Y1282" s="5" t="e">
        <f>IF(AND(Q1282&gt;=1,Q1282&lt;=3),1,0)</f>
        <v>#VALUE!</v>
      </c>
      <c r="Z1282" s="5" t="e">
        <f>IF(AND(Q1282&gt;=2,Q1282&lt;=5),1,0)</f>
        <v>#VALUE!</v>
      </c>
      <c r="AA1282" s="5" t="e">
        <f>IF(S1282&lt;=2,1,0)</f>
        <v>#VALUE!</v>
      </c>
      <c r="AB1282" s="5" t="e">
        <f>IF(AND(S1282&gt;=1,S1282&lt;=3),1,0)</f>
        <v>#VALUE!</v>
      </c>
      <c r="AC1282" s="5" t="e">
        <f>IF(AND(S1282&gt;=2,S1282&lt;=5),1,0)</f>
        <v>#VALUE!</v>
      </c>
      <c r="AD1282" s="5" t="e">
        <f>IF(AND(S1282&gt;=1,S1282&lt;=4),1,0)</f>
        <v>#VALUE!</v>
      </c>
      <c r="AE1282" s="5" t="e">
        <f>IF(AND(S1282&gt;=2,S1282&lt;=5),1,0)</f>
        <v>#VALUE!</v>
      </c>
    </row>
    <row r="1283" spans="1:31" x14ac:dyDescent="0.55000000000000004">
      <c r="A1283" s="1">
        <f t="shared" ref="A1283:A1346" si="41">A1282+1</f>
        <v>1283</v>
      </c>
      <c r="B1283" s="6" t="s">
        <v>28</v>
      </c>
      <c r="C1283" s="7">
        <v>46226.660555555558</v>
      </c>
      <c r="D1283" s="5">
        <v>17</v>
      </c>
      <c r="E1283" s="6" t="s">
        <v>119</v>
      </c>
      <c r="F1283" s="8">
        <v>46251</v>
      </c>
      <c r="G1283" s="8" t="s">
        <v>120</v>
      </c>
      <c r="H1283" s="6" t="s">
        <v>61</v>
      </c>
      <c r="I1283" s="6" t="s">
        <v>885</v>
      </c>
      <c r="J1283" s="6" t="s">
        <v>51</v>
      </c>
      <c r="L1283" s="6" t="s">
        <v>65</v>
      </c>
      <c r="M1283" s="6" t="s">
        <v>885</v>
      </c>
      <c r="N1283" s="6" t="s">
        <v>41</v>
      </c>
      <c r="O1283" s="5" t="s">
        <v>885</v>
      </c>
      <c r="P1283" s="6" t="str">
        <f>IF(I1283&lt;&gt;"","Giocata","Futura")</f>
        <v>Futura</v>
      </c>
      <c r="Q1283" s="5" t="e">
        <f>VALUE(LEFT(I1283,1))</f>
        <v>#VALUE!</v>
      </c>
      <c r="R1283" s="5" t="e">
        <f>VALUE(RIGHT(I1283,1))</f>
        <v>#VALUE!</v>
      </c>
      <c r="S1283" s="5" t="e">
        <f>SUM(Q1283:R1283)</f>
        <v>#VALUE!</v>
      </c>
      <c r="T1283" s="5" t="e">
        <f>IF(Q1283&lt;&gt;R1283,1,0)</f>
        <v>#VALUE!</v>
      </c>
      <c r="U1283" s="5" t="e">
        <f>IF(S1283&lt;=4,1,0)</f>
        <v>#VALUE!</v>
      </c>
      <c r="V1283" s="5" t="e">
        <f t="shared" si="40"/>
        <v>#VALUE!</v>
      </c>
      <c r="W1283" s="5" t="e">
        <f>IF(S1283&gt;=2,1,0)</f>
        <v>#VALUE!</v>
      </c>
      <c r="X1283" s="5" t="e">
        <f>IF(Q1283&lt;=2,1,0)</f>
        <v>#VALUE!</v>
      </c>
      <c r="Y1283" s="5" t="e">
        <f>IF(AND(Q1283&gt;=1,Q1283&lt;=3),1,0)</f>
        <v>#VALUE!</v>
      </c>
      <c r="Z1283" s="5" t="e">
        <f>IF(AND(Q1283&gt;=2,Q1283&lt;=5),1,0)</f>
        <v>#VALUE!</v>
      </c>
      <c r="AA1283" s="5" t="e">
        <f>IF(S1283&lt;=2,1,0)</f>
        <v>#VALUE!</v>
      </c>
      <c r="AB1283" s="5" t="e">
        <f>IF(AND(S1283&gt;=1,S1283&lt;=3),1,0)</f>
        <v>#VALUE!</v>
      </c>
      <c r="AC1283" s="5" t="e">
        <f>IF(AND(S1283&gt;=2,S1283&lt;=5),1,0)</f>
        <v>#VALUE!</v>
      </c>
      <c r="AD1283" s="5" t="e">
        <f>IF(AND(S1283&gt;=1,S1283&lt;=4),1,0)</f>
        <v>#VALUE!</v>
      </c>
      <c r="AE1283" s="5" t="e">
        <f>IF(AND(S1283&gt;=2,S1283&lt;=5),1,0)</f>
        <v>#VALUE!</v>
      </c>
    </row>
    <row r="1284" spans="1:31" x14ac:dyDescent="0.55000000000000004">
      <c r="A1284" s="1">
        <f t="shared" si="41"/>
        <v>1284</v>
      </c>
      <c r="B1284" s="6" t="s">
        <v>908</v>
      </c>
      <c r="C1284" s="7">
        <v>46226.660555555558</v>
      </c>
      <c r="D1284" s="5">
        <v>4</v>
      </c>
      <c r="E1284" s="6" t="s">
        <v>119</v>
      </c>
      <c r="F1284" s="8">
        <v>46251</v>
      </c>
      <c r="G1284" s="8" t="s">
        <v>120</v>
      </c>
      <c r="H1284" s="6" t="s">
        <v>72</v>
      </c>
      <c r="I1284" s="6" t="s">
        <v>885</v>
      </c>
      <c r="J1284" s="6" t="s">
        <v>78</v>
      </c>
      <c r="L1284" s="6" t="s">
        <v>88</v>
      </c>
      <c r="M1284" s="6" t="s">
        <v>885</v>
      </c>
      <c r="N1284" s="6" t="s">
        <v>41</v>
      </c>
      <c r="O1284" s="5" t="s">
        <v>885</v>
      </c>
      <c r="P1284" s="6" t="str">
        <f>IF(I1284&lt;&gt;"","Giocata","Futura")</f>
        <v>Futura</v>
      </c>
      <c r="Q1284" s="5" t="e">
        <f>VALUE(LEFT(I1284,1))</f>
        <v>#VALUE!</v>
      </c>
      <c r="R1284" s="5" t="e">
        <f>VALUE(RIGHT(I1284,1))</f>
        <v>#VALUE!</v>
      </c>
      <c r="S1284" s="5" t="e">
        <f>SUM(Q1284:R1284)</f>
        <v>#VALUE!</v>
      </c>
      <c r="T1284" s="5" t="e">
        <f>IF(Q1284&lt;&gt;R1284,1,0)</f>
        <v>#VALUE!</v>
      </c>
      <c r="U1284" s="5" t="e">
        <f>IF(S1284&lt;=4,1,0)</f>
        <v>#VALUE!</v>
      </c>
      <c r="V1284" s="5" t="e">
        <f t="shared" si="40"/>
        <v>#VALUE!</v>
      </c>
      <c r="W1284" s="5" t="e">
        <f>IF(S1284&gt;=2,1,0)</f>
        <v>#VALUE!</v>
      </c>
      <c r="X1284" s="5" t="e">
        <f>IF(Q1284&lt;=2,1,0)</f>
        <v>#VALUE!</v>
      </c>
      <c r="Y1284" s="5" t="e">
        <f>IF(AND(Q1284&gt;=1,Q1284&lt;=3),1,0)</f>
        <v>#VALUE!</v>
      </c>
      <c r="Z1284" s="5" t="e">
        <f>IF(AND(Q1284&gt;=2,Q1284&lt;=5),1,0)</f>
        <v>#VALUE!</v>
      </c>
      <c r="AA1284" s="5" t="e">
        <f>IF(S1284&lt;=2,1,0)</f>
        <v>#VALUE!</v>
      </c>
      <c r="AB1284" s="5" t="e">
        <f>IF(AND(S1284&gt;=1,S1284&lt;=3),1,0)</f>
        <v>#VALUE!</v>
      </c>
      <c r="AC1284" s="5" t="e">
        <f>IF(AND(S1284&gt;=2,S1284&lt;=5),1,0)</f>
        <v>#VALUE!</v>
      </c>
      <c r="AD1284" s="5" t="e">
        <f>IF(AND(S1284&gt;=1,S1284&lt;=4),1,0)</f>
        <v>#VALUE!</v>
      </c>
      <c r="AE1284" s="5" t="e">
        <f>IF(AND(S1284&gt;=2,S1284&lt;=5),1,0)</f>
        <v>#VALUE!</v>
      </c>
    </row>
    <row r="1285" spans="1:31" x14ac:dyDescent="0.55000000000000004">
      <c r="A1285" s="1">
        <f t="shared" si="41"/>
        <v>1285</v>
      </c>
      <c r="B1285" s="6" t="s">
        <v>36</v>
      </c>
      <c r="C1285" s="7">
        <v>46226.660567129627</v>
      </c>
      <c r="D1285" s="5">
        <v>20</v>
      </c>
      <c r="E1285" s="6" t="s">
        <v>119</v>
      </c>
      <c r="F1285" s="8">
        <v>46251</v>
      </c>
      <c r="G1285" s="8" t="s">
        <v>162</v>
      </c>
      <c r="H1285" s="6" t="s">
        <v>173</v>
      </c>
      <c r="I1285" s="6" t="s">
        <v>885</v>
      </c>
      <c r="J1285" s="6" t="s">
        <v>164</v>
      </c>
      <c r="L1285" s="6" t="s">
        <v>174</v>
      </c>
      <c r="M1285" s="6" t="s">
        <v>885</v>
      </c>
      <c r="N1285" s="6" t="s">
        <v>41</v>
      </c>
      <c r="O1285" s="5" t="s">
        <v>885</v>
      </c>
      <c r="P1285" s="6" t="str">
        <f>IF(I1285&lt;&gt;"","Giocata","Futura")</f>
        <v>Futura</v>
      </c>
      <c r="Q1285" s="5" t="e">
        <f>VALUE(LEFT(I1285,1))</f>
        <v>#VALUE!</v>
      </c>
      <c r="R1285" s="5" t="e">
        <f>VALUE(RIGHT(I1285,1))</f>
        <v>#VALUE!</v>
      </c>
      <c r="S1285" s="5" t="e">
        <f>SUM(Q1285:R1285)</f>
        <v>#VALUE!</v>
      </c>
      <c r="T1285" s="5" t="e">
        <f>IF(Q1285&lt;&gt;R1285,1,0)</f>
        <v>#VALUE!</v>
      </c>
      <c r="U1285" s="5" t="e">
        <f>IF(S1285&lt;=4,1,0)</f>
        <v>#VALUE!</v>
      </c>
      <c r="V1285" s="5" t="e">
        <f t="shared" si="40"/>
        <v>#VALUE!</v>
      </c>
      <c r="W1285" s="5" t="e">
        <f>IF(S1285&gt;=2,1,0)</f>
        <v>#VALUE!</v>
      </c>
      <c r="X1285" s="5" t="e">
        <f>IF(Q1285&lt;=2,1,0)</f>
        <v>#VALUE!</v>
      </c>
      <c r="Y1285" s="5" t="e">
        <f>IF(AND(Q1285&gt;=1,Q1285&lt;=3),1,0)</f>
        <v>#VALUE!</v>
      </c>
      <c r="Z1285" s="5" t="e">
        <f>IF(AND(Q1285&gt;=2,Q1285&lt;=5),1,0)</f>
        <v>#VALUE!</v>
      </c>
      <c r="AA1285" s="5" t="e">
        <f>IF(S1285&lt;=2,1,0)</f>
        <v>#VALUE!</v>
      </c>
      <c r="AB1285" s="5" t="e">
        <f>IF(AND(S1285&gt;=1,S1285&lt;=3),1,0)</f>
        <v>#VALUE!</v>
      </c>
      <c r="AC1285" s="5" t="e">
        <f>IF(AND(S1285&gt;=2,S1285&lt;=5),1,0)</f>
        <v>#VALUE!</v>
      </c>
      <c r="AD1285" s="5" t="e">
        <f>IF(AND(S1285&gt;=1,S1285&lt;=4),1,0)</f>
        <v>#VALUE!</v>
      </c>
      <c r="AE1285" s="5" t="e">
        <f>IF(AND(S1285&gt;=2,S1285&lt;=5),1,0)</f>
        <v>#VALUE!</v>
      </c>
    </row>
    <row r="1286" spans="1:31" x14ac:dyDescent="0.55000000000000004">
      <c r="A1286" s="1">
        <f t="shared" si="41"/>
        <v>1286</v>
      </c>
      <c r="B1286" s="6" t="s">
        <v>28</v>
      </c>
      <c r="C1286" s="7">
        <v>46226.660555555558</v>
      </c>
      <c r="D1286" s="5">
        <v>18</v>
      </c>
      <c r="E1286" s="6" t="s">
        <v>117</v>
      </c>
      <c r="F1286" s="8">
        <v>46255</v>
      </c>
      <c r="G1286" s="8" t="s">
        <v>120</v>
      </c>
      <c r="H1286" s="6" t="s">
        <v>42</v>
      </c>
      <c r="I1286" s="6" t="s">
        <v>885</v>
      </c>
      <c r="J1286" s="6" t="s">
        <v>61</v>
      </c>
      <c r="L1286" s="6" t="s">
        <v>44</v>
      </c>
      <c r="M1286" s="6" t="s">
        <v>885</v>
      </c>
      <c r="N1286" s="6" t="s">
        <v>41</v>
      </c>
      <c r="O1286" s="5" t="s">
        <v>885</v>
      </c>
      <c r="P1286" s="6" t="str">
        <f>IF(I1286&lt;&gt;"","Giocata","Futura")</f>
        <v>Futura</v>
      </c>
      <c r="Q1286" s="5" t="e">
        <f>VALUE(LEFT(I1286,1))</f>
        <v>#VALUE!</v>
      </c>
      <c r="R1286" s="5" t="e">
        <f>VALUE(RIGHT(I1286,1))</f>
        <v>#VALUE!</v>
      </c>
      <c r="S1286" s="5" t="e">
        <f>SUM(Q1286:R1286)</f>
        <v>#VALUE!</v>
      </c>
      <c r="T1286" s="5" t="e">
        <f>IF(Q1286&lt;&gt;R1286,1,0)</f>
        <v>#VALUE!</v>
      </c>
      <c r="U1286" s="5" t="e">
        <f>IF(S1286&lt;=4,1,0)</f>
        <v>#VALUE!</v>
      </c>
      <c r="V1286" s="5" t="e">
        <f t="shared" si="40"/>
        <v>#VALUE!</v>
      </c>
      <c r="W1286" s="5" t="e">
        <f>IF(S1286&gt;=2,1,0)</f>
        <v>#VALUE!</v>
      </c>
      <c r="X1286" s="5" t="e">
        <f>IF(Q1286&lt;=2,1,0)</f>
        <v>#VALUE!</v>
      </c>
      <c r="Y1286" s="5" t="e">
        <f>IF(AND(Q1286&gt;=1,Q1286&lt;=3),1,0)</f>
        <v>#VALUE!</v>
      </c>
      <c r="Z1286" s="5" t="e">
        <f>IF(AND(Q1286&gt;=2,Q1286&lt;=5),1,0)</f>
        <v>#VALUE!</v>
      </c>
      <c r="AA1286" s="5" t="e">
        <f>IF(S1286&lt;=2,1,0)</f>
        <v>#VALUE!</v>
      </c>
      <c r="AB1286" s="5" t="e">
        <f>IF(AND(S1286&gt;=1,S1286&lt;=3),1,0)</f>
        <v>#VALUE!</v>
      </c>
      <c r="AC1286" s="5" t="e">
        <f>IF(AND(S1286&gt;=2,S1286&lt;=5),1,0)</f>
        <v>#VALUE!</v>
      </c>
      <c r="AD1286" s="5" t="e">
        <f>IF(AND(S1286&gt;=1,S1286&lt;=4),1,0)</f>
        <v>#VALUE!</v>
      </c>
      <c r="AE1286" s="5" t="e">
        <f>IF(AND(S1286&gt;=2,S1286&lt;=5),1,0)</f>
        <v>#VALUE!</v>
      </c>
    </row>
    <row r="1287" spans="1:31" x14ac:dyDescent="0.55000000000000004">
      <c r="A1287" s="1">
        <f t="shared" si="41"/>
        <v>1287</v>
      </c>
      <c r="B1287" s="6" t="s">
        <v>884</v>
      </c>
      <c r="C1287" s="7">
        <v>46226.660555555558</v>
      </c>
      <c r="D1287" s="5">
        <v>4</v>
      </c>
      <c r="E1287" s="6" t="s">
        <v>117</v>
      </c>
      <c r="F1287" s="8">
        <v>46255</v>
      </c>
      <c r="G1287" s="8" t="s">
        <v>183</v>
      </c>
      <c r="H1287" s="6" t="s">
        <v>103</v>
      </c>
      <c r="I1287" s="6" t="s">
        <v>885</v>
      </c>
      <c r="J1287" s="6" t="s">
        <v>98</v>
      </c>
      <c r="L1287" s="6" t="s">
        <v>105</v>
      </c>
      <c r="M1287" s="6" t="s">
        <v>885</v>
      </c>
      <c r="N1287" s="6" t="s">
        <v>41</v>
      </c>
      <c r="O1287" s="5" t="s">
        <v>885</v>
      </c>
      <c r="P1287" s="6" t="str">
        <f>IF(I1287&lt;&gt;"","Giocata","Futura")</f>
        <v>Futura</v>
      </c>
      <c r="Q1287" s="5" t="e">
        <f>VALUE(LEFT(I1287,1))</f>
        <v>#VALUE!</v>
      </c>
      <c r="R1287" s="5" t="e">
        <f>VALUE(RIGHT(I1287,1))</f>
        <v>#VALUE!</v>
      </c>
      <c r="S1287" s="5" t="e">
        <f>SUM(Q1287:R1287)</f>
        <v>#VALUE!</v>
      </c>
      <c r="T1287" s="5" t="e">
        <f>IF(Q1287&lt;&gt;R1287,1,0)</f>
        <v>#VALUE!</v>
      </c>
      <c r="U1287" s="5" t="e">
        <f>IF(S1287&lt;=4,1,0)</f>
        <v>#VALUE!</v>
      </c>
      <c r="V1287" s="5" t="e">
        <f t="shared" si="40"/>
        <v>#VALUE!</v>
      </c>
      <c r="W1287" s="5" t="e">
        <f>IF(S1287&gt;=2,1,0)</f>
        <v>#VALUE!</v>
      </c>
      <c r="X1287" s="5" t="e">
        <f>IF(Q1287&lt;=2,1,0)</f>
        <v>#VALUE!</v>
      </c>
      <c r="Y1287" s="5" t="e">
        <f>IF(AND(Q1287&gt;=1,Q1287&lt;=3),1,0)</f>
        <v>#VALUE!</v>
      </c>
      <c r="Z1287" s="5" t="e">
        <f>IF(AND(Q1287&gt;=2,Q1287&lt;=5),1,0)</f>
        <v>#VALUE!</v>
      </c>
      <c r="AA1287" s="5" t="e">
        <f>IF(S1287&lt;=2,1,0)</f>
        <v>#VALUE!</v>
      </c>
      <c r="AB1287" s="5" t="e">
        <f>IF(AND(S1287&gt;=1,S1287&lt;=3),1,0)</f>
        <v>#VALUE!</v>
      </c>
      <c r="AC1287" s="5" t="e">
        <f>IF(AND(S1287&gt;=2,S1287&lt;=5),1,0)</f>
        <v>#VALUE!</v>
      </c>
      <c r="AD1287" s="5" t="e">
        <f>IF(AND(S1287&gt;=1,S1287&lt;=4),1,0)</f>
        <v>#VALUE!</v>
      </c>
      <c r="AE1287" s="5" t="e">
        <f>IF(AND(S1287&gt;=2,S1287&lt;=5),1,0)</f>
        <v>#VALUE!</v>
      </c>
    </row>
    <row r="1288" spans="1:31" x14ac:dyDescent="0.55000000000000004">
      <c r="A1288" s="1">
        <f t="shared" si="41"/>
        <v>1288</v>
      </c>
      <c r="B1288" s="6" t="s">
        <v>908</v>
      </c>
      <c r="C1288" s="7">
        <v>46226.660555555558</v>
      </c>
      <c r="D1288" s="5">
        <v>5</v>
      </c>
      <c r="E1288" s="6" t="s">
        <v>117</v>
      </c>
      <c r="F1288" s="8">
        <v>46255</v>
      </c>
      <c r="G1288" s="8" t="s">
        <v>120</v>
      </c>
      <c r="H1288" s="6" t="s">
        <v>75</v>
      </c>
      <c r="I1288" s="6" t="s">
        <v>885</v>
      </c>
      <c r="J1288" s="6" t="s">
        <v>84</v>
      </c>
      <c r="L1288" s="6" t="s">
        <v>91</v>
      </c>
      <c r="M1288" s="6" t="s">
        <v>885</v>
      </c>
      <c r="N1288" s="6" t="s">
        <v>41</v>
      </c>
      <c r="O1288" s="5" t="s">
        <v>885</v>
      </c>
      <c r="P1288" s="6" t="str">
        <f>IF(I1288&lt;&gt;"","Giocata","Futura")</f>
        <v>Futura</v>
      </c>
      <c r="Q1288" s="5" t="e">
        <f>VALUE(LEFT(I1288,1))</f>
        <v>#VALUE!</v>
      </c>
      <c r="R1288" s="5" t="e">
        <f>VALUE(RIGHT(I1288,1))</f>
        <v>#VALUE!</v>
      </c>
      <c r="S1288" s="5" t="e">
        <f>SUM(Q1288:R1288)</f>
        <v>#VALUE!</v>
      </c>
      <c r="T1288" s="5" t="e">
        <f>IF(Q1288&lt;&gt;R1288,1,0)</f>
        <v>#VALUE!</v>
      </c>
      <c r="U1288" s="5" t="e">
        <f>IF(S1288&lt;=4,1,0)</f>
        <v>#VALUE!</v>
      </c>
      <c r="V1288" s="5" t="e">
        <f t="shared" si="40"/>
        <v>#VALUE!</v>
      </c>
      <c r="W1288" s="5" t="e">
        <f>IF(S1288&gt;=2,1,0)</f>
        <v>#VALUE!</v>
      </c>
      <c r="X1288" s="5" t="e">
        <f>IF(Q1288&lt;=2,1,0)</f>
        <v>#VALUE!</v>
      </c>
      <c r="Y1288" s="5" t="e">
        <f>IF(AND(Q1288&gt;=1,Q1288&lt;=3),1,0)</f>
        <v>#VALUE!</v>
      </c>
      <c r="Z1288" s="5" t="e">
        <f>IF(AND(Q1288&gt;=2,Q1288&lt;=5),1,0)</f>
        <v>#VALUE!</v>
      </c>
      <c r="AA1288" s="5" t="e">
        <f>IF(S1288&lt;=2,1,0)</f>
        <v>#VALUE!</v>
      </c>
      <c r="AB1288" s="5" t="e">
        <f>IF(AND(S1288&gt;=1,S1288&lt;=3),1,0)</f>
        <v>#VALUE!</v>
      </c>
      <c r="AC1288" s="5" t="e">
        <f>IF(AND(S1288&gt;=2,S1288&lt;=5),1,0)</f>
        <v>#VALUE!</v>
      </c>
      <c r="AD1288" s="5" t="e">
        <f>IF(AND(S1288&gt;=1,S1288&lt;=4),1,0)</f>
        <v>#VALUE!</v>
      </c>
      <c r="AE1288" s="5" t="e">
        <f>IF(AND(S1288&gt;=2,S1288&lt;=5),1,0)</f>
        <v>#VALUE!</v>
      </c>
    </row>
    <row r="1289" spans="1:31" x14ac:dyDescent="0.55000000000000004">
      <c r="A1289" s="1">
        <f t="shared" si="41"/>
        <v>1289</v>
      </c>
      <c r="B1289" s="6" t="s">
        <v>912</v>
      </c>
      <c r="C1289" s="7">
        <v>46226.660555555558</v>
      </c>
      <c r="D1289" s="5">
        <v>28</v>
      </c>
      <c r="E1289" s="6" t="s">
        <v>117</v>
      </c>
      <c r="F1289" s="8">
        <v>46255</v>
      </c>
      <c r="G1289" s="8" t="s">
        <v>219</v>
      </c>
      <c r="H1289" s="6" t="s">
        <v>222</v>
      </c>
      <c r="I1289" s="6" t="s">
        <v>885</v>
      </c>
      <c r="J1289" s="6" t="s">
        <v>216</v>
      </c>
      <c r="L1289" s="6" t="s">
        <v>224</v>
      </c>
      <c r="M1289" s="6" t="s">
        <v>885</v>
      </c>
      <c r="N1289" s="6" t="s">
        <v>41</v>
      </c>
      <c r="O1289" s="5" t="s">
        <v>885</v>
      </c>
      <c r="P1289" s="6" t="str">
        <f>IF(I1289&lt;&gt;"","Giocata","Futura")</f>
        <v>Futura</v>
      </c>
      <c r="Q1289" s="5" t="e">
        <f>VALUE(LEFT(I1289,1))</f>
        <v>#VALUE!</v>
      </c>
      <c r="R1289" s="5" t="e">
        <f>VALUE(RIGHT(I1289,1))</f>
        <v>#VALUE!</v>
      </c>
      <c r="S1289" s="5" t="e">
        <f>SUM(Q1289:R1289)</f>
        <v>#VALUE!</v>
      </c>
      <c r="T1289" s="5" t="e">
        <f>IF(Q1289&lt;&gt;R1289,1,0)</f>
        <v>#VALUE!</v>
      </c>
      <c r="U1289" s="5" t="e">
        <f>IF(S1289&lt;=4,1,0)</f>
        <v>#VALUE!</v>
      </c>
      <c r="V1289" s="5" t="e">
        <f t="shared" si="40"/>
        <v>#VALUE!</v>
      </c>
      <c r="W1289" s="5" t="e">
        <f>IF(S1289&gt;=2,1,0)</f>
        <v>#VALUE!</v>
      </c>
      <c r="X1289" s="5" t="e">
        <f>IF(Q1289&lt;=2,1,0)</f>
        <v>#VALUE!</v>
      </c>
      <c r="Y1289" s="5" t="e">
        <f>IF(AND(Q1289&gt;=1,Q1289&lt;=3),1,0)</f>
        <v>#VALUE!</v>
      </c>
      <c r="Z1289" s="5" t="e">
        <f>IF(AND(Q1289&gt;=2,Q1289&lt;=5),1,0)</f>
        <v>#VALUE!</v>
      </c>
      <c r="AA1289" s="5" t="e">
        <f>IF(S1289&lt;=2,1,0)</f>
        <v>#VALUE!</v>
      </c>
      <c r="AB1289" s="5" t="e">
        <f>IF(AND(S1289&gt;=1,S1289&lt;=3),1,0)</f>
        <v>#VALUE!</v>
      </c>
      <c r="AC1289" s="5" t="e">
        <f>IF(AND(S1289&gt;=2,S1289&lt;=5),1,0)</f>
        <v>#VALUE!</v>
      </c>
      <c r="AD1289" s="5" t="e">
        <f>IF(AND(S1289&gt;=1,S1289&lt;=4),1,0)</f>
        <v>#VALUE!</v>
      </c>
      <c r="AE1289" s="5" t="e">
        <f>IF(AND(S1289&gt;=2,S1289&lt;=5),1,0)</f>
        <v>#VALUE!</v>
      </c>
    </row>
    <row r="1290" spans="1:31" x14ac:dyDescent="0.55000000000000004">
      <c r="A1290" s="1">
        <f t="shared" si="41"/>
        <v>1290</v>
      </c>
      <c r="B1290" s="6" t="s">
        <v>912</v>
      </c>
      <c r="C1290" s="7">
        <v>46226.660555555558</v>
      </c>
      <c r="D1290" s="5">
        <v>28</v>
      </c>
      <c r="E1290" s="6" t="s">
        <v>117</v>
      </c>
      <c r="F1290" s="8">
        <v>46255</v>
      </c>
      <c r="G1290" s="8" t="s">
        <v>219</v>
      </c>
      <c r="H1290" s="6" t="s">
        <v>226</v>
      </c>
      <c r="I1290" s="6" t="s">
        <v>885</v>
      </c>
      <c r="J1290" s="6" t="s">
        <v>228</v>
      </c>
      <c r="L1290" s="6" t="s">
        <v>235</v>
      </c>
      <c r="M1290" s="6" t="s">
        <v>885</v>
      </c>
      <c r="N1290" s="6" t="s">
        <v>41</v>
      </c>
      <c r="O1290" s="5" t="s">
        <v>885</v>
      </c>
      <c r="P1290" s="6" t="str">
        <f>IF(I1290&lt;&gt;"","Giocata","Futura")</f>
        <v>Futura</v>
      </c>
      <c r="Q1290" s="5" t="e">
        <f>VALUE(LEFT(I1290,1))</f>
        <v>#VALUE!</v>
      </c>
      <c r="R1290" s="5" t="e">
        <f>VALUE(RIGHT(I1290,1))</f>
        <v>#VALUE!</v>
      </c>
      <c r="S1290" s="5" t="e">
        <f>SUM(Q1290:R1290)</f>
        <v>#VALUE!</v>
      </c>
      <c r="T1290" s="5" t="e">
        <f>IF(Q1290&lt;&gt;R1290,1,0)</f>
        <v>#VALUE!</v>
      </c>
      <c r="U1290" s="5" t="e">
        <f>IF(S1290&lt;=4,1,0)</f>
        <v>#VALUE!</v>
      </c>
      <c r="V1290" s="5" t="e">
        <f t="shared" si="40"/>
        <v>#VALUE!</v>
      </c>
      <c r="W1290" s="5" t="e">
        <f>IF(S1290&gt;=2,1,0)</f>
        <v>#VALUE!</v>
      </c>
      <c r="X1290" s="5" t="e">
        <f>IF(Q1290&lt;=2,1,0)</f>
        <v>#VALUE!</v>
      </c>
      <c r="Y1290" s="5" t="e">
        <f>IF(AND(Q1290&gt;=1,Q1290&lt;=3),1,0)</f>
        <v>#VALUE!</v>
      </c>
      <c r="Z1290" s="5" t="e">
        <f>IF(AND(Q1290&gt;=2,Q1290&lt;=5),1,0)</f>
        <v>#VALUE!</v>
      </c>
      <c r="AA1290" s="5" t="e">
        <f>IF(S1290&lt;=2,1,0)</f>
        <v>#VALUE!</v>
      </c>
      <c r="AB1290" s="5" t="e">
        <f>IF(AND(S1290&gt;=1,S1290&lt;=3),1,0)</f>
        <v>#VALUE!</v>
      </c>
      <c r="AC1290" s="5" t="e">
        <f>IF(AND(S1290&gt;=2,S1290&lt;=5),1,0)</f>
        <v>#VALUE!</v>
      </c>
      <c r="AD1290" s="5" t="e">
        <f>IF(AND(S1290&gt;=1,S1290&lt;=4),1,0)</f>
        <v>#VALUE!</v>
      </c>
      <c r="AE1290" s="5" t="e">
        <f>IF(AND(S1290&gt;=2,S1290&lt;=5),1,0)</f>
        <v>#VALUE!</v>
      </c>
    </row>
    <row r="1291" spans="1:31" x14ac:dyDescent="0.55000000000000004">
      <c r="A1291" s="1">
        <f t="shared" si="41"/>
        <v>1291</v>
      </c>
      <c r="B1291" s="6" t="s">
        <v>912</v>
      </c>
      <c r="C1291" s="7">
        <v>46226.660555555558</v>
      </c>
      <c r="D1291" s="5">
        <v>28</v>
      </c>
      <c r="E1291" s="6" t="s">
        <v>117</v>
      </c>
      <c r="F1291" s="8">
        <v>46255</v>
      </c>
      <c r="G1291" s="8" t="s">
        <v>219</v>
      </c>
      <c r="H1291" s="6" t="s">
        <v>217</v>
      </c>
      <c r="I1291" s="6" t="s">
        <v>885</v>
      </c>
      <c r="J1291" s="6" t="s">
        <v>230</v>
      </c>
      <c r="L1291" s="6" t="s">
        <v>221</v>
      </c>
      <c r="M1291" s="6" t="s">
        <v>885</v>
      </c>
      <c r="N1291" s="6" t="s">
        <v>41</v>
      </c>
      <c r="O1291" s="5" t="s">
        <v>885</v>
      </c>
      <c r="P1291" s="6" t="str">
        <f>IF(I1291&lt;&gt;"","Giocata","Futura")</f>
        <v>Futura</v>
      </c>
      <c r="Q1291" s="5" t="e">
        <f>VALUE(LEFT(I1291,1))</f>
        <v>#VALUE!</v>
      </c>
      <c r="R1291" s="5" t="e">
        <f>VALUE(RIGHT(I1291,1))</f>
        <v>#VALUE!</v>
      </c>
      <c r="S1291" s="5" t="e">
        <f>SUM(Q1291:R1291)</f>
        <v>#VALUE!</v>
      </c>
      <c r="T1291" s="5" t="e">
        <f>IF(Q1291&lt;&gt;R1291,1,0)</f>
        <v>#VALUE!</v>
      </c>
      <c r="U1291" s="5" t="e">
        <f>IF(S1291&lt;=4,1,0)</f>
        <v>#VALUE!</v>
      </c>
      <c r="V1291" s="5" t="e">
        <f t="shared" si="40"/>
        <v>#VALUE!</v>
      </c>
      <c r="W1291" s="5" t="e">
        <f>IF(S1291&gt;=2,1,0)</f>
        <v>#VALUE!</v>
      </c>
      <c r="X1291" s="5" t="e">
        <f>IF(Q1291&lt;=2,1,0)</f>
        <v>#VALUE!</v>
      </c>
      <c r="Y1291" s="5" t="e">
        <f>IF(AND(Q1291&gt;=1,Q1291&lt;=3),1,0)</f>
        <v>#VALUE!</v>
      </c>
      <c r="Z1291" s="5" t="e">
        <f>IF(AND(Q1291&gt;=2,Q1291&lt;=5),1,0)</f>
        <v>#VALUE!</v>
      </c>
      <c r="AA1291" s="5" t="e">
        <f>IF(S1291&lt;=2,1,0)</f>
        <v>#VALUE!</v>
      </c>
      <c r="AB1291" s="5" t="e">
        <f>IF(AND(S1291&gt;=1,S1291&lt;=3),1,0)</f>
        <v>#VALUE!</v>
      </c>
      <c r="AC1291" s="5" t="e">
        <f>IF(AND(S1291&gt;=2,S1291&lt;=5),1,0)</f>
        <v>#VALUE!</v>
      </c>
      <c r="AD1291" s="5" t="e">
        <f>IF(AND(S1291&gt;=1,S1291&lt;=4),1,0)</f>
        <v>#VALUE!</v>
      </c>
      <c r="AE1291" s="5" t="e">
        <f>IF(AND(S1291&gt;=2,S1291&lt;=5),1,0)</f>
        <v>#VALUE!</v>
      </c>
    </row>
    <row r="1292" spans="1:31" x14ac:dyDescent="0.55000000000000004">
      <c r="A1292" s="1">
        <f t="shared" si="41"/>
        <v>1292</v>
      </c>
      <c r="B1292" s="6" t="s">
        <v>912</v>
      </c>
      <c r="C1292" s="7">
        <v>46226.660555555558</v>
      </c>
      <c r="D1292" s="5">
        <v>28</v>
      </c>
      <c r="E1292" s="6" t="s">
        <v>117</v>
      </c>
      <c r="F1292" s="8">
        <v>46255</v>
      </c>
      <c r="G1292" s="8" t="s">
        <v>215</v>
      </c>
      <c r="H1292" s="6" t="s">
        <v>223</v>
      </c>
      <c r="I1292" s="6" t="s">
        <v>885</v>
      </c>
      <c r="J1292" s="6" t="s">
        <v>232</v>
      </c>
      <c r="L1292" s="6" t="s">
        <v>234</v>
      </c>
      <c r="M1292" s="6" t="s">
        <v>885</v>
      </c>
      <c r="N1292" s="6" t="s">
        <v>41</v>
      </c>
      <c r="O1292" s="5" t="s">
        <v>885</v>
      </c>
      <c r="P1292" s="6" t="str">
        <f>IF(I1292&lt;&gt;"","Giocata","Futura")</f>
        <v>Futura</v>
      </c>
      <c r="Q1292" s="5" t="e">
        <f>VALUE(LEFT(I1292,1))</f>
        <v>#VALUE!</v>
      </c>
      <c r="R1292" s="5" t="e">
        <f>VALUE(RIGHT(I1292,1))</f>
        <v>#VALUE!</v>
      </c>
      <c r="S1292" s="5" t="e">
        <f>SUM(Q1292:R1292)</f>
        <v>#VALUE!</v>
      </c>
      <c r="T1292" s="5" t="e">
        <f>IF(Q1292&lt;&gt;R1292,1,0)</f>
        <v>#VALUE!</v>
      </c>
      <c r="U1292" s="5" t="e">
        <f>IF(S1292&lt;=4,1,0)</f>
        <v>#VALUE!</v>
      </c>
      <c r="V1292" s="5" t="e">
        <f t="shared" si="40"/>
        <v>#VALUE!</v>
      </c>
      <c r="W1292" s="5" t="e">
        <f>IF(S1292&gt;=2,1,0)</f>
        <v>#VALUE!</v>
      </c>
      <c r="X1292" s="5" t="e">
        <f>IF(Q1292&lt;=2,1,0)</f>
        <v>#VALUE!</v>
      </c>
      <c r="Y1292" s="5" t="e">
        <f>IF(AND(Q1292&gt;=1,Q1292&lt;=3),1,0)</f>
        <v>#VALUE!</v>
      </c>
      <c r="Z1292" s="5" t="e">
        <f>IF(AND(Q1292&gt;=2,Q1292&lt;=5),1,0)</f>
        <v>#VALUE!</v>
      </c>
      <c r="AA1292" s="5" t="e">
        <f>IF(S1292&lt;=2,1,0)</f>
        <v>#VALUE!</v>
      </c>
      <c r="AB1292" s="5" t="e">
        <f>IF(AND(S1292&gt;=1,S1292&lt;=3),1,0)</f>
        <v>#VALUE!</v>
      </c>
      <c r="AC1292" s="5" t="e">
        <f>IF(AND(S1292&gt;=2,S1292&lt;=5),1,0)</f>
        <v>#VALUE!</v>
      </c>
      <c r="AD1292" s="5" t="e">
        <f>IF(AND(S1292&gt;=1,S1292&lt;=4),1,0)</f>
        <v>#VALUE!</v>
      </c>
      <c r="AE1292" s="5" t="e">
        <f>IF(AND(S1292&gt;=2,S1292&lt;=5),1,0)</f>
        <v>#VALUE!</v>
      </c>
    </row>
    <row r="1293" spans="1:31" x14ac:dyDescent="0.55000000000000004">
      <c r="A1293" s="1">
        <f t="shared" si="41"/>
        <v>1293</v>
      </c>
      <c r="B1293" s="6" t="s">
        <v>36</v>
      </c>
      <c r="C1293" s="7">
        <v>46226.660567129627</v>
      </c>
      <c r="D1293" s="5">
        <v>21</v>
      </c>
      <c r="E1293" s="6" t="s">
        <v>117</v>
      </c>
      <c r="F1293" s="8">
        <v>46255</v>
      </c>
      <c r="G1293" s="8" t="s">
        <v>166</v>
      </c>
      <c r="H1293" s="6" t="s">
        <v>170</v>
      </c>
      <c r="I1293" s="6" t="s">
        <v>885</v>
      </c>
      <c r="J1293" s="6" t="s">
        <v>168</v>
      </c>
      <c r="L1293" s="6" t="s">
        <v>172</v>
      </c>
      <c r="M1293" s="6" t="s">
        <v>885</v>
      </c>
      <c r="N1293" s="6" t="s">
        <v>41</v>
      </c>
      <c r="O1293" s="5" t="s">
        <v>885</v>
      </c>
      <c r="P1293" s="6" t="str">
        <f>IF(I1293&lt;&gt;"","Giocata","Futura")</f>
        <v>Futura</v>
      </c>
      <c r="Q1293" s="5" t="e">
        <f>VALUE(LEFT(I1293,1))</f>
        <v>#VALUE!</v>
      </c>
      <c r="R1293" s="5" t="e">
        <f>VALUE(RIGHT(I1293,1))</f>
        <v>#VALUE!</v>
      </c>
      <c r="S1293" s="5" t="e">
        <f>SUM(Q1293:R1293)</f>
        <v>#VALUE!</v>
      </c>
      <c r="T1293" s="5" t="e">
        <f>IF(Q1293&lt;&gt;R1293,1,0)</f>
        <v>#VALUE!</v>
      </c>
      <c r="U1293" s="5" t="e">
        <f>IF(S1293&lt;=4,1,0)</f>
        <v>#VALUE!</v>
      </c>
      <c r="V1293" s="5" t="e">
        <f t="shared" si="40"/>
        <v>#VALUE!</v>
      </c>
      <c r="W1293" s="5" t="e">
        <f>IF(S1293&gt;=2,1,0)</f>
        <v>#VALUE!</v>
      </c>
      <c r="X1293" s="5" t="e">
        <f>IF(Q1293&lt;=2,1,0)</f>
        <v>#VALUE!</v>
      </c>
      <c r="Y1293" s="5" t="e">
        <f>IF(AND(Q1293&gt;=1,Q1293&lt;=3),1,0)</f>
        <v>#VALUE!</v>
      </c>
      <c r="Z1293" s="5" t="e">
        <f>IF(AND(Q1293&gt;=2,Q1293&lt;=5),1,0)</f>
        <v>#VALUE!</v>
      </c>
      <c r="AA1293" s="5" t="e">
        <f>IF(S1293&lt;=2,1,0)</f>
        <v>#VALUE!</v>
      </c>
      <c r="AB1293" s="5" t="e">
        <f>IF(AND(S1293&gt;=1,S1293&lt;=3),1,0)</f>
        <v>#VALUE!</v>
      </c>
      <c r="AC1293" s="5" t="e">
        <f>IF(AND(S1293&gt;=2,S1293&lt;=5),1,0)</f>
        <v>#VALUE!</v>
      </c>
      <c r="AD1293" s="5" t="e">
        <f>IF(AND(S1293&gt;=1,S1293&lt;=4),1,0)</f>
        <v>#VALUE!</v>
      </c>
      <c r="AE1293" s="5" t="e">
        <f>IF(AND(S1293&gt;=2,S1293&lt;=5),1,0)</f>
        <v>#VALUE!</v>
      </c>
    </row>
    <row r="1294" spans="1:31" x14ac:dyDescent="0.55000000000000004">
      <c r="A1294" s="1">
        <f t="shared" si="41"/>
        <v>1294</v>
      </c>
      <c r="B1294" s="6" t="s">
        <v>886</v>
      </c>
      <c r="C1294" s="7">
        <v>46226.660567129627</v>
      </c>
      <c r="D1294" s="5">
        <v>4</v>
      </c>
      <c r="E1294" s="6" t="s">
        <v>93</v>
      </c>
      <c r="F1294" s="8">
        <v>46256</v>
      </c>
      <c r="G1294" s="8" t="s">
        <v>885</v>
      </c>
      <c r="H1294" s="6" t="s">
        <v>899</v>
      </c>
      <c r="I1294" s="6" t="s">
        <v>885</v>
      </c>
      <c r="J1294" s="6" t="s">
        <v>896</v>
      </c>
      <c r="L1294" s="6" t="s">
        <v>298</v>
      </c>
      <c r="M1294" s="6" t="s">
        <v>885</v>
      </c>
      <c r="N1294" s="6" t="s">
        <v>885</v>
      </c>
      <c r="O1294" s="5" t="s">
        <v>909</v>
      </c>
      <c r="P1294" s="6" t="str">
        <f>IF(I1294&lt;&gt;"","Giocata","Futura")</f>
        <v>Futura</v>
      </c>
      <c r="Q1294" s="5" t="e">
        <f>VALUE(LEFT(I1294,1))</f>
        <v>#VALUE!</v>
      </c>
      <c r="R1294" s="5" t="e">
        <f>VALUE(RIGHT(I1294,1))</f>
        <v>#VALUE!</v>
      </c>
      <c r="S1294" s="5" t="e">
        <f>SUM(Q1294:R1294)</f>
        <v>#VALUE!</v>
      </c>
      <c r="T1294" s="5" t="e">
        <f>IF(Q1294&lt;&gt;R1294,1,0)</f>
        <v>#VALUE!</v>
      </c>
      <c r="U1294" s="5" t="e">
        <f>IF(S1294&lt;=4,1,0)</f>
        <v>#VALUE!</v>
      </c>
      <c r="V1294" s="5" t="e">
        <f t="shared" si="40"/>
        <v>#VALUE!</v>
      </c>
      <c r="W1294" s="5" t="e">
        <f>IF(S1294&gt;=2,1,0)</f>
        <v>#VALUE!</v>
      </c>
      <c r="X1294" s="5" t="e">
        <f>IF(Q1294&lt;=2,1,0)</f>
        <v>#VALUE!</v>
      </c>
      <c r="Y1294" s="5" t="e">
        <f>IF(AND(Q1294&gt;=1,Q1294&lt;=3),1,0)</f>
        <v>#VALUE!</v>
      </c>
      <c r="Z1294" s="5" t="e">
        <f>IF(AND(Q1294&gt;=2,Q1294&lt;=5),1,0)</f>
        <v>#VALUE!</v>
      </c>
      <c r="AA1294" s="5" t="e">
        <f>IF(S1294&lt;=2,1,0)</f>
        <v>#VALUE!</v>
      </c>
      <c r="AB1294" s="5" t="e">
        <f>IF(AND(S1294&gt;=1,S1294&lt;=3),1,0)</f>
        <v>#VALUE!</v>
      </c>
      <c r="AC1294" s="5" t="e">
        <f>IF(AND(S1294&gt;=2,S1294&lt;=5),1,0)</f>
        <v>#VALUE!</v>
      </c>
      <c r="AD1294" s="5" t="e">
        <f>IF(AND(S1294&gt;=1,S1294&lt;=4),1,0)</f>
        <v>#VALUE!</v>
      </c>
      <c r="AE1294" s="5" t="e">
        <f>IF(AND(S1294&gt;=2,S1294&lt;=5),1,0)</f>
        <v>#VALUE!</v>
      </c>
    </row>
    <row r="1295" spans="1:31" x14ac:dyDescent="0.55000000000000004">
      <c r="A1295" s="1">
        <f t="shared" si="41"/>
        <v>1295</v>
      </c>
      <c r="B1295" s="6" t="s">
        <v>886</v>
      </c>
      <c r="C1295" s="7">
        <v>46226.660567129627</v>
      </c>
      <c r="D1295" s="5">
        <v>4</v>
      </c>
      <c r="E1295" s="6" t="s">
        <v>93</v>
      </c>
      <c r="F1295" s="8">
        <v>46256</v>
      </c>
      <c r="G1295" s="8" t="s">
        <v>263</v>
      </c>
      <c r="H1295" s="6" t="s">
        <v>902</v>
      </c>
      <c r="I1295" s="6" t="s">
        <v>885</v>
      </c>
      <c r="J1295" s="6" t="s">
        <v>888</v>
      </c>
      <c r="L1295" s="6" t="s">
        <v>905</v>
      </c>
      <c r="M1295" s="6" t="s">
        <v>885</v>
      </c>
      <c r="N1295" s="6" t="s">
        <v>41</v>
      </c>
      <c r="O1295" s="5" t="s">
        <v>885</v>
      </c>
      <c r="P1295" s="6" t="str">
        <f>IF(I1295&lt;&gt;"","Giocata","Futura")</f>
        <v>Futura</v>
      </c>
      <c r="Q1295" s="5" t="e">
        <f>VALUE(LEFT(I1295,1))</f>
        <v>#VALUE!</v>
      </c>
      <c r="R1295" s="5" t="e">
        <f>VALUE(RIGHT(I1295,1))</f>
        <v>#VALUE!</v>
      </c>
      <c r="S1295" s="5" t="e">
        <f>SUM(Q1295:R1295)</f>
        <v>#VALUE!</v>
      </c>
      <c r="T1295" s="5" t="e">
        <f>IF(Q1295&lt;&gt;R1295,1,0)</f>
        <v>#VALUE!</v>
      </c>
      <c r="U1295" s="5" t="e">
        <f>IF(S1295&lt;=4,1,0)</f>
        <v>#VALUE!</v>
      </c>
      <c r="V1295" s="5" t="e">
        <f t="shared" si="40"/>
        <v>#VALUE!</v>
      </c>
      <c r="W1295" s="5" t="e">
        <f>IF(S1295&gt;=2,1,0)</f>
        <v>#VALUE!</v>
      </c>
      <c r="X1295" s="5" t="e">
        <f>IF(Q1295&lt;=2,1,0)</f>
        <v>#VALUE!</v>
      </c>
      <c r="Y1295" s="5" t="e">
        <f>IF(AND(Q1295&gt;=1,Q1295&lt;=3),1,0)</f>
        <v>#VALUE!</v>
      </c>
      <c r="Z1295" s="5" t="e">
        <f>IF(AND(Q1295&gt;=2,Q1295&lt;=5),1,0)</f>
        <v>#VALUE!</v>
      </c>
      <c r="AA1295" s="5" t="e">
        <f>IF(S1295&lt;=2,1,0)</f>
        <v>#VALUE!</v>
      </c>
      <c r="AB1295" s="5" t="e">
        <f>IF(AND(S1295&gt;=1,S1295&lt;=3),1,0)</f>
        <v>#VALUE!</v>
      </c>
      <c r="AC1295" s="5" t="e">
        <f>IF(AND(S1295&gt;=2,S1295&lt;=5),1,0)</f>
        <v>#VALUE!</v>
      </c>
      <c r="AD1295" s="5" t="e">
        <f>IF(AND(S1295&gt;=1,S1295&lt;=4),1,0)</f>
        <v>#VALUE!</v>
      </c>
      <c r="AE1295" s="5" t="e">
        <f>IF(AND(S1295&gt;=2,S1295&lt;=5),1,0)</f>
        <v>#VALUE!</v>
      </c>
    </row>
    <row r="1296" spans="1:31" x14ac:dyDescent="0.55000000000000004">
      <c r="A1296" s="1">
        <f t="shared" si="41"/>
        <v>1296</v>
      </c>
      <c r="B1296" s="6" t="s">
        <v>886</v>
      </c>
      <c r="C1296" s="7">
        <v>46226.660567129627</v>
      </c>
      <c r="D1296" s="5">
        <v>4</v>
      </c>
      <c r="E1296" s="6" t="s">
        <v>93</v>
      </c>
      <c r="F1296" s="8">
        <v>46256</v>
      </c>
      <c r="G1296" s="8" t="s">
        <v>299</v>
      </c>
      <c r="H1296" s="6" t="s">
        <v>901</v>
      </c>
      <c r="I1296" s="6" t="s">
        <v>885</v>
      </c>
      <c r="J1296" s="6" t="s">
        <v>890</v>
      </c>
      <c r="L1296" s="6" t="s">
        <v>903</v>
      </c>
      <c r="M1296" s="6" t="s">
        <v>885</v>
      </c>
      <c r="N1296" s="6" t="s">
        <v>41</v>
      </c>
      <c r="O1296" s="5" t="s">
        <v>885</v>
      </c>
      <c r="P1296" s="6" t="str">
        <f>IF(I1296&lt;&gt;"","Giocata","Futura")</f>
        <v>Futura</v>
      </c>
      <c r="Q1296" s="5" t="e">
        <f>VALUE(LEFT(I1296,1))</f>
        <v>#VALUE!</v>
      </c>
      <c r="R1296" s="5" t="e">
        <f>VALUE(RIGHT(I1296,1))</f>
        <v>#VALUE!</v>
      </c>
      <c r="S1296" s="5" t="e">
        <f>SUM(Q1296:R1296)</f>
        <v>#VALUE!</v>
      </c>
      <c r="T1296" s="5" t="e">
        <f>IF(Q1296&lt;&gt;R1296,1,0)</f>
        <v>#VALUE!</v>
      </c>
      <c r="U1296" s="5" t="e">
        <f>IF(S1296&lt;=4,1,0)</f>
        <v>#VALUE!</v>
      </c>
      <c r="V1296" s="5" t="e">
        <f t="shared" si="40"/>
        <v>#VALUE!</v>
      </c>
      <c r="W1296" s="5" t="e">
        <f>IF(S1296&gt;=2,1,0)</f>
        <v>#VALUE!</v>
      </c>
      <c r="X1296" s="5" t="e">
        <f>IF(Q1296&lt;=2,1,0)</f>
        <v>#VALUE!</v>
      </c>
      <c r="Y1296" s="5" t="e">
        <f>IF(AND(Q1296&gt;=1,Q1296&lt;=3),1,0)</f>
        <v>#VALUE!</v>
      </c>
      <c r="Z1296" s="5" t="e">
        <f>IF(AND(Q1296&gt;=2,Q1296&lt;=5),1,0)</f>
        <v>#VALUE!</v>
      </c>
      <c r="AA1296" s="5" t="e">
        <f>IF(S1296&lt;=2,1,0)</f>
        <v>#VALUE!</v>
      </c>
      <c r="AB1296" s="5" t="e">
        <f>IF(AND(S1296&gt;=1,S1296&lt;=3),1,0)</f>
        <v>#VALUE!</v>
      </c>
      <c r="AC1296" s="5" t="e">
        <f>IF(AND(S1296&gt;=2,S1296&lt;=5),1,0)</f>
        <v>#VALUE!</v>
      </c>
      <c r="AD1296" s="5" t="e">
        <f>IF(AND(S1296&gt;=1,S1296&lt;=4),1,0)</f>
        <v>#VALUE!</v>
      </c>
      <c r="AE1296" s="5" t="e">
        <f>IF(AND(S1296&gt;=2,S1296&lt;=5),1,0)</f>
        <v>#VALUE!</v>
      </c>
    </row>
    <row r="1297" spans="1:31" x14ac:dyDescent="0.55000000000000004">
      <c r="A1297" s="1">
        <f t="shared" si="41"/>
        <v>1297</v>
      </c>
      <c r="B1297" s="6" t="s">
        <v>36</v>
      </c>
      <c r="C1297" s="7">
        <v>46226.660567129627</v>
      </c>
      <c r="D1297" s="5">
        <v>21</v>
      </c>
      <c r="E1297" s="6" t="s">
        <v>93</v>
      </c>
      <c r="F1297" s="8">
        <v>46256</v>
      </c>
      <c r="G1297" s="8" t="s">
        <v>284</v>
      </c>
      <c r="H1297" s="6" t="s">
        <v>163</v>
      </c>
      <c r="I1297" s="6" t="s">
        <v>885</v>
      </c>
      <c r="J1297" s="6" t="s">
        <v>175</v>
      </c>
      <c r="L1297" s="6" t="s">
        <v>165</v>
      </c>
      <c r="M1297" s="6" t="s">
        <v>885</v>
      </c>
      <c r="N1297" s="6" t="s">
        <v>41</v>
      </c>
      <c r="O1297" s="5" t="s">
        <v>885</v>
      </c>
      <c r="P1297" s="6" t="str">
        <f>IF(I1297&lt;&gt;"","Giocata","Futura")</f>
        <v>Futura</v>
      </c>
      <c r="Q1297" s="5" t="e">
        <f>VALUE(LEFT(I1297,1))</f>
        <v>#VALUE!</v>
      </c>
      <c r="R1297" s="5" t="e">
        <f>VALUE(RIGHT(I1297,1))</f>
        <v>#VALUE!</v>
      </c>
      <c r="S1297" s="5" t="e">
        <f>SUM(Q1297:R1297)</f>
        <v>#VALUE!</v>
      </c>
      <c r="T1297" s="5" t="e">
        <f>IF(Q1297&lt;&gt;R1297,1,0)</f>
        <v>#VALUE!</v>
      </c>
      <c r="U1297" s="5" t="e">
        <f>IF(S1297&lt;=4,1,0)</f>
        <v>#VALUE!</v>
      </c>
      <c r="V1297" s="5" t="e">
        <f t="shared" si="40"/>
        <v>#VALUE!</v>
      </c>
      <c r="W1297" s="5" t="e">
        <f>IF(S1297&gt;=2,1,0)</f>
        <v>#VALUE!</v>
      </c>
      <c r="X1297" s="5" t="e">
        <f>IF(Q1297&lt;=2,1,0)</f>
        <v>#VALUE!</v>
      </c>
      <c r="Y1297" s="5" t="e">
        <f>IF(AND(Q1297&gt;=1,Q1297&lt;=3),1,0)</f>
        <v>#VALUE!</v>
      </c>
      <c r="Z1297" s="5" t="e">
        <f>IF(AND(Q1297&gt;=2,Q1297&lt;=5),1,0)</f>
        <v>#VALUE!</v>
      </c>
      <c r="AA1297" s="5" t="e">
        <f>IF(S1297&lt;=2,1,0)</f>
        <v>#VALUE!</v>
      </c>
      <c r="AB1297" s="5" t="e">
        <f>IF(AND(S1297&gt;=1,S1297&lt;=3),1,0)</f>
        <v>#VALUE!</v>
      </c>
      <c r="AC1297" s="5" t="e">
        <f>IF(AND(S1297&gt;=2,S1297&lt;=5),1,0)</f>
        <v>#VALUE!</v>
      </c>
      <c r="AD1297" s="5" t="e">
        <f>IF(AND(S1297&gt;=1,S1297&lt;=4),1,0)</f>
        <v>#VALUE!</v>
      </c>
      <c r="AE1297" s="5" t="e">
        <f>IF(AND(S1297&gt;=2,S1297&lt;=5),1,0)</f>
        <v>#VALUE!</v>
      </c>
    </row>
    <row r="1298" spans="1:31" x14ac:dyDescent="0.55000000000000004">
      <c r="A1298" s="1">
        <f t="shared" si="41"/>
        <v>1298</v>
      </c>
      <c r="B1298" s="6" t="s">
        <v>36</v>
      </c>
      <c r="C1298" s="7">
        <v>46226.660567129627</v>
      </c>
      <c r="D1298" s="5">
        <v>21</v>
      </c>
      <c r="E1298" s="6" t="s">
        <v>93</v>
      </c>
      <c r="F1298" s="8">
        <v>46256</v>
      </c>
      <c r="G1298" s="8" t="s">
        <v>280</v>
      </c>
      <c r="H1298" s="6" t="s">
        <v>176</v>
      </c>
      <c r="I1298" s="6" t="s">
        <v>885</v>
      </c>
      <c r="J1298" s="6" t="s">
        <v>167</v>
      </c>
      <c r="L1298" s="6" t="s">
        <v>281</v>
      </c>
      <c r="M1298" s="6" t="s">
        <v>885</v>
      </c>
      <c r="N1298" s="6" t="s">
        <v>41</v>
      </c>
      <c r="O1298" s="5" t="s">
        <v>885</v>
      </c>
      <c r="P1298" s="6" t="str">
        <f>IF(I1298&lt;&gt;"","Giocata","Futura")</f>
        <v>Futura</v>
      </c>
      <c r="Q1298" s="5" t="e">
        <f>VALUE(LEFT(I1298,1))</f>
        <v>#VALUE!</v>
      </c>
      <c r="R1298" s="5" t="e">
        <f>VALUE(RIGHT(I1298,1))</f>
        <v>#VALUE!</v>
      </c>
      <c r="S1298" s="5" t="e">
        <f>SUM(Q1298:R1298)</f>
        <v>#VALUE!</v>
      </c>
      <c r="T1298" s="5" t="e">
        <f>IF(Q1298&lt;&gt;R1298,1,0)</f>
        <v>#VALUE!</v>
      </c>
      <c r="U1298" s="5" t="e">
        <f>IF(S1298&lt;=4,1,0)</f>
        <v>#VALUE!</v>
      </c>
      <c r="V1298" s="5" t="e">
        <f t="shared" si="40"/>
        <v>#VALUE!</v>
      </c>
      <c r="W1298" s="5" t="e">
        <f>IF(S1298&gt;=2,1,0)</f>
        <v>#VALUE!</v>
      </c>
      <c r="X1298" s="5" t="e">
        <f>IF(Q1298&lt;=2,1,0)</f>
        <v>#VALUE!</v>
      </c>
      <c r="Y1298" s="5" t="e">
        <f>IF(AND(Q1298&gt;=1,Q1298&lt;=3),1,0)</f>
        <v>#VALUE!</v>
      </c>
      <c r="Z1298" s="5" t="e">
        <f>IF(AND(Q1298&gt;=2,Q1298&lt;=5),1,0)</f>
        <v>#VALUE!</v>
      </c>
      <c r="AA1298" s="5" t="e">
        <f>IF(S1298&lt;=2,1,0)</f>
        <v>#VALUE!</v>
      </c>
      <c r="AB1298" s="5" t="e">
        <f>IF(AND(S1298&gt;=1,S1298&lt;=3),1,0)</f>
        <v>#VALUE!</v>
      </c>
      <c r="AC1298" s="5" t="e">
        <f>IF(AND(S1298&gt;=2,S1298&lt;=5),1,0)</f>
        <v>#VALUE!</v>
      </c>
      <c r="AD1298" s="5" t="e">
        <f>IF(AND(S1298&gt;=1,S1298&lt;=4),1,0)</f>
        <v>#VALUE!</v>
      </c>
      <c r="AE1298" s="5" t="e">
        <f>IF(AND(S1298&gt;=2,S1298&lt;=5),1,0)</f>
        <v>#VALUE!</v>
      </c>
    </row>
    <row r="1299" spans="1:31" x14ac:dyDescent="0.55000000000000004">
      <c r="A1299" s="1">
        <f t="shared" si="41"/>
        <v>1299</v>
      </c>
      <c r="B1299" s="6" t="s">
        <v>36</v>
      </c>
      <c r="C1299" s="7">
        <v>46226.660567129627</v>
      </c>
      <c r="D1299" s="5">
        <v>21</v>
      </c>
      <c r="E1299" s="6" t="s">
        <v>93</v>
      </c>
      <c r="F1299" s="8">
        <v>46256</v>
      </c>
      <c r="G1299" s="8" t="s">
        <v>280</v>
      </c>
      <c r="H1299" s="6" t="s">
        <v>164</v>
      </c>
      <c r="I1299" s="6" t="s">
        <v>885</v>
      </c>
      <c r="J1299" s="6" t="s">
        <v>178</v>
      </c>
      <c r="L1299" s="6" t="s">
        <v>177</v>
      </c>
      <c r="M1299" s="6" t="s">
        <v>885</v>
      </c>
      <c r="N1299" s="6" t="s">
        <v>41</v>
      </c>
      <c r="O1299" s="5" t="s">
        <v>885</v>
      </c>
      <c r="P1299" s="6" t="str">
        <f>IF(I1299&lt;&gt;"","Giocata","Futura")</f>
        <v>Futura</v>
      </c>
      <c r="Q1299" s="5" t="e">
        <f>VALUE(LEFT(I1299,1))</f>
        <v>#VALUE!</v>
      </c>
      <c r="R1299" s="5" t="e">
        <f>VALUE(RIGHT(I1299,1))</f>
        <v>#VALUE!</v>
      </c>
      <c r="S1299" s="5" t="e">
        <f>SUM(Q1299:R1299)</f>
        <v>#VALUE!</v>
      </c>
      <c r="T1299" s="5" t="e">
        <f>IF(Q1299&lt;&gt;R1299,1,0)</f>
        <v>#VALUE!</v>
      </c>
      <c r="U1299" s="5" t="e">
        <f>IF(S1299&lt;=4,1,0)</f>
        <v>#VALUE!</v>
      </c>
      <c r="V1299" s="5" t="e">
        <f t="shared" si="40"/>
        <v>#VALUE!</v>
      </c>
      <c r="W1299" s="5" t="e">
        <f>IF(S1299&gt;=2,1,0)</f>
        <v>#VALUE!</v>
      </c>
      <c r="X1299" s="5" t="e">
        <f>IF(Q1299&lt;=2,1,0)</f>
        <v>#VALUE!</v>
      </c>
      <c r="Y1299" s="5" t="e">
        <f>IF(AND(Q1299&gt;=1,Q1299&lt;=3),1,0)</f>
        <v>#VALUE!</v>
      </c>
      <c r="Z1299" s="5" t="e">
        <f>IF(AND(Q1299&gt;=2,Q1299&lt;=5),1,0)</f>
        <v>#VALUE!</v>
      </c>
      <c r="AA1299" s="5" t="e">
        <f>IF(S1299&lt;=2,1,0)</f>
        <v>#VALUE!</v>
      </c>
      <c r="AB1299" s="5" t="e">
        <f>IF(AND(S1299&gt;=1,S1299&lt;=3),1,0)</f>
        <v>#VALUE!</v>
      </c>
      <c r="AC1299" s="5" t="e">
        <f>IF(AND(S1299&gt;=2,S1299&lt;=5),1,0)</f>
        <v>#VALUE!</v>
      </c>
      <c r="AD1299" s="5" t="e">
        <f>IF(AND(S1299&gt;=1,S1299&lt;=4),1,0)</f>
        <v>#VALUE!</v>
      </c>
      <c r="AE1299" s="5" t="e">
        <f>IF(AND(S1299&gt;=2,S1299&lt;=5),1,0)</f>
        <v>#VALUE!</v>
      </c>
    </row>
    <row r="1300" spans="1:31" x14ac:dyDescent="0.55000000000000004">
      <c r="A1300" s="1">
        <f t="shared" si="41"/>
        <v>1300</v>
      </c>
      <c r="B1300" s="6" t="s">
        <v>36</v>
      </c>
      <c r="C1300" s="7">
        <v>46226.660567129627</v>
      </c>
      <c r="D1300" s="5">
        <v>21</v>
      </c>
      <c r="E1300" s="6" t="s">
        <v>93</v>
      </c>
      <c r="F1300" s="8">
        <v>46256</v>
      </c>
      <c r="G1300" s="8" t="s">
        <v>280</v>
      </c>
      <c r="H1300" s="6" t="s">
        <v>180</v>
      </c>
      <c r="I1300" s="6" t="s">
        <v>885</v>
      </c>
      <c r="J1300" s="6" t="s">
        <v>181</v>
      </c>
      <c r="L1300" s="6" t="s">
        <v>239</v>
      </c>
      <c r="M1300" s="6" t="s">
        <v>885</v>
      </c>
      <c r="N1300" s="6" t="s">
        <v>41</v>
      </c>
      <c r="O1300" s="5" t="s">
        <v>885</v>
      </c>
      <c r="P1300" s="6" t="str">
        <f>IF(I1300&lt;&gt;"","Giocata","Futura")</f>
        <v>Futura</v>
      </c>
      <c r="Q1300" s="5" t="e">
        <f>VALUE(LEFT(I1300,1))</f>
        <v>#VALUE!</v>
      </c>
      <c r="R1300" s="5" t="e">
        <f>VALUE(RIGHT(I1300,1))</f>
        <v>#VALUE!</v>
      </c>
      <c r="S1300" s="5" t="e">
        <f>SUM(Q1300:R1300)</f>
        <v>#VALUE!</v>
      </c>
      <c r="T1300" s="5" t="e">
        <f>IF(Q1300&lt;&gt;R1300,1,0)</f>
        <v>#VALUE!</v>
      </c>
      <c r="U1300" s="5" t="e">
        <f>IF(S1300&lt;=4,1,0)</f>
        <v>#VALUE!</v>
      </c>
      <c r="V1300" s="5" t="e">
        <f t="shared" si="40"/>
        <v>#VALUE!</v>
      </c>
      <c r="W1300" s="5" t="e">
        <f>IF(S1300&gt;=2,1,0)</f>
        <v>#VALUE!</v>
      </c>
      <c r="X1300" s="5" t="e">
        <f>IF(Q1300&lt;=2,1,0)</f>
        <v>#VALUE!</v>
      </c>
      <c r="Y1300" s="5" t="e">
        <f>IF(AND(Q1300&gt;=1,Q1300&lt;=3),1,0)</f>
        <v>#VALUE!</v>
      </c>
      <c r="Z1300" s="5" t="e">
        <f>IF(AND(Q1300&gt;=2,Q1300&lt;=5),1,0)</f>
        <v>#VALUE!</v>
      </c>
      <c r="AA1300" s="5" t="e">
        <f>IF(S1300&lt;=2,1,0)</f>
        <v>#VALUE!</v>
      </c>
      <c r="AB1300" s="5" t="e">
        <f>IF(AND(S1300&gt;=1,S1300&lt;=3),1,0)</f>
        <v>#VALUE!</v>
      </c>
      <c r="AC1300" s="5" t="e">
        <f>IF(AND(S1300&gt;=2,S1300&lt;=5),1,0)</f>
        <v>#VALUE!</v>
      </c>
      <c r="AD1300" s="5" t="e">
        <f>IF(AND(S1300&gt;=1,S1300&lt;=4),1,0)</f>
        <v>#VALUE!</v>
      </c>
      <c r="AE1300" s="5" t="e">
        <f>IF(AND(S1300&gt;=2,S1300&lt;=5),1,0)</f>
        <v>#VALUE!</v>
      </c>
    </row>
    <row r="1301" spans="1:31" x14ac:dyDescent="0.55000000000000004">
      <c r="A1301" s="1">
        <f t="shared" si="41"/>
        <v>1301</v>
      </c>
      <c r="B1301" s="6" t="s">
        <v>28</v>
      </c>
      <c r="C1301" s="7">
        <v>46226.660555555558</v>
      </c>
      <c r="D1301" s="5">
        <v>18</v>
      </c>
      <c r="E1301" s="6" t="s">
        <v>93</v>
      </c>
      <c r="F1301" s="8">
        <v>46256</v>
      </c>
      <c r="G1301" s="8" t="s">
        <v>242</v>
      </c>
      <c r="H1301" s="6" t="s">
        <v>54</v>
      </c>
      <c r="I1301" s="6" t="s">
        <v>885</v>
      </c>
      <c r="J1301" s="6" t="s">
        <v>51</v>
      </c>
      <c r="L1301" s="6" t="s">
        <v>56</v>
      </c>
      <c r="M1301" s="6" t="s">
        <v>885</v>
      </c>
      <c r="N1301" s="6" t="s">
        <v>41</v>
      </c>
      <c r="O1301" s="5" t="s">
        <v>885</v>
      </c>
      <c r="P1301" s="6" t="str">
        <f>IF(I1301&lt;&gt;"","Giocata","Futura")</f>
        <v>Futura</v>
      </c>
      <c r="Q1301" s="5" t="e">
        <f>VALUE(LEFT(I1301,1))</f>
        <v>#VALUE!</v>
      </c>
      <c r="R1301" s="5" t="e">
        <f>VALUE(RIGHT(I1301,1))</f>
        <v>#VALUE!</v>
      </c>
      <c r="S1301" s="5" t="e">
        <f>SUM(Q1301:R1301)</f>
        <v>#VALUE!</v>
      </c>
      <c r="T1301" s="5" t="e">
        <f>IF(Q1301&lt;&gt;R1301,1,0)</f>
        <v>#VALUE!</v>
      </c>
      <c r="U1301" s="5" t="e">
        <f>IF(S1301&lt;=4,1,0)</f>
        <v>#VALUE!</v>
      </c>
      <c r="V1301" s="5" t="e">
        <f t="shared" si="40"/>
        <v>#VALUE!</v>
      </c>
      <c r="W1301" s="5" t="e">
        <f>IF(S1301&gt;=2,1,0)</f>
        <v>#VALUE!</v>
      </c>
      <c r="X1301" s="5" t="e">
        <f>IF(Q1301&lt;=2,1,0)</f>
        <v>#VALUE!</v>
      </c>
      <c r="Y1301" s="5" t="e">
        <f>IF(AND(Q1301&gt;=1,Q1301&lt;=3),1,0)</f>
        <v>#VALUE!</v>
      </c>
      <c r="Z1301" s="5" t="e">
        <f>IF(AND(Q1301&gt;=2,Q1301&lt;=5),1,0)</f>
        <v>#VALUE!</v>
      </c>
      <c r="AA1301" s="5" t="e">
        <f>IF(S1301&lt;=2,1,0)</f>
        <v>#VALUE!</v>
      </c>
      <c r="AB1301" s="5" t="e">
        <f>IF(AND(S1301&gt;=1,S1301&lt;=3),1,0)</f>
        <v>#VALUE!</v>
      </c>
      <c r="AC1301" s="5" t="e">
        <f>IF(AND(S1301&gt;=2,S1301&lt;=5),1,0)</f>
        <v>#VALUE!</v>
      </c>
      <c r="AD1301" s="5" t="e">
        <f>IF(AND(S1301&gt;=1,S1301&lt;=4),1,0)</f>
        <v>#VALUE!</v>
      </c>
      <c r="AE1301" s="5" t="e">
        <f>IF(AND(S1301&gt;=2,S1301&lt;=5),1,0)</f>
        <v>#VALUE!</v>
      </c>
    </row>
    <row r="1302" spans="1:31" x14ac:dyDescent="0.55000000000000004">
      <c r="A1302" s="1">
        <f t="shared" si="41"/>
        <v>1302</v>
      </c>
      <c r="B1302" s="6" t="s">
        <v>884</v>
      </c>
      <c r="C1302" s="7">
        <v>46226.660555555558</v>
      </c>
      <c r="D1302" s="5">
        <v>4</v>
      </c>
      <c r="E1302" s="6" t="s">
        <v>93</v>
      </c>
      <c r="F1302" s="8">
        <v>46256</v>
      </c>
      <c r="G1302" s="8" t="s">
        <v>245</v>
      </c>
      <c r="H1302" s="6" t="s">
        <v>100</v>
      </c>
      <c r="I1302" s="6" t="s">
        <v>885</v>
      </c>
      <c r="J1302" s="6" t="s">
        <v>110</v>
      </c>
      <c r="L1302" s="6" t="s">
        <v>102</v>
      </c>
      <c r="M1302" s="6" t="s">
        <v>885</v>
      </c>
      <c r="N1302" s="6" t="s">
        <v>41</v>
      </c>
      <c r="O1302" s="5" t="s">
        <v>885</v>
      </c>
      <c r="P1302" s="6" t="str">
        <f>IF(I1302&lt;&gt;"","Giocata","Futura")</f>
        <v>Futura</v>
      </c>
      <c r="Q1302" s="5" t="e">
        <f>VALUE(LEFT(I1302,1))</f>
        <v>#VALUE!</v>
      </c>
      <c r="R1302" s="5" t="e">
        <f>VALUE(RIGHT(I1302,1))</f>
        <v>#VALUE!</v>
      </c>
      <c r="S1302" s="5" t="e">
        <f>SUM(Q1302:R1302)</f>
        <v>#VALUE!</v>
      </c>
      <c r="T1302" s="5" t="e">
        <f>IF(Q1302&lt;&gt;R1302,1,0)</f>
        <v>#VALUE!</v>
      </c>
      <c r="U1302" s="5" t="e">
        <f>IF(S1302&lt;=4,1,0)</f>
        <v>#VALUE!</v>
      </c>
      <c r="V1302" s="5" t="e">
        <f t="shared" si="40"/>
        <v>#VALUE!</v>
      </c>
      <c r="W1302" s="5" t="e">
        <f>IF(S1302&gt;=2,1,0)</f>
        <v>#VALUE!</v>
      </c>
      <c r="X1302" s="5" t="e">
        <f>IF(Q1302&lt;=2,1,0)</f>
        <v>#VALUE!</v>
      </c>
      <c r="Y1302" s="5" t="e">
        <f>IF(AND(Q1302&gt;=1,Q1302&lt;=3),1,0)</f>
        <v>#VALUE!</v>
      </c>
      <c r="Z1302" s="5" t="e">
        <f>IF(AND(Q1302&gt;=2,Q1302&lt;=5),1,0)</f>
        <v>#VALUE!</v>
      </c>
      <c r="AA1302" s="5" t="e">
        <f>IF(S1302&lt;=2,1,0)</f>
        <v>#VALUE!</v>
      </c>
      <c r="AB1302" s="5" t="e">
        <f>IF(AND(S1302&gt;=1,S1302&lt;=3),1,0)</f>
        <v>#VALUE!</v>
      </c>
      <c r="AC1302" s="5" t="e">
        <f>IF(AND(S1302&gt;=2,S1302&lt;=5),1,0)</f>
        <v>#VALUE!</v>
      </c>
      <c r="AD1302" s="5" t="e">
        <f>IF(AND(S1302&gt;=1,S1302&lt;=4),1,0)</f>
        <v>#VALUE!</v>
      </c>
      <c r="AE1302" s="5" t="e">
        <f>IF(AND(S1302&gt;=2,S1302&lt;=5),1,0)</f>
        <v>#VALUE!</v>
      </c>
    </row>
    <row r="1303" spans="1:31" x14ac:dyDescent="0.55000000000000004">
      <c r="A1303" s="1">
        <f t="shared" si="41"/>
        <v>1303</v>
      </c>
      <c r="B1303" s="6" t="s">
        <v>884</v>
      </c>
      <c r="C1303" s="7">
        <v>46226.660555555558</v>
      </c>
      <c r="D1303" s="5">
        <v>4</v>
      </c>
      <c r="E1303" s="6" t="s">
        <v>93</v>
      </c>
      <c r="F1303" s="8">
        <v>46256</v>
      </c>
      <c r="G1303" s="8" t="s">
        <v>245</v>
      </c>
      <c r="H1303" s="6" t="s">
        <v>97</v>
      </c>
      <c r="I1303" s="6" t="s">
        <v>885</v>
      </c>
      <c r="J1303" s="6" t="s">
        <v>95</v>
      </c>
      <c r="L1303" s="6" t="s">
        <v>99</v>
      </c>
      <c r="M1303" s="6" t="s">
        <v>885</v>
      </c>
      <c r="N1303" s="6" t="s">
        <v>41</v>
      </c>
      <c r="O1303" s="5" t="s">
        <v>885</v>
      </c>
      <c r="P1303" s="6" t="str">
        <f>IF(I1303&lt;&gt;"","Giocata","Futura")</f>
        <v>Futura</v>
      </c>
      <c r="Q1303" s="5" t="e">
        <f>VALUE(LEFT(I1303,1))</f>
        <v>#VALUE!</v>
      </c>
      <c r="R1303" s="5" t="e">
        <f>VALUE(RIGHT(I1303,1))</f>
        <v>#VALUE!</v>
      </c>
      <c r="S1303" s="5" t="e">
        <f>SUM(Q1303:R1303)</f>
        <v>#VALUE!</v>
      </c>
      <c r="T1303" s="5" t="e">
        <f>IF(Q1303&lt;&gt;R1303,1,0)</f>
        <v>#VALUE!</v>
      </c>
      <c r="U1303" s="5" t="e">
        <f>IF(S1303&lt;=4,1,0)</f>
        <v>#VALUE!</v>
      </c>
      <c r="V1303" s="5" t="e">
        <f t="shared" si="40"/>
        <v>#VALUE!</v>
      </c>
      <c r="W1303" s="5" t="e">
        <f>IF(S1303&gt;=2,1,0)</f>
        <v>#VALUE!</v>
      </c>
      <c r="X1303" s="5" t="e">
        <f>IF(Q1303&lt;=2,1,0)</f>
        <v>#VALUE!</v>
      </c>
      <c r="Y1303" s="5" t="e">
        <f>IF(AND(Q1303&gt;=1,Q1303&lt;=3),1,0)</f>
        <v>#VALUE!</v>
      </c>
      <c r="Z1303" s="5" t="e">
        <f>IF(AND(Q1303&gt;=2,Q1303&lt;=5),1,0)</f>
        <v>#VALUE!</v>
      </c>
      <c r="AA1303" s="5" t="e">
        <f>IF(S1303&lt;=2,1,0)</f>
        <v>#VALUE!</v>
      </c>
      <c r="AB1303" s="5" t="e">
        <f>IF(AND(S1303&gt;=1,S1303&lt;=3),1,0)</f>
        <v>#VALUE!</v>
      </c>
      <c r="AC1303" s="5" t="e">
        <f>IF(AND(S1303&gt;=2,S1303&lt;=5),1,0)</f>
        <v>#VALUE!</v>
      </c>
      <c r="AD1303" s="5" t="e">
        <f>IF(AND(S1303&gt;=1,S1303&lt;=4),1,0)</f>
        <v>#VALUE!</v>
      </c>
      <c r="AE1303" s="5" t="e">
        <f>IF(AND(S1303&gt;=2,S1303&lt;=5),1,0)</f>
        <v>#VALUE!</v>
      </c>
    </row>
    <row r="1304" spans="1:31" x14ac:dyDescent="0.55000000000000004">
      <c r="A1304" s="1">
        <f t="shared" si="41"/>
        <v>1304</v>
      </c>
      <c r="B1304" s="6" t="s">
        <v>884</v>
      </c>
      <c r="C1304" s="7">
        <v>46226.660555555558</v>
      </c>
      <c r="D1304" s="5">
        <v>4</v>
      </c>
      <c r="E1304" s="6" t="s">
        <v>93</v>
      </c>
      <c r="F1304" s="8">
        <v>46256</v>
      </c>
      <c r="G1304" s="8" t="s">
        <v>183</v>
      </c>
      <c r="H1304" s="6" t="s">
        <v>106</v>
      </c>
      <c r="I1304" s="6" t="s">
        <v>885</v>
      </c>
      <c r="J1304" s="6" t="s">
        <v>101</v>
      </c>
      <c r="L1304" s="6" t="s">
        <v>108</v>
      </c>
      <c r="M1304" s="6" t="s">
        <v>885</v>
      </c>
      <c r="N1304" s="6" t="s">
        <v>41</v>
      </c>
      <c r="O1304" s="5" t="s">
        <v>885</v>
      </c>
      <c r="P1304" s="6" t="str">
        <f>IF(I1304&lt;&gt;"","Giocata","Futura")</f>
        <v>Futura</v>
      </c>
      <c r="Q1304" s="5" t="e">
        <f>VALUE(LEFT(I1304,1))</f>
        <v>#VALUE!</v>
      </c>
      <c r="R1304" s="5" t="e">
        <f>VALUE(RIGHT(I1304,1))</f>
        <v>#VALUE!</v>
      </c>
      <c r="S1304" s="5" t="e">
        <f>SUM(Q1304:R1304)</f>
        <v>#VALUE!</v>
      </c>
      <c r="T1304" s="5" t="e">
        <f>IF(Q1304&lt;&gt;R1304,1,0)</f>
        <v>#VALUE!</v>
      </c>
      <c r="U1304" s="5" t="e">
        <f>IF(S1304&lt;=4,1,0)</f>
        <v>#VALUE!</v>
      </c>
      <c r="V1304" s="5" t="e">
        <f t="shared" si="40"/>
        <v>#VALUE!</v>
      </c>
      <c r="W1304" s="5" t="e">
        <f>IF(S1304&gt;=2,1,0)</f>
        <v>#VALUE!</v>
      </c>
      <c r="X1304" s="5" t="e">
        <f>IF(Q1304&lt;=2,1,0)</f>
        <v>#VALUE!</v>
      </c>
      <c r="Y1304" s="5" t="e">
        <f>IF(AND(Q1304&gt;=1,Q1304&lt;=3),1,0)</f>
        <v>#VALUE!</v>
      </c>
      <c r="Z1304" s="5" t="e">
        <f>IF(AND(Q1304&gt;=2,Q1304&lt;=5),1,0)</f>
        <v>#VALUE!</v>
      </c>
      <c r="AA1304" s="5" t="e">
        <f>IF(S1304&lt;=2,1,0)</f>
        <v>#VALUE!</v>
      </c>
      <c r="AB1304" s="5" t="e">
        <f>IF(AND(S1304&gt;=1,S1304&lt;=3),1,0)</f>
        <v>#VALUE!</v>
      </c>
      <c r="AC1304" s="5" t="e">
        <f>IF(AND(S1304&gt;=2,S1304&lt;=5),1,0)</f>
        <v>#VALUE!</v>
      </c>
      <c r="AD1304" s="5" t="e">
        <f>IF(AND(S1304&gt;=1,S1304&lt;=4),1,0)</f>
        <v>#VALUE!</v>
      </c>
      <c r="AE1304" s="5" t="e">
        <f>IF(AND(S1304&gt;=2,S1304&lt;=5),1,0)</f>
        <v>#VALUE!</v>
      </c>
    </row>
    <row r="1305" spans="1:31" x14ac:dyDescent="0.55000000000000004">
      <c r="A1305" s="1">
        <f t="shared" si="41"/>
        <v>1305</v>
      </c>
      <c r="B1305" s="6" t="s">
        <v>910</v>
      </c>
      <c r="C1305" s="7">
        <v>46226.660555555558</v>
      </c>
      <c r="D1305" s="5">
        <v>24</v>
      </c>
      <c r="E1305" s="6" t="s">
        <v>93</v>
      </c>
      <c r="F1305" s="8">
        <v>46256</v>
      </c>
      <c r="G1305" s="8" t="s">
        <v>252</v>
      </c>
      <c r="H1305" s="6" t="s">
        <v>194</v>
      </c>
      <c r="I1305" s="6" t="s">
        <v>885</v>
      </c>
      <c r="J1305" s="6" t="s">
        <v>205</v>
      </c>
      <c r="L1305" s="6" t="s">
        <v>196</v>
      </c>
      <c r="M1305" s="6" t="s">
        <v>885</v>
      </c>
      <c r="N1305" s="6" t="s">
        <v>41</v>
      </c>
      <c r="O1305" s="5" t="s">
        <v>885</v>
      </c>
      <c r="P1305" s="6" t="str">
        <f>IF(I1305&lt;&gt;"","Giocata","Futura")</f>
        <v>Futura</v>
      </c>
      <c r="Q1305" s="5" t="e">
        <f>VALUE(LEFT(I1305,1))</f>
        <v>#VALUE!</v>
      </c>
      <c r="R1305" s="5" t="e">
        <f>VALUE(RIGHT(I1305,1))</f>
        <v>#VALUE!</v>
      </c>
      <c r="S1305" s="5" t="e">
        <f>SUM(Q1305:R1305)</f>
        <v>#VALUE!</v>
      </c>
      <c r="T1305" s="5" t="e">
        <f>IF(Q1305&lt;&gt;R1305,1,0)</f>
        <v>#VALUE!</v>
      </c>
      <c r="U1305" s="5" t="e">
        <f>IF(S1305&lt;=4,1,0)</f>
        <v>#VALUE!</v>
      </c>
      <c r="V1305" s="5" t="e">
        <f t="shared" si="40"/>
        <v>#VALUE!</v>
      </c>
      <c r="W1305" s="5" t="e">
        <f>IF(S1305&gt;=2,1,0)</f>
        <v>#VALUE!</v>
      </c>
      <c r="X1305" s="5" t="e">
        <f>IF(Q1305&lt;=2,1,0)</f>
        <v>#VALUE!</v>
      </c>
      <c r="Y1305" s="5" t="e">
        <f>IF(AND(Q1305&gt;=1,Q1305&lt;=3),1,0)</f>
        <v>#VALUE!</v>
      </c>
      <c r="Z1305" s="5" t="e">
        <f>IF(AND(Q1305&gt;=2,Q1305&lt;=5),1,0)</f>
        <v>#VALUE!</v>
      </c>
      <c r="AA1305" s="5" t="e">
        <f>IF(S1305&lt;=2,1,0)</f>
        <v>#VALUE!</v>
      </c>
      <c r="AB1305" s="5" t="e">
        <f>IF(AND(S1305&gt;=1,S1305&lt;=3),1,0)</f>
        <v>#VALUE!</v>
      </c>
      <c r="AC1305" s="5" t="e">
        <f>IF(AND(S1305&gt;=2,S1305&lt;=5),1,0)</f>
        <v>#VALUE!</v>
      </c>
      <c r="AD1305" s="5" t="e">
        <f>IF(AND(S1305&gt;=1,S1305&lt;=4),1,0)</f>
        <v>#VALUE!</v>
      </c>
      <c r="AE1305" s="5" t="e">
        <f>IF(AND(S1305&gt;=2,S1305&lt;=5),1,0)</f>
        <v>#VALUE!</v>
      </c>
    </row>
    <row r="1306" spans="1:31" x14ac:dyDescent="0.55000000000000004">
      <c r="A1306" s="1">
        <f t="shared" si="41"/>
        <v>1306</v>
      </c>
      <c r="B1306" s="6" t="s">
        <v>910</v>
      </c>
      <c r="C1306" s="7">
        <v>46226.660555555558</v>
      </c>
      <c r="D1306" s="5">
        <v>24</v>
      </c>
      <c r="E1306" s="6" t="s">
        <v>93</v>
      </c>
      <c r="F1306" s="8">
        <v>46256</v>
      </c>
      <c r="G1306" s="8" t="s">
        <v>184</v>
      </c>
      <c r="H1306" s="6" t="s">
        <v>255</v>
      </c>
      <c r="I1306" s="6" t="s">
        <v>885</v>
      </c>
      <c r="J1306" s="6" t="s">
        <v>248</v>
      </c>
      <c r="L1306" s="6" t="s">
        <v>256</v>
      </c>
      <c r="M1306" s="6" t="s">
        <v>885</v>
      </c>
      <c r="N1306" s="6" t="s">
        <v>41</v>
      </c>
      <c r="O1306" s="5" t="s">
        <v>885</v>
      </c>
      <c r="P1306" s="6" t="str">
        <f>IF(I1306&lt;&gt;"","Giocata","Futura")</f>
        <v>Futura</v>
      </c>
      <c r="Q1306" s="5" t="e">
        <f>VALUE(LEFT(I1306,1))</f>
        <v>#VALUE!</v>
      </c>
      <c r="R1306" s="5" t="e">
        <f>VALUE(RIGHT(I1306,1))</f>
        <v>#VALUE!</v>
      </c>
      <c r="S1306" s="5" t="e">
        <f>SUM(Q1306:R1306)</f>
        <v>#VALUE!</v>
      </c>
      <c r="T1306" s="5" t="e">
        <f>IF(Q1306&lt;&gt;R1306,1,0)</f>
        <v>#VALUE!</v>
      </c>
      <c r="U1306" s="5" t="e">
        <f>IF(S1306&lt;=4,1,0)</f>
        <v>#VALUE!</v>
      </c>
      <c r="V1306" s="5" t="e">
        <f t="shared" si="40"/>
        <v>#VALUE!</v>
      </c>
      <c r="W1306" s="5" t="e">
        <f>IF(S1306&gt;=2,1,0)</f>
        <v>#VALUE!</v>
      </c>
      <c r="X1306" s="5" t="e">
        <f>IF(Q1306&lt;=2,1,0)</f>
        <v>#VALUE!</v>
      </c>
      <c r="Y1306" s="5" t="e">
        <f>IF(AND(Q1306&gt;=1,Q1306&lt;=3),1,0)</f>
        <v>#VALUE!</v>
      </c>
      <c r="Z1306" s="5" t="e">
        <f>IF(AND(Q1306&gt;=2,Q1306&lt;=5),1,0)</f>
        <v>#VALUE!</v>
      </c>
      <c r="AA1306" s="5" t="e">
        <f>IF(S1306&lt;=2,1,0)</f>
        <v>#VALUE!</v>
      </c>
      <c r="AB1306" s="5" t="e">
        <f>IF(AND(S1306&gt;=1,S1306&lt;=3),1,0)</f>
        <v>#VALUE!</v>
      </c>
      <c r="AC1306" s="5" t="e">
        <f>IF(AND(S1306&gt;=2,S1306&lt;=5),1,0)</f>
        <v>#VALUE!</v>
      </c>
      <c r="AD1306" s="5" t="e">
        <f>IF(AND(S1306&gt;=1,S1306&lt;=4),1,0)</f>
        <v>#VALUE!</v>
      </c>
      <c r="AE1306" s="5" t="e">
        <f>IF(AND(S1306&gt;=2,S1306&lt;=5),1,0)</f>
        <v>#VALUE!</v>
      </c>
    </row>
    <row r="1307" spans="1:31" x14ac:dyDescent="0.55000000000000004">
      <c r="A1307" s="1">
        <f t="shared" si="41"/>
        <v>1307</v>
      </c>
      <c r="B1307" s="6" t="s">
        <v>910</v>
      </c>
      <c r="C1307" s="7">
        <v>46226.660555555558</v>
      </c>
      <c r="D1307" s="5">
        <v>24</v>
      </c>
      <c r="E1307" s="6" t="s">
        <v>93</v>
      </c>
      <c r="F1307" s="8">
        <v>46256</v>
      </c>
      <c r="G1307" s="8" t="s">
        <v>184</v>
      </c>
      <c r="H1307" s="6" t="s">
        <v>189</v>
      </c>
      <c r="I1307" s="6" t="s">
        <v>885</v>
      </c>
      <c r="J1307" s="6" t="s">
        <v>203</v>
      </c>
      <c r="L1307" s="6" t="s">
        <v>202</v>
      </c>
      <c r="M1307" s="6" t="s">
        <v>885</v>
      </c>
      <c r="N1307" s="6" t="s">
        <v>41</v>
      </c>
      <c r="O1307" s="5" t="s">
        <v>885</v>
      </c>
      <c r="P1307" s="6" t="str">
        <f>IF(I1307&lt;&gt;"","Giocata","Futura")</f>
        <v>Futura</v>
      </c>
      <c r="Q1307" s="5" t="e">
        <f>VALUE(LEFT(I1307,1))</f>
        <v>#VALUE!</v>
      </c>
      <c r="R1307" s="5" t="e">
        <f>VALUE(RIGHT(I1307,1))</f>
        <v>#VALUE!</v>
      </c>
      <c r="S1307" s="5" t="e">
        <f>SUM(Q1307:R1307)</f>
        <v>#VALUE!</v>
      </c>
      <c r="T1307" s="5" t="e">
        <f>IF(Q1307&lt;&gt;R1307,1,0)</f>
        <v>#VALUE!</v>
      </c>
      <c r="U1307" s="5" t="e">
        <f>IF(S1307&lt;=4,1,0)</f>
        <v>#VALUE!</v>
      </c>
      <c r="V1307" s="5" t="e">
        <f t="shared" si="40"/>
        <v>#VALUE!</v>
      </c>
      <c r="W1307" s="5" t="e">
        <f>IF(S1307&gt;=2,1,0)</f>
        <v>#VALUE!</v>
      </c>
      <c r="X1307" s="5" t="e">
        <f>IF(Q1307&lt;=2,1,0)</f>
        <v>#VALUE!</v>
      </c>
      <c r="Y1307" s="5" t="e">
        <f>IF(AND(Q1307&gt;=1,Q1307&lt;=3),1,0)</f>
        <v>#VALUE!</v>
      </c>
      <c r="Z1307" s="5" t="e">
        <f>IF(AND(Q1307&gt;=2,Q1307&lt;=5),1,0)</f>
        <v>#VALUE!</v>
      </c>
      <c r="AA1307" s="5" t="e">
        <f>IF(S1307&lt;=2,1,0)</f>
        <v>#VALUE!</v>
      </c>
      <c r="AB1307" s="5" t="e">
        <f>IF(AND(S1307&gt;=1,S1307&lt;=3),1,0)</f>
        <v>#VALUE!</v>
      </c>
      <c r="AC1307" s="5" t="e">
        <f>IF(AND(S1307&gt;=2,S1307&lt;=5),1,0)</f>
        <v>#VALUE!</v>
      </c>
      <c r="AD1307" s="5" t="e">
        <f>IF(AND(S1307&gt;=1,S1307&lt;=4),1,0)</f>
        <v>#VALUE!</v>
      </c>
      <c r="AE1307" s="5" t="e">
        <f>IF(AND(S1307&gt;=2,S1307&lt;=5),1,0)</f>
        <v>#VALUE!</v>
      </c>
    </row>
    <row r="1308" spans="1:31" x14ac:dyDescent="0.55000000000000004">
      <c r="A1308" s="1">
        <f t="shared" si="41"/>
        <v>1308</v>
      </c>
      <c r="B1308" s="6" t="s">
        <v>910</v>
      </c>
      <c r="C1308" s="7">
        <v>46226.660555555558</v>
      </c>
      <c r="D1308" s="5">
        <v>24</v>
      </c>
      <c r="E1308" s="6" t="s">
        <v>93</v>
      </c>
      <c r="F1308" s="8">
        <v>46256</v>
      </c>
      <c r="G1308" s="8" t="s">
        <v>197</v>
      </c>
      <c r="H1308" s="6" t="s">
        <v>198</v>
      </c>
      <c r="I1308" s="6" t="s">
        <v>885</v>
      </c>
      <c r="J1308" s="6" t="s">
        <v>191</v>
      </c>
      <c r="L1308" s="6" t="s">
        <v>200</v>
      </c>
      <c r="M1308" s="6" t="s">
        <v>885</v>
      </c>
      <c r="N1308" s="6" t="s">
        <v>41</v>
      </c>
      <c r="O1308" s="5" t="s">
        <v>885</v>
      </c>
      <c r="P1308" s="6" t="str">
        <f>IF(I1308&lt;&gt;"","Giocata","Futura")</f>
        <v>Futura</v>
      </c>
      <c r="Q1308" s="5" t="e">
        <f>VALUE(LEFT(I1308,1))</f>
        <v>#VALUE!</v>
      </c>
      <c r="R1308" s="5" t="e">
        <f>VALUE(RIGHT(I1308,1))</f>
        <v>#VALUE!</v>
      </c>
      <c r="S1308" s="5" t="e">
        <f>SUM(Q1308:R1308)</f>
        <v>#VALUE!</v>
      </c>
      <c r="T1308" s="5" t="e">
        <f>IF(Q1308&lt;&gt;R1308,1,0)</f>
        <v>#VALUE!</v>
      </c>
      <c r="U1308" s="5" t="e">
        <f>IF(S1308&lt;=4,1,0)</f>
        <v>#VALUE!</v>
      </c>
      <c r="V1308" s="5" t="e">
        <f t="shared" si="40"/>
        <v>#VALUE!</v>
      </c>
      <c r="W1308" s="5" t="e">
        <f>IF(S1308&gt;=2,1,0)</f>
        <v>#VALUE!</v>
      </c>
      <c r="X1308" s="5" t="e">
        <f>IF(Q1308&lt;=2,1,0)</f>
        <v>#VALUE!</v>
      </c>
      <c r="Y1308" s="5" t="e">
        <f>IF(AND(Q1308&gt;=1,Q1308&lt;=3),1,0)</f>
        <v>#VALUE!</v>
      </c>
      <c r="Z1308" s="5" t="e">
        <f>IF(AND(Q1308&gt;=2,Q1308&lt;=5),1,0)</f>
        <v>#VALUE!</v>
      </c>
      <c r="AA1308" s="5" t="e">
        <f>IF(S1308&lt;=2,1,0)</f>
        <v>#VALUE!</v>
      </c>
      <c r="AB1308" s="5" t="e">
        <f>IF(AND(S1308&gt;=1,S1308&lt;=3),1,0)</f>
        <v>#VALUE!</v>
      </c>
      <c r="AC1308" s="5" t="e">
        <f>IF(AND(S1308&gt;=2,S1308&lt;=5),1,0)</f>
        <v>#VALUE!</v>
      </c>
      <c r="AD1308" s="5" t="e">
        <f>IF(AND(S1308&gt;=1,S1308&lt;=4),1,0)</f>
        <v>#VALUE!</v>
      </c>
      <c r="AE1308" s="5" t="e">
        <f>IF(AND(S1308&gt;=2,S1308&lt;=5),1,0)</f>
        <v>#VALUE!</v>
      </c>
    </row>
    <row r="1309" spans="1:31" x14ac:dyDescent="0.55000000000000004">
      <c r="A1309" s="1">
        <f t="shared" si="41"/>
        <v>1309</v>
      </c>
      <c r="B1309" s="6" t="s">
        <v>910</v>
      </c>
      <c r="C1309" s="7">
        <v>46226.660555555558</v>
      </c>
      <c r="D1309" s="5">
        <v>24</v>
      </c>
      <c r="E1309" s="6" t="s">
        <v>93</v>
      </c>
      <c r="F1309" s="8">
        <v>46256</v>
      </c>
      <c r="G1309" s="8" t="s">
        <v>197</v>
      </c>
      <c r="H1309" s="6" t="s">
        <v>188</v>
      </c>
      <c r="I1309" s="6" t="s">
        <v>885</v>
      </c>
      <c r="J1309" s="6" t="s">
        <v>253</v>
      </c>
      <c r="L1309" s="6" t="s">
        <v>190</v>
      </c>
      <c r="M1309" s="6" t="s">
        <v>885</v>
      </c>
      <c r="N1309" s="6" t="s">
        <v>41</v>
      </c>
      <c r="O1309" s="5" t="s">
        <v>885</v>
      </c>
      <c r="P1309" s="6" t="str">
        <f>IF(I1309&lt;&gt;"","Giocata","Futura")</f>
        <v>Futura</v>
      </c>
      <c r="Q1309" s="5" t="e">
        <f>VALUE(LEFT(I1309,1))</f>
        <v>#VALUE!</v>
      </c>
      <c r="R1309" s="5" t="e">
        <f>VALUE(RIGHT(I1309,1))</f>
        <v>#VALUE!</v>
      </c>
      <c r="S1309" s="5" t="e">
        <f>SUM(Q1309:R1309)</f>
        <v>#VALUE!</v>
      </c>
      <c r="T1309" s="5" t="e">
        <f>IF(Q1309&lt;&gt;R1309,1,0)</f>
        <v>#VALUE!</v>
      </c>
      <c r="U1309" s="5" t="e">
        <f>IF(S1309&lt;=4,1,0)</f>
        <v>#VALUE!</v>
      </c>
      <c r="V1309" s="5" t="e">
        <f t="shared" si="40"/>
        <v>#VALUE!</v>
      </c>
      <c r="W1309" s="5" t="e">
        <f>IF(S1309&gt;=2,1,0)</f>
        <v>#VALUE!</v>
      </c>
      <c r="X1309" s="5" t="e">
        <f>IF(Q1309&lt;=2,1,0)</f>
        <v>#VALUE!</v>
      </c>
      <c r="Y1309" s="5" t="e">
        <f>IF(AND(Q1309&gt;=1,Q1309&lt;=3),1,0)</f>
        <v>#VALUE!</v>
      </c>
      <c r="Z1309" s="5" t="e">
        <f>IF(AND(Q1309&gt;=2,Q1309&lt;=5),1,0)</f>
        <v>#VALUE!</v>
      </c>
      <c r="AA1309" s="5" t="e">
        <f>IF(S1309&lt;=2,1,0)</f>
        <v>#VALUE!</v>
      </c>
      <c r="AB1309" s="5" t="e">
        <f>IF(AND(S1309&gt;=1,S1309&lt;=3),1,0)</f>
        <v>#VALUE!</v>
      </c>
      <c r="AC1309" s="5" t="e">
        <f>IF(AND(S1309&gt;=2,S1309&lt;=5),1,0)</f>
        <v>#VALUE!</v>
      </c>
      <c r="AD1309" s="5" t="e">
        <f>IF(AND(S1309&gt;=1,S1309&lt;=4),1,0)</f>
        <v>#VALUE!</v>
      </c>
      <c r="AE1309" s="5" t="e">
        <f>IF(AND(S1309&gt;=2,S1309&lt;=5),1,0)</f>
        <v>#VALUE!</v>
      </c>
    </row>
    <row r="1310" spans="1:31" x14ac:dyDescent="0.55000000000000004">
      <c r="A1310" s="1">
        <f t="shared" si="41"/>
        <v>1310</v>
      </c>
      <c r="B1310" s="6" t="s">
        <v>912</v>
      </c>
      <c r="C1310" s="7">
        <v>46226.660555555558</v>
      </c>
      <c r="D1310" s="5">
        <v>28</v>
      </c>
      <c r="E1310" s="6" t="s">
        <v>93</v>
      </c>
      <c r="F1310" s="8">
        <v>46256</v>
      </c>
      <c r="G1310" s="8" t="s">
        <v>219</v>
      </c>
      <c r="H1310" s="6" t="s">
        <v>220</v>
      </c>
      <c r="I1310" s="6" t="s">
        <v>885</v>
      </c>
      <c r="J1310" s="6" t="s">
        <v>225</v>
      </c>
      <c r="L1310" s="6" t="s">
        <v>236</v>
      </c>
      <c r="M1310" s="6" t="s">
        <v>885</v>
      </c>
      <c r="N1310" s="6" t="s">
        <v>41</v>
      </c>
      <c r="O1310" s="5" t="s">
        <v>885</v>
      </c>
      <c r="P1310" s="6" t="str">
        <f>IF(I1310&lt;&gt;"","Giocata","Futura")</f>
        <v>Futura</v>
      </c>
      <c r="Q1310" s="5" t="e">
        <f>VALUE(LEFT(I1310,1))</f>
        <v>#VALUE!</v>
      </c>
      <c r="R1310" s="5" t="e">
        <f>VALUE(RIGHT(I1310,1))</f>
        <v>#VALUE!</v>
      </c>
      <c r="S1310" s="5" t="e">
        <f>SUM(Q1310:R1310)</f>
        <v>#VALUE!</v>
      </c>
      <c r="T1310" s="5" t="e">
        <f>IF(Q1310&lt;&gt;R1310,1,0)</f>
        <v>#VALUE!</v>
      </c>
      <c r="U1310" s="5" t="e">
        <f>IF(S1310&lt;=4,1,0)</f>
        <v>#VALUE!</v>
      </c>
      <c r="V1310" s="5" t="e">
        <f t="shared" si="40"/>
        <v>#VALUE!</v>
      </c>
      <c r="W1310" s="5" t="e">
        <f>IF(S1310&gt;=2,1,0)</f>
        <v>#VALUE!</v>
      </c>
      <c r="X1310" s="5" t="e">
        <f>IF(Q1310&lt;=2,1,0)</f>
        <v>#VALUE!</v>
      </c>
      <c r="Y1310" s="5" t="e">
        <f>IF(AND(Q1310&gt;=1,Q1310&lt;=3),1,0)</f>
        <v>#VALUE!</v>
      </c>
      <c r="Z1310" s="5" t="e">
        <f>IF(AND(Q1310&gt;=2,Q1310&lt;=5),1,0)</f>
        <v>#VALUE!</v>
      </c>
      <c r="AA1310" s="5" t="e">
        <f>IF(S1310&lt;=2,1,0)</f>
        <v>#VALUE!</v>
      </c>
      <c r="AB1310" s="5" t="e">
        <f>IF(AND(S1310&gt;=1,S1310&lt;=3),1,0)</f>
        <v>#VALUE!</v>
      </c>
      <c r="AC1310" s="5" t="e">
        <f>IF(AND(S1310&gt;=2,S1310&lt;=5),1,0)</f>
        <v>#VALUE!</v>
      </c>
      <c r="AD1310" s="5" t="e">
        <f>IF(AND(S1310&gt;=1,S1310&lt;=4),1,0)</f>
        <v>#VALUE!</v>
      </c>
      <c r="AE1310" s="5" t="e">
        <f>IF(AND(S1310&gt;=2,S1310&lt;=5),1,0)</f>
        <v>#VALUE!</v>
      </c>
    </row>
    <row r="1311" spans="1:31" x14ac:dyDescent="0.55000000000000004">
      <c r="A1311" s="1">
        <f t="shared" si="41"/>
        <v>1311</v>
      </c>
      <c r="B1311" s="6" t="s">
        <v>911</v>
      </c>
      <c r="C1311" s="7">
        <v>46226.660555555558</v>
      </c>
      <c r="D1311" s="5">
        <v>24</v>
      </c>
      <c r="E1311" s="6" t="s">
        <v>93</v>
      </c>
      <c r="F1311" s="8">
        <v>46256</v>
      </c>
      <c r="G1311" s="8" t="s">
        <v>137</v>
      </c>
      <c r="H1311" s="6" t="s">
        <v>138</v>
      </c>
      <c r="I1311" s="6" t="s">
        <v>885</v>
      </c>
      <c r="J1311" s="6" t="s">
        <v>151</v>
      </c>
      <c r="L1311" s="6" t="s">
        <v>140</v>
      </c>
      <c r="M1311" s="6" t="s">
        <v>885</v>
      </c>
      <c r="N1311" s="6" t="s">
        <v>41</v>
      </c>
      <c r="O1311" s="5" t="s">
        <v>885</v>
      </c>
      <c r="P1311" s="6" t="str">
        <f>IF(I1311&lt;&gt;"","Giocata","Futura")</f>
        <v>Futura</v>
      </c>
      <c r="Q1311" s="5" t="e">
        <f>VALUE(LEFT(I1311,1))</f>
        <v>#VALUE!</v>
      </c>
      <c r="R1311" s="5" t="e">
        <f>VALUE(RIGHT(I1311,1))</f>
        <v>#VALUE!</v>
      </c>
      <c r="S1311" s="5" t="e">
        <f>SUM(Q1311:R1311)</f>
        <v>#VALUE!</v>
      </c>
      <c r="T1311" s="5" t="e">
        <f>IF(Q1311&lt;&gt;R1311,1,0)</f>
        <v>#VALUE!</v>
      </c>
      <c r="U1311" s="5" t="e">
        <f>IF(S1311&lt;=4,1,0)</f>
        <v>#VALUE!</v>
      </c>
      <c r="V1311" s="5" t="e">
        <f t="shared" si="40"/>
        <v>#VALUE!</v>
      </c>
      <c r="W1311" s="5" t="e">
        <f>IF(S1311&gt;=2,1,0)</f>
        <v>#VALUE!</v>
      </c>
      <c r="X1311" s="5" t="e">
        <f>IF(Q1311&lt;=2,1,0)</f>
        <v>#VALUE!</v>
      </c>
      <c r="Y1311" s="5" t="e">
        <f>IF(AND(Q1311&gt;=1,Q1311&lt;=3),1,0)</f>
        <v>#VALUE!</v>
      </c>
      <c r="Z1311" s="5" t="e">
        <f>IF(AND(Q1311&gt;=2,Q1311&lt;=5),1,0)</f>
        <v>#VALUE!</v>
      </c>
      <c r="AA1311" s="5" t="e">
        <f>IF(S1311&lt;=2,1,0)</f>
        <v>#VALUE!</v>
      </c>
      <c r="AB1311" s="5" t="e">
        <f>IF(AND(S1311&gt;=1,S1311&lt;=3),1,0)</f>
        <v>#VALUE!</v>
      </c>
      <c r="AC1311" s="5" t="e">
        <f>IF(AND(S1311&gt;=2,S1311&lt;=5),1,0)</f>
        <v>#VALUE!</v>
      </c>
      <c r="AD1311" s="5" t="e">
        <f>IF(AND(S1311&gt;=1,S1311&lt;=4),1,0)</f>
        <v>#VALUE!</v>
      </c>
      <c r="AE1311" s="5" t="e">
        <f>IF(AND(S1311&gt;=2,S1311&lt;=5),1,0)</f>
        <v>#VALUE!</v>
      </c>
    </row>
    <row r="1312" spans="1:31" x14ac:dyDescent="0.55000000000000004">
      <c r="A1312" s="1">
        <f t="shared" si="41"/>
        <v>1312</v>
      </c>
      <c r="B1312" s="6" t="s">
        <v>911</v>
      </c>
      <c r="C1312" s="7">
        <v>46226.660555555558</v>
      </c>
      <c r="D1312" s="5">
        <v>24</v>
      </c>
      <c r="E1312" s="6" t="s">
        <v>93</v>
      </c>
      <c r="F1312" s="8">
        <v>46256</v>
      </c>
      <c r="G1312" s="8" t="s">
        <v>137</v>
      </c>
      <c r="H1312" s="6" t="s">
        <v>144</v>
      </c>
      <c r="I1312" s="6" t="s">
        <v>885</v>
      </c>
      <c r="J1312" s="6" t="s">
        <v>141</v>
      </c>
      <c r="L1312" s="6" t="s">
        <v>146</v>
      </c>
      <c r="M1312" s="6" t="s">
        <v>885</v>
      </c>
      <c r="N1312" s="6" t="s">
        <v>41</v>
      </c>
      <c r="O1312" s="5" t="s">
        <v>885</v>
      </c>
      <c r="P1312" s="6" t="str">
        <f>IF(I1312&lt;&gt;"","Giocata","Futura")</f>
        <v>Futura</v>
      </c>
      <c r="Q1312" s="5" t="e">
        <f>VALUE(LEFT(I1312,1))</f>
        <v>#VALUE!</v>
      </c>
      <c r="R1312" s="5" t="e">
        <f>VALUE(RIGHT(I1312,1))</f>
        <v>#VALUE!</v>
      </c>
      <c r="S1312" s="5" t="e">
        <f>SUM(Q1312:R1312)</f>
        <v>#VALUE!</v>
      </c>
      <c r="T1312" s="5" t="e">
        <f>IF(Q1312&lt;&gt;R1312,1,0)</f>
        <v>#VALUE!</v>
      </c>
      <c r="U1312" s="5" t="e">
        <f>IF(S1312&lt;=4,1,0)</f>
        <v>#VALUE!</v>
      </c>
      <c r="V1312" s="5" t="e">
        <f t="shared" si="40"/>
        <v>#VALUE!</v>
      </c>
      <c r="W1312" s="5" t="e">
        <f>IF(S1312&gt;=2,1,0)</f>
        <v>#VALUE!</v>
      </c>
      <c r="X1312" s="5" t="e">
        <f>IF(Q1312&lt;=2,1,0)</f>
        <v>#VALUE!</v>
      </c>
      <c r="Y1312" s="5" t="e">
        <f>IF(AND(Q1312&gt;=1,Q1312&lt;=3),1,0)</f>
        <v>#VALUE!</v>
      </c>
      <c r="Z1312" s="5" t="e">
        <f>IF(AND(Q1312&gt;=2,Q1312&lt;=5),1,0)</f>
        <v>#VALUE!</v>
      </c>
      <c r="AA1312" s="5" t="e">
        <f>IF(S1312&lt;=2,1,0)</f>
        <v>#VALUE!</v>
      </c>
      <c r="AB1312" s="5" t="e">
        <f>IF(AND(S1312&gt;=1,S1312&lt;=3),1,0)</f>
        <v>#VALUE!</v>
      </c>
      <c r="AC1312" s="5" t="e">
        <f>IF(AND(S1312&gt;=2,S1312&lt;=5),1,0)</f>
        <v>#VALUE!</v>
      </c>
      <c r="AD1312" s="5" t="e">
        <f>IF(AND(S1312&gt;=1,S1312&lt;=4),1,0)</f>
        <v>#VALUE!</v>
      </c>
      <c r="AE1312" s="5" t="e">
        <f>IF(AND(S1312&gt;=2,S1312&lt;=5),1,0)</f>
        <v>#VALUE!</v>
      </c>
    </row>
    <row r="1313" spans="1:31" x14ac:dyDescent="0.55000000000000004">
      <c r="A1313" s="1">
        <f t="shared" si="41"/>
        <v>1313</v>
      </c>
      <c r="B1313" s="6" t="s">
        <v>911</v>
      </c>
      <c r="C1313" s="7">
        <v>46226.660555555558</v>
      </c>
      <c r="D1313" s="5">
        <v>24</v>
      </c>
      <c r="E1313" s="6" t="s">
        <v>93</v>
      </c>
      <c r="F1313" s="8">
        <v>46256</v>
      </c>
      <c r="G1313" s="8" t="s">
        <v>137</v>
      </c>
      <c r="H1313" s="6" t="s">
        <v>148</v>
      </c>
      <c r="I1313" s="6" t="s">
        <v>885</v>
      </c>
      <c r="J1313" s="6" t="s">
        <v>153</v>
      </c>
      <c r="L1313" s="6" t="s">
        <v>161</v>
      </c>
      <c r="M1313" s="6" t="s">
        <v>885</v>
      </c>
      <c r="N1313" s="6" t="s">
        <v>41</v>
      </c>
      <c r="O1313" s="5" t="s">
        <v>885</v>
      </c>
      <c r="P1313" s="6" t="str">
        <f>IF(I1313&lt;&gt;"","Giocata","Futura")</f>
        <v>Futura</v>
      </c>
      <c r="Q1313" s="5" t="e">
        <f>VALUE(LEFT(I1313,1))</f>
        <v>#VALUE!</v>
      </c>
      <c r="R1313" s="5" t="e">
        <f>VALUE(RIGHT(I1313,1))</f>
        <v>#VALUE!</v>
      </c>
      <c r="S1313" s="5" t="e">
        <f>SUM(Q1313:R1313)</f>
        <v>#VALUE!</v>
      </c>
      <c r="T1313" s="5" t="e">
        <f>IF(Q1313&lt;&gt;R1313,1,0)</f>
        <v>#VALUE!</v>
      </c>
      <c r="U1313" s="5" t="e">
        <f>IF(S1313&lt;=4,1,0)</f>
        <v>#VALUE!</v>
      </c>
      <c r="V1313" s="5" t="e">
        <f t="shared" si="40"/>
        <v>#VALUE!</v>
      </c>
      <c r="W1313" s="5" t="e">
        <f>IF(S1313&gt;=2,1,0)</f>
        <v>#VALUE!</v>
      </c>
      <c r="X1313" s="5" t="e">
        <f>IF(Q1313&lt;=2,1,0)</f>
        <v>#VALUE!</v>
      </c>
      <c r="Y1313" s="5" t="e">
        <f>IF(AND(Q1313&gt;=1,Q1313&lt;=3),1,0)</f>
        <v>#VALUE!</v>
      </c>
      <c r="Z1313" s="5" t="e">
        <f>IF(AND(Q1313&gt;=2,Q1313&lt;=5),1,0)</f>
        <v>#VALUE!</v>
      </c>
      <c r="AA1313" s="5" t="e">
        <f>IF(S1313&lt;=2,1,0)</f>
        <v>#VALUE!</v>
      </c>
      <c r="AB1313" s="5" t="e">
        <f>IF(AND(S1313&gt;=1,S1313&lt;=3),1,0)</f>
        <v>#VALUE!</v>
      </c>
      <c r="AC1313" s="5" t="e">
        <f>IF(AND(S1313&gt;=2,S1313&lt;=5),1,0)</f>
        <v>#VALUE!</v>
      </c>
      <c r="AD1313" s="5" t="e">
        <f>IF(AND(S1313&gt;=1,S1313&lt;=4),1,0)</f>
        <v>#VALUE!</v>
      </c>
      <c r="AE1313" s="5" t="e">
        <f>IF(AND(S1313&gt;=2,S1313&lt;=5),1,0)</f>
        <v>#VALUE!</v>
      </c>
    </row>
    <row r="1314" spans="1:31" x14ac:dyDescent="0.55000000000000004">
      <c r="A1314" s="1">
        <f t="shared" si="41"/>
        <v>1314</v>
      </c>
      <c r="B1314" s="6" t="s">
        <v>911</v>
      </c>
      <c r="C1314" s="7">
        <v>46226.660555555558</v>
      </c>
      <c r="D1314" s="5">
        <v>24</v>
      </c>
      <c r="E1314" s="6" t="s">
        <v>93</v>
      </c>
      <c r="F1314" s="8">
        <v>46256</v>
      </c>
      <c r="G1314" s="8" t="s">
        <v>137</v>
      </c>
      <c r="H1314" s="6" t="s">
        <v>154</v>
      </c>
      <c r="I1314" s="6" t="s">
        <v>885</v>
      </c>
      <c r="J1314" s="6" t="s">
        <v>147</v>
      </c>
      <c r="L1314" s="6" t="s">
        <v>159</v>
      </c>
      <c r="M1314" s="6" t="s">
        <v>885</v>
      </c>
      <c r="N1314" s="6" t="s">
        <v>41</v>
      </c>
      <c r="O1314" s="5" t="s">
        <v>885</v>
      </c>
      <c r="P1314" s="6" t="str">
        <f>IF(I1314&lt;&gt;"","Giocata","Futura")</f>
        <v>Futura</v>
      </c>
      <c r="Q1314" s="5" t="e">
        <f>VALUE(LEFT(I1314,1))</f>
        <v>#VALUE!</v>
      </c>
      <c r="R1314" s="5" t="e">
        <f>VALUE(RIGHT(I1314,1))</f>
        <v>#VALUE!</v>
      </c>
      <c r="S1314" s="5" t="e">
        <f>SUM(Q1314:R1314)</f>
        <v>#VALUE!</v>
      </c>
      <c r="T1314" s="5" t="e">
        <f>IF(Q1314&lt;&gt;R1314,1,0)</f>
        <v>#VALUE!</v>
      </c>
      <c r="U1314" s="5" t="e">
        <f>IF(S1314&lt;=4,1,0)</f>
        <v>#VALUE!</v>
      </c>
      <c r="V1314" s="5" t="e">
        <f t="shared" si="40"/>
        <v>#VALUE!</v>
      </c>
      <c r="W1314" s="5" t="e">
        <f>IF(S1314&gt;=2,1,0)</f>
        <v>#VALUE!</v>
      </c>
      <c r="X1314" s="5" t="e">
        <f>IF(Q1314&lt;=2,1,0)</f>
        <v>#VALUE!</v>
      </c>
      <c r="Y1314" s="5" t="e">
        <f>IF(AND(Q1314&gt;=1,Q1314&lt;=3),1,0)</f>
        <v>#VALUE!</v>
      </c>
      <c r="Z1314" s="5" t="e">
        <f>IF(AND(Q1314&gt;=2,Q1314&lt;=5),1,0)</f>
        <v>#VALUE!</v>
      </c>
      <c r="AA1314" s="5" t="e">
        <f>IF(S1314&lt;=2,1,0)</f>
        <v>#VALUE!</v>
      </c>
      <c r="AB1314" s="5" t="e">
        <f>IF(AND(S1314&gt;=1,S1314&lt;=3),1,0)</f>
        <v>#VALUE!</v>
      </c>
      <c r="AC1314" s="5" t="e">
        <f>IF(AND(S1314&gt;=2,S1314&lt;=5),1,0)</f>
        <v>#VALUE!</v>
      </c>
      <c r="AD1314" s="5" t="e">
        <f>IF(AND(S1314&gt;=1,S1314&lt;=4),1,0)</f>
        <v>#VALUE!</v>
      </c>
      <c r="AE1314" s="5" t="e">
        <f>IF(AND(S1314&gt;=2,S1314&lt;=5),1,0)</f>
        <v>#VALUE!</v>
      </c>
    </row>
    <row r="1315" spans="1:31" x14ac:dyDescent="0.55000000000000004">
      <c r="A1315" s="1">
        <f t="shared" si="41"/>
        <v>1315</v>
      </c>
      <c r="B1315" s="6" t="s">
        <v>28</v>
      </c>
      <c r="C1315" s="7">
        <v>46226.660555555558</v>
      </c>
      <c r="D1315" s="5">
        <v>18</v>
      </c>
      <c r="E1315" s="6" t="s">
        <v>37</v>
      </c>
      <c r="F1315" s="8">
        <v>46257</v>
      </c>
      <c r="G1315" s="8" t="s">
        <v>268</v>
      </c>
      <c r="H1315" s="6" t="s">
        <v>48</v>
      </c>
      <c r="I1315" s="6" t="s">
        <v>885</v>
      </c>
      <c r="J1315" s="6" t="s">
        <v>39</v>
      </c>
      <c r="L1315" s="6" t="s">
        <v>50</v>
      </c>
      <c r="M1315" s="6" t="s">
        <v>885</v>
      </c>
      <c r="N1315" s="6" t="s">
        <v>41</v>
      </c>
      <c r="O1315" s="5" t="s">
        <v>885</v>
      </c>
      <c r="P1315" s="6" t="str">
        <f>IF(I1315&lt;&gt;"","Giocata","Futura")</f>
        <v>Futura</v>
      </c>
      <c r="Q1315" s="5" t="e">
        <f>VALUE(LEFT(I1315,1))</f>
        <v>#VALUE!</v>
      </c>
      <c r="R1315" s="5" t="e">
        <f>VALUE(RIGHT(I1315,1))</f>
        <v>#VALUE!</v>
      </c>
      <c r="S1315" s="5" t="e">
        <f>SUM(Q1315:R1315)</f>
        <v>#VALUE!</v>
      </c>
      <c r="T1315" s="5" t="e">
        <f>IF(Q1315&lt;&gt;R1315,1,0)</f>
        <v>#VALUE!</v>
      </c>
      <c r="U1315" s="5" t="e">
        <f>IF(S1315&lt;=4,1,0)</f>
        <v>#VALUE!</v>
      </c>
      <c r="V1315" s="5" t="e">
        <f t="shared" si="40"/>
        <v>#VALUE!</v>
      </c>
      <c r="W1315" s="5" t="e">
        <f>IF(S1315&gt;=2,1,0)</f>
        <v>#VALUE!</v>
      </c>
      <c r="X1315" s="5" t="e">
        <f>IF(Q1315&lt;=2,1,0)</f>
        <v>#VALUE!</v>
      </c>
      <c r="Y1315" s="5" t="e">
        <f>IF(AND(Q1315&gt;=1,Q1315&lt;=3),1,0)</f>
        <v>#VALUE!</v>
      </c>
      <c r="Z1315" s="5" t="e">
        <f>IF(AND(Q1315&gt;=2,Q1315&lt;=5),1,0)</f>
        <v>#VALUE!</v>
      </c>
      <c r="AA1315" s="5" t="e">
        <f>IF(S1315&lt;=2,1,0)</f>
        <v>#VALUE!</v>
      </c>
      <c r="AB1315" s="5" t="e">
        <f>IF(AND(S1315&gt;=1,S1315&lt;=3),1,0)</f>
        <v>#VALUE!</v>
      </c>
      <c r="AC1315" s="5" t="e">
        <f>IF(AND(S1315&gt;=2,S1315&lt;=5),1,0)</f>
        <v>#VALUE!</v>
      </c>
      <c r="AD1315" s="5" t="e">
        <f>IF(AND(S1315&gt;=1,S1315&lt;=4),1,0)</f>
        <v>#VALUE!</v>
      </c>
      <c r="AE1315" s="5" t="e">
        <f>IF(AND(S1315&gt;=2,S1315&lt;=5),1,0)</f>
        <v>#VALUE!</v>
      </c>
    </row>
    <row r="1316" spans="1:31" x14ac:dyDescent="0.55000000000000004">
      <c r="A1316" s="1">
        <f t="shared" si="41"/>
        <v>1316</v>
      </c>
      <c r="B1316" s="6" t="s">
        <v>28</v>
      </c>
      <c r="C1316" s="7">
        <v>46226.660555555558</v>
      </c>
      <c r="D1316" s="5">
        <v>18</v>
      </c>
      <c r="E1316" s="6" t="s">
        <v>37</v>
      </c>
      <c r="F1316" s="8">
        <v>46257</v>
      </c>
      <c r="G1316" s="8" t="s">
        <v>282</v>
      </c>
      <c r="H1316" s="6" t="s">
        <v>58</v>
      </c>
      <c r="I1316" s="6" t="s">
        <v>885</v>
      </c>
      <c r="J1316" s="6" t="s">
        <v>43</v>
      </c>
      <c r="L1316" s="6" t="s">
        <v>56</v>
      </c>
      <c r="M1316" s="6" t="s">
        <v>885</v>
      </c>
      <c r="N1316" s="6" t="s">
        <v>41</v>
      </c>
      <c r="O1316" s="5" t="s">
        <v>885</v>
      </c>
      <c r="P1316" s="6" t="str">
        <f>IF(I1316&lt;&gt;"","Giocata","Futura")</f>
        <v>Futura</v>
      </c>
      <c r="Q1316" s="5" t="e">
        <f>VALUE(LEFT(I1316,1))</f>
        <v>#VALUE!</v>
      </c>
      <c r="R1316" s="5" t="e">
        <f>VALUE(RIGHT(I1316,1))</f>
        <v>#VALUE!</v>
      </c>
      <c r="S1316" s="5" t="e">
        <f>SUM(Q1316:R1316)</f>
        <v>#VALUE!</v>
      </c>
      <c r="T1316" s="5" t="e">
        <f>IF(Q1316&lt;&gt;R1316,1,0)</f>
        <v>#VALUE!</v>
      </c>
      <c r="U1316" s="5" t="e">
        <f>IF(S1316&lt;=4,1,0)</f>
        <v>#VALUE!</v>
      </c>
      <c r="V1316" s="5" t="e">
        <f t="shared" si="40"/>
        <v>#VALUE!</v>
      </c>
      <c r="W1316" s="5" t="e">
        <f>IF(S1316&gt;=2,1,0)</f>
        <v>#VALUE!</v>
      </c>
      <c r="X1316" s="5" t="e">
        <f>IF(Q1316&lt;=2,1,0)</f>
        <v>#VALUE!</v>
      </c>
      <c r="Y1316" s="5" t="e">
        <f>IF(AND(Q1316&gt;=1,Q1316&lt;=3),1,0)</f>
        <v>#VALUE!</v>
      </c>
      <c r="Z1316" s="5" t="e">
        <f>IF(AND(Q1316&gt;=2,Q1316&lt;=5),1,0)</f>
        <v>#VALUE!</v>
      </c>
      <c r="AA1316" s="5" t="e">
        <f>IF(S1316&lt;=2,1,0)</f>
        <v>#VALUE!</v>
      </c>
      <c r="AB1316" s="5" t="e">
        <f>IF(AND(S1316&gt;=1,S1316&lt;=3),1,0)</f>
        <v>#VALUE!</v>
      </c>
      <c r="AC1316" s="5" t="e">
        <f>IF(AND(S1316&gt;=2,S1316&lt;=5),1,0)</f>
        <v>#VALUE!</v>
      </c>
      <c r="AD1316" s="5" t="e">
        <f>IF(AND(S1316&gt;=1,S1316&lt;=4),1,0)</f>
        <v>#VALUE!</v>
      </c>
      <c r="AE1316" s="5" t="e">
        <f>IF(AND(S1316&gt;=2,S1316&lt;=5),1,0)</f>
        <v>#VALUE!</v>
      </c>
    </row>
    <row r="1317" spans="1:31" x14ac:dyDescent="0.55000000000000004">
      <c r="A1317" s="1">
        <f t="shared" si="41"/>
        <v>1317</v>
      </c>
      <c r="B1317" s="6" t="s">
        <v>28</v>
      </c>
      <c r="C1317" s="7">
        <v>46226.660555555558</v>
      </c>
      <c r="D1317" s="5">
        <v>18</v>
      </c>
      <c r="E1317" s="6" t="s">
        <v>37</v>
      </c>
      <c r="F1317" s="8">
        <v>46257</v>
      </c>
      <c r="G1317" s="8" t="s">
        <v>285</v>
      </c>
      <c r="H1317" s="6" t="s">
        <v>52</v>
      </c>
      <c r="I1317" s="6" t="s">
        <v>885</v>
      </c>
      <c r="J1317" s="6" t="s">
        <v>55</v>
      </c>
      <c r="L1317" s="6" t="s">
        <v>63</v>
      </c>
      <c r="M1317" s="6" t="s">
        <v>885</v>
      </c>
      <c r="N1317" s="6" t="s">
        <v>41</v>
      </c>
      <c r="O1317" s="5" t="s">
        <v>885</v>
      </c>
      <c r="P1317" s="6" t="str">
        <f>IF(I1317&lt;&gt;"","Giocata","Futura")</f>
        <v>Futura</v>
      </c>
      <c r="Q1317" s="5" t="e">
        <f>VALUE(LEFT(I1317,1))</f>
        <v>#VALUE!</v>
      </c>
      <c r="R1317" s="5" t="e">
        <f>VALUE(RIGHT(I1317,1))</f>
        <v>#VALUE!</v>
      </c>
      <c r="S1317" s="5" t="e">
        <f>SUM(Q1317:R1317)</f>
        <v>#VALUE!</v>
      </c>
      <c r="T1317" s="5" t="e">
        <f>IF(Q1317&lt;&gt;R1317,1,0)</f>
        <v>#VALUE!</v>
      </c>
      <c r="U1317" s="5" t="e">
        <f>IF(S1317&lt;=4,1,0)</f>
        <v>#VALUE!</v>
      </c>
      <c r="V1317" s="5" t="e">
        <f t="shared" si="40"/>
        <v>#VALUE!</v>
      </c>
      <c r="W1317" s="5" t="e">
        <f>IF(S1317&gt;=2,1,0)</f>
        <v>#VALUE!</v>
      </c>
      <c r="X1317" s="5" t="e">
        <f>IF(Q1317&lt;=2,1,0)</f>
        <v>#VALUE!</v>
      </c>
      <c r="Y1317" s="5" t="e">
        <f>IF(AND(Q1317&gt;=1,Q1317&lt;=3),1,0)</f>
        <v>#VALUE!</v>
      </c>
      <c r="Z1317" s="5" t="e">
        <f>IF(AND(Q1317&gt;=2,Q1317&lt;=5),1,0)</f>
        <v>#VALUE!</v>
      </c>
      <c r="AA1317" s="5" t="e">
        <f>IF(S1317&lt;=2,1,0)</f>
        <v>#VALUE!</v>
      </c>
      <c r="AB1317" s="5" t="e">
        <f>IF(AND(S1317&gt;=1,S1317&lt;=3),1,0)</f>
        <v>#VALUE!</v>
      </c>
      <c r="AC1317" s="5" t="e">
        <f>IF(AND(S1317&gt;=2,S1317&lt;=5),1,0)</f>
        <v>#VALUE!</v>
      </c>
      <c r="AD1317" s="5" t="e">
        <f>IF(AND(S1317&gt;=1,S1317&lt;=4),1,0)</f>
        <v>#VALUE!</v>
      </c>
      <c r="AE1317" s="5" t="e">
        <f>IF(AND(S1317&gt;=2,S1317&lt;=5),1,0)</f>
        <v>#VALUE!</v>
      </c>
    </row>
    <row r="1318" spans="1:31" x14ac:dyDescent="0.55000000000000004">
      <c r="A1318" s="1">
        <f t="shared" si="41"/>
        <v>1318</v>
      </c>
      <c r="B1318" s="6" t="s">
        <v>28</v>
      </c>
      <c r="C1318" s="7">
        <v>46226.660555555558</v>
      </c>
      <c r="D1318" s="5">
        <v>18</v>
      </c>
      <c r="E1318" s="6" t="s">
        <v>37</v>
      </c>
      <c r="F1318" s="8">
        <v>46257</v>
      </c>
      <c r="G1318" s="8" t="s">
        <v>285</v>
      </c>
      <c r="H1318" s="6" t="s">
        <v>45</v>
      </c>
      <c r="I1318" s="6" t="s">
        <v>885</v>
      </c>
      <c r="J1318" s="6" t="s">
        <v>38</v>
      </c>
      <c r="L1318" s="6" t="s">
        <v>47</v>
      </c>
      <c r="M1318" s="6" t="s">
        <v>885</v>
      </c>
      <c r="N1318" s="6" t="s">
        <v>41</v>
      </c>
      <c r="O1318" s="5" t="s">
        <v>885</v>
      </c>
      <c r="P1318" s="6" t="str">
        <f>IF(I1318&lt;&gt;"","Giocata","Futura")</f>
        <v>Futura</v>
      </c>
      <c r="Q1318" s="5" t="e">
        <f>VALUE(LEFT(I1318,1))</f>
        <v>#VALUE!</v>
      </c>
      <c r="R1318" s="5" t="e">
        <f>VALUE(RIGHT(I1318,1))</f>
        <v>#VALUE!</v>
      </c>
      <c r="S1318" s="5" t="e">
        <f>SUM(Q1318:R1318)</f>
        <v>#VALUE!</v>
      </c>
      <c r="T1318" s="5" t="e">
        <f>IF(Q1318&lt;&gt;R1318,1,0)</f>
        <v>#VALUE!</v>
      </c>
      <c r="U1318" s="5" t="e">
        <f>IF(S1318&lt;=4,1,0)</f>
        <v>#VALUE!</v>
      </c>
      <c r="V1318" s="5" t="e">
        <f t="shared" si="40"/>
        <v>#VALUE!</v>
      </c>
      <c r="W1318" s="5" t="e">
        <f>IF(S1318&gt;=2,1,0)</f>
        <v>#VALUE!</v>
      </c>
      <c r="X1318" s="5" t="e">
        <f>IF(Q1318&lt;=2,1,0)</f>
        <v>#VALUE!</v>
      </c>
      <c r="Y1318" s="5" t="e">
        <f>IF(AND(Q1318&gt;=1,Q1318&lt;=3),1,0)</f>
        <v>#VALUE!</v>
      </c>
      <c r="Z1318" s="5" t="e">
        <f>IF(AND(Q1318&gt;=2,Q1318&lt;=5),1,0)</f>
        <v>#VALUE!</v>
      </c>
      <c r="AA1318" s="5" t="e">
        <f>IF(S1318&lt;=2,1,0)</f>
        <v>#VALUE!</v>
      </c>
      <c r="AB1318" s="5" t="e">
        <f>IF(AND(S1318&gt;=1,S1318&lt;=3),1,0)</f>
        <v>#VALUE!</v>
      </c>
      <c r="AC1318" s="5" t="e">
        <f>IF(AND(S1318&gt;=2,S1318&lt;=5),1,0)</f>
        <v>#VALUE!</v>
      </c>
      <c r="AD1318" s="5" t="e">
        <f>IF(AND(S1318&gt;=1,S1318&lt;=4),1,0)</f>
        <v>#VALUE!</v>
      </c>
      <c r="AE1318" s="5" t="e">
        <f>IF(AND(S1318&gt;=2,S1318&lt;=5),1,0)</f>
        <v>#VALUE!</v>
      </c>
    </row>
    <row r="1319" spans="1:31" x14ac:dyDescent="0.55000000000000004">
      <c r="A1319" s="1">
        <f t="shared" si="41"/>
        <v>1319</v>
      </c>
      <c r="B1319" s="6" t="s">
        <v>884</v>
      </c>
      <c r="C1319" s="7">
        <v>46226.660555555558</v>
      </c>
      <c r="D1319" s="5">
        <v>4</v>
      </c>
      <c r="E1319" s="6" t="s">
        <v>37</v>
      </c>
      <c r="F1319" s="8">
        <v>46257</v>
      </c>
      <c r="G1319" s="8" t="s">
        <v>120</v>
      </c>
      <c r="H1319" s="6" t="s">
        <v>104</v>
      </c>
      <c r="I1319" s="6" t="s">
        <v>885</v>
      </c>
      <c r="J1319" s="6" t="s">
        <v>107</v>
      </c>
      <c r="L1319" s="6" t="s">
        <v>112</v>
      </c>
      <c r="M1319" s="6" t="s">
        <v>885</v>
      </c>
      <c r="N1319" s="6" t="s">
        <v>41</v>
      </c>
      <c r="O1319" s="5" t="s">
        <v>885</v>
      </c>
      <c r="P1319" s="6" t="str">
        <f>IF(I1319&lt;&gt;"","Giocata","Futura")</f>
        <v>Futura</v>
      </c>
      <c r="Q1319" s="5" t="e">
        <f>VALUE(LEFT(I1319,1))</f>
        <v>#VALUE!</v>
      </c>
      <c r="R1319" s="5" t="e">
        <f>VALUE(RIGHT(I1319,1))</f>
        <v>#VALUE!</v>
      </c>
      <c r="S1319" s="5" t="e">
        <f>SUM(Q1319:R1319)</f>
        <v>#VALUE!</v>
      </c>
      <c r="T1319" s="5" t="e">
        <f>IF(Q1319&lt;&gt;R1319,1,0)</f>
        <v>#VALUE!</v>
      </c>
      <c r="U1319" s="5" t="e">
        <f>IF(S1319&lt;=4,1,0)</f>
        <v>#VALUE!</v>
      </c>
      <c r="V1319" s="5" t="e">
        <f t="shared" si="40"/>
        <v>#VALUE!</v>
      </c>
      <c r="W1319" s="5" t="e">
        <f>IF(S1319&gt;=2,1,0)</f>
        <v>#VALUE!</v>
      </c>
      <c r="X1319" s="5" t="e">
        <f>IF(Q1319&lt;=2,1,0)</f>
        <v>#VALUE!</v>
      </c>
      <c r="Y1319" s="5" t="e">
        <f>IF(AND(Q1319&gt;=1,Q1319&lt;=3),1,0)</f>
        <v>#VALUE!</v>
      </c>
      <c r="Z1319" s="5" t="e">
        <f>IF(AND(Q1319&gt;=2,Q1319&lt;=5),1,0)</f>
        <v>#VALUE!</v>
      </c>
      <c r="AA1319" s="5" t="e">
        <f>IF(S1319&lt;=2,1,0)</f>
        <v>#VALUE!</v>
      </c>
      <c r="AB1319" s="5" t="e">
        <f>IF(AND(S1319&gt;=1,S1319&lt;=3),1,0)</f>
        <v>#VALUE!</v>
      </c>
      <c r="AC1319" s="5" t="e">
        <f>IF(AND(S1319&gt;=2,S1319&lt;=5),1,0)</f>
        <v>#VALUE!</v>
      </c>
      <c r="AD1319" s="5" t="e">
        <f>IF(AND(S1319&gt;=1,S1319&lt;=4),1,0)</f>
        <v>#VALUE!</v>
      </c>
      <c r="AE1319" s="5" t="e">
        <f>IF(AND(S1319&gt;=2,S1319&lt;=5),1,0)</f>
        <v>#VALUE!</v>
      </c>
    </row>
    <row r="1320" spans="1:31" x14ac:dyDescent="0.55000000000000004">
      <c r="A1320" s="1">
        <f t="shared" si="41"/>
        <v>1320</v>
      </c>
      <c r="B1320" s="6" t="s">
        <v>910</v>
      </c>
      <c r="C1320" s="7">
        <v>46226.660555555558</v>
      </c>
      <c r="D1320" s="5">
        <v>24</v>
      </c>
      <c r="E1320" s="6" t="s">
        <v>37</v>
      </c>
      <c r="F1320" s="8">
        <v>46257</v>
      </c>
      <c r="G1320" s="8" t="s">
        <v>252</v>
      </c>
      <c r="H1320" s="6" t="s">
        <v>250</v>
      </c>
      <c r="I1320" s="6" t="s">
        <v>885</v>
      </c>
      <c r="J1320" s="6" t="s">
        <v>185</v>
      </c>
      <c r="L1320" s="6" t="s">
        <v>251</v>
      </c>
      <c r="M1320" s="6" t="s">
        <v>885</v>
      </c>
      <c r="N1320" s="6" t="s">
        <v>41</v>
      </c>
      <c r="O1320" s="5" t="s">
        <v>885</v>
      </c>
      <c r="P1320" s="6" t="str">
        <f>IF(I1320&lt;&gt;"","Giocata","Futura")</f>
        <v>Futura</v>
      </c>
      <c r="Q1320" s="5" t="e">
        <f>VALUE(LEFT(I1320,1))</f>
        <v>#VALUE!</v>
      </c>
      <c r="R1320" s="5" t="e">
        <f>VALUE(RIGHT(I1320,1))</f>
        <v>#VALUE!</v>
      </c>
      <c r="S1320" s="5" t="e">
        <f>SUM(Q1320:R1320)</f>
        <v>#VALUE!</v>
      </c>
      <c r="T1320" s="5" t="e">
        <f>IF(Q1320&lt;&gt;R1320,1,0)</f>
        <v>#VALUE!</v>
      </c>
      <c r="U1320" s="5" t="e">
        <f>IF(S1320&lt;=4,1,0)</f>
        <v>#VALUE!</v>
      </c>
      <c r="V1320" s="5" t="e">
        <f t="shared" si="40"/>
        <v>#VALUE!</v>
      </c>
      <c r="W1320" s="5" t="e">
        <f>IF(S1320&gt;=2,1,0)</f>
        <v>#VALUE!</v>
      </c>
      <c r="X1320" s="5" t="e">
        <f>IF(Q1320&lt;=2,1,0)</f>
        <v>#VALUE!</v>
      </c>
      <c r="Y1320" s="5" t="e">
        <f>IF(AND(Q1320&gt;=1,Q1320&lt;=3),1,0)</f>
        <v>#VALUE!</v>
      </c>
      <c r="Z1320" s="5" t="e">
        <f>IF(AND(Q1320&gt;=2,Q1320&lt;=5),1,0)</f>
        <v>#VALUE!</v>
      </c>
      <c r="AA1320" s="5" t="e">
        <f>IF(S1320&lt;=2,1,0)</f>
        <v>#VALUE!</v>
      </c>
      <c r="AB1320" s="5" t="e">
        <f>IF(AND(S1320&gt;=1,S1320&lt;=3),1,0)</f>
        <v>#VALUE!</v>
      </c>
      <c r="AC1320" s="5" t="e">
        <f>IF(AND(S1320&gt;=2,S1320&lt;=5),1,0)</f>
        <v>#VALUE!</v>
      </c>
      <c r="AD1320" s="5" t="e">
        <f>IF(AND(S1320&gt;=1,S1320&lt;=4),1,0)</f>
        <v>#VALUE!</v>
      </c>
      <c r="AE1320" s="5" t="e">
        <f>IF(AND(S1320&gt;=2,S1320&lt;=5),1,0)</f>
        <v>#VALUE!</v>
      </c>
    </row>
    <row r="1321" spans="1:31" x14ac:dyDescent="0.55000000000000004">
      <c r="A1321" s="1">
        <f t="shared" si="41"/>
        <v>1321</v>
      </c>
      <c r="B1321" s="6" t="s">
        <v>910</v>
      </c>
      <c r="C1321" s="7">
        <v>46226.660555555558</v>
      </c>
      <c r="D1321" s="5">
        <v>24</v>
      </c>
      <c r="E1321" s="6" t="s">
        <v>37</v>
      </c>
      <c r="F1321" s="8">
        <v>46257</v>
      </c>
      <c r="G1321" s="8" t="s">
        <v>184</v>
      </c>
      <c r="H1321" s="6" t="s">
        <v>195</v>
      </c>
      <c r="I1321" s="6" t="s">
        <v>885</v>
      </c>
      <c r="J1321" s="6" t="s">
        <v>192</v>
      </c>
      <c r="L1321" s="6" t="s">
        <v>249</v>
      </c>
      <c r="M1321" s="6" t="s">
        <v>885</v>
      </c>
      <c r="N1321" s="6" t="s">
        <v>41</v>
      </c>
      <c r="O1321" s="5" t="s">
        <v>885</v>
      </c>
      <c r="P1321" s="6" t="str">
        <f>IF(I1321&lt;&gt;"","Giocata","Futura")</f>
        <v>Futura</v>
      </c>
      <c r="Q1321" s="5" t="e">
        <f>VALUE(LEFT(I1321,1))</f>
        <v>#VALUE!</v>
      </c>
      <c r="R1321" s="5" t="e">
        <f>VALUE(RIGHT(I1321,1))</f>
        <v>#VALUE!</v>
      </c>
      <c r="S1321" s="5" t="e">
        <f>SUM(Q1321:R1321)</f>
        <v>#VALUE!</v>
      </c>
      <c r="T1321" s="5" t="e">
        <f>IF(Q1321&lt;&gt;R1321,1,0)</f>
        <v>#VALUE!</v>
      </c>
      <c r="U1321" s="5" t="e">
        <f>IF(S1321&lt;=4,1,0)</f>
        <v>#VALUE!</v>
      </c>
      <c r="V1321" s="5" t="e">
        <f t="shared" si="40"/>
        <v>#VALUE!</v>
      </c>
      <c r="W1321" s="5" t="e">
        <f>IF(S1321&gt;=2,1,0)</f>
        <v>#VALUE!</v>
      </c>
      <c r="X1321" s="5" t="e">
        <f>IF(Q1321&lt;=2,1,0)</f>
        <v>#VALUE!</v>
      </c>
      <c r="Y1321" s="5" t="e">
        <f>IF(AND(Q1321&gt;=1,Q1321&lt;=3),1,0)</f>
        <v>#VALUE!</v>
      </c>
      <c r="Z1321" s="5" t="e">
        <f>IF(AND(Q1321&gt;=2,Q1321&lt;=5),1,0)</f>
        <v>#VALUE!</v>
      </c>
      <c r="AA1321" s="5" t="e">
        <f>IF(S1321&lt;=2,1,0)</f>
        <v>#VALUE!</v>
      </c>
      <c r="AB1321" s="5" t="e">
        <f>IF(AND(S1321&gt;=1,S1321&lt;=3),1,0)</f>
        <v>#VALUE!</v>
      </c>
      <c r="AC1321" s="5" t="e">
        <f>IF(AND(S1321&gt;=2,S1321&lt;=5),1,0)</f>
        <v>#VALUE!</v>
      </c>
      <c r="AD1321" s="5" t="e">
        <f>IF(AND(S1321&gt;=1,S1321&lt;=4),1,0)</f>
        <v>#VALUE!</v>
      </c>
      <c r="AE1321" s="5" t="e">
        <f>IF(AND(S1321&gt;=2,S1321&lt;=5),1,0)</f>
        <v>#VALUE!</v>
      </c>
    </row>
    <row r="1322" spans="1:31" x14ac:dyDescent="0.55000000000000004">
      <c r="A1322" s="1">
        <f t="shared" si="41"/>
        <v>1322</v>
      </c>
      <c r="B1322" s="6" t="s">
        <v>910</v>
      </c>
      <c r="C1322" s="7">
        <v>46226.660555555558</v>
      </c>
      <c r="D1322" s="5">
        <v>24</v>
      </c>
      <c r="E1322" s="6" t="s">
        <v>37</v>
      </c>
      <c r="F1322" s="8">
        <v>46257</v>
      </c>
      <c r="G1322" s="8" t="s">
        <v>197</v>
      </c>
      <c r="H1322" s="6" t="s">
        <v>199</v>
      </c>
      <c r="I1322" s="6" t="s">
        <v>885</v>
      </c>
      <c r="J1322" s="6" t="s">
        <v>186</v>
      </c>
      <c r="L1322" s="6" t="s">
        <v>288</v>
      </c>
      <c r="M1322" s="6" t="s">
        <v>885</v>
      </c>
      <c r="N1322" s="6" t="s">
        <v>41</v>
      </c>
      <c r="O1322" s="5" t="s">
        <v>885</v>
      </c>
      <c r="P1322" s="6" t="str">
        <f>IF(I1322&lt;&gt;"","Giocata","Futura")</f>
        <v>Futura</v>
      </c>
      <c r="Q1322" s="5" t="e">
        <f>VALUE(LEFT(I1322,1))</f>
        <v>#VALUE!</v>
      </c>
      <c r="R1322" s="5" t="e">
        <f>VALUE(RIGHT(I1322,1))</f>
        <v>#VALUE!</v>
      </c>
      <c r="S1322" s="5" t="e">
        <f>SUM(Q1322:R1322)</f>
        <v>#VALUE!</v>
      </c>
      <c r="T1322" s="5" t="e">
        <f>IF(Q1322&lt;&gt;R1322,1,0)</f>
        <v>#VALUE!</v>
      </c>
      <c r="U1322" s="5" t="e">
        <f>IF(S1322&lt;=4,1,0)</f>
        <v>#VALUE!</v>
      </c>
      <c r="V1322" s="5" t="e">
        <f t="shared" si="40"/>
        <v>#VALUE!</v>
      </c>
      <c r="W1322" s="5" t="e">
        <f>IF(S1322&gt;=2,1,0)</f>
        <v>#VALUE!</v>
      </c>
      <c r="X1322" s="5" t="e">
        <f>IF(Q1322&lt;=2,1,0)</f>
        <v>#VALUE!</v>
      </c>
      <c r="Y1322" s="5" t="e">
        <f>IF(AND(Q1322&gt;=1,Q1322&lt;=3),1,0)</f>
        <v>#VALUE!</v>
      </c>
      <c r="Z1322" s="5" t="e">
        <f>IF(AND(Q1322&gt;=2,Q1322&lt;=5),1,0)</f>
        <v>#VALUE!</v>
      </c>
      <c r="AA1322" s="5" t="e">
        <f>IF(S1322&lt;=2,1,0)</f>
        <v>#VALUE!</v>
      </c>
      <c r="AB1322" s="5" t="e">
        <f>IF(AND(S1322&gt;=1,S1322&lt;=3),1,0)</f>
        <v>#VALUE!</v>
      </c>
      <c r="AC1322" s="5" t="e">
        <f>IF(AND(S1322&gt;=2,S1322&lt;=5),1,0)</f>
        <v>#VALUE!</v>
      </c>
      <c r="AD1322" s="5" t="e">
        <f>IF(AND(S1322&gt;=1,S1322&lt;=4),1,0)</f>
        <v>#VALUE!</v>
      </c>
      <c r="AE1322" s="5" t="e">
        <f>IF(AND(S1322&gt;=2,S1322&lt;=5),1,0)</f>
        <v>#VALUE!</v>
      </c>
    </row>
    <row r="1323" spans="1:31" x14ac:dyDescent="0.55000000000000004">
      <c r="A1323" s="1">
        <f t="shared" si="41"/>
        <v>1323</v>
      </c>
      <c r="B1323" s="6" t="s">
        <v>908</v>
      </c>
      <c r="C1323" s="7">
        <v>46226.660555555558</v>
      </c>
      <c r="D1323" s="5">
        <v>5</v>
      </c>
      <c r="E1323" s="6" t="s">
        <v>37</v>
      </c>
      <c r="F1323" s="8">
        <v>46257</v>
      </c>
      <c r="G1323" s="8" t="s">
        <v>290</v>
      </c>
      <c r="H1323" s="6" t="s">
        <v>78</v>
      </c>
      <c r="I1323" s="6" t="s">
        <v>885</v>
      </c>
      <c r="J1323" s="6" t="s">
        <v>74</v>
      </c>
      <c r="L1323" s="6" t="s">
        <v>90</v>
      </c>
      <c r="M1323" s="6" t="s">
        <v>885</v>
      </c>
      <c r="N1323" s="6" t="s">
        <v>41</v>
      </c>
      <c r="O1323" s="5" t="s">
        <v>885</v>
      </c>
      <c r="P1323" s="6" t="str">
        <f>IF(I1323&lt;&gt;"","Giocata","Futura")</f>
        <v>Futura</v>
      </c>
      <c r="Q1323" s="5" t="e">
        <f>VALUE(LEFT(I1323,1))</f>
        <v>#VALUE!</v>
      </c>
      <c r="R1323" s="5" t="e">
        <f>VALUE(RIGHT(I1323,1))</f>
        <v>#VALUE!</v>
      </c>
      <c r="S1323" s="5" t="e">
        <f>SUM(Q1323:R1323)</f>
        <v>#VALUE!</v>
      </c>
      <c r="T1323" s="5" t="e">
        <f>IF(Q1323&lt;&gt;R1323,1,0)</f>
        <v>#VALUE!</v>
      </c>
      <c r="U1323" s="5" t="e">
        <f>IF(S1323&lt;=4,1,0)</f>
        <v>#VALUE!</v>
      </c>
      <c r="V1323" s="5" t="e">
        <f t="shared" si="40"/>
        <v>#VALUE!</v>
      </c>
      <c r="W1323" s="5" t="e">
        <f>IF(S1323&gt;=2,1,0)</f>
        <v>#VALUE!</v>
      </c>
      <c r="X1323" s="5" t="e">
        <f>IF(Q1323&lt;=2,1,0)</f>
        <v>#VALUE!</v>
      </c>
      <c r="Y1323" s="5" t="e">
        <f>IF(AND(Q1323&gt;=1,Q1323&lt;=3),1,0)</f>
        <v>#VALUE!</v>
      </c>
      <c r="Z1323" s="5" t="e">
        <f>IF(AND(Q1323&gt;=2,Q1323&lt;=5),1,0)</f>
        <v>#VALUE!</v>
      </c>
      <c r="AA1323" s="5" t="e">
        <f>IF(S1323&lt;=2,1,0)</f>
        <v>#VALUE!</v>
      </c>
      <c r="AB1323" s="5" t="e">
        <f>IF(AND(S1323&gt;=1,S1323&lt;=3),1,0)</f>
        <v>#VALUE!</v>
      </c>
      <c r="AC1323" s="5" t="e">
        <f>IF(AND(S1323&gt;=2,S1323&lt;=5),1,0)</f>
        <v>#VALUE!</v>
      </c>
      <c r="AD1323" s="5" t="e">
        <f>IF(AND(S1323&gt;=1,S1323&lt;=4),1,0)</f>
        <v>#VALUE!</v>
      </c>
      <c r="AE1323" s="5" t="e">
        <f>IF(AND(S1323&gt;=2,S1323&lt;=5),1,0)</f>
        <v>#VALUE!</v>
      </c>
    </row>
    <row r="1324" spans="1:31" x14ac:dyDescent="0.55000000000000004">
      <c r="A1324" s="1">
        <f t="shared" si="41"/>
        <v>1324</v>
      </c>
      <c r="B1324" s="6" t="s">
        <v>908</v>
      </c>
      <c r="C1324" s="7">
        <v>46226.660555555558</v>
      </c>
      <c r="D1324" s="5">
        <v>5</v>
      </c>
      <c r="E1324" s="6" t="s">
        <v>37</v>
      </c>
      <c r="F1324" s="8">
        <v>46257</v>
      </c>
      <c r="G1324" s="8" t="s">
        <v>268</v>
      </c>
      <c r="H1324" s="6" t="s">
        <v>71</v>
      </c>
      <c r="I1324" s="6" t="s">
        <v>885</v>
      </c>
      <c r="J1324" s="6" t="s">
        <v>83</v>
      </c>
      <c r="L1324" s="6" t="s">
        <v>73</v>
      </c>
      <c r="M1324" s="6" t="s">
        <v>885</v>
      </c>
      <c r="N1324" s="6" t="s">
        <v>41</v>
      </c>
      <c r="O1324" s="5" t="s">
        <v>885</v>
      </c>
      <c r="P1324" s="6" t="str">
        <f>IF(I1324&lt;&gt;"","Giocata","Futura")</f>
        <v>Futura</v>
      </c>
      <c r="Q1324" s="5" t="e">
        <f>VALUE(LEFT(I1324,1))</f>
        <v>#VALUE!</v>
      </c>
      <c r="R1324" s="5" t="e">
        <f>VALUE(RIGHT(I1324,1))</f>
        <v>#VALUE!</v>
      </c>
      <c r="S1324" s="5" t="e">
        <f>SUM(Q1324:R1324)</f>
        <v>#VALUE!</v>
      </c>
      <c r="T1324" s="5" t="e">
        <f>IF(Q1324&lt;&gt;R1324,1,0)</f>
        <v>#VALUE!</v>
      </c>
      <c r="U1324" s="5" t="e">
        <f>IF(S1324&lt;=4,1,0)</f>
        <v>#VALUE!</v>
      </c>
      <c r="V1324" s="5" t="e">
        <f t="shared" si="40"/>
        <v>#VALUE!</v>
      </c>
      <c r="W1324" s="5" t="e">
        <f>IF(S1324&gt;=2,1,0)</f>
        <v>#VALUE!</v>
      </c>
      <c r="X1324" s="5" t="e">
        <f>IF(Q1324&lt;=2,1,0)</f>
        <v>#VALUE!</v>
      </c>
      <c r="Y1324" s="5" t="e">
        <f>IF(AND(Q1324&gt;=1,Q1324&lt;=3),1,0)</f>
        <v>#VALUE!</v>
      </c>
      <c r="Z1324" s="5" t="e">
        <f>IF(AND(Q1324&gt;=2,Q1324&lt;=5),1,0)</f>
        <v>#VALUE!</v>
      </c>
      <c r="AA1324" s="5" t="e">
        <f>IF(S1324&lt;=2,1,0)</f>
        <v>#VALUE!</v>
      </c>
      <c r="AB1324" s="5" t="e">
        <f>IF(AND(S1324&gt;=1,S1324&lt;=3),1,0)</f>
        <v>#VALUE!</v>
      </c>
      <c r="AC1324" s="5" t="e">
        <f>IF(AND(S1324&gt;=2,S1324&lt;=5),1,0)</f>
        <v>#VALUE!</v>
      </c>
      <c r="AD1324" s="5" t="e">
        <f>IF(AND(S1324&gt;=1,S1324&lt;=4),1,0)</f>
        <v>#VALUE!</v>
      </c>
      <c r="AE1324" s="5" t="e">
        <f>IF(AND(S1324&gt;=2,S1324&lt;=5),1,0)</f>
        <v>#VALUE!</v>
      </c>
    </row>
    <row r="1325" spans="1:31" x14ac:dyDescent="0.55000000000000004">
      <c r="A1325" s="1">
        <f t="shared" si="41"/>
        <v>1325</v>
      </c>
      <c r="B1325" s="6" t="s">
        <v>908</v>
      </c>
      <c r="C1325" s="7">
        <v>46226.660555555558</v>
      </c>
      <c r="D1325" s="5">
        <v>5</v>
      </c>
      <c r="E1325" s="6" t="s">
        <v>37</v>
      </c>
      <c r="F1325" s="8">
        <v>46257</v>
      </c>
      <c r="G1325" s="8" t="s">
        <v>264</v>
      </c>
      <c r="H1325" s="6" t="s">
        <v>69</v>
      </c>
      <c r="I1325" s="6" t="s">
        <v>885</v>
      </c>
      <c r="J1325" s="6" t="s">
        <v>77</v>
      </c>
      <c r="L1325" s="6" t="s">
        <v>89</v>
      </c>
      <c r="M1325" s="6" t="s">
        <v>885</v>
      </c>
      <c r="N1325" s="6" t="s">
        <v>41</v>
      </c>
      <c r="O1325" s="5" t="s">
        <v>885</v>
      </c>
      <c r="P1325" s="6" t="str">
        <f>IF(I1325&lt;&gt;"","Giocata","Futura")</f>
        <v>Futura</v>
      </c>
      <c r="Q1325" s="5" t="e">
        <f>VALUE(LEFT(I1325,1))</f>
        <v>#VALUE!</v>
      </c>
      <c r="R1325" s="5" t="e">
        <f>VALUE(RIGHT(I1325,1))</f>
        <v>#VALUE!</v>
      </c>
      <c r="S1325" s="5" t="e">
        <f>SUM(Q1325:R1325)</f>
        <v>#VALUE!</v>
      </c>
      <c r="T1325" s="5" t="e">
        <f>IF(Q1325&lt;&gt;R1325,1,0)</f>
        <v>#VALUE!</v>
      </c>
      <c r="U1325" s="5" t="e">
        <f>IF(S1325&lt;=4,1,0)</f>
        <v>#VALUE!</v>
      </c>
      <c r="V1325" s="5" t="e">
        <f t="shared" si="40"/>
        <v>#VALUE!</v>
      </c>
      <c r="W1325" s="5" t="e">
        <f>IF(S1325&gt;=2,1,0)</f>
        <v>#VALUE!</v>
      </c>
      <c r="X1325" s="5" t="e">
        <f>IF(Q1325&lt;=2,1,0)</f>
        <v>#VALUE!</v>
      </c>
      <c r="Y1325" s="5" t="e">
        <f>IF(AND(Q1325&gt;=1,Q1325&lt;=3),1,0)</f>
        <v>#VALUE!</v>
      </c>
      <c r="Z1325" s="5" t="e">
        <f>IF(AND(Q1325&gt;=2,Q1325&lt;=5),1,0)</f>
        <v>#VALUE!</v>
      </c>
      <c r="AA1325" s="5" t="e">
        <f>IF(S1325&lt;=2,1,0)</f>
        <v>#VALUE!</v>
      </c>
      <c r="AB1325" s="5" t="e">
        <f>IF(AND(S1325&gt;=1,S1325&lt;=3),1,0)</f>
        <v>#VALUE!</v>
      </c>
      <c r="AC1325" s="5" t="e">
        <f>IF(AND(S1325&gt;=2,S1325&lt;=5),1,0)</f>
        <v>#VALUE!</v>
      </c>
      <c r="AD1325" s="5" t="e">
        <f>IF(AND(S1325&gt;=1,S1325&lt;=4),1,0)</f>
        <v>#VALUE!</v>
      </c>
      <c r="AE1325" s="5" t="e">
        <f>IF(AND(S1325&gt;=2,S1325&lt;=5),1,0)</f>
        <v>#VALUE!</v>
      </c>
    </row>
    <row r="1326" spans="1:31" x14ac:dyDescent="0.55000000000000004">
      <c r="A1326" s="1">
        <f t="shared" si="41"/>
        <v>1326</v>
      </c>
      <c r="B1326" s="6" t="s">
        <v>908</v>
      </c>
      <c r="C1326" s="7">
        <v>46226.660555555558</v>
      </c>
      <c r="D1326" s="5">
        <v>5</v>
      </c>
      <c r="E1326" s="6" t="s">
        <v>37</v>
      </c>
      <c r="F1326" s="8">
        <v>46257</v>
      </c>
      <c r="G1326" s="8" t="s">
        <v>263</v>
      </c>
      <c r="H1326" s="6" t="s">
        <v>81</v>
      </c>
      <c r="I1326" s="6" t="s">
        <v>885</v>
      </c>
      <c r="J1326" s="6" t="s">
        <v>68</v>
      </c>
      <c r="L1326" s="6" t="s">
        <v>87</v>
      </c>
      <c r="M1326" s="6" t="s">
        <v>885</v>
      </c>
      <c r="N1326" s="6" t="s">
        <v>41</v>
      </c>
      <c r="O1326" s="5" t="s">
        <v>885</v>
      </c>
      <c r="P1326" s="6" t="str">
        <f>IF(I1326&lt;&gt;"","Giocata","Futura")</f>
        <v>Futura</v>
      </c>
      <c r="Q1326" s="5" t="e">
        <f>VALUE(LEFT(I1326,1))</f>
        <v>#VALUE!</v>
      </c>
      <c r="R1326" s="5" t="e">
        <f>VALUE(RIGHT(I1326,1))</f>
        <v>#VALUE!</v>
      </c>
      <c r="S1326" s="5" t="e">
        <f>SUM(Q1326:R1326)</f>
        <v>#VALUE!</v>
      </c>
      <c r="T1326" s="5" t="e">
        <f>IF(Q1326&lt;&gt;R1326,1,0)</f>
        <v>#VALUE!</v>
      </c>
      <c r="U1326" s="5" t="e">
        <f>IF(S1326&lt;=4,1,0)</f>
        <v>#VALUE!</v>
      </c>
      <c r="V1326" s="5" t="e">
        <f t="shared" si="40"/>
        <v>#VALUE!</v>
      </c>
      <c r="W1326" s="5" t="e">
        <f>IF(S1326&gt;=2,1,0)</f>
        <v>#VALUE!</v>
      </c>
      <c r="X1326" s="5" t="e">
        <f>IF(Q1326&lt;=2,1,0)</f>
        <v>#VALUE!</v>
      </c>
      <c r="Y1326" s="5" t="e">
        <f>IF(AND(Q1326&gt;=1,Q1326&lt;=3),1,0)</f>
        <v>#VALUE!</v>
      </c>
      <c r="Z1326" s="5" t="e">
        <f>IF(AND(Q1326&gt;=2,Q1326&lt;=5),1,0)</f>
        <v>#VALUE!</v>
      </c>
      <c r="AA1326" s="5" t="e">
        <f>IF(S1326&lt;=2,1,0)</f>
        <v>#VALUE!</v>
      </c>
      <c r="AB1326" s="5" t="e">
        <f>IF(AND(S1326&gt;=1,S1326&lt;=3),1,0)</f>
        <v>#VALUE!</v>
      </c>
      <c r="AC1326" s="5" t="e">
        <f>IF(AND(S1326&gt;=2,S1326&lt;=5),1,0)</f>
        <v>#VALUE!</v>
      </c>
      <c r="AD1326" s="5" t="e">
        <f>IF(AND(S1326&gt;=1,S1326&lt;=4),1,0)</f>
        <v>#VALUE!</v>
      </c>
      <c r="AE1326" s="5" t="e">
        <f>IF(AND(S1326&gt;=2,S1326&lt;=5),1,0)</f>
        <v>#VALUE!</v>
      </c>
    </row>
    <row r="1327" spans="1:31" x14ac:dyDescent="0.55000000000000004">
      <c r="A1327" s="1">
        <f t="shared" si="41"/>
        <v>1327</v>
      </c>
      <c r="B1327" s="6" t="s">
        <v>911</v>
      </c>
      <c r="C1327" s="7">
        <v>46226.660555555558</v>
      </c>
      <c r="D1327" s="5">
        <v>24</v>
      </c>
      <c r="E1327" s="6" t="s">
        <v>37</v>
      </c>
      <c r="F1327" s="8">
        <v>46257</v>
      </c>
      <c r="G1327" s="8" t="s">
        <v>137</v>
      </c>
      <c r="H1327" s="6" t="s">
        <v>145</v>
      </c>
      <c r="I1327" s="6" t="s">
        <v>885</v>
      </c>
      <c r="J1327" s="6" t="s">
        <v>139</v>
      </c>
      <c r="L1327" s="6" t="s">
        <v>158</v>
      </c>
      <c r="M1327" s="6" t="s">
        <v>885</v>
      </c>
      <c r="N1327" s="6" t="s">
        <v>41</v>
      </c>
      <c r="O1327" s="5" t="s">
        <v>885</v>
      </c>
      <c r="P1327" s="6" t="str">
        <f>IF(I1327&lt;&gt;"","Giocata","Futura")</f>
        <v>Futura</v>
      </c>
      <c r="Q1327" s="5" t="e">
        <f>VALUE(LEFT(I1327,1))</f>
        <v>#VALUE!</v>
      </c>
      <c r="R1327" s="5" t="e">
        <f>VALUE(RIGHT(I1327,1))</f>
        <v>#VALUE!</v>
      </c>
      <c r="S1327" s="5" t="e">
        <f>SUM(Q1327:R1327)</f>
        <v>#VALUE!</v>
      </c>
      <c r="T1327" s="5" t="e">
        <f>IF(Q1327&lt;&gt;R1327,1,0)</f>
        <v>#VALUE!</v>
      </c>
      <c r="U1327" s="5" t="e">
        <f>IF(S1327&lt;=4,1,0)</f>
        <v>#VALUE!</v>
      </c>
      <c r="V1327" s="5" t="e">
        <f t="shared" si="40"/>
        <v>#VALUE!</v>
      </c>
      <c r="W1327" s="5" t="e">
        <f>IF(S1327&gt;=2,1,0)</f>
        <v>#VALUE!</v>
      </c>
      <c r="X1327" s="5" t="e">
        <f>IF(Q1327&lt;=2,1,0)</f>
        <v>#VALUE!</v>
      </c>
      <c r="Y1327" s="5" t="e">
        <f>IF(AND(Q1327&gt;=1,Q1327&lt;=3),1,0)</f>
        <v>#VALUE!</v>
      </c>
      <c r="Z1327" s="5" t="e">
        <f>IF(AND(Q1327&gt;=2,Q1327&lt;=5),1,0)</f>
        <v>#VALUE!</v>
      </c>
      <c r="AA1327" s="5" t="e">
        <f>IF(S1327&lt;=2,1,0)</f>
        <v>#VALUE!</v>
      </c>
      <c r="AB1327" s="5" t="e">
        <f>IF(AND(S1327&gt;=1,S1327&lt;=3),1,0)</f>
        <v>#VALUE!</v>
      </c>
      <c r="AC1327" s="5" t="e">
        <f>IF(AND(S1327&gt;=2,S1327&lt;=5),1,0)</f>
        <v>#VALUE!</v>
      </c>
      <c r="AD1327" s="5" t="e">
        <f>IF(AND(S1327&gt;=1,S1327&lt;=4),1,0)</f>
        <v>#VALUE!</v>
      </c>
      <c r="AE1327" s="5" t="e">
        <f>IF(AND(S1327&gt;=2,S1327&lt;=5),1,0)</f>
        <v>#VALUE!</v>
      </c>
    </row>
    <row r="1328" spans="1:31" x14ac:dyDescent="0.55000000000000004">
      <c r="A1328" s="1">
        <f t="shared" si="41"/>
        <v>1328</v>
      </c>
      <c r="B1328" s="6" t="s">
        <v>911</v>
      </c>
      <c r="C1328" s="7">
        <v>46226.660555555558</v>
      </c>
      <c r="D1328" s="5">
        <v>24</v>
      </c>
      <c r="E1328" s="6" t="s">
        <v>37</v>
      </c>
      <c r="F1328" s="8">
        <v>46257</v>
      </c>
      <c r="G1328" s="8" t="s">
        <v>137</v>
      </c>
      <c r="H1328" s="6" t="s">
        <v>150</v>
      </c>
      <c r="I1328" s="6" t="s">
        <v>885</v>
      </c>
      <c r="J1328" s="6" t="s">
        <v>142</v>
      </c>
      <c r="L1328" s="6" t="s">
        <v>152</v>
      </c>
      <c r="M1328" s="6" t="s">
        <v>885</v>
      </c>
      <c r="N1328" s="6" t="s">
        <v>41</v>
      </c>
      <c r="O1328" s="5" t="s">
        <v>885</v>
      </c>
      <c r="P1328" s="6" t="str">
        <f>IF(I1328&lt;&gt;"","Giocata","Futura")</f>
        <v>Futura</v>
      </c>
      <c r="Q1328" s="5" t="e">
        <f>VALUE(LEFT(I1328,1))</f>
        <v>#VALUE!</v>
      </c>
      <c r="R1328" s="5" t="e">
        <f>VALUE(RIGHT(I1328,1))</f>
        <v>#VALUE!</v>
      </c>
      <c r="S1328" s="5" t="e">
        <f>SUM(Q1328:R1328)</f>
        <v>#VALUE!</v>
      </c>
      <c r="T1328" s="5" t="e">
        <f>IF(Q1328&lt;&gt;R1328,1,0)</f>
        <v>#VALUE!</v>
      </c>
      <c r="U1328" s="5" t="e">
        <f>IF(S1328&lt;=4,1,0)</f>
        <v>#VALUE!</v>
      </c>
      <c r="V1328" s="5" t="e">
        <f t="shared" si="40"/>
        <v>#VALUE!</v>
      </c>
      <c r="W1328" s="5" t="e">
        <f>IF(S1328&gt;=2,1,0)</f>
        <v>#VALUE!</v>
      </c>
      <c r="X1328" s="5" t="e">
        <f>IF(Q1328&lt;=2,1,0)</f>
        <v>#VALUE!</v>
      </c>
      <c r="Y1328" s="5" t="e">
        <f>IF(AND(Q1328&gt;=1,Q1328&lt;=3),1,0)</f>
        <v>#VALUE!</v>
      </c>
      <c r="Z1328" s="5" t="e">
        <f>IF(AND(Q1328&gt;=2,Q1328&lt;=5),1,0)</f>
        <v>#VALUE!</v>
      </c>
      <c r="AA1328" s="5" t="e">
        <f>IF(S1328&lt;=2,1,0)</f>
        <v>#VALUE!</v>
      </c>
      <c r="AB1328" s="5" t="e">
        <f>IF(AND(S1328&gt;=1,S1328&lt;=3),1,0)</f>
        <v>#VALUE!</v>
      </c>
      <c r="AC1328" s="5" t="e">
        <f>IF(AND(S1328&gt;=2,S1328&lt;=5),1,0)</f>
        <v>#VALUE!</v>
      </c>
      <c r="AD1328" s="5" t="e">
        <f>IF(AND(S1328&gt;=1,S1328&lt;=4),1,0)</f>
        <v>#VALUE!</v>
      </c>
      <c r="AE1328" s="5" t="e">
        <f>IF(AND(S1328&gt;=2,S1328&lt;=5),1,0)</f>
        <v>#VALUE!</v>
      </c>
    </row>
    <row r="1329" spans="1:31" x14ac:dyDescent="0.55000000000000004">
      <c r="A1329" s="1">
        <f t="shared" si="41"/>
        <v>1329</v>
      </c>
      <c r="B1329" s="6" t="s">
        <v>886</v>
      </c>
      <c r="C1329" s="7">
        <v>46226.660567129627</v>
      </c>
      <c r="D1329" s="5">
        <v>4</v>
      </c>
      <c r="E1329" s="6" t="s">
        <v>37</v>
      </c>
      <c r="F1329" s="8">
        <v>46257</v>
      </c>
      <c r="G1329" s="8" t="s">
        <v>268</v>
      </c>
      <c r="H1329" s="6" t="s">
        <v>893</v>
      </c>
      <c r="I1329" s="6" t="s">
        <v>885</v>
      </c>
      <c r="J1329" s="6" t="s">
        <v>897</v>
      </c>
      <c r="L1329" s="6" t="s">
        <v>895</v>
      </c>
      <c r="M1329" s="6" t="s">
        <v>885</v>
      </c>
      <c r="N1329" s="6" t="s">
        <v>41</v>
      </c>
      <c r="O1329" s="5" t="s">
        <v>885</v>
      </c>
      <c r="P1329" s="6" t="str">
        <f>IF(I1329&lt;&gt;"","Giocata","Futura")</f>
        <v>Futura</v>
      </c>
      <c r="Q1329" s="5" t="e">
        <f>VALUE(LEFT(I1329,1))</f>
        <v>#VALUE!</v>
      </c>
      <c r="R1329" s="5" t="e">
        <f>VALUE(RIGHT(I1329,1))</f>
        <v>#VALUE!</v>
      </c>
      <c r="S1329" s="5" t="e">
        <f>SUM(Q1329:R1329)</f>
        <v>#VALUE!</v>
      </c>
      <c r="T1329" s="5" t="e">
        <f>IF(Q1329&lt;&gt;R1329,1,0)</f>
        <v>#VALUE!</v>
      </c>
      <c r="U1329" s="5" t="e">
        <f>IF(S1329&lt;=4,1,0)</f>
        <v>#VALUE!</v>
      </c>
      <c r="V1329" s="5" t="e">
        <f t="shared" si="40"/>
        <v>#VALUE!</v>
      </c>
      <c r="W1329" s="5" t="e">
        <f>IF(S1329&gt;=2,1,0)</f>
        <v>#VALUE!</v>
      </c>
      <c r="X1329" s="5" t="e">
        <f>IF(Q1329&lt;=2,1,0)</f>
        <v>#VALUE!</v>
      </c>
      <c r="Y1329" s="5" t="e">
        <f>IF(AND(Q1329&gt;=1,Q1329&lt;=3),1,0)</f>
        <v>#VALUE!</v>
      </c>
      <c r="Z1329" s="5" t="e">
        <f>IF(AND(Q1329&gt;=2,Q1329&lt;=5),1,0)</f>
        <v>#VALUE!</v>
      </c>
      <c r="AA1329" s="5" t="e">
        <f>IF(S1329&lt;=2,1,0)</f>
        <v>#VALUE!</v>
      </c>
      <c r="AB1329" s="5" t="e">
        <f>IF(AND(S1329&gt;=1,S1329&lt;=3),1,0)</f>
        <v>#VALUE!</v>
      </c>
      <c r="AC1329" s="5" t="e">
        <f>IF(AND(S1329&gt;=2,S1329&lt;=5),1,0)</f>
        <v>#VALUE!</v>
      </c>
      <c r="AD1329" s="5" t="e">
        <f>IF(AND(S1329&gt;=1,S1329&lt;=4),1,0)</f>
        <v>#VALUE!</v>
      </c>
      <c r="AE1329" s="5" t="e">
        <f>IF(AND(S1329&gt;=2,S1329&lt;=5),1,0)</f>
        <v>#VALUE!</v>
      </c>
    </row>
    <row r="1330" spans="1:31" x14ac:dyDescent="0.55000000000000004">
      <c r="A1330" s="1">
        <f t="shared" si="41"/>
        <v>1330</v>
      </c>
      <c r="B1330" s="6" t="s">
        <v>886</v>
      </c>
      <c r="C1330" s="7">
        <v>46226.660567129627</v>
      </c>
      <c r="D1330" s="5">
        <v>4</v>
      </c>
      <c r="E1330" s="6" t="s">
        <v>37</v>
      </c>
      <c r="F1330" s="8">
        <v>46257</v>
      </c>
      <c r="G1330" s="8" t="s">
        <v>285</v>
      </c>
      <c r="H1330" s="6" t="s">
        <v>891</v>
      </c>
      <c r="I1330" s="6" t="s">
        <v>885</v>
      </c>
      <c r="J1330" s="6" t="s">
        <v>887</v>
      </c>
      <c r="L1330" s="6" t="s">
        <v>903</v>
      </c>
      <c r="M1330" s="6" t="s">
        <v>885</v>
      </c>
      <c r="N1330" s="6" t="s">
        <v>41</v>
      </c>
      <c r="O1330" s="5" t="s">
        <v>885</v>
      </c>
      <c r="P1330" s="6" t="str">
        <f>IF(I1330&lt;&gt;"","Giocata","Futura")</f>
        <v>Futura</v>
      </c>
      <c r="Q1330" s="5" t="e">
        <f>VALUE(LEFT(I1330,1))</f>
        <v>#VALUE!</v>
      </c>
      <c r="R1330" s="5" t="e">
        <f>VALUE(RIGHT(I1330,1))</f>
        <v>#VALUE!</v>
      </c>
      <c r="S1330" s="5" t="e">
        <f>SUM(Q1330:R1330)</f>
        <v>#VALUE!</v>
      </c>
      <c r="T1330" s="5" t="e">
        <f>IF(Q1330&lt;&gt;R1330,1,0)</f>
        <v>#VALUE!</v>
      </c>
      <c r="U1330" s="5" t="e">
        <f>IF(S1330&lt;=4,1,0)</f>
        <v>#VALUE!</v>
      </c>
      <c r="V1330" s="5" t="e">
        <f t="shared" si="40"/>
        <v>#VALUE!</v>
      </c>
      <c r="W1330" s="5" t="e">
        <f>IF(S1330&gt;=2,1,0)</f>
        <v>#VALUE!</v>
      </c>
      <c r="X1330" s="5" t="e">
        <f>IF(Q1330&lt;=2,1,0)</f>
        <v>#VALUE!</v>
      </c>
      <c r="Y1330" s="5" t="e">
        <f>IF(AND(Q1330&gt;=1,Q1330&lt;=3),1,0)</f>
        <v>#VALUE!</v>
      </c>
      <c r="Z1330" s="5" t="e">
        <f>IF(AND(Q1330&gt;=2,Q1330&lt;=5),1,0)</f>
        <v>#VALUE!</v>
      </c>
      <c r="AA1330" s="5" t="e">
        <f>IF(S1330&lt;=2,1,0)</f>
        <v>#VALUE!</v>
      </c>
      <c r="AB1330" s="5" t="e">
        <f>IF(AND(S1330&gt;=1,S1330&lt;=3),1,0)</f>
        <v>#VALUE!</v>
      </c>
      <c r="AC1330" s="5" t="e">
        <f>IF(AND(S1330&gt;=2,S1330&lt;=5),1,0)</f>
        <v>#VALUE!</v>
      </c>
      <c r="AD1330" s="5" t="e">
        <f>IF(AND(S1330&gt;=1,S1330&lt;=4),1,0)</f>
        <v>#VALUE!</v>
      </c>
      <c r="AE1330" s="5" t="e">
        <f>IF(AND(S1330&gt;=2,S1330&lt;=5),1,0)</f>
        <v>#VALUE!</v>
      </c>
    </row>
    <row r="1331" spans="1:31" x14ac:dyDescent="0.55000000000000004">
      <c r="A1331" s="1">
        <f t="shared" si="41"/>
        <v>1331</v>
      </c>
      <c r="B1331" s="6" t="s">
        <v>886</v>
      </c>
      <c r="C1331" s="7">
        <v>46226.660567129627</v>
      </c>
      <c r="D1331" s="5">
        <v>4</v>
      </c>
      <c r="E1331" s="6" t="s">
        <v>37</v>
      </c>
      <c r="F1331" s="8">
        <v>46257</v>
      </c>
      <c r="G1331" s="8" t="s">
        <v>285</v>
      </c>
      <c r="H1331" s="6" t="s">
        <v>900</v>
      </c>
      <c r="I1331" s="6" t="s">
        <v>885</v>
      </c>
      <c r="J1331" s="6" t="s">
        <v>894</v>
      </c>
      <c r="L1331" s="6" t="s">
        <v>906</v>
      </c>
      <c r="M1331" s="6" t="s">
        <v>885</v>
      </c>
      <c r="N1331" s="6" t="s">
        <v>41</v>
      </c>
      <c r="O1331" s="5" t="s">
        <v>885</v>
      </c>
      <c r="P1331" s="6" t="str">
        <f>IF(I1331&lt;&gt;"","Giocata","Futura")</f>
        <v>Futura</v>
      </c>
      <c r="Q1331" s="5" t="e">
        <f>VALUE(LEFT(I1331,1))</f>
        <v>#VALUE!</v>
      </c>
      <c r="R1331" s="5" t="e">
        <f>VALUE(RIGHT(I1331,1))</f>
        <v>#VALUE!</v>
      </c>
      <c r="S1331" s="5" t="e">
        <f>SUM(Q1331:R1331)</f>
        <v>#VALUE!</v>
      </c>
      <c r="T1331" s="5" t="e">
        <f>IF(Q1331&lt;&gt;R1331,1,0)</f>
        <v>#VALUE!</v>
      </c>
      <c r="U1331" s="5" t="e">
        <f>IF(S1331&lt;=4,1,0)</f>
        <v>#VALUE!</v>
      </c>
      <c r="V1331" s="5" t="e">
        <f t="shared" si="40"/>
        <v>#VALUE!</v>
      </c>
      <c r="W1331" s="5" t="e">
        <f>IF(S1331&gt;=2,1,0)</f>
        <v>#VALUE!</v>
      </c>
      <c r="X1331" s="5" t="e">
        <f>IF(Q1331&lt;=2,1,0)</f>
        <v>#VALUE!</v>
      </c>
      <c r="Y1331" s="5" t="e">
        <f>IF(AND(Q1331&gt;=1,Q1331&lt;=3),1,0)</f>
        <v>#VALUE!</v>
      </c>
      <c r="Z1331" s="5" t="e">
        <f>IF(AND(Q1331&gt;=2,Q1331&lt;=5),1,0)</f>
        <v>#VALUE!</v>
      </c>
      <c r="AA1331" s="5" t="e">
        <f>IF(S1331&lt;=2,1,0)</f>
        <v>#VALUE!</v>
      </c>
      <c r="AB1331" s="5" t="e">
        <f>IF(AND(S1331&gt;=1,S1331&lt;=3),1,0)</f>
        <v>#VALUE!</v>
      </c>
      <c r="AC1331" s="5" t="e">
        <f>IF(AND(S1331&gt;=2,S1331&lt;=5),1,0)</f>
        <v>#VALUE!</v>
      </c>
      <c r="AD1331" s="5" t="e">
        <f>IF(AND(S1331&gt;=1,S1331&lt;=4),1,0)</f>
        <v>#VALUE!</v>
      </c>
      <c r="AE1331" s="5" t="e">
        <f>IF(AND(S1331&gt;=2,S1331&lt;=5),1,0)</f>
        <v>#VALUE!</v>
      </c>
    </row>
    <row r="1332" spans="1:31" x14ac:dyDescent="0.55000000000000004">
      <c r="A1332" s="1">
        <f t="shared" si="41"/>
        <v>1332</v>
      </c>
      <c r="B1332" s="6" t="s">
        <v>36</v>
      </c>
      <c r="C1332" s="7">
        <v>46226.660567129627</v>
      </c>
      <c r="D1332" s="5">
        <v>21</v>
      </c>
      <c r="E1332" s="6" t="s">
        <v>37</v>
      </c>
      <c r="F1332" s="8">
        <v>46257</v>
      </c>
      <c r="G1332" s="8" t="s">
        <v>282</v>
      </c>
      <c r="H1332" s="6" t="s">
        <v>171</v>
      </c>
      <c r="I1332" s="6" t="s">
        <v>885</v>
      </c>
      <c r="J1332" s="6" t="s">
        <v>173</v>
      </c>
      <c r="L1332" s="6" t="s">
        <v>295</v>
      </c>
      <c r="M1332" s="6" t="s">
        <v>885</v>
      </c>
      <c r="N1332" s="6" t="s">
        <v>41</v>
      </c>
      <c r="O1332" s="5" t="s">
        <v>885</v>
      </c>
      <c r="P1332" s="6" t="str">
        <f>IF(I1332&lt;&gt;"","Giocata","Futura")</f>
        <v>Futura</v>
      </c>
      <c r="Q1332" s="5" t="e">
        <f>VALUE(LEFT(I1332,1))</f>
        <v>#VALUE!</v>
      </c>
      <c r="R1332" s="5" t="e">
        <f>VALUE(RIGHT(I1332,1))</f>
        <v>#VALUE!</v>
      </c>
      <c r="S1332" s="5" t="e">
        <f>SUM(Q1332:R1332)</f>
        <v>#VALUE!</v>
      </c>
      <c r="T1332" s="5" t="e">
        <f>IF(Q1332&lt;&gt;R1332,1,0)</f>
        <v>#VALUE!</v>
      </c>
      <c r="U1332" s="5" t="e">
        <f>IF(S1332&lt;=4,1,0)</f>
        <v>#VALUE!</v>
      </c>
      <c r="V1332" s="5" t="e">
        <f t="shared" si="40"/>
        <v>#VALUE!</v>
      </c>
      <c r="W1332" s="5" t="e">
        <f>IF(S1332&gt;=2,1,0)</f>
        <v>#VALUE!</v>
      </c>
      <c r="X1332" s="5" t="e">
        <f>IF(Q1332&lt;=2,1,0)</f>
        <v>#VALUE!</v>
      </c>
      <c r="Y1332" s="5" t="e">
        <f>IF(AND(Q1332&gt;=1,Q1332&lt;=3),1,0)</f>
        <v>#VALUE!</v>
      </c>
      <c r="Z1332" s="5" t="e">
        <f>IF(AND(Q1332&gt;=2,Q1332&lt;=5),1,0)</f>
        <v>#VALUE!</v>
      </c>
      <c r="AA1332" s="5" t="e">
        <f>IF(S1332&lt;=2,1,0)</f>
        <v>#VALUE!</v>
      </c>
      <c r="AB1332" s="5" t="e">
        <f>IF(AND(S1332&gt;=1,S1332&lt;=3),1,0)</f>
        <v>#VALUE!</v>
      </c>
      <c r="AC1332" s="5" t="e">
        <f>IF(AND(S1332&gt;=2,S1332&lt;=5),1,0)</f>
        <v>#VALUE!</v>
      </c>
      <c r="AD1332" s="5" t="e">
        <f>IF(AND(S1332&gt;=1,S1332&lt;=4),1,0)</f>
        <v>#VALUE!</v>
      </c>
      <c r="AE1332" s="5" t="e">
        <f>IF(AND(S1332&gt;=2,S1332&lt;=5),1,0)</f>
        <v>#VALUE!</v>
      </c>
    </row>
    <row r="1333" spans="1:31" x14ac:dyDescent="0.55000000000000004">
      <c r="A1333" s="1">
        <f t="shared" si="41"/>
        <v>1333</v>
      </c>
      <c r="B1333" s="6" t="s">
        <v>884</v>
      </c>
      <c r="C1333" s="7">
        <v>46226.660555555558</v>
      </c>
      <c r="D1333" s="5">
        <v>4</v>
      </c>
      <c r="E1333" s="6" t="s">
        <v>37</v>
      </c>
      <c r="F1333" s="8">
        <v>46257</v>
      </c>
      <c r="G1333" s="8" t="s">
        <v>245</v>
      </c>
      <c r="H1333" s="6" t="s">
        <v>109</v>
      </c>
      <c r="I1333" s="6" t="s">
        <v>885</v>
      </c>
      <c r="J1333" s="6" t="s">
        <v>94</v>
      </c>
      <c r="L1333" s="6" t="s">
        <v>111</v>
      </c>
      <c r="M1333" s="6" t="s">
        <v>885</v>
      </c>
      <c r="N1333" s="6" t="s">
        <v>41</v>
      </c>
      <c r="O1333" s="5" t="s">
        <v>885</v>
      </c>
      <c r="P1333" s="6" t="str">
        <f>IF(I1333&lt;&gt;"","Giocata","Futura")</f>
        <v>Futura</v>
      </c>
      <c r="Q1333" s="5" t="e">
        <f>VALUE(LEFT(I1333,1))</f>
        <v>#VALUE!</v>
      </c>
      <c r="R1333" s="5" t="e">
        <f>VALUE(RIGHT(I1333,1))</f>
        <v>#VALUE!</v>
      </c>
      <c r="S1333" s="5" t="e">
        <f>SUM(Q1333:R1333)</f>
        <v>#VALUE!</v>
      </c>
      <c r="T1333" s="5" t="e">
        <f>IF(Q1333&lt;&gt;R1333,1,0)</f>
        <v>#VALUE!</v>
      </c>
      <c r="U1333" s="5" t="e">
        <f>IF(S1333&lt;=4,1,0)</f>
        <v>#VALUE!</v>
      </c>
      <c r="V1333" s="5" t="e">
        <f t="shared" si="40"/>
        <v>#VALUE!</v>
      </c>
      <c r="W1333" s="5" t="e">
        <f>IF(S1333&gt;=2,1,0)</f>
        <v>#VALUE!</v>
      </c>
      <c r="X1333" s="5" t="e">
        <f>IF(Q1333&lt;=2,1,0)</f>
        <v>#VALUE!</v>
      </c>
      <c r="Y1333" s="5" t="e">
        <f>IF(AND(Q1333&gt;=1,Q1333&lt;=3),1,0)</f>
        <v>#VALUE!</v>
      </c>
      <c r="Z1333" s="5" t="e">
        <f>IF(AND(Q1333&gt;=2,Q1333&lt;=5),1,0)</f>
        <v>#VALUE!</v>
      </c>
      <c r="AA1333" s="5" t="e">
        <f>IF(S1333&lt;=2,1,0)</f>
        <v>#VALUE!</v>
      </c>
      <c r="AB1333" s="5" t="e">
        <f>IF(AND(S1333&gt;=1,S1333&lt;=3),1,0)</f>
        <v>#VALUE!</v>
      </c>
      <c r="AC1333" s="5" t="e">
        <f>IF(AND(S1333&gt;=2,S1333&lt;=5),1,0)</f>
        <v>#VALUE!</v>
      </c>
      <c r="AD1333" s="5" t="e">
        <f>IF(AND(S1333&gt;=1,S1333&lt;=4),1,0)</f>
        <v>#VALUE!</v>
      </c>
      <c r="AE1333" s="5" t="e">
        <f>IF(AND(S1333&gt;=2,S1333&lt;=5),1,0)</f>
        <v>#VALUE!</v>
      </c>
    </row>
    <row r="1334" spans="1:31" x14ac:dyDescent="0.55000000000000004">
      <c r="A1334" s="1">
        <f t="shared" si="41"/>
        <v>1334</v>
      </c>
      <c r="B1334" s="6" t="s">
        <v>28</v>
      </c>
      <c r="C1334" s="7">
        <v>46226.660555555558</v>
      </c>
      <c r="D1334" s="5">
        <v>18</v>
      </c>
      <c r="E1334" s="6" t="s">
        <v>119</v>
      </c>
      <c r="F1334" s="8">
        <v>46258</v>
      </c>
      <c r="G1334" s="8" t="s">
        <v>120</v>
      </c>
      <c r="H1334" s="6" t="s">
        <v>60</v>
      </c>
      <c r="I1334" s="6" t="s">
        <v>885</v>
      </c>
      <c r="J1334" s="6" t="s">
        <v>46</v>
      </c>
      <c r="L1334" s="6" t="s">
        <v>62</v>
      </c>
      <c r="M1334" s="6" t="s">
        <v>885</v>
      </c>
      <c r="N1334" s="6" t="s">
        <v>41</v>
      </c>
      <c r="O1334" s="5" t="s">
        <v>885</v>
      </c>
      <c r="P1334" s="6" t="str">
        <f>IF(I1334&lt;&gt;"","Giocata","Futura")</f>
        <v>Futura</v>
      </c>
      <c r="Q1334" s="5" t="e">
        <f>VALUE(LEFT(I1334,1))</f>
        <v>#VALUE!</v>
      </c>
      <c r="R1334" s="5" t="e">
        <f>VALUE(RIGHT(I1334,1))</f>
        <v>#VALUE!</v>
      </c>
      <c r="S1334" s="5" t="e">
        <f>SUM(Q1334:R1334)</f>
        <v>#VALUE!</v>
      </c>
      <c r="T1334" s="5" t="e">
        <f>IF(Q1334&lt;&gt;R1334,1,0)</f>
        <v>#VALUE!</v>
      </c>
      <c r="U1334" s="5" t="e">
        <f>IF(S1334&lt;=4,1,0)</f>
        <v>#VALUE!</v>
      </c>
      <c r="V1334" s="5" t="e">
        <f t="shared" si="40"/>
        <v>#VALUE!</v>
      </c>
      <c r="W1334" s="5" t="e">
        <f>IF(S1334&gt;=2,1,0)</f>
        <v>#VALUE!</v>
      </c>
      <c r="X1334" s="5" t="e">
        <f>IF(Q1334&lt;=2,1,0)</f>
        <v>#VALUE!</v>
      </c>
      <c r="Y1334" s="5" t="e">
        <f>IF(AND(Q1334&gt;=1,Q1334&lt;=3),1,0)</f>
        <v>#VALUE!</v>
      </c>
      <c r="Z1334" s="5" t="e">
        <f>IF(AND(Q1334&gt;=2,Q1334&lt;=5),1,0)</f>
        <v>#VALUE!</v>
      </c>
      <c r="AA1334" s="5" t="e">
        <f>IF(S1334&lt;=2,1,0)</f>
        <v>#VALUE!</v>
      </c>
      <c r="AB1334" s="5" t="e">
        <f>IF(AND(S1334&gt;=1,S1334&lt;=3),1,0)</f>
        <v>#VALUE!</v>
      </c>
      <c r="AC1334" s="5" t="e">
        <f>IF(AND(S1334&gt;=2,S1334&lt;=5),1,0)</f>
        <v>#VALUE!</v>
      </c>
      <c r="AD1334" s="5" t="e">
        <f>IF(AND(S1334&gt;=1,S1334&lt;=4),1,0)</f>
        <v>#VALUE!</v>
      </c>
      <c r="AE1334" s="5" t="e">
        <f>IF(AND(S1334&gt;=2,S1334&lt;=5),1,0)</f>
        <v>#VALUE!</v>
      </c>
    </row>
    <row r="1335" spans="1:31" x14ac:dyDescent="0.55000000000000004">
      <c r="A1335" s="1">
        <f t="shared" si="41"/>
        <v>1335</v>
      </c>
      <c r="B1335" s="6" t="s">
        <v>908</v>
      </c>
      <c r="C1335" s="7">
        <v>46226.660555555558</v>
      </c>
      <c r="D1335" s="5">
        <v>5</v>
      </c>
      <c r="E1335" s="6" t="s">
        <v>119</v>
      </c>
      <c r="F1335" s="8">
        <v>46258</v>
      </c>
      <c r="G1335" s="8" t="s">
        <v>120</v>
      </c>
      <c r="H1335" s="6" t="s">
        <v>72</v>
      </c>
      <c r="I1335" s="6" t="s">
        <v>885</v>
      </c>
      <c r="J1335" s="6" t="s">
        <v>80</v>
      </c>
      <c r="L1335" s="6" t="s">
        <v>88</v>
      </c>
      <c r="M1335" s="6" t="s">
        <v>885</v>
      </c>
      <c r="N1335" s="6" t="s">
        <v>41</v>
      </c>
      <c r="O1335" s="5" t="s">
        <v>885</v>
      </c>
      <c r="P1335" s="6" t="str">
        <f>IF(I1335&lt;&gt;"","Giocata","Futura")</f>
        <v>Futura</v>
      </c>
      <c r="Q1335" s="5" t="e">
        <f>VALUE(LEFT(I1335,1))</f>
        <v>#VALUE!</v>
      </c>
      <c r="R1335" s="5" t="e">
        <f>VALUE(RIGHT(I1335,1))</f>
        <v>#VALUE!</v>
      </c>
      <c r="S1335" s="5" t="e">
        <f>SUM(Q1335:R1335)</f>
        <v>#VALUE!</v>
      </c>
      <c r="T1335" s="5" t="e">
        <f>IF(Q1335&lt;&gt;R1335,1,0)</f>
        <v>#VALUE!</v>
      </c>
      <c r="U1335" s="5" t="e">
        <f>IF(S1335&lt;=4,1,0)</f>
        <v>#VALUE!</v>
      </c>
      <c r="V1335" s="5" t="e">
        <f t="shared" si="40"/>
        <v>#VALUE!</v>
      </c>
      <c r="W1335" s="5" t="e">
        <f>IF(S1335&gt;=2,1,0)</f>
        <v>#VALUE!</v>
      </c>
      <c r="X1335" s="5" t="e">
        <f>IF(Q1335&lt;=2,1,0)</f>
        <v>#VALUE!</v>
      </c>
      <c r="Y1335" s="5" t="e">
        <f>IF(AND(Q1335&gt;=1,Q1335&lt;=3),1,0)</f>
        <v>#VALUE!</v>
      </c>
      <c r="Z1335" s="5" t="e">
        <f>IF(AND(Q1335&gt;=2,Q1335&lt;=5),1,0)</f>
        <v>#VALUE!</v>
      </c>
      <c r="AA1335" s="5" t="e">
        <f>IF(S1335&lt;=2,1,0)</f>
        <v>#VALUE!</v>
      </c>
      <c r="AB1335" s="5" t="e">
        <f>IF(AND(S1335&gt;=1,S1335&lt;=3),1,0)</f>
        <v>#VALUE!</v>
      </c>
      <c r="AC1335" s="5" t="e">
        <f>IF(AND(S1335&gt;=2,S1335&lt;=5),1,0)</f>
        <v>#VALUE!</v>
      </c>
      <c r="AD1335" s="5" t="e">
        <f>IF(AND(S1335&gt;=1,S1335&lt;=4),1,0)</f>
        <v>#VALUE!</v>
      </c>
      <c r="AE1335" s="5" t="e">
        <f>IF(AND(S1335&gt;=2,S1335&lt;=5),1,0)</f>
        <v>#VALUE!</v>
      </c>
    </row>
    <row r="1336" spans="1:31" x14ac:dyDescent="0.55000000000000004">
      <c r="A1336" s="1">
        <f t="shared" si="41"/>
        <v>1336</v>
      </c>
      <c r="B1336" s="6" t="s">
        <v>911</v>
      </c>
      <c r="C1336" s="7">
        <v>46226.660555555558</v>
      </c>
      <c r="D1336" s="5">
        <v>25</v>
      </c>
      <c r="E1336" s="6" t="s">
        <v>136</v>
      </c>
      <c r="F1336" s="8">
        <v>46259</v>
      </c>
      <c r="G1336" s="8" t="s">
        <v>137</v>
      </c>
      <c r="H1336" s="6" t="s">
        <v>138</v>
      </c>
      <c r="I1336" s="6" t="s">
        <v>885</v>
      </c>
      <c r="J1336" s="6" t="s">
        <v>148</v>
      </c>
      <c r="L1336" s="6" t="s">
        <v>140</v>
      </c>
      <c r="M1336" s="6" t="s">
        <v>885</v>
      </c>
      <c r="N1336" s="6" t="s">
        <v>41</v>
      </c>
      <c r="O1336" s="5" t="s">
        <v>885</v>
      </c>
      <c r="P1336" s="6" t="str">
        <f>IF(I1336&lt;&gt;"","Giocata","Futura")</f>
        <v>Futura</v>
      </c>
      <c r="Q1336" s="5" t="e">
        <f>VALUE(LEFT(I1336,1))</f>
        <v>#VALUE!</v>
      </c>
      <c r="R1336" s="5" t="e">
        <f>VALUE(RIGHT(I1336,1))</f>
        <v>#VALUE!</v>
      </c>
      <c r="S1336" s="5" t="e">
        <f>SUM(Q1336:R1336)</f>
        <v>#VALUE!</v>
      </c>
      <c r="T1336" s="5" t="e">
        <f>IF(Q1336&lt;&gt;R1336,1,0)</f>
        <v>#VALUE!</v>
      </c>
      <c r="U1336" s="5" t="e">
        <f>IF(S1336&lt;=4,1,0)</f>
        <v>#VALUE!</v>
      </c>
      <c r="V1336" s="5" t="e">
        <f t="shared" si="40"/>
        <v>#VALUE!</v>
      </c>
      <c r="W1336" s="5" t="e">
        <f>IF(S1336&gt;=2,1,0)</f>
        <v>#VALUE!</v>
      </c>
      <c r="X1336" s="5" t="e">
        <f>IF(Q1336&lt;=2,1,0)</f>
        <v>#VALUE!</v>
      </c>
      <c r="Y1336" s="5" t="e">
        <f>IF(AND(Q1336&gt;=1,Q1336&lt;=3),1,0)</f>
        <v>#VALUE!</v>
      </c>
      <c r="Z1336" s="5" t="e">
        <f>IF(AND(Q1336&gt;=2,Q1336&lt;=5),1,0)</f>
        <v>#VALUE!</v>
      </c>
      <c r="AA1336" s="5" t="e">
        <f>IF(S1336&lt;=2,1,0)</f>
        <v>#VALUE!</v>
      </c>
      <c r="AB1336" s="5" t="e">
        <f>IF(AND(S1336&gt;=1,S1336&lt;=3),1,0)</f>
        <v>#VALUE!</v>
      </c>
      <c r="AC1336" s="5" t="e">
        <f>IF(AND(S1336&gt;=2,S1336&lt;=5),1,0)</f>
        <v>#VALUE!</v>
      </c>
      <c r="AD1336" s="5" t="e">
        <f>IF(AND(S1336&gt;=1,S1336&lt;=4),1,0)</f>
        <v>#VALUE!</v>
      </c>
      <c r="AE1336" s="5" t="e">
        <f>IF(AND(S1336&gt;=2,S1336&lt;=5),1,0)</f>
        <v>#VALUE!</v>
      </c>
    </row>
    <row r="1337" spans="1:31" x14ac:dyDescent="0.55000000000000004">
      <c r="A1337" s="1">
        <f t="shared" si="41"/>
        <v>1337</v>
      </c>
      <c r="B1337" s="6" t="s">
        <v>911</v>
      </c>
      <c r="C1337" s="7">
        <v>46226.660555555558</v>
      </c>
      <c r="D1337" s="5">
        <v>25</v>
      </c>
      <c r="E1337" s="6" t="s">
        <v>136</v>
      </c>
      <c r="F1337" s="8">
        <v>46259</v>
      </c>
      <c r="G1337" s="8" t="s">
        <v>137</v>
      </c>
      <c r="H1337" s="6" t="s">
        <v>147</v>
      </c>
      <c r="I1337" s="6" t="s">
        <v>885</v>
      </c>
      <c r="J1337" s="6" t="s">
        <v>153</v>
      </c>
      <c r="L1337" s="6" t="s">
        <v>149</v>
      </c>
      <c r="M1337" s="6" t="s">
        <v>885</v>
      </c>
      <c r="N1337" s="6" t="s">
        <v>41</v>
      </c>
      <c r="O1337" s="5" t="s">
        <v>885</v>
      </c>
      <c r="P1337" s="6" t="str">
        <f>IF(I1337&lt;&gt;"","Giocata","Futura")</f>
        <v>Futura</v>
      </c>
      <c r="Q1337" s="5" t="e">
        <f>VALUE(LEFT(I1337,1))</f>
        <v>#VALUE!</v>
      </c>
      <c r="R1337" s="5" t="e">
        <f>VALUE(RIGHT(I1337,1))</f>
        <v>#VALUE!</v>
      </c>
      <c r="S1337" s="5" t="e">
        <f>SUM(Q1337:R1337)</f>
        <v>#VALUE!</v>
      </c>
      <c r="T1337" s="5" t="e">
        <f>IF(Q1337&lt;&gt;R1337,1,0)</f>
        <v>#VALUE!</v>
      </c>
      <c r="U1337" s="5" t="e">
        <f>IF(S1337&lt;=4,1,0)</f>
        <v>#VALUE!</v>
      </c>
      <c r="V1337" s="5" t="e">
        <f t="shared" si="40"/>
        <v>#VALUE!</v>
      </c>
      <c r="W1337" s="5" t="e">
        <f>IF(S1337&gt;=2,1,0)</f>
        <v>#VALUE!</v>
      </c>
      <c r="X1337" s="5" t="e">
        <f>IF(Q1337&lt;=2,1,0)</f>
        <v>#VALUE!</v>
      </c>
      <c r="Y1337" s="5" t="e">
        <f>IF(AND(Q1337&gt;=1,Q1337&lt;=3),1,0)</f>
        <v>#VALUE!</v>
      </c>
      <c r="Z1337" s="5" t="e">
        <f>IF(AND(Q1337&gt;=2,Q1337&lt;=5),1,0)</f>
        <v>#VALUE!</v>
      </c>
      <c r="AA1337" s="5" t="e">
        <f>IF(S1337&lt;=2,1,0)</f>
        <v>#VALUE!</v>
      </c>
      <c r="AB1337" s="5" t="e">
        <f>IF(AND(S1337&gt;=1,S1337&lt;=3),1,0)</f>
        <v>#VALUE!</v>
      </c>
      <c r="AC1337" s="5" t="e">
        <f>IF(AND(S1337&gt;=2,S1337&lt;=5),1,0)</f>
        <v>#VALUE!</v>
      </c>
      <c r="AD1337" s="5" t="e">
        <f>IF(AND(S1337&gt;=1,S1337&lt;=4),1,0)</f>
        <v>#VALUE!</v>
      </c>
      <c r="AE1337" s="5" t="e">
        <f>IF(AND(S1337&gt;=2,S1337&lt;=5),1,0)</f>
        <v>#VALUE!</v>
      </c>
    </row>
    <row r="1338" spans="1:31" x14ac:dyDescent="0.55000000000000004">
      <c r="A1338" s="1">
        <f t="shared" si="41"/>
        <v>1338</v>
      </c>
      <c r="B1338" s="6" t="s">
        <v>911</v>
      </c>
      <c r="C1338" s="7">
        <v>46226.660555555558</v>
      </c>
      <c r="D1338" s="5">
        <v>25</v>
      </c>
      <c r="E1338" s="6" t="s">
        <v>136</v>
      </c>
      <c r="F1338" s="8">
        <v>46259</v>
      </c>
      <c r="G1338" s="8" t="s">
        <v>137</v>
      </c>
      <c r="H1338" s="6" t="s">
        <v>151</v>
      </c>
      <c r="I1338" s="6" t="s">
        <v>885</v>
      </c>
      <c r="J1338" s="6" t="s">
        <v>144</v>
      </c>
      <c r="L1338" s="6" t="s">
        <v>156</v>
      </c>
      <c r="M1338" s="6" t="s">
        <v>885</v>
      </c>
      <c r="N1338" s="6" t="s">
        <v>41</v>
      </c>
      <c r="O1338" s="5" t="s">
        <v>885</v>
      </c>
      <c r="P1338" s="6" t="str">
        <f>IF(I1338&lt;&gt;"","Giocata","Futura")</f>
        <v>Futura</v>
      </c>
      <c r="Q1338" s="5" t="e">
        <f>VALUE(LEFT(I1338,1))</f>
        <v>#VALUE!</v>
      </c>
      <c r="R1338" s="5" t="e">
        <f>VALUE(RIGHT(I1338,1))</f>
        <v>#VALUE!</v>
      </c>
      <c r="S1338" s="5" t="e">
        <f>SUM(Q1338:R1338)</f>
        <v>#VALUE!</v>
      </c>
      <c r="T1338" s="5" t="e">
        <f>IF(Q1338&lt;&gt;R1338,1,0)</f>
        <v>#VALUE!</v>
      </c>
      <c r="U1338" s="5" t="e">
        <f>IF(S1338&lt;=4,1,0)</f>
        <v>#VALUE!</v>
      </c>
      <c r="V1338" s="5" t="e">
        <f t="shared" si="40"/>
        <v>#VALUE!</v>
      </c>
      <c r="W1338" s="5" t="e">
        <f>IF(S1338&gt;=2,1,0)</f>
        <v>#VALUE!</v>
      </c>
      <c r="X1338" s="5" t="e">
        <f>IF(Q1338&lt;=2,1,0)</f>
        <v>#VALUE!</v>
      </c>
      <c r="Y1338" s="5" t="e">
        <f>IF(AND(Q1338&gt;=1,Q1338&lt;=3),1,0)</f>
        <v>#VALUE!</v>
      </c>
      <c r="Z1338" s="5" t="e">
        <f>IF(AND(Q1338&gt;=2,Q1338&lt;=5),1,0)</f>
        <v>#VALUE!</v>
      </c>
      <c r="AA1338" s="5" t="e">
        <f>IF(S1338&lt;=2,1,0)</f>
        <v>#VALUE!</v>
      </c>
      <c r="AB1338" s="5" t="e">
        <f>IF(AND(S1338&gt;=1,S1338&lt;=3),1,0)</f>
        <v>#VALUE!</v>
      </c>
      <c r="AC1338" s="5" t="e">
        <f>IF(AND(S1338&gt;=2,S1338&lt;=5),1,0)</f>
        <v>#VALUE!</v>
      </c>
      <c r="AD1338" s="5" t="e">
        <f>IF(AND(S1338&gt;=1,S1338&lt;=4),1,0)</f>
        <v>#VALUE!</v>
      </c>
      <c r="AE1338" s="5" t="e">
        <f>IF(AND(S1338&gt;=2,S1338&lt;=5),1,0)</f>
        <v>#VALUE!</v>
      </c>
    </row>
    <row r="1339" spans="1:31" x14ac:dyDescent="0.55000000000000004">
      <c r="A1339" s="1">
        <f t="shared" si="41"/>
        <v>1339</v>
      </c>
      <c r="B1339" s="6" t="s">
        <v>911</v>
      </c>
      <c r="C1339" s="7">
        <v>46226.660555555558</v>
      </c>
      <c r="D1339" s="5">
        <v>25</v>
      </c>
      <c r="E1339" s="6" t="s">
        <v>118</v>
      </c>
      <c r="F1339" s="8">
        <v>46260</v>
      </c>
      <c r="G1339" s="8" t="s">
        <v>137</v>
      </c>
      <c r="H1339" s="6" t="s">
        <v>139</v>
      </c>
      <c r="I1339" s="6" t="s">
        <v>885</v>
      </c>
      <c r="J1339" s="6" t="s">
        <v>150</v>
      </c>
      <c r="L1339" s="6" t="s">
        <v>157</v>
      </c>
      <c r="M1339" s="6" t="s">
        <v>885</v>
      </c>
      <c r="N1339" s="6" t="s">
        <v>41</v>
      </c>
      <c r="O1339" s="5" t="s">
        <v>885</v>
      </c>
      <c r="P1339" s="6" t="str">
        <f>IF(I1339&lt;&gt;"","Giocata","Futura")</f>
        <v>Futura</v>
      </c>
      <c r="Q1339" s="5" t="e">
        <f>VALUE(LEFT(I1339,1))</f>
        <v>#VALUE!</v>
      </c>
      <c r="R1339" s="5" t="e">
        <f>VALUE(RIGHT(I1339,1))</f>
        <v>#VALUE!</v>
      </c>
      <c r="S1339" s="5" t="e">
        <f>SUM(Q1339:R1339)</f>
        <v>#VALUE!</v>
      </c>
      <c r="T1339" s="5" t="e">
        <f>IF(Q1339&lt;&gt;R1339,1,0)</f>
        <v>#VALUE!</v>
      </c>
      <c r="U1339" s="5" t="e">
        <f>IF(S1339&lt;=4,1,0)</f>
        <v>#VALUE!</v>
      </c>
      <c r="V1339" s="5" t="e">
        <f t="shared" si="40"/>
        <v>#VALUE!</v>
      </c>
      <c r="W1339" s="5" t="e">
        <f>IF(S1339&gt;=2,1,0)</f>
        <v>#VALUE!</v>
      </c>
      <c r="X1339" s="5" t="e">
        <f>IF(Q1339&lt;=2,1,0)</f>
        <v>#VALUE!</v>
      </c>
      <c r="Y1339" s="5" t="e">
        <f>IF(AND(Q1339&gt;=1,Q1339&lt;=3),1,0)</f>
        <v>#VALUE!</v>
      </c>
      <c r="Z1339" s="5" t="e">
        <f>IF(AND(Q1339&gt;=2,Q1339&lt;=5),1,0)</f>
        <v>#VALUE!</v>
      </c>
      <c r="AA1339" s="5" t="e">
        <f>IF(S1339&lt;=2,1,0)</f>
        <v>#VALUE!</v>
      </c>
      <c r="AB1339" s="5" t="e">
        <f>IF(AND(S1339&gt;=1,S1339&lt;=3),1,0)</f>
        <v>#VALUE!</v>
      </c>
      <c r="AC1339" s="5" t="e">
        <f>IF(AND(S1339&gt;=2,S1339&lt;=5),1,0)</f>
        <v>#VALUE!</v>
      </c>
      <c r="AD1339" s="5" t="e">
        <f>IF(AND(S1339&gt;=1,S1339&lt;=4),1,0)</f>
        <v>#VALUE!</v>
      </c>
      <c r="AE1339" s="5" t="e">
        <f>IF(AND(S1339&gt;=2,S1339&lt;=5),1,0)</f>
        <v>#VALUE!</v>
      </c>
    </row>
    <row r="1340" spans="1:31" x14ac:dyDescent="0.55000000000000004">
      <c r="A1340" s="1">
        <f t="shared" si="41"/>
        <v>1340</v>
      </c>
      <c r="B1340" s="6" t="s">
        <v>911</v>
      </c>
      <c r="C1340" s="7">
        <v>46226.660555555558</v>
      </c>
      <c r="D1340" s="5">
        <v>25</v>
      </c>
      <c r="E1340" s="6" t="s">
        <v>118</v>
      </c>
      <c r="F1340" s="8">
        <v>46260</v>
      </c>
      <c r="G1340" s="8" t="s">
        <v>137</v>
      </c>
      <c r="H1340" s="6" t="s">
        <v>145</v>
      </c>
      <c r="I1340" s="6" t="s">
        <v>885</v>
      </c>
      <c r="J1340" s="6" t="s">
        <v>141</v>
      </c>
      <c r="L1340" s="6" t="s">
        <v>158</v>
      </c>
      <c r="M1340" s="6" t="s">
        <v>885</v>
      </c>
      <c r="N1340" s="6" t="s">
        <v>41</v>
      </c>
      <c r="O1340" s="5" t="s">
        <v>885</v>
      </c>
      <c r="P1340" s="6" t="str">
        <f>IF(I1340&lt;&gt;"","Giocata","Futura")</f>
        <v>Futura</v>
      </c>
      <c r="Q1340" s="5" t="e">
        <f>VALUE(LEFT(I1340,1))</f>
        <v>#VALUE!</v>
      </c>
      <c r="R1340" s="5" t="e">
        <f>VALUE(RIGHT(I1340,1))</f>
        <v>#VALUE!</v>
      </c>
      <c r="S1340" s="5" t="e">
        <f>SUM(Q1340:R1340)</f>
        <v>#VALUE!</v>
      </c>
      <c r="T1340" s="5" t="e">
        <f>IF(Q1340&lt;&gt;R1340,1,0)</f>
        <v>#VALUE!</v>
      </c>
      <c r="U1340" s="5" t="e">
        <f>IF(S1340&lt;=4,1,0)</f>
        <v>#VALUE!</v>
      </c>
      <c r="V1340" s="5" t="e">
        <f t="shared" si="40"/>
        <v>#VALUE!</v>
      </c>
      <c r="W1340" s="5" t="e">
        <f>IF(S1340&gt;=2,1,0)</f>
        <v>#VALUE!</v>
      </c>
      <c r="X1340" s="5" t="e">
        <f>IF(Q1340&lt;=2,1,0)</f>
        <v>#VALUE!</v>
      </c>
      <c r="Y1340" s="5" t="e">
        <f>IF(AND(Q1340&gt;=1,Q1340&lt;=3),1,0)</f>
        <v>#VALUE!</v>
      </c>
      <c r="Z1340" s="5" t="e">
        <f>IF(AND(Q1340&gt;=2,Q1340&lt;=5),1,0)</f>
        <v>#VALUE!</v>
      </c>
      <c r="AA1340" s="5" t="e">
        <f>IF(S1340&lt;=2,1,0)</f>
        <v>#VALUE!</v>
      </c>
      <c r="AB1340" s="5" t="e">
        <f>IF(AND(S1340&gt;=1,S1340&lt;=3),1,0)</f>
        <v>#VALUE!</v>
      </c>
      <c r="AC1340" s="5" t="e">
        <f>IF(AND(S1340&gt;=2,S1340&lt;=5),1,0)</f>
        <v>#VALUE!</v>
      </c>
      <c r="AD1340" s="5" t="e">
        <f>IF(AND(S1340&gt;=1,S1340&lt;=4),1,0)</f>
        <v>#VALUE!</v>
      </c>
      <c r="AE1340" s="5" t="e">
        <f>IF(AND(S1340&gt;=2,S1340&lt;=5),1,0)</f>
        <v>#VALUE!</v>
      </c>
    </row>
    <row r="1341" spans="1:31" x14ac:dyDescent="0.55000000000000004">
      <c r="A1341" s="1">
        <f t="shared" si="41"/>
        <v>1341</v>
      </c>
      <c r="B1341" s="6" t="s">
        <v>911</v>
      </c>
      <c r="C1341" s="7">
        <v>46226.660555555558</v>
      </c>
      <c r="D1341" s="5">
        <v>25</v>
      </c>
      <c r="E1341" s="6" t="s">
        <v>118</v>
      </c>
      <c r="F1341" s="8">
        <v>46260</v>
      </c>
      <c r="G1341" s="8" t="s">
        <v>137</v>
      </c>
      <c r="H1341" s="6" t="s">
        <v>154</v>
      </c>
      <c r="I1341" s="6" t="s">
        <v>885</v>
      </c>
      <c r="J1341" s="6" t="s">
        <v>142</v>
      </c>
      <c r="L1341" s="6" t="s">
        <v>159</v>
      </c>
      <c r="M1341" s="6" t="s">
        <v>885</v>
      </c>
      <c r="N1341" s="6" t="s">
        <v>41</v>
      </c>
      <c r="O1341" s="5" t="s">
        <v>885</v>
      </c>
      <c r="P1341" s="6" t="str">
        <f>IF(I1341&lt;&gt;"","Giocata","Futura")</f>
        <v>Futura</v>
      </c>
      <c r="Q1341" s="5" t="e">
        <f>VALUE(LEFT(I1341,1))</f>
        <v>#VALUE!</v>
      </c>
      <c r="R1341" s="5" t="e">
        <f>VALUE(RIGHT(I1341,1))</f>
        <v>#VALUE!</v>
      </c>
      <c r="S1341" s="5" t="e">
        <f>SUM(Q1341:R1341)</f>
        <v>#VALUE!</v>
      </c>
      <c r="T1341" s="5" t="e">
        <f>IF(Q1341&lt;&gt;R1341,1,0)</f>
        <v>#VALUE!</v>
      </c>
      <c r="U1341" s="5" t="e">
        <f>IF(S1341&lt;=4,1,0)</f>
        <v>#VALUE!</v>
      </c>
      <c r="V1341" s="5" t="e">
        <f t="shared" si="40"/>
        <v>#VALUE!</v>
      </c>
      <c r="W1341" s="5" t="e">
        <f>IF(S1341&gt;=2,1,0)</f>
        <v>#VALUE!</v>
      </c>
      <c r="X1341" s="5" t="e">
        <f>IF(Q1341&lt;=2,1,0)</f>
        <v>#VALUE!</v>
      </c>
      <c r="Y1341" s="5" t="e">
        <f>IF(AND(Q1341&gt;=1,Q1341&lt;=3),1,0)</f>
        <v>#VALUE!</v>
      </c>
      <c r="Z1341" s="5" t="e">
        <f>IF(AND(Q1341&gt;=2,Q1341&lt;=5),1,0)</f>
        <v>#VALUE!</v>
      </c>
      <c r="AA1341" s="5" t="e">
        <f>IF(S1341&lt;=2,1,0)</f>
        <v>#VALUE!</v>
      </c>
      <c r="AB1341" s="5" t="e">
        <f>IF(AND(S1341&gt;=1,S1341&lt;=3),1,0)</f>
        <v>#VALUE!</v>
      </c>
      <c r="AC1341" s="5" t="e">
        <f>IF(AND(S1341&gt;=2,S1341&lt;=5),1,0)</f>
        <v>#VALUE!</v>
      </c>
      <c r="AD1341" s="5" t="e">
        <f>IF(AND(S1341&gt;=1,S1341&lt;=4),1,0)</f>
        <v>#VALUE!</v>
      </c>
      <c r="AE1341" s="5" t="e">
        <f>IF(AND(S1341&gt;=2,S1341&lt;=5),1,0)</f>
        <v>#VALUE!</v>
      </c>
    </row>
    <row r="1342" spans="1:31" x14ac:dyDescent="0.55000000000000004">
      <c r="A1342" s="1">
        <f t="shared" si="41"/>
        <v>1342</v>
      </c>
      <c r="B1342" s="6" t="s">
        <v>884</v>
      </c>
      <c r="C1342" s="7">
        <v>46226.660555555558</v>
      </c>
      <c r="D1342" s="5">
        <v>5</v>
      </c>
      <c r="E1342" s="6" t="s">
        <v>117</v>
      </c>
      <c r="F1342" s="8">
        <v>46262</v>
      </c>
      <c r="G1342" s="8" t="s">
        <v>183</v>
      </c>
      <c r="H1342" s="6" t="s">
        <v>110</v>
      </c>
      <c r="I1342" s="6" t="s">
        <v>885</v>
      </c>
      <c r="J1342" s="6" t="s">
        <v>94</v>
      </c>
      <c r="L1342" s="6" t="s">
        <v>113</v>
      </c>
      <c r="M1342" s="6" t="s">
        <v>885</v>
      </c>
      <c r="N1342" s="6" t="s">
        <v>41</v>
      </c>
      <c r="O1342" s="5" t="s">
        <v>885</v>
      </c>
      <c r="P1342" s="6" t="str">
        <f>IF(I1342&lt;&gt;"","Giocata","Futura")</f>
        <v>Futura</v>
      </c>
      <c r="Q1342" s="5" t="e">
        <f>VALUE(LEFT(I1342,1))</f>
        <v>#VALUE!</v>
      </c>
      <c r="R1342" s="5" t="e">
        <f>VALUE(RIGHT(I1342,1))</f>
        <v>#VALUE!</v>
      </c>
      <c r="S1342" s="5" t="e">
        <f>SUM(Q1342:R1342)</f>
        <v>#VALUE!</v>
      </c>
      <c r="T1342" s="5" t="e">
        <f>IF(Q1342&lt;&gt;R1342,1,0)</f>
        <v>#VALUE!</v>
      </c>
      <c r="U1342" s="5" t="e">
        <f>IF(S1342&lt;=4,1,0)</f>
        <v>#VALUE!</v>
      </c>
      <c r="V1342" s="5" t="e">
        <f t="shared" si="40"/>
        <v>#VALUE!</v>
      </c>
      <c r="W1342" s="5" t="e">
        <f>IF(S1342&gt;=2,1,0)</f>
        <v>#VALUE!</v>
      </c>
      <c r="X1342" s="5" t="e">
        <f>IF(Q1342&lt;=2,1,0)</f>
        <v>#VALUE!</v>
      </c>
      <c r="Y1342" s="5" t="e">
        <f>IF(AND(Q1342&gt;=1,Q1342&lt;=3),1,0)</f>
        <v>#VALUE!</v>
      </c>
      <c r="Z1342" s="5" t="e">
        <f>IF(AND(Q1342&gt;=2,Q1342&lt;=5),1,0)</f>
        <v>#VALUE!</v>
      </c>
      <c r="AA1342" s="5" t="e">
        <f>IF(S1342&lt;=2,1,0)</f>
        <v>#VALUE!</v>
      </c>
      <c r="AB1342" s="5" t="e">
        <f>IF(AND(S1342&gt;=1,S1342&lt;=3),1,0)</f>
        <v>#VALUE!</v>
      </c>
      <c r="AC1342" s="5" t="e">
        <f>IF(AND(S1342&gt;=2,S1342&lt;=5),1,0)</f>
        <v>#VALUE!</v>
      </c>
      <c r="AD1342" s="5" t="e">
        <f>IF(AND(S1342&gt;=1,S1342&lt;=4),1,0)</f>
        <v>#VALUE!</v>
      </c>
      <c r="AE1342" s="5" t="e">
        <f>IF(AND(S1342&gt;=2,S1342&lt;=5),1,0)</f>
        <v>#VALUE!</v>
      </c>
    </row>
    <row r="1343" spans="1:31" x14ac:dyDescent="0.55000000000000004">
      <c r="A1343" s="1">
        <f t="shared" si="41"/>
        <v>1343</v>
      </c>
      <c r="B1343" s="6" t="s">
        <v>910</v>
      </c>
      <c r="C1343" s="7">
        <v>46226.660555555558</v>
      </c>
      <c r="D1343" s="5">
        <v>25</v>
      </c>
      <c r="E1343" s="6" t="s">
        <v>117</v>
      </c>
      <c r="F1343" s="8">
        <v>46262</v>
      </c>
      <c r="G1343" s="8" t="s">
        <v>184</v>
      </c>
      <c r="H1343" s="6" t="s">
        <v>186</v>
      </c>
      <c r="I1343" s="6" t="s">
        <v>885</v>
      </c>
      <c r="J1343" s="6" t="s">
        <v>188</v>
      </c>
      <c r="L1343" s="6" t="s">
        <v>201</v>
      </c>
      <c r="M1343" s="6" t="s">
        <v>885</v>
      </c>
      <c r="N1343" s="6" t="s">
        <v>41</v>
      </c>
      <c r="O1343" s="5" t="s">
        <v>885</v>
      </c>
      <c r="P1343" s="6" t="str">
        <f>IF(I1343&lt;&gt;"","Giocata","Futura")</f>
        <v>Futura</v>
      </c>
      <c r="Q1343" s="5" t="e">
        <f>VALUE(LEFT(I1343,1))</f>
        <v>#VALUE!</v>
      </c>
      <c r="R1343" s="5" t="e">
        <f>VALUE(RIGHT(I1343,1))</f>
        <v>#VALUE!</v>
      </c>
      <c r="S1343" s="5" t="e">
        <f>SUM(Q1343:R1343)</f>
        <v>#VALUE!</v>
      </c>
      <c r="T1343" s="5" t="e">
        <f>IF(Q1343&lt;&gt;R1343,1,0)</f>
        <v>#VALUE!</v>
      </c>
      <c r="U1343" s="5" t="e">
        <f>IF(S1343&lt;=4,1,0)</f>
        <v>#VALUE!</v>
      </c>
      <c r="V1343" s="5" t="e">
        <f t="shared" si="40"/>
        <v>#VALUE!</v>
      </c>
      <c r="W1343" s="5" t="e">
        <f>IF(S1343&gt;=2,1,0)</f>
        <v>#VALUE!</v>
      </c>
      <c r="X1343" s="5" t="e">
        <f>IF(Q1343&lt;=2,1,0)</f>
        <v>#VALUE!</v>
      </c>
      <c r="Y1343" s="5" t="e">
        <f>IF(AND(Q1343&gt;=1,Q1343&lt;=3),1,0)</f>
        <v>#VALUE!</v>
      </c>
      <c r="Z1343" s="5" t="e">
        <f>IF(AND(Q1343&gt;=2,Q1343&lt;=5),1,0)</f>
        <v>#VALUE!</v>
      </c>
      <c r="AA1343" s="5" t="e">
        <f>IF(S1343&lt;=2,1,0)</f>
        <v>#VALUE!</v>
      </c>
      <c r="AB1343" s="5" t="e">
        <f>IF(AND(S1343&gt;=1,S1343&lt;=3),1,0)</f>
        <v>#VALUE!</v>
      </c>
      <c r="AC1343" s="5" t="e">
        <f>IF(AND(S1343&gt;=2,S1343&lt;=5),1,0)</f>
        <v>#VALUE!</v>
      </c>
      <c r="AD1343" s="5" t="e">
        <f>IF(AND(S1343&gt;=1,S1343&lt;=4),1,0)</f>
        <v>#VALUE!</v>
      </c>
      <c r="AE1343" s="5" t="e">
        <f>IF(AND(S1343&gt;=2,S1343&lt;=5),1,0)</f>
        <v>#VALUE!</v>
      </c>
    </row>
    <row r="1344" spans="1:31" x14ac:dyDescent="0.55000000000000004">
      <c r="A1344" s="1">
        <f t="shared" si="41"/>
        <v>1344</v>
      </c>
      <c r="B1344" s="6" t="s">
        <v>910</v>
      </c>
      <c r="C1344" s="7">
        <v>46226.660555555558</v>
      </c>
      <c r="D1344" s="5">
        <v>25</v>
      </c>
      <c r="E1344" s="6" t="s">
        <v>117</v>
      </c>
      <c r="F1344" s="8">
        <v>46262</v>
      </c>
      <c r="G1344" s="8" t="s">
        <v>197</v>
      </c>
      <c r="H1344" s="6" t="s">
        <v>189</v>
      </c>
      <c r="I1344" s="6" t="s">
        <v>885</v>
      </c>
      <c r="J1344" s="6" t="s">
        <v>195</v>
      </c>
      <c r="L1344" s="6" t="s">
        <v>202</v>
      </c>
      <c r="M1344" s="6" t="s">
        <v>885</v>
      </c>
      <c r="N1344" s="6" t="s">
        <v>41</v>
      </c>
      <c r="O1344" s="5" t="s">
        <v>885</v>
      </c>
      <c r="P1344" s="6" t="str">
        <f>IF(I1344&lt;&gt;"","Giocata","Futura")</f>
        <v>Futura</v>
      </c>
      <c r="Q1344" s="5" t="e">
        <f>VALUE(LEFT(I1344,1))</f>
        <v>#VALUE!</v>
      </c>
      <c r="R1344" s="5" t="e">
        <f>VALUE(RIGHT(I1344,1))</f>
        <v>#VALUE!</v>
      </c>
      <c r="S1344" s="5" t="e">
        <f>SUM(Q1344:R1344)</f>
        <v>#VALUE!</v>
      </c>
      <c r="T1344" s="5" t="e">
        <f>IF(Q1344&lt;&gt;R1344,1,0)</f>
        <v>#VALUE!</v>
      </c>
      <c r="U1344" s="5" t="e">
        <f>IF(S1344&lt;=4,1,0)</f>
        <v>#VALUE!</v>
      </c>
      <c r="V1344" s="5" t="e">
        <f t="shared" si="40"/>
        <v>#VALUE!</v>
      </c>
      <c r="W1344" s="5" t="e">
        <f>IF(S1344&gt;=2,1,0)</f>
        <v>#VALUE!</v>
      </c>
      <c r="X1344" s="5" t="e">
        <f>IF(Q1344&lt;=2,1,0)</f>
        <v>#VALUE!</v>
      </c>
      <c r="Y1344" s="5" t="e">
        <f>IF(AND(Q1344&gt;=1,Q1344&lt;=3),1,0)</f>
        <v>#VALUE!</v>
      </c>
      <c r="Z1344" s="5" t="e">
        <f>IF(AND(Q1344&gt;=2,Q1344&lt;=5),1,0)</f>
        <v>#VALUE!</v>
      </c>
      <c r="AA1344" s="5" t="e">
        <f>IF(S1344&lt;=2,1,0)</f>
        <v>#VALUE!</v>
      </c>
      <c r="AB1344" s="5" t="e">
        <f>IF(AND(S1344&gt;=1,S1344&lt;=3),1,0)</f>
        <v>#VALUE!</v>
      </c>
      <c r="AC1344" s="5" t="e">
        <f>IF(AND(S1344&gt;=2,S1344&lt;=5),1,0)</f>
        <v>#VALUE!</v>
      </c>
      <c r="AD1344" s="5" t="e">
        <f>IF(AND(S1344&gt;=1,S1344&lt;=4),1,0)</f>
        <v>#VALUE!</v>
      </c>
      <c r="AE1344" s="5" t="e">
        <f>IF(AND(S1344&gt;=2,S1344&lt;=5),1,0)</f>
        <v>#VALUE!</v>
      </c>
    </row>
    <row r="1345" spans="1:31" x14ac:dyDescent="0.55000000000000004">
      <c r="A1345" s="1">
        <f t="shared" si="41"/>
        <v>1345</v>
      </c>
      <c r="B1345" s="6" t="s">
        <v>908</v>
      </c>
      <c r="C1345" s="7">
        <v>46226.660555555558</v>
      </c>
      <c r="D1345" s="5">
        <v>6</v>
      </c>
      <c r="E1345" s="6" t="s">
        <v>117</v>
      </c>
      <c r="F1345" s="8">
        <v>46262</v>
      </c>
      <c r="G1345" s="8" t="s">
        <v>120</v>
      </c>
      <c r="H1345" s="6" t="s">
        <v>69</v>
      </c>
      <c r="I1345" s="6" t="s">
        <v>885</v>
      </c>
      <c r="J1345" s="6" t="s">
        <v>81</v>
      </c>
      <c r="L1345" s="6" t="s">
        <v>89</v>
      </c>
      <c r="M1345" s="6" t="s">
        <v>885</v>
      </c>
      <c r="N1345" s="6" t="s">
        <v>41</v>
      </c>
      <c r="O1345" s="5" t="s">
        <v>885</v>
      </c>
      <c r="P1345" s="6" t="str">
        <f>IF(I1345&lt;&gt;"","Giocata","Futura")</f>
        <v>Futura</v>
      </c>
      <c r="Q1345" s="5" t="e">
        <f>VALUE(LEFT(I1345,1))</f>
        <v>#VALUE!</v>
      </c>
      <c r="R1345" s="5" t="e">
        <f>VALUE(RIGHT(I1345,1))</f>
        <v>#VALUE!</v>
      </c>
      <c r="S1345" s="5" t="e">
        <f>SUM(Q1345:R1345)</f>
        <v>#VALUE!</v>
      </c>
      <c r="T1345" s="5" t="e">
        <f>IF(Q1345&lt;&gt;R1345,1,0)</f>
        <v>#VALUE!</v>
      </c>
      <c r="U1345" s="5" t="e">
        <f>IF(S1345&lt;=4,1,0)</f>
        <v>#VALUE!</v>
      </c>
      <c r="V1345" s="5" t="e">
        <f t="shared" si="40"/>
        <v>#VALUE!</v>
      </c>
      <c r="W1345" s="5" t="e">
        <f>IF(S1345&gt;=2,1,0)</f>
        <v>#VALUE!</v>
      </c>
      <c r="X1345" s="5" t="e">
        <f>IF(Q1345&lt;=2,1,0)</f>
        <v>#VALUE!</v>
      </c>
      <c r="Y1345" s="5" t="e">
        <f>IF(AND(Q1345&gt;=1,Q1345&lt;=3),1,0)</f>
        <v>#VALUE!</v>
      </c>
      <c r="Z1345" s="5" t="e">
        <f>IF(AND(Q1345&gt;=2,Q1345&lt;=5),1,0)</f>
        <v>#VALUE!</v>
      </c>
      <c r="AA1345" s="5" t="e">
        <f>IF(S1345&lt;=2,1,0)</f>
        <v>#VALUE!</v>
      </c>
      <c r="AB1345" s="5" t="e">
        <f>IF(AND(S1345&gt;=1,S1345&lt;=3),1,0)</f>
        <v>#VALUE!</v>
      </c>
      <c r="AC1345" s="5" t="e">
        <f>IF(AND(S1345&gt;=2,S1345&lt;=5),1,0)</f>
        <v>#VALUE!</v>
      </c>
      <c r="AD1345" s="5" t="e">
        <f>IF(AND(S1345&gt;=1,S1345&lt;=4),1,0)</f>
        <v>#VALUE!</v>
      </c>
      <c r="AE1345" s="5" t="e">
        <f>IF(AND(S1345&gt;=2,S1345&lt;=5),1,0)</f>
        <v>#VALUE!</v>
      </c>
    </row>
    <row r="1346" spans="1:31" x14ac:dyDescent="0.55000000000000004">
      <c r="A1346" s="1">
        <f t="shared" si="41"/>
        <v>1346</v>
      </c>
      <c r="B1346" s="6" t="s">
        <v>912</v>
      </c>
      <c r="C1346" s="7">
        <v>46226.660555555558</v>
      </c>
      <c r="D1346" s="5">
        <v>29</v>
      </c>
      <c r="E1346" s="6" t="s">
        <v>117</v>
      </c>
      <c r="F1346" s="8">
        <v>46262</v>
      </c>
      <c r="G1346" s="8" t="s">
        <v>219</v>
      </c>
      <c r="H1346" s="6" t="s">
        <v>226</v>
      </c>
      <c r="I1346" s="6" t="s">
        <v>885</v>
      </c>
      <c r="J1346" s="6" t="s">
        <v>220</v>
      </c>
      <c r="L1346" s="6" t="s">
        <v>235</v>
      </c>
      <c r="M1346" s="6" t="s">
        <v>885</v>
      </c>
      <c r="N1346" s="6" t="s">
        <v>41</v>
      </c>
      <c r="O1346" s="5" t="s">
        <v>885</v>
      </c>
      <c r="P1346" s="6" t="str">
        <f>IF(I1346&lt;&gt;"","Giocata","Futura")</f>
        <v>Futura</v>
      </c>
      <c r="Q1346" s="5" t="e">
        <f>VALUE(LEFT(I1346,1))</f>
        <v>#VALUE!</v>
      </c>
      <c r="R1346" s="5" t="e">
        <f>VALUE(RIGHT(I1346,1))</f>
        <v>#VALUE!</v>
      </c>
      <c r="S1346" s="5" t="e">
        <f>SUM(Q1346:R1346)</f>
        <v>#VALUE!</v>
      </c>
      <c r="T1346" s="5" t="e">
        <f>IF(Q1346&lt;&gt;R1346,1,0)</f>
        <v>#VALUE!</v>
      </c>
      <c r="U1346" s="5" t="e">
        <f>IF(S1346&lt;=4,1,0)</f>
        <v>#VALUE!</v>
      </c>
      <c r="V1346" s="5" t="e">
        <f t="shared" ref="V1346:V1409" si="42">IF(AND(T1346=1,U1346=1),1,0)</f>
        <v>#VALUE!</v>
      </c>
      <c r="W1346" s="5" t="e">
        <f>IF(S1346&gt;=2,1,0)</f>
        <v>#VALUE!</v>
      </c>
      <c r="X1346" s="5" t="e">
        <f>IF(Q1346&lt;=2,1,0)</f>
        <v>#VALUE!</v>
      </c>
      <c r="Y1346" s="5" t="e">
        <f>IF(AND(Q1346&gt;=1,Q1346&lt;=3),1,0)</f>
        <v>#VALUE!</v>
      </c>
      <c r="Z1346" s="5" t="e">
        <f>IF(AND(Q1346&gt;=2,Q1346&lt;=5),1,0)</f>
        <v>#VALUE!</v>
      </c>
      <c r="AA1346" s="5" t="e">
        <f>IF(S1346&lt;=2,1,0)</f>
        <v>#VALUE!</v>
      </c>
      <c r="AB1346" s="5" t="e">
        <f>IF(AND(S1346&gt;=1,S1346&lt;=3),1,0)</f>
        <v>#VALUE!</v>
      </c>
      <c r="AC1346" s="5" t="e">
        <f>IF(AND(S1346&gt;=2,S1346&lt;=5),1,0)</f>
        <v>#VALUE!</v>
      </c>
      <c r="AD1346" s="5" t="e">
        <f>IF(AND(S1346&gt;=1,S1346&lt;=4),1,0)</f>
        <v>#VALUE!</v>
      </c>
      <c r="AE1346" s="5" t="e">
        <f>IF(AND(S1346&gt;=2,S1346&lt;=5),1,0)</f>
        <v>#VALUE!</v>
      </c>
    </row>
    <row r="1347" spans="1:31" x14ac:dyDescent="0.55000000000000004">
      <c r="A1347" s="1">
        <f t="shared" ref="A1347:A1410" si="43">A1346+1</f>
        <v>1347</v>
      </c>
      <c r="B1347" s="6" t="s">
        <v>912</v>
      </c>
      <c r="C1347" s="7">
        <v>46226.660555555558</v>
      </c>
      <c r="D1347" s="5">
        <v>29</v>
      </c>
      <c r="E1347" s="6" t="s">
        <v>117</v>
      </c>
      <c r="F1347" s="8">
        <v>46262</v>
      </c>
      <c r="G1347" s="8" t="s">
        <v>219</v>
      </c>
      <c r="H1347" s="6" t="s">
        <v>222</v>
      </c>
      <c r="I1347" s="6" t="s">
        <v>885</v>
      </c>
      <c r="J1347" s="6" t="s">
        <v>217</v>
      </c>
      <c r="L1347" s="6" t="s">
        <v>224</v>
      </c>
      <c r="M1347" s="6" t="s">
        <v>885</v>
      </c>
      <c r="N1347" s="6" t="s">
        <v>41</v>
      </c>
      <c r="O1347" s="5" t="s">
        <v>885</v>
      </c>
      <c r="P1347" s="6" t="str">
        <f>IF(I1347&lt;&gt;"","Giocata","Futura")</f>
        <v>Futura</v>
      </c>
      <c r="Q1347" s="5" t="e">
        <f>VALUE(LEFT(I1347,1))</f>
        <v>#VALUE!</v>
      </c>
      <c r="R1347" s="5" t="e">
        <f>VALUE(RIGHT(I1347,1))</f>
        <v>#VALUE!</v>
      </c>
      <c r="S1347" s="5" t="e">
        <f>SUM(Q1347:R1347)</f>
        <v>#VALUE!</v>
      </c>
      <c r="T1347" s="5" t="e">
        <f>IF(Q1347&lt;&gt;R1347,1,0)</f>
        <v>#VALUE!</v>
      </c>
      <c r="U1347" s="5" t="e">
        <f>IF(S1347&lt;=4,1,0)</f>
        <v>#VALUE!</v>
      </c>
      <c r="V1347" s="5" t="e">
        <f t="shared" si="42"/>
        <v>#VALUE!</v>
      </c>
      <c r="W1347" s="5" t="e">
        <f>IF(S1347&gt;=2,1,0)</f>
        <v>#VALUE!</v>
      </c>
      <c r="X1347" s="5" t="e">
        <f>IF(Q1347&lt;=2,1,0)</f>
        <v>#VALUE!</v>
      </c>
      <c r="Y1347" s="5" t="e">
        <f>IF(AND(Q1347&gt;=1,Q1347&lt;=3),1,0)</f>
        <v>#VALUE!</v>
      </c>
      <c r="Z1347" s="5" t="e">
        <f>IF(AND(Q1347&gt;=2,Q1347&lt;=5),1,0)</f>
        <v>#VALUE!</v>
      </c>
      <c r="AA1347" s="5" t="e">
        <f>IF(S1347&lt;=2,1,0)</f>
        <v>#VALUE!</v>
      </c>
      <c r="AB1347" s="5" t="e">
        <f>IF(AND(S1347&gt;=1,S1347&lt;=3),1,0)</f>
        <v>#VALUE!</v>
      </c>
      <c r="AC1347" s="5" t="e">
        <f>IF(AND(S1347&gt;=2,S1347&lt;=5),1,0)</f>
        <v>#VALUE!</v>
      </c>
      <c r="AD1347" s="5" t="e">
        <f>IF(AND(S1347&gt;=1,S1347&lt;=4),1,0)</f>
        <v>#VALUE!</v>
      </c>
      <c r="AE1347" s="5" t="e">
        <f>IF(AND(S1347&gt;=2,S1347&lt;=5),1,0)</f>
        <v>#VALUE!</v>
      </c>
    </row>
    <row r="1348" spans="1:31" x14ac:dyDescent="0.55000000000000004">
      <c r="A1348" s="1">
        <f t="shared" si="43"/>
        <v>1348</v>
      </c>
      <c r="B1348" s="6" t="s">
        <v>912</v>
      </c>
      <c r="C1348" s="7">
        <v>46226.660555555558</v>
      </c>
      <c r="D1348" s="5">
        <v>29</v>
      </c>
      <c r="E1348" s="6" t="s">
        <v>117</v>
      </c>
      <c r="F1348" s="8">
        <v>46262</v>
      </c>
      <c r="G1348" s="8" t="s">
        <v>219</v>
      </c>
      <c r="H1348" s="6" t="s">
        <v>228</v>
      </c>
      <c r="I1348" s="6" t="s">
        <v>885</v>
      </c>
      <c r="J1348" s="6" t="s">
        <v>223</v>
      </c>
      <c r="L1348" s="6" t="s">
        <v>229</v>
      </c>
      <c r="M1348" s="6" t="s">
        <v>885</v>
      </c>
      <c r="N1348" s="6" t="s">
        <v>41</v>
      </c>
      <c r="O1348" s="5" t="s">
        <v>885</v>
      </c>
      <c r="P1348" s="6" t="str">
        <f>IF(I1348&lt;&gt;"","Giocata","Futura")</f>
        <v>Futura</v>
      </c>
      <c r="Q1348" s="5" t="e">
        <f>VALUE(LEFT(I1348,1))</f>
        <v>#VALUE!</v>
      </c>
      <c r="R1348" s="5" t="e">
        <f>VALUE(RIGHT(I1348,1))</f>
        <v>#VALUE!</v>
      </c>
      <c r="S1348" s="5" t="e">
        <f>SUM(Q1348:R1348)</f>
        <v>#VALUE!</v>
      </c>
      <c r="T1348" s="5" t="e">
        <f>IF(Q1348&lt;&gt;R1348,1,0)</f>
        <v>#VALUE!</v>
      </c>
      <c r="U1348" s="5" t="e">
        <f>IF(S1348&lt;=4,1,0)</f>
        <v>#VALUE!</v>
      </c>
      <c r="V1348" s="5" t="e">
        <f t="shared" si="42"/>
        <v>#VALUE!</v>
      </c>
      <c r="W1348" s="5" t="e">
        <f>IF(S1348&gt;=2,1,0)</f>
        <v>#VALUE!</v>
      </c>
      <c r="X1348" s="5" t="e">
        <f>IF(Q1348&lt;=2,1,0)</f>
        <v>#VALUE!</v>
      </c>
      <c r="Y1348" s="5" t="e">
        <f>IF(AND(Q1348&gt;=1,Q1348&lt;=3),1,0)</f>
        <v>#VALUE!</v>
      </c>
      <c r="Z1348" s="5" t="e">
        <f>IF(AND(Q1348&gt;=2,Q1348&lt;=5),1,0)</f>
        <v>#VALUE!</v>
      </c>
      <c r="AA1348" s="5" t="e">
        <f>IF(S1348&lt;=2,1,0)</f>
        <v>#VALUE!</v>
      </c>
      <c r="AB1348" s="5" t="e">
        <f>IF(AND(S1348&gt;=1,S1348&lt;=3),1,0)</f>
        <v>#VALUE!</v>
      </c>
      <c r="AC1348" s="5" t="e">
        <f>IF(AND(S1348&gt;=2,S1348&lt;=5),1,0)</f>
        <v>#VALUE!</v>
      </c>
      <c r="AD1348" s="5" t="e">
        <f>IF(AND(S1348&gt;=1,S1348&lt;=4),1,0)</f>
        <v>#VALUE!</v>
      </c>
      <c r="AE1348" s="5" t="e">
        <f>IF(AND(S1348&gt;=2,S1348&lt;=5),1,0)</f>
        <v>#VALUE!</v>
      </c>
    </row>
    <row r="1349" spans="1:31" x14ac:dyDescent="0.55000000000000004">
      <c r="A1349" s="1">
        <f t="shared" si="43"/>
        <v>1349</v>
      </c>
      <c r="B1349" s="6" t="s">
        <v>912</v>
      </c>
      <c r="C1349" s="7">
        <v>46226.660555555558</v>
      </c>
      <c r="D1349" s="5">
        <v>29</v>
      </c>
      <c r="E1349" s="6" t="s">
        <v>117</v>
      </c>
      <c r="F1349" s="8">
        <v>46262</v>
      </c>
      <c r="G1349" s="8" t="s">
        <v>219</v>
      </c>
      <c r="H1349" s="6" t="s">
        <v>230</v>
      </c>
      <c r="I1349" s="6" t="s">
        <v>885</v>
      </c>
      <c r="J1349" s="6" t="s">
        <v>232</v>
      </c>
      <c r="L1349" s="6" t="s">
        <v>231</v>
      </c>
      <c r="M1349" s="6" t="s">
        <v>885</v>
      </c>
      <c r="N1349" s="6" t="s">
        <v>41</v>
      </c>
      <c r="O1349" s="5" t="s">
        <v>885</v>
      </c>
      <c r="P1349" s="6" t="str">
        <f>IF(I1349&lt;&gt;"","Giocata","Futura")</f>
        <v>Futura</v>
      </c>
      <c r="Q1349" s="5" t="e">
        <f>VALUE(LEFT(I1349,1))</f>
        <v>#VALUE!</v>
      </c>
      <c r="R1349" s="5" t="e">
        <f>VALUE(RIGHT(I1349,1))</f>
        <v>#VALUE!</v>
      </c>
      <c r="S1349" s="5" t="e">
        <f>SUM(Q1349:R1349)</f>
        <v>#VALUE!</v>
      </c>
      <c r="T1349" s="5" t="e">
        <f>IF(Q1349&lt;&gt;R1349,1,0)</f>
        <v>#VALUE!</v>
      </c>
      <c r="U1349" s="5" t="e">
        <f>IF(S1349&lt;=4,1,0)</f>
        <v>#VALUE!</v>
      </c>
      <c r="V1349" s="5" t="e">
        <f t="shared" si="42"/>
        <v>#VALUE!</v>
      </c>
      <c r="W1349" s="5" t="e">
        <f>IF(S1349&gt;=2,1,0)</f>
        <v>#VALUE!</v>
      </c>
      <c r="X1349" s="5" t="e">
        <f>IF(Q1349&lt;=2,1,0)</f>
        <v>#VALUE!</v>
      </c>
      <c r="Y1349" s="5" t="e">
        <f>IF(AND(Q1349&gt;=1,Q1349&lt;=3),1,0)</f>
        <v>#VALUE!</v>
      </c>
      <c r="Z1349" s="5" t="e">
        <f>IF(AND(Q1349&gt;=2,Q1349&lt;=5),1,0)</f>
        <v>#VALUE!</v>
      </c>
      <c r="AA1349" s="5" t="e">
        <f>IF(S1349&lt;=2,1,0)</f>
        <v>#VALUE!</v>
      </c>
      <c r="AB1349" s="5" t="e">
        <f>IF(AND(S1349&gt;=1,S1349&lt;=3),1,0)</f>
        <v>#VALUE!</v>
      </c>
      <c r="AC1349" s="5" t="e">
        <f>IF(AND(S1349&gt;=2,S1349&lt;=5),1,0)</f>
        <v>#VALUE!</v>
      </c>
      <c r="AD1349" s="5" t="e">
        <f>IF(AND(S1349&gt;=1,S1349&lt;=4),1,0)</f>
        <v>#VALUE!</v>
      </c>
      <c r="AE1349" s="5" t="e">
        <f>IF(AND(S1349&gt;=2,S1349&lt;=5),1,0)</f>
        <v>#VALUE!</v>
      </c>
    </row>
    <row r="1350" spans="1:31" x14ac:dyDescent="0.55000000000000004">
      <c r="A1350" s="1">
        <f t="shared" si="43"/>
        <v>1350</v>
      </c>
      <c r="B1350" s="6" t="s">
        <v>912</v>
      </c>
      <c r="C1350" s="7">
        <v>46226.660555555558</v>
      </c>
      <c r="D1350" s="5">
        <v>29</v>
      </c>
      <c r="E1350" s="6" t="s">
        <v>117</v>
      </c>
      <c r="F1350" s="8">
        <v>46262</v>
      </c>
      <c r="G1350" s="8" t="s">
        <v>219</v>
      </c>
      <c r="H1350" s="6" t="s">
        <v>216</v>
      </c>
      <c r="I1350" s="6" t="s">
        <v>885</v>
      </c>
      <c r="J1350" s="6" t="s">
        <v>225</v>
      </c>
      <c r="L1350" s="6" t="s">
        <v>218</v>
      </c>
      <c r="M1350" s="6" t="s">
        <v>885</v>
      </c>
      <c r="N1350" s="6" t="s">
        <v>41</v>
      </c>
      <c r="O1350" s="5" t="s">
        <v>885</v>
      </c>
      <c r="P1350" s="6" t="str">
        <f>IF(I1350&lt;&gt;"","Giocata","Futura")</f>
        <v>Futura</v>
      </c>
      <c r="Q1350" s="5" t="e">
        <f>VALUE(LEFT(I1350,1))</f>
        <v>#VALUE!</v>
      </c>
      <c r="R1350" s="5" t="e">
        <f>VALUE(RIGHT(I1350,1))</f>
        <v>#VALUE!</v>
      </c>
      <c r="S1350" s="5" t="e">
        <f>SUM(Q1350:R1350)</f>
        <v>#VALUE!</v>
      </c>
      <c r="T1350" s="5" t="e">
        <f>IF(Q1350&lt;&gt;R1350,1,0)</f>
        <v>#VALUE!</v>
      </c>
      <c r="U1350" s="5" t="e">
        <f>IF(S1350&lt;=4,1,0)</f>
        <v>#VALUE!</v>
      </c>
      <c r="V1350" s="5" t="e">
        <f t="shared" si="42"/>
        <v>#VALUE!</v>
      </c>
      <c r="W1350" s="5" t="e">
        <f>IF(S1350&gt;=2,1,0)</f>
        <v>#VALUE!</v>
      </c>
      <c r="X1350" s="5" t="e">
        <f>IF(Q1350&lt;=2,1,0)</f>
        <v>#VALUE!</v>
      </c>
      <c r="Y1350" s="5" t="e">
        <f>IF(AND(Q1350&gt;=1,Q1350&lt;=3),1,0)</f>
        <v>#VALUE!</v>
      </c>
      <c r="Z1350" s="5" t="e">
        <f>IF(AND(Q1350&gt;=2,Q1350&lt;=5),1,0)</f>
        <v>#VALUE!</v>
      </c>
      <c r="AA1350" s="5" t="e">
        <f>IF(S1350&lt;=2,1,0)</f>
        <v>#VALUE!</v>
      </c>
      <c r="AB1350" s="5" t="e">
        <f>IF(AND(S1350&gt;=1,S1350&lt;=3),1,0)</f>
        <v>#VALUE!</v>
      </c>
      <c r="AC1350" s="5" t="e">
        <f>IF(AND(S1350&gt;=2,S1350&lt;=5),1,0)</f>
        <v>#VALUE!</v>
      </c>
      <c r="AD1350" s="5" t="e">
        <f>IF(AND(S1350&gt;=1,S1350&lt;=4),1,0)</f>
        <v>#VALUE!</v>
      </c>
      <c r="AE1350" s="5" t="e">
        <f>IF(AND(S1350&gt;=2,S1350&lt;=5),1,0)</f>
        <v>#VALUE!</v>
      </c>
    </row>
    <row r="1351" spans="1:31" x14ac:dyDescent="0.55000000000000004">
      <c r="A1351" s="1">
        <f t="shared" si="43"/>
        <v>1351</v>
      </c>
      <c r="B1351" s="6" t="s">
        <v>886</v>
      </c>
      <c r="C1351" s="7">
        <v>46226.660567129627</v>
      </c>
      <c r="D1351" s="5">
        <v>5</v>
      </c>
      <c r="E1351" s="6" t="s">
        <v>93</v>
      </c>
      <c r="F1351" s="8">
        <v>46263</v>
      </c>
      <c r="G1351" s="8" t="s">
        <v>263</v>
      </c>
      <c r="H1351" s="6" t="s">
        <v>888</v>
      </c>
      <c r="I1351" s="6" t="s">
        <v>885</v>
      </c>
      <c r="J1351" s="6" t="s">
        <v>901</v>
      </c>
      <c r="L1351" s="6" t="s">
        <v>904</v>
      </c>
      <c r="M1351" s="6" t="s">
        <v>885</v>
      </c>
      <c r="N1351" s="6" t="s">
        <v>41</v>
      </c>
      <c r="O1351" s="5" t="s">
        <v>885</v>
      </c>
      <c r="P1351" s="6" t="str">
        <f>IF(I1351&lt;&gt;"","Giocata","Futura")</f>
        <v>Futura</v>
      </c>
      <c r="Q1351" s="5" t="e">
        <f>VALUE(LEFT(I1351,1))</f>
        <v>#VALUE!</v>
      </c>
      <c r="R1351" s="5" t="e">
        <f>VALUE(RIGHT(I1351,1))</f>
        <v>#VALUE!</v>
      </c>
      <c r="S1351" s="5" t="e">
        <f>SUM(Q1351:R1351)</f>
        <v>#VALUE!</v>
      </c>
      <c r="T1351" s="5" t="e">
        <f>IF(Q1351&lt;&gt;R1351,1,0)</f>
        <v>#VALUE!</v>
      </c>
      <c r="U1351" s="5" t="e">
        <f>IF(S1351&lt;=4,1,0)</f>
        <v>#VALUE!</v>
      </c>
      <c r="V1351" s="5" t="e">
        <f t="shared" si="42"/>
        <v>#VALUE!</v>
      </c>
      <c r="W1351" s="5" t="e">
        <f>IF(S1351&gt;=2,1,0)</f>
        <v>#VALUE!</v>
      </c>
      <c r="X1351" s="5" t="e">
        <f>IF(Q1351&lt;=2,1,0)</f>
        <v>#VALUE!</v>
      </c>
      <c r="Y1351" s="5" t="e">
        <f>IF(AND(Q1351&gt;=1,Q1351&lt;=3),1,0)</f>
        <v>#VALUE!</v>
      </c>
      <c r="Z1351" s="5" t="e">
        <f>IF(AND(Q1351&gt;=2,Q1351&lt;=5),1,0)</f>
        <v>#VALUE!</v>
      </c>
      <c r="AA1351" s="5" t="e">
        <f>IF(S1351&lt;=2,1,0)</f>
        <v>#VALUE!</v>
      </c>
      <c r="AB1351" s="5" t="e">
        <f>IF(AND(S1351&gt;=1,S1351&lt;=3),1,0)</f>
        <v>#VALUE!</v>
      </c>
      <c r="AC1351" s="5" t="e">
        <f>IF(AND(S1351&gt;=2,S1351&lt;=5),1,0)</f>
        <v>#VALUE!</v>
      </c>
      <c r="AD1351" s="5" t="e">
        <f>IF(AND(S1351&gt;=1,S1351&lt;=4),1,0)</f>
        <v>#VALUE!</v>
      </c>
      <c r="AE1351" s="5" t="e">
        <f>IF(AND(S1351&gt;=2,S1351&lt;=5),1,0)</f>
        <v>#VALUE!</v>
      </c>
    </row>
    <row r="1352" spans="1:31" x14ac:dyDescent="0.55000000000000004">
      <c r="A1352" s="1">
        <f t="shared" si="43"/>
        <v>1352</v>
      </c>
      <c r="B1352" s="6" t="s">
        <v>886</v>
      </c>
      <c r="C1352" s="7">
        <v>46226.660567129627</v>
      </c>
      <c r="D1352" s="5">
        <v>5</v>
      </c>
      <c r="E1352" s="6" t="s">
        <v>93</v>
      </c>
      <c r="F1352" s="8">
        <v>46263</v>
      </c>
      <c r="G1352" s="8" t="s">
        <v>263</v>
      </c>
      <c r="H1352" s="6" t="s">
        <v>896</v>
      </c>
      <c r="I1352" s="6" t="s">
        <v>885</v>
      </c>
      <c r="J1352" s="6" t="s">
        <v>902</v>
      </c>
      <c r="L1352" s="6" t="s">
        <v>898</v>
      </c>
      <c r="M1352" s="6" t="s">
        <v>885</v>
      </c>
      <c r="N1352" s="6" t="s">
        <v>41</v>
      </c>
      <c r="O1352" s="5" t="s">
        <v>885</v>
      </c>
      <c r="P1352" s="6" t="str">
        <f>IF(I1352&lt;&gt;"","Giocata","Futura")</f>
        <v>Futura</v>
      </c>
      <c r="Q1352" s="5" t="e">
        <f>VALUE(LEFT(I1352,1))</f>
        <v>#VALUE!</v>
      </c>
      <c r="R1352" s="5" t="e">
        <f>VALUE(RIGHT(I1352,1))</f>
        <v>#VALUE!</v>
      </c>
      <c r="S1352" s="5" t="e">
        <f>SUM(Q1352:R1352)</f>
        <v>#VALUE!</v>
      </c>
      <c r="T1352" s="5" t="e">
        <f>IF(Q1352&lt;&gt;R1352,1,0)</f>
        <v>#VALUE!</v>
      </c>
      <c r="U1352" s="5" t="e">
        <f>IF(S1352&lt;=4,1,0)</f>
        <v>#VALUE!</v>
      </c>
      <c r="V1352" s="5" t="e">
        <f t="shared" si="42"/>
        <v>#VALUE!</v>
      </c>
      <c r="W1352" s="5" t="e">
        <f>IF(S1352&gt;=2,1,0)</f>
        <v>#VALUE!</v>
      </c>
      <c r="X1352" s="5" t="e">
        <f>IF(Q1352&lt;=2,1,0)</f>
        <v>#VALUE!</v>
      </c>
      <c r="Y1352" s="5" t="e">
        <f>IF(AND(Q1352&gt;=1,Q1352&lt;=3),1,0)</f>
        <v>#VALUE!</v>
      </c>
      <c r="Z1352" s="5" t="e">
        <f>IF(AND(Q1352&gt;=2,Q1352&lt;=5),1,0)</f>
        <v>#VALUE!</v>
      </c>
      <c r="AA1352" s="5" t="e">
        <f>IF(S1352&lt;=2,1,0)</f>
        <v>#VALUE!</v>
      </c>
      <c r="AB1352" s="5" t="e">
        <f>IF(AND(S1352&gt;=1,S1352&lt;=3),1,0)</f>
        <v>#VALUE!</v>
      </c>
      <c r="AC1352" s="5" t="e">
        <f>IF(AND(S1352&gt;=2,S1352&lt;=5),1,0)</f>
        <v>#VALUE!</v>
      </c>
      <c r="AD1352" s="5" t="e">
        <f>IF(AND(S1352&gt;=1,S1352&lt;=4),1,0)</f>
        <v>#VALUE!</v>
      </c>
      <c r="AE1352" s="5" t="e">
        <f>IF(AND(S1352&gt;=2,S1352&lt;=5),1,0)</f>
        <v>#VALUE!</v>
      </c>
    </row>
    <row r="1353" spans="1:31" x14ac:dyDescent="0.55000000000000004">
      <c r="A1353" s="1">
        <f t="shared" si="43"/>
        <v>1353</v>
      </c>
      <c r="B1353" s="6" t="s">
        <v>886</v>
      </c>
      <c r="C1353" s="7">
        <v>46226.660567129627</v>
      </c>
      <c r="D1353" s="5">
        <v>5</v>
      </c>
      <c r="E1353" s="6" t="s">
        <v>93</v>
      </c>
      <c r="F1353" s="8">
        <v>46263</v>
      </c>
      <c r="G1353" s="8" t="s">
        <v>299</v>
      </c>
      <c r="H1353" s="6" t="s">
        <v>893</v>
      </c>
      <c r="I1353" s="6" t="s">
        <v>885</v>
      </c>
      <c r="J1353" s="6" t="s">
        <v>890</v>
      </c>
      <c r="L1353" s="6" t="s">
        <v>895</v>
      </c>
      <c r="M1353" s="6" t="s">
        <v>885</v>
      </c>
      <c r="N1353" s="6" t="s">
        <v>41</v>
      </c>
      <c r="O1353" s="5" t="s">
        <v>885</v>
      </c>
      <c r="P1353" s="6" t="str">
        <f>IF(I1353&lt;&gt;"","Giocata","Futura")</f>
        <v>Futura</v>
      </c>
      <c r="Q1353" s="5" t="e">
        <f>VALUE(LEFT(I1353,1))</f>
        <v>#VALUE!</v>
      </c>
      <c r="R1353" s="5" t="e">
        <f>VALUE(RIGHT(I1353,1))</f>
        <v>#VALUE!</v>
      </c>
      <c r="S1353" s="5" t="e">
        <f>SUM(Q1353:R1353)</f>
        <v>#VALUE!</v>
      </c>
      <c r="T1353" s="5" t="e">
        <f>IF(Q1353&lt;&gt;R1353,1,0)</f>
        <v>#VALUE!</v>
      </c>
      <c r="U1353" s="5" t="e">
        <f>IF(S1353&lt;=4,1,0)</f>
        <v>#VALUE!</v>
      </c>
      <c r="V1353" s="5" t="e">
        <f t="shared" si="42"/>
        <v>#VALUE!</v>
      </c>
      <c r="W1353" s="5" t="e">
        <f>IF(S1353&gt;=2,1,0)</f>
        <v>#VALUE!</v>
      </c>
      <c r="X1353" s="5" t="e">
        <f>IF(Q1353&lt;=2,1,0)</f>
        <v>#VALUE!</v>
      </c>
      <c r="Y1353" s="5" t="e">
        <f>IF(AND(Q1353&gt;=1,Q1353&lt;=3),1,0)</f>
        <v>#VALUE!</v>
      </c>
      <c r="Z1353" s="5" t="e">
        <f>IF(AND(Q1353&gt;=2,Q1353&lt;=5),1,0)</f>
        <v>#VALUE!</v>
      </c>
      <c r="AA1353" s="5" t="e">
        <f>IF(S1353&lt;=2,1,0)</f>
        <v>#VALUE!</v>
      </c>
      <c r="AB1353" s="5" t="e">
        <f>IF(AND(S1353&gt;=1,S1353&lt;=3),1,0)</f>
        <v>#VALUE!</v>
      </c>
      <c r="AC1353" s="5" t="e">
        <f>IF(AND(S1353&gt;=2,S1353&lt;=5),1,0)</f>
        <v>#VALUE!</v>
      </c>
      <c r="AD1353" s="5" t="e">
        <f>IF(AND(S1353&gt;=1,S1353&lt;=4),1,0)</f>
        <v>#VALUE!</v>
      </c>
      <c r="AE1353" s="5" t="e">
        <f>IF(AND(S1353&gt;=2,S1353&lt;=5),1,0)</f>
        <v>#VALUE!</v>
      </c>
    </row>
    <row r="1354" spans="1:31" x14ac:dyDescent="0.55000000000000004">
      <c r="A1354" s="1">
        <f t="shared" si="43"/>
        <v>1354</v>
      </c>
      <c r="B1354" s="6" t="s">
        <v>28</v>
      </c>
      <c r="C1354" s="7">
        <v>46226.660555555558</v>
      </c>
      <c r="D1354" s="5">
        <v>19</v>
      </c>
      <c r="E1354" s="6" t="s">
        <v>93</v>
      </c>
      <c r="F1354" s="8">
        <v>46263</v>
      </c>
      <c r="G1354" s="8" t="s">
        <v>240</v>
      </c>
      <c r="H1354" s="6" t="s">
        <v>61</v>
      </c>
      <c r="I1354" s="6" t="s">
        <v>885</v>
      </c>
      <c r="J1354" s="6" t="s">
        <v>48</v>
      </c>
      <c r="L1354" s="6" t="s">
        <v>65</v>
      </c>
      <c r="M1354" s="6" t="s">
        <v>885</v>
      </c>
      <c r="N1354" s="6" t="s">
        <v>41</v>
      </c>
      <c r="O1354" s="5" t="s">
        <v>885</v>
      </c>
      <c r="P1354" s="6" t="str">
        <f>IF(I1354&lt;&gt;"","Giocata","Futura")</f>
        <v>Futura</v>
      </c>
      <c r="Q1354" s="5" t="e">
        <f>VALUE(LEFT(I1354,1))</f>
        <v>#VALUE!</v>
      </c>
      <c r="R1354" s="5" t="e">
        <f>VALUE(RIGHT(I1354,1))</f>
        <v>#VALUE!</v>
      </c>
      <c r="S1354" s="5" t="e">
        <f>SUM(Q1354:R1354)</f>
        <v>#VALUE!</v>
      </c>
      <c r="T1354" s="5" t="e">
        <f>IF(Q1354&lt;&gt;R1354,1,0)</f>
        <v>#VALUE!</v>
      </c>
      <c r="U1354" s="5" t="e">
        <f>IF(S1354&lt;=4,1,0)</f>
        <v>#VALUE!</v>
      </c>
      <c r="V1354" s="5" t="e">
        <f t="shared" si="42"/>
        <v>#VALUE!</v>
      </c>
      <c r="W1354" s="5" t="e">
        <f>IF(S1354&gt;=2,1,0)</f>
        <v>#VALUE!</v>
      </c>
      <c r="X1354" s="5" t="e">
        <f>IF(Q1354&lt;=2,1,0)</f>
        <v>#VALUE!</v>
      </c>
      <c r="Y1354" s="5" t="e">
        <f>IF(AND(Q1354&gt;=1,Q1354&lt;=3),1,0)</f>
        <v>#VALUE!</v>
      </c>
      <c r="Z1354" s="5" t="e">
        <f>IF(AND(Q1354&gt;=2,Q1354&lt;=5),1,0)</f>
        <v>#VALUE!</v>
      </c>
      <c r="AA1354" s="5" t="e">
        <f>IF(S1354&lt;=2,1,0)</f>
        <v>#VALUE!</v>
      </c>
      <c r="AB1354" s="5" t="e">
        <f>IF(AND(S1354&gt;=1,S1354&lt;=3),1,0)</f>
        <v>#VALUE!</v>
      </c>
      <c r="AC1354" s="5" t="e">
        <f>IF(AND(S1354&gt;=2,S1354&lt;=5),1,0)</f>
        <v>#VALUE!</v>
      </c>
      <c r="AD1354" s="5" t="e">
        <f>IF(AND(S1354&gt;=1,S1354&lt;=4),1,0)</f>
        <v>#VALUE!</v>
      </c>
      <c r="AE1354" s="5" t="e">
        <f>IF(AND(S1354&gt;=2,S1354&lt;=5),1,0)</f>
        <v>#VALUE!</v>
      </c>
    </row>
    <row r="1355" spans="1:31" x14ac:dyDescent="0.55000000000000004">
      <c r="A1355" s="1">
        <f t="shared" si="43"/>
        <v>1355</v>
      </c>
      <c r="B1355" s="6" t="s">
        <v>28</v>
      </c>
      <c r="C1355" s="7">
        <v>46226.660555555558</v>
      </c>
      <c r="D1355" s="5">
        <v>19</v>
      </c>
      <c r="E1355" s="6" t="s">
        <v>93</v>
      </c>
      <c r="F1355" s="8">
        <v>46263</v>
      </c>
      <c r="G1355" s="8" t="s">
        <v>240</v>
      </c>
      <c r="H1355" s="6" t="s">
        <v>43</v>
      </c>
      <c r="I1355" s="6" t="s">
        <v>885</v>
      </c>
      <c r="J1355" s="6" t="s">
        <v>38</v>
      </c>
      <c r="L1355" s="6" t="s">
        <v>64</v>
      </c>
      <c r="M1355" s="6" t="s">
        <v>885</v>
      </c>
      <c r="N1355" s="6" t="s">
        <v>41</v>
      </c>
      <c r="O1355" s="5" t="s">
        <v>885</v>
      </c>
      <c r="P1355" s="6" t="str">
        <f>IF(I1355&lt;&gt;"","Giocata","Futura")</f>
        <v>Futura</v>
      </c>
      <c r="Q1355" s="5" t="e">
        <f>VALUE(LEFT(I1355,1))</f>
        <v>#VALUE!</v>
      </c>
      <c r="R1355" s="5" t="e">
        <f>VALUE(RIGHT(I1355,1))</f>
        <v>#VALUE!</v>
      </c>
      <c r="S1355" s="5" t="e">
        <f>SUM(Q1355:R1355)</f>
        <v>#VALUE!</v>
      </c>
      <c r="T1355" s="5" t="e">
        <f>IF(Q1355&lt;&gt;R1355,1,0)</f>
        <v>#VALUE!</v>
      </c>
      <c r="U1355" s="5" t="e">
        <f>IF(S1355&lt;=4,1,0)</f>
        <v>#VALUE!</v>
      </c>
      <c r="V1355" s="5" t="e">
        <f t="shared" si="42"/>
        <v>#VALUE!</v>
      </c>
      <c r="W1355" s="5" t="e">
        <f>IF(S1355&gt;=2,1,0)</f>
        <v>#VALUE!</v>
      </c>
      <c r="X1355" s="5" t="e">
        <f>IF(Q1355&lt;=2,1,0)</f>
        <v>#VALUE!</v>
      </c>
      <c r="Y1355" s="5" t="e">
        <f>IF(AND(Q1355&gt;=1,Q1355&lt;=3),1,0)</f>
        <v>#VALUE!</v>
      </c>
      <c r="Z1355" s="5" t="e">
        <f>IF(AND(Q1355&gt;=2,Q1355&lt;=5),1,0)</f>
        <v>#VALUE!</v>
      </c>
      <c r="AA1355" s="5" t="e">
        <f>IF(S1355&lt;=2,1,0)</f>
        <v>#VALUE!</v>
      </c>
      <c r="AB1355" s="5" t="e">
        <f>IF(AND(S1355&gt;=1,S1355&lt;=3),1,0)</f>
        <v>#VALUE!</v>
      </c>
      <c r="AC1355" s="5" t="e">
        <f>IF(AND(S1355&gt;=2,S1355&lt;=5),1,0)</f>
        <v>#VALUE!</v>
      </c>
      <c r="AD1355" s="5" t="e">
        <f>IF(AND(S1355&gt;=1,S1355&lt;=4),1,0)</f>
        <v>#VALUE!</v>
      </c>
      <c r="AE1355" s="5" t="e">
        <f>IF(AND(S1355&gt;=2,S1355&lt;=5),1,0)</f>
        <v>#VALUE!</v>
      </c>
    </row>
    <row r="1356" spans="1:31" x14ac:dyDescent="0.55000000000000004">
      <c r="A1356" s="1">
        <f t="shared" si="43"/>
        <v>1356</v>
      </c>
      <c r="B1356" s="6" t="s">
        <v>28</v>
      </c>
      <c r="C1356" s="7">
        <v>46226.660555555558</v>
      </c>
      <c r="D1356" s="5">
        <v>19</v>
      </c>
      <c r="E1356" s="6" t="s">
        <v>93</v>
      </c>
      <c r="F1356" s="8">
        <v>46263</v>
      </c>
      <c r="G1356" s="8" t="s">
        <v>241</v>
      </c>
      <c r="H1356" s="6" t="s">
        <v>51</v>
      </c>
      <c r="I1356" s="6" t="s">
        <v>885</v>
      </c>
      <c r="J1356" s="6" t="s">
        <v>39</v>
      </c>
      <c r="L1356" s="6" t="s">
        <v>53</v>
      </c>
      <c r="M1356" s="6" t="s">
        <v>885</v>
      </c>
      <c r="N1356" s="6" t="s">
        <v>41</v>
      </c>
      <c r="O1356" s="5" t="s">
        <v>885</v>
      </c>
      <c r="P1356" s="6" t="str">
        <f>IF(I1356&lt;&gt;"","Giocata","Futura")</f>
        <v>Futura</v>
      </c>
      <c r="Q1356" s="5" t="e">
        <f>VALUE(LEFT(I1356,1))</f>
        <v>#VALUE!</v>
      </c>
      <c r="R1356" s="5" t="e">
        <f>VALUE(RIGHT(I1356,1))</f>
        <v>#VALUE!</v>
      </c>
      <c r="S1356" s="5" t="e">
        <f>SUM(Q1356:R1356)</f>
        <v>#VALUE!</v>
      </c>
      <c r="T1356" s="5" t="e">
        <f>IF(Q1356&lt;&gt;R1356,1,0)</f>
        <v>#VALUE!</v>
      </c>
      <c r="U1356" s="5" t="e">
        <f>IF(S1356&lt;=4,1,0)</f>
        <v>#VALUE!</v>
      </c>
      <c r="V1356" s="5" t="e">
        <f t="shared" si="42"/>
        <v>#VALUE!</v>
      </c>
      <c r="W1356" s="5" t="e">
        <f>IF(S1356&gt;=2,1,0)</f>
        <v>#VALUE!</v>
      </c>
      <c r="X1356" s="5" t="e">
        <f>IF(Q1356&lt;=2,1,0)</f>
        <v>#VALUE!</v>
      </c>
      <c r="Y1356" s="5" t="e">
        <f>IF(AND(Q1356&gt;=1,Q1356&lt;=3),1,0)</f>
        <v>#VALUE!</v>
      </c>
      <c r="Z1356" s="5" t="e">
        <f>IF(AND(Q1356&gt;=2,Q1356&lt;=5),1,0)</f>
        <v>#VALUE!</v>
      </c>
      <c r="AA1356" s="5" t="e">
        <f>IF(S1356&lt;=2,1,0)</f>
        <v>#VALUE!</v>
      </c>
      <c r="AB1356" s="5" t="e">
        <f>IF(AND(S1356&gt;=1,S1356&lt;=3),1,0)</f>
        <v>#VALUE!</v>
      </c>
      <c r="AC1356" s="5" t="e">
        <f>IF(AND(S1356&gt;=2,S1356&lt;=5),1,0)</f>
        <v>#VALUE!</v>
      </c>
      <c r="AD1356" s="5" t="e">
        <f>IF(AND(S1356&gt;=1,S1356&lt;=4),1,0)</f>
        <v>#VALUE!</v>
      </c>
      <c r="AE1356" s="5" t="e">
        <f>IF(AND(S1356&gt;=2,S1356&lt;=5),1,0)</f>
        <v>#VALUE!</v>
      </c>
    </row>
    <row r="1357" spans="1:31" x14ac:dyDescent="0.55000000000000004">
      <c r="A1357" s="1">
        <f t="shared" si="43"/>
        <v>1357</v>
      </c>
      <c r="B1357" s="6" t="s">
        <v>884</v>
      </c>
      <c r="C1357" s="7">
        <v>46226.660555555558</v>
      </c>
      <c r="D1357" s="5">
        <v>5</v>
      </c>
      <c r="E1357" s="6" t="s">
        <v>93</v>
      </c>
      <c r="F1357" s="8">
        <v>46263</v>
      </c>
      <c r="G1357" s="8" t="s">
        <v>245</v>
      </c>
      <c r="H1357" s="6" t="s">
        <v>98</v>
      </c>
      <c r="I1357" s="6" t="s">
        <v>885</v>
      </c>
      <c r="J1357" s="6" t="s">
        <v>106</v>
      </c>
      <c r="L1357" s="6" t="s">
        <v>102</v>
      </c>
      <c r="M1357" s="6" t="s">
        <v>885</v>
      </c>
      <c r="N1357" s="6" t="s">
        <v>41</v>
      </c>
      <c r="O1357" s="5" t="s">
        <v>885</v>
      </c>
      <c r="P1357" s="6" t="str">
        <f>IF(I1357&lt;&gt;"","Giocata","Futura")</f>
        <v>Futura</v>
      </c>
      <c r="Q1357" s="5" t="e">
        <f>VALUE(LEFT(I1357,1))</f>
        <v>#VALUE!</v>
      </c>
      <c r="R1357" s="5" t="e">
        <f>VALUE(RIGHT(I1357,1))</f>
        <v>#VALUE!</v>
      </c>
      <c r="S1357" s="5" t="e">
        <f>SUM(Q1357:R1357)</f>
        <v>#VALUE!</v>
      </c>
      <c r="T1357" s="5" t="e">
        <f>IF(Q1357&lt;&gt;R1357,1,0)</f>
        <v>#VALUE!</v>
      </c>
      <c r="U1357" s="5" t="e">
        <f>IF(S1357&lt;=4,1,0)</f>
        <v>#VALUE!</v>
      </c>
      <c r="V1357" s="5" t="e">
        <f t="shared" si="42"/>
        <v>#VALUE!</v>
      </c>
      <c r="W1357" s="5" t="e">
        <f>IF(S1357&gt;=2,1,0)</f>
        <v>#VALUE!</v>
      </c>
      <c r="X1357" s="5" t="e">
        <f>IF(Q1357&lt;=2,1,0)</f>
        <v>#VALUE!</v>
      </c>
      <c r="Y1357" s="5" t="e">
        <f>IF(AND(Q1357&gt;=1,Q1357&lt;=3),1,0)</f>
        <v>#VALUE!</v>
      </c>
      <c r="Z1357" s="5" t="e">
        <f>IF(AND(Q1357&gt;=2,Q1357&lt;=5),1,0)</f>
        <v>#VALUE!</v>
      </c>
      <c r="AA1357" s="5" t="e">
        <f>IF(S1357&lt;=2,1,0)</f>
        <v>#VALUE!</v>
      </c>
      <c r="AB1357" s="5" t="e">
        <f>IF(AND(S1357&gt;=1,S1357&lt;=3),1,0)</f>
        <v>#VALUE!</v>
      </c>
      <c r="AC1357" s="5" t="e">
        <f>IF(AND(S1357&gt;=2,S1357&lt;=5),1,0)</f>
        <v>#VALUE!</v>
      </c>
      <c r="AD1357" s="5" t="e">
        <f>IF(AND(S1357&gt;=1,S1357&lt;=4),1,0)</f>
        <v>#VALUE!</v>
      </c>
      <c r="AE1357" s="5" t="e">
        <f>IF(AND(S1357&gt;=2,S1357&lt;=5),1,0)</f>
        <v>#VALUE!</v>
      </c>
    </row>
    <row r="1358" spans="1:31" x14ac:dyDescent="0.55000000000000004">
      <c r="A1358" s="1">
        <f t="shared" si="43"/>
        <v>1358</v>
      </c>
      <c r="B1358" s="6" t="s">
        <v>884</v>
      </c>
      <c r="C1358" s="7">
        <v>46226.660555555558</v>
      </c>
      <c r="D1358" s="5">
        <v>5</v>
      </c>
      <c r="E1358" s="6" t="s">
        <v>93</v>
      </c>
      <c r="F1358" s="8">
        <v>46263</v>
      </c>
      <c r="G1358" s="8" t="s">
        <v>183</v>
      </c>
      <c r="H1358" s="6" t="s">
        <v>101</v>
      </c>
      <c r="I1358" s="6" t="s">
        <v>885</v>
      </c>
      <c r="J1358" s="6" t="s">
        <v>97</v>
      </c>
      <c r="L1358" s="6" t="s">
        <v>116</v>
      </c>
      <c r="M1358" s="6" t="s">
        <v>885</v>
      </c>
      <c r="N1358" s="6" t="s">
        <v>41</v>
      </c>
      <c r="O1358" s="5" t="s">
        <v>885</v>
      </c>
      <c r="P1358" s="6" t="str">
        <f>IF(I1358&lt;&gt;"","Giocata","Futura")</f>
        <v>Futura</v>
      </c>
      <c r="Q1358" s="5" t="e">
        <f>VALUE(LEFT(I1358,1))</f>
        <v>#VALUE!</v>
      </c>
      <c r="R1358" s="5" t="e">
        <f>VALUE(RIGHT(I1358,1))</f>
        <v>#VALUE!</v>
      </c>
      <c r="S1358" s="5" t="e">
        <f>SUM(Q1358:R1358)</f>
        <v>#VALUE!</v>
      </c>
      <c r="T1358" s="5" t="e">
        <f>IF(Q1358&lt;&gt;R1358,1,0)</f>
        <v>#VALUE!</v>
      </c>
      <c r="U1358" s="5" t="e">
        <f>IF(S1358&lt;=4,1,0)</f>
        <v>#VALUE!</v>
      </c>
      <c r="V1358" s="5" t="e">
        <f t="shared" si="42"/>
        <v>#VALUE!</v>
      </c>
      <c r="W1358" s="5" t="e">
        <f>IF(S1358&gt;=2,1,0)</f>
        <v>#VALUE!</v>
      </c>
      <c r="X1358" s="5" t="e">
        <f>IF(Q1358&lt;=2,1,0)</f>
        <v>#VALUE!</v>
      </c>
      <c r="Y1358" s="5" t="e">
        <f>IF(AND(Q1358&gt;=1,Q1358&lt;=3),1,0)</f>
        <v>#VALUE!</v>
      </c>
      <c r="Z1358" s="5" t="e">
        <f>IF(AND(Q1358&gt;=2,Q1358&lt;=5),1,0)</f>
        <v>#VALUE!</v>
      </c>
      <c r="AA1358" s="5" t="e">
        <f>IF(S1358&lt;=2,1,0)</f>
        <v>#VALUE!</v>
      </c>
      <c r="AB1358" s="5" t="e">
        <f>IF(AND(S1358&gt;=1,S1358&lt;=3),1,0)</f>
        <v>#VALUE!</v>
      </c>
      <c r="AC1358" s="5" t="e">
        <f>IF(AND(S1358&gt;=2,S1358&lt;=5),1,0)</f>
        <v>#VALUE!</v>
      </c>
      <c r="AD1358" s="5" t="e">
        <f>IF(AND(S1358&gt;=1,S1358&lt;=4),1,0)</f>
        <v>#VALUE!</v>
      </c>
      <c r="AE1358" s="5" t="e">
        <f>IF(AND(S1358&gt;=2,S1358&lt;=5),1,0)</f>
        <v>#VALUE!</v>
      </c>
    </row>
    <row r="1359" spans="1:31" x14ac:dyDescent="0.55000000000000004">
      <c r="A1359" s="1">
        <f t="shared" si="43"/>
        <v>1359</v>
      </c>
      <c r="B1359" s="6" t="s">
        <v>910</v>
      </c>
      <c r="C1359" s="7">
        <v>46226.660555555558</v>
      </c>
      <c r="D1359" s="5">
        <v>25</v>
      </c>
      <c r="E1359" s="6" t="s">
        <v>93</v>
      </c>
      <c r="F1359" s="8">
        <v>46263</v>
      </c>
      <c r="G1359" s="8" t="s">
        <v>260</v>
      </c>
      <c r="H1359" s="6" t="s">
        <v>192</v>
      </c>
      <c r="I1359" s="6" t="s">
        <v>885</v>
      </c>
      <c r="J1359" s="6" t="s">
        <v>194</v>
      </c>
      <c r="L1359" s="6" t="s">
        <v>247</v>
      </c>
      <c r="M1359" s="6" t="s">
        <v>885</v>
      </c>
      <c r="N1359" s="6" t="s">
        <v>41</v>
      </c>
      <c r="O1359" s="5" t="s">
        <v>885</v>
      </c>
      <c r="P1359" s="6" t="str">
        <f>IF(I1359&lt;&gt;"","Giocata","Futura")</f>
        <v>Futura</v>
      </c>
      <c r="Q1359" s="5" t="e">
        <f>VALUE(LEFT(I1359,1))</f>
        <v>#VALUE!</v>
      </c>
      <c r="R1359" s="5" t="e">
        <f>VALUE(RIGHT(I1359,1))</f>
        <v>#VALUE!</v>
      </c>
      <c r="S1359" s="5" t="e">
        <f>SUM(Q1359:R1359)</f>
        <v>#VALUE!</v>
      </c>
      <c r="T1359" s="5" t="e">
        <f>IF(Q1359&lt;&gt;R1359,1,0)</f>
        <v>#VALUE!</v>
      </c>
      <c r="U1359" s="5" t="e">
        <f>IF(S1359&lt;=4,1,0)</f>
        <v>#VALUE!</v>
      </c>
      <c r="V1359" s="5" t="e">
        <f t="shared" si="42"/>
        <v>#VALUE!</v>
      </c>
      <c r="W1359" s="5" t="e">
        <f>IF(S1359&gt;=2,1,0)</f>
        <v>#VALUE!</v>
      </c>
      <c r="X1359" s="5" t="e">
        <f>IF(Q1359&lt;=2,1,0)</f>
        <v>#VALUE!</v>
      </c>
      <c r="Y1359" s="5" t="e">
        <f>IF(AND(Q1359&gt;=1,Q1359&lt;=3),1,0)</f>
        <v>#VALUE!</v>
      </c>
      <c r="Z1359" s="5" t="e">
        <f>IF(AND(Q1359&gt;=2,Q1359&lt;=5),1,0)</f>
        <v>#VALUE!</v>
      </c>
      <c r="AA1359" s="5" t="e">
        <f>IF(S1359&lt;=2,1,0)</f>
        <v>#VALUE!</v>
      </c>
      <c r="AB1359" s="5" t="e">
        <f>IF(AND(S1359&gt;=1,S1359&lt;=3),1,0)</f>
        <v>#VALUE!</v>
      </c>
      <c r="AC1359" s="5" t="e">
        <f>IF(AND(S1359&gt;=2,S1359&lt;=5),1,0)</f>
        <v>#VALUE!</v>
      </c>
      <c r="AD1359" s="5" t="e">
        <f>IF(AND(S1359&gt;=1,S1359&lt;=4),1,0)</f>
        <v>#VALUE!</v>
      </c>
      <c r="AE1359" s="5" t="e">
        <f>IF(AND(S1359&gt;=2,S1359&lt;=5),1,0)</f>
        <v>#VALUE!</v>
      </c>
    </row>
    <row r="1360" spans="1:31" x14ac:dyDescent="0.55000000000000004">
      <c r="A1360" s="1">
        <f t="shared" si="43"/>
        <v>1360</v>
      </c>
      <c r="B1360" s="6" t="s">
        <v>910</v>
      </c>
      <c r="C1360" s="7">
        <v>46226.660555555558</v>
      </c>
      <c r="D1360" s="5">
        <v>25</v>
      </c>
      <c r="E1360" s="6" t="s">
        <v>93</v>
      </c>
      <c r="F1360" s="8">
        <v>46263</v>
      </c>
      <c r="G1360" s="8" t="s">
        <v>252</v>
      </c>
      <c r="H1360" s="6" t="s">
        <v>203</v>
      </c>
      <c r="I1360" s="6" t="s">
        <v>885</v>
      </c>
      <c r="J1360" s="6" t="s">
        <v>253</v>
      </c>
      <c r="L1360" s="6" t="s">
        <v>204</v>
      </c>
      <c r="M1360" s="6" t="s">
        <v>885</v>
      </c>
      <c r="N1360" s="6" t="s">
        <v>41</v>
      </c>
      <c r="O1360" s="5" t="s">
        <v>885</v>
      </c>
      <c r="P1360" s="6" t="str">
        <f>IF(I1360&lt;&gt;"","Giocata","Futura")</f>
        <v>Futura</v>
      </c>
      <c r="Q1360" s="5" t="e">
        <f>VALUE(LEFT(I1360,1))</f>
        <v>#VALUE!</v>
      </c>
      <c r="R1360" s="5" t="e">
        <f>VALUE(RIGHT(I1360,1))</f>
        <v>#VALUE!</v>
      </c>
      <c r="S1360" s="5" t="e">
        <f>SUM(Q1360:R1360)</f>
        <v>#VALUE!</v>
      </c>
      <c r="T1360" s="5" t="e">
        <f>IF(Q1360&lt;&gt;R1360,1,0)</f>
        <v>#VALUE!</v>
      </c>
      <c r="U1360" s="5" t="e">
        <f>IF(S1360&lt;=4,1,0)</f>
        <v>#VALUE!</v>
      </c>
      <c r="V1360" s="5" t="e">
        <f t="shared" si="42"/>
        <v>#VALUE!</v>
      </c>
      <c r="W1360" s="5" t="e">
        <f>IF(S1360&gt;=2,1,0)</f>
        <v>#VALUE!</v>
      </c>
      <c r="X1360" s="5" t="e">
        <f>IF(Q1360&lt;=2,1,0)</f>
        <v>#VALUE!</v>
      </c>
      <c r="Y1360" s="5" t="e">
        <f>IF(AND(Q1360&gt;=1,Q1360&lt;=3),1,0)</f>
        <v>#VALUE!</v>
      </c>
      <c r="Z1360" s="5" t="e">
        <f>IF(AND(Q1360&gt;=2,Q1360&lt;=5),1,0)</f>
        <v>#VALUE!</v>
      </c>
      <c r="AA1360" s="5" t="e">
        <f>IF(S1360&lt;=2,1,0)</f>
        <v>#VALUE!</v>
      </c>
      <c r="AB1360" s="5" t="e">
        <f>IF(AND(S1360&gt;=1,S1360&lt;=3),1,0)</f>
        <v>#VALUE!</v>
      </c>
      <c r="AC1360" s="5" t="e">
        <f>IF(AND(S1360&gt;=2,S1360&lt;=5),1,0)</f>
        <v>#VALUE!</v>
      </c>
      <c r="AD1360" s="5" t="e">
        <f>IF(AND(S1360&gt;=1,S1360&lt;=4),1,0)</f>
        <v>#VALUE!</v>
      </c>
      <c r="AE1360" s="5" t="e">
        <f>IF(AND(S1360&gt;=2,S1360&lt;=5),1,0)</f>
        <v>#VALUE!</v>
      </c>
    </row>
    <row r="1361" spans="1:31" x14ac:dyDescent="0.55000000000000004">
      <c r="A1361" s="1">
        <f t="shared" si="43"/>
        <v>1361</v>
      </c>
      <c r="B1361" s="6" t="s">
        <v>910</v>
      </c>
      <c r="C1361" s="7">
        <v>46226.660555555558</v>
      </c>
      <c r="D1361" s="5">
        <v>25</v>
      </c>
      <c r="E1361" s="6" t="s">
        <v>93</v>
      </c>
      <c r="F1361" s="8">
        <v>46263</v>
      </c>
      <c r="G1361" s="8" t="s">
        <v>252</v>
      </c>
      <c r="H1361" s="6" t="s">
        <v>205</v>
      </c>
      <c r="I1361" s="6" t="s">
        <v>885</v>
      </c>
      <c r="J1361" s="6" t="s">
        <v>198</v>
      </c>
      <c r="L1361" s="6" t="s">
        <v>254</v>
      </c>
      <c r="M1361" s="6" t="s">
        <v>885</v>
      </c>
      <c r="N1361" s="6" t="s">
        <v>41</v>
      </c>
      <c r="O1361" s="5" t="s">
        <v>885</v>
      </c>
      <c r="P1361" s="6" t="str">
        <f>IF(I1361&lt;&gt;"","Giocata","Futura")</f>
        <v>Futura</v>
      </c>
      <c r="Q1361" s="5" t="e">
        <f>VALUE(LEFT(I1361,1))</f>
        <v>#VALUE!</v>
      </c>
      <c r="R1361" s="5" t="e">
        <f>VALUE(RIGHT(I1361,1))</f>
        <v>#VALUE!</v>
      </c>
      <c r="S1361" s="5" t="e">
        <f>SUM(Q1361:R1361)</f>
        <v>#VALUE!</v>
      </c>
      <c r="T1361" s="5" t="e">
        <f>IF(Q1361&lt;&gt;R1361,1,0)</f>
        <v>#VALUE!</v>
      </c>
      <c r="U1361" s="5" t="e">
        <f>IF(S1361&lt;=4,1,0)</f>
        <v>#VALUE!</v>
      </c>
      <c r="V1361" s="5" t="e">
        <f t="shared" si="42"/>
        <v>#VALUE!</v>
      </c>
      <c r="W1361" s="5" t="e">
        <f>IF(S1361&gt;=2,1,0)</f>
        <v>#VALUE!</v>
      </c>
      <c r="X1361" s="5" t="e">
        <f>IF(Q1361&lt;=2,1,0)</f>
        <v>#VALUE!</v>
      </c>
      <c r="Y1361" s="5" t="e">
        <f>IF(AND(Q1361&gt;=1,Q1361&lt;=3),1,0)</f>
        <v>#VALUE!</v>
      </c>
      <c r="Z1361" s="5" t="e">
        <f>IF(AND(Q1361&gt;=2,Q1361&lt;=5),1,0)</f>
        <v>#VALUE!</v>
      </c>
      <c r="AA1361" s="5" t="e">
        <f>IF(S1361&lt;=2,1,0)</f>
        <v>#VALUE!</v>
      </c>
      <c r="AB1361" s="5" t="e">
        <f>IF(AND(S1361&gt;=1,S1361&lt;=3),1,0)</f>
        <v>#VALUE!</v>
      </c>
      <c r="AC1361" s="5" t="e">
        <f>IF(AND(S1361&gt;=2,S1361&lt;=5),1,0)</f>
        <v>#VALUE!</v>
      </c>
      <c r="AD1361" s="5" t="e">
        <f>IF(AND(S1361&gt;=1,S1361&lt;=4),1,0)</f>
        <v>#VALUE!</v>
      </c>
      <c r="AE1361" s="5" t="e">
        <f>IF(AND(S1361&gt;=2,S1361&lt;=5),1,0)</f>
        <v>#VALUE!</v>
      </c>
    </row>
    <row r="1362" spans="1:31" x14ac:dyDescent="0.55000000000000004">
      <c r="A1362" s="1">
        <f t="shared" si="43"/>
        <v>1362</v>
      </c>
      <c r="B1362" s="6" t="s">
        <v>910</v>
      </c>
      <c r="C1362" s="7">
        <v>46226.660555555558</v>
      </c>
      <c r="D1362" s="5">
        <v>25</v>
      </c>
      <c r="E1362" s="6" t="s">
        <v>93</v>
      </c>
      <c r="F1362" s="8">
        <v>46263</v>
      </c>
      <c r="G1362" s="8" t="s">
        <v>184</v>
      </c>
      <c r="H1362" s="6" t="s">
        <v>255</v>
      </c>
      <c r="I1362" s="6" t="s">
        <v>885</v>
      </c>
      <c r="J1362" s="6" t="s">
        <v>250</v>
      </c>
      <c r="L1362" s="6" t="s">
        <v>256</v>
      </c>
      <c r="M1362" s="6" t="s">
        <v>885</v>
      </c>
      <c r="N1362" s="6" t="s">
        <v>41</v>
      </c>
      <c r="O1362" s="5" t="s">
        <v>885</v>
      </c>
      <c r="P1362" s="6" t="str">
        <f>IF(I1362&lt;&gt;"","Giocata","Futura")</f>
        <v>Futura</v>
      </c>
      <c r="Q1362" s="5" t="e">
        <f>VALUE(LEFT(I1362,1))</f>
        <v>#VALUE!</v>
      </c>
      <c r="R1362" s="5" t="e">
        <f>VALUE(RIGHT(I1362,1))</f>
        <v>#VALUE!</v>
      </c>
      <c r="S1362" s="5" t="e">
        <f>SUM(Q1362:R1362)</f>
        <v>#VALUE!</v>
      </c>
      <c r="T1362" s="5" t="e">
        <f>IF(Q1362&lt;&gt;R1362,1,0)</f>
        <v>#VALUE!</v>
      </c>
      <c r="U1362" s="5" t="e">
        <f>IF(S1362&lt;=4,1,0)</f>
        <v>#VALUE!</v>
      </c>
      <c r="V1362" s="5" t="e">
        <f t="shared" si="42"/>
        <v>#VALUE!</v>
      </c>
      <c r="W1362" s="5" t="e">
        <f>IF(S1362&gt;=2,1,0)</f>
        <v>#VALUE!</v>
      </c>
      <c r="X1362" s="5" t="e">
        <f>IF(Q1362&lt;=2,1,0)</f>
        <v>#VALUE!</v>
      </c>
      <c r="Y1362" s="5" t="e">
        <f>IF(AND(Q1362&gt;=1,Q1362&lt;=3),1,0)</f>
        <v>#VALUE!</v>
      </c>
      <c r="Z1362" s="5" t="e">
        <f>IF(AND(Q1362&gt;=2,Q1362&lt;=5),1,0)</f>
        <v>#VALUE!</v>
      </c>
      <c r="AA1362" s="5" t="e">
        <f>IF(S1362&lt;=2,1,0)</f>
        <v>#VALUE!</v>
      </c>
      <c r="AB1362" s="5" t="e">
        <f>IF(AND(S1362&gt;=1,S1362&lt;=3),1,0)</f>
        <v>#VALUE!</v>
      </c>
      <c r="AC1362" s="5" t="e">
        <f>IF(AND(S1362&gt;=2,S1362&lt;=5),1,0)</f>
        <v>#VALUE!</v>
      </c>
      <c r="AD1362" s="5" t="e">
        <f>IF(AND(S1362&gt;=1,S1362&lt;=4),1,0)</f>
        <v>#VALUE!</v>
      </c>
      <c r="AE1362" s="5" t="e">
        <f>IF(AND(S1362&gt;=2,S1362&lt;=5),1,0)</f>
        <v>#VALUE!</v>
      </c>
    </row>
    <row r="1363" spans="1:31" x14ac:dyDescent="0.55000000000000004">
      <c r="A1363" s="1">
        <f t="shared" si="43"/>
        <v>1363</v>
      </c>
      <c r="B1363" s="6" t="s">
        <v>910</v>
      </c>
      <c r="C1363" s="7">
        <v>46226.660555555558</v>
      </c>
      <c r="D1363" s="5">
        <v>25</v>
      </c>
      <c r="E1363" s="6" t="s">
        <v>93</v>
      </c>
      <c r="F1363" s="8">
        <v>46263</v>
      </c>
      <c r="G1363" s="8" t="s">
        <v>184</v>
      </c>
      <c r="H1363" s="6" t="s">
        <v>248</v>
      </c>
      <c r="I1363" s="6" t="s">
        <v>885</v>
      </c>
      <c r="J1363" s="6" t="s">
        <v>191</v>
      </c>
      <c r="L1363" s="6" t="s">
        <v>259</v>
      </c>
      <c r="M1363" s="6" t="s">
        <v>885</v>
      </c>
      <c r="N1363" s="6" t="s">
        <v>41</v>
      </c>
      <c r="O1363" s="5" t="s">
        <v>885</v>
      </c>
      <c r="P1363" s="6" t="str">
        <f>IF(I1363&lt;&gt;"","Giocata","Futura")</f>
        <v>Futura</v>
      </c>
      <c r="Q1363" s="5" t="e">
        <f>VALUE(LEFT(I1363,1))</f>
        <v>#VALUE!</v>
      </c>
      <c r="R1363" s="5" t="e">
        <f>VALUE(RIGHT(I1363,1))</f>
        <v>#VALUE!</v>
      </c>
      <c r="S1363" s="5" t="e">
        <f>SUM(Q1363:R1363)</f>
        <v>#VALUE!</v>
      </c>
      <c r="T1363" s="5" t="e">
        <f>IF(Q1363&lt;&gt;R1363,1,0)</f>
        <v>#VALUE!</v>
      </c>
      <c r="U1363" s="5" t="e">
        <f>IF(S1363&lt;=4,1,0)</f>
        <v>#VALUE!</v>
      </c>
      <c r="V1363" s="5" t="e">
        <f t="shared" si="42"/>
        <v>#VALUE!</v>
      </c>
      <c r="W1363" s="5" t="e">
        <f>IF(S1363&gt;=2,1,0)</f>
        <v>#VALUE!</v>
      </c>
      <c r="X1363" s="5" t="e">
        <f>IF(Q1363&lt;=2,1,0)</f>
        <v>#VALUE!</v>
      </c>
      <c r="Y1363" s="5" t="e">
        <f>IF(AND(Q1363&gt;=1,Q1363&lt;=3),1,0)</f>
        <v>#VALUE!</v>
      </c>
      <c r="Z1363" s="5" t="e">
        <f>IF(AND(Q1363&gt;=2,Q1363&lt;=5),1,0)</f>
        <v>#VALUE!</v>
      </c>
      <c r="AA1363" s="5" t="e">
        <f>IF(S1363&lt;=2,1,0)</f>
        <v>#VALUE!</v>
      </c>
      <c r="AB1363" s="5" t="e">
        <f>IF(AND(S1363&gt;=1,S1363&lt;=3),1,0)</f>
        <v>#VALUE!</v>
      </c>
      <c r="AC1363" s="5" t="e">
        <f>IF(AND(S1363&gt;=2,S1363&lt;=5),1,0)</f>
        <v>#VALUE!</v>
      </c>
      <c r="AD1363" s="5" t="e">
        <f>IF(AND(S1363&gt;=1,S1363&lt;=4),1,0)</f>
        <v>#VALUE!</v>
      </c>
      <c r="AE1363" s="5" t="e">
        <f>IF(AND(S1363&gt;=2,S1363&lt;=5),1,0)</f>
        <v>#VALUE!</v>
      </c>
    </row>
    <row r="1364" spans="1:31" x14ac:dyDescent="0.55000000000000004">
      <c r="A1364" s="1">
        <f t="shared" si="43"/>
        <v>1364</v>
      </c>
      <c r="B1364" s="6" t="s">
        <v>910</v>
      </c>
      <c r="C1364" s="7">
        <v>46226.660555555558</v>
      </c>
      <c r="D1364" s="5">
        <v>25</v>
      </c>
      <c r="E1364" s="6" t="s">
        <v>93</v>
      </c>
      <c r="F1364" s="8">
        <v>46263</v>
      </c>
      <c r="G1364" s="8" t="s">
        <v>197</v>
      </c>
      <c r="H1364" s="6" t="s">
        <v>185</v>
      </c>
      <c r="I1364" s="6" t="s">
        <v>885</v>
      </c>
      <c r="J1364" s="6" t="s">
        <v>199</v>
      </c>
      <c r="L1364" s="6" t="s">
        <v>187</v>
      </c>
      <c r="M1364" s="6" t="s">
        <v>885</v>
      </c>
      <c r="N1364" s="6" t="s">
        <v>41</v>
      </c>
      <c r="O1364" s="5" t="s">
        <v>885</v>
      </c>
      <c r="P1364" s="6" t="str">
        <f>IF(I1364&lt;&gt;"","Giocata","Futura")</f>
        <v>Futura</v>
      </c>
      <c r="Q1364" s="5" t="e">
        <f>VALUE(LEFT(I1364,1))</f>
        <v>#VALUE!</v>
      </c>
      <c r="R1364" s="5" t="e">
        <f>VALUE(RIGHT(I1364,1))</f>
        <v>#VALUE!</v>
      </c>
      <c r="S1364" s="5" t="e">
        <f>SUM(Q1364:R1364)</f>
        <v>#VALUE!</v>
      </c>
      <c r="T1364" s="5" t="e">
        <f>IF(Q1364&lt;&gt;R1364,1,0)</f>
        <v>#VALUE!</v>
      </c>
      <c r="U1364" s="5" t="e">
        <f>IF(S1364&lt;=4,1,0)</f>
        <v>#VALUE!</v>
      </c>
      <c r="V1364" s="5" t="e">
        <f t="shared" si="42"/>
        <v>#VALUE!</v>
      </c>
      <c r="W1364" s="5" t="e">
        <f>IF(S1364&gt;=2,1,0)</f>
        <v>#VALUE!</v>
      </c>
      <c r="X1364" s="5" t="e">
        <f>IF(Q1364&lt;=2,1,0)</f>
        <v>#VALUE!</v>
      </c>
      <c r="Y1364" s="5" t="e">
        <f>IF(AND(Q1364&gt;=1,Q1364&lt;=3),1,0)</f>
        <v>#VALUE!</v>
      </c>
      <c r="Z1364" s="5" t="e">
        <f>IF(AND(Q1364&gt;=2,Q1364&lt;=5),1,0)</f>
        <v>#VALUE!</v>
      </c>
      <c r="AA1364" s="5" t="e">
        <f>IF(S1364&lt;=2,1,0)</f>
        <v>#VALUE!</v>
      </c>
      <c r="AB1364" s="5" t="e">
        <f>IF(AND(S1364&gt;=1,S1364&lt;=3),1,0)</f>
        <v>#VALUE!</v>
      </c>
      <c r="AC1364" s="5" t="e">
        <f>IF(AND(S1364&gt;=2,S1364&lt;=5),1,0)</f>
        <v>#VALUE!</v>
      </c>
      <c r="AD1364" s="5" t="e">
        <f>IF(AND(S1364&gt;=1,S1364&lt;=4),1,0)</f>
        <v>#VALUE!</v>
      </c>
      <c r="AE1364" s="5" t="e">
        <f>IF(AND(S1364&gt;=2,S1364&lt;=5),1,0)</f>
        <v>#VALUE!</v>
      </c>
    </row>
    <row r="1365" spans="1:31" x14ac:dyDescent="0.55000000000000004">
      <c r="A1365" s="1">
        <f t="shared" si="43"/>
        <v>1365</v>
      </c>
      <c r="B1365" s="6" t="s">
        <v>32</v>
      </c>
      <c r="C1365" s="7">
        <v>46226.660555555558</v>
      </c>
      <c r="D1365" s="5">
        <v>19</v>
      </c>
      <c r="E1365" s="6" t="s">
        <v>93</v>
      </c>
      <c r="F1365" s="8">
        <v>46263</v>
      </c>
      <c r="G1365" s="8" t="s">
        <v>264</v>
      </c>
      <c r="H1365" s="6" t="s">
        <v>134</v>
      </c>
      <c r="I1365" s="6" t="s">
        <v>885</v>
      </c>
      <c r="J1365" s="6" t="s">
        <v>271</v>
      </c>
      <c r="L1365" s="6" t="s">
        <v>206</v>
      </c>
      <c r="M1365" s="6" t="s">
        <v>885</v>
      </c>
      <c r="N1365" s="6" t="s">
        <v>41</v>
      </c>
      <c r="O1365" s="5" t="s">
        <v>885</v>
      </c>
      <c r="P1365" s="6" t="str">
        <f>IF(I1365&lt;&gt;"","Giocata","Futura")</f>
        <v>Futura</v>
      </c>
      <c r="Q1365" s="5" t="e">
        <f>VALUE(LEFT(I1365,1))</f>
        <v>#VALUE!</v>
      </c>
      <c r="R1365" s="5" t="e">
        <f>VALUE(RIGHT(I1365,1))</f>
        <v>#VALUE!</v>
      </c>
      <c r="S1365" s="5" t="e">
        <f>SUM(Q1365:R1365)</f>
        <v>#VALUE!</v>
      </c>
      <c r="T1365" s="5" t="e">
        <f>IF(Q1365&lt;&gt;R1365,1,0)</f>
        <v>#VALUE!</v>
      </c>
      <c r="U1365" s="5" t="e">
        <f>IF(S1365&lt;=4,1,0)</f>
        <v>#VALUE!</v>
      </c>
      <c r="V1365" s="5" t="e">
        <f t="shared" si="42"/>
        <v>#VALUE!</v>
      </c>
      <c r="W1365" s="5" t="e">
        <f>IF(S1365&gt;=2,1,0)</f>
        <v>#VALUE!</v>
      </c>
      <c r="X1365" s="5" t="e">
        <f>IF(Q1365&lt;=2,1,0)</f>
        <v>#VALUE!</v>
      </c>
      <c r="Y1365" s="5" t="e">
        <f>IF(AND(Q1365&gt;=1,Q1365&lt;=3),1,0)</f>
        <v>#VALUE!</v>
      </c>
      <c r="Z1365" s="5" t="e">
        <f>IF(AND(Q1365&gt;=2,Q1365&lt;=5),1,0)</f>
        <v>#VALUE!</v>
      </c>
      <c r="AA1365" s="5" t="e">
        <f>IF(S1365&lt;=2,1,0)</f>
        <v>#VALUE!</v>
      </c>
      <c r="AB1365" s="5" t="e">
        <f>IF(AND(S1365&gt;=1,S1365&lt;=3),1,0)</f>
        <v>#VALUE!</v>
      </c>
      <c r="AC1365" s="5" t="e">
        <f>IF(AND(S1365&gt;=2,S1365&lt;=5),1,0)</f>
        <v>#VALUE!</v>
      </c>
      <c r="AD1365" s="5" t="e">
        <f>IF(AND(S1365&gt;=1,S1365&lt;=4),1,0)</f>
        <v>#VALUE!</v>
      </c>
      <c r="AE1365" s="5" t="e">
        <f>IF(AND(S1365&gt;=2,S1365&lt;=5),1,0)</f>
        <v>#VALUE!</v>
      </c>
    </row>
    <row r="1366" spans="1:31" x14ac:dyDescent="0.55000000000000004">
      <c r="A1366" s="1">
        <f t="shared" si="43"/>
        <v>1366</v>
      </c>
      <c r="B1366" s="6" t="s">
        <v>32</v>
      </c>
      <c r="C1366" s="7">
        <v>46226.660555555558</v>
      </c>
      <c r="D1366" s="5">
        <v>19</v>
      </c>
      <c r="E1366" s="6" t="s">
        <v>93</v>
      </c>
      <c r="F1366" s="8">
        <v>46263</v>
      </c>
      <c r="G1366" s="8" t="s">
        <v>263</v>
      </c>
      <c r="H1366" s="6" t="s">
        <v>128</v>
      </c>
      <c r="I1366" s="6" t="s">
        <v>885</v>
      </c>
      <c r="J1366" s="6" t="s">
        <v>211</v>
      </c>
      <c r="L1366" s="6" t="s">
        <v>269</v>
      </c>
      <c r="M1366" s="6" t="s">
        <v>885</v>
      </c>
      <c r="N1366" s="6" t="s">
        <v>41</v>
      </c>
      <c r="O1366" s="5" t="s">
        <v>885</v>
      </c>
      <c r="P1366" s="6" t="str">
        <f>IF(I1366&lt;&gt;"","Giocata","Futura")</f>
        <v>Futura</v>
      </c>
      <c r="Q1366" s="5" t="e">
        <f>VALUE(LEFT(I1366,1))</f>
        <v>#VALUE!</v>
      </c>
      <c r="R1366" s="5" t="e">
        <f>VALUE(RIGHT(I1366,1))</f>
        <v>#VALUE!</v>
      </c>
      <c r="S1366" s="5" t="e">
        <f>SUM(Q1366:R1366)</f>
        <v>#VALUE!</v>
      </c>
      <c r="T1366" s="5" t="e">
        <f>IF(Q1366&lt;&gt;R1366,1,0)</f>
        <v>#VALUE!</v>
      </c>
      <c r="U1366" s="5" t="e">
        <f>IF(S1366&lt;=4,1,0)</f>
        <v>#VALUE!</v>
      </c>
      <c r="V1366" s="5" t="e">
        <f t="shared" si="42"/>
        <v>#VALUE!</v>
      </c>
      <c r="W1366" s="5" t="e">
        <f>IF(S1366&gt;=2,1,0)</f>
        <v>#VALUE!</v>
      </c>
      <c r="X1366" s="5" t="e">
        <f>IF(Q1366&lt;=2,1,0)</f>
        <v>#VALUE!</v>
      </c>
      <c r="Y1366" s="5" t="e">
        <f>IF(AND(Q1366&gt;=1,Q1366&lt;=3),1,0)</f>
        <v>#VALUE!</v>
      </c>
      <c r="Z1366" s="5" t="e">
        <f>IF(AND(Q1366&gt;=2,Q1366&lt;=5),1,0)</f>
        <v>#VALUE!</v>
      </c>
      <c r="AA1366" s="5" t="e">
        <f>IF(S1366&lt;=2,1,0)</f>
        <v>#VALUE!</v>
      </c>
      <c r="AB1366" s="5" t="e">
        <f>IF(AND(S1366&gt;=1,S1366&lt;=3),1,0)</f>
        <v>#VALUE!</v>
      </c>
      <c r="AC1366" s="5" t="e">
        <f>IF(AND(S1366&gt;=2,S1366&lt;=5),1,0)</f>
        <v>#VALUE!</v>
      </c>
      <c r="AD1366" s="5" t="e">
        <f>IF(AND(S1366&gt;=1,S1366&lt;=4),1,0)</f>
        <v>#VALUE!</v>
      </c>
      <c r="AE1366" s="5" t="e">
        <f>IF(AND(S1366&gt;=2,S1366&lt;=5),1,0)</f>
        <v>#VALUE!</v>
      </c>
    </row>
    <row r="1367" spans="1:31" x14ac:dyDescent="0.55000000000000004">
      <c r="A1367" s="1">
        <f t="shared" si="43"/>
        <v>1367</v>
      </c>
      <c r="B1367" s="6" t="s">
        <v>911</v>
      </c>
      <c r="C1367" s="7">
        <v>46226.660555555558</v>
      </c>
      <c r="D1367" s="5">
        <v>26</v>
      </c>
      <c r="E1367" s="6" t="s">
        <v>93</v>
      </c>
      <c r="F1367" s="8">
        <v>46263</v>
      </c>
      <c r="G1367" s="8" t="s">
        <v>137</v>
      </c>
      <c r="H1367" s="6" t="s">
        <v>153</v>
      </c>
      <c r="I1367" s="6" t="s">
        <v>885</v>
      </c>
      <c r="J1367" s="6" t="s">
        <v>154</v>
      </c>
      <c r="L1367" s="6" t="s">
        <v>155</v>
      </c>
      <c r="M1367" s="6" t="s">
        <v>885</v>
      </c>
      <c r="N1367" s="6" t="s">
        <v>41</v>
      </c>
      <c r="O1367" s="5" t="s">
        <v>885</v>
      </c>
      <c r="P1367" s="6" t="str">
        <f>IF(I1367&lt;&gt;"","Giocata","Futura")</f>
        <v>Futura</v>
      </c>
      <c r="Q1367" s="5" t="e">
        <f>VALUE(LEFT(I1367,1))</f>
        <v>#VALUE!</v>
      </c>
      <c r="R1367" s="5" t="e">
        <f>VALUE(RIGHT(I1367,1))</f>
        <v>#VALUE!</v>
      </c>
      <c r="S1367" s="5" t="e">
        <f>SUM(Q1367:R1367)</f>
        <v>#VALUE!</v>
      </c>
      <c r="T1367" s="5" t="e">
        <f>IF(Q1367&lt;&gt;R1367,1,0)</f>
        <v>#VALUE!</v>
      </c>
      <c r="U1367" s="5" t="e">
        <f>IF(S1367&lt;=4,1,0)</f>
        <v>#VALUE!</v>
      </c>
      <c r="V1367" s="5" t="e">
        <f t="shared" si="42"/>
        <v>#VALUE!</v>
      </c>
      <c r="W1367" s="5" t="e">
        <f>IF(S1367&gt;=2,1,0)</f>
        <v>#VALUE!</v>
      </c>
      <c r="X1367" s="5" t="e">
        <f>IF(Q1367&lt;=2,1,0)</f>
        <v>#VALUE!</v>
      </c>
      <c r="Y1367" s="5" t="e">
        <f>IF(AND(Q1367&gt;=1,Q1367&lt;=3),1,0)</f>
        <v>#VALUE!</v>
      </c>
      <c r="Z1367" s="5" t="e">
        <f>IF(AND(Q1367&gt;=2,Q1367&lt;=5),1,0)</f>
        <v>#VALUE!</v>
      </c>
      <c r="AA1367" s="5" t="e">
        <f>IF(S1367&lt;=2,1,0)</f>
        <v>#VALUE!</v>
      </c>
      <c r="AB1367" s="5" t="e">
        <f>IF(AND(S1367&gt;=1,S1367&lt;=3),1,0)</f>
        <v>#VALUE!</v>
      </c>
      <c r="AC1367" s="5" t="e">
        <f>IF(AND(S1367&gt;=2,S1367&lt;=5),1,0)</f>
        <v>#VALUE!</v>
      </c>
      <c r="AD1367" s="5" t="e">
        <f>IF(AND(S1367&gt;=1,S1367&lt;=4),1,0)</f>
        <v>#VALUE!</v>
      </c>
      <c r="AE1367" s="5" t="e">
        <f>IF(AND(S1367&gt;=2,S1367&lt;=5),1,0)</f>
        <v>#VALUE!</v>
      </c>
    </row>
    <row r="1368" spans="1:31" x14ac:dyDescent="0.55000000000000004">
      <c r="A1368" s="1">
        <f t="shared" si="43"/>
        <v>1368</v>
      </c>
      <c r="B1368" s="6" t="s">
        <v>911</v>
      </c>
      <c r="C1368" s="7">
        <v>46226.660555555558</v>
      </c>
      <c r="D1368" s="5">
        <v>26</v>
      </c>
      <c r="E1368" s="6" t="s">
        <v>93</v>
      </c>
      <c r="F1368" s="8">
        <v>46263</v>
      </c>
      <c r="G1368" s="8" t="s">
        <v>137</v>
      </c>
      <c r="H1368" s="6" t="s">
        <v>141</v>
      </c>
      <c r="I1368" s="6" t="s">
        <v>885</v>
      </c>
      <c r="J1368" s="6" t="s">
        <v>151</v>
      </c>
      <c r="L1368" s="6" t="s">
        <v>143</v>
      </c>
      <c r="M1368" s="6" t="s">
        <v>885</v>
      </c>
      <c r="N1368" s="6" t="s">
        <v>41</v>
      </c>
      <c r="O1368" s="5" t="s">
        <v>885</v>
      </c>
      <c r="P1368" s="6" t="str">
        <f>IF(I1368&lt;&gt;"","Giocata","Futura")</f>
        <v>Futura</v>
      </c>
      <c r="Q1368" s="5" t="e">
        <f>VALUE(LEFT(I1368,1))</f>
        <v>#VALUE!</v>
      </c>
      <c r="R1368" s="5" t="e">
        <f>VALUE(RIGHT(I1368,1))</f>
        <v>#VALUE!</v>
      </c>
      <c r="S1368" s="5" t="e">
        <f>SUM(Q1368:R1368)</f>
        <v>#VALUE!</v>
      </c>
      <c r="T1368" s="5" t="e">
        <f>IF(Q1368&lt;&gt;R1368,1,0)</f>
        <v>#VALUE!</v>
      </c>
      <c r="U1368" s="5" t="e">
        <f>IF(S1368&lt;=4,1,0)</f>
        <v>#VALUE!</v>
      </c>
      <c r="V1368" s="5" t="e">
        <f t="shared" si="42"/>
        <v>#VALUE!</v>
      </c>
      <c r="W1368" s="5" t="e">
        <f>IF(S1368&gt;=2,1,0)</f>
        <v>#VALUE!</v>
      </c>
      <c r="X1368" s="5" t="e">
        <f>IF(Q1368&lt;=2,1,0)</f>
        <v>#VALUE!</v>
      </c>
      <c r="Y1368" s="5" t="e">
        <f>IF(AND(Q1368&gt;=1,Q1368&lt;=3),1,0)</f>
        <v>#VALUE!</v>
      </c>
      <c r="Z1368" s="5" t="e">
        <f>IF(AND(Q1368&gt;=2,Q1368&lt;=5),1,0)</f>
        <v>#VALUE!</v>
      </c>
      <c r="AA1368" s="5" t="e">
        <f>IF(S1368&lt;=2,1,0)</f>
        <v>#VALUE!</v>
      </c>
      <c r="AB1368" s="5" t="e">
        <f>IF(AND(S1368&gt;=1,S1368&lt;=3),1,0)</f>
        <v>#VALUE!</v>
      </c>
      <c r="AC1368" s="5" t="e">
        <f>IF(AND(S1368&gt;=2,S1368&lt;=5),1,0)</f>
        <v>#VALUE!</v>
      </c>
      <c r="AD1368" s="5" t="e">
        <f>IF(AND(S1368&gt;=1,S1368&lt;=4),1,0)</f>
        <v>#VALUE!</v>
      </c>
      <c r="AE1368" s="5" t="e">
        <f>IF(AND(S1368&gt;=2,S1368&lt;=5),1,0)</f>
        <v>#VALUE!</v>
      </c>
    </row>
    <row r="1369" spans="1:31" x14ac:dyDescent="0.55000000000000004">
      <c r="A1369" s="1">
        <f t="shared" si="43"/>
        <v>1369</v>
      </c>
      <c r="B1369" s="6" t="s">
        <v>28</v>
      </c>
      <c r="C1369" s="7">
        <v>46226.660555555558</v>
      </c>
      <c r="D1369" s="5">
        <v>19</v>
      </c>
      <c r="E1369" s="6" t="s">
        <v>37</v>
      </c>
      <c r="F1369" s="8">
        <v>46264</v>
      </c>
      <c r="G1369" s="8" t="s">
        <v>268</v>
      </c>
      <c r="H1369" s="6" t="s">
        <v>57</v>
      </c>
      <c r="I1369" s="6" t="s">
        <v>885</v>
      </c>
      <c r="J1369" s="6" t="s">
        <v>52</v>
      </c>
      <c r="L1369" s="6" t="s">
        <v>59</v>
      </c>
      <c r="M1369" s="6" t="s">
        <v>885</v>
      </c>
      <c r="N1369" s="6" t="s">
        <v>41</v>
      </c>
      <c r="O1369" s="5" t="s">
        <v>885</v>
      </c>
      <c r="P1369" s="6" t="str">
        <f>IF(I1369&lt;&gt;"","Giocata","Futura")</f>
        <v>Futura</v>
      </c>
      <c r="Q1369" s="5" t="e">
        <f>VALUE(LEFT(I1369,1))</f>
        <v>#VALUE!</v>
      </c>
      <c r="R1369" s="5" t="e">
        <f>VALUE(RIGHT(I1369,1))</f>
        <v>#VALUE!</v>
      </c>
      <c r="S1369" s="5" t="e">
        <f>SUM(Q1369:R1369)</f>
        <v>#VALUE!</v>
      </c>
      <c r="T1369" s="5" t="e">
        <f>IF(Q1369&lt;&gt;R1369,1,0)</f>
        <v>#VALUE!</v>
      </c>
      <c r="U1369" s="5" t="e">
        <f>IF(S1369&lt;=4,1,0)</f>
        <v>#VALUE!</v>
      </c>
      <c r="V1369" s="5" t="e">
        <f t="shared" si="42"/>
        <v>#VALUE!</v>
      </c>
      <c r="W1369" s="5" t="e">
        <f>IF(S1369&gt;=2,1,0)</f>
        <v>#VALUE!</v>
      </c>
      <c r="X1369" s="5" t="e">
        <f>IF(Q1369&lt;=2,1,0)</f>
        <v>#VALUE!</v>
      </c>
      <c r="Y1369" s="5" t="e">
        <f>IF(AND(Q1369&gt;=1,Q1369&lt;=3),1,0)</f>
        <v>#VALUE!</v>
      </c>
      <c r="Z1369" s="5" t="e">
        <f>IF(AND(Q1369&gt;=2,Q1369&lt;=5),1,0)</f>
        <v>#VALUE!</v>
      </c>
      <c r="AA1369" s="5" t="e">
        <f>IF(S1369&lt;=2,1,0)</f>
        <v>#VALUE!</v>
      </c>
      <c r="AB1369" s="5" t="e">
        <f>IF(AND(S1369&gt;=1,S1369&lt;=3),1,0)</f>
        <v>#VALUE!</v>
      </c>
      <c r="AC1369" s="5" t="e">
        <f>IF(AND(S1369&gt;=2,S1369&lt;=5),1,0)</f>
        <v>#VALUE!</v>
      </c>
      <c r="AD1369" s="5" t="e">
        <f>IF(AND(S1369&gt;=1,S1369&lt;=4),1,0)</f>
        <v>#VALUE!</v>
      </c>
      <c r="AE1369" s="5" t="e">
        <f>IF(AND(S1369&gt;=2,S1369&lt;=5),1,0)</f>
        <v>#VALUE!</v>
      </c>
    </row>
    <row r="1370" spans="1:31" x14ac:dyDescent="0.55000000000000004">
      <c r="A1370" s="1">
        <f t="shared" si="43"/>
        <v>1370</v>
      </c>
      <c r="B1370" s="6" t="s">
        <v>28</v>
      </c>
      <c r="C1370" s="7">
        <v>46226.660555555558</v>
      </c>
      <c r="D1370" s="5">
        <v>19</v>
      </c>
      <c r="E1370" s="6" t="s">
        <v>37</v>
      </c>
      <c r="F1370" s="8">
        <v>46264</v>
      </c>
      <c r="G1370" s="8" t="s">
        <v>286</v>
      </c>
      <c r="H1370" s="6" t="s">
        <v>58</v>
      </c>
      <c r="I1370" s="6" t="s">
        <v>885</v>
      </c>
      <c r="J1370" s="6" t="s">
        <v>54</v>
      </c>
      <c r="L1370" s="6" t="s">
        <v>56</v>
      </c>
      <c r="M1370" s="6" t="s">
        <v>885</v>
      </c>
      <c r="N1370" s="6" t="s">
        <v>41</v>
      </c>
      <c r="O1370" s="5" t="s">
        <v>885</v>
      </c>
      <c r="P1370" s="6" t="str">
        <f>IF(I1370&lt;&gt;"","Giocata","Futura")</f>
        <v>Futura</v>
      </c>
      <c r="Q1370" s="5" t="e">
        <f>VALUE(LEFT(I1370,1))</f>
        <v>#VALUE!</v>
      </c>
      <c r="R1370" s="5" t="e">
        <f>VALUE(RIGHT(I1370,1))</f>
        <v>#VALUE!</v>
      </c>
      <c r="S1370" s="5" t="e">
        <f>SUM(Q1370:R1370)</f>
        <v>#VALUE!</v>
      </c>
      <c r="T1370" s="5" t="e">
        <f>IF(Q1370&lt;&gt;R1370,1,0)</f>
        <v>#VALUE!</v>
      </c>
      <c r="U1370" s="5" t="e">
        <f>IF(S1370&lt;=4,1,0)</f>
        <v>#VALUE!</v>
      </c>
      <c r="V1370" s="5" t="e">
        <f t="shared" si="42"/>
        <v>#VALUE!</v>
      </c>
      <c r="W1370" s="5" t="e">
        <f>IF(S1370&gt;=2,1,0)</f>
        <v>#VALUE!</v>
      </c>
      <c r="X1370" s="5" t="e">
        <f>IF(Q1370&lt;=2,1,0)</f>
        <v>#VALUE!</v>
      </c>
      <c r="Y1370" s="5" t="e">
        <f>IF(AND(Q1370&gt;=1,Q1370&lt;=3),1,0)</f>
        <v>#VALUE!</v>
      </c>
      <c r="Z1370" s="5" t="e">
        <f>IF(AND(Q1370&gt;=2,Q1370&lt;=5),1,0)</f>
        <v>#VALUE!</v>
      </c>
      <c r="AA1370" s="5" t="e">
        <f>IF(S1370&lt;=2,1,0)</f>
        <v>#VALUE!</v>
      </c>
      <c r="AB1370" s="5" t="e">
        <f>IF(AND(S1370&gt;=1,S1370&lt;=3),1,0)</f>
        <v>#VALUE!</v>
      </c>
      <c r="AC1370" s="5" t="e">
        <f>IF(AND(S1370&gt;=2,S1370&lt;=5),1,0)</f>
        <v>#VALUE!</v>
      </c>
      <c r="AD1370" s="5" t="e">
        <f>IF(AND(S1370&gt;=1,S1370&lt;=4),1,0)</f>
        <v>#VALUE!</v>
      </c>
      <c r="AE1370" s="5" t="e">
        <f>IF(AND(S1370&gt;=2,S1370&lt;=5),1,0)</f>
        <v>#VALUE!</v>
      </c>
    </row>
    <row r="1371" spans="1:31" x14ac:dyDescent="0.55000000000000004">
      <c r="A1371" s="1">
        <f t="shared" si="43"/>
        <v>1371</v>
      </c>
      <c r="B1371" s="6" t="s">
        <v>884</v>
      </c>
      <c r="C1371" s="7">
        <v>46226.660555555558</v>
      </c>
      <c r="D1371" s="5">
        <v>5</v>
      </c>
      <c r="E1371" s="6" t="s">
        <v>37</v>
      </c>
      <c r="F1371" s="8">
        <v>46264</v>
      </c>
      <c r="G1371" s="8" t="s">
        <v>120</v>
      </c>
      <c r="H1371" s="6" t="s">
        <v>104</v>
      </c>
      <c r="I1371" s="6" t="s">
        <v>885</v>
      </c>
      <c r="J1371" s="6" t="s">
        <v>109</v>
      </c>
      <c r="L1371" s="6" t="s">
        <v>112</v>
      </c>
      <c r="M1371" s="6" t="s">
        <v>885</v>
      </c>
      <c r="N1371" s="6" t="s">
        <v>41</v>
      </c>
      <c r="O1371" s="5" t="s">
        <v>885</v>
      </c>
      <c r="P1371" s="6" t="str">
        <f>IF(I1371&lt;&gt;"","Giocata","Futura")</f>
        <v>Futura</v>
      </c>
      <c r="Q1371" s="5" t="e">
        <f>VALUE(LEFT(I1371,1))</f>
        <v>#VALUE!</v>
      </c>
      <c r="R1371" s="5" t="e">
        <f>VALUE(RIGHT(I1371,1))</f>
        <v>#VALUE!</v>
      </c>
      <c r="S1371" s="5" t="e">
        <f>SUM(Q1371:R1371)</f>
        <v>#VALUE!</v>
      </c>
      <c r="T1371" s="5" t="e">
        <f>IF(Q1371&lt;&gt;R1371,1,0)</f>
        <v>#VALUE!</v>
      </c>
      <c r="U1371" s="5" t="e">
        <f>IF(S1371&lt;=4,1,0)</f>
        <v>#VALUE!</v>
      </c>
      <c r="V1371" s="5" t="e">
        <f t="shared" si="42"/>
        <v>#VALUE!</v>
      </c>
      <c r="W1371" s="5" t="e">
        <f>IF(S1371&gt;=2,1,0)</f>
        <v>#VALUE!</v>
      </c>
      <c r="X1371" s="5" t="e">
        <f>IF(Q1371&lt;=2,1,0)</f>
        <v>#VALUE!</v>
      </c>
      <c r="Y1371" s="5" t="e">
        <f>IF(AND(Q1371&gt;=1,Q1371&lt;=3),1,0)</f>
        <v>#VALUE!</v>
      </c>
      <c r="Z1371" s="5" t="e">
        <f>IF(AND(Q1371&gt;=2,Q1371&lt;=5),1,0)</f>
        <v>#VALUE!</v>
      </c>
      <c r="AA1371" s="5" t="e">
        <f>IF(S1371&lt;=2,1,0)</f>
        <v>#VALUE!</v>
      </c>
      <c r="AB1371" s="5" t="e">
        <f>IF(AND(S1371&gt;=1,S1371&lt;=3),1,0)</f>
        <v>#VALUE!</v>
      </c>
      <c r="AC1371" s="5" t="e">
        <f>IF(AND(S1371&gt;=2,S1371&lt;=5),1,0)</f>
        <v>#VALUE!</v>
      </c>
      <c r="AD1371" s="5" t="e">
        <f>IF(AND(S1371&gt;=1,S1371&lt;=4),1,0)</f>
        <v>#VALUE!</v>
      </c>
      <c r="AE1371" s="5" t="e">
        <f>IF(AND(S1371&gt;=2,S1371&lt;=5),1,0)</f>
        <v>#VALUE!</v>
      </c>
    </row>
    <row r="1372" spans="1:31" x14ac:dyDescent="0.55000000000000004">
      <c r="A1372" s="1">
        <f t="shared" si="43"/>
        <v>1372</v>
      </c>
      <c r="B1372" s="6" t="s">
        <v>908</v>
      </c>
      <c r="C1372" s="7">
        <v>46226.660555555558</v>
      </c>
      <c r="D1372" s="5">
        <v>6</v>
      </c>
      <c r="E1372" s="6" t="s">
        <v>37</v>
      </c>
      <c r="F1372" s="8">
        <v>46264</v>
      </c>
      <c r="G1372" s="8" t="s">
        <v>268</v>
      </c>
      <c r="H1372" s="6" t="s">
        <v>80</v>
      </c>
      <c r="I1372" s="6" t="s">
        <v>885</v>
      </c>
      <c r="J1372" s="6" t="s">
        <v>71</v>
      </c>
      <c r="L1372" s="6" t="s">
        <v>82</v>
      </c>
      <c r="M1372" s="6" t="s">
        <v>885</v>
      </c>
      <c r="N1372" s="6" t="s">
        <v>41</v>
      </c>
      <c r="O1372" s="5" t="s">
        <v>885</v>
      </c>
      <c r="P1372" s="6" t="str">
        <f>IF(I1372&lt;&gt;"","Giocata","Futura")</f>
        <v>Futura</v>
      </c>
      <c r="Q1372" s="5" t="e">
        <f>VALUE(LEFT(I1372,1))</f>
        <v>#VALUE!</v>
      </c>
      <c r="R1372" s="5" t="e">
        <f>VALUE(RIGHT(I1372,1))</f>
        <v>#VALUE!</v>
      </c>
      <c r="S1372" s="5" t="e">
        <f>SUM(Q1372:R1372)</f>
        <v>#VALUE!</v>
      </c>
      <c r="T1372" s="5" t="e">
        <f>IF(Q1372&lt;&gt;R1372,1,0)</f>
        <v>#VALUE!</v>
      </c>
      <c r="U1372" s="5" t="e">
        <f>IF(S1372&lt;=4,1,0)</f>
        <v>#VALUE!</v>
      </c>
      <c r="V1372" s="5" t="e">
        <f t="shared" si="42"/>
        <v>#VALUE!</v>
      </c>
      <c r="W1372" s="5" t="e">
        <f>IF(S1372&gt;=2,1,0)</f>
        <v>#VALUE!</v>
      </c>
      <c r="X1372" s="5" t="e">
        <f>IF(Q1372&lt;=2,1,0)</f>
        <v>#VALUE!</v>
      </c>
      <c r="Y1372" s="5" t="e">
        <f>IF(AND(Q1372&gt;=1,Q1372&lt;=3),1,0)</f>
        <v>#VALUE!</v>
      </c>
      <c r="Z1372" s="5" t="e">
        <f>IF(AND(Q1372&gt;=2,Q1372&lt;=5),1,0)</f>
        <v>#VALUE!</v>
      </c>
      <c r="AA1372" s="5" t="e">
        <f>IF(S1372&lt;=2,1,0)</f>
        <v>#VALUE!</v>
      </c>
      <c r="AB1372" s="5" t="e">
        <f>IF(AND(S1372&gt;=1,S1372&lt;=3),1,0)</f>
        <v>#VALUE!</v>
      </c>
      <c r="AC1372" s="5" t="e">
        <f>IF(AND(S1372&gt;=2,S1372&lt;=5),1,0)</f>
        <v>#VALUE!</v>
      </c>
      <c r="AD1372" s="5" t="e">
        <f>IF(AND(S1372&gt;=1,S1372&lt;=4),1,0)</f>
        <v>#VALUE!</v>
      </c>
      <c r="AE1372" s="5" t="e">
        <f>IF(AND(S1372&gt;=2,S1372&lt;=5),1,0)</f>
        <v>#VALUE!</v>
      </c>
    </row>
    <row r="1373" spans="1:31" x14ac:dyDescent="0.55000000000000004">
      <c r="A1373" s="1">
        <f t="shared" si="43"/>
        <v>1373</v>
      </c>
      <c r="B1373" s="6" t="s">
        <v>908</v>
      </c>
      <c r="C1373" s="7">
        <v>46226.660555555558</v>
      </c>
      <c r="D1373" s="5">
        <v>6</v>
      </c>
      <c r="E1373" s="6" t="s">
        <v>37</v>
      </c>
      <c r="F1373" s="8">
        <v>46264</v>
      </c>
      <c r="G1373" s="8" t="s">
        <v>268</v>
      </c>
      <c r="H1373" s="6" t="s">
        <v>77</v>
      </c>
      <c r="I1373" s="6" t="s">
        <v>885</v>
      </c>
      <c r="J1373" s="6" t="s">
        <v>84</v>
      </c>
      <c r="L1373" s="6" t="s">
        <v>79</v>
      </c>
      <c r="M1373" s="6" t="s">
        <v>885</v>
      </c>
      <c r="N1373" s="6" t="s">
        <v>41</v>
      </c>
      <c r="O1373" s="5" t="s">
        <v>885</v>
      </c>
      <c r="P1373" s="6" t="str">
        <f>IF(I1373&lt;&gt;"","Giocata","Futura")</f>
        <v>Futura</v>
      </c>
      <c r="Q1373" s="5" t="e">
        <f>VALUE(LEFT(I1373,1))</f>
        <v>#VALUE!</v>
      </c>
      <c r="R1373" s="5" t="e">
        <f>VALUE(RIGHT(I1373,1))</f>
        <v>#VALUE!</v>
      </c>
      <c r="S1373" s="5" t="e">
        <f>SUM(Q1373:R1373)</f>
        <v>#VALUE!</v>
      </c>
      <c r="T1373" s="5" t="e">
        <f>IF(Q1373&lt;&gt;R1373,1,0)</f>
        <v>#VALUE!</v>
      </c>
      <c r="U1373" s="5" t="e">
        <f>IF(S1373&lt;=4,1,0)</f>
        <v>#VALUE!</v>
      </c>
      <c r="V1373" s="5" t="e">
        <f t="shared" si="42"/>
        <v>#VALUE!</v>
      </c>
      <c r="W1373" s="5" t="e">
        <f>IF(S1373&gt;=2,1,0)</f>
        <v>#VALUE!</v>
      </c>
      <c r="X1373" s="5" t="e">
        <f>IF(Q1373&lt;=2,1,0)</f>
        <v>#VALUE!</v>
      </c>
      <c r="Y1373" s="5" t="e">
        <f>IF(AND(Q1373&gt;=1,Q1373&lt;=3),1,0)</f>
        <v>#VALUE!</v>
      </c>
      <c r="Z1373" s="5" t="e">
        <f>IF(AND(Q1373&gt;=2,Q1373&lt;=5),1,0)</f>
        <v>#VALUE!</v>
      </c>
      <c r="AA1373" s="5" t="e">
        <f>IF(S1373&lt;=2,1,0)</f>
        <v>#VALUE!</v>
      </c>
      <c r="AB1373" s="5" t="e">
        <f>IF(AND(S1373&gt;=1,S1373&lt;=3),1,0)</f>
        <v>#VALUE!</v>
      </c>
      <c r="AC1373" s="5" t="e">
        <f>IF(AND(S1373&gt;=2,S1373&lt;=5),1,0)</f>
        <v>#VALUE!</v>
      </c>
      <c r="AD1373" s="5" t="e">
        <f>IF(AND(S1373&gt;=1,S1373&lt;=4),1,0)</f>
        <v>#VALUE!</v>
      </c>
      <c r="AE1373" s="5" t="e">
        <f>IF(AND(S1373&gt;=2,S1373&lt;=5),1,0)</f>
        <v>#VALUE!</v>
      </c>
    </row>
    <row r="1374" spans="1:31" x14ac:dyDescent="0.55000000000000004">
      <c r="A1374" s="1">
        <f t="shared" si="43"/>
        <v>1374</v>
      </c>
      <c r="B1374" s="6" t="s">
        <v>908</v>
      </c>
      <c r="C1374" s="7">
        <v>46226.660555555558</v>
      </c>
      <c r="D1374" s="5">
        <v>6</v>
      </c>
      <c r="E1374" s="6" t="s">
        <v>37</v>
      </c>
      <c r="F1374" s="8">
        <v>46264</v>
      </c>
      <c r="G1374" s="8" t="s">
        <v>264</v>
      </c>
      <c r="H1374" s="6" t="s">
        <v>83</v>
      </c>
      <c r="I1374" s="6" t="s">
        <v>885</v>
      </c>
      <c r="J1374" s="6" t="s">
        <v>75</v>
      </c>
      <c r="L1374" s="6" t="s">
        <v>85</v>
      </c>
      <c r="M1374" s="6" t="s">
        <v>885</v>
      </c>
      <c r="N1374" s="6" t="s">
        <v>41</v>
      </c>
      <c r="O1374" s="5" t="s">
        <v>885</v>
      </c>
      <c r="P1374" s="6" t="str">
        <f>IF(I1374&lt;&gt;"","Giocata","Futura")</f>
        <v>Futura</v>
      </c>
      <c r="Q1374" s="5" t="e">
        <f>VALUE(LEFT(I1374,1))</f>
        <v>#VALUE!</v>
      </c>
      <c r="R1374" s="5" t="e">
        <f>VALUE(RIGHT(I1374,1))</f>
        <v>#VALUE!</v>
      </c>
      <c r="S1374" s="5" t="e">
        <f>SUM(Q1374:R1374)</f>
        <v>#VALUE!</v>
      </c>
      <c r="T1374" s="5" t="e">
        <f>IF(Q1374&lt;&gt;R1374,1,0)</f>
        <v>#VALUE!</v>
      </c>
      <c r="U1374" s="5" t="e">
        <f>IF(S1374&lt;=4,1,0)</f>
        <v>#VALUE!</v>
      </c>
      <c r="V1374" s="5" t="e">
        <f t="shared" si="42"/>
        <v>#VALUE!</v>
      </c>
      <c r="W1374" s="5" t="e">
        <f>IF(S1374&gt;=2,1,0)</f>
        <v>#VALUE!</v>
      </c>
      <c r="X1374" s="5" t="e">
        <f>IF(Q1374&lt;=2,1,0)</f>
        <v>#VALUE!</v>
      </c>
      <c r="Y1374" s="5" t="e">
        <f>IF(AND(Q1374&gt;=1,Q1374&lt;=3),1,0)</f>
        <v>#VALUE!</v>
      </c>
      <c r="Z1374" s="5" t="e">
        <f>IF(AND(Q1374&gt;=2,Q1374&lt;=5),1,0)</f>
        <v>#VALUE!</v>
      </c>
      <c r="AA1374" s="5" t="e">
        <f>IF(S1374&lt;=2,1,0)</f>
        <v>#VALUE!</v>
      </c>
      <c r="AB1374" s="5" t="e">
        <f>IF(AND(S1374&gt;=1,S1374&lt;=3),1,0)</f>
        <v>#VALUE!</v>
      </c>
      <c r="AC1374" s="5" t="e">
        <f>IF(AND(S1374&gt;=2,S1374&lt;=5),1,0)</f>
        <v>#VALUE!</v>
      </c>
      <c r="AD1374" s="5" t="e">
        <f>IF(AND(S1374&gt;=1,S1374&lt;=4),1,0)</f>
        <v>#VALUE!</v>
      </c>
      <c r="AE1374" s="5" t="e">
        <f>IF(AND(S1374&gt;=2,S1374&lt;=5),1,0)</f>
        <v>#VALUE!</v>
      </c>
    </row>
    <row r="1375" spans="1:31" x14ac:dyDescent="0.55000000000000004">
      <c r="A1375" s="1">
        <f t="shared" si="43"/>
        <v>1375</v>
      </c>
      <c r="B1375" s="6" t="s">
        <v>908</v>
      </c>
      <c r="C1375" s="7">
        <v>46226.660555555558</v>
      </c>
      <c r="D1375" s="5">
        <v>6</v>
      </c>
      <c r="E1375" s="6" t="s">
        <v>37</v>
      </c>
      <c r="F1375" s="8">
        <v>46264</v>
      </c>
      <c r="G1375" s="8" t="s">
        <v>263</v>
      </c>
      <c r="H1375" s="6" t="s">
        <v>74</v>
      </c>
      <c r="I1375" s="6" t="s">
        <v>885</v>
      </c>
      <c r="J1375" s="6" t="s">
        <v>72</v>
      </c>
      <c r="L1375" s="6" t="s">
        <v>76</v>
      </c>
      <c r="M1375" s="6" t="s">
        <v>885</v>
      </c>
      <c r="N1375" s="6" t="s">
        <v>41</v>
      </c>
      <c r="O1375" s="5" t="s">
        <v>885</v>
      </c>
      <c r="P1375" s="6" t="str">
        <f>IF(I1375&lt;&gt;"","Giocata","Futura")</f>
        <v>Futura</v>
      </c>
      <c r="Q1375" s="5" t="e">
        <f>VALUE(LEFT(I1375,1))</f>
        <v>#VALUE!</v>
      </c>
      <c r="R1375" s="5" t="e">
        <f>VALUE(RIGHT(I1375,1))</f>
        <v>#VALUE!</v>
      </c>
      <c r="S1375" s="5" t="e">
        <f>SUM(Q1375:R1375)</f>
        <v>#VALUE!</v>
      </c>
      <c r="T1375" s="5" t="e">
        <f>IF(Q1375&lt;&gt;R1375,1,0)</f>
        <v>#VALUE!</v>
      </c>
      <c r="U1375" s="5" t="e">
        <f>IF(S1375&lt;=4,1,0)</f>
        <v>#VALUE!</v>
      </c>
      <c r="V1375" s="5" t="e">
        <f t="shared" si="42"/>
        <v>#VALUE!</v>
      </c>
      <c r="W1375" s="5" t="e">
        <f>IF(S1375&gt;=2,1,0)</f>
        <v>#VALUE!</v>
      </c>
      <c r="X1375" s="5" t="e">
        <f>IF(Q1375&lt;=2,1,0)</f>
        <v>#VALUE!</v>
      </c>
      <c r="Y1375" s="5" t="e">
        <f>IF(AND(Q1375&gt;=1,Q1375&lt;=3),1,0)</f>
        <v>#VALUE!</v>
      </c>
      <c r="Z1375" s="5" t="e">
        <f>IF(AND(Q1375&gt;=2,Q1375&lt;=5),1,0)</f>
        <v>#VALUE!</v>
      </c>
      <c r="AA1375" s="5" t="e">
        <f>IF(S1375&lt;=2,1,0)</f>
        <v>#VALUE!</v>
      </c>
      <c r="AB1375" s="5" t="e">
        <f>IF(AND(S1375&gt;=1,S1375&lt;=3),1,0)</f>
        <v>#VALUE!</v>
      </c>
      <c r="AC1375" s="5" t="e">
        <f>IF(AND(S1375&gt;=2,S1375&lt;=5),1,0)</f>
        <v>#VALUE!</v>
      </c>
      <c r="AD1375" s="5" t="e">
        <f>IF(AND(S1375&gt;=1,S1375&lt;=4),1,0)</f>
        <v>#VALUE!</v>
      </c>
      <c r="AE1375" s="5" t="e">
        <f>IF(AND(S1375&gt;=2,S1375&lt;=5),1,0)</f>
        <v>#VALUE!</v>
      </c>
    </row>
    <row r="1376" spans="1:31" x14ac:dyDescent="0.55000000000000004">
      <c r="A1376" s="1">
        <f t="shared" si="43"/>
        <v>1376</v>
      </c>
      <c r="B1376" s="6" t="s">
        <v>32</v>
      </c>
      <c r="C1376" s="7">
        <v>46226.660555555558</v>
      </c>
      <c r="D1376" s="5">
        <v>19</v>
      </c>
      <c r="E1376" s="6" t="s">
        <v>37</v>
      </c>
      <c r="F1376" s="8">
        <v>46264</v>
      </c>
      <c r="G1376" s="8" t="s">
        <v>291</v>
      </c>
      <c r="H1376" s="6" t="s">
        <v>124</v>
      </c>
      <c r="I1376" s="6" t="s">
        <v>885</v>
      </c>
      <c r="J1376" s="6" t="s">
        <v>130</v>
      </c>
      <c r="L1376" s="6" t="s">
        <v>126</v>
      </c>
      <c r="M1376" s="6" t="s">
        <v>885</v>
      </c>
      <c r="N1376" s="6" t="s">
        <v>41</v>
      </c>
      <c r="O1376" s="5" t="s">
        <v>885</v>
      </c>
      <c r="P1376" s="6" t="str">
        <f>IF(I1376&lt;&gt;"","Giocata","Futura")</f>
        <v>Futura</v>
      </c>
      <c r="Q1376" s="5" t="e">
        <f>VALUE(LEFT(I1376,1))</f>
        <v>#VALUE!</v>
      </c>
      <c r="R1376" s="5" t="e">
        <f>VALUE(RIGHT(I1376,1))</f>
        <v>#VALUE!</v>
      </c>
      <c r="S1376" s="5" t="e">
        <f>SUM(Q1376:R1376)</f>
        <v>#VALUE!</v>
      </c>
      <c r="T1376" s="5" t="e">
        <f>IF(Q1376&lt;&gt;R1376,1,0)</f>
        <v>#VALUE!</v>
      </c>
      <c r="U1376" s="5" t="e">
        <f>IF(S1376&lt;=4,1,0)</f>
        <v>#VALUE!</v>
      </c>
      <c r="V1376" s="5" t="e">
        <f t="shared" si="42"/>
        <v>#VALUE!</v>
      </c>
      <c r="W1376" s="5" t="e">
        <f>IF(S1376&gt;=2,1,0)</f>
        <v>#VALUE!</v>
      </c>
      <c r="X1376" s="5" t="e">
        <f>IF(Q1376&lt;=2,1,0)</f>
        <v>#VALUE!</v>
      </c>
      <c r="Y1376" s="5" t="e">
        <f>IF(AND(Q1376&gt;=1,Q1376&lt;=3),1,0)</f>
        <v>#VALUE!</v>
      </c>
      <c r="Z1376" s="5" t="e">
        <f>IF(AND(Q1376&gt;=2,Q1376&lt;=5),1,0)</f>
        <v>#VALUE!</v>
      </c>
      <c r="AA1376" s="5" t="e">
        <f>IF(S1376&lt;=2,1,0)</f>
        <v>#VALUE!</v>
      </c>
      <c r="AB1376" s="5" t="e">
        <f>IF(AND(S1376&gt;=1,S1376&lt;=3),1,0)</f>
        <v>#VALUE!</v>
      </c>
      <c r="AC1376" s="5" t="e">
        <f>IF(AND(S1376&gt;=2,S1376&lt;=5),1,0)</f>
        <v>#VALUE!</v>
      </c>
      <c r="AD1376" s="5" t="e">
        <f>IF(AND(S1376&gt;=1,S1376&lt;=4),1,0)</f>
        <v>#VALUE!</v>
      </c>
      <c r="AE1376" s="5" t="e">
        <f>IF(AND(S1376&gt;=2,S1376&lt;=5),1,0)</f>
        <v>#VALUE!</v>
      </c>
    </row>
    <row r="1377" spans="1:31" x14ac:dyDescent="0.55000000000000004">
      <c r="A1377" s="1">
        <f t="shared" si="43"/>
        <v>1377</v>
      </c>
      <c r="B1377" s="6" t="s">
        <v>32</v>
      </c>
      <c r="C1377" s="7">
        <v>46226.660555555558</v>
      </c>
      <c r="D1377" s="5">
        <v>19</v>
      </c>
      <c r="E1377" s="6" t="s">
        <v>37</v>
      </c>
      <c r="F1377" s="8">
        <v>46264</v>
      </c>
      <c r="G1377" s="8" t="s">
        <v>292</v>
      </c>
      <c r="H1377" s="6" t="s">
        <v>127</v>
      </c>
      <c r="I1377" s="6" t="s">
        <v>885</v>
      </c>
      <c r="J1377" s="6" t="s">
        <v>131</v>
      </c>
      <c r="L1377" s="6" t="s">
        <v>129</v>
      </c>
      <c r="M1377" s="6" t="s">
        <v>885</v>
      </c>
      <c r="N1377" s="6" t="s">
        <v>41</v>
      </c>
      <c r="O1377" s="5" t="s">
        <v>885</v>
      </c>
      <c r="P1377" s="6" t="str">
        <f>IF(I1377&lt;&gt;"","Giocata","Futura")</f>
        <v>Futura</v>
      </c>
      <c r="Q1377" s="5" t="e">
        <f>VALUE(LEFT(I1377,1))</f>
        <v>#VALUE!</v>
      </c>
      <c r="R1377" s="5" t="e">
        <f>VALUE(RIGHT(I1377,1))</f>
        <v>#VALUE!</v>
      </c>
      <c r="S1377" s="5" t="e">
        <f>SUM(Q1377:R1377)</f>
        <v>#VALUE!</v>
      </c>
      <c r="T1377" s="5" t="e">
        <f>IF(Q1377&lt;&gt;R1377,1,0)</f>
        <v>#VALUE!</v>
      </c>
      <c r="U1377" s="5" t="e">
        <f>IF(S1377&lt;=4,1,0)</f>
        <v>#VALUE!</v>
      </c>
      <c r="V1377" s="5" t="e">
        <f t="shared" si="42"/>
        <v>#VALUE!</v>
      </c>
      <c r="W1377" s="5" t="e">
        <f>IF(S1377&gt;=2,1,0)</f>
        <v>#VALUE!</v>
      </c>
      <c r="X1377" s="5" t="e">
        <f>IF(Q1377&lt;=2,1,0)</f>
        <v>#VALUE!</v>
      </c>
      <c r="Y1377" s="5" t="e">
        <f>IF(AND(Q1377&gt;=1,Q1377&lt;=3),1,0)</f>
        <v>#VALUE!</v>
      </c>
      <c r="Z1377" s="5" t="e">
        <f>IF(AND(Q1377&gt;=2,Q1377&lt;=5),1,0)</f>
        <v>#VALUE!</v>
      </c>
      <c r="AA1377" s="5" t="e">
        <f>IF(S1377&lt;=2,1,0)</f>
        <v>#VALUE!</v>
      </c>
      <c r="AB1377" s="5" t="e">
        <f>IF(AND(S1377&gt;=1,S1377&lt;=3),1,0)</f>
        <v>#VALUE!</v>
      </c>
      <c r="AC1377" s="5" t="e">
        <f>IF(AND(S1377&gt;=2,S1377&lt;=5),1,0)</f>
        <v>#VALUE!</v>
      </c>
      <c r="AD1377" s="5" t="e">
        <f>IF(AND(S1377&gt;=1,S1377&lt;=4),1,0)</f>
        <v>#VALUE!</v>
      </c>
      <c r="AE1377" s="5" t="e">
        <f>IF(AND(S1377&gt;=2,S1377&lt;=5),1,0)</f>
        <v>#VALUE!</v>
      </c>
    </row>
    <row r="1378" spans="1:31" x14ac:dyDescent="0.55000000000000004">
      <c r="A1378" s="1">
        <f t="shared" si="43"/>
        <v>1378</v>
      </c>
      <c r="B1378" s="6" t="s">
        <v>911</v>
      </c>
      <c r="C1378" s="7">
        <v>46226.660555555558</v>
      </c>
      <c r="D1378" s="5">
        <v>26</v>
      </c>
      <c r="E1378" s="6" t="s">
        <v>37</v>
      </c>
      <c r="F1378" s="8">
        <v>46264</v>
      </c>
      <c r="G1378" s="8" t="s">
        <v>137</v>
      </c>
      <c r="H1378" s="6" t="s">
        <v>138</v>
      </c>
      <c r="I1378" s="6" t="s">
        <v>885</v>
      </c>
      <c r="J1378" s="6" t="s">
        <v>145</v>
      </c>
      <c r="L1378" s="6" t="s">
        <v>140</v>
      </c>
      <c r="M1378" s="6" t="s">
        <v>885</v>
      </c>
      <c r="N1378" s="6" t="s">
        <v>41</v>
      </c>
      <c r="O1378" s="5" t="s">
        <v>885</v>
      </c>
      <c r="P1378" s="6" t="str">
        <f>IF(I1378&lt;&gt;"","Giocata","Futura")</f>
        <v>Futura</v>
      </c>
      <c r="Q1378" s="5" t="e">
        <f>VALUE(LEFT(I1378,1))</f>
        <v>#VALUE!</v>
      </c>
      <c r="R1378" s="5" t="e">
        <f>VALUE(RIGHT(I1378,1))</f>
        <v>#VALUE!</v>
      </c>
      <c r="S1378" s="5" t="e">
        <f>SUM(Q1378:R1378)</f>
        <v>#VALUE!</v>
      </c>
      <c r="T1378" s="5" t="e">
        <f>IF(Q1378&lt;&gt;R1378,1,0)</f>
        <v>#VALUE!</v>
      </c>
      <c r="U1378" s="5" t="e">
        <f>IF(S1378&lt;=4,1,0)</f>
        <v>#VALUE!</v>
      </c>
      <c r="V1378" s="5" t="e">
        <f t="shared" si="42"/>
        <v>#VALUE!</v>
      </c>
      <c r="W1378" s="5" t="e">
        <f>IF(S1378&gt;=2,1,0)</f>
        <v>#VALUE!</v>
      </c>
      <c r="X1378" s="5" t="e">
        <f>IF(Q1378&lt;=2,1,0)</f>
        <v>#VALUE!</v>
      </c>
      <c r="Y1378" s="5" t="e">
        <f>IF(AND(Q1378&gt;=1,Q1378&lt;=3),1,0)</f>
        <v>#VALUE!</v>
      </c>
      <c r="Z1378" s="5" t="e">
        <f>IF(AND(Q1378&gt;=2,Q1378&lt;=5),1,0)</f>
        <v>#VALUE!</v>
      </c>
      <c r="AA1378" s="5" t="e">
        <f>IF(S1378&lt;=2,1,0)</f>
        <v>#VALUE!</v>
      </c>
      <c r="AB1378" s="5" t="e">
        <f>IF(AND(S1378&gt;=1,S1378&lt;=3),1,0)</f>
        <v>#VALUE!</v>
      </c>
      <c r="AC1378" s="5" t="e">
        <f>IF(AND(S1378&gt;=2,S1378&lt;=5),1,0)</f>
        <v>#VALUE!</v>
      </c>
      <c r="AD1378" s="5" t="e">
        <f>IF(AND(S1378&gt;=1,S1378&lt;=4),1,0)</f>
        <v>#VALUE!</v>
      </c>
      <c r="AE1378" s="5" t="e">
        <f>IF(AND(S1378&gt;=2,S1378&lt;=5),1,0)</f>
        <v>#VALUE!</v>
      </c>
    </row>
    <row r="1379" spans="1:31" x14ac:dyDescent="0.55000000000000004">
      <c r="A1379" s="1">
        <f t="shared" si="43"/>
        <v>1379</v>
      </c>
      <c r="B1379" s="6" t="s">
        <v>911</v>
      </c>
      <c r="C1379" s="7">
        <v>46226.660555555558</v>
      </c>
      <c r="D1379" s="5">
        <v>26</v>
      </c>
      <c r="E1379" s="6" t="s">
        <v>37</v>
      </c>
      <c r="F1379" s="8">
        <v>46264</v>
      </c>
      <c r="G1379" s="8" t="s">
        <v>137</v>
      </c>
      <c r="H1379" s="6" t="s">
        <v>148</v>
      </c>
      <c r="I1379" s="6" t="s">
        <v>885</v>
      </c>
      <c r="J1379" s="6" t="s">
        <v>139</v>
      </c>
      <c r="L1379" s="6" t="s">
        <v>161</v>
      </c>
      <c r="M1379" s="6" t="s">
        <v>885</v>
      </c>
      <c r="N1379" s="6" t="s">
        <v>41</v>
      </c>
      <c r="O1379" s="5" t="s">
        <v>885</v>
      </c>
      <c r="P1379" s="6" t="str">
        <f>IF(I1379&lt;&gt;"","Giocata","Futura")</f>
        <v>Futura</v>
      </c>
      <c r="Q1379" s="5" t="e">
        <f>VALUE(LEFT(I1379,1))</f>
        <v>#VALUE!</v>
      </c>
      <c r="R1379" s="5" t="e">
        <f>VALUE(RIGHT(I1379,1))</f>
        <v>#VALUE!</v>
      </c>
      <c r="S1379" s="5" t="e">
        <f>SUM(Q1379:R1379)</f>
        <v>#VALUE!</v>
      </c>
      <c r="T1379" s="5" t="e">
        <f>IF(Q1379&lt;&gt;R1379,1,0)</f>
        <v>#VALUE!</v>
      </c>
      <c r="U1379" s="5" t="e">
        <f>IF(S1379&lt;=4,1,0)</f>
        <v>#VALUE!</v>
      </c>
      <c r="V1379" s="5" t="e">
        <f t="shared" si="42"/>
        <v>#VALUE!</v>
      </c>
      <c r="W1379" s="5" t="e">
        <f>IF(S1379&gt;=2,1,0)</f>
        <v>#VALUE!</v>
      </c>
      <c r="X1379" s="5" t="e">
        <f>IF(Q1379&lt;=2,1,0)</f>
        <v>#VALUE!</v>
      </c>
      <c r="Y1379" s="5" t="e">
        <f>IF(AND(Q1379&gt;=1,Q1379&lt;=3),1,0)</f>
        <v>#VALUE!</v>
      </c>
      <c r="Z1379" s="5" t="e">
        <f>IF(AND(Q1379&gt;=2,Q1379&lt;=5),1,0)</f>
        <v>#VALUE!</v>
      </c>
      <c r="AA1379" s="5" t="e">
        <f>IF(S1379&lt;=2,1,0)</f>
        <v>#VALUE!</v>
      </c>
      <c r="AB1379" s="5" t="e">
        <f>IF(AND(S1379&gt;=1,S1379&lt;=3),1,0)</f>
        <v>#VALUE!</v>
      </c>
      <c r="AC1379" s="5" t="e">
        <f>IF(AND(S1379&gt;=2,S1379&lt;=5),1,0)</f>
        <v>#VALUE!</v>
      </c>
      <c r="AD1379" s="5" t="e">
        <f>IF(AND(S1379&gt;=1,S1379&lt;=4),1,0)</f>
        <v>#VALUE!</v>
      </c>
      <c r="AE1379" s="5" t="e">
        <f>IF(AND(S1379&gt;=2,S1379&lt;=5),1,0)</f>
        <v>#VALUE!</v>
      </c>
    </row>
    <row r="1380" spans="1:31" x14ac:dyDescent="0.55000000000000004">
      <c r="A1380" s="1">
        <f t="shared" si="43"/>
        <v>1380</v>
      </c>
      <c r="B1380" s="6" t="s">
        <v>911</v>
      </c>
      <c r="C1380" s="7">
        <v>46226.660555555558</v>
      </c>
      <c r="D1380" s="5">
        <v>26</v>
      </c>
      <c r="E1380" s="6" t="s">
        <v>37</v>
      </c>
      <c r="F1380" s="8">
        <v>46264</v>
      </c>
      <c r="G1380" s="8" t="s">
        <v>137</v>
      </c>
      <c r="H1380" s="6" t="s">
        <v>142</v>
      </c>
      <c r="I1380" s="6" t="s">
        <v>885</v>
      </c>
      <c r="J1380" s="6" t="s">
        <v>144</v>
      </c>
      <c r="L1380" s="6" t="s">
        <v>160</v>
      </c>
      <c r="M1380" s="6" t="s">
        <v>885</v>
      </c>
      <c r="N1380" s="6" t="s">
        <v>41</v>
      </c>
      <c r="O1380" s="5" t="s">
        <v>885</v>
      </c>
      <c r="P1380" s="6" t="str">
        <f>IF(I1380&lt;&gt;"","Giocata","Futura")</f>
        <v>Futura</v>
      </c>
      <c r="Q1380" s="5" t="e">
        <f>VALUE(LEFT(I1380,1))</f>
        <v>#VALUE!</v>
      </c>
      <c r="R1380" s="5" t="e">
        <f>VALUE(RIGHT(I1380,1))</f>
        <v>#VALUE!</v>
      </c>
      <c r="S1380" s="5" t="e">
        <f>SUM(Q1380:R1380)</f>
        <v>#VALUE!</v>
      </c>
      <c r="T1380" s="5" t="e">
        <f>IF(Q1380&lt;&gt;R1380,1,0)</f>
        <v>#VALUE!</v>
      </c>
      <c r="U1380" s="5" t="e">
        <f>IF(S1380&lt;=4,1,0)</f>
        <v>#VALUE!</v>
      </c>
      <c r="V1380" s="5" t="e">
        <f t="shared" si="42"/>
        <v>#VALUE!</v>
      </c>
      <c r="W1380" s="5" t="e">
        <f>IF(S1380&gt;=2,1,0)</f>
        <v>#VALUE!</v>
      </c>
      <c r="X1380" s="5" t="e">
        <f>IF(Q1380&lt;=2,1,0)</f>
        <v>#VALUE!</v>
      </c>
      <c r="Y1380" s="5" t="e">
        <f>IF(AND(Q1380&gt;=1,Q1380&lt;=3),1,0)</f>
        <v>#VALUE!</v>
      </c>
      <c r="Z1380" s="5" t="e">
        <f>IF(AND(Q1380&gt;=2,Q1380&lt;=5),1,0)</f>
        <v>#VALUE!</v>
      </c>
      <c r="AA1380" s="5" t="e">
        <f>IF(S1380&lt;=2,1,0)</f>
        <v>#VALUE!</v>
      </c>
      <c r="AB1380" s="5" t="e">
        <f>IF(AND(S1380&gt;=1,S1380&lt;=3),1,0)</f>
        <v>#VALUE!</v>
      </c>
      <c r="AC1380" s="5" t="e">
        <f>IF(AND(S1380&gt;=2,S1380&lt;=5),1,0)</f>
        <v>#VALUE!</v>
      </c>
      <c r="AD1380" s="5" t="e">
        <f>IF(AND(S1380&gt;=1,S1380&lt;=4),1,0)</f>
        <v>#VALUE!</v>
      </c>
      <c r="AE1380" s="5" t="e">
        <f>IF(AND(S1380&gt;=2,S1380&lt;=5),1,0)</f>
        <v>#VALUE!</v>
      </c>
    </row>
    <row r="1381" spans="1:31" x14ac:dyDescent="0.55000000000000004">
      <c r="A1381" s="1">
        <f t="shared" si="43"/>
        <v>1381</v>
      </c>
      <c r="B1381" s="6" t="s">
        <v>911</v>
      </c>
      <c r="C1381" s="7">
        <v>46226.660555555558</v>
      </c>
      <c r="D1381" s="5">
        <v>26</v>
      </c>
      <c r="E1381" s="6" t="s">
        <v>37</v>
      </c>
      <c r="F1381" s="8">
        <v>46264</v>
      </c>
      <c r="G1381" s="8" t="s">
        <v>137</v>
      </c>
      <c r="H1381" s="6" t="s">
        <v>150</v>
      </c>
      <c r="I1381" s="6" t="s">
        <v>885</v>
      </c>
      <c r="J1381" s="6" t="s">
        <v>147</v>
      </c>
      <c r="L1381" s="6" t="s">
        <v>152</v>
      </c>
      <c r="M1381" s="6" t="s">
        <v>885</v>
      </c>
      <c r="N1381" s="6" t="s">
        <v>41</v>
      </c>
      <c r="O1381" s="5" t="s">
        <v>885</v>
      </c>
      <c r="P1381" s="6" t="str">
        <f>IF(I1381&lt;&gt;"","Giocata","Futura")</f>
        <v>Futura</v>
      </c>
      <c r="Q1381" s="5" t="e">
        <f>VALUE(LEFT(I1381,1))</f>
        <v>#VALUE!</v>
      </c>
      <c r="R1381" s="5" t="e">
        <f>VALUE(RIGHT(I1381,1))</f>
        <v>#VALUE!</v>
      </c>
      <c r="S1381" s="5" t="e">
        <f>SUM(Q1381:R1381)</f>
        <v>#VALUE!</v>
      </c>
      <c r="T1381" s="5" t="e">
        <f>IF(Q1381&lt;&gt;R1381,1,0)</f>
        <v>#VALUE!</v>
      </c>
      <c r="U1381" s="5" t="e">
        <f>IF(S1381&lt;=4,1,0)</f>
        <v>#VALUE!</v>
      </c>
      <c r="V1381" s="5" t="e">
        <f t="shared" si="42"/>
        <v>#VALUE!</v>
      </c>
      <c r="W1381" s="5" t="e">
        <f>IF(S1381&gt;=2,1,0)</f>
        <v>#VALUE!</v>
      </c>
      <c r="X1381" s="5" t="e">
        <f>IF(Q1381&lt;=2,1,0)</f>
        <v>#VALUE!</v>
      </c>
      <c r="Y1381" s="5" t="e">
        <f>IF(AND(Q1381&gt;=1,Q1381&lt;=3),1,0)</f>
        <v>#VALUE!</v>
      </c>
      <c r="Z1381" s="5" t="e">
        <f>IF(AND(Q1381&gt;=2,Q1381&lt;=5),1,0)</f>
        <v>#VALUE!</v>
      </c>
      <c r="AA1381" s="5" t="e">
        <f>IF(S1381&lt;=2,1,0)</f>
        <v>#VALUE!</v>
      </c>
      <c r="AB1381" s="5" t="e">
        <f>IF(AND(S1381&gt;=1,S1381&lt;=3),1,0)</f>
        <v>#VALUE!</v>
      </c>
      <c r="AC1381" s="5" t="e">
        <f>IF(AND(S1381&gt;=2,S1381&lt;=5),1,0)</f>
        <v>#VALUE!</v>
      </c>
      <c r="AD1381" s="5" t="e">
        <f>IF(AND(S1381&gt;=1,S1381&lt;=4),1,0)</f>
        <v>#VALUE!</v>
      </c>
      <c r="AE1381" s="5" t="e">
        <f>IF(AND(S1381&gt;=2,S1381&lt;=5),1,0)</f>
        <v>#VALUE!</v>
      </c>
    </row>
    <row r="1382" spans="1:31" x14ac:dyDescent="0.55000000000000004">
      <c r="A1382" s="1">
        <f t="shared" si="43"/>
        <v>1382</v>
      </c>
      <c r="B1382" s="6" t="s">
        <v>886</v>
      </c>
      <c r="C1382" s="7">
        <v>46226.660567129627</v>
      </c>
      <c r="D1382" s="5">
        <v>5</v>
      </c>
      <c r="E1382" s="6" t="s">
        <v>37</v>
      </c>
      <c r="F1382" s="8">
        <v>46264</v>
      </c>
      <c r="G1382" s="8" t="s">
        <v>268</v>
      </c>
      <c r="H1382" s="6" t="s">
        <v>887</v>
      </c>
      <c r="I1382" s="6" t="s">
        <v>885</v>
      </c>
      <c r="J1382" s="6" t="s">
        <v>900</v>
      </c>
      <c r="L1382" s="6" t="s">
        <v>889</v>
      </c>
      <c r="M1382" s="6" t="s">
        <v>885</v>
      </c>
      <c r="N1382" s="6" t="s">
        <v>41</v>
      </c>
      <c r="O1382" s="5" t="s">
        <v>885</v>
      </c>
      <c r="P1382" s="6" t="str">
        <f>IF(I1382&lt;&gt;"","Giocata","Futura")</f>
        <v>Futura</v>
      </c>
      <c r="Q1382" s="5" t="e">
        <f>VALUE(LEFT(I1382,1))</f>
        <v>#VALUE!</v>
      </c>
      <c r="R1382" s="5" t="e">
        <f>VALUE(RIGHT(I1382,1))</f>
        <v>#VALUE!</v>
      </c>
      <c r="S1382" s="5" t="e">
        <f>SUM(Q1382:R1382)</f>
        <v>#VALUE!</v>
      </c>
      <c r="T1382" s="5" t="e">
        <f>IF(Q1382&lt;&gt;R1382,1,0)</f>
        <v>#VALUE!</v>
      </c>
      <c r="U1382" s="5" t="e">
        <f>IF(S1382&lt;=4,1,0)</f>
        <v>#VALUE!</v>
      </c>
      <c r="V1382" s="5" t="e">
        <f t="shared" si="42"/>
        <v>#VALUE!</v>
      </c>
      <c r="W1382" s="5" t="e">
        <f>IF(S1382&gt;=2,1,0)</f>
        <v>#VALUE!</v>
      </c>
      <c r="X1382" s="5" t="e">
        <f>IF(Q1382&lt;=2,1,0)</f>
        <v>#VALUE!</v>
      </c>
      <c r="Y1382" s="5" t="e">
        <f>IF(AND(Q1382&gt;=1,Q1382&lt;=3),1,0)</f>
        <v>#VALUE!</v>
      </c>
      <c r="Z1382" s="5" t="e">
        <f>IF(AND(Q1382&gt;=2,Q1382&lt;=5),1,0)</f>
        <v>#VALUE!</v>
      </c>
      <c r="AA1382" s="5" t="e">
        <f>IF(S1382&lt;=2,1,0)</f>
        <v>#VALUE!</v>
      </c>
      <c r="AB1382" s="5" t="e">
        <f>IF(AND(S1382&gt;=1,S1382&lt;=3),1,0)</f>
        <v>#VALUE!</v>
      </c>
      <c r="AC1382" s="5" t="e">
        <f>IF(AND(S1382&gt;=2,S1382&lt;=5),1,0)</f>
        <v>#VALUE!</v>
      </c>
      <c r="AD1382" s="5" t="e">
        <f>IF(AND(S1382&gt;=1,S1382&lt;=4),1,0)</f>
        <v>#VALUE!</v>
      </c>
      <c r="AE1382" s="5" t="e">
        <f>IF(AND(S1382&gt;=2,S1382&lt;=5),1,0)</f>
        <v>#VALUE!</v>
      </c>
    </row>
    <row r="1383" spans="1:31" x14ac:dyDescent="0.55000000000000004">
      <c r="A1383" s="1">
        <f t="shared" si="43"/>
        <v>1383</v>
      </c>
      <c r="B1383" s="6" t="s">
        <v>886</v>
      </c>
      <c r="C1383" s="7">
        <v>46226.660567129627</v>
      </c>
      <c r="D1383" s="5">
        <v>5</v>
      </c>
      <c r="E1383" s="6" t="s">
        <v>37</v>
      </c>
      <c r="F1383" s="8">
        <v>46264</v>
      </c>
      <c r="G1383" s="8" t="s">
        <v>285</v>
      </c>
      <c r="H1383" s="6" t="s">
        <v>894</v>
      </c>
      <c r="I1383" s="6" t="s">
        <v>885</v>
      </c>
      <c r="J1383" s="6" t="s">
        <v>899</v>
      </c>
      <c r="L1383" s="6" t="s">
        <v>301</v>
      </c>
      <c r="M1383" s="6" t="s">
        <v>885</v>
      </c>
      <c r="N1383" s="6" t="s">
        <v>41</v>
      </c>
      <c r="O1383" s="5" t="s">
        <v>885</v>
      </c>
      <c r="P1383" s="6" t="str">
        <f>IF(I1383&lt;&gt;"","Giocata","Futura")</f>
        <v>Futura</v>
      </c>
      <c r="Q1383" s="5" t="e">
        <f>VALUE(LEFT(I1383,1))</f>
        <v>#VALUE!</v>
      </c>
      <c r="R1383" s="5" t="e">
        <f>VALUE(RIGHT(I1383,1))</f>
        <v>#VALUE!</v>
      </c>
      <c r="S1383" s="5" t="e">
        <f>SUM(Q1383:R1383)</f>
        <v>#VALUE!</v>
      </c>
      <c r="T1383" s="5" t="e">
        <f>IF(Q1383&lt;&gt;R1383,1,0)</f>
        <v>#VALUE!</v>
      </c>
      <c r="U1383" s="5" t="e">
        <f>IF(S1383&lt;=4,1,0)</f>
        <v>#VALUE!</v>
      </c>
      <c r="V1383" s="5" t="e">
        <f t="shared" si="42"/>
        <v>#VALUE!</v>
      </c>
      <c r="W1383" s="5" t="e">
        <f>IF(S1383&gt;=2,1,0)</f>
        <v>#VALUE!</v>
      </c>
      <c r="X1383" s="5" t="e">
        <f>IF(Q1383&lt;=2,1,0)</f>
        <v>#VALUE!</v>
      </c>
      <c r="Y1383" s="5" t="e">
        <f>IF(AND(Q1383&gt;=1,Q1383&lt;=3),1,0)</f>
        <v>#VALUE!</v>
      </c>
      <c r="Z1383" s="5" t="e">
        <f>IF(AND(Q1383&gt;=2,Q1383&lt;=5),1,0)</f>
        <v>#VALUE!</v>
      </c>
      <c r="AA1383" s="5" t="e">
        <f>IF(S1383&lt;=2,1,0)</f>
        <v>#VALUE!</v>
      </c>
      <c r="AB1383" s="5" t="e">
        <f>IF(AND(S1383&gt;=1,S1383&lt;=3),1,0)</f>
        <v>#VALUE!</v>
      </c>
      <c r="AC1383" s="5" t="e">
        <f>IF(AND(S1383&gt;=2,S1383&lt;=5),1,0)</f>
        <v>#VALUE!</v>
      </c>
      <c r="AD1383" s="5" t="e">
        <f>IF(AND(S1383&gt;=1,S1383&lt;=4),1,0)</f>
        <v>#VALUE!</v>
      </c>
      <c r="AE1383" s="5" t="e">
        <f>IF(AND(S1383&gt;=2,S1383&lt;=5),1,0)</f>
        <v>#VALUE!</v>
      </c>
    </row>
    <row r="1384" spans="1:31" x14ac:dyDescent="0.55000000000000004">
      <c r="A1384" s="1">
        <f t="shared" si="43"/>
        <v>1384</v>
      </c>
      <c r="B1384" s="6" t="s">
        <v>886</v>
      </c>
      <c r="C1384" s="7">
        <v>46226.660567129627</v>
      </c>
      <c r="D1384" s="5">
        <v>5</v>
      </c>
      <c r="E1384" s="6" t="s">
        <v>37</v>
      </c>
      <c r="F1384" s="8">
        <v>46264</v>
      </c>
      <c r="G1384" s="8" t="s">
        <v>285</v>
      </c>
      <c r="H1384" s="6" t="s">
        <v>897</v>
      </c>
      <c r="I1384" s="6" t="s">
        <v>885</v>
      </c>
      <c r="J1384" s="6" t="s">
        <v>891</v>
      </c>
      <c r="L1384" s="6" t="s">
        <v>907</v>
      </c>
      <c r="M1384" s="6" t="s">
        <v>885</v>
      </c>
      <c r="N1384" s="6" t="s">
        <v>41</v>
      </c>
      <c r="O1384" s="5" t="s">
        <v>885</v>
      </c>
      <c r="P1384" s="6" t="str">
        <f>IF(I1384&lt;&gt;"","Giocata","Futura")</f>
        <v>Futura</v>
      </c>
      <c r="Q1384" s="5" t="e">
        <f>VALUE(LEFT(I1384,1))</f>
        <v>#VALUE!</v>
      </c>
      <c r="R1384" s="5" t="e">
        <f>VALUE(RIGHT(I1384,1))</f>
        <v>#VALUE!</v>
      </c>
      <c r="S1384" s="5" t="e">
        <f>SUM(Q1384:R1384)</f>
        <v>#VALUE!</v>
      </c>
      <c r="T1384" s="5" t="e">
        <f>IF(Q1384&lt;&gt;R1384,1,0)</f>
        <v>#VALUE!</v>
      </c>
      <c r="U1384" s="5" t="e">
        <f>IF(S1384&lt;=4,1,0)</f>
        <v>#VALUE!</v>
      </c>
      <c r="V1384" s="5" t="e">
        <f t="shared" si="42"/>
        <v>#VALUE!</v>
      </c>
      <c r="W1384" s="5" t="e">
        <f>IF(S1384&gt;=2,1,0)</f>
        <v>#VALUE!</v>
      </c>
      <c r="X1384" s="5" t="e">
        <f>IF(Q1384&lt;=2,1,0)</f>
        <v>#VALUE!</v>
      </c>
      <c r="Y1384" s="5" t="e">
        <f>IF(AND(Q1384&gt;=1,Q1384&lt;=3),1,0)</f>
        <v>#VALUE!</v>
      </c>
      <c r="Z1384" s="5" t="e">
        <f>IF(AND(Q1384&gt;=2,Q1384&lt;=5),1,0)</f>
        <v>#VALUE!</v>
      </c>
      <c r="AA1384" s="5" t="e">
        <f>IF(S1384&lt;=2,1,0)</f>
        <v>#VALUE!</v>
      </c>
      <c r="AB1384" s="5" t="e">
        <f>IF(AND(S1384&gt;=1,S1384&lt;=3),1,0)</f>
        <v>#VALUE!</v>
      </c>
      <c r="AC1384" s="5" t="e">
        <f>IF(AND(S1384&gt;=2,S1384&lt;=5),1,0)</f>
        <v>#VALUE!</v>
      </c>
      <c r="AD1384" s="5" t="e">
        <f>IF(AND(S1384&gt;=1,S1384&lt;=4),1,0)</f>
        <v>#VALUE!</v>
      </c>
      <c r="AE1384" s="5" t="e">
        <f>IF(AND(S1384&gt;=2,S1384&lt;=5),1,0)</f>
        <v>#VALUE!</v>
      </c>
    </row>
    <row r="1385" spans="1:31" x14ac:dyDescent="0.55000000000000004">
      <c r="A1385" s="1">
        <f t="shared" si="43"/>
        <v>1385</v>
      </c>
      <c r="B1385" s="6" t="s">
        <v>884</v>
      </c>
      <c r="C1385" s="7">
        <v>46226.660555555558</v>
      </c>
      <c r="D1385" s="5">
        <v>5</v>
      </c>
      <c r="E1385" s="6" t="s">
        <v>37</v>
      </c>
      <c r="F1385" s="8">
        <v>46264</v>
      </c>
      <c r="G1385" s="8" t="s">
        <v>245</v>
      </c>
      <c r="H1385" s="6" t="s">
        <v>95</v>
      </c>
      <c r="I1385" s="6" t="s">
        <v>885</v>
      </c>
      <c r="J1385" s="6" t="s">
        <v>103</v>
      </c>
      <c r="L1385" s="6" t="s">
        <v>115</v>
      </c>
      <c r="M1385" s="6" t="s">
        <v>885</v>
      </c>
      <c r="N1385" s="6" t="s">
        <v>41</v>
      </c>
      <c r="O1385" s="5" t="s">
        <v>885</v>
      </c>
      <c r="P1385" s="6" t="str">
        <f>IF(I1385&lt;&gt;"","Giocata","Futura")</f>
        <v>Futura</v>
      </c>
      <c r="Q1385" s="5" t="e">
        <f>VALUE(LEFT(I1385,1))</f>
        <v>#VALUE!</v>
      </c>
      <c r="R1385" s="5" t="e">
        <f>VALUE(RIGHT(I1385,1))</f>
        <v>#VALUE!</v>
      </c>
      <c r="S1385" s="5" t="e">
        <f>SUM(Q1385:R1385)</f>
        <v>#VALUE!</v>
      </c>
      <c r="T1385" s="5" t="e">
        <f>IF(Q1385&lt;&gt;R1385,1,0)</f>
        <v>#VALUE!</v>
      </c>
      <c r="U1385" s="5" t="e">
        <f>IF(S1385&lt;=4,1,0)</f>
        <v>#VALUE!</v>
      </c>
      <c r="V1385" s="5" t="e">
        <f t="shared" si="42"/>
        <v>#VALUE!</v>
      </c>
      <c r="W1385" s="5" t="e">
        <f>IF(S1385&gt;=2,1,0)</f>
        <v>#VALUE!</v>
      </c>
      <c r="X1385" s="5" t="e">
        <f>IF(Q1385&lt;=2,1,0)</f>
        <v>#VALUE!</v>
      </c>
      <c r="Y1385" s="5" t="e">
        <f>IF(AND(Q1385&gt;=1,Q1385&lt;=3),1,0)</f>
        <v>#VALUE!</v>
      </c>
      <c r="Z1385" s="5" t="e">
        <f>IF(AND(Q1385&gt;=2,Q1385&lt;=5),1,0)</f>
        <v>#VALUE!</v>
      </c>
      <c r="AA1385" s="5" t="e">
        <f>IF(S1385&lt;=2,1,0)</f>
        <v>#VALUE!</v>
      </c>
      <c r="AB1385" s="5" t="e">
        <f>IF(AND(S1385&gt;=1,S1385&lt;=3),1,0)</f>
        <v>#VALUE!</v>
      </c>
      <c r="AC1385" s="5" t="e">
        <f>IF(AND(S1385&gt;=2,S1385&lt;=5),1,0)</f>
        <v>#VALUE!</v>
      </c>
      <c r="AD1385" s="5" t="e">
        <f>IF(AND(S1385&gt;=1,S1385&lt;=4),1,0)</f>
        <v>#VALUE!</v>
      </c>
      <c r="AE1385" s="5" t="e">
        <f>IF(AND(S1385&gt;=2,S1385&lt;=5),1,0)</f>
        <v>#VALUE!</v>
      </c>
    </row>
    <row r="1386" spans="1:31" x14ac:dyDescent="0.55000000000000004">
      <c r="A1386" s="1">
        <f t="shared" si="43"/>
        <v>1386</v>
      </c>
      <c r="B1386" s="6" t="s">
        <v>884</v>
      </c>
      <c r="C1386" s="7">
        <v>46226.660555555558</v>
      </c>
      <c r="D1386" s="5">
        <v>5</v>
      </c>
      <c r="E1386" s="6" t="s">
        <v>37</v>
      </c>
      <c r="F1386" s="8">
        <v>46264</v>
      </c>
      <c r="G1386" s="8" t="s">
        <v>245</v>
      </c>
      <c r="H1386" s="6" t="s">
        <v>107</v>
      </c>
      <c r="I1386" s="6" t="s">
        <v>885</v>
      </c>
      <c r="J1386" s="6" t="s">
        <v>100</v>
      </c>
      <c r="L1386" s="6" t="s">
        <v>114</v>
      </c>
      <c r="M1386" s="6" t="s">
        <v>885</v>
      </c>
      <c r="N1386" s="6" t="s">
        <v>41</v>
      </c>
      <c r="O1386" s="5" t="s">
        <v>885</v>
      </c>
      <c r="P1386" s="6" t="str">
        <f>IF(I1386&lt;&gt;"","Giocata","Futura")</f>
        <v>Futura</v>
      </c>
      <c r="Q1386" s="5" t="e">
        <f>VALUE(LEFT(I1386,1))</f>
        <v>#VALUE!</v>
      </c>
      <c r="R1386" s="5" t="e">
        <f>VALUE(RIGHT(I1386,1))</f>
        <v>#VALUE!</v>
      </c>
      <c r="S1386" s="5" t="e">
        <f>SUM(Q1386:R1386)</f>
        <v>#VALUE!</v>
      </c>
      <c r="T1386" s="5" t="e">
        <f>IF(Q1386&lt;&gt;R1386,1,0)</f>
        <v>#VALUE!</v>
      </c>
      <c r="U1386" s="5" t="e">
        <f>IF(S1386&lt;=4,1,0)</f>
        <v>#VALUE!</v>
      </c>
      <c r="V1386" s="5" t="e">
        <f t="shared" si="42"/>
        <v>#VALUE!</v>
      </c>
      <c r="W1386" s="5" t="e">
        <f>IF(S1386&gt;=2,1,0)</f>
        <v>#VALUE!</v>
      </c>
      <c r="X1386" s="5" t="e">
        <f>IF(Q1386&lt;=2,1,0)</f>
        <v>#VALUE!</v>
      </c>
      <c r="Y1386" s="5" t="e">
        <f>IF(AND(Q1386&gt;=1,Q1386&lt;=3),1,0)</f>
        <v>#VALUE!</v>
      </c>
      <c r="Z1386" s="5" t="e">
        <f>IF(AND(Q1386&gt;=2,Q1386&lt;=5),1,0)</f>
        <v>#VALUE!</v>
      </c>
      <c r="AA1386" s="5" t="e">
        <f>IF(S1386&lt;=2,1,0)</f>
        <v>#VALUE!</v>
      </c>
      <c r="AB1386" s="5" t="e">
        <f>IF(AND(S1386&gt;=1,S1386&lt;=3),1,0)</f>
        <v>#VALUE!</v>
      </c>
      <c r="AC1386" s="5" t="e">
        <f>IF(AND(S1386&gt;=2,S1386&lt;=5),1,0)</f>
        <v>#VALUE!</v>
      </c>
      <c r="AD1386" s="5" t="e">
        <f>IF(AND(S1386&gt;=1,S1386&lt;=4),1,0)</f>
        <v>#VALUE!</v>
      </c>
      <c r="AE1386" s="5" t="e">
        <f>IF(AND(S1386&gt;=2,S1386&lt;=5),1,0)</f>
        <v>#VALUE!</v>
      </c>
    </row>
    <row r="1387" spans="1:31" x14ac:dyDescent="0.55000000000000004">
      <c r="A1387" s="1">
        <f t="shared" si="43"/>
        <v>1387</v>
      </c>
      <c r="B1387" s="6" t="s">
        <v>32</v>
      </c>
      <c r="C1387" s="7">
        <v>46226.660555555558</v>
      </c>
      <c r="D1387" s="5">
        <v>19</v>
      </c>
      <c r="E1387" s="6" t="s">
        <v>37</v>
      </c>
      <c r="F1387" s="8">
        <v>46264</v>
      </c>
      <c r="G1387" s="8" t="s">
        <v>245</v>
      </c>
      <c r="H1387" s="6" t="s">
        <v>274</v>
      </c>
      <c r="I1387" s="6" t="s">
        <v>885</v>
      </c>
      <c r="J1387" s="6" t="s">
        <v>133</v>
      </c>
      <c r="L1387" s="6" t="s">
        <v>297</v>
      </c>
      <c r="M1387" s="6" t="s">
        <v>885</v>
      </c>
      <c r="N1387" s="6" t="s">
        <v>41</v>
      </c>
      <c r="O1387" s="5" t="s">
        <v>885</v>
      </c>
      <c r="P1387" s="6" t="str">
        <f>IF(I1387&lt;&gt;"","Giocata","Futura")</f>
        <v>Futura</v>
      </c>
      <c r="Q1387" s="5" t="e">
        <f>VALUE(LEFT(I1387,1))</f>
        <v>#VALUE!</v>
      </c>
      <c r="R1387" s="5" t="e">
        <f>VALUE(RIGHT(I1387,1))</f>
        <v>#VALUE!</v>
      </c>
      <c r="S1387" s="5" t="e">
        <f>SUM(Q1387:R1387)</f>
        <v>#VALUE!</v>
      </c>
      <c r="T1387" s="5" t="e">
        <f>IF(Q1387&lt;&gt;R1387,1,0)</f>
        <v>#VALUE!</v>
      </c>
      <c r="U1387" s="5" t="e">
        <f>IF(S1387&lt;=4,1,0)</f>
        <v>#VALUE!</v>
      </c>
      <c r="V1387" s="5" t="e">
        <f t="shared" si="42"/>
        <v>#VALUE!</v>
      </c>
      <c r="W1387" s="5" t="e">
        <f>IF(S1387&gt;=2,1,0)</f>
        <v>#VALUE!</v>
      </c>
      <c r="X1387" s="5" t="e">
        <f>IF(Q1387&lt;=2,1,0)</f>
        <v>#VALUE!</v>
      </c>
      <c r="Y1387" s="5" t="e">
        <f>IF(AND(Q1387&gt;=1,Q1387&lt;=3),1,0)</f>
        <v>#VALUE!</v>
      </c>
      <c r="Z1387" s="5" t="e">
        <f>IF(AND(Q1387&gt;=2,Q1387&lt;=5),1,0)</f>
        <v>#VALUE!</v>
      </c>
      <c r="AA1387" s="5" t="e">
        <f>IF(S1387&lt;=2,1,0)</f>
        <v>#VALUE!</v>
      </c>
      <c r="AB1387" s="5" t="e">
        <f>IF(AND(S1387&gt;=1,S1387&lt;=3),1,0)</f>
        <v>#VALUE!</v>
      </c>
      <c r="AC1387" s="5" t="e">
        <f>IF(AND(S1387&gt;=2,S1387&lt;=5),1,0)</f>
        <v>#VALUE!</v>
      </c>
      <c r="AD1387" s="5" t="e">
        <f>IF(AND(S1387&gt;=1,S1387&lt;=4),1,0)</f>
        <v>#VALUE!</v>
      </c>
      <c r="AE1387" s="5" t="e">
        <f>IF(AND(S1387&gt;=2,S1387&lt;=5),1,0)</f>
        <v>#VALUE!</v>
      </c>
    </row>
    <row r="1388" spans="1:31" x14ac:dyDescent="0.55000000000000004">
      <c r="A1388" s="1">
        <f t="shared" si="43"/>
        <v>1388</v>
      </c>
      <c r="B1388" s="6" t="s">
        <v>32</v>
      </c>
      <c r="C1388" s="7">
        <v>46226.660555555558</v>
      </c>
      <c r="D1388" s="5">
        <v>19</v>
      </c>
      <c r="E1388" s="6" t="s">
        <v>37</v>
      </c>
      <c r="F1388" s="8">
        <v>46264</v>
      </c>
      <c r="G1388" s="8" t="s">
        <v>245</v>
      </c>
      <c r="H1388" s="6" t="s">
        <v>208</v>
      </c>
      <c r="I1388" s="6" t="s">
        <v>885</v>
      </c>
      <c r="J1388" s="6" t="s">
        <v>272</v>
      </c>
      <c r="L1388" s="6" t="s">
        <v>210</v>
      </c>
      <c r="M1388" s="6" t="s">
        <v>885</v>
      </c>
      <c r="N1388" s="6" t="s">
        <v>41</v>
      </c>
      <c r="O1388" s="5" t="s">
        <v>885</v>
      </c>
      <c r="P1388" s="6" t="str">
        <f>IF(I1388&lt;&gt;"","Giocata","Futura")</f>
        <v>Futura</v>
      </c>
      <c r="Q1388" s="5" t="e">
        <f>VALUE(LEFT(I1388,1))</f>
        <v>#VALUE!</v>
      </c>
      <c r="R1388" s="5" t="e">
        <f>VALUE(RIGHT(I1388,1))</f>
        <v>#VALUE!</v>
      </c>
      <c r="S1388" s="5" t="e">
        <f>SUM(Q1388:R1388)</f>
        <v>#VALUE!</v>
      </c>
      <c r="T1388" s="5" t="e">
        <f>IF(Q1388&lt;&gt;R1388,1,0)</f>
        <v>#VALUE!</v>
      </c>
      <c r="U1388" s="5" t="e">
        <f>IF(S1388&lt;=4,1,0)</f>
        <v>#VALUE!</v>
      </c>
      <c r="V1388" s="5" t="e">
        <f t="shared" si="42"/>
        <v>#VALUE!</v>
      </c>
      <c r="W1388" s="5" t="e">
        <f>IF(S1388&gt;=2,1,0)</f>
        <v>#VALUE!</v>
      </c>
      <c r="X1388" s="5" t="e">
        <f>IF(Q1388&lt;=2,1,0)</f>
        <v>#VALUE!</v>
      </c>
      <c r="Y1388" s="5" t="e">
        <f>IF(AND(Q1388&gt;=1,Q1388&lt;=3),1,0)</f>
        <v>#VALUE!</v>
      </c>
      <c r="Z1388" s="5" t="e">
        <f>IF(AND(Q1388&gt;=2,Q1388&lt;=5),1,0)</f>
        <v>#VALUE!</v>
      </c>
      <c r="AA1388" s="5" t="e">
        <f>IF(S1388&lt;=2,1,0)</f>
        <v>#VALUE!</v>
      </c>
      <c r="AB1388" s="5" t="e">
        <f>IF(AND(S1388&gt;=1,S1388&lt;=3),1,0)</f>
        <v>#VALUE!</v>
      </c>
      <c r="AC1388" s="5" t="e">
        <f>IF(AND(S1388&gt;=2,S1388&lt;=5),1,0)</f>
        <v>#VALUE!</v>
      </c>
      <c r="AD1388" s="5" t="e">
        <f>IF(AND(S1388&gt;=1,S1388&lt;=4),1,0)</f>
        <v>#VALUE!</v>
      </c>
      <c r="AE1388" s="5" t="e">
        <f>IF(AND(S1388&gt;=2,S1388&lt;=5),1,0)</f>
        <v>#VALUE!</v>
      </c>
    </row>
    <row r="1389" spans="1:31" x14ac:dyDescent="0.55000000000000004">
      <c r="A1389" s="1">
        <f t="shared" si="43"/>
        <v>1389</v>
      </c>
      <c r="B1389" s="6" t="s">
        <v>32</v>
      </c>
      <c r="C1389" s="7">
        <v>46226.660555555558</v>
      </c>
      <c r="D1389" s="5">
        <v>19</v>
      </c>
      <c r="E1389" s="6" t="s">
        <v>37</v>
      </c>
      <c r="F1389" s="8">
        <v>46264</v>
      </c>
      <c r="G1389" s="8" t="s">
        <v>245</v>
      </c>
      <c r="H1389" s="6" t="s">
        <v>212</v>
      </c>
      <c r="I1389" s="6" t="s">
        <v>885</v>
      </c>
      <c r="J1389" s="6" t="s">
        <v>209</v>
      </c>
      <c r="L1389" s="6" t="s">
        <v>267</v>
      </c>
      <c r="M1389" s="6" t="s">
        <v>885</v>
      </c>
      <c r="N1389" s="6" t="s">
        <v>41</v>
      </c>
      <c r="O1389" s="5" t="s">
        <v>885</v>
      </c>
      <c r="P1389" s="6" t="str">
        <f>IF(I1389&lt;&gt;"","Giocata","Futura")</f>
        <v>Futura</v>
      </c>
      <c r="Q1389" s="5" t="e">
        <f>VALUE(LEFT(I1389,1))</f>
        <v>#VALUE!</v>
      </c>
      <c r="R1389" s="5" t="e">
        <f>VALUE(RIGHT(I1389,1))</f>
        <v>#VALUE!</v>
      </c>
      <c r="S1389" s="5" t="e">
        <f>SUM(Q1389:R1389)</f>
        <v>#VALUE!</v>
      </c>
      <c r="T1389" s="5" t="e">
        <f>IF(Q1389&lt;&gt;R1389,1,0)</f>
        <v>#VALUE!</v>
      </c>
      <c r="U1389" s="5" t="e">
        <f>IF(S1389&lt;=4,1,0)</f>
        <v>#VALUE!</v>
      </c>
      <c r="V1389" s="5" t="e">
        <f t="shared" si="42"/>
        <v>#VALUE!</v>
      </c>
      <c r="W1389" s="5" t="e">
        <f>IF(S1389&gt;=2,1,0)</f>
        <v>#VALUE!</v>
      </c>
      <c r="X1389" s="5" t="e">
        <f>IF(Q1389&lt;=2,1,0)</f>
        <v>#VALUE!</v>
      </c>
      <c r="Y1389" s="5" t="e">
        <f>IF(AND(Q1389&gt;=1,Q1389&lt;=3),1,0)</f>
        <v>#VALUE!</v>
      </c>
      <c r="Z1389" s="5" t="e">
        <f>IF(AND(Q1389&gt;=2,Q1389&lt;=5),1,0)</f>
        <v>#VALUE!</v>
      </c>
      <c r="AA1389" s="5" t="e">
        <f>IF(S1389&lt;=2,1,0)</f>
        <v>#VALUE!</v>
      </c>
      <c r="AB1389" s="5" t="e">
        <f>IF(AND(S1389&gt;=1,S1389&lt;=3),1,0)</f>
        <v>#VALUE!</v>
      </c>
      <c r="AC1389" s="5" t="e">
        <f>IF(AND(S1389&gt;=2,S1389&lt;=5),1,0)</f>
        <v>#VALUE!</v>
      </c>
      <c r="AD1389" s="5" t="e">
        <f>IF(AND(S1389&gt;=1,S1389&lt;=4),1,0)</f>
        <v>#VALUE!</v>
      </c>
      <c r="AE1389" s="5" t="e">
        <f>IF(AND(S1389&gt;=2,S1389&lt;=5),1,0)</f>
        <v>#VALUE!</v>
      </c>
    </row>
    <row r="1390" spans="1:31" x14ac:dyDescent="0.55000000000000004">
      <c r="A1390" s="1">
        <f t="shared" si="43"/>
        <v>1390</v>
      </c>
      <c r="B1390" s="6" t="s">
        <v>32</v>
      </c>
      <c r="C1390" s="7">
        <v>46226.660555555558</v>
      </c>
      <c r="D1390" s="5">
        <v>19</v>
      </c>
      <c r="E1390" s="6" t="s">
        <v>37</v>
      </c>
      <c r="F1390" s="8">
        <v>46264</v>
      </c>
      <c r="G1390" s="8" t="s">
        <v>245</v>
      </c>
      <c r="H1390" s="6" t="s">
        <v>125</v>
      </c>
      <c r="I1390" s="6" t="s">
        <v>885</v>
      </c>
      <c r="J1390" s="6" t="s">
        <v>265</v>
      </c>
      <c r="L1390" s="6" t="s">
        <v>296</v>
      </c>
      <c r="M1390" s="6" t="s">
        <v>885</v>
      </c>
      <c r="N1390" s="6" t="s">
        <v>41</v>
      </c>
      <c r="O1390" s="5" t="s">
        <v>885</v>
      </c>
      <c r="P1390" s="6" t="str">
        <f>IF(I1390&lt;&gt;"","Giocata","Futura")</f>
        <v>Futura</v>
      </c>
      <c r="Q1390" s="5" t="e">
        <f>VALUE(LEFT(I1390,1))</f>
        <v>#VALUE!</v>
      </c>
      <c r="R1390" s="5" t="e">
        <f>VALUE(RIGHT(I1390,1))</f>
        <v>#VALUE!</v>
      </c>
      <c r="S1390" s="5" t="e">
        <f>SUM(Q1390:R1390)</f>
        <v>#VALUE!</v>
      </c>
      <c r="T1390" s="5" t="e">
        <f>IF(Q1390&lt;&gt;R1390,1,0)</f>
        <v>#VALUE!</v>
      </c>
      <c r="U1390" s="5" t="e">
        <f>IF(S1390&lt;=4,1,0)</f>
        <v>#VALUE!</v>
      </c>
      <c r="V1390" s="5" t="e">
        <f t="shared" si="42"/>
        <v>#VALUE!</v>
      </c>
      <c r="W1390" s="5" t="e">
        <f>IF(S1390&gt;=2,1,0)</f>
        <v>#VALUE!</v>
      </c>
      <c r="X1390" s="5" t="e">
        <f>IF(Q1390&lt;=2,1,0)</f>
        <v>#VALUE!</v>
      </c>
      <c r="Y1390" s="5" t="e">
        <f>IF(AND(Q1390&gt;=1,Q1390&lt;=3),1,0)</f>
        <v>#VALUE!</v>
      </c>
      <c r="Z1390" s="5" t="e">
        <f>IF(AND(Q1390&gt;=2,Q1390&lt;=5),1,0)</f>
        <v>#VALUE!</v>
      </c>
      <c r="AA1390" s="5" t="e">
        <f>IF(S1390&lt;=2,1,0)</f>
        <v>#VALUE!</v>
      </c>
      <c r="AB1390" s="5" t="e">
        <f>IF(AND(S1390&gt;=1,S1390&lt;=3),1,0)</f>
        <v>#VALUE!</v>
      </c>
      <c r="AC1390" s="5" t="e">
        <f>IF(AND(S1390&gt;=2,S1390&lt;=5),1,0)</f>
        <v>#VALUE!</v>
      </c>
      <c r="AD1390" s="5" t="e">
        <f>IF(AND(S1390&gt;=1,S1390&lt;=4),1,0)</f>
        <v>#VALUE!</v>
      </c>
      <c r="AE1390" s="5" t="e">
        <f>IF(AND(S1390&gt;=2,S1390&lt;=5),1,0)</f>
        <v>#VALUE!</v>
      </c>
    </row>
    <row r="1391" spans="1:31" x14ac:dyDescent="0.55000000000000004">
      <c r="A1391" s="1">
        <f t="shared" si="43"/>
        <v>1391</v>
      </c>
      <c r="B1391" s="6" t="s">
        <v>28</v>
      </c>
      <c r="C1391" s="7">
        <v>46226.660555555558</v>
      </c>
      <c r="D1391" s="5">
        <v>19</v>
      </c>
      <c r="E1391" s="6" t="s">
        <v>119</v>
      </c>
      <c r="F1391" s="8">
        <v>46265</v>
      </c>
      <c r="G1391" s="8" t="s">
        <v>120</v>
      </c>
      <c r="H1391" s="6" t="s">
        <v>46</v>
      </c>
      <c r="I1391" s="6" t="s">
        <v>885</v>
      </c>
      <c r="J1391" s="6" t="s">
        <v>49</v>
      </c>
      <c r="L1391" s="6" t="s">
        <v>63</v>
      </c>
      <c r="M1391" s="6" t="s">
        <v>885</v>
      </c>
      <c r="N1391" s="6" t="s">
        <v>41</v>
      </c>
      <c r="O1391" s="5" t="s">
        <v>885</v>
      </c>
      <c r="P1391" s="6" t="str">
        <f>IF(I1391&lt;&gt;"","Giocata","Futura")</f>
        <v>Futura</v>
      </c>
      <c r="Q1391" s="5" t="e">
        <f>VALUE(LEFT(I1391,1))</f>
        <v>#VALUE!</v>
      </c>
      <c r="R1391" s="5" t="e">
        <f>VALUE(RIGHT(I1391,1))</f>
        <v>#VALUE!</v>
      </c>
      <c r="S1391" s="5" t="e">
        <f>SUM(Q1391:R1391)</f>
        <v>#VALUE!</v>
      </c>
      <c r="T1391" s="5" t="e">
        <f>IF(Q1391&lt;&gt;R1391,1,0)</f>
        <v>#VALUE!</v>
      </c>
      <c r="U1391" s="5" t="e">
        <f>IF(S1391&lt;=4,1,0)</f>
        <v>#VALUE!</v>
      </c>
      <c r="V1391" s="5" t="e">
        <f t="shared" si="42"/>
        <v>#VALUE!</v>
      </c>
      <c r="W1391" s="5" t="e">
        <f>IF(S1391&gt;=2,1,0)</f>
        <v>#VALUE!</v>
      </c>
      <c r="X1391" s="5" t="e">
        <f>IF(Q1391&lt;=2,1,0)</f>
        <v>#VALUE!</v>
      </c>
      <c r="Y1391" s="5" t="e">
        <f>IF(AND(Q1391&gt;=1,Q1391&lt;=3),1,0)</f>
        <v>#VALUE!</v>
      </c>
      <c r="Z1391" s="5" t="e">
        <f>IF(AND(Q1391&gt;=2,Q1391&lt;=5),1,0)</f>
        <v>#VALUE!</v>
      </c>
      <c r="AA1391" s="5" t="e">
        <f>IF(S1391&lt;=2,1,0)</f>
        <v>#VALUE!</v>
      </c>
      <c r="AB1391" s="5" t="e">
        <f>IF(AND(S1391&gt;=1,S1391&lt;=3),1,0)</f>
        <v>#VALUE!</v>
      </c>
      <c r="AC1391" s="5" t="e">
        <f>IF(AND(S1391&gt;=2,S1391&lt;=5),1,0)</f>
        <v>#VALUE!</v>
      </c>
      <c r="AD1391" s="5" t="e">
        <f>IF(AND(S1391&gt;=1,S1391&lt;=4),1,0)</f>
        <v>#VALUE!</v>
      </c>
      <c r="AE1391" s="5" t="e">
        <f>IF(AND(S1391&gt;=2,S1391&lt;=5),1,0)</f>
        <v>#VALUE!</v>
      </c>
    </row>
    <row r="1392" spans="1:31" x14ac:dyDescent="0.55000000000000004">
      <c r="A1392" s="1">
        <f t="shared" si="43"/>
        <v>1392</v>
      </c>
      <c r="B1392" s="6" t="s">
        <v>28</v>
      </c>
      <c r="C1392" s="7">
        <v>46226.660555555558</v>
      </c>
      <c r="D1392" s="5">
        <v>19</v>
      </c>
      <c r="E1392" s="6" t="s">
        <v>119</v>
      </c>
      <c r="F1392" s="8">
        <v>46265</v>
      </c>
      <c r="G1392" s="8" t="s">
        <v>120</v>
      </c>
      <c r="H1392" s="6" t="s">
        <v>42</v>
      </c>
      <c r="I1392" s="6" t="s">
        <v>885</v>
      </c>
      <c r="J1392" s="6" t="s">
        <v>60</v>
      </c>
      <c r="L1392" s="6" t="s">
        <v>44</v>
      </c>
      <c r="M1392" s="6" t="s">
        <v>885</v>
      </c>
      <c r="N1392" s="6" t="s">
        <v>41</v>
      </c>
      <c r="O1392" s="5" t="s">
        <v>885</v>
      </c>
      <c r="P1392" s="6" t="str">
        <f>IF(I1392&lt;&gt;"","Giocata","Futura")</f>
        <v>Futura</v>
      </c>
      <c r="Q1392" s="5" t="e">
        <f>VALUE(LEFT(I1392,1))</f>
        <v>#VALUE!</v>
      </c>
      <c r="R1392" s="5" t="e">
        <f>VALUE(RIGHT(I1392,1))</f>
        <v>#VALUE!</v>
      </c>
      <c r="S1392" s="5" t="e">
        <f>SUM(Q1392:R1392)</f>
        <v>#VALUE!</v>
      </c>
      <c r="T1392" s="5" t="e">
        <f>IF(Q1392&lt;&gt;R1392,1,0)</f>
        <v>#VALUE!</v>
      </c>
      <c r="U1392" s="5" t="e">
        <f>IF(S1392&lt;=4,1,0)</f>
        <v>#VALUE!</v>
      </c>
      <c r="V1392" s="5" t="e">
        <f t="shared" si="42"/>
        <v>#VALUE!</v>
      </c>
      <c r="W1392" s="5" t="e">
        <f>IF(S1392&gt;=2,1,0)</f>
        <v>#VALUE!</v>
      </c>
      <c r="X1392" s="5" t="e">
        <f>IF(Q1392&lt;=2,1,0)</f>
        <v>#VALUE!</v>
      </c>
      <c r="Y1392" s="5" t="e">
        <f>IF(AND(Q1392&gt;=1,Q1392&lt;=3),1,0)</f>
        <v>#VALUE!</v>
      </c>
      <c r="Z1392" s="5" t="e">
        <f>IF(AND(Q1392&gt;=2,Q1392&lt;=5),1,0)</f>
        <v>#VALUE!</v>
      </c>
      <c r="AA1392" s="5" t="e">
        <f>IF(S1392&lt;=2,1,0)</f>
        <v>#VALUE!</v>
      </c>
      <c r="AB1392" s="5" t="e">
        <f>IF(AND(S1392&gt;=1,S1392&lt;=3),1,0)</f>
        <v>#VALUE!</v>
      </c>
      <c r="AC1392" s="5" t="e">
        <f>IF(AND(S1392&gt;=2,S1392&lt;=5),1,0)</f>
        <v>#VALUE!</v>
      </c>
      <c r="AD1392" s="5" t="e">
        <f>IF(AND(S1392&gt;=1,S1392&lt;=4),1,0)</f>
        <v>#VALUE!</v>
      </c>
      <c r="AE1392" s="5" t="e">
        <f>IF(AND(S1392&gt;=2,S1392&lt;=5),1,0)</f>
        <v>#VALUE!</v>
      </c>
    </row>
    <row r="1393" spans="1:31" x14ac:dyDescent="0.55000000000000004">
      <c r="A1393" s="1">
        <f t="shared" si="43"/>
        <v>1393</v>
      </c>
      <c r="B1393" s="6" t="s">
        <v>28</v>
      </c>
      <c r="C1393" s="7">
        <v>46226.660555555558</v>
      </c>
      <c r="D1393" s="5">
        <v>19</v>
      </c>
      <c r="E1393" s="6" t="s">
        <v>119</v>
      </c>
      <c r="F1393" s="8">
        <v>46265</v>
      </c>
      <c r="G1393" s="8" t="s">
        <v>121</v>
      </c>
      <c r="H1393" s="6" t="s">
        <v>55</v>
      </c>
      <c r="I1393" s="6" t="s">
        <v>885</v>
      </c>
      <c r="J1393" s="6" t="s">
        <v>45</v>
      </c>
      <c r="L1393" s="6" t="s">
        <v>56</v>
      </c>
      <c r="M1393" s="6" t="s">
        <v>885</v>
      </c>
      <c r="N1393" s="6" t="s">
        <v>41</v>
      </c>
      <c r="O1393" s="5" t="s">
        <v>885</v>
      </c>
      <c r="P1393" s="6" t="str">
        <f>IF(I1393&lt;&gt;"","Giocata","Futura")</f>
        <v>Futura</v>
      </c>
      <c r="Q1393" s="5" t="e">
        <f>VALUE(LEFT(I1393,1))</f>
        <v>#VALUE!</v>
      </c>
      <c r="R1393" s="5" t="e">
        <f>VALUE(RIGHT(I1393,1))</f>
        <v>#VALUE!</v>
      </c>
      <c r="S1393" s="5" t="e">
        <f>SUM(Q1393:R1393)</f>
        <v>#VALUE!</v>
      </c>
      <c r="T1393" s="5" t="e">
        <f>IF(Q1393&lt;&gt;R1393,1,0)</f>
        <v>#VALUE!</v>
      </c>
      <c r="U1393" s="5" t="e">
        <f>IF(S1393&lt;=4,1,0)</f>
        <v>#VALUE!</v>
      </c>
      <c r="V1393" s="5" t="e">
        <f t="shared" si="42"/>
        <v>#VALUE!</v>
      </c>
      <c r="W1393" s="5" t="e">
        <f>IF(S1393&gt;=2,1,0)</f>
        <v>#VALUE!</v>
      </c>
      <c r="X1393" s="5" t="e">
        <f>IF(Q1393&lt;=2,1,0)</f>
        <v>#VALUE!</v>
      </c>
      <c r="Y1393" s="5" t="e">
        <f>IF(AND(Q1393&gt;=1,Q1393&lt;=3),1,0)</f>
        <v>#VALUE!</v>
      </c>
      <c r="Z1393" s="5" t="e">
        <f>IF(AND(Q1393&gt;=2,Q1393&lt;=5),1,0)</f>
        <v>#VALUE!</v>
      </c>
      <c r="AA1393" s="5" t="e">
        <f>IF(S1393&lt;=2,1,0)</f>
        <v>#VALUE!</v>
      </c>
      <c r="AB1393" s="5" t="e">
        <f>IF(AND(S1393&gt;=1,S1393&lt;=3),1,0)</f>
        <v>#VALUE!</v>
      </c>
      <c r="AC1393" s="5" t="e">
        <f>IF(AND(S1393&gt;=2,S1393&lt;=5),1,0)</f>
        <v>#VALUE!</v>
      </c>
      <c r="AD1393" s="5" t="e">
        <f>IF(AND(S1393&gt;=1,S1393&lt;=4),1,0)</f>
        <v>#VALUE!</v>
      </c>
      <c r="AE1393" s="5" t="e">
        <f>IF(AND(S1393&gt;=2,S1393&lt;=5),1,0)</f>
        <v>#VALUE!</v>
      </c>
    </row>
    <row r="1394" spans="1:31" x14ac:dyDescent="0.55000000000000004">
      <c r="A1394" s="1">
        <f t="shared" si="43"/>
        <v>1394</v>
      </c>
      <c r="B1394" s="6" t="s">
        <v>908</v>
      </c>
      <c r="C1394" s="7">
        <v>46226.660555555558</v>
      </c>
      <c r="D1394" s="5">
        <v>6</v>
      </c>
      <c r="E1394" s="6" t="s">
        <v>119</v>
      </c>
      <c r="F1394" s="8">
        <v>46265</v>
      </c>
      <c r="G1394" s="8" t="s">
        <v>120</v>
      </c>
      <c r="H1394" s="6" t="s">
        <v>68</v>
      </c>
      <c r="I1394" s="6" t="s">
        <v>885</v>
      </c>
      <c r="J1394" s="6" t="s">
        <v>78</v>
      </c>
      <c r="L1394" s="6" t="s">
        <v>70</v>
      </c>
      <c r="M1394" s="6" t="s">
        <v>885</v>
      </c>
      <c r="N1394" s="6" t="s">
        <v>41</v>
      </c>
      <c r="O1394" s="5" t="s">
        <v>885</v>
      </c>
      <c r="P1394" s="6" t="str">
        <f>IF(I1394&lt;&gt;"","Giocata","Futura")</f>
        <v>Futura</v>
      </c>
      <c r="Q1394" s="5" t="e">
        <f>VALUE(LEFT(I1394,1))</f>
        <v>#VALUE!</v>
      </c>
      <c r="R1394" s="5" t="e">
        <f>VALUE(RIGHT(I1394,1))</f>
        <v>#VALUE!</v>
      </c>
      <c r="S1394" s="5" t="e">
        <f>SUM(Q1394:R1394)</f>
        <v>#VALUE!</v>
      </c>
      <c r="T1394" s="5" t="e">
        <f>IF(Q1394&lt;&gt;R1394,1,0)</f>
        <v>#VALUE!</v>
      </c>
      <c r="U1394" s="5" t="e">
        <f>IF(S1394&lt;=4,1,0)</f>
        <v>#VALUE!</v>
      </c>
      <c r="V1394" s="5" t="e">
        <f t="shared" si="42"/>
        <v>#VALUE!</v>
      </c>
      <c r="W1394" s="5" t="e">
        <f>IF(S1394&gt;=2,1,0)</f>
        <v>#VALUE!</v>
      </c>
      <c r="X1394" s="5" t="e">
        <f>IF(Q1394&lt;=2,1,0)</f>
        <v>#VALUE!</v>
      </c>
      <c r="Y1394" s="5" t="e">
        <f>IF(AND(Q1394&gt;=1,Q1394&lt;=3),1,0)</f>
        <v>#VALUE!</v>
      </c>
      <c r="Z1394" s="5" t="e">
        <f>IF(AND(Q1394&gt;=2,Q1394&lt;=5),1,0)</f>
        <v>#VALUE!</v>
      </c>
      <c r="AA1394" s="5" t="e">
        <f>IF(S1394&lt;=2,1,0)</f>
        <v>#VALUE!</v>
      </c>
      <c r="AB1394" s="5" t="e">
        <f>IF(AND(S1394&gt;=1,S1394&lt;=3),1,0)</f>
        <v>#VALUE!</v>
      </c>
      <c r="AC1394" s="5" t="e">
        <f>IF(AND(S1394&gt;=2,S1394&lt;=5),1,0)</f>
        <v>#VALUE!</v>
      </c>
      <c r="AD1394" s="5" t="e">
        <f>IF(AND(S1394&gt;=1,S1394&lt;=4),1,0)</f>
        <v>#VALUE!</v>
      </c>
      <c r="AE1394" s="5" t="e">
        <f>IF(AND(S1394&gt;=2,S1394&lt;=5),1,0)</f>
        <v>#VALUE!</v>
      </c>
    </row>
    <row r="1395" spans="1:31" x14ac:dyDescent="0.55000000000000004">
      <c r="A1395" s="1">
        <f t="shared" si="43"/>
        <v>1395</v>
      </c>
      <c r="B1395" s="6" t="s">
        <v>36</v>
      </c>
      <c r="C1395" s="7">
        <v>46226.660567129627</v>
      </c>
      <c r="D1395" s="5">
        <v>22</v>
      </c>
      <c r="E1395" s="6" t="s">
        <v>119</v>
      </c>
      <c r="F1395" s="8">
        <v>46265</v>
      </c>
      <c r="G1395" s="8" t="s">
        <v>166</v>
      </c>
      <c r="H1395" s="6" t="s">
        <v>175</v>
      </c>
      <c r="I1395" s="6" t="s">
        <v>885</v>
      </c>
      <c r="J1395" s="6" t="s">
        <v>176</v>
      </c>
      <c r="L1395" s="6" t="s">
        <v>165</v>
      </c>
      <c r="M1395" s="6" t="s">
        <v>885</v>
      </c>
      <c r="N1395" s="6" t="s">
        <v>41</v>
      </c>
      <c r="O1395" s="5" t="s">
        <v>885</v>
      </c>
      <c r="P1395" s="6" t="str">
        <f>IF(I1395&lt;&gt;"","Giocata","Futura")</f>
        <v>Futura</v>
      </c>
      <c r="Q1395" s="5" t="e">
        <f>VALUE(LEFT(I1395,1))</f>
        <v>#VALUE!</v>
      </c>
      <c r="R1395" s="5" t="e">
        <f>VALUE(RIGHT(I1395,1))</f>
        <v>#VALUE!</v>
      </c>
      <c r="S1395" s="5" t="e">
        <f>SUM(Q1395:R1395)</f>
        <v>#VALUE!</v>
      </c>
      <c r="T1395" s="5" t="e">
        <f>IF(Q1395&lt;&gt;R1395,1,0)</f>
        <v>#VALUE!</v>
      </c>
      <c r="U1395" s="5" t="e">
        <f>IF(S1395&lt;=4,1,0)</f>
        <v>#VALUE!</v>
      </c>
      <c r="V1395" s="5" t="e">
        <f t="shared" si="42"/>
        <v>#VALUE!</v>
      </c>
      <c r="W1395" s="5" t="e">
        <f>IF(S1395&gt;=2,1,0)</f>
        <v>#VALUE!</v>
      </c>
      <c r="X1395" s="5" t="e">
        <f>IF(Q1395&lt;=2,1,0)</f>
        <v>#VALUE!</v>
      </c>
      <c r="Y1395" s="5" t="e">
        <f>IF(AND(Q1395&gt;=1,Q1395&lt;=3),1,0)</f>
        <v>#VALUE!</v>
      </c>
      <c r="Z1395" s="5" t="e">
        <f>IF(AND(Q1395&gt;=2,Q1395&lt;=5),1,0)</f>
        <v>#VALUE!</v>
      </c>
      <c r="AA1395" s="5" t="e">
        <f>IF(S1395&lt;=2,1,0)</f>
        <v>#VALUE!</v>
      </c>
      <c r="AB1395" s="5" t="e">
        <f>IF(AND(S1395&gt;=1,S1395&lt;=3),1,0)</f>
        <v>#VALUE!</v>
      </c>
      <c r="AC1395" s="5" t="e">
        <f>IF(AND(S1395&gt;=2,S1395&lt;=5),1,0)</f>
        <v>#VALUE!</v>
      </c>
      <c r="AD1395" s="5" t="e">
        <f>IF(AND(S1395&gt;=1,S1395&lt;=4),1,0)</f>
        <v>#VALUE!</v>
      </c>
      <c r="AE1395" s="5" t="e">
        <f>IF(AND(S1395&gt;=2,S1395&lt;=5),1,0)</f>
        <v>#VALUE!</v>
      </c>
    </row>
    <row r="1396" spans="1:31" x14ac:dyDescent="0.55000000000000004">
      <c r="A1396" s="1">
        <f t="shared" si="43"/>
        <v>1396</v>
      </c>
      <c r="B1396" s="6" t="s">
        <v>36</v>
      </c>
      <c r="C1396" s="7">
        <v>46226.660567129627</v>
      </c>
      <c r="D1396" s="5">
        <v>22</v>
      </c>
      <c r="E1396" s="6" t="s">
        <v>119</v>
      </c>
      <c r="F1396" s="8">
        <v>46265</v>
      </c>
      <c r="G1396" s="8" t="s">
        <v>166</v>
      </c>
      <c r="H1396" s="6" t="s">
        <v>164</v>
      </c>
      <c r="I1396" s="6" t="s">
        <v>885</v>
      </c>
      <c r="J1396" s="6" t="s">
        <v>171</v>
      </c>
      <c r="L1396" s="6" t="s">
        <v>177</v>
      </c>
      <c r="M1396" s="6" t="s">
        <v>885</v>
      </c>
      <c r="N1396" s="6" t="s">
        <v>41</v>
      </c>
      <c r="O1396" s="5" t="s">
        <v>885</v>
      </c>
      <c r="P1396" s="6" t="str">
        <f>IF(I1396&lt;&gt;"","Giocata","Futura")</f>
        <v>Futura</v>
      </c>
      <c r="Q1396" s="5" t="e">
        <f>VALUE(LEFT(I1396,1))</f>
        <v>#VALUE!</v>
      </c>
      <c r="R1396" s="5" t="e">
        <f>VALUE(RIGHT(I1396,1))</f>
        <v>#VALUE!</v>
      </c>
      <c r="S1396" s="5" t="e">
        <f>SUM(Q1396:R1396)</f>
        <v>#VALUE!</v>
      </c>
      <c r="T1396" s="5" t="e">
        <f>IF(Q1396&lt;&gt;R1396,1,0)</f>
        <v>#VALUE!</v>
      </c>
      <c r="U1396" s="5" t="e">
        <f>IF(S1396&lt;=4,1,0)</f>
        <v>#VALUE!</v>
      </c>
      <c r="V1396" s="5" t="e">
        <f t="shared" si="42"/>
        <v>#VALUE!</v>
      </c>
      <c r="W1396" s="5" t="e">
        <f>IF(S1396&gt;=2,1,0)</f>
        <v>#VALUE!</v>
      </c>
      <c r="X1396" s="5" t="e">
        <f>IF(Q1396&lt;=2,1,0)</f>
        <v>#VALUE!</v>
      </c>
      <c r="Y1396" s="5" t="e">
        <f>IF(AND(Q1396&gt;=1,Q1396&lt;=3),1,0)</f>
        <v>#VALUE!</v>
      </c>
      <c r="Z1396" s="5" t="e">
        <f>IF(AND(Q1396&gt;=2,Q1396&lt;=5),1,0)</f>
        <v>#VALUE!</v>
      </c>
      <c r="AA1396" s="5" t="e">
        <f>IF(S1396&lt;=2,1,0)</f>
        <v>#VALUE!</v>
      </c>
      <c r="AB1396" s="5" t="e">
        <f>IF(AND(S1396&gt;=1,S1396&lt;=3),1,0)</f>
        <v>#VALUE!</v>
      </c>
      <c r="AC1396" s="5" t="e">
        <f>IF(AND(S1396&gt;=2,S1396&lt;=5),1,0)</f>
        <v>#VALUE!</v>
      </c>
      <c r="AD1396" s="5" t="e">
        <f>IF(AND(S1396&gt;=1,S1396&lt;=4),1,0)</f>
        <v>#VALUE!</v>
      </c>
      <c r="AE1396" s="5" t="e">
        <f>IF(AND(S1396&gt;=2,S1396&lt;=5),1,0)</f>
        <v>#VALUE!</v>
      </c>
    </row>
    <row r="1397" spans="1:31" x14ac:dyDescent="0.55000000000000004">
      <c r="A1397" s="1">
        <f t="shared" si="43"/>
        <v>1397</v>
      </c>
      <c r="B1397" s="6" t="s">
        <v>36</v>
      </c>
      <c r="C1397" s="7">
        <v>46226.660567129627</v>
      </c>
      <c r="D1397" s="5">
        <v>22</v>
      </c>
      <c r="E1397" s="6" t="s">
        <v>119</v>
      </c>
      <c r="F1397" s="8">
        <v>46265</v>
      </c>
      <c r="G1397" s="8" t="s">
        <v>166</v>
      </c>
      <c r="H1397" s="6" t="s">
        <v>178</v>
      </c>
      <c r="I1397" s="6" t="s">
        <v>885</v>
      </c>
      <c r="J1397" s="6" t="s">
        <v>168</v>
      </c>
      <c r="L1397" s="6" t="s">
        <v>179</v>
      </c>
      <c r="M1397" s="6" t="s">
        <v>885</v>
      </c>
      <c r="N1397" s="6" t="s">
        <v>41</v>
      </c>
      <c r="O1397" s="5" t="s">
        <v>885</v>
      </c>
      <c r="P1397" s="6" t="str">
        <f>IF(I1397&lt;&gt;"","Giocata","Futura")</f>
        <v>Futura</v>
      </c>
      <c r="Q1397" s="5" t="e">
        <f>VALUE(LEFT(I1397,1))</f>
        <v>#VALUE!</v>
      </c>
      <c r="R1397" s="5" t="e">
        <f>VALUE(RIGHT(I1397,1))</f>
        <v>#VALUE!</v>
      </c>
      <c r="S1397" s="5" t="e">
        <f>SUM(Q1397:R1397)</f>
        <v>#VALUE!</v>
      </c>
      <c r="T1397" s="5" t="e">
        <f>IF(Q1397&lt;&gt;R1397,1,0)</f>
        <v>#VALUE!</v>
      </c>
      <c r="U1397" s="5" t="e">
        <f>IF(S1397&lt;=4,1,0)</f>
        <v>#VALUE!</v>
      </c>
      <c r="V1397" s="5" t="e">
        <f t="shared" si="42"/>
        <v>#VALUE!</v>
      </c>
      <c r="W1397" s="5" t="e">
        <f>IF(S1397&gt;=2,1,0)</f>
        <v>#VALUE!</v>
      </c>
      <c r="X1397" s="5" t="e">
        <f>IF(Q1397&lt;=2,1,0)</f>
        <v>#VALUE!</v>
      </c>
      <c r="Y1397" s="5" t="e">
        <f>IF(AND(Q1397&gt;=1,Q1397&lt;=3),1,0)</f>
        <v>#VALUE!</v>
      </c>
      <c r="Z1397" s="5" t="e">
        <f>IF(AND(Q1397&gt;=2,Q1397&lt;=5),1,0)</f>
        <v>#VALUE!</v>
      </c>
      <c r="AA1397" s="5" t="e">
        <f>IF(S1397&lt;=2,1,0)</f>
        <v>#VALUE!</v>
      </c>
      <c r="AB1397" s="5" t="e">
        <f>IF(AND(S1397&gt;=1,S1397&lt;=3),1,0)</f>
        <v>#VALUE!</v>
      </c>
      <c r="AC1397" s="5" t="e">
        <f>IF(AND(S1397&gt;=2,S1397&lt;=5),1,0)</f>
        <v>#VALUE!</v>
      </c>
      <c r="AD1397" s="5" t="e">
        <f>IF(AND(S1397&gt;=1,S1397&lt;=4),1,0)</f>
        <v>#VALUE!</v>
      </c>
      <c r="AE1397" s="5" t="e">
        <f>IF(AND(S1397&gt;=2,S1397&lt;=5),1,0)</f>
        <v>#VALUE!</v>
      </c>
    </row>
    <row r="1398" spans="1:31" x14ac:dyDescent="0.55000000000000004">
      <c r="A1398" s="1">
        <f t="shared" si="43"/>
        <v>1398</v>
      </c>
      <c r="B1398" s="6" t="s">
        <v>36</v>
      </c>
      <c r="C1398" s="7">
        <v>46226.660567129627</v>
      </c>
      <c r="D1398" s="5">
        <v>22</v>
      </c>
      <c r="E1398" s="6" t="s">
        <v>119</v>
      </c>
      <c r="F1398" s="8">
        <v>46265</v>
      </c>
      <c r="G1398" s="8" t="s">
        <v>166</v>
      </c>
      <c r="H1398" s="6" t="s">
        <v>173</v>
      </c>
      <c r="I1398" s="6" t="s">
        <v>885</v>
      </c>
      <c r="J1398" s="6" t="s">
        <v>163</v>
      </c>
      <c r="L1398" s="6" t="s">
        <v>174</v>
      </c>
      <c r="M1398" s="6" t="s">
        <v>885</v>
      </c>
      <c r="N1398" s="6" t="s">
        <v>41</v>
      </c>
      <c r="O1398" s="5" t="s">
        <v>885</v>
      </c>
      <c r="P1398" s="6" t="str">
        <f>IF(I1398&lt;&gt;"","Giocata","Futura")</f>
        <v>Futura</v>
      </c>
      <c r="Q1398" s="5" t="e">
        <f>VALUE(LEFT(I1398,1))</f>
        <v>#VALUE!</v>
      </c>
      <c r="R1398" s="5" t="e">
        <f>VALUE(RIGHT(I1398,1))</f>
        <v>#VALUE!</v>
      </c>
      <c r="S1398" s="5" t="e">
        <f>SUM(Q1398:R1398)</f>
        <v>#VALUE!</v>
      </c>
      <c r="T1398" s="5" t="e">
        <f>IF(Q1398&lt;&gt;R1398,1,0)</f>
        <v>#VALUE!</v>
      </c>
      <c r="U1398" s="5" t="e">
        <f>IF(S1398&lt;=4,1,0)</f>
        <v>#VALUE!</v>
      </c>
      <c r="V1398" s="5" t="e">
        <f t="shared" si="42"/>
        <v>#VALUE!</v>
      </c>
      <c r="W1398" s="5" t="e">
        <f>IF(S1398&gt;=2,1,0)</f>
        <v>#VALUE!</v>
      </c>
      <c r="X1398" s="5" t="e">
        <f>IF(Q1398&lt;=2,1,0)</f>
        <v>#VALUE!</v>
      </c>
      <c r="Y1398" s="5" t="e">
        <f>IF(AND(Q1398&gt;=1,Q1398&lt;=3),1,0)</f>
        <v>#VALUE!</v>
      </c>
      <c r="Z1398" s="5" t="e">
        <f>IF(AND(Q1398&gt;=2,Q1398&lt;=5),1,0)</f>
        <v>#VALUE!</v>
      </c>
      <c r="AA1398" s="5" t="e">
        <f>IF(S1398&lt;=2,1,0)</f>
        <v>#VALUE!</v>
      </c>
      <c r="AB1398" s="5" t="e">
        <f>IF(AND(S1398&gt;=1,S1398&lt;=3),1,0)</f>
        <v>#VALUE!</v>
      </c>
      <c r="AC1398" s="5" t="e">
        <f>IF(AND(S1398&gt;=2,S1398&lt;=5),1,0)</f>
        <v>#VALUE!</v>
      </c>
      <c r="AD1398" s="5" t="e">
        <f>IF(AND(S1398&gt;=1,S1398&lt;=4),1,0)</f>
        <v>#VALUE!</v>
      </c>
      <c r="AE1398" s="5" t="e">
        <f>IF(AND(S1398&gt;=2,S1398&lt;=5),1,0)</f>
        <v>#VALUE!</v>
      </c>
    </row>
    <row r="1399" spans="1:31" x14ac:dyDescent="0.55000000000000004">
      <c r="A1399" s="1">
        <f t="shared" si="43"/>
        <v>1399</v>
      </c>
      <c r="B1399" s="6" t="s">
        <v>36</v>
      </c>
      <c r="C1399" s="7">
        <v>46226.660567129627</v>
      </c>
      <c r="D1399" s="5">
        <v>22</v>
      </c>
      <c r="E1399" s="6" t="s">
        <v>119</v>
      </c>
      <c r="F1399" s="8">
        <v>46265</v>
      </c>
      <c r="G1399" s="8" t="s">
        <v>166</v>
      </c>
      <c r="H1399" s="6" t="s">
        <v>167</v>
      </c>
      <c r="I1399" s="6" t="s">
        <v>885</v>
      </c>
      <c r="J1399" s="6" t="s">
        <v>180</v>
      </c>
      <c r="L1399" s="6" t="s">
        <v>169</v>
      </c>
      <c r="M1399" s="6" t="s">
        <v>885</v>
      </c>
      <c r="N1399" s="6" t="s">
        <v>41</v>
      </c>
      <c r="O1399" s="5" t="s">
        <v>885</v>
      </c>
      <c r="P1399" s="6" t="str">
        <f>IF(I1399&lt;&gt;"","Giocata","Futura")</f>
        <v>Futura</v>
      </c>
      <c r="Q1399" s="5" t="e">
        <f>VALUE(LEFT(I1399,1))</f>
        <v>#VALUE!</v>
      </c>
      <c r="R1399" s="5" t="e">
        <f>VALUE(RIGHT(I1399,1))</f>
        <v>#VALUE!</v>
      </c>
      <c r="S1399" s="5" t="e">
        <f>SUM(Q1399:R1399)</f>
        <v>#VALUE!</v>
      </c>
      <c r="T1399" s="5" t="e">
        <f>IF(Q1399&lt;&gt;R1399,1,0)</f>
        <v>#VALUE!</v>
      </c>
      <c r="U1399" s="5" t="e">
        <f>IF(S1399&lt;=4,1,0)</f>
        <v>#VALUE!</v>
      </c>
      <c r="V1399" s="5" t="e">
        <f t="shared" si="42"/>
        <v>#VALUE!</v>
      </c>
      <c r="W1399" s="5" t="e">
        <f>IF(S1399&gt;=2,1,0)</f>
        <v>#VALUE!</v>
      </c>
      <c r="X1399" s="5" t="e">
        <f>IF(Q1399&lt;=2,1,0)</f>
        <v>#VALUE!</v>
      </c>
      <c r="Y1399" s="5" t="e">
        <f>IF(AND(Q1399&gt;=1,Q1399&lt;=3),1,0)</f>
        <v>#VALUE!</v>
      </c>
      <c r="Z1399" s="5" t="e">
        <f>IF(AND(Q1399&gt;=2,Q1399&lt;=5),1,0)</f>
        <v>#VALUE!</v>
      </c>
      <c r="AA1399" s="5" t="e">
        <f>IF(S1399&lt;=2,1,0)</f>
        <v>#VALUE!</v>
      </c>
      <c r="AB1399" s="5" t="e">
        <f>IF(AND(S1399&gt;=1,S1399&lt;=3),1,0)</f>
        <v>#VALUE!</v>
      </c>
      <c r="AC1399" s="5" t="e">
        <f>IF(AND(S1399&gt;=2,S1399&lt;=5),1,0)</f>
        <v>#VALUE!</v>
      </c>
      <c r="AD1399" s="5" t="e">
        <f>IF(AND(S1399&gt;=1,S1399&lt;=4),1,0)</f>
        <v>#VALUE!</v>
      </c>
      <c r="AE1399" s="5" t="e">
        <f>IF(AND(S1399&gt;=2,S1399&lt;=5),1,0)</f>
        <v>#VALUE!</v>
      </c>
    </row>
    <row r="1400" spans="1:31" x14ac:dyDescent="0.55000000000000004">
      <c r="A1400" s="1">
        <f t="shared" si="43"/>
        <v>1400</v>
      </c>
      <c r="B1400" s="6" t="s">
        <v>36</v>
      </c>
      <c r="C1400" s="7">
        <v>46226.660567129627</v>
      </c>
      <c r="D1400" s="5">
        <v>22</v>
      </c>
      <c r="E1400" s="6" t="s">
        <v>119</v>
      </c>
      <c r="F1400" s="8">
        <v>46265</v>
      </c>
      <c r="G1400" s="8" t="s">
        <v>166</v>
      </c>
      <c r="H1400" s="6" t="s">
        <v>181</v>
      </c>
      <c r="I1400" s="6" t="s">
        <v>885</v>
      </c>
      <c r="J1400" s="6" t="s">
        <v>170</v>
      </c>
      <c r="L1400" s="6" t="s">
        <v>182</v>
      </c>
      <c r="M1400" s="6" t="s">
        <v>885</v>
      </c>
      <c r="N1400" s="6" t="s">
        <v>41</v>
      </c>
      <c r="O1400" s="5" t="s">
        <v>885</v>
      </c>
      <c r="P1400" s="6" t="str">
        <f>IF(I1400&lt;&gt;"","Giocata","Futura")</f>
        <v>Futura</v>
      </c>
      <c r="Q1400" s="5" t="e">
        <f>VALUE(LEFT(I1400,1))</f>
        <v>#VALUE!</v>
      </c>
      <c r="R1400" s="5" t="e">
        <f>VALUE(RIGHT(I1400,1))</f>
        <v>#VALUE!</v>
      </c>
      <c r="S1400" s="5" t="e">
        <f>SUM(Q1400:R1400)</f>
        <v>#VALUE!</v>
      </c>
      <c r="T1400" s="5" t="e">
        <f>IF(Q1400&lt;&gt;R1400,1,0)</f>
        <v>#VALUE!</v>
      </c>
      <c r="U1400" s="5" t="e">
        <f>IF(S1400&lt;=4,1,0)</f>
        <v>#VALUE!</v>
      </c>
      <c r="V1400" s="5" t="e">
        <f t="shared" si="42"/>
        <v>#VALUE!</v>
      </c>
      <c r="W1400" s="5" t="e">
        <f>IF(S1400&gt;=2,1,0)</f>
        <v>#VALUE!</v>
      </c>
      <c r="X1400" s="5" t="e">
        <f>IF(Q1400&lt;=2,1,0)</f>
        <v>#VALUE!</v>
      </c>
      <c r="Y1400" s="5" t="e">
        <f>IF(AND(Q1400&gt;=1,Q1400&lt;=3),1,0)</f>
        <v>#VALUE!</v>
      </c>
      <c r="Z1400" s="5" t="e">
        <f>IF(AND(Q1400&gt;=2,Q1400&lt;=5),1,0)</f>
        <v>#VALUE!</v>
      </c>
      <c r="AA1400" s="5" t="e">
        <f>IF(S1400&lt;=2,1,0)</f>
        <v>#VALUE!</v>
      </c>
      <c r="AB1400" s="5" t="e">
        <f>IF(AND(S1400&gt;=1,S1400&lt;=3),1,0)</f>
        <v>#VALUE!</v>
      </c>
      <c r="AC1400" s="5" t="e">
        <f>IF(AND(S1400&gt;=2,S1400&lt;=5),1,0)</f>
        <v>#VALUE!</v>
      </c>
      <c r="AD1400" s="5" t="e">
        <f>IF(AND(S1400&gt;=1,S1400&lt;=4),1,0)</f>
        <v>#VALUE!</v>
      </c>
      <c r="AE1400" s="5" t="e">
        <f>IF(AND(S1400&gt;=2,S1400&lt;=5),1,0)</f>
        <v>#VALUE!</v>
      </c>
    </row>
    <row r="1401" spans="1:31" x14ac:dyDescent="0.55000000000000004">
      <c r="A1401" s="1">
        <f t="shared" si="43"/>
        <v>1401</v>
      </c>
      <c r="B1401" s="6" t="s">
        <v>886</v>
      </c>
      <c r="C1401" s="7">
        <v>46226.660567129627</v>
      </c>
      <c r="D1401" s="5">
        <v>6</v>
      </c>
      <c r="E1401" s="6" t="s">
        <v>136</v>
      </c>
      <c r="F1401" s="8">
        <v>46266</v>
      </c>
      <c r="G1401" s="8" t="s">
        <v>299</v>
      </c>
      <c r="H1401" s="6" t="s">
        <v>901</v>
      </c>
      <c r="I1401" s="6" t="s">
        <v>885</v>
      </c>
      <c r="J1401" s="6" t="s">
        <v>893</v>
      </c>
      <c r="L1401" s="6" t="s">
        <v>903</v>
      </c>
      <c r="M1401" s="6" t="s">
        <v>885</v>
      </c>
      <c r="N1401" s="6" t="s">
        <v>41</v>
      </c>
      <c r="O1401" s="5" t="s">
        <v>885</v>
      </c>
      <c r="P1401" s="6" t="str">
        <f>IF(I1401&lt;&gt;"","Giocata","Futura")</f>
        <v>Futura</v>
      </c>
      <c r="Q1401" s="5" t="e">
        <f>VALUE(LEFT(I1401,1))</f>
        <v>#VALUE!</v>
      </c>
      <c r="R1401" s="5" t="e">
        <f>VALUE(RIGHT(I1401,1))</f>
        <v>#VALUE!</v>
      </c>
      <c r="S1401" s="5" t="e">
        <f>SUM(Q1401:R1401)</f>
        <v>#VALUE!</v>
      </c>
      <c r="T1401" s="5" t="e">
        <f>IF(Q1401&lt;&gt;R1401,1,0)</f>
        <v>#VALUE!</v>
      </c>
      <c r="U1401" s="5" t="e">
        <f>IF(S1401&lt;=4,1,0)</f>
        <v>#VALUE!</v>
      </c>
      <c r="V1401" s="5" t="e">
        <f t="shared" si="42"/>
        <v>#VALUE!</v>
      </c>
      <c r="W1401" s="5" t="e">
        <f>IF(S1401&gt;=2,1,0)</f>
        <v>#VALUE!</v>
      </c>
      <c r="X1401" s="5" t="e">
        <f>IF(Q1401&lt;=2,1,0)</f>
        <v>#VALUE!</v>
      </c>
      <c r="Y1401" s="5" t="e">
        <f>IF(AND(Q1401&gt;=1,Q1401&lt;=3),1,0)</f>
        <v>#VALUE!</v>
      </c>
      <c r="Z1401" s="5" t="e">
        <f>IF(AND(Q1401&gt;=2,Q1401&lt;=5),1,0)</f>
        <v>#VALUE!</v>
      </c>
      <c r="AA1401" s="5" t="e">
        <f>IF(S1401&lt;=2,1,0)</f>
        <v>#VALUE!</v>
      </c>
      <c r="AB1401" s="5" t="e">
        <f>IF(AND(S1401&gt;=1,S1401&lt;=3),1,0)</f>
        <v>#VALUE!</v>
      </c>
      <c r="AC1401" s="5" t="e">
        <f>IF(AND(S1401&gt;=2,S1401&lt;=5),1,0)</f>
        <v>#VALUE!</v>
      </c>
      <c r="AD1401" s="5" t="e">
        <f>IF(AND(S1401&gt;=1,S1401&lt;=4),1,0)</f>
        <v>#VALUE!</v>
      </c>
      <c r="AE1401" s="5" t="e">
        <f>IF(AND(S1401&gt;=2,S1401&lt;=5),1,0)</f>
        <v>#VALUE!</v>
      </c>
    </row>
    <row r="1402" spans="1:31" x14ac:dyDescent="0.55000000000000004">
      <c r="A1402" s="1">
        <f t="shared" si="43"/>
        <v>1402</v>
      </c>
      <c r="B1402" s="6" t="s">
        <v>908</v>
      </c>
      <c r="C1402" s="7">
        <v>46226.660555555558</v>
      </c>
      <c r="D1402" s="5">
        <v>3</v>
      </c>
      <c r="E1402" s="6" t="s">
        <v>118</v>
      </c>
      <c r="F1402" s="8">
        <v>46267</v>
      </c>
      <c r="G1402" s="8" t="s">
        <v>123</v>
      </c>
      <c r="H1402" s="6" t="s">
        <v>75</v>
      </c>
      <c r="I1402" s="6" t="s">
        <v>885</v>
      </c>
      <c r="J1402" s="6" t="s">
        <v>71</v>
      </c>
      <c r="L1402" s="6" t="s">
        <v>91</v>
      </c>
      <c r="M1402" s="6" t="s">
        <v>885</v>
      </c>
      <c r="N1402" s="6" t="s">
        <v>41</v>
      </c>
      <c r="O1402" s="5" t="s">
        <v>885</v>
      </c>
      <c r="P1402" s="6" t="str">
        <f>IF(I1402&lt;&gt;"","Giocata","Futura")</f>
        <v>Futura</v>
      </c>
      <c r="Q1402" s="5" t="e">
        <f>VALUE(LEFT(I1402,1))</f>
        <v>#VALUE!</v>
      </c>
      <c r="R1402" s="5" t="e">
        <f>VALUE(RIGHT(I1402,1))</f>
        <v>#VALUE!</v>
      </c>
      <c r="S1402" s="5" t="e">
        <f>SUM(Q1402:R1402)</f>
        <v>#VALUE!</v>
      </c>
      <c r="T1402" s="5" t="e">
        <f>IF(Q1402&lt;&gt;R1402,1,0)</f>
        <v>#VALUE!</v>
      </c>
      <c r="U1402" s="5" t="e">
        <f>IF(S1402&lt;=4,1,0)</f>
        <v>#VALUE!</v>
      </c>
      <c r="V1402" s="5" t="e">
        <f t="shared" si="42"/>
        <v>#VALUE!</v>
      </c>
      <c r="W1402" s="5" t="e">
        <f>IF(S1402&gt;=2,1,0)</f>
        <v>#VALUE!</v>
      </c>
      <c r="X1402" s="5" t="e">
        <f>IF(Q1402&lt;=2,1,0)</f>
        <v>#VALUE!</v>
      </c>
      <c r="Y1402" s="5" t="e">
        <f>IF(AND(Q1402&gt;=1,Q1402&lt;=3),1,0)</f>
        <v>#VALUE!</v>
      </c>
      <c r="Z1402" s="5" t="e">
        <f>IF(AND(Q1402&gt;=2,Q1402&lt;=5),1,0)</f>
        <v>#VALUE!</v>
      </c>
      <c r="AA1402" s="5" t="e">
        <f>IF(S1402&lt;=2,1,0)</f>
        <v>#VALUE!</v>
      </c>
      <c r="AB1402" s="5" t="e">
        <f>IF(AND(S1402&gt;=1,S1402&lt;=3),1,0)</f>
        <v>#VALUE!</v>
      </c>
      <c r="AC1402" s="5" t="e">
        <f>IF(AND(S1402&gt;=2,S1402&lt;=5),1,0)</f>
        <v>#VALUE!</v>
      </c>
      <c r="AD1402" s="5" t="e">
        <f>IF(AND(S1402&gt;=1,S1402&lt;=4),1,0)</f>
        <v>#VALUE!</v>
      </c>
      <c r="AE1402" s="5" t="e">
        <f>IF(AND(S1402&gt;=2,S1402&lt;=5),1,0)</f>
        <v>#VALUE!</v>
      </c>
    </row>
    <row r="1403" spans="1:31" x14ac:dyDescent="0.55000000000000004">
      <c r="A1403" s="1">
        <f t="shared" si="43"/>
        <v>1403</v>
      </c>
      <c r="B1403" s="6" t="s">
        <v>886</v>
      </c>
      <c r="C1403" s="7">
        <v>46226.660567129627</v>
      </c>
      <c r="D1403" s="5">
        <v>6</v>
      </c>
      <c r="E1403" s="6" t="s">
        <v>118</v>
      </c>
      <c r="F1403" s="8">
        <v>46267</v>
      </c>
      <c r="G1403" s="8" t="s">
        <v>299</v>
      </c>
      <c r="H1403" s="6" t="s">
        <v>899</v>
      </c>
      <c r="I1403" s="6" t="s">
        <v>885</v>
      </c>
      <c r="J1403" s="6" t="s">
        <v>888</v>
      </c>
      <c r="L1403" s="6" t="s">
        <v>298</v>
      </c>
      <c r="M1403" s="6" t="s">
        <v>885</v>
      </c>
      <c r="N1403" s="6" t="s">
        <v>41</v>
      </c>
      <c r="O1403" s="5" t="s">
        <v>885</v>
      </c>
      <c r="P1403" s="6" t="str">
        <f>IF(I1403&lt;&gt;"","Giocata","Futura")</f>
        <v>Futura</v>
      </c>
      <c r="Q1403" s="5" t="e">
        <f>VALUE(LEFT(I1403,1))</f>
        <v>#VALUE!</v>
      </c>
      <c r="R1403" s="5" t="e">
        <f>VALUE(RIGHT(I1403,1))</f>
        <v>#VALUE!</v>
      </c>
      <c r="S1403" s="5" t="e">
        <f>SUM(Q1403:R1403)</f>
        <v>#VALUE!</v>
      </c>
      <c r="T1403" s="5" t="e">
        <f>IF(Q1403&lt;&gt;R1403,1,0)</f>
        <v>#VALUE!</v>
      </c>
      <c r="U1403" s="5" t="e">
        <f>IF(S1403&lt;=4,1,0)</f>
        <v>#VALUE!</v>
      </c>
      <c r="V1403" s="5" t="e">
        <f t="shared" si="42"/>
        <v>#VALUE!</v>
      </c>
      <c r="W1403" s="5" t="e">
        <f>IF(S1403&gt;=2,1,0)</f>
        <v>#VALUE!</v>
      </c>
      <c r="X1403" s="5" t="e">
        <f>IF(Q1403&lt;=2,1,0)</f>
        <v>#VALUE!</v>
      </c>
      <c r="Y1403" s="5" t="e">
        <f>IF(AND(Q1403&gt;=1,Q1403&lt;=3),1,0)</f>
        <v>#VALUE!</v>
      </c>
      <c r="Z1403" s="5" t="e">
        <f>IF(AND(Q1403&gt;=2,Q1403&lt;=5),1,0)</f>
        <v>#VALUE!</v>
      </c>
      <c r="AA1403" s="5" t="e">
        <f>IF(S1403&lt;=2,1,0)</f>
        <v>#VALUE!</v>
      </c>
      <c r="AB1403" s="5" t="e">
        <f>IF(AND(S1403&gt;=1,S1403&lt;=3),1,0)</f>
        <v>#VALUE!</v>
      </c>
      <c r="AC1403" s="5" t="e">
        <f>IF(AND(S1403&gt;=2,S1403&lt;=5),1,0)</f>
        <v>#VALUE!</v>
      </c>
      <c r="AD1403" s="5" t="e">
        <f>IF(AND(S1403&gt;=1,S1403&lt;=4),1,0)</f>
        <v>#VALUE!</v>
      </c>
      <c r="AE1403" s="5" t="e">
        <f>IF(AND(S1403&gt;=2,S1403&lt;=5),1,0)</f>
        <v>#VALUE!</v>
      </c>
    </row>
    <row r="1404" spans="1:31" x14ac:dyDescent="0.55000000000000004">
      <c r="A1404" s="1">
        <f t="shared" si="43"/>
        <v>1404</v>
      </c>
      <c r="B1404" s="6" t="s">
        <v>886</v>
      </c>
      <c r="C1404" s="7">
        <v>46226.660567129627</v>
      </c>
      <c r="D1404" s="5">
        <v>6</v>
      </c>
      <c r="E1404" s="6" t="s">
        <v>118</v>
      </c>
      <c r="F1404" s="8">
        <v>46267</v>
      </c>
      <c r="G1404" s="8" t="s">
        <v>299</v>
      </c>
      <c r="H1404" s="6" t="s">
        <v>902</v>
      </c>
      <c r="I1404" s="6" t="s">
        <v>885</v>
      </c>
      <c r="J1404" s="6" t="s">
        <v>897</v>
      </c>
      <c r="L1404" s="6" t="s">
        <v>905</v>
      </c>
      <c r="M1404" s="6" t="s">
        <v>885</v>
      </c>
      <c r="N1404" s="6" t="s">
        <v>41</v>
      </c>
      <c r="O1404" s="5" t="s">
        <v>885</v>
      </c>
      <c r="P1404" s="6" t="str">
        <f>IF(I1404&lt;&gt;"","Giocata","Futura")</f>
        <v>Futura</v>
      </c>
      <c r="Q1404" s="5" t="e">
        <f>VALUE(LEFT(I1404,1))</f>
        <v>#VALUE!</v>
      </c>
      <c r="R1404" s="5" t="e">
        <f>VALUE(RIGHT(I1404,1))</f>
        <v>#VALUE!</v>
      </c>
      <c r="S1404" s="5" t="e">
        <f>SUM(Q1404:R1404)</f>
        <v>#VALUE!</v>
      </c>
      <c r="T1404" s="5" t="e">
        <f>IF(Q1404&lt;&gt;R1404,1,0)</f>
        <v>#VALUE!</v>
      </c>
      <c r="U1404" s="5" t="e">
        <f>IF(S1404&lt;=4,1,0)</f>
        <v>#VALUE!</v>
      </c>
      <c r="V1404" s="5" t="e">
        <f t="shared" si="42"/>
        <v>#VALUE!</v>
      </c>
      <c r="W1404" s="5" t="e">
        <f>IF(S1404&gt;=2,1,0)</f>
        <v>#VALUE!</v>
      </c>
      <c r="X1404" s="5" t="e">
        <f>IF(Q1404&lt;=2,1,0)</f>
        <v>#VALUE!</v>
      </c>
      <c r="Y1404" s="5" t="e">
        <f>IF(AND(Q1404&gt;=1,Q1404&lt;=3),1,0)</f>
        <v>#VALUE!</v>
      </c>
      <c r="Z1404" s="5" t="e">
        <f>IF(AND(Q1404&gt;=2,Q1404&lt;=5),1,0)</f>
        <v>#VALUE!</v>
      </c>
      <c r="AA1404" s="5" t="e">
        <f>IF(S1404&lt;=2,1,0)</f>
        <v>#VALUE!</v>
      </c>
      <c r="AB1404" s="5" t="e">
        <f>IF(AND(S1404&gt;=1,S1404&lt;=3),1,0)</f>
        <v>#VALUE!</v>
      </c>
      <c r="AC1404" s="5" t="e">
        <f>IF(AND(S1404&gt;=2,S1404&lt;=5),1,0)</f>
        <v>#VALUE!</v>
      </c>
      <c r="AD1404" s="5" t="e">
        <f>IF(AND(S1404&gt;=1,S1404&lt;=4),1,0)</f>
        <v>#VALUE!</v>
      </c>
      <c r="AE1404" s="5" t="e">
        <f>IF(AND(S1404&gt;=2,S1404&lt;=5),1,0)</f>
        <v>#VALUE!</v>
      </c>
    </row>
    <row r="1405" spans="1:31" x14ac:dyDescent="0.55000000000000004">
      <c r="A1405" s="1">
        <f t="shared" si="43"/>
        <v>1405</v>
      </c>
      <c r="B1405" s="6" t="s">
        <v>886</v>
      </c>
      <c r="C1405" s="7">
        <v>46226.660567129627</v>
      </c>
      <c r="D1405" s="5">
        <v>6</v>
      </c>
      <c r="E1405" s="6" t="s">
        <v>118</v>
      </c>
      <c r="F1405" s="8">
        <v>46267</v>
      </c>
      <c r="G1405" s="8" t="s">
        <v>299</v>
      </c>
      <c r="H1405" s="6" t="s">
        <v>891</v>
      </c>
      <c r="I1405" s="6" t="s">
        <v>885</v>
      </c>
      <c r="J1405" s="6" t="s">
        <v>894</v>
      </c>
      <c r="L1405" s="6" t="s">
        <v>903</v>
      </c>
      <c r="M1405" s="6" t="s">
        <v>885</v>
      </c>
      <c r="N1405" s="6" t="s">
        <v>41</v>
      </c>
      <c r="O1405" s="5" t="s">
        <v>885</v>
      </c>
      <c r="P1405" s="6" t="str">
        <f>IF(I1405&lt;&gt;"","Giocata","Futura")</f>
        <v>Futura</v>
      </c>
      <c r="Q1405" s="5" t="e">
        <f>VALUE(LEFT(I1405,1))</f>
        <v>#VALUE!</v>
      </c>
      <c r="R1405" s="5" t="e">
        <f>VALUE(RIGHT(I1405,1))</f>
        <v>#VALUE!</v>
      </c>
      <c r="S1405" s="5" t="e">
        <f>SUM(Q1405:R1405)</f>
        <v>#VALUE!</v>
      </c>
      <c r="T1405" s="5" t="e">
        <f>IF(Q1405&lt;&gt;R1405,1,0)</f>
        <v>#VALUE!</v>
      </c>
      <c r="U1405" s="5" t="e">
        <f>IF(S1405&lt;=4,1,0)</f>
        <v>#VALUE!</v>
      </c>
      <c r="V1405" s="5" t="e">
        <f t="shared" si="42"/>
        <v>#VALUE!</v>
      </c>
      <c r="W1405" s="5" t="e">
        <f>IF(S1405&gt;=2,1,0)</f>
        <v>#VALUE!</v>
      </c>
      <c r="X1405" s="5" t="e">
        <f>IF(Q1405&lt;=2,1,0)</f>
        <v>#VALUE!</v>
      </c>
      <c r="Y1405" s="5" t="e">
        <f>IF(AND(Q1405&gt;=1,Q1405&lt;=3),1,0)</f>
        <v>#VALUE!</v>
      </c>
      <c r="Z1405" s="5" t="e">
        <f>IF(AND(Q1405&gt;=2,Q1405&lt;=5),1,0)</f>
        <v>#VALUE!</v>
      </c>
      <c r="AA1405" s="5" t="e">
        <f>IF(S1405&lt;=2,1,0)</f>
        <v>#VALUE!</v>
      </c>
      <c r="AB1405" s="5" t="e">
        <f>IF(AND(S1405&gt;=1,S1405&lt;=3),1,0)</f>
        <v>#VALUE!</v>
      </c>
      <c r="AC1405" s="5" t="e">
        <f>IF(AND(S1405&gt;=2,S1405&lt;=5),1,0)</f>
        <v>#VALUE!</v>
      </c>
      <c r="AD1405" s="5" t="e">
        <f>IF(AND(S1405&gt;=1,S1405&lt;=4),1,0)</f>
        <v>#VALUE!</v>
      </c>
      <c r="AE1405" s="5" t="e">
        <f>IF(AND(S1405&gt;=2,S1405&lt;=5),1,0)</f>
        <v>#VALUE!</v>
      </c>
    </row>
    <row r="1406" spans="1:31" x14ac:dyDescent="0.55000000000000004">
      <c r="A1406" s="1">
        <f t="shared" si="43"/>
        <v>1406</v>
      </c>
      <c r="B1406" s="6" t="s">
        <v>28</v>
      </c>
      <c r="C1406" s="7">
        <v>46226.660555555558</v>
      </c>
      <c r="D1406" s="5">
        <v>10</v>
      </c>
      <c r="E1406" s="6" t="s">
        <v>122</v>
      </c>
      <c r="F1406" s="8">
        <v>46268</v>
      </c>
      <c r="G1406" s="8" t="s">
        <v>120</v>
      </c>
      <c r="H1406" s="6" t="s">
        <v>49</v>
      </c>
      <c r="I1406" s="6" t="s">
        <v>885</v>
      </c>
      <c r="J1406" s="6" t="s">
        <v>46</v>
      </c>
      <c r="L1406" s="6" t="s">
        <v>67</v>
      </c>
      <c r="M1406" s="6" t="s">
        <v>885</v>
      </c>
      <c r="N1406" s="6" t="s">
        <v>41</v>
      </c>
      <c r="O1406" s="5" t="s">
        <v>885</v>
      </c>
      <c r="P1406" s="6" t="str">
        <f>IF(I1406&lt;&gt;"","Giocata","Futura")</f>
        <v>Futura</v>
      </c>
      <c r="Q1406" s="5" t="e">
        <f>VALUE(LEFT(I1406,1))</f>
        <v>#VALUE!</v>
      </c>
      <c r="R1406" s="5" t="e">
        <f>VALUE(RIGHT(I1406,1))</f>
        <v>#VALUE!</v>
      </c>
      <c r="S1406" s="5" t="e">
        <f>SUM(Q1406:R1406)</f>
        <v>#VALUE!</v>
      </c>
      <c r="T1406" s="5" t="e">
        <f>IF(Q1406&lt;&gt;R1406,1,0)</f>
        <v>#VALUE!</v>
      </c>
      <c r="U1406" s="5" t="e">
        <f>IF(S1406&lt;=4,1,0)</f>
        <v>#VALUE!</v>
      </c>
      <c r="V1406" s="5" t="e">
        <f t="shared" si="42"/>
        <v>#VALUE!</v>
      </c>
      <c r="W1406" s="5" t="e">
        <f>IF(S1406&gt;=2,1,0)</f>
        <v>#VALUE!</v>
      </c>
      <c r="X1406" s="5" t="e">
        <f>IF(Q1406&lt;=2,1,0)</f>
        <v>#VALUE!</v>
      </c>
      <c r="Y1406" s="5" t="e">
        <f>IF(AND(Q1406&gt;=1,Q1406&lt;=3),1,0)</f>
        <v>#VALUE!</v>
      </c>
      <c r="Z1406" s="5" t="e">
        <f>IF(AND(Q1406&gt;=2,Q1406&lt;=5),1,0)</f>
        <v>#VALUE!</v>
      </c>
      <c r="AA1406" s="5" t="e">
        <f>IF(S1406&lt;=2,1,0)</f>
        <v>#VALUE!</v>
      </c>
      <c r="AB1406" s="5" t="e">
        <f>IF(AND(S1406&gt;=1,S1406&lt;=3),1,0)</f>
        <v>#VALUE!</v>
      </c>
      <c r="AC1406" s="5" t="e">
        <f>IF(AND(S1406&gt;=2,S1406&lt;=5),1,0)</f>
        <v>#VALUE!</v>
      </c>
      <c r="AD1406" s="5" t="e">
        <f>IF(AND(S1406&gt;=1,S1406&lt;=4),1,0)</f>
        <v>#VALUE!</v>
      </c>
      <c r="AE1406" s="5" t="e">
        <f>IF(AND(S1406&gt;=2,S1406&lt;=5),1,0)</f>
        <v>#VALUE!</v>
      </c>
    </row>
    <row r="1407" spans="1:31" x14ac:dyDescent="0.55000000000000004">
      <c r="A1407" s="1">
        <f t="shared" si="43"/>
        <v>1407</v>
      </c>
      <c r="B1407" s="6" t="s">
        <v>908</v>
      </c>
      <c r="C1407" s="7">
        <v>46226.660555555558</v>
      </c>
      <c r="D1407" s="5">
        <v>3</v>
      </c>
      <c r="E1407" s="6" t="s">
        <v>122</v>
      </c>
      <c r="F1407" s="8">
        <v>46268</v>
      </c>
      <c r="G1407" s="8" t="s">
        <v>123</v>
      </c>
      <c r="H1407" s="6" t="s">
        <v>68</v>
      </c>
      <c r="I1407" s="6" t="s">
        <v>885</v>
      </c>
      <c r="J1407" s="6" t="s">
        <v>74</v>
      </c>
      <c r="L1407" s="6" t="s">
        <v>70</v>
      </c>
      <c r="M1407" s="6" t="s">
        <v>885</v>
      </c>
      <c r="N1407" s="6" t="s">
        <v>41</v>
      </c>
      <c r="O1407" s="5" t="s">
        <v>885</v>
      </c>
      <c r="P1407" s="6" t="str">
        <f>IF(I1407&lt;&gt;"","Giocata","Futura")</f>
        <v>Futura</v>
      </c>
      <c r="Q1407" s="5" t="e">
        <f>VALUE(LEFT(I1407,1))</f>
        <v>#VALUE!</v>
      </c>
      <c r="R1407" s="5" t="e">
        <f>VALUE(RIGHT(I1407,1))</f>
        <v>#VALUE!</v>
      </c>
      <c r="S1407" s="5" t="e">
        <f>SUM(Q1407:R1407)</f>
        <v>#VALUE!</v>
      </c>
      <c r="T1407" s="5" t="e">
        <f>IF(Q1407&lt;&gt;R1407,1,0)</f>
        <v>#VALUE!</v>
      </c>
      <c r="U1407" s="5" t="e">
        <f>IF(S1407&lt;=4,1,0)</f>
        <v>#VALUE!</v>
      </c>
      <c r="V1407" s="5" t="e">
        <f t="shared" si="42"/>
        <v>#VALUE!</v>
      </c>
      <c r="W1407" s="5" t="e">
        <f>IF(S1407&gt;=2,1,0)</f>
        <v>#VALUE!</v>
      </c>
      <c r="X1407" s="5" t="e">
        <f>IF(Q1407&lt;=2,1,0)</f>
        <v>#VALUE!</v>
      </c>
      <c r="Y1407" s="5" t="e">
        <f>IF(AND(Q1407&gt;=1,Q1407&lt;=3),1,0)</f>
        <v>#VALUE!</v>
      </c>
      <c r="Z1407" s="5" t="e">
        <f>IF(AND(Q1407&gt;=2,Q1407&lt;=5),1,0)</f>
        <v>#VALUE!</v>
      </c>
      <c r="AA1407" s="5" t="e">
        <f>IF(S1407&lt;=2,1,0)</f>
        <v>#VALUE!</v>
      </c>
      <c r="AB1407" s="5" t="e">
        <f>IF(AND(S1407&gt;=1,S1407&lt;=3),1,0)</f>
        <v>#VALUE!</v>
      </c>
      <c r="AC1407" s="5" t="e">
        <f>IF(AND(S1407&gt;=2,S1407&lt;=5),1,0)</f>
        <v>#VALUE!</v>
      </c>
      <c r="AD1407" s="5" t="e">
        <f>IF(AND(S1407&gt;=1,S1407&lt;=4),1,0)</f>
        <v>#VALUE!</v>
      </c>
      <c r="AE1407" s="5" t="e">
        <f>IF(AND(S1407&gt;=2,S1407&lt;=5),1,0)</f>
        <v>#VALUE!</v>
      </c>
    </row>
    <row r="1408" spans="1:31" x14ac:dyDescent="0.55000000000000004">
      <c r="A1408" s="1">
        <f t="shared" si="43"/>
        <v>1408</v>
      </c>
      <c r="B1408" s="6" t="s">
        <v>886</v>
      </c>
      <c r="C1408" s="7">
        <v>46226.660567129627</v>
      </c>
      <c r="D1408" s="5">
        <v>6</v>
      </c>
      <c r="E1408" s="6" t="s">
        <v>122</v>
      </c>
      <c r="F1408" s="8">
        <v>46268</v>
      </c>
      <c r="G1408" s="8" t="s">
        <v>299</v>
      </c>
      <c r="H1408" s="6" t="s">
        <v>900</v>
      </c>
      <c r="I1408" s="6" t="s">
        <v>885</v>
      </c>
      <c r="J1408" s="6" t="s">
        <v>896</v>
      </c>
      <c r="L1408" s="6" t="s">
        <v>906</v>
      </c>
      <c r="M1408" s="6" t="s">
        <v>885</v>
      </c>
      <c r="N1408" s="6" t="s">
        <v>41</v>
      </c>
      <c r="O1408" s="5" t="s">
        <v>885</v>
      </c>
      <c r="P1408" s="6" t="str">
        <f>IF(I1408&lt;&gt;"","Giocata","Futura")</f>
        <v>Futura</v>
      </c>
      <c r="Q1408" s="5" t="e">
        <f>VALUE(LEFT(I1408,1))</f>
        <v>#VALUE!</v>
      </c>
      <c r="R1408" s="5" t="e">
        <f>VALUE(RIGHT(I1408,1))</f>
        <v>#VALUE!</v>
      </c>
      <c r="S1408" s="5" t="e">
        <f>SUM(Q1408:R1408)</f>
        <v>#VALUE!</v>
      </c>
      <c r="T1408" s="5" t="e">
        <f>IF(Q1408&lt;&gt;R1408,1,0)</f>
        <v>#VALUE!</v>
      </c>
      <c r="U1408" s="5" t="e">
        <f>IF(S1408&lt;=4,1,0)</f>
        <v>#VALUE!</v>
      </c>
      <c r="V1408" s="5" t="e">
        <f t="shared" si="42"/>
        <v>#VALUE!</v>
      </c>
      <c r="W1408" s="5" t="e">
        <f>IF(S1408&gt;=2,1,0)</f>
        <v>#VALUE!</v>
      </c>
      <c r="X1408" s="5" t="e">
        <f>IF(Q1408&lt;=2,1,0)</f>
        <v>#VALUE!</v>
      </c>
      <c r="Y1408" s="5" t="e">
        <f>IF(AND(Q1408&gt;=1,Q1408&lt;=3),1,0)</f>
        <v>#VALUE!</v>
      </c>
      <c r="Z1408" s="5" t="e">
        <f>IF(AND(Q1408&gt;=2,Q1408&lt;=5),1,0)</f>
        <v>#VALUE!</v>
      </c>
      <c r="AA1408" s="5" t="e">
        <f>IF(S1408&lt;=2,1,0)</f>
        <v>#VALUE!</v>
      </c>
      <c r="AB1408" s="5" t="e">
        <f>IF(AND(S1408&gt;=1,S1408&lt;=3),1,0)</f>
        <v>#VALUE!</v>
      </c>
      <c r="AC1408" s="5" t="e">
        <f>IF(AND(S1408&gt;=2,S1408&lt;=5),1,0)</f>
        <v>#VALUE!</v>
      </c>
      <c r="AD1408" s="5" t="e">
        <f>IF(AND(S1408&gt;=1,S1408&lt;=4),1,0)</f>
        <v>#VALUE!</v>
      </c>
      <c r="AE1408" s="5" t="e">
        <f>IF(AND(S1408&gt;=2,S1408&lt;=5),1,0)</f>
        <v>#VALUE!</v>
      </c>
    </row>
    <row r="1409" spans="1:31" x14ac:dyDescent="0.55000000000000004">
      <c r="A1409" s="1">
        <f t="shared" si="43"/>
        <v>1409</v>
      </c>
      <c r="B1409" s="6" t="s">
        <v>886</v>
      </c>
      <c r="C1409" s="7">
        <v>46226.660567129627</v>
      </c>
      <c r="D1409" s="5">
        <v>6</v>
      </c>
      <c r="E1409" s="6" t="s">
        <v>122</v>
      </c>
      <c r="F1409" s="8">
        <v>46268</v>
      </c>
      <c r="G1409" s="8" t="s">
        <v>299</v>
      </c>
      <c r="H1409" s="6" t="s">
        <v>890</v>
      </c>
      <c r="I1409" s="6" t="s">
        <v>885</v>
      </c>
      <c r="J1409" s="6" t="s">
        <v>887</v>
      </c>
      <c r="L1409" s="6" t="s">
        <v>892</v>
      </c>
      <c r="M1409" s="6" t="s">
        <v>885</v>
      </c>
      <c r="N1409" s="6" t="s">
        <v>41</v>
      </c>
      <c r="O1409" s="5" t="s">
        <v>885</v>
      </c>
      <c r="P1409" s="6" t="str">
        <f>IF(I1409&lt;&gt;"","Giocata","Futura")</f>
        <v>Futura</v>
      </c>
      <c r="Q1409" s="5" t="e">
        <f>VALUE(LEFT(I1409,1))</f>
        <v>#VALUE!</v>
      </c>
      <c r="R1409" s="5" t="e">
        <f>VALUE(RIGHT(I1409,1))</f>
        <v>#VALUE!</v>
      </c>
      <c r="S1409" s="5" t="e">
        <f>SUM(Q1409:R1409)</f>
        <v>#VALUE!</v>
      </c>
      <c r="T1409" s="5" t="e">
        <f>IF(Q1409&lt;&gt;R1409,1,0)</f>
        <v>#VALUE!</v>
      </c>
      <c r="U1409" s="5" t="e">
        <f>IF(S1409&lt;=4,1,0)</f>
        <v>#VALUE!</v>
      </c>
      <c r="V1409" s="5" t="e">
        <f t="shared" si="42"/>
        <v>#VALUE!</v>
      </c>
      <c r="W1409" s="5" t="e">
        <f>IF(S1409&gt;=2,1,0)</f>
        <v>#VALUE!</v>
      </c>
      <c r="X1409" s="5" t="e">
        <f>IF(Q1409&lt;=2,1,0)</f>
        <v>#VALUE!</v>
      </c>
      <c r="Y1409" s="5" t="e">
        <f>IF(AND(Q1409&gt;=1,Q1409&lt;=3),1,0)</f>
        <v>#VALUE!</v>
      </c>
      <c r="Z1409" s="5" t="e">
        <f>IF(AND(Q1409&gt;=2,Q1409&lt;=5),1,0)</f>
        <v>#VALUE!</v>
      </c>
      <c r="AA1409" s="5" t="e">
        <f>IF(S1409&lt;=2,1,0)</f>
        <v>#VALUE!</v>
      </c>
      <c r="AB1409" s="5" t="e">
        <f>IF(AND(S1409&gt;=1,S1409&lt;=3),1,0)</f>
        <v>#VALUE!</v>
      </c>
      <c r="AC1409" s="5" t="e">
        <f>IF(AND(S1409&gt;=2,S1409&lt;=5),1,0)</f>
        <v>#VALUE!</v>
      </c>
      <c r="AD1409" s="5" t="e">
        <f>IF(AND(S1409&gt;=1,S1409&lt;=4),1,0)</f>
        <v>#VALUE!</v>
      </c>
      <c r="AE1409" s="5" t="e">
        <f>IF(AND(S1409&gt;=2,S1409&lt;=5),1,0)</f>
        <v>#VALUE!</v>
      </c>
    </row>
    <row r="1410" spans="1:31" x14ac:dyDescent="0.55000000000000004">
      <c r="A1410" s="1">
        <f t="shared" si="43"/>
        <v>1410</v>
      </c>
      <c r="B1410" s="6" t="s">
        <v>908</v>
      </c>
      <c r="C1410" s="7">
        <v>46226.660555555558</v>
      </c>
      <c r="D1410" s="5">
        <v>7</v>
      </c>
      <c r="E1410" s="6" t="s">
        <v>117</v>
      </c>
      <c r="F1410" s="8">
        <v>46269</v>
      </c>
      <c r="G1410" s="8" t="s">
        <v>120</v>
      </c>
      <c r="H1410" s="6" t="s">
        <v>81</v>
      </c>
      <c r="I1410" s="6" t="s">
        <v>885</v>
      </c>
      <c r="J1410" s="6" t="s">
        <v>77</v>
      </c>
      <c r="L1410" s="6" t="s">
        <v>87</v>
      </c>
      <c r="M1410" s="6" t="s">
        <v>885</v>
      </c>
      <c r="N1410" s="6" t="s">
        <v>41</v>
      </c>
      <c r="O1410" s="5" t="s">
        <v>885</v>
      </c>
      <c r="P1410" s="6" t="str">
        <f>IF(I1410&lt;&gt;"","Giocata","Futura")</f>
        <v>Futura</v>
      </c>
      <c r="Q1410" s="5" t="e">
        <f>VALUE(LEFT(I1410,1))</f>
        <v>#VALUE!</v>
      </c>
      <c r="R1410" s="5" t="e">
        <f>VALUE(RIGHT(I1410,1))</f>
        <v>#VALUE!</v>
      </c>
      <c r="S1410" s="5" t="e">
        <f>SUM(Q1410:R1410)</f>
        <v>#VALUE!</v>
      </c>
      <c r="T1410" s="5" t="e">
        <f>IF(Q1410&lt;&gt;R1410,1,0)</f>
        <v>#VALUE!</v>
      </c>
      <c r="U1410" s="5" t="e">
        <f>IF(S1410&lt;=4,1,0)</f>
        <v>#VALUE!</v>
      </c>
      <c r="V1410" s="5" t="e">
        <f t="shared" ref="V1410:V1473" si="44">IF(AND(T1410=1,U1410=1),1,0)</f>
        <v>#VALUE!</v>
      </c>
      <c r="W1410" s="5" t="e">
        <f>IF(S1410&gt;=2,1,0)</f>
        <v>#VALUE!</v>
      </c>
      <c r="X1410" s="5" t="e">
        <f>IF(Q1410&lt;=2,1,0)</f>
        <v>#VALUE!</v>
      </c>
      <c r="Y1410" s="5" t="e">
        <f>IF(AND(Q1410&gt;=1,Q1410&lt;=3),1,0)</f>
        <v>#VALUE!</v>
      </c>
      <c r="Z1410" s="5" t="e">
        <f>IF(AND(Q1410&gt;=2,Q1410&lt;=5),1,0)</f>
        <v>#VALUE!</v>
      </c>
      <c r="AA1410" s="5" t="e">
        <f>IF(S1410&lt;=2,1,0)</f>
        <v>#VALUE!</v>
      </c>
      <c r="AB1410" s="5" t="e">
        <f>IF(AND(S1410&gt;=1,S1410&lt;=3),1,0)</f>
        <v>#VALUE!</v>
      </c>
      <c r="AC1410" s="5" t="e">
        <f>IF(AND(S1410&gt;=2,S1410&lt;=5),1,0)</f>
        <v>#VALUE!</v>
      </c>
      <c r="AD1410" s="5" t="e">
        <f>IF(AND(S1410&gt;=1,S1410&lt;=4),1,0)</f>
        <v>#VALUE!</v>
      </c>
      <c r="AE1410" s="5" t="e">
        <f>IF(AND(S1410&gt;=2,S1410&lt;=5),1,0)</f>
        <v>#VALUE!</v>
      </c>
    </row>
    <row r="1411" spans="1:31" x14ac:dyDescent="0.55000000000000004">
      <c r="A1411" s="1">
        <f t="shared" ref="A1411:A1474" si="45">A1410+1</f>
        <v>1411</v>
      </c>
      <c r="B1411" s="6" t="s">
        <v>32</v>
      </c>
      <c r="C1411" s="7">
        <v>46226.660555555558</v>
      </c>
      <c r="D1411" s="5">
        <v>20</v>
      </c>
      <c r="E1411" s="6" t="s">
        <v>117</v>
      </c>
      <c r="F1411" s="8">
        <v>46269</v>
      </c>
      <c r="G1411" s="8" t="s">
        <v>120</v>
      </c>
      <c r="H1411" s="6" t="s">
        <v>211</v>
      </c>
      <c r="I1411" s="6" t="s">
        <v>885</v>
      </c>
      <c r="J1411" s="6" t="s">
        <v>212</v>
      </c>
      <c r="L1411" s="6" t="s">
        <v>213</v>
      </c>
      <c r="M1411" s="6" t="s">
        <v>885</v>
      </c>
      <c r="N1411" s="6" t="s">
        <v>41</v>
      </c>
      <c r="O1411" s="5" t="s">
        <v>885</v>
      </c>
      <c r="P1411" s="6" t="str">
        <f>IF(I1411&lt;&gt;"","Giocata","Futura")</f>
        <v>Futura</v>
      </c>
      <c r="Q1411" s="5" t="e">
        <f>VALUE(LEFT(I1411,1))</f>
        <v>#VALUE!</v>
      </c>
      <c r="R1411" s="5" t="e">
        <f>VALUE(RIGHT(I1411,1))</f>
        <v>#VALUE!</v>
      </c>
      <c r="S1411" s="5" t="e">
        <f>SUM(Q1411:R1411)</f>
        <v>#VALUE!</v>
      </c>
      <c r="T1411" s="5" t="e">
        <f>IF(Q1411&lt;&gt;R1411,1,0)</f>
        <v>#VALUE!</v>
      </c>
      <c r="U1411" s="5" t="e">
        <f>IF(S1411&lt;=4,1,0)</f>
        <v>#VALUE!</v>
      </c>
      <c r="V1411" s="5" t="e">
        <f t="shared" si="44"/>
        <v>#VALUE!</v>
      </c>
      <c r="W1411" s="5" t="e">
        <f>IF(S1411&gt;=2,1,0)</f>
        <v>#VALUE!</v>
      </c>
      <c r="X1411" s="5" t="e">
        <f>IF(Q1411&lt;=2,1,0)</f>
        <v>#VALUE!</v>
      </c>
      <c r="Y1411" s="5" t="e">
        <f>IF(AND(Q1411&gt;=1,Q1411&lt;=3),1,0)</f>
        <v>#VALUE!</v>
      </c>
      <c r="Z1411" s="5" t="e">
        <f>IF(AND(Q1411&gt;=2,Q1411&lt;=5),1,0)</f>
        <v>#VALUE!</v>
      </c>
      <c r="AA1411" s="5" t="e">
        <f>IF(S1411&lt;=2,1,0)</f>
        <v>#VALUE!</v>
      </c>
      <c r="AB1411" s="5" t="e">
        <f>IF(AND(S1411&gt;=1,S1411&lt;=3),1,0)</f>
        <v>#VALUE!</v>
      </c>
      <c r="AC1411" s="5" t="e">
        <f>IF(AND(S1411&gt;=2,S1411&lt;=5),1,0)</f>
        <v>#VALUE!</v>
      </c>
      <c r="AD1411" s="5" t="e">
        <f>IF(AND(S1411&gt;=1,S1411&lt;=4),1,0)</f>
        <v>#VALUE!</v>
      </c>
      <c r="AE1411" s="5" t="e">
        <f>IF(AND(S1411&gt;=2,S1411&lt;=5),1,0)</f>
        <v>#VALUE!</v>
      </c>
    </row>
    <row r="1412" spans="1:31" x14ac:dyDescent="0.55000000000000004">
      <c r="A1412" s="1">
        <f t="shared" si="45"/>
        <v>1412</v>
      </c>
      <c r="B1412" s="6" t="s">
        <v>32</v>
      </c>
      <c r="C1412" s="7">
        <v>46226.660555555558</v>
      </c>
      <c r="D1412" s="5">
        <v>20</v>
      </c>
      <c r="E1412" s="6" t="s">
        <v>117</v>
      </c>
      <c r="F1412" s="8">
        <v>46269</v>
      </c>
      <c r="G1412" s="8" t="s">
        <v>120</v>
      </c>
      <c r="H1412" s="6" t="s">
        <v>131</v>
      </c>
      <c r="I1412" s="6" t="s">
        <v>885</v>
      </c>
      <c r="J1412" s="6" t="s">
        <v>124</v>
      </c>
      <c r="L1412" s="6" t="s">
        <v>214</v>
      </c>
      <c r="M1412" s="6" t="s">
        <v>885</v>
      </c>
      <c r="N1412" s="6" t="s">
        <v>41</v>
      </c>
      <c r="O1412" s="5" t="s">
        <v>885</v>
      </c>
      <c r="P1412" s="6" t="str">
        <f>IF(I1412&lt;&gt;"","Giocata","Futura")</f>
        <v>Futura</v>
      </c>
      <c r="Q1412" s="5" t="e">
        <f>VALUE(LEFT(I1412,1))</f>
        <v>#VALUE!</v>
      </c>
      <c r="R1412" s="5" t="e">
        <f>VALUE(RIGHT(I1412,1))</f>
        <v>#VALUE!</v>
      </c>
      <c r="S1412" s="5" t="e">
        <f>SUM(Q1412:R1412)</f>
        <v>#VALUE!</v>
      </c>
      <c r="T1412" s="5" t="e">
        <f>IF(Q1412&lt;&gt;R1412,1,0)</f>
        <v>#VALUE!</v>
      </c>
      <c r="U1412" s="5" t="e">
        <f>IF(S1412&lt;=4,1,0)</f>
        <v>#VALUE!</v>
      </c>
      <c r="V1412" s="5" t="e">
        <f t="shared" si="44"/>
        <v>#VALUE!</v>
      </c>
      <c r="W1412" s="5" t="e">
        <f>IF(S1412&gt;=2,1,0)</f>
        <v>#VALUE!</v>
      </c>
      <c r="X1412" s="5" t="e">
        <f>IF(Q1412&lt;=2,1,0)</f>
        <v>#VALUE!</v>
      </c>
      <c r="Y1412" s="5" t="e">
        <f>IF(AND(Q1412&gt;=1,Q1412&lt;=3),1,0)</f>
        <v>#VALUE!</v>
      </c>
      <c r="Z1412" s="5" t="e">
        <f>IF(AND(Q1412&gt;=2,Q1412&lt;=5),1,0)</f>
        <v>#VALUE!</v>
      </c>
      <c r="AA1412" s="5" t="e">
        <f>IF(S1412&lt;=2,1,0)</f>
        <v>#VALUE!</v>
      </c>
      <c r="AB1412" s="5" t="e">
        <f>IF(AND(S1412&gt;=1,S1412&lt;=3),1,0)</f>
        <v>#VALUE!</v>
      </c>
      <c r="AC1412" s="5" t="e">
        <f>IF(AND(S1412&gt;=2,S1412&lt;=5),1,0)</f>
        <v>#VALUE!</v>
      </c>
      <c r="AD1412" s="5" t="e">
        <f>IF(AND(S1412&gt;=1,S1412&lt;=4),1,0)</f>
        <v>#VALUE!</v>
      </c>
      <c r="AE1412" s="5" t="e">
        <f>IF(AND(S1412&gt;=2,S1412&lt;=5),1,0)</f>
        <v>#VALUE!</v>
      </c>
    </row>
    <row r="1413" spans="1:31" x14ac:dyDescent="0.55000000000000004">
      <c r="A1413" s="1">
        <f t="shared" si="45"/>
        <v>1413</v>
      </c>
      <c r="B1413" s="6" t="s">
        <v>32</v>
      </c>
      <c r="C1413" s="7">
        <v>46226.660555555558</v>
      </c>
      <c r="D1413" s="5">
        <v>20</v>
      </c>
      <c r="E1413" s="6" t="s">
        <v>117</v>
      </c>
      <c r="F1413" s="8">
        <v>46269</v>
      </c>
      <c r="G1413" s="8" t="s">
        <v>207</v>
      </c>
      <c r="H1413" s="6" t="s">
        <v>208</v>
      </c>
      <c r="I1413" s="6" t="s">
        <v>885</v>
      </c>
      <c r="J1413" s="6" t="s">
        <v>128</v>
      </c>
      <c r="L1413" s="6" t="s">
        <v>210</v>
      </c>
      <c r="M1413" s="6" t="s">
        <v>885</v>
      </c>
      <c r="N1413" s="6" t="s">
        <v>41</v>
      </c>
      <c r="O1413" s="5" t="s">
        <v>885</v>
      </c>
      <c r="P1413" s="6" t="str">
        <f>IF(I1413&lt;&gt;"","Giocata","Futura")</f>
        <v>Futura</v>
      </c>
      <c r="Q1413" s="5" t="e">
        <f>VALUE(LEFT(I1413,1))</f>
        <v>#VALUE!</v>
      </c>
      <c r="R1413" s="5" t="e">
        <f>VALUE(RIGHT(I1413,1))</f>
        <v>#VALUE!</v>
      </c>
      <c r="S1413" s="5" t="e">
        <f>SUM(Q1413:R1413)</f>
        <v>#VALUE!</v>
      </c>
      <c r="T1413" s="5" t="e">
        <f>IF(Q1413&lt;&gt;R1413,1,0)</f>
        <v>#VALUE!</v>
      </c>
      <c r="U1413" s="5" t="e">
        <f>IF(S1413&lt;=4,1,0)</f>
        <v>#VALUE!</v>
      </c>
      <c r="V1413" s="5" t="e">
        <f t="shared" si="44"/>
        <v>#VALUE!</v>
      </c>
      <c r="W1413" s="5" t="e">
        <f>IF(S1413&gt;=2,1,0)</f>
        <v>#VALUE!</v>
      </c>
      <c r="X1413" s="5" t="e">
        <f>IF(Q1413&lt;=2,1,0)</f>
        <v>#VALUE!</v>
      </c>
      <c r="Y1413" s="5" t="e">
        <f>IF(AND(Q1413&gt;=1,Q1413&lt;=3),1,0)</f>
        <v>#VALUE!</v>
      </c>
      <c r="Z1413" s="5" t="e">
        <f>IF(AND(Q1413&gt;=2,Q1413&lt;=5),1,0)</f>
        <v>#VALUE!</v>
      </c>
      <c r="AA1413" s="5" t="e">
        <f>IF(S1413&lt;=2,1,0)</f>
        <v>#VALUE!</v>
      </c>
      <c r="AB1413" s="5" t="e">
        <f>IF(AND(S1413&gt;=1,S1413&lt;=3),1,0)</f>
        <v>#VALUE!</v>
      </c>
      <c r="AC1413" s="5" t="e">
        <f>IF(AND(S1413&gt;=2,S1413&lt;=5),1,0)</f>
        <v>#VALUE!</v>
      </c>
      <c r="AD1413" s="5" t="e">
        <f>IF(AND(S1413&gt;=1,S1413&lt;=4),1,0)</f>
        <v>#VALUE!</v>
      </c>
      <c r="AE1413" s="5" t="e">
        <f>IF(AND(S1413&gt;=2,S1413&lt;=5),1,0)</f>
        <v>#VALUE!</v>
      </c>
    </row>
    <row r="1414" spans="1:31" x14ac:dyDescent="0.55000000000000004">
      <c r="A1414" s="1">
        <f t="shared" si="45"/>
        <v>1414</v>
      </c>
      <c r="B1414" s="6" t="s">
        <v>912</v>
      </c>
      <c r="C1414" s="7">
        <v>46226.660555555558</v>
      </c>
      <c r="D1414" s="5">
        <v>30</v>
      </c>
      <c r="E1414" s="6" t="s">
        <v>117</v>
      </c>
      <c r="F1414" s="8">
        <v>46269</v>
      </c>
      <c r="G1414" s="8" t="s">
        <v>219</v>
      </c>
      <c r="H1414" s="6" t="s">
        <v>217</v>
      </c>
      <c r="I1414" s="6" t="s">
        <v>885</v>
      </c>
      <c r="J1414" s="6" t="s">
        <v>216</v>
      </c>
      <c r="L1414" s="6" t="s">
        <v>221</v>
      </c>
      <c r="M1414" s="6" t="s">
        <v>885</v>
      </c>
      <c r="N1414" s="6" t="s">
        <v>41</v>
      </c>
      <c r="O1414" s="5" t="s">
        <v>885</v>
      </c>
      <c r="P1414" s="6" t="str">
        <f>IF(I1414&lt;&gt;"","Giocata","Futura")</f>
        <v>Futura</v>
      </c>
      <c r="Q1414" s="5" t="e">
        <f>VALUE(LEFT(I1414,1))</f>
        <v>#VALUE!</v>
      </c>
      <c r="R1414" s="5" t="e">
        <f>VALUE(RIGHT(I1414,1))</f>
        <v>#VALUE!</v>
      </c>
      <c r="S1414" s="5" t="e">
        <f>SUM(Q1414:R1414)</f>
        <v>#VALUE!</v>
      </c>
      <c r="T1414" s="5" t="e">
        <f>IF(Q1414&lt;&gt;R1414,1,0)</f>
        <v>#VALUE!</v>
      </c>
      <c r="U1414" s="5" t="e">
        <f>IF(S1414&lt;=4,1,0)</f>
        <v>#VALUE!</v>
      </c>
      <c r="V1414" s="5" t="e">
        <f t="shared" si="44"/>
        <v>#VALUE!</v>
      </c>
      <c r="W1414" s="5" t="e">
        <f>IF(S1414&gt;=2,1,0)</f>
        <v>#VALUE!</v>
      </c>
      <c r="X1414" s="5" t="e">
        <f>IF(Q1414&lt;=2,1,0)</f>
        <v>#VALUE!</v>
      </c>
      <c r="Y1414" s="5" t="e">
        <f>IF(AND(Q1414&gt;=1,Q1414&lt;=3),1,0)</f>
        <v>#VALUE!</v>
      </c>
      <c r="Z1414" s="5" t="e">
        <f>IF(AND(Q1414&gt;=2,Q1414&lt;=5),1,0)</f>
        <v>#VALUE!</v>
      </c>
      <c r="AA1414" s="5" t="e">
        <f>IF(S1414&lt;=2,1,0)</f>
        <v>#VALUE!</v>
      </c>
      <c r="AB1414" s="5" t="e">
        <f>IF(AND(S1414&gt;=1,S1414&lt;=3),1,0)</f>
        <v>#VALUE!</v>
      </c>
      <c r="AC1414" s="5" t="e">
        <f>IF(AND(S1414&gt;=2,S1414&lt;=5),1,0)</f>
        <v>#VALUE!</v>
      </c>
      <c r="AD1414" s="5" t="e">
        <f>IF(AND(S1414&gt;=1,S1414&lt;=4),1,0)</f>
        <v>#VALUE!</v>
      </c>
      <c r="AE1414" s="5" t="e">
        <f>IF(AND(S1414&gt;=2,S1414&lt;=5),1,0)</f>
        <v>#VALUE!</v>
      </c>
    </row>
    <row r="1415" spans="1:31" x14ac:dyDescent="0.55000000000000004">
      <c r="A1415" s="1">
        <f t="shared" si="45"/>
        <v>1415</v>
      </c>
      <c r="B1415" s="6" t="s">
        <v>912</v>
      </c>
      <c r="C1415" s="7">
        <v>46226.660555555558</v>
      </c>
      <c r="D1415" s="5">
        <v>30</v>
      </c>
      <c r="E1415" s="6" t="s">
        <v>117</v>
      </c>
      <c r="F1415" s="8">
        <v>46269</v>
      </c>
      <c r="G1415" s="8" t="s">
        <v>219</v>
      </c>
      <c r="H1415" s="6" t="s">
        <v>225</v>
      </c>
      <c r="I1415" s="6" t="s">
        <v>885</v>
      </c>
      <c r="J1415" s="6" t="s">
        <v>228</v>
      </c>
      <c r="L1415" s="6" t="s">
        <v>227</v>
      </c>
      <c r="M1415" s="6" t="s">
        <v>885</v>
      </c>
      <c r="N1415" s="6" t="s">
        <v>41</v>
      </c>
      <c r="O1415" s="5" t="s">
        <v>885</v>
      </c>
      <c r="P1415" s="6" t="str">
        <f>IF(I1415&lt;&gt;"","Giocata","Futura")</f>
        <v>Futura</v>
      </c>
      <c r="Q1415" s="5" t="e">
        <f>VALUE(LEFT(I1415,1))</f>
        <v>#VALUE!</v>
      </c>
      <c r="R1415" s="5" t="e">
        <f>VALUE(RIGHT(I1415,1))</f>
        <v>#VALUE!</v>
      </c>
      <c r="S1415" s="5" t="e">
        <f>SUM(Q1415:R1415)</f>
        <v>#VALUE!</v>
      </c>
      <c r="T1415" s="5" t="e">
        <f>IF(Q1415&lt;&gt;R1415,1,0)</f>
        <v>#VALUE!</v>
      </c>
      <c r="U1415" s="5" t="e">
        <f>IF(S1415&lt;=4,1,0)</f>
        <v>#VALUE!</v>
      </c>
      <c r="V1415" s="5" t="e">
        <f t="shared" si="44"/>
        <v>#VALUE!</v>
      </c>
      <c r="W1415" s="5" t="e">
        <f>IF(S1415&gt;=2,1,0)</f>
        <v>#VALUE!</v>
      </c>
      <c r="X1415" s="5" t="e">
        <f>IF(Q1415&lt;=2,1,0)</f>
        <v>#VALUE!</v>
      </c>
      <c r="Y1415" s="5" t="e">
        <f>IF(AND(Q1415&gt;=1,Q1415&lt;=3),1,0)</f>
        <v>#VALUE!</v>
      </c>
      <c r="Z1415" s="5" t="e">
        <f>IF(AND(Q1415&gt;=2,Q1415&lt;=5),1,0)</f>
        <v>#VALUE!</v>
      </c>
      <c r="AA1415" s="5" t="e">
        <f>IF(S1415&lt;=2,1,0)</f>
        <v>#VALUE!</v>
      </c>
      <c r="AB1415" s="5" t="e">
        <f>IF(AND(S1415&gt;=1,S1415&lt;=3),1,0)</f>
        <v>#VALUE!</v>
      </c>
      <c r="AC1415" s="5" t="e">
        <f>IF(AND(S1415&gt;=2,S1415&lt;=5),1,0)</f>
        <v>#VALUE!</v>
      </c>
      <c r="AD1415" s="5" t="e">
        <f>IF(AND(S1415&gt;=1,S1415&lt;=4),1,0)</f>
        <v>#VALUE!</v>
      </c>
      <c r="AE1415" s="5" t="e">
        <f>IF(AND(S1415&gt;=2,S1415&lt;=5),1,0)</f>
        <v>#VALUE!</v>
      </c>
    </row>
    <row r="1416" spans="1:31" x14ac:dyDescent="0.55000000000000004">
      <c r="A1416" s="1">
        <f t="shared" si="45"/>
        <v>1416</v>
      </c>
      <c r="B1416" s="6" t="s">
        <v>912</v>
      </c>
      <c r="C1416" s="7">
        <v>46226.660555555558</v>
      </c>
      <c r="D1416" s="5">
        <v>30</v>
      </c>
      <c r="E1416" s="6" t="s">
        <v>117</v>
      </c>
      <c r="F1416" s="8">
        <v>46269</v>
      </c>
      <c r="G1416" s="8" t="s">
        <v>219</v>
      </c>
      <c r="H1416" s="6" t="s">
        <v>232</v>
      </c>
      <c r="I1416" s="6" t="s">
        <v>885</v>
      </c>
      <c r="J1416" s="6" t="s">
        <v>222</v>
      </c>
      <c r="L1416" s="6" t="s">
        <v>233</v>
      </c>
      <c r="M1416" s="6" t="s">
        <v>885</v>
      </c>
      <c r="N1416" s="6" t="s">
        <v>41</v>
      </c>
      <c r="O1416" s="5" t="s">
        <v>885</v>
      </c>
      <c r="P1416" s="6" t="str">
        <f>IF(I1416&lt;&gt;"","Giocata","Futura")</f>
        <v>Futura</v>
      </c>
      <c r="Q1416" s="5" t="e">
        <f>VALUE(LEFT(I1416,1))</f>
        <v>#VALUE!</v>
      </c>
      <c r="R1416" s="5" t="e">
        <f>VALUE(RIGHT(I1416,1))</f>
        <v>#VALUE!</v>
      </c>
      <c r="S1416" s="5" t="e">
        <f>SUM(Q1416:R1416)</f>
        <v>#VALUE!</v>
      </c>
      <c r="T1416" s="5" t="e">
        <f>IF(Q1416&lt;&gt;R1416,1,0)</f>
        <v>#VALUE!</v>
      </c>
      <c r="U1416" s="5" t="e">
        <f>IF(S1416&lt;=4,1,0)</f>
        <v>#VALUE!</v>
      </c>
      <c r="V1416" s="5" t="e">
        <f t="shared" si="44"/>
        <v>#VALUE!</v>
      </c>
      <c r="W1416" s="5" t="e">
        <f>IF(S1416&gt;=2,1,0)</f>
        <v>#VALUE!</v>
      </c>
      <c r="X1416" s="5" t="e">
        <f>IF(Q1416&lt;=2,1,0)</f>
        <v>#VALUE!</v>
      </c>
      <c r="Y1416" s="5" t="e">
        <f>IF(AND(Q1416&gt;=1,Q1416&lt;=3),1,0)</f>
        <v>#VALUE!</v>
      </c>
      <c r="Z1416" s="5" t="e">
        <f>IF(AND(Q1416&gt;=2,Q1416&lt;=5),1,0)</f>
        <v>#VALUE!</v>
      </c>
      <c r="AA1416" s="5" t="e">
        <f>IF(S1416&lt;=2,1,0)</f>
        <v>#VALUE!</v>
      </c>
      <c r="AB1416" s="5" t="e">
        <f>IF(AND(S1416&gt;=1,S1416&lt;=3),1,0)</f>
        <v>#VALUE!</v>
      </c>
      <c r="AC1416" s="5" t="e">
        <f>IF(AND(S1416&gt;=2,S1416&lt;=5),1,0)</f>
        <v>#VALUE!</v>
      </c>
      <c r="AD1416" s="5" t="e">
        <f>IF(AND(S1416&gt;=1,S1416&lt;=4),1,0)</f>
        <v>#VALUE!</v>
      </c>
      <c r="AE1416" s="5" t="e">
        <f>IF(AND(S1416&gt;=2,S1416&lt;=5),1,0)</f>
        <v>#VALUE!</v>
      </c>
    </row>
    <row r="1417" spans="1:31" x14ac:dyDescent="0.55000000000000004">
      <c r="A1417" s="1">
        <f t="shared" si="45"/>
        <v>1417</v>
      </c>
      <c r="B1417" s="6" t="s">
        <v>912</v>
      </c>
      <c r="C1417" s="7">
        <v>46226.660555555558</v>
      </c>
      <c r="D1417" s="5">
        <v>30</v>
      </c>
      <c r="E1417" s="6" t="s">
        <v>117</v>
      </c>
      <c r="F1417" s="8">
        <v>46269</v>
      </c>
      <c r="G1417" s="8" t="s">
        <v>215</v>
      </c>
      <c r="H1417" s="6" t="s">
        <v>223</v>
      </c>
      <c r="I1417" s="6" t="s">
        <v>885</v>
      </c>
      <c r="J1417" s="6" t="s">
        <v>226</v>
      </c>
      <c r="L1417" s="6" t="s">
        <v>234</v>
      </c>
      <c r="M1417" s="6" t="s">
        <v>885</v>
      </c>
      <c r="N1417" s="6" t="s">
        <v>41</v>
      </c>
      <c r="O1417" s="5" t="s">
        <v>885</v>
      </c>
      <c r="P1417" s="6" t="str">
        <f>IF(I1417&lt;&gt;"","Giocata","Futura")</f>
        <v>Futura</v>
      </c>
      <c r="Q1417" s="5" t="e">
        <f>VALUE(LEFT(I1417,1))</f>
        <v>#VALUE!</v>
      </c>
      <c r="R1417" s="5" t="e">
        <f>VALUE(RIGHT(I1417,1))</f>
        <v>#VALUE!</v>
      </c>
      <c r="S1417" s="5" t="e">
        <f>SUM(Q1417:R1417)</f>
        <v>#VALUE!</v>
      </c>
      <c r="T1417" s="5" t="e">
        <f>IF(Q1417&lt;&gt;R1417,1,0)</f>
        <v>#VALUE!</v>
      </c>
      <c r="U1417" s="5" t="e">
        <f>IF(S1417&lt;=4,1,0)</f>
        <v>#VALUE!</v>
      </c>
      <c r="V1417" s="5" t="e">
        <f t="shared" si="44"/>
        <v>#VALUE!</v>
      </c>
      <c r="W1417" s="5" t="e">
        <f>IF(S1417&gt;=2,1,0)</f>
        <v>#VALUE!</v>
      </c>
      <c r="X1417" s="5" t="e">
        <f>IF(Q1417&lt;=2,1,0)</f>
        <v>#VALUE!</v>
      </c>
      <c r="Y1417" s="5" t="e">
        <f>IF(AND(Q1417&gt;=1,Q1417&lt;=3),1,0)</f>
        <v>#VALUE!</v>
      </c>
      <c r="Z1417" s="5" t="e">
        <f>IF(AND(Q1417&gt;=2,Q1417&lt;=5),1,0)</f>
        <v>#VALUE!</v>
      </c>
      <c r="AA1417" s="5" t="e">
        <f>IF(S1417&lt;=2,1,0)</f>
        <v>#VALUE!</v>
      </c>
      <c r="AB1417" s="5" t="e">
        <f>IF(AND(S1417&gt;=1,S1417&lt;=3),1,0)</f>
        <v>#VALUE!</v>
      </c>
      <c r="AC1417" s="5" t="e">
        <f>IF(AND(S1417&gt;=2,S1417&lt;=5),1,0)</f>
        <v>#VALUE!</v>
      </c>
      <c r="AD1417" s="5" t="e">
        <f>IF(AND(S1417&gt;=1,S1417&lt;=4),1,0)</f>
        <v>#VALUE!</v>
      </c>
      <c r="AE1417" s="5" t="e">
        <f>IF(AND(S1417&gt;=2,S1417&lt;=5),1,0)</f>
        <v>#VALUE!</v>
      </c>
    </row>
    <row r="1418" spans="1:31" x14ac:dyDescent="0.55000000000000004">
      <c r="A1418" s="1">
        <f t="shared" si="45"/>
        <v>1418</v>
      </c>
      <c r="B1418" s="6" t="s">
        <v>886</v>
      </c>
      <c r="C1418" s="7">
        <v>46226.660567129627</v>
      </c>
      <c r="D1418" s="5">
        <v>7</v>
      </c>
      <c r="E1418" s="6" t="s">
        <v>93</v>
      </c>
      <c r="F1418" s="8">
        <v>46270</v>
      </c>
      <c r="G1418" s="8" t="s">
        <v>263</v>
      </c>
      <c r="H1418" s="6" t="s">
        <v>893</v>
      </c>
      <c r="I1418" s="6" t="s">
        <v>885</v>
      </c>
      <c r="J1418" s="6" t="s">
        <v>902</v>
      </c>
      <c r="L1418" s="6" t="s">
        <v>895</v>
      </c>
      <c r="M1418" s="6" t="s">
        <v>885</v>
      </c>
      <c r="N1418" s="6" t="s">
        <v>41</v>
      </c>
      <c r="O1418" s="5" t="s">
        <v>885</v>
      </c>
      <c r="P1418" s="6" t="str">
        <f>IF(I1418&lt;&gt;"","Giocata","Futura")</f>
        <v>Futura</v>
      </c>
      <c r="Q1418" s="5" t="e">
        <f>VALUE(LEFT(I1418,1))</f>
        <v>#VALUE!</v>
      </c>
      <c r="R1418" s="5" t="e">
        <f>VALUE(RIGHT(I1418,1))</f>
        <v>#VALUE!</v>
      </c>
      <c r="S1418" s="5" t="e">
        <f>SUM(Q1418:R1418)</f>
        <v>#VALUE!</v>
      </c>
      <c r="T1418" s="5" t="e">
        <f>IF(Q1418&lt;&gt;R1418,1,0)</f>
        <v>#VALUE!</v>
      </c>
      <c r="U1418" s="5" t="e">
        <f>IF(S1418&lt;=4,1,0)</f>
        <v>#VALUE!</v>
      </c>
      <c r="V1418" s="5" t="e">
        <f t="shared" si="44"/>
        <v>#VALUE!</v>
      </c>
      <c r="W1418" s="5" t="e">
        <f>IF(S1418&gt;=2,1,0)</f>
        <v>#VALUE!</v>
      </c>
      <c r="X1418" s="5" t="e">
        <f>IF(Q1418&lt;=2,1,0)</f>
        <v>#VALUE!</v>
      </c>
      <c r="Y1418" s="5" t="e">
        <f>IF(AND(Q1418&gt;=1,Q1418&lt;=3),1,0)</f>
        <v>#VALUE!</v>
      </c>
      <c r="Z1418" s="5" t="e">
        <f>IF(AND(Q1418&gt;=2,Q1418&lt;=5),1,0)</f>
        <v>#VALUE!</v>
      </c>
      <c r="AA1418" s="5" t="e">
        <f>IF(S1418&lt;=2,1,0)</f>
        <v>#VALUE!</v>
      </c>
      <c r="AB1418" s="5" t="e">
        <f>IF(AND(S1418&gt;=1,S1418&lt;=3),1,0)</f>
        <v>#VALUE!</v>
      </c>
      <c r="AC1418" s="5" t="e">
        <f>IF(AND(S1418&gt;=2,S1418&lt;=5),1,0)</f>
        <v>#VALUE!</v>
      </c>
      <c r="AD1418" s="5" t="e">
        <f>IF(AND(S1418&gt;=1,S1418&lt;=4),1,0)</f>
        <v>#VALUE!</v>
      </c>
      <c r="AE1418" s="5" t="e">
        <f>IF(AND(S1418&gt;=2,S1418&lt;=5),1,0)</f>
        <v>#VALUE!</v>
      </c>
    </row>
    <row r="1419" spans="1:31" x14ac:dyDescent="0.55000000000000004">
      <c r="A1419" s="1">
        <f t="shared" si="45"/>
        <v>1419</v>
      </c>
      <c r="B1419" s="6" t="s">
        <v>886</v>
      </c>
      <c r="C1419" s="7">
        <v>46226.660567129627</v>
      </c>
      <c r="D1419" s="5">
        <v>7</v>
      </c>
      <c r="E1419" s="6" t="s">
        <v>93</v>
      </c>
      <c r="F1419" s="8">
        <v>46270</v>
      </c>
      <c r="G1419" s="8" t="s">
        <v>263</v>
      </c>
      <c r="H1419" s="6" t="s">
        <v>897</v>
      </c>
      <c r="I1419" s="6" t="s">
        <v>885</v>
      </c>
      <c r="J1419" s="6" t="s">
        <v>888</v>
      </c>
      <c r="L1419" s="6" t="s">
        <v>907</v>
      </c>
      <c r="M1419" s="6" t="s">
        <v>885</v>
      </c>
      <c r="N1419" s="6" t="s">
        <v>41</v>
      </c>
      <c r="O1419" s="5" t="s">
        <v>885</v>
      </c>
      <c r="P1419" s="6" t="str">
        <f>IF(I1419&lt;&gt;"","Giocata","Futura")</f>
        <v>Futura</v>
      </c>
      <c r="Q1419" s="5" t="e">
        <f>VALUE(LEFT(I1419,1))</f>
        <v>#VALUE!</v>
      </c>
      <c r="R1419" s="5" t="e">
        <f>VALUE(RIGHT(I1419,1))</f>
        <v>#VALUE!</v>
      </c>
      <c r="S1419" s="5" t="e">
        <f>SUM(Q1419:R1419)</f>
        <v>#VALUE!</v>
      </c>
      <c r="T1419" s="5" t="e">
        <f>IF(Q1419&lt;&gt;R1419,1,0)</f>
        <v>#VALUE!</v>
      </c>
      <c r="U1419" s="5" t="e">
        <f>IF(S1419&lt;=4,1,0)</f>
        <v>#VALUE!</v>
      </c>
      <c r="V1419" s="5" t="e">
        <f t="shared" si="44"/>
        <v>#VALUE!</v>
      </c>
      <c r="W1419" s="5" t="e">
        <f>IF(S1419&gt;=2,1,0)</f>
        <v>#VALUE!</v>
      </c>
      <c r="X1419" s="5" t="e">
        <f>IF(Q1419&lt;=2,1,0)</f>
        <v>#VALUE!</v>
      </c>
      <c r="Y1419" s="5" t="e">
        <f>IF(AND(Q1419&gt;=1,Q1419&lt;=3),1,0)</f>
        <v>#VALUE!</v>
      </c>
      <c r="Z1419" s="5" t="e">
        <f>IF(AND(Q1419&gt;=2,Q1419&lt;=5),1,0)</f>
        <v>#VALUE!</v>
      </c>
      <c r="AA1419" s="5" t="e">
        <f>IF(S1419&lt;=2,1,0)</f>
        <v>#VALUE!</v>
      </c>
      <c r="AB1419" s="5" t="e">
        <f>IF(AND(S1419&gt;=1,S1419&lt;=3),1,0)</f>
        <v>#VALUE!</v>
      </c>
      <c r="AC1419" s="5" t="e">
        <f>IF(AND(S1419&gt;=2,S1419&lt;=5),1,0)</f>
        <v>#VALUE!</v>
      </c>
      <c r="AD1419" s="5" t="e">
        <f>IF(AND(S1419&gt;=1,S1419&lt;=4),1,0)</f>
        <v>#VALUE!</v>
      </c>
      <c r="AE1419" s="5" t="e">
        <f>IF(AND(S1419&gt;=2,S1419&lt;=5),1,0)</f>
        <v>#VALUE!</v>
      </c>
    </row>
    <row r="1420" spans="1:31" x14ac:dyDescent="0.55000000000000004">
      <c r="A1420" s="1">
        <f t="shared" si="45"/>
        <v>1420</v>
      </c>
      <c r="B1420" s="6" t="s">
        <v>886</v>
      </c>
      <c r="C1420" s="7">
        <v>46226.660567129627</v>
      </c>
      <c r="D1420" s="5">
        <v>7</v>
      </c>
      <c r="E1420" s="6" t="s">
        <v>93</v>
      </c>
      <c r="F1420" s="8">
        <v>46270</v>
      </c>
      <c r="G1420" s="8" t="s">
        <v>299</v>
      </c>
      <c r="H1420" s="6" t="s">
        <v>891</v>
      </c>
      <c r="I1420" s="6" t="s">
        <v>885</v>
      </c>
      <c r="J1420" s="6" t="s">
        <v>901</v>
      </c>
      <c r="L1420" s="6" t="s">
        <v>903</v>
      </c>
      <c r="M1420" s="6" t="s">
        <v>885</v>
      </c>
      <c r="N1420" s="6" t="s">
        <v>41</v>
      </c>
      <c r="O1420" s="5" t="s">
        <v>885</v>
      </c>
      <c r="P1420" s="6" t="str">
        <f>IF(I1420&lt;&gt;"","Giocata","Futura")</f>
        <v>Futura</v>
      </c>
      <c r="Q1420" s="5" t="e">
        <f>VALUE(LEFT(I1420,1))</f>
        <v>#VALUE!</v>
      </c>
      <c r="R1420" s="5" t="e">
        <f>VALUE(RIGHT(I1420,1))</f>
        <v>#VALUE!</v>
      </c>
      <c r="S1420" s="5" t="e">
        <f>SUM(Q1420:R1420)</f>
        <v>#VALUE!</v>
      </c>
      <c r="T1420" s="5" t="e">
        <f>IF(Q1420&lt;&gt;R1420,1,0)</f>
        <v>#VALUE!</v>
      </c>
      <c r="U1420" s="5" t="e">
        <f>IF(S1420&lt;=4,1,0)</f>
        <v>#VALUE!</v>
      </c>
      <c r="V1420" s="5" t="e">
        <f t="shared" si="44"/>
        <v>#VALUE!</v>
      </c>
      <c r="W1420" s="5" t="e">
        <f>IF(S1420&gt;=2,1,0)</f>
        <v>#VALUE!</v>
      </c>
      <c r="X1420" s="5" t="e">
        <f>IF(Q1420&lt;=2,1,0)</f>
        <v>#VALUE!</v>
      </c>
      <c r="Y1420" s="5" t="e">
        <f>IF(AND(Q1420&gt;=1,Q1420&lt;=3),1,0)</f>
        <v>#VALUE!</v>
      </c>
      <c r="Z1420" s="5" t="e">
        <f>IF(AND(Q1420&gt;=2,Q1420&lt;=5),1,0)</f>
        <v>#VALUE!</v>
      </c>
      <c r="AA1420" s="5" t="e">
        <f>IF(S1420&lt;=2,1,0)</f>
        <v>#VALUE!</v>
      </c>
      <c r="AB1420" s="5" t="e">
        <f>IF(AND(S1420&gt;=1,S1420&lt;=3),1,0)</f>
        <v>#VALUE!</v>
      </c>
      <c r="AC1420" s="5" t="e">
        <f>IF(AND(S1420&gt;=2,S1420&lt;=5),1,0)</f>
        <v>#VALUE!</v>
      </c>
      <c r="AD1420" s="5" t="e">
        <f>IF(AND(S1420&gt;=1,S1420&lt;=4),1,0)</f>
        <v>#VALUE!</v>
      </c>
      <c r="AE1420" s="5" t="e">
        <f>IF(AND(S1420&gt;=2,S1420&lt;=5),1,0)</f>
        <v>#VALUE!</v>
      </c>
    </row>
    <row r="1421" spans="1:31" x14ac:dyDescent="0.55000000000000004">
      <c r="A1421" s="1">
        <f t="shared" si="45"/>
        <v>1421</v>
      </c>
      <c r="B1421" s="6" t="s">
        <v>28</v>
      </c>
      <c r="C1421" s="7">
        <v>46226.660555555558</v>
      </c>
      <c r="D1421" s="5">
        <v>20</v>
      </c>
      <c r="E1421" s="6" t="s">
        <v>93</v>
      </c>
      <c r="F1421" s="8">
        <v>46270</v>
      </c>
      <c r="G1421" s="8" t="s">
        <v>240</v>
      </c>
      <c r="H1421" s="6" t="s">
        <v>38</v>
      </c>
      <c r="I1421" s="6" t="s">
        <v>885</v>
      </c>
      <c r="J1421" s="6" t="s">
        <v>51</v>
      </c>
      <c r="L1421" s="6" t="s">
        <v>243</v>
      </c>
      <c r="M1421" s="6" t="s">
        <v>885</v>
      </c>
      <c r="N1421" s="6" t="s">
        <v>41</v>
      </c>
      <c r="O1421" s="5" t="s">
        <v>885</v>
      </c>
      <c r="P1421" s="6" t="str">
        <f>IF(I1421&lt;&gt;"","Giocata","Futura")</f>
        <v>Futura</v>
      </c>
      <c r="Q1421" s="5" t="e">
        <f>VALUE(LEFT(I1421,1))</f>
        <v>#VALUE!</v>
      </c>
      <c r="R1421" s="5" t="e">
        <f>VALUE(RIGHT(I1421,1))</f>
        <v>#VALUE!</v>
      </c>
      <c r="S1421" s="5" t="e">
        <f>SUM(Q1421:R1421)</f>
        <v>#VALUE!</v>
      </c>
      <c r="T1421" s="5" t="e">
        <f>IF(Q1421&lt;&gt;R1421,1,0)</f>
        <v>#VALUE!</v>
      </c>
      <c r="U1421" s="5" t="e">
        <f>IF(S1421&lt;=4,1,0)</f>
        <v>#VALUE!</v>
      </c>
      <c r="V1421" s="5" t="e">
        <f t="shared" si="44"/>
        <v>#VALUE!</v>
      </c>
      <c r="W1421" s="5" t="e">
        <f>IF(S1421&gt;=2,1,0)</f>
        <v>#VALUE!</v>
      </c>
      <c r="X1421" s="5" t="e">
        <f>IF(Q1421&lt;=2,1,0)</f>
        <v>#VALUE!</v>
      </c>
      <c r="Y1421" s="5" t="e">
        <f>IF(AND(Q1421&gt;=1,Q1421&lt;=3),1,0)</f>
        <v>#VALUE!</v>
      </c>
      <c r="Z1421" s="5" t="e">
        <f>IF(AND(Q1421&gt;=2,Q1421&lt;=5),1,0)</f>
        <v>#VALUE!</v>
      </c>
      <c r="AA1421" s="5" t="e">
        <f>IF(S1421&lt;=2,1,0)</f>
        <v>#VALUE!</v>
      </c>
      <c r="AB1421" s="5" t="e">
        <f>IF(AND(S1421&gt;=1,S1421&lt;=3),1,0)</f>
        <v>#VALUE!</v>
      </c>
      <c r="AC1421" s="5" t="e">
        <f>IF(AND(S1421&gt;=2,S1421&lt;=5),1,0)</f>
        <v>#VALUE!</v>
      </c>
      <c r="AD1421" s="5" t="e">
        <f>IF(AND(S1421&gt;=1,S1421&lt;=4),1,0)</f>
        <v>#VALUE!</v>
      </c>
      <c r="AE1421" s="5" t="e">
        <f>IF(AND(S1421&gt;=2,S1421&lt;=5),1,0)</f>
        <v>#VALUE!</v>
      </c>
    </row>
    <row r="1422" spans="1:31" x14ac:dyDescent="0.55000000000000004">
      <c r="A1422" s="1">
        <f t="shared" si="45"/>
        <v>1422</v>
      </c>
      <c r="B1422" s="6" t="s">
        <v>28</v>
      </c>
      <c r="C1422" s="7">
        <v>46226.660555555558</v>
      </c>
      <c r="D1422" s="5">
        <v>20</v>
      </c>
      <c r="E1422" s="6" t="s">
        <v>93</v>
      </c>
      <c r="F1422" s="8">
        <v>46270</v>
      </c>
      <c r="G1422" s="8" t="s">
        <v>242</v>
      </c>
      <c r="H1422" s="6" t="s">
        <v>55</v>
      </c>
      <c r="I1422" s="6" t="s">
        <v>885</v>
      </c>
      <c r="J1422" s="6" t="s">
        <v>61</v>
      </c>
      <c r="L1422" s="6" t="s">
        <v>56</v>
      </c>
      <c r="M1422" s="6" t="s">
        <v>885</v>
      </c>
      <c r="N1422" s="6" t="s">
        <v>41</v>
      </c>
      <c r="O1422" s="5" t="s">
        <v>885</v>
      </c>
      <c r="P1422" s="6" t="str">
        <f>IF(I1422&lt;&gt;"","Giocata","Futura")</f>
        <v>Futura</v>
      </c>
      <c r="Q1422" s="5" t="e">
        <f>VALUE(LEFT(I1422,1))</f>
        <v>#VALUE!</v>
      </c>
      <c r="R1422" s="5" t="e">
        <f>VALUE(RIGHT(I1422,1))</f>
        <v>#VALUE!</v>
      </c>
      <c r="S1422" s="5" t="e">
        <f>SUM(Q1422:R1422)</f>
        <v>#VALUE!</v>
      </c>
      <c r="T1422" s="5" t="e">
        <f>IF(Q1422&lt;&gt;R1422,1,0)</f>
        <v>#VALUE!</v>
      </c>
      <c r="U1422" s="5" t="e">
        <f>IF(S1422&lt;=4,1,0)</f>
        <v>#VALUE!</v>
      </c>
      <c r="V1422" s="5" t="e">
        <f t="shared" si="44"/>
        <v>#VALUE!</v>
      </c>
      <c r="W1422" s="5" t="e">
        <f>IF(S1422&gt;=2,1,0)</f>
        <v>#VALUE!</v>
      </c>
      <c r="X1422" s="5" t="e">
        <f>IF(Q1422&lt;=2,1,0)</f>
        <v>#VALUE!</v>
      </c>
      <c r="Y1422" s="5" t="e">
        <f>IF(AND(Q1422&gt;=1,Q1422&lt;=3),1,0)</f>
        <v>#VALUE!</v>
      </c>
      <c r="Z1422" s="5" t="e">
        <f>IF(AND(Q1422&gt;=2,Q1422&lt;=5),1,0)</f>
        <v>#VALUE!</v>
      </c>
      <c r="AA1422" s="5" t="e">
        <f>IF(S1422&lt;=2,1,0)</f>
        <v>#VALUE!</v>
      </c>
      <c r="AB1422" s="5" t="e">
        <f>IF(AND(S1422&gt;=1,S1422&lt;=3),1,0)</f>
        <v>#VALUE!</v>
      </c>
      <c r="AC1422" s="5" t="e">
        <f>IF(AND(S1422&gt;=2,S1422&lt;=5),1,0)</f>
        <v>#VALUE!</v>
      </c>
      <c r="AD1422" s="5" t="e">
        <f>IF(AND(S1422&gt;=1,S1422&lt;=4),1,0)</f>
        <v>#VALUE!</v>
      </c>
      <c r="AE1422" s="5" t="e">
        <f>IF(AND(S1422&gt;=2,S1422&lt;=5),1,0)</f>
        <v>#VALUE!</v>
      </c>
    </row>
    <row r="1423" spans="1:31" x14ac:dyDescent="0.55000000000000004">
      <c r="A1423" s="1">
        <f t="shared" si="45"/>
        <v>1423</v>
      </c>
      <c r="B1423" s="6" t="s">
        <v>28</v>
      </c>
      <c r="C1423" s="7">
        <v>46226.660555555558</v>
      </c>
      <c r="D1423" s="5">
        <v>20</v>
      </c>
      <c r="E1423" s="6" t="s">
        <v>93</v>
      </c>
      <c r="F1423" s="8">
        <v>46270</v>
      </c>
      <c r="G1423" s="8" t="s">
        <v>241</v>
      </c>
      <c r="H1423" s="6" t="s">
        <v>48</v>
      </c>
      <c r="I1423" s="6" t="s">
        <v>885</v>
      </c>
      <c r="J1423" s="6" t="s">
        <v>42</v>
      </c>
      <c r="L1423" s="6" t="s">
        <v>50</v>
      </c>
      <c r="M1423" s="6" t="s">
        <v>885</v>
      </c>
      <c r="N1423" s="6" t="s">
        <v>41</v>
      </c>
      <c r="O1423" s="5" t="s">
        <v>885</v>
      </c>
      <c r="P1423" s="6" t="str">
        <f>IF(I1423&lt;&gt;"","Giocata","Futura")</f>
        <v>Futura</v>
      </c>
      <c r="Q1423" s="5" t="e">
        <f>VALUE(LEFT(I1423,1))</f>
        <v>#VALUE!</v>
      </c>
      <c r="R1423" s="5" t="e">
        <f>VALUE(RIGHT(I1423,1))</f>
        <v>#VALUE!</v>
      </c>
      <c r="S1423" s="5" t="e">
        <f>SUM(Q1423:R1423)</f>
        <v>#VALUE!</v>
      </c>
      <c r="T1423" s="5" t="e">
        <f>IF(Q1423&lt;&gt;R1423,1,0)</f>
        <v>#VALUE!</v>
      </c>
      <c r="U1423" s="5" t="e">
        <f>IF(S1423&lt;=4,1,0)</f>
        <v>#VALUE!</v>
      </c>
      <c r="V1423" s="5" t="e">
        <f t="shared" si="44"/>
        <v>#VALUE!</v>
      </c>
      <c r="W1423" s="5" t="e">
        <f>IF(S1423&gt;=2,1,0)</f>
        <v>#VALUE!</v>
      </c>
      <c r="X1423" s="5" t="e">
        <f>IF(Q1423&lt;=2,1,0)</f>
        <v>#VALUE!</v>
      </c>
      <c r="Y1423" s="5" t="e">
        <f>IF(AND(Q1423&gt;=1,Q1423&lt;=3),1,0)</f>
        <v>#VALUE!</v>
      </c>
      <c r="Z1423" s="5" t="e">
        <f>IF(AND(Q1423&gt;=2,Q1423&lt;=5),1,0)</f>
        <v>#VALUE!</v>
      </c>
      <c r="AA1423" s="5" t="e">
        <f>IF(S1423&lt;=2,1,0)</f>
        <v>#VALUE!</v>
      </c>
      <c r="AB1423" s="5" t="e">
        <f>IF(AND(S1423&gt;=1,S1423&lt;=3),1,0)</f>
        <v>#VALUE!</v>
      </c>
      <c r="AC1423" s="5" t="e">
        <f>IF(AND(S1423&gt;=2,S1423&lt;=5),1,0)</f>
        <v>#VALUE!</v>
      </c>
      <c r="AD1423" s="5" t="e">
        <f>IF(AND(S1423&gt;=1,S1423&lt;=4),1,0)</f>
        <v>#VALUE!</v>
      </c>
      <c r="AE1423" s="5" t="e">
        <f>IF(AND(S1423&gt;=2,S1423&lt;=5),1,0)</f>
        <v>#VALUE!</v>
      </c>
    </row>
    <row r="1424" spans="1:31" x14ac:dyDescent="0.55000000000000004">
      <c r="A1424" s="1">
        <f t="shared" si="45"/>
        <v>1424</v>
      </c>
      <c r="B1424" s="6" t="s">
        <v>910</v>
      </c>
      <c r="C1424" s="7">
        <v>46226.660555555558</v>
      </c>
      <c r="D1424" s="5">
        <v>26</v>
      </c>
      <c r="E1424" s="6" t="s">
        <v>93</v>
      </c>
      <c r="F1424" s="8">
        <v>46270</v>
      </c>
      <c r="G1424" s="8" t="s">
        <v>252</v>
      </c>
      <c r="H1424" s="6" t="s">
        <v>194</v>
      </c>
      <c r="I1424" s="6" t="s">
        <v>885</v>
      </c>
      <c r="J1424" s="6" t="s">
        <v>198</v>
      </c>
      <c r="L1424" s="6" t="s">
        <v>196</v>
      </c>
      <c r="M1424" s="6" t="s">
        <v>885</v>
      </c>
      <c r="N1424" s="6" t="s">
        <v>41</v>
      </c>
      <c r="O1424" s="5" t="s">
        <v>885</v>
      </c>
      <c r="P1424" s="6" t="str">
        <f>IF(I1424&lt;&gt;"","Giocata","Futura")</f>
        <v>Futura</v>
      </c>
      <c r="Q1424" s="5" t="e">
        <f>VALUE(LEFT(I1424,1))</f>
        <v>#VALUE!</v>
      </c>
      <c r="R1424" s="5" t="e">
        <f>VALUE(RIGHT(I1424,1))</f>
        <v>#VALUE!</v>
      </c>
      <c r="S1424" s="5" t="e">
        <f>SUM(Q1424:R1424)</f>
        <v>#VALUE!</v>
      </c>
      <c r="T1424" s="5" t="e">
        <f>IF(Q1424&lt;&gt;R1424,1,0)</f>
        <v>#VALUE!</v>
      </c>
      <c r="U1424" s="5" t="e">
        <f>IF(S1424&lt;=4,1,0)</f>
        <v>#VALUE!</v>
      </c>
      <c r="V1424" s="5" t="e">
        <f t="shared" si="44"/>
        <v>#VALUE!</v>
      </c>
      <c r="W1424" s="5" t="e">
        <f>IF(S1424&gt;=2,1,0)</f>
        <v>#VALUE!</v>
      </c>
      <c r="X1424" s="5" t="e">
        <f>IF(Q1424&lt;=2,1,0)</f>
        <v>#VALUE!</v>
      </c>
      <c r="Y1424" s="5" t="e">
        <f>IF(AND(Q1424&gt;=1,Q1424&lt;=3),1,0)</f>
        <v>#VALUE!</v>
      </c>
      <c r="Z1424" s="5" t="e">
        <f>IF(AND(Q1424&gt;=2,Q1424&lt;=5),1,0)</f>
        <v>#VALUE!</v>
      </c>
      <c r="AA1424" s="5" t="e">
        <f>IF(S1424&lt;=2,1,0)</f>
        <v>#VALUE!</v>
      </c>
      <c r="AB1424" s="5" t="e">
        <f>IF(AND(S1424&gt;=1,S1424&lt;=3),1,0)</f>
        <v>#VALUE!</v>
      </c>
      <c r="AC1424" s="5" t="e">
        <f>IF(AND(S1424&gt;=2,S1424&lt;=5),1,0)</f>
        <v>#VALUE!</v>
      </c>
      <c r="AD1424" s="5" t="e">
        <f>IF(AND(S1424&gt;=1,S1424&lt;=4),1,0)</f>
        <v>#VALUE!</v>
      </c>
      <c r="AE1424" s="5" t="e">
        <f>IF(AND(S1424&gt;=2,S1424&lt;=5),1,0)</f>
        <v>#VALUE!</v>
      </c>
    </row>
    <row r="1425" spans="1:31" x14ac:dyDescent="0.55000000000000004">
      <c r="A1425" s="1">
        <f t="shared" si="45"/>
        <v>1425</v>
      </c>
      <c r="B1425" s="6" t="s">
        <v>910</v>
      </c>
      <c r="C1425" s="7">
        <v>46226.660555555558</v>
      </c>
      <c r="D1425" s="5">
        <v>26</v>
      </c>
      <c r="E1425" s="6" t="s">
        <v>93</v>
      </c>
      <c r="F1425" s="8">
        <v>46270</v>
      </c>
      <c r="G1425" s="8" t="s">
        <v>184</v>
      </c>
      <c r="H1425" s="6" t="s">
        <v>186</v>
      </c>
      <c r="I1425" s="6" t="s">
        <v>885</v>
      </c>
      <c r="J1425" s="6" t="s">
        <v>192</v>
      </c>
      <c r="L1425" s="6" t="s">
        <v>201</v>
      </c>
      <c r="M1425" s="6" t="s">
        <v>885</v>
      </c>
      <c r="N1425" s="6" t="s">
        <v>41</v>
      </c>
      <c r="O1425" s="5" t="s">
        <v>885</v>
      </c>
      <c r="P1425" s="6" t="str">
        <f>IF(I1425&lt;&gt;"","Giocata","Futura")</f>
        <v>Futura</v>
      </c>
      <c r="Q1425" s="5" t="e">
        <f>VALUE(LEFT(I1425,1))</f>
        <v>#VALUE!</v>
      </c>
      <c r="R1425" s="5" t="e">
        <f>VALUE(RIGHT(I1425,1))</f>
        <v>#VALUE!</v>
      </c>
      <c r="S1425" s="5" t="e">
        <f>SUM(Q1425:R1425)</f>
        <v>#VALUE!</v>
      </c>
      <c r="T1425" s="5" t="e">
        <f>IF(Q1425&lt;&gt;R1425,1,0)</f>
        <v>#VALUE!</v>
      </c>
      <c r="U1425" s="5" t="e">
        <f>IF(S1425&lt;=4,1,0)</f>
        <v>#VALUE!</v>
      </c>
      <c r="V1425" s="5" t="e">
        <f t="shared" si="44"/>
        <v>#VALUE!</v>
      </c>
      <c r="W1425" s="5" t="e">
        <f>IF(S1425&gt;=2,1,0)</f>
        <v>#VALUE!</v>
      </c>
      <c r="X1425" s="5" t="e">
        <f>IF(Q1425&lt;=2,1,0)</f>
        <v>#VALUE!</v>
      </c>
      <c r="Y1425" s="5" t="e">
        <f>IF(AND(Q1425&gt;=1,Q1425&lt;=3),1,0)</f>
        <v>#VALUE!</v>
      </c>
      <c r="Z1425" s="5" t="e">
        <f>IF(AND(Q1425&gt;=2,Q1425&lt;=5),1,0)</f>
        <v>#VALUE!</v>
      </c>
      <c r="AA1425" s="5" t="e">
        <f>IF(S1425&lt;=2,1,0)</f>
        <v>#VALUE!</v>
      </c>
      <c r="AB1425" s="5" t="e">
        <f>IF(AND(S1425&gt;=1,S1425&lt;=3),1,0)</f>
        <v>#VALUE!</v>
      </c>
      <c r="AC1425" s="5" t="e">
        <f>IF(AND(S1425&gt;=2,S1425&lt;=5),1,0)</f>
        <v>#VALUE!</v>
      </c>
      <c r="AD1425" s="5" t="e">
        <f>IF(AND(S1425&gt;=1,S1425&lt;=4),1,0)</f>
        <v>#VALUE!</v>
      </c>
      <c r="AE1425" s="5" t="e">
        <f>IF(AND(S1425&gt;=2,S1425&lt;=5),1,0)</f>
        <v>#VALUE!</v>
      </c>
    </row>
    <row r="1426" spans="1:31" x14ac:dyDescent="0.55000000000000004">
      <c r="A1426" s="1">
        <f t="shared" si="45"/>
        <v>1426</v>
      </c>
      <c r="B1426" s="6" t="s">
        <v>910</v>
      </c>
      <c r="C1426" s="7">
        <v>46226.660555555558</v>
      </c>
      <c r="D1426" s="5">
        <v>26</v>
      </c>
      <c r="E1426" s="6" t="s">
        <v>93</v>
      </c>
      <c r="F1426" s="8">
        <v>46270</v>
      </c>
      <c r="G1426" s="8" t="s">
        <v>184</v>
      </c>
      <c r="H1426" s="6" t="s">
        <v>195</v>
      </c>
      <c r="I1426" s="6" t="s">
        <v>885</v>
      </c>
      <c r="J1426" s="6" t="s">
        <v>188</v>
      </c>
      <c r="L1426" s="6" t="s">
        <v>249</v>
      </c>
      <c r="M1426" s="6" t="s">
        <v>885</v>
      </c>
      <c r="N1426" s="6" t="s">
        <v>41</v>
      </c>
      <c r="O1426" s="5" t="s">
        <v>885</v>
      </c>
      <c r="P1426" s="6" t="str">
        <f>IF(I1426&lt;&gt;"","Giocata","Futura")</f>
        <v>Futura</v>
      </c>
      <c r="Q1426" s="5" t="e">
        <f>VALUE(LEFT(I1426,1))</f>
        <v>#VALUE!</v>
      </c>
      <c r="R1426" s="5" t="e">
        <f>VALUE(RIGHT(I1426,1))</f>
        <v>#VALUE!</v>
      </c>
      <c r="S1426" s="5" t="e">
        <f>SUM(Q1426:R1426)</f>
        <v>#VALUE!</v>
      </c>
      <c r="T1426" s="5" t="e">
        <f>IF(Q1426&lt;&gt;R1426,1,0)</f>
        <v>#VALUE!</v>
      </c>
      <c r="U1426" s="5" t="e">
        <f>IF(S1426&lt;=4,1,0)</f>
        <v>#VALUE!</v>
      </c>
      <c r="V1426" s="5" t="e">
        <f t="shared" si="44"/>
        <v>#VALUE!</v>
      </c>
      <c r="W1426" s="5" t="e">
        <f>IF(S1426&gt;=2,1,0)</f>
        <v>#VALUE!</v>
      </c>
      <c r="X1426" s="5" t="e">
        <f>IF(Q1426&lt;=2,1,0)</f>
        <v>#VALUE!</v>
      </c>
      <c r="Y1426" s="5" t="e">
        <f>IF(AND(Q1426&gt;=1,Q1426&lt;=3),1,0)</f>
        <v>#VALUE!</v>
      </c>
      <c r="Z1426" s="5" t="e">
        <f>IF(AND(Q1426&gt;=2,Q1426&lt;=5),1,0)</f>
        <v>#VALUE!</v>
      </c>
      <c r="AA1426" s="5" t="e">
        <f>IF(S1426&lt;=2,1,0)</f>
        <v>#VALUE!</v>
      </c>
      <c r="AB1426" s="5" t="e">
        <f>IF(AND(S1426&gt;=1,S1426&lt;=3),1,0)</f>
        <v>#VALUE!</v>
      </c>
      <c r="AC1426" s="5" t="e">
        <f>IF(AND(S1426&gt;=2,S1426&lt;=5),1,0)</f>
        <v>#VALUE!</v>
      </c>
      <c r="AD1426" s="5" t="e">
        <f>IF(AND(S1426&gt;=1,S1426&lt;=4),1,0)</f>
        <v>#VALUE!</v>
      </c>
      <c r="AE1426" s="5" t="e">
        <f>IF(AND(S1426&gt;=2,S1426&lt;=5),1,0)</f>
        <v>#VALUE!</v>
      </c>
    </row>
    <row r="1427" spans="1:31" x14ac:dyDescent="0.55000000000000004">
      <c r="A1427" s="1">
        <f t="shared" si="45"/>
        <v>1427</v>
      </c>
      <c r="B1427" s="6" t="s">
        <v>910</v>
      </c>
      <c r="C1427" s="7">
        <v>46226.660555555558</v>
      </c>
      <c r="D1427" s="5">
        <v>26</v>
      </c>
      <c r="E1427" s="6" t="s">
        <v>93</v>
      </c>
      <c r="F1427" s="8">
        <v>46270</v>
      </c>
      <c r="G1427" s="8" t="s">
        <v>197</v>
      </c>
      <c r="H1427" s="6" t="s">
        <v>191</v>
      </c>
      <c r="I1427" s="6" t="s">
        <v>885</v>
      </c>
      <c r="J1427" s="6" t="s">
        <v>189</v>
      </c>
      <c r="L1427" s="6" t="s">
        <v>193</v>
      </c>
      <c r="M1427" s="6" t="s">
        <v>885</v>
      </c>
      <c r="N1427" s="6" t="s">
        <v>41</v>
      </c>
      <c r="O1427" s="5" t="s">
        <v>885</v>
      </c>
      <c r="P1427" s="6" t="str">
        <f>IF(I1427&lt;&gt;"","Giocata","Futura")</f>
        <v>Futura</v>
      </c>
      <c r="Q1427" s="5" t="e">
        <f>VALUE(LEFT(I1427,1))</f>
        <v>#VALUE!</v>
      </c>
      <c r="R1427" s="5" t="e">
        <f>VALUE(RIGHT(I1427,1))</f>
        <v>#VALUE!</v>
      </c>
      <c r="S1427" s="5" t="e">
        <f>SUM(Q1427:R1427)</f>
        <v>#VALUE!</v>
      </c>
      <c r="T1427" s="5" t="e">
        <f>IF(Q1427&lt;&gt;R1427,1,0)</f>
        <v>#VALUE!</v>
      </c>
      <c r="U1427" s="5" t="e">
        <f>IF(S1427&lt;=4,1,0)</f>
        <v>#VALUE!</v>
      </c>
      <c r="V1427" s="5" t="e">
        <f t="shared" si="44"/>
        <v>#VALUE!</v>
      </c>
      <c r="W1427" s="5" t="e">
        <f>IF(S1427&gt;=2,1,0)</f>
        <v>#VALUE!</v>
      </c>
      <c r="X1427" s="5" t="e">
        <f>IF(Q1427&lt;=2,1,0)</f>
        <v>#VALUE!</v>
      </c>
      <c r="Y1427" s="5" t="e">
        <f>IF(AND(Q1427&gt;=1,Q1427&lt;=3),1,0)</f>
        <v>#VALUE!</v>
      </c>
      <c r="Z1427" s="5" t="e">
        <f>IF(AND(Q1427&gt;=2,Q1427&lt;=5),1,0)</f>
        <v>#VALUE!</v>
      </c>
      <c r="AA1427" s="5" t="e">
        <f>IF(S1427&lt;=2,1,0)</f>
        <v>#VALUE!</v>
      </c>
      <c r="AB1427" s="5" t="e">
        <f>IF(AND(S1427&gt;=1,S1427&lt;=3),1,0)</f>
        <v>#VALUE!</v>
      </c>
      <c r="AC1427" s="5" t="e">
        <f>IF(AND(S1427&gt;=2,S1427&lt;=5),1,0)</f>
        <v>#VALUE!</v>
      </c>
      <c r="AD1427" s="5" t="e">
        <f>IF(AND(S1427&gt;=1,S1427&lt;=4),1,0)</f>
        <v>#VALUE!</v>
      </c>
      <c r="AE1427" s="5" t="e">
        <f>IF(AND(S1427&gt;=2,S1427&lt;=5),1,0)</f>
        <v>#VALUE!</v>
      </c>
    </row>
    <row r="1428" spans="1:31" x14ac:dyDescent="0.55000000000000004">
      <c r="A1428" s="1">
        <f t="shared" si="45"/>
        <v>1428</v>
      </c>
      <c r="B1428" s="6" t="s">
        <v>908</v>
      </c>
      <c r="C1428" s="7">
        <v>46226.660555555558</v>
      </c>
      <c r="D1428" s="5">
        <v>7</v>
      </c>
      <c r="E1428" s="6" t="s">
        <v>93</v>
      </c>
      <c r="F1428" s="8">
        <v>46270</v>
      </c>
      <c r="G1428" s="8" t="s">
        <v>263</v>
      </c>
      <c r="H1428" s="6" t="s">
        <v>75</v>
      </c>
      <c r="I1428" s="6" t="s">
        <v>885</v>
      </c>
      <c r="J1428" s="6" t="s">
        <v>80</v>
      </c>
      <c r="L1428" s="6" t="s">
        <v>91</v>
      </c>
      <c r="M1428" s="6" t="s">
        <v>885</v>
      </c>
      <c r="N1428" s="6" t="s">
        <v>41</v>
      </c>
      <c r="O1428" s="5" t="s">
        <v>885</v>
      </c>
      <c r="P1428" s="6" t="str">
        <f>IF(I1428&lt;&gt;"","Giocata","Futura")</f>
        <v>Futura</v>
      </c>
      <c r="Q1428" s="5" t="e">
        <f>VALUE(LEFT(I1428,1))</f>
        <v>#VALUE!</v>
      </c>
      <c r="R1428" s="5" t="e">
        <f>VALUE(RIGHT(I1428,1))</f>
        <v>#VALUE!</v>
      </c>
      <c r="S1428" s="5" t="e">
        <f>SUM(Q1428:R1428)</f>
        <v>#VALUE!</v>
      </c>
      <c r="T1428" s="5" t="e">
        <f>IF(Q1428&lt;&gt;R1428,1,0)</f>
        <v>#VALUE!</v>
      </c>
      <c r="U1428" s="5" t="e">
        <f>IF(S1428&lt;=4,1,0)</f>
        <v>#VALUE!</v>
      </c>
      <c r="V1428" s="5" t="e">
        <f t="shared" si="44"/>
        <v>#VALUE!</v>
      </c>
      <c r="W1428" s="5" t="e">
        <f>IF(S1428&gt;=2,1,0)</f>
        <v>#VALUE!</v>
      </c>
      <c r="X1428" s="5" t="e">
        <f>IF(Q1428&lt;=2,1,0)</f>
        <v>#VALUE!</v>
      </c>
      <c r="Y1428" s="5" t="e">
        <f>IF(AND(Q1428&gt;=1,Q1428&lt;=3),1,0)</f>
        <v>#VALUE!</v>
      </c>
      <c r="Z1428" s="5" t="e">
        <f>IF(AND(Q1428&gt;=2,Q1428&lt;=5),1,0)</f>
        <v>#VALUE!</v>
      </c>
      <c r="AA1428" s="5" t="e">
        <f>IF(S1428&lt;=2,1,0)</f>
        <v>#VALUE!</v>
      </c>
      <c r="AB1428" s="5" t="e">
        <f>IF(AND(S1428&gt;=1,S1428&lt;=3),1,0)</f>
        <v>#VALUE!</v>
      </c>
      <c r="AC1428" s="5" t="e">
        <f>IF(AND(S1428&gt;=2,S1428&lt;=5),1,0)</f>
        <v>#VALUE!</v>
      </c>
      <c r="AD1428" s="5" t="e">
        <f>IF(AND(S1428&gt;=1,S1428&lt;=4),1,0)</f>
        <v>#VALUE!</v>
      </c>
      <c r="AE1428" s="5" t="e">
        <f>IF(AND(S1428&gt;=2,S1428&lt;=5),1,0)</f>
        <v>#VALUE!</v>
      </c>
    </row>
    <row r="1429" spans="1:31" x14ac:dyDescent="0.55000000000000004">
      <c r="A1429" s="1">
        <f t="shared" si="45"/>
        <v>1429</v>
      </c>
      <c r="B1429" s="6" t="s">
        <v>32</v>
      </c>
      <c r="C1429" s="7">
        <v>46226.660555555558</v>
      </c>
      <c r="D1429" s="5">
        <v>20</v>
      </c>
      <c r="E1429" s="6" t="s">
        <v>93</v>
      </c>
      <c r="F1429" s="8">
        <v>46270</v>
      </c>
      <c r="G1429" s="8" t="s">
        <v>264</v>
      </c>
      <c r="H1429" s="6" t="s">
        <v>130</v>
      </c>
      <c r="I1429" s="6" t="s">
        <v>885</v>
      </c>
      <c r="J1429" s="6" t="s">
        <v>125</v>
      </c>
      <c r="L1429" s="6" t="s">
        <v>132</v>
      </c>
      <c r="M1429" s="6" t="s">
        <v>885</v>
      </c>
      <c r="N1429" s="6" t="s">
        <v>41</v>
      </c>
      <c r="O1429" s="5" t="s">
        <v>885</v>
      </c>
      <c r="P1429" s="6" t="str">
        <f>IF(I1429&lt;&gt;"","Giocata","Futura")</f>
        <v>Futura</v>
      </c>
      <c r="Q1429" s="5" t="e">
        <f>VALUE(LEFT(I1429,1))</f>
        <v>#VALUE!</v>
      </c>
      <c r="R1429" s="5" t="e">
        <f>VALUE(RIGHT(I1429,1))</f>
        <v>#VALUE!</v>
      </c>
      <c r="S1429" s="5" t="e">
        <f>SUM(Q1429:R1429)</f>
        <v>#VALUE!</v>
      </c>
      <c r="T1429" s="5" t="e">
        <f>IF(Q1429&lt;&gt;R1429,1,0)</f>
        <v>#VALUE!</v>
      </c>
      <c r="U1429" s="5" t="e">
        <f>IF(S1429&lt;=4,1,0)</f>
        <v>#VALUE!</v>
      </c>
      <c r="V1429" s="5" t="e">
        <f t="shared" si="44"/>
        <v>#VALUE!</v>
      </c>
      <c r="W1429" s="5" t="e">
        <f>IF(S1429&gt;=2,1,0)</f>
        <v>#VALUE!</v>
      </c>
      <c r="X1429" s="5" t="e">
        <f>IF(Q1429&lt;=2,1,0)</f>
        <v>#VALUE!</v>
      </c>
      <c r="Y1429" s="5" t="e">
        <f>IF(AND(Q1429&gt;=1,Q1429&lt;=3),1,0)</f>
        <v>#VALUE!</v>
      </c>
      <c r="Z1429" s="5" t="e">
        <f>IF(AND(Q1429&gt;=2,Q1429&lt;=5),1,0)</f>
        <v>#VALUE!</v>
      </c>
      <c r="AA1429" s="5" t="e">
        <f>IF(S1429&lt;=2,1,0)</f>
        <v>#VALUE!</v>
      </c>
      <c r="AB1429" s="5" t="e">
        <f>IF(AND(S1429&gt;=1,S1429&lt;=3),1,0)</f>
        <v>#VALUE!</v>
      </c>
      <c r="AC1429" s="5" t="e">
        <f>IF(AND(S1429&gt;=2,S1429&lt;=5),1,0)</f>
        <v>#VALUE!</v>
      </c>
      <c r="AD1429" s="5" t="e">
        <f>IF(AND(S1429&gt;=1,S1429&lt;=4),1,0)</f>
        <v>#VALUE!</v>
      </c>
      <c r="AE1429" s="5" t="e">
        <f>IF(AND(S1429&gt;=2,S1429&lt;=5),1,0)</f>
        <v>#VALUE!</v>
      </c>
    </row>
    <row r="1430" spans="1:31" x14ac:dyDescent="0.55000000000000004">
      <c r="A1430" s="1">
        <f t="shared" si="45"/>
        <v>1430</v>
      </c>
      <c r="B1430" s="6" t="s">
        <v>32</v>
      </c>
      <c r="C1430" s="7">
        <v>46226.660555555558</v>
      </c>
      <c r="D1430" s="5">
        <v>20</v>
      </c>
      <c r="E1430" s="6" t="s">
        <v>93</v>
      </c>
      <c r="F1430" s="8">
        <v>46270</v>
      </c>
      <c r="G1430" s="8" t="s">
        <v>263</v>
      </c>
      <c r="H1430" s="6" t="s">
        <v>272</v>
      </c>
      <c r="I1430" s="6" t="s">
        <v>885</v>
      </c>
      <c r="J1430" s="6" t="s">
        <v>127</v>
      </c>
      <c r="L1430" s="6" t="s">
        <v>273</v>
      </c>
      <c r="M1430" s="6" t="s">
        <v>885</v>
      </c>
      <c r="N1430" s="6" t="s">
        <v>41</v>
      </c>
      <c r="O1430" s="5" t="s">
        <v>885</v>
      </c>
      <c r="P1430" s="6" t="str">
        <f>IF(I1430&lt;&gt;"","Giocata","Futura")</f>
        <v>Futura</v>
      </c>
      <c r="Q1430" s="5" t="e">
        <f>VALUE(LEFT(I1430,1))</f>
        <v>#VALUE!</v>
      </c>
      <c r="R1430" s="5" t="e">
        <f>VALUE(RIGHT(I1430,1))</f>
        <v>#VALUE!</v>
      </c>
      <c r="S1430" s="5" t="e">
        <f>SUM(Q1430:R1430)</f>
        <v>#VALUE!</v>
      </c>
      <c r="T1430" s="5" t="e">
        <f>IF(Q1430&lt;&gt;R1430,1,0)</f>
        <v>#VALUE!</v>
      </c>
      <c r="U1430" s="5" t="e">
        <f>IF(S1430&lt;=4,1,0)</f>
        <v>#VALUE!</v>
      </c>
      <c r="V1430" s="5" t="e">
        <f t="shared" si="44"/>
        <v>#VALUE!</v>
      </c>
      <c r="W1430" s="5" t="e">
        <f>IF(S1430&gt;=2,1,0)</f>
        <v>#VALUE!</v>
      </c>
      <c r="X1430" s="5" t="e">
        <f>IF(Q1430&lt;=2,1,0)</f>
        <v>#VALUE!</v>
      </c>
      <c r="Y1430" s="5" t="e">
        <f>IF(AND(Q1430&gt;=1,Q1430&lt;=3),1,0)</f>
        <v>#VALUE!</v>
      </c>
      <c r="Z1430" s="5" t="e">
        <f>IF(AND(Q1430&gt;=2,Q1430&lt;=5),1,0)</f>
        <v>#VALUE!</v>
      </c>
      <c r="AA1430" s="5" t="e">
        <f>IF(S1430&lt;=2,1,0)</f>
        <v>#VALUE!</v>
      </c>
      <c r="AB1430" s="5" t="e">
        <f>IF(AND(S1430&gt;=1,S1430&lt;=3),1,0)</f>
        <v>#VALUE!</v>
      </c>
      <c r="AC1430" s="5" t="e">
        <f>IF(AND(S1430&gt;=2,S1430&lt;=5),1,0)</f>
        <v>#VALUE!</v>
      </c>
      <c r="AD1430" s="5" t="e">
        <f>IF(AND(S1430&gt;=1,S1430&lt;=4),1,0)</f>
        <v>#VALUE!</v>
      </c>
      <c r="AE1430" s="5" t="e">
        <f>IF(AND(S1430&gt;=2,S1430&lt;=5),1,0)</f>
        <v>#VALUE!</v>
      </c>
    </row>
    <row r="1431" spans="1:31" x14ac:dyDescent="0.55000000000000004">
      <c r="A1431" s="1">
        <f t="shared" si="45"/>
        <v>1431</v>
      </c>
      <c r="B1431" s="6" t="s">
        <v>912</v>
      </c>
      <c r="C1431" s="7">
        <v>46226.660555555558</v>
      </c>
      <c r="D1431" s="5">
        <v>30</v>
      </c>
      <c r="E1431" s="6" t="s">
        <v>93</v>
      </c>
      <c r="F1431" s="8">
        <v>46270</v>
      </c>
      <c r="G1431" s="8" t="s">
        <v>219</v>
      </c>
      <c r="H1431" s="6" t="s">
        <v>220</v>
      </c>
      <c r="I1431" s="6" t="s">
        <v>885</v>
      </c>
      <c r="J1431" s="6" t="s">
        <v>230</v>
      </c>
      <c r="L1431" s="6" t="s">
        <v>236</v>
      </c>
      <c r="M1431" s="6" t="s">
        <v>885</v>
      </c>
      <c r="N1431" s="6" t="s">
        <v>41</v>
      </c>
      <c r="O1431" s="5" t="s">
        <v>885</v>
      </c>
      <c r="P1431" s="6" t="str">
        <f>IF(I1431&lt;&gt;"","Giocata","Futura")</f>
        <v>Futura</v>
      </c>
      <c r="Q1431" s="5" t="e">
        <f>VALUE(LEFT(I1431,1))</f>
        <v>#VALUE!</v>
      </c>
      <c r="R1431" s="5" t="e">
        <f>VALUE(RIGHT(I1431,1))</f>
        <v>#VALUE!</v>
      </c>
      <c r="S1431" s="5" t="e">
        <f>SUM(Q1431:R1431)</f>
        <v>#VALUE!</v>
      </c>
      <c r="T1431" s="5" t="e">
        <f>IF(Q1431&lt;&gt;R1431,1,0)</f>
        <v>#VALUE!</v>
      </c>
      <c r="U1431" s="5" t="e">
        <f>IF(S1431&lt;=4,1,0)</f>
        <v>#VALUE!</v>
      </c>
      <c r="V1431" s="5" t="e">
        <f t="shared" si="44"/>
        <v>#VALUE!</v>
      </c>
      <c r="W1431" s="5" t="e">
        <f>IF(S1431&gt;=2,1,0)</f>
        <v>#VALUE!</v>
      </c>
      <c r="X1431" s="5" t="e">
        <f>IF(Q1431&lt;=2,1,0)</f>
        <v>#VALUE!</v>
      </c>
      <c r="Y1431" s="5" t="e">
        <f>IF(AND(Q1431&gt;=1,Q1431&lt;=3),1,0)</f>
        <v>#VALUE!</v>
      </c>
      <c r="Z1431" s="5" t="e">
        <f>IF(AND(Q1431&gt;=2,Q1431&lt;=5),1,0)</f>
        <v>#VALUE!</v>
      </c>
      <c r="AA1431" s="5" t="e">
        <f>IF(S1431&lt;=2,1,0)</f>
        <v>#VALUE!</v>
      </c>
      <c r="AB1431" s="5" t="e">
        <f>IF(AND(S1431&gt;=1,S1431&lt;=3),1,0)</f>
        <v>#VALUE!</v>
      </c>
      <c r="AC1431" s="5" t="e">
        <f>IF(AND(S1431&gt;=2,S1431&lt;=5),1,0)</f>
        <v>#VALUE!</v>
      </c>
      <c r="AD1431" s="5" t="e">
        <f>IF(AND(S1431&gt;=1,S1431&lt;=4),1,0)</f>
        <v>#VALUE!</v>
      </c>
      <c r="AE1431" s="5" t="e">
        <f>IF(AND(S1431&gt;=2,S1431&lt;=5),1,0)</f>
        <v>#VALUE!</v>
      </c>
    </row>
    <row r="1432" spans="1:31" x14ac:dyDescent="0.55000000000000004">
      <c r="A1432" s="1">
        <f t="shared" si="45"/>
        <v>1432</v>
      </c>
      <c r="B1432" s="6" t="s">
        <v>911</v>
      </c>
      <c r="C1432" s="7">
        <v>46226.660555555558</v>
      </c>
      <c r="D1432" s="5">
        <v>27</v>
      </c>
      <c r="E1432" s="6" t="s">
        <v>93</v>
      </c>
      <c r="F1432" s="8">
        <v>46270</v>
      </c>
      <c r="G1432" s="8" t="s">
        <v>278</v>
      </c>
      <c r="H1432" s="6" t="s">
        <v>147</v>
      </c>
      <c r="I1432" s="6" t="s">
        <v>885</v>
      </c>
      <c r="J1432" s="6" t="s">
        <v>142</v>
      </c>
      <c r="L1432" s="6" t="s">
        <v>149</v>
      </c>
      <c r="M1432" s="6" t="s">
        <v>885</v>
      </c>
      <c r="N1432" s="6" t="s">
        <v>41</v>
      </c>
      <c r="O1432" s="5" t="s">
        <v>885</v>
      </c>
      <c r="P1432" s="6" t="str">
        <f>IF(I1432&lt;&gt;"","Giocata","Futura")</f>
        <v>Futura</v>
      </c>
      <c r="Q1432" s="5" t="e">
        <f>VALUE(LEFT(I1432,1))</f>
        <v>#VALUE!</v>
      </c>
      <c r="R1432" s="5" t="e">
        <f>VALUE(RIGHT(I1432,1))</f>
        <v>#VALUE!</v>
      </c>
      <c r="S1432" s="5" t="e">
        <f>SUM(Q1432:R1432)</f>
        <v>#VALUE!</v>
      </c>
      <c r="T1432" s="5" t="e">
        <f>IF(Q1432&lt;&gt;R1432,1,0)</f>
        <v>#VALUE!</v>
      </c>
      <c r="U1432" s="5" t="e">
        <f>IF(S1432&lt;=4,1,0)</f>
        <v>#VALUE!</v>
      </c>
      <c r="V1432" s="5" t="e">
        <f t="shared" si="44"/>
        <v>#VALUE!</v>
      </c>
      <c r="W1432" s="5" t="e">
        <f>IF(S1432&gt;=2,1,0)</f>
        <v>#VALUE!</v>
      </c>
      <c r="X1432" s="5" t="e">
        <f>IF(Q1432&lt;=2,1,0)</f>
        <v>#VALUE!</v>
      </c>
      <c r="Y1432" s="5" t="e">
        <f>IF(AND(Q1432&gt;=1,Q1432&lt;=3),1,0)</f>
        <v>#VALUE!</v>
      </c>
      <c r="Z1432" s="5" t="e">
        <f>IF(AND(Q1432&gt;=2,Q1432&lt;=5),1,0)</f>
        <v>#VALUE!</v>
      </c>
      <c r="AA1432" s="5" t="e">
        <f>IF(S1432&lt;=2,1,0)</f>
        <v>#VALUE!</v>
      </c>
      <c r="AB1432" s="5" t="e">
        <f>IF(AND(S1432&gt;=1,S1432&lt;=3),1,0)</f>
        <v>#VALUE!</v>
      </c>
      <c r="AC1432" s="5" t="e">
        <f>IF(AND(S1432&gt;=2,S1432&lt;=5),1,0)</f>
        <v>#VALUE!</v>
      </c>
      <c r="AD1432" s="5" t="e">
        <f>IF(AND(S1432&gt;=1,S1432&lt;=4),1,0)</f>
        <v>#VALUE!</v>
      </c>
      <c r="AE1432" s="5" t="e">
        <f>IF(AND(S1432&gt;=2,S1432&lt;=5),1,0)</f>
        <v>#VALUE!</v>
      </c>
    </row>
    <row r="1433" spans="1:31" x14ac:dyDescent="0.55000000000000004">
      <c r="A1433" s="1">
        <f t="shared" si="45"/>
        <v>1433</v>
      </c>
      <c r="B1433" s="6" t="s">
        <v>911</v>
      </c>
      <c r="C1433" s="7">
        <v>46226.660555555558</v>
      </c>
      <c r="D1433" s="5">
        <v>27</v>
      </c>
      <c r="E1433" s="6" t="s">
        <v>93</v>
      </c>
      <c r="F1433" s="8">
        <v>46270</v>
      </c>
      <c r="G1433" s="8" t="s">
        <v>278</v>
      </c>
      <c r="H1433" s="6" t="s">
        <v>153</v>
      </c>
      <c r="I1433" s="6" t="s">
        <v>885</v>
      </c>
      <c r="J1433" s="6" t="s">
        <v>145</v>
      </c>
      <c r="L1433" s="6" t="s">
        <v>155</v>
      </c>
      <c r="M1433" s="6" t="s">
        <v>885</v>
      </c>
      <c r="N1433" s="6" t="s">
        <v>41</v>
      </c>
      <c r="O1433" s="5" t="s">
        <v>885</v>
      </c>
      <c r="P1433" s="6" t="str">
        <f>IF(I1433&lt;&gt;"","Giocata","Futura")</f>
        <v>Futura</v>
      </c>
      <c r="Q1433" s="5" t="e">
        <f>VALUE(LEFT(I1433,1))</f>
        <v>#VALUE!</v>
      </c>
      <c r="R1433" s="5" t="e">
        <f>VALUE(RIGHT(I1433,1))</f>
        <v>#VALUE!</v>
      </c>
      <c r="S1433" s="5" t="e">
        <f>SUM(Q1433:R1433)</f>
        <v>#VALUE!</v>
      </c>
      <c r="T1433" s="5" t="e">
        <f>IF(Q1433&lt;&gt;R1433,1,0)</f>
        <v>#VALUE!</v>
      </c>
      <c r="U1433" s="5" t="e">
        <f>IF(S1433&lt;=4,1,0)</f>
        <v>#VALUE!</v>
      </c>
      <c r="V1433" s="5" t="e">
        <f t="shared" si="44"/>
        <v>#VALUE!</v>
      </c>
      <c r="W1433" s="5" t="e">
        <f>IF(S1433&gt;=2,1,0)</f>
        <v>#VALUE!</v>
      </c>
      <c r="X1433" s="5" t="e">
        <f>IF(Q1433&lt;=2,1,0)</f>
        <v>#VALUE!</v>
      </c>
      <c r="Y1433" s="5" t="e">
        <f>IF(AND(Q1433&gt;=1,Q1433&lt;=3),1,0)</f>
        <v>#VALUE!</v>
      </c>
      <c r="Z1433" s="5" t="e">
        <f>IF(AND(Q1433&gt;=2,Q1433&lt;=5),1,0)</f>
        <v>#VALUE!</v>
      </c>
      <c r="AA1433" s="5" t="e">
        <f>IF(S1433&lt;=2,1,0)</f>
        <v>#VALUE!</v>
      </c>
      <c r="AB1433" s="5" t="e">
        <f>IF(AND(S1433&gt;=1,S1433&lt;=3),1,0)</f>
        <v>#VALUE!</v>
      </c>
      <c r="AC1433" s="5" t="e">
        <f>IF(AND(S1433&gt;=2,S1433&lt;=5),1,0)</f>
        <v>#VALUE!</v>
      </c>
      <c r="AD1433" s="5" t="e">
        <f>IF(AND(S1433&gt;=1,S1433&lt;=4),1,0)</f>
        <v>#VALUE!</v>
      </c>
      <c r="AE1433" s="5" t="e">
        <f>IF(AND(S1433&gt;=2,S1433&lt;=5),1,0)</f>
        <v>#VALUE!</v>
      </c>
    </row>
    <row r="1434" spans="1:31" x14ac:dyDescent="0.55000000000000004">
      <c r="A1434" s="1">
        <f t="shared" si="45"/>
        <v>1434</v>
      </c>
      <c r="B1434" s="6" t="s">
        <v>911</v>
      </c>
      <c r="C1434" s="7">
        <v>46226.660555555558</v>
      </c>
      <c r="D1434" s="5">
        <v>27</v>
      </c>
      <c r="E1434" s="6" t="s">
        <v>93</v>
      </c>
      <c r="F1434" s="8">
        <v>46270</v>
      </c>
      <c r="G1434" s="8" t="s">
        <v>278</v>
      </c>
      <c r="H1434" s="6" t="s">
        <v>144</v>
      </c>
      <c r="I1434" s="6" t="s">
        <v>885</v>
      </c>
      <c r="J1434" s="6" t="s">
        <v>148</v>
      </c>
      <c r="L1434" s="6" t="s">
        <v>146</v>
      </c>
      <c r="M1434" s="6" t="s">
        <v>885</v>
      </c>
      <c r="N1434" s="6" t="s">
        <v>41</v>
      </c>
      <c r="O1434" s="5" t="s">
        <v>885</v>
      </c>
      <c r="P1434" s="6" t="str">
        <f>IF(I1434&lt;&gt;"","Giocata","Futura")</f>
        <v>Futura</v>
      </c>
      <c r="Q1434" s="5" t="e">
        <f>VALUE(LEFT(I1434,1))</f>
        <v>#VALUE!</v>
      </c>
      <c r="R1434" s="5" t="e">
        <f>VALUE(RIGHT(I1434,1))</f>
        <v>#VALUE!</v>
      </c>
      <c r="S1434" s="5" t="e">
        <f>SUM(Q1434:R1434)</f>
        <v>#VALUE!</v>
      </c>
      <c r="T1434" s="5" t="e">
        <f>IF(Q1434&lt;&gt;R1434,1,0)</f>
        <v>#VALUE!</v>
      </c>
      <c r="U1434" s="5" t="e">
        <f>IF(S1434&lt;=4,1,0)</f>
        <v>#VALUE!</v>
      </c>
      <c r="V1434" s="5" t="e">
        <f t="shared" si="44"/>
        <v>#VALUE!</v>
      </c>
      <c r="W1434" s="5" t="e">
        <f>IF(S1434&gt;=2,1,0)</f>
        <v>#VALUE!</v>
      </c>
      <c r="X1434" s="5" t="e">
        <f>IF(Q1434&lt;=2,1,0)</f>
        <v>#VALUE!</v>
      </c>
      <c r="Y1434" s="5" t="e">
        <f>IF(AND(Q1434&gt;=1,Q1434&lt;=3),1,0)</f>
        <v>#VALUE!</v>
      </c>
      <c r="Z1434" s="5" t="e">
        <f>IF(AND(Q1434&gt;=2,Q1434&lt;=5),1,0)</f>
        <v>#VALUE!</v>
      </c>
      <c r="AA1434" s="5" t="e">
        <f>IF(S1434&lt;=2,1,0)</f>
        <v>#VALUE!</v>
      </c>
      <c r="AB1434" s="5" t="e">
        <f>IF(AND(S1434&gt;=1,S1434&lt;=3),1,0)</f>
        <v>#VALUE!</v>
      </c>
      <c r="AC1434" s="5" t="e">
        <f>IF(AND(S1434&gt;=2,S1434&lt;=5),1,0)</f>
        <v>#VALUE!</v>
      </c>
      <c r="AD1434" s="5" t="e">
        <f>IF(AND(S1434&gt;=1,S1434&lt;=4),1,0)</f>
        <v>#VALUE!</v>
      </c>
      <c r="AE1434" s="5" t="e">
        <f>IF(AND(S1434&gt;=2,S1434&lt;=5),1,0)</f>
        <v>#VALUE!</v>
      </c>
    </row>
    <row r="1435" spans="1:31" x14ac:dyDescent="0.55000000000000004">
      <c r="A1435" s="1">
        <f t="shared" si="45"/>
        <v>1435</v>
      </c>
      <c r="B1435" s="6" t="s">
        <v>911</v>
      </c>
      <c r="C1435" s="7">
        <v>46226.660555555558</v>
      </c>
      <c r="D1435" s="5">
        <v>27</v>
      </c>
      <c r="E1435" s="6" t="s">
        <v>93</v>
      </c>
      <c r="F1435" s="8">
        <v>46270</v>
      </c>
      <c r="G1435" s="8" t="s">
        <v>278</v>
      </c>
      <c r="H1435" s="6" t="s">
        <v>138</v>
      </c>
      <c r="I1435" s="6" t="s">
        <v>885</v>
      </c>
      <c r="J1435" s="6" t="s">
        <v>141</v>
      </c>
      <c r="L1435" s="6" t="s">
        <v>140</v>
      </c>
      <c r="M1435" s="6" t="s">
        <v>885</v>
      </c>
      <c r="N1435" s="6" t="s">
        <v>41</v>
      </c>
      <c r="O1435" s="5" t="s">
        <v>885</v>
      </c>
      <c r="P1435" s="6" t="str">
        <f>IF(I1435&lt;&gt;"","Giocata","Futura")</f>
        <v>Futura</v>
      </c>
      <c r="Q1435" s="5" t="e">
        <f>VALUE(LEFT(I1435,1))</f>
        <v>#VALUE!</v>
      </c>
      <c r="R1435" s="5" t="e">
        <f>VALUE(RIGHT(I1435,1))</f>
        <v>#VALUE!</v>
      </c>
      <c r="S1435" s="5" t="e">
        <f>SUM(Q1435:R1435)</f>
        <v>#VALUE!</v>
      </c>
      <c r="T1435" s="5" t="e">
        <f>IF(Q1435&lt;&gt;R1435,1,0)</f>
        <v>#VALUE!</v>
      </c>
      <c r="U1435" s="5" t="e">
        <f>IF(S1435&lt;=4,1,0)</f>
        <v>#VALUE!</v>
      </c>
      <c r="V1435" s="5" t="e">
        <f t="shared" si="44"/>
        <v>#VALUE!</v>
      </c>
      <c r="W1435" s="5" t="e">
        <f>IF(S1435&gt;=2,1,0)</f>
        <v>#VALUE!</v>
      </c>
      <c r="X1435" s="5" t="e">
        <f>IF(Q1435&lt;=2,1,0)</f>
        <v>#VALUE!</v>
      </c>
      <c r="Y1435" s="5" t="e">
        <f>IF(AND(Q1435&gt;=1,Q1435&lt;=3),1,0)</f>
        <v>#VALUE!</v>
      </c>
      <c r="Z1435" s="5" t="e">
        <f>IF(AND(Q1435&gt;=2,Q1435&lt;=5),1,0)</f>
        <v>#VALUE!</v>
      </c>
      <c r="AA1435" s="5" t="e">
        <f>IF(S1435&lt;=2,1,0)</f>
        <v>#VALUE!</v>
      </c>
      <c r="AB1435" s="5" t="e">
        <f>IF(AND(S1435&gt;=1,S1435&lt;=3),1,0)</f>
        <v>#VALUE!</v>
      </c>
      <c r="AC1435" s="5" t="e">
        <f>IF(AND(S1435&gt;=2,S1435&lt;=5),1,0)</f>
        <v>#VALUE!</v>
      </c>
      <c r="AD1435" s="5" t="e">
        <f>IF(AND(S1435&gt;=1,S1435&lt;=4),1,0)</f>
        <v>#VALUE!</v>
      </c>
      <c r="AE1435" s="5" t="e">
        <f>IF(AND(S1435&gt;=2,S1435&lt;=5),1,0)</f>
        <v>#VALUE!</v>
      </c>
    </row>
    <row r="1436" spans="1:31" x14ac:dyDescent="0.55000000000000004">
      <c r="A1436" s="1">
        <f t="shared" si="45"/>
        <v>1436</v>
      </c>
      <c r="B1436" s="6" t="s">
        <v>28</v>
      </c>
      <c r="C1436" s="7">
        <v>46226.660555555558</v>
      </c>
      <c r="D1436" s="5">
        <v>20</v>
      </c>
      <c r="E1436" s="6" t="s">
        <v>37</v>
      </c>
      <c r="F1436" s="8">
        <v>46271</v>
      </c>
      <c r="G1436" s="8" t="s">
        <v>282</v>
      </c>
      <c r="H1436" s="6" t="s">
        <v>54</v>
      </c>
      <c r="I1436" s="6" t="s">
        <v>885</v>
      </c>
      <c r="J1436" s="6" t="s">
        <v>52</v>
      </c>
      <c r="L1436" s="6" t="s">
        <v>56</v>
      </c>
      <c r="M1436" s="6" t="s">
        <v>885</v>
      </c>
      <c r="N1436" s="6" t="s">
        <v>41</v>
      </c>
      <c r="O1436" s="5" t="s">
        <v>885</v>
      </c>
      <c r="P1436" s="6" t="str">
        <f>IF(I1436&lt;&gt;"","Giocata","Futura")</f>
        <v>Futura</v>
      </c>
      <c r="Q1436" s="5" t="e">
        <f>VALUE(LEFT(I1436,1))</f>
        <v>#VALUE!</v>
      </c>
      <c r="R1436" s="5" t="e">
        <f>VALUE(RIGHT(I1436,1))</f>
        <v>#VALUE!</v>
      </c>
      <c r="S1436" s="5" t="e">
        <f>SUM(Q1436:R1436)</f>
        <v>#VALUE!</v>
      </c>
      <c r="T1436" s="5" t="e">
        <f>IF(Q1436&lt;&gt;R1436,1,0)</f>
        <v>#VALUE!</v>
      </c>
      <c r="U1436" s="5" t="e">
        <f>IF(S1436&lt;=4,1,0)</f>
        <v>#VALUE!</v>
      </c>
      <c r="V1436" s="5" t="e">
        <f t="shared" si="44"/>
        <v>#VALUE!</v>
      </c>
      <c r="W1436" s="5" t="e">
        <f>IF(S1436&gt;=2,1,0)</f>
        <v>#VALUE!</v>
      </c>
      <c r="X1436" s="5" t="e">
        <f>IF(Q1436&lt;=2,1,0)</f>
        <v>#VALUE!</v>
      </c>
      <c r="Y1436" s="5" t="e">
        <f>IF(AND(Q1436&gt;=1,Q1436&lt;=3),1,0)</f>
        <v>#VALUE!</v>
      </c>
      <c r="Z1436" s="5" t="e">
        <f>IF(AND(Q1436&gt;=2,Q1436&lt;=5),1,0)</f>
        <v>#VALUE!</v>
      </c>
      <c r="AA1436" s="5" t="e">
        <f>IF(S1436&lt;=2,1,0)</f>
        <v>#VALUE!</v>
      </c>
      <c r="AB1436" s="5" t="e">
        <f>IF(AND(S1436&gt;=1,S1436&lt;=3),1,0)</f>
        <v>#VALUE!</v>
      </c>
      <c r="AC1436" s="5" t="e">
        <f>IF(AND(S1436&gt;=2,S1436&lt;=5),1,0)</f>
        <v>#VALUE!</v>
      </c>
      <c r="AD1436" s="5" t="e">
        <f>IF(AND(S1436&gt;=1,S1436&lt;=4),1,0)</f>
        <v>#VALUE!</v>
      </c>
      <c r="AE1436" s="5" t="e">
        <f>IF(AND(S1436&gt;=2,S1436&lt;=5),1,0)</f>
        <v>#VALUE!</v>
      </c>
    </row>
    <row r="1437" spans="1:31" x14ac:dyDescent="0.55000000000000004">
      <c r="A1437" s="1">
        <f t="shared" si="45"/>
        <v>1437</v>
      </c>
      <c r="B1437" s="6" t="s">
        <v>28</v>
      </c>
      <c r="C1437" s="7">
        <v>46226.660555555558</v>
      </c>
      <c r="D1437" s="5">
        <v>20</v>
      </c>
      <c r="E1437" s="6" t="s">
        <v>37</v>
      </c>
      <c r="F1437" s="8">
        <v>46271</v>
      </c>
      <c r="G1437" s="8" t="s">
        <v>285</v>
      </c>
      <c r="H1437" s="6" t="s">
        <v>45</v>
      </c>
      <c r="I1437" s="6" t="s">
        <v>885</v>
      </c>
      <c r="J1437" s="6" t="s">
        <v>43</v>
      </c>
      <c r="L1437" s="6" t="s">
        <v>47</v>
      </c>
      <c r="M1437" s="6" t="s">
        <v>885</v>
      </c>
      <c r="N1437" s="6" t="s">
        <v>41</v>
      </c>
      <c r="O1437" s="5" t="s">
        <v>885</v>
      </c>
      <c r="P1437" s="6" t="str">
        <f>IF(I1437&lt;&gt;"","Giocata","Futura")</f>
        <v>Futura</v>
      </c>
      <c r="Q1437" s="5" t="e">
        <f>VALUE(LEFT(I1437,1))</f>
        <v>#VALUE!</v>
      </c>
      <c r="R1437" s="5" t="e">
        <f>VALUE(RIGHT(I1437,1))</f>
        <v>#VALUE!</v>
      </c>
      <c r="S1437" s="5" t="e">
        <f>SUM(Q1437:R1437)</f>
        <v>#VALUE!</v>
      </c>
      <c r="T1437" s="5" t="e">
        <f>IF(Q1437&lt;&gt;R1437,1,0)</f>
        <v>#VALUE!</v>
      </c>
      <c r="U1437" s="5" t="e">
        <f>IF(S1437&lt;=4,1,0)</f>
        <v>#VALUE!</v>
      </c>
      <c r="V1437" s="5" t="e">
        <f t="shared" si="44"/>
        <v>#VALUE!</v>
      </c>
      <c r="W1437" s="5" t="e">
        <f>IF(S1437&gt;=2,1,0)</f>
        <v>#VALUE!</v>
      </c>
      <c r="X1437" s="5" t="e">
        <f>IF(Q1437&lt;=2,1,0)</f>
        <v>#VALUE!</v>
      </c>
      <c r="Y1437" s="5" t="e">
        <f>IF(AND(Q1437&gt;=1,Q1437&lt;=3),1,0)</f>
        <v>#VALUE!</v>
      </c>
      <c r="Z1437" s="5" t="e">
        <f>IF(AND(Q1437&gt;=2,Q1437&lt;=5),1,0)</f>
        <v>#VALUE!</v>
      </c>
      <c r="AA1437" s="5" t="e">
        <f>IF(S1437&lt;=2,1,0)</f>
        <v>#VALUE!</v>
      </c>
      <c r="AB1437" s="5" t="e">
        <f>IF(AND(S1437&gt;=1,S1437&lt;=3),1,0)</f>
        <v>#VALUE!</v>
      </c>
      <c r="AC1437" s="5" t="e">
        <f>IF(AND(S1437&gt;=2,S1437&lt;=5),1,0)</f>
        <v>#VALUE!</v>
      </c>
      <c r="AD1437" s="5" t="e">
        <f>IF(AND(S1437&gt;=1,S1437&lt;=4),1,0)</f>
        <v>#VALUE!</v>
      </c>
      <c r="AE1437" s="5" t="e">
        <f>IF(AND(S1437&gt;=2,S1437&lt;=5),1,0)</f>
        <v>#VALUE!</v>
      </c>
    </row>
    <row r="1438" spans="1:31" x14ac:dyDescent="0.55000000000000004">
      <c r="A1438" s="1">
        <f t="shared" si="45"/>
        <v>1438</v>
      </c>
      <c r="B1438" s="6" t="s">
        <v>910</v>
      </c>
      <c r="C1438" s="7">
        <v>46226.660555555558</v>
      </c>
      <c r="D1438" s="5">
        <v>26</v>
      </c>
      <c r="E1438" s="6" t="s">
        <v>37</v>
      </c>
      <c r="F1438" s="8">
        <v>46271</v>
      </c>
      <c r="G1438" s="8" t="s">
        <v>252</v>
      </c>
      <c r="H1438" s="6" t="s">
        <v>199</v>
      </c>
      <c r="I1438" s="6" t="s">
        <v>885</v>
      </c>
      <c r="J1438" s="6" t="s">
        <v>248</v>
      </c>
      <c r="L1438" s="6" t="s">
        <v>288</v>
      </c>
      <c r="M1438" s="6" t="s">
        <v>885</v>
      </c>
      <c r="N1438" s="6" t="s">
        <v>41</v>
      </c>
      <c r="O1438" s="5" t="s">
        <v>885</v>
      </c>
      <c r="P1438" s="6" t="str">
        <f>IF(I1438&lt;&gt;"","Giocata","Futura")</f>
        <v>Futura</v>
      </c>
      <c r="Q1438" s="5" t="e">
        <f>VALUE(LEFT(I1438,1))</f>
        <v>#VALUE!</v>
      </c>
      <c r="R1438" s="5" t="e">
        <f>VALUE(RIGHT(I1438,1))</f>
        <v>#VALUE!</v>
      </c>
      <c r="S1438" s="5" t="e">
        <f>SUM(Q1438:R1438)</f>
        <v>#VALUE!</v>
      </c>
      <c r="T1438" s="5" t="e">
        <f>IF(Q1438&lt;&gt;R1438,1,0)</f>
        <v>#VALUE!</v>
      </c>
      <c r="U1438" s="5" t="e">
        <f>IF(S1438&lt;=4,1,0)</f>
        <v>#VALUE!</v>
      </c>
      <c r="V1438" s="5" t="e">
        <f t="shared" si="44"/>
        <v>#VALUE!</v>
      </c>
      <c r="W1438" s="5" t="e">
        <f>IF(S1438&gt;=2,1,0)</f>
        <v>#VALUE!</v>
      </c>
      <c r="X1438" s="5" t="e">
        <f>IF(Q1438&lt;=2,1,0)</f>
        <v>#VALUE!</v>
      </c>
      <c r="Y1438" s="5" t="e">
        <f>IF(AND(Q1438&gt;=1,Q1438&lt;=3),1,0)</f>
        <v>#VALUE!</v>
      </c>
      <c r="Z1438" s="5" t="e">
        <f>IF(AND(Q1438&gt;=2,Q1438&lt;=5),1,0)</f>
        <v>#VALUE!</v>
      </c>
      <c r="AA1438" s="5" t="e">
        <f>IF(S1438&lt;=2,1,0)</f>
        <v>#VALUE!</v>
      </c>
      <c r="AB1438" s="5" t="e">
        <f>IF(AND(S1438&gt;=1,S1438&lt;=3),1,0)</f>
        <v>#VALUE!</v>
      </c>
      <c r="AC1438" s="5" t="e">
        <f>IF(AND(S1438&gt;=2,S1438&lt;=5),1,0)</f>
        <v>#VALUE!</v>
      </c>
      <c r="AD1438" s="5" t="e">
        <f>IF(AND(S1438&gt;=1,S1438&lt;=4),1,0)</f>
        <v>#VALUE!</v>
      </c>
      <c r="AE1438" s="5" t="e">
        <f>IF(AND(S1438&gt;=2,S1438&lt;=5),1,0)</f>
        <v>#VALUE!</v>
      </c>
    </row>
    <row r="1439" spans="1:31" x14ac:dyDescent="0.55000000000000004">
      <c r="A1439" s="1">
        <f t="shared" si="45"/>
        <v>1439</v>
      </c>
      <c r="B1439" s="6" t="s">
        <v>910</v>
      </c>
      <c r="C1439" s="7">
        <v>46226.660555555558</v>
      </c>
      <c r="D1439" s="5">
        <v>26</v>
      </c>
      <c r="E1439" s="6" t="s">
        <v>37</v>
      </c>
      <c r="F1439" s="8">
        <v>46271</v>
      </c>
      <c r="G1439" s="8" t="s">
        <v>184</v>
      </c>
      <c r="H1439" s="6" t="s">
        <v>185</v>
      </c>
      <c r="I1439" s="6" t="s">
        <v>885</v>
      </c>
      <c r="J1439" s="6" t="s">
        <v>255</v>
      </c>
      <c r="L1439" s="6" t="s">
        <v>187</v>
      </c>
      <c r="M1439" s="6" t="s">
        <v>885</v>
      </c>
      <c r="N1439" s="6" t="s">
        <v>41</v>
      </c>
      <c r="O1439" s="5" t="s">
        <v>885</v>
      </c>
      <c r="P1439" s="6" t="str">
        <f>IF(I1439&lt;&gt;"","Giocata","Futura")</f>
        <v>Futura</v>
      </c>
      <c r="Q1439" s="5" t="e">
        <f>VALUE(LEFT(I1439,1))</f>
        <v>#VALUE!</v>
      </c>
      <c r="R1439" s="5" t="e">
        <f>VALUE(RIGHT(I1439,1))</f>
        <v>#VALUE!</v>
      </c>
      <c r="S1439" s="5" t="e">
        <f>SUM(Q1439:R1439)</f>
        <v>#VALUE!</v>
      </c>
      <c r="T1439" s="5" t="e">
        <f>IF(Q1439&lt;&gt;R1439,1,0)</f>
        <v>#VALUE!</v>
      </c>
      <c r="U1439" s="5" t="e">
        <f>IF(S1439&lt;=4,1,0)</f>
        <v>#VALUE!</v>
      </c>
      <c r="V1439" s="5" t="e">
        <f t="shared" si="44"/>
        <v>#VALUE!</v>
      </c>
      <c r="W1439" s="5" t="e">
        <f>IF(S1439&gt;=2,1,0)</f>
        <v>#VALUE!</v>
      </c>
      <c r="X1439" s="5" t="e">
        <f>IF(Q1439&lt;=2,1,0)</f>
        <v>#VALUE!</v>
      </c>
      <c r="Y1439" s="5" t="e">
        <f>IF(AND(Q1439&gt;=1,Q1439&lt;=3),1,0)</f>
        <v>#VALUE!</v>
      </c>
      <c r="Z1439" s="5" t="e">
        <f>IF(AND(Q1439&gt;=2,Q1439&lt;=5),1,0)</f>
        <v>#VALUE!</v>
      </c>
      <c r="AA1439" s="5" t="e">
        <f>IF(S1439&lt;=2,1,0)</f>
        <v>#VALUE!</v>
      </c>
      <c r="AB1439" s="5" t="e">
        <f>IF(AND(S1439&gt;=1,S1439&lt;=3),1,0)</f>
        <v>#VALUE!</v>
      </c>
      <c r="AC1439" s="5" t="e">
        <f>IF(AND(S1439&gt;=2,S1439&lt;=5),1,0)</f>
        <v>#VALUE!</v>
      </c>
      <c r="AD1439" s="5" t="e">
        <f>IF(AND(S1439&gt;=1,S1439&lt;=4),1,0)</f>
        <v>#VALUE!</v>
      </c>
      <c r="AE1439" s="5" t="e">
        <f>IF(AND(S1439&gt;=2,S1439&lt;=5),1,0)</f>
        <v>#VALUE!</v>
      </c>
    </row>
    <row r="1440" spans="1:31" x14ac:dyDescent="0.55000000000000004">
      <c r="A1440" s="1">
        <f t="shared" si="45"/>
        <v>1440</v>
      </c>
      <c r="B1440" s="6" t="s">
        <v>910</v>
      </c>
      <c r="C1440" s="7">
        <v>46226.660555555558</v>
      </c>
      <c r="D1440" s="5">
        <v>26</v>
      </c>
      <c r="E1440" s="6" t="s">
        <v>37</v>
      </c>
      <c r="F1440" s="8">
        <v>46271</v>
      </c>
      <c r="G1440" s="8" t="s">
        <v>184</v>
      </c>
      <c r="H1440" s="6" t="s">
        <v>253</v>
      </c>
      <c r="I1440" s="6" t="s">
        <v>885</v>
      </c>
      <c r="J1440" s="6" t="s">
        <v>250</v>
      </c>
      <c r="L1440" s="6" t="s">
        <v>257</v>
      </c>
      <c r="M1440" s="6" t="s">
        <v>885</v>
      </c>
      <c r="N1440" s="6" t="s">
        <v>41</v>
      </c>
      <c r="O1440" s="5" t="s">
        <v>885</v>
      </c>
      <c r="P1440" s="6" t="str">
        <f>IF(I1440&lt;&gt;"","Giocata","Futura")</f>
        <v>Futura</v>
      </c>
      <c r="Q1440" s="5" t="e">
        <f>VALUE(LEFT(I1440,1))</f>
        <v>#VALUE!</v>
      </c>
      <c r="R1440" s="5" t="e">
        <f>VALUE(RIGHT(I1440,1))</f>
        <v>#VALUE!</v>
      </c>
      <c r="S1440" s="5" t="e">
        <f>SUM(Q1440:R1440)</f>
        <v>#VALUE!</v>
      </c>
      <c r="T1440" s="5" t="e">
        <f>IF(Q1440&lt;&gt;R1440,1,0)</f>
        <v>#VALUE!</v>
      </c>
      <c r="U1440" s="5" t="e">
        <f>IF(S1440&lt;=4,1,0)</f>
        <v>#VALUE!</v>
      </c>
      <c r="V1440" s="5" t="e">
        <f t="shared" si="44"/>
        <v>#VALUE!</v>
      </c>
      <c r="W1440" s="5" t="e">
        <f>IF(S1440&gt;=2,1,0)</f>
        <v>#VALUE!</v>
      </c>
      <c r="X1440" s="5" t="e">
        <f>IF(Q1440&lt;=2,1,0)</f>
        <v>#VALUE!</v>
      </c>
      <c r="Y1440" s="5" t="e">
        <f>IF(AND(Q1440&gt;=1,Q1440&lt;=3),1,0)</f>
        <v>#VALUE!</v>
      </c>
      <c r="Z1440" s="5" t="e">
        <f>IF(AND(Q1440&gt;=2,Q1440&lt;=5),1,0)</f>
        <v>#VALUE!</v>
      </c>
      <c r="AA1440" s="5" t="e">
        <f>IF(S1440&lt;=2,1,0)</f>
        <v>#VALUE!</v>
      </c>
      <c r="AB1440" s="5" t="e">
        <f>IF(AND(S1440&gt;=1,S1440&lt;=3),1,0)</f>
        <v>#VALUE!</v>
      </c>
      <c r="AC1440" s="5" t="e">
        <f>IF(AND(S1440&gt;=2,S1440&lt;=5),1,0)</f>
        <v>#VALUE!</v>
      </c>
      <c r="AD1440" s="5" t="e">
        <f>IF(AND(S1440&gt;=1,S1440&lt;=4),1,0)</f>
        <v>#VALUE!</v>
      </c>
      <c r="AE1440" s="5" t="e">
        <f>IF(AND(S1440&gt;=2,S1440&lt;=5),1,0)</f>
        <v>#VALUE!</v>
      </c>
    </row>
    <row r="1441" spans="1:31" x14ac:dyDescent="0.55000000000000004">
      <c r="A1441" s="1">
        <f t="shared" si="45"/>
        <v>1441</v>
      </c>
      <c r="B1441" s="6" t="s">
        <v>910</v>
      </c>
      <c r="C1441" s="7">
        <v>46226.660555555558</v>
      </c>
      <c r="D1441" s="5">
        <v>26</v>
      </c>
      <c r="E1441" s="6" t="s">
        <v>37</v>
      </c>
      <c r="F1441" s="8">
        <v>46271</v>
      </c>
      <c r="G1441" s="8" t="s">
        <v>197</v>
      </c>
      <c r="H1441" s="6" t="s">
        <v>205</v>
      </c>
      <c r="I1441" s="6" t="s">
        <v>885</v>
      </c>
      <c r="J1441" s="6" t="s">
        <v>203</v>
      </c>
      <c r="L1441" s="6" t="s">
        <v>254</v>
      </c>
      <c r="M1441" s="6" t="s">
        <v>885</v>
      </c>
      <c r="N1441" s="6" t="s">
        <v>41</v>
      </c>
      <c r="O1441" s="5" t="s">
        <v>885</v>
      </c>
      <c r="P1441" s="6" t="str">
        <f>IF(I1441&lt;&gt;"","Giocata","Futura")</f>
        <v>Futura</v>
      </c>
      <c r="Q1441" s="5" t="e">
        <f>VALUE(LEFT(I1441,1))</f>
        <v>#VALUE!</v>
      </c>
      <c r="R1441" s="5" t="e">
        <f>VALUE(RIGHT(I1441,1))</f>
        <v>#VALUE!</v>
      </c>
      <c r="S1441" s="5" t="e">
        <f>SUM(Q1441:R1441)</f>
        <v>#VALUE!</v>
      </c>
      <c r="T1441" s="5" t="e">
        <f>IF(Q1441&lt;&gt;R1441,1,0)</f>
        <v>#VALUE!</v>
      </c>
      <c r="U1441" s="5" t="e">
        <f>IF(S1441&lt;=4,1,0)</f>
        <v>#VALUE!</v>
      </c>
      <c r="V1441" s="5" t="e">
        <f t="shared" si="44"/>
        <v>#VALUE!</v>
      </c>
      <c r="W1441" s="5" t="e">
        <f>IF(S1441&gt;=2,1,0)</f>
        <v>#VALUE!</v>
      </c>
      <c r="X1441" s="5" t="e">
        <f>IF(Q1441&lt;=2,1,0)</f>
        <v>#VALUE!</v>
      </c>
      <c r="Y1441" s="5" t="e">
        <f>IF(AND(Q1441&gt;=1,Q1441&lt;=3),1,0)</f>
        <v>#VALUE!</v>
      </c>
      <c r="Z1441" s="5" t="e">
        <f>IF(AND(Q1441&gt;=2,Q1441&lt;=5),1,0)</f>
        <v>#VALUE!</v>
      </c>
      <c r="AA1441" s="5" t="e">
        <f>IF(S1441&lt;=2,1,0)</f>
        <v>#VALUE!</v>
      </c>
      <c r="AB1441" s="5" t="e">
        <f>IF(AND(S1441&gt;=1,S1441&lt;=3),1,0)</f>
        <v>#VALUE!</v>
      </c>
      <c r="AC1441" s="5" t="e">
        <f>IF(AND(S1441&gt;=2,S1441&lt;=5),1,0)</f>
        <v>#VALUE!</v>
      </c>
      <c r="AD1441" s="5" t="e">
        <f>IF(AND(S1441&gt;=1,S1441&lt;=4),1,0)</f>
        <v>#VALUE!</v>
      </c>
      <c r="AE1441" s="5" t="e">
        <f>IF(AND(S1441&gt;=2,S1441&lt;=5),1,0)</f>
        <v>#VALUE!</v>
      </c>
    </row>
    <row r="1442" spans="1:31" x14ac:dyDescent="0.55000000000000004">
      <c r="A1442" s="1">
        <f t="shared" si="45"/>
        <v>1442</v>
      </c>
      <c r="B1442" s="6" t="s">
        <v>908</v>
      </c>
      <c r="C1442" s="7">
        <v>46226.660555555558</v>
      </c>
      <c r="D1442" s="5">
        <v>7</v>
      </c>
      <c r="E1442" s="6" t="s">
        <v>37</v>
      </c>
      <c r="F1442" s="8">
        <v>46271</v>
      </c>
      <c r="G1442" s="8" t="s">
        <v>268</v>
      </c>
      <c r="H1442" s="6" t="s">
        <v>78</v>
      </c>
      <c r="I1442" s="6" t="s">
        <v>885</v>
      </c>
      <c r="J1442" s="6" t="s">
        <v>69</v>
      </c>
      <c r="L1442" s="6" t="s">
        <v>90</v>
      </c>
      <c r="M1442" s="6" t="s">
        <v>885</v>
      </c>
      <c r="N1442" s="6" t="s">
        <v>41</v>
      </c>
      <c r="O1442" s="5" t="s">
        <v>885</v>
      </c>
      <c r="P1442" s="6" t="str">
        <f>IF(I1442&lt;&gt;"","Giocata","Futura")</f>
        <v>Futura</v>
      </c>
      <c r="Q1442" s="5" t="e">
        <f>VALUE(LEFT(I1442,1))</f>
        <v>#VALUE!</v>
      </c>
      <c r="R1442" s="5" t="e">
        <f>VALUE(RIGHT(I1442,1))</f>
        <v>#VALUE!</v>
      </c>
      <c r="S1442" s="5" t="e">
        <f>SUM(Q1442:R1442)</f>
        <v>#VALUE!</v>
      </c>
      <c r="T1442" s="5" t="e">
        <f>IF(Q1442&lt;&gt;R1442,1,0)</f>
        <v>#VALUE!</v>
      </c>
      <c r="U1442" s="5" t="e">
        <f>IF(S1442&lt;=4,1,0)</f>
        <v>#VALUE!</v>
      </c>
      <c r="V1442" s="5" t="e">
        <f t="shared" si="44"/>
        <v>#VALUE!</v>
      </c>
      <c r="W1442" s="5" t="e">
        <f>IF(S1442&gt;=2,1,0)</f>
        <v>#VALUE!</v>
      </c>
      <c r="X1442" s="5" t="e">
        <f>IF(Q1442&lt;=2,1,0)</f>
        <v>#VALUE!</v>
      </c>
      <c r="Y1442" s="5" t="e">
        <f>IF(AND(Q1442&gt;=1,Q1442&lt;=3),1,0)</f>
        <v>#VALUE!</v>
      </c>
      <c r="Z1442" s="5" t="e">
        <f>IF(AND(Q1442&gt;=2,Q1442&lt;=5),1,0)</f>
        <v>#VALUE!</v>
      </c>
      <c r="AA1442" s="5" t="e">
        <f>IF(S1442&lt;=2,1,0)</f>
        <v>#VALUE!</v>
      </c>
      <c r="AB1442" s="5" t="e">
        <f>IF(AND(S1442&gt;=1,S1442&lt;=3),1,0)</f>
        <v>#VALUE!</v>
      </c>
      <c r="AC1442" s="5" t="e">
        <f>IF(AND(S1442&gt;=2,S1442&lt;=5),1,0)</f>
        <v>#VALUE!</v>
      </c>
      <c r="AD1442" s="5" t="e">
        <f>IF(AND(S1442&gt;=1,S1442&lt;=4),1,0)</f>
        <v>#VALUE!</v>
      </c>
      <c r="AE1442" s="5" t="e">
        <f>IF(AND(S1442&gt;=2,S1442&lt;=5),1,0)</f>
        <v>#VALUE!</v>
      </c>
    </row>
    <row r="1443" spans="1:31" x14ac:dyDescent="0.55000000000000004">
      <c r="A1443" s="1">
        <f t="shared" si="45"/>
        <v>1443</v>
      </c>
      <c r="B1443" s="6" t="s">
        <v>908</v>
      </c>
      <c r="C1443" s="7">
        <v>46226.660555555558</v>
      </c>
      <c r="D1443" s="5">
        <v>7</v>
      </c>
      <c r="E1443" s="6" t="s">
        <v>37</v>
      </c>
      <c r="F1443" s="8">
        <v>46271</v>
      </c>
      <c r="G1443" s="8" t="s">
        <v>264</v>
      </c>
      <c r="H1443" s="6" t="s">
        <v>84</v>
      </c>
      <c r="I1443" s="6" t="s">
        <v>885</v>
      </c>
      <c r="J1443" s="6" t="s">
        <v>68</v>
      </c>
      <c r="L1443" s="6" t="s">
        <v>86</v>
      </c>
      <c r="M1443" s="6" t="s">
        <v>885</v>
      </c>
      <c r="N1443" s="6" t="s">
        <v>41</v>
      </c>
      <c r="O1443" s="5" t="s">
        <v>885</v>
      </c>
      <c r="P1443" s="6" t="str">
        <f>IF(I1443&lt;&gt;"","Giocata","Futura")</f>
        <v>Futura</v>
      </c>
      <c r="Q1443" s="5" t="e">
        <f>VALUE(LEFT(I1443,1))</f>
        <v>#VALUE!</v>
      </c>
      <c r="R1443" s="5" t="e">
        <f>VALUE(RIGHT(I1443,1))</f>
        <v>#VALUE!</v>
      </c>
      <c r="S1443" s="5" t="e">
        <f>SUM(Q1443:R1443)</f>
        <v>#VALUE!</v>
      </c>
      <c r="T1443" s="5" t="e">
        <f>IF(Q1443&lt;&gt;R1443,1,0)</f>
        <v>#VALUE!</v>
      </c>
      <c r="U1443" s="5" t="e">
        <f>IF(S1443&lt;=4,1,0)</f>
        <v>#VALUE!</v>
      </c>
      <c r="V1443" s="5" t="e">
        <f t="shared" si="44"/>
        <v>#VALUE!</v>
      </c>
      <c r="W1443" s="5" t="e">
        <f>IF(S1443&gt;=2,1,0)</f>
        <v>#VALUE!</v>
      </c>
      <c r="X1443" s="5" t="e">
        <f>IF(Q1443&lt;=2,1,0)</f>
        <v>#VALUE!</v>
      </c>
      <c r="Y1443" s="5" t="e">
        <f>IF(AND(Q1443&gt;=1,Q1443&lt;=3),1,0)</f>
        <v>#VALUE!</v>
      </c>
      <c r="Z1443" s="5" t="e">
        <f>IF(AND(Q1443&gt;=2,Q1443&lt;=5),1,0)</f>
        <v>#VALUE!</v>
      </c>
      <c r="AA1443" s="5" t="e">
        <f>IF(S1443&lt;=2,1,0)</f>
        <v>#VALUE!</v>
      </c>
      <c r="AB1443" s="5" t="e">
        <f>IF(AND(S1443&gt;=1,S1443&lt;=3),1,0)</f>
        <v>#VALUE!</v>
      </c>
      <c r="AC1443" s="5" t="e">
        <f>IF(AND(S1443&gt;=2,S1443&lt;=5),1,0)</f>
        <v>#VALUE!</v>
      </c>
      <c r="AD1443" s="5" t="e">
        <f>IF(AND(S1443&gt;=1,S1443&lt;=4),1,0)</f>
        <v>#VALUE!</v>
      </c>
      <c r="AE1443" s="5" t="e">
        <f>IF(AND(S1443&gt;=2,S1443&lt;=5),1,0)</f>
        <v>#VALUE!</v>
      </c>
    </row>
    <row r="1444" spans="1:31" x14ac:dyDescent="0.55000000000000004">
      <c r="A1444" s="1">
        <f t="shared" si="45"/>
        <v>1444</v>
      </c>
      <c r="B1444" s="6" t="s">
        <v>908</v>
      </c>
      <c r="C1444" s="7">
        <v>46226.660555555558</v>
      </c>
      <c r="D1444" s="5">
        <v>7</v>
      </c>
      <c r="E1444" s="6" t="s">
        <v>37</v>
      </c>
      <c r="F1444" s="8">
        <v>46271</v>
      </c>
      <c r="G1444" s="8" t="s">
        <v>263</v>
      </c>
      <c r="H1444" s="6" t="s">
        <v>72</v>
      </c>
      <c r="I1444" s="6" t="s">
        <v>885</v>
      </c>
      <c r="J1444" s="6" t="s">
        <v>83</v>
      </c>
      <c r="L1444" s="6" t="s">
        <v>88</v>
      </c>
      <c r="M1444" s="6" t="s">
        <v>885</v>
      </c>
      <c r="N1444" s="6" t="s">
        <v>41</v>
      </c>
      <c r="O1444" s="5" t="s">
        <v>885</v>
      </c>
      <c r="P1444" s="6" t="str">
        <f>IF(I1444&lt;&gt;"","Giocata","Futura")</f>
        <v>Futura</v>
      </c>
      <c r="Q1444" s="5" t="e">
        <f>VALUE(LEFT(I1444,1))</f>
        <v>#VALUE!</v>
      </c>
      <c r="R1444" s="5" t="e">
        <f>VALUE(RIGHT(I1444,1))</f>
        <v>#VALUE!</v>
      </c>
      <c r="S1444" s="5" t="e">
        <f>SUM(Q1444:R1444)</f>
        <v>#VALUE!</v>
      </c>
      <c r="T1444" s="5" t="e">
        <f>IF(Q1444&lt;&gt;R1444,1,0)</f>
        <v>#VALUE!</v>
      </c>
      <c r="U1444" s="5" t="e">
        <f>IF(S1444&lt;=4,1,0)</f>
        <v>#VALUE!</v>
      </c>
      <c r="V1444" s="5" t="e">
        <f t="shared" si="44"/>
        <v>#VALUE!</v>
      </c>
      <c r="W1444" s="5" t="e">
        <f>IF(S1444&gt;=2,1,0)</f>
        <v>#VALUE!</v>
      </c>
      <c r="X1444" s="5" t="e">
        <f>IF(Q1444&lt;=2,1,0)</f>
        <v>#VALUE!</v>
      </c>
      <c r="Y1444" s="5" t="e">
        <f>IF(AND(Q1444&gt;=1,Q1444&lt;=3),1,0)</f>
        <v>#VALUE!</v>
      </c>
      <c r="Z1444" s="5" t="e">
        <f>IF(AND(Q1444&gt;=2,Q1444&lt;=5),1,0)</f>
        <v>#VALUE!</v>
      </c>
      <c r="AA1444" s="5" t="e">
        <f>IF(S1444&lt;=2,1,0)</f>
        <v>#VALUE!</v>
      </c>
      <c r="AB1444" s="5" t="e">
        <f>IF(AND(S1444&gt;=1,S1444&lt;=3),1,0)</f>
        <v>#VALUE!</v>
      </c>
      <c r="AC1444" s="5" t="e">
        <f>IF(AND(S1444&gt;=2,S1444&lt;=5),1,0)</f>
        <v>#VALUE!</v>
      </c>
      <c r="AD1444" s="5" t="e">
        <f>IF(AND(S1444&gt;=1,S1444&lt;=4),1,0)</f>
        <v>#VALUE!</v>
      </c>
      <c r="AE1444" s="5" t="e">
        <f>IF(AND(S1444&gt;=2,S1444&lt;=5),1,0)</f>
        <v>#VALUE!</v>
      </c>
    </row>
    <row r="1445" spans="1:31" x14ac:dyDescent="0.55000000000000004">
      <c r="A1445" s="1">
        <f t="shared" si="45"/>
        <v>1445</v>
      </c>
      <c r="B1445" s="6" t="s">
        <v>32</v>
      </c>
      <c r="C1445" s="7">
        <v>46226.660555555558</v>
      </c>
      <c r="D1445" s="5">
        <v>20</v>
      </c>
      <c r="E1445" s="6" t="s">
        <v>37</v>
      </c>
      <c r="F1445" s="8">
        <v>46271</v>
      </c>
      <c r="G1445" s="8" t="s">
        <v>292</v>
      </c>
      <c r="H1445" s="6" t="s">
        <v>265</v>
      </c>
      <c r="I1445" s="6" t="s">
        <v>885</v>
      </c>
      <c r="J1445" s="6" t="s">
        <v>274</v>
      </c>
      <c r="L1445" s="6" t="s">
        <v>266</v>
      </c>
      <c r="M1445" s="6" t="s">
        <v>885</v>
      </c>
      <c r="N1445" s="6" t="s">
        <v>41</v>
      </c>
      <c r="O1445" s="5" t="s">
        <v>885</v>
      </c>
      <c r="P1445" s="6" t="str">
        <f>IF(I1445&lt;&gt;"","Giocata","Futura")</f>
        <v>Futura</v>
      </c>
      <c r="Q1445" s="5" t="e">
        <f>VALUE(LEFT(I1445,1))</f>
        <v>#VALUE!</v>
      </c>
      <c r="R1445" s="5" t="e">
        <f>VALUE(RIGHT(I1445,1))</f>
        <v>#VALUE!</v>
      </c>
      <c r="S1445" s="5" t="e">
        <f>SUM(Q1445:R1445)</f>
        <v>#VALUE!</v>
      </c>
      <c r="T1445" s="5" t="e">
        <f>IF(Q1445&lt;&gt;R1445,1,0)</f>
        <v>#VALUE!</v>
      </c>
      <c r="U1445" s="5" t="e">
        <f>IF(S1445&lt;=4,1,0)</f>
        <v>#VALUE!</v>
      </c>
      <c r="V1445" s="5" t="e">
        <f t="shared" si="44"/>
        <v>#VALUE!</v>
      </c>
      <c r="W1445" s="5" t="e">
        <f>IF(S1445&gt;=2,1,0)</f>
        <v>#VALUE!</v>
      </c>
      <c r="X1445" s="5" t="e">
        <f>IF(Q1445&lt;=2,1,0)</f>
        <v>#VALUE!</v>
      </c>
      <c r="Y1445" s="5" t="e">
        <f>IF(AND(Q1445&gt;=1,Q1445&lt;=3),1,0)</f>
        <v>#VALUE!</v>
      </c>
      <c r="Z1445" s="5" t="e">
        <f>IF(AND(Q1445&gt;=2,Q1445&lt;=5),1,0)</f>
        <v>#VALUE!</v>
      </c>
      <c r="AA1445" s="5" t="e">
        <f>IF(S1445&lt;=2,1,0)</f>
        <v>#VALUE!</v>
      </c>
      <c r="AB1445" s="5" t="e">
        <f>IF(AND(S1445&gt;=1,S1445&lt;=3),1,0)</f>
        <v>#VALUE!</v>
      </c>
      <c r="AC1445" s="5" t="e">
        <f>IF(AND(S1445&gt;=2,S1445&lt;=5),1,0)</f>
        <v>#VALUE!</v>
      </c>
      <c r="AD1445" s="5" t="e">
        <f>IF(AND(S1445&gt;=1,S1445&lt;=4),1,0)</f>
        <v>#VALUE!</v>
      </c>
      <c r="AE1445" s="5" t="e">
        <f>IF(AND(S1445&gt;=2,S1445&lt;=5),1,0)</f>
        <v>#VALUE!</v>
      </c>
    </row>
    <row r="1446" spans="1:31" x14ac:dyDescent="0.55000000000000004">
      <c r="A1446" s="1">
        <f t="shared" si="45"/>
        <v>1446</v>
      </c>
      <c r="B1446" s="6" t="s">
        <v>911</v>
      </c>
      <c r="C1446" s="7">
        <v>46226.660555555558</v>
      </c>
      <c r="D1446" s="5">
        <v>27</v>
      </c>
      <c r="E1446" s="6" t="s">
        <v>37</v>
      </c>
      <c r="F1446" s="8">
        <v>46271</v>
      </c>
      <c r="G1446" s="8" t="s">
        <v>278</v>
      </c>
      <c r="H1446" s="6" t="s">
        <v>154</v>
      </c>
      <c r="I1446" s="6" t="s">
        <v>885</v>
      </c>
      <c r="J1446" s="6" t="s">
        <v>139</v>
      </c>
      <c r="L1446" s="6" t="s">
        <v>159</v>
      </c>
      <c r="M1446" s="6" t="s">
        <v>885</v>
      </c>
      <c r="N1446" s="6" t="s">
        <v>41</v>
      </c>
      <c r="O1446" s="5" t="s">
        <v>885</v>
      </c>
      <c r="P1446" s="6" t="str">
        <f>IF(I1446&lt;&gt;"","Giocata","Futura")</f>
        <v>Futura</v>
      </c>
      <c r="Q1446" s="5" t="e">
        <f>VALUE(LEFT(I1446,1))</f>
        <v>#VALUE!</v>
      </c>
      <c r="R1446" s="5" t="e">
        <f>VALUE(RIGHT(I1446,1))</f>
        <v>#VALUE!</v>
      </c>
      <c r="S1446" s="5" t="e">
        <f>SUM(Q1446:R1446)</f>
        <v>#VALUE!</v>
      </c>
      <c r="T1446" s="5" t="e">
        <f>IF(Q1446&lt;&gt;R1446,1,0)</f>
        <v>#VALUE!</v>
      </c>
      <c r="U1446" s="5" t="e">
        <f>IF(S1446&lt;=4,1,0)</f>
        <v>#VALUE!</v>
      </c>
      <c r="V1446" s="5" t="e">
        <f t="shared" si="44"/>
        <v>#VALUE!</v>
      </c>
      <c r="W1446" s="5" t="e">
        <f>IF(S1446&gt;=2,1,0)</f>
        <v>#VALUE!</v>
      </c>
      <c r="X1446" s="5" t="e">
        <f>IF(Q1446&lt;=2,1,0)</f>
        <v>#VALUE!</v>
      </c>
      <c r="Y1446" s="5" t="e">
        <f>IF(AND(Q1446&gt;=1,Q1446&lt;=3),1,0)</f>
        <v>#VALUE!</v>
      </c>
      <c r="Z1446" s="5" t="e">
        <f>IF(AND(Q1446&gt;=2,Q1446&lt;=5),1,0)</f>
        <v>#VALUE!</v>
      </c>
      <c r="AA1446" s="5" t="e">
        <f>IF(S1446&lt;=2,1,0)</f>
        <v>#VALUE!</v>
      </c>
      <c r="AB1446" s="5" t="e">
        <f>IF(AND(S1446&gt;=1,S1446&lt;=3),1,0)</f>
        <v>#VALUE!</v>
      </c>
      <c r="AC1446" s="5" t="e">
        <f>IF(AND(S1446&gt;=2,S1446&lt;=5),1,0)</f>
        <v>#VALUE!</v>
      </c>
      <c r="AD1446" s="5" t="e">
        <f>IF(AND(S1446&gt;=1,S1446&lt;=4),1,0)</f>
        <v>#VALUE!</v>
      </c>
      <c r="AE1446" s="5" t="e">
        <f>IF(AND(S1446&gt;=2,S1446&lt;=5),1,0)</f>
        <v>#VALUE!</v>
      </c>
    </row>
    <row r="1447" spans="1:31" x14ac:dyDescent="0.55000000000000004">
      <c r="A1447" s="1">
        <f t="shared" si="45"/>
        <v>1447</v>
      </c>
      <c r="B1447" s="6" t="s">
        <v>911</v>
      </c>
      <c r="C1447" s="7">
        <v>46226.660555555558</v>
      </c>
      <c r="D1447" s="5">
        <v>27</v>
      </c>
      <c r="E1447" s="6" t="s">
        <v>37</v>
      </c>
      <c r="F1447" s="8">
        <v>46271</v>
      </c>
      <c r="G1447" s="8" t="s">
        <v>278</v>
      </c>
      <c r="H1447" s="6" t="s">
        <v>151</v>
      </c>
      <c r="I1447" s="6" t="s">
        <v>885</v>
      </c>
      <c r="J1447" s="6" t="s">
        <v>150</v>
      </c>
      <c r="L1447" s="6" t="s">
        <v>156</v>
      </c>
      <c r="M1447" s="6" t="s">
        <v>885</v>
      </c>
      <c r="N1447" s="6" t="s">
        <v>41</v>
      </c>
      <c r="O1447" s="5" t="s">
        <v>885</v>
      </c>
      <c r="P1447" s="6" t="str">
        <f>IF(I1447&lt;&gt;"","Giocata","Futura")</f>
        <v>Futura</v>
      </c>
      <c r="Q1447" s="5" t="e">
        <f>VALUE(LEFT(I1447,1))</f>
        <v>#VALUE!</v>
      </c>
      <c r="R1447" s="5" t="e">
        <f>VALUE(RIGHT(I1447,1))</f>
        <v>#VALUE!</v>
      </c>
      <c r="S1447" s="5" t="e">
        <f>SUM(Q1447:R1447)</f>
        <v>#VALUE!</v>
      </c>
      <c r="T1447" s="5" t="e">
        <f>IF(Q1447&lt;&gt;R1447,1,0)</f>
        <v>#VALUE!</v>
      </c>
      <c r="U1447" s="5" t="e">
        <f>IF(S1447&lt;=4,1,0)</f>
        <v>#VALUE!</v>
      </c>
      <c r="V1447" s="5" t="e">
        <f t="shared" si="44"/>
        <v>#VALUE!</v>
      </c>
      <c r="W1447" s="5" t="e">
        <f>IF(S1447&gt;=2,1,0)</f>
        <v>#VALUE!</v>
      </c>
      <c r="X1447" s="5" t="e">
        <f>IF(Q1447&lt;=2,1,0)</f>
        <v>#VALUE!</v>
      </c>
      <c r="Y1447" s="5" t="e">
        <f>IF(AND(Q1447&gt;=1,Q1447&lt;=3),1,0)</f>
        <v>#VALUE!</v>
      </c>
      <c r="Z1447" s="5" t="e">
        <f>IF(AND(Q1447&gt;=2,Q1447&lt;=5),1,0)</f>
        <v>#VALUE!</v>
      </c>
      <c r="AA1447" s="5" t="e">
        <f>IF(S1447&lt;=2,1,0)</f>
        <v>#VALUE!</v>
      </c>
      <c r="AB1447" s="5" t="e">
        <f>IF(AND(S1447&gt;=1,S1447&lt;=3),1,0)</f>
        <v>#VALUE!</v>
      </c>
      <c r="AC1447" s="5" t="e">
        <f>IF(AND(S1447&gt;=2,S1447&lt;=5),1,0)</f>
        <v>#VALUE!</v>
      </c>
      <c r="AD1447" s="5" t="e">
        <f>IF(AND(S1447&gt;=1,S1447&lt;=4),1,0)</f>
        <v>#VALUE!</v>
      </c>
      <c r="AE1447" s="5" t="e">
        <f>IF(AND(S1447&gt;=2,S1447&lt;=5),1,0)</f>
        <v>#VALUE!</v>
      </c>
    </row>
    <row r="1448" spans="1:31" x14ac:dyDescent="0.55000000000000004">
      <c r="A1448" s="1">
        <f t="shared" si="45"/>
        <v>1448</v>
      </c>
      <c r="B1448" s="6" t="s">
        <v>886</v>
      </c>
      <c r="C1448" s="7">
        <v>46226.660567129627</v>
      </c>
      <c r="D1448" s="5">
        <v>7</v>
      </c>
      <c r="E1448" s="6" t="s">
        <v>37</v>
      </c>
      <c r="F1448" s="8">
        <v>46271</v>
      </c>
      <c r="G1448" s="8" t="s">
        <v>268</v>
      </c>
      <c r="H1448" s="6" t="s">
        <v>896</v>
      </c>
      <c r="I1448" s="6" t="s">
        <v>885</v>
      </c>
      <c r="J1448" s="6" t="s">
        <v>894</v>
      </c>
      <c r="L1448" s="6" t="s">
        <v>898</v>
      </c>
      <c r="M1448" s="6" t="s">
        <v>885</v>
      </c>
      <c r="N1448" s="6" t="s">
        <v>41</v>
      </c>
      <c r="O1448" s="5" t="s">
        <v>885</v>
      </c>
      <c r="P1448" s="6" t="str">
        <f>IF(I1448&lt;&gt;"","Giocata","Futura")</f>
        <v>Futura</v>
      </c>
      <c r="Q1448" s="5" t="e">
        <f>VALUE(LEFT(I1448,1))</f>
        <v>#VALUE!</v>
      </c>
      <c r="R1448" s="5" t="e">
        <f>VALUE(RIGHT(I1448,1))</f>
        <v>#VALUE!</v>
      </c>
      <c r="S1448" s="5" t="e">
        <f>SUM(Q1448:R1448)</f>
        <v>#VALUE!</v>
      </c>
      <c r="T1448" s="5" t="e">
        <f>IF(Q1448&lt;&gt;R1448,1,0)</f>
        <v>#VALUE!</v>
      </c>
      <c r="U1448" s="5" t="e">
        <f>IF(S1448&lt;=4,1,0)</f>
        <v>#VALUE!</v>
      </c>
      <c r="V1448" s="5" t="e">
        <f t="shared" si="44"/>
        <v>#VALUE!</v>
      </c>
      <c r="W1448" s="5" t="e">
        <f>IF(S1448&gt;=2,1,0)</f>
        <v>#VALUE!</v>
      </c>
      <c r="X1448" s="5" t="e">
        <f>IF(Q1448&lt;=2,1,0)</f>
        <v>#VALUE!</v>
      </c>
      <c r="Y1448" s="5" t="e">
        <f>IF(AND(Q1448&gt;=1,Q1448&lt;=3),1,0)</f>
        <v>#VALUE!</v>
      </c>
      <c r="Z1448" s="5" t="e">
        <f>IF(AND(Q1448&gt;=2,Q1448&lt;=5),1,0)</f>
        <v>#VALUE!</v>
      </c>
      <c r="AA1448" s="5" t="e">
        <f>IF(S1448&lt;=2,1,0)</f>
        <v>#VALUE!</v>
      </c>
      <c r="AB1448" s="5" t="e">
        <f>IF(AND(S1448&gt;=1,S1448&lt;=3),1,0)</f>
        <v>#VALUE!</v>
      </c>
      <c r="AC1448" s="5" t="e">
        <f>IF(AND(S1448&gt;=2,S1448&lt;=5),1,0)</f>
        <v>#VALUE!</v>
      </c>
      <c r="AD1448" s="5" t="e">
        <f>IF(AND(S1448&gt;=1,S1448&lt;=4),1,0)</f>
        <v>#VALUE!</v>
      </c>
      <c r="AE1448" s="5" t="e">
        <f>IF(AND(S1448&gt;=2,S1448&lt;=5),1,0)</f>
        <v>#VALUE!</v>
      </c>
    </row>
    <row r="1449" spans="1:31" x14ac:dyDescent="0.55000000000000004">
      <c r="A1449" s="1">
        <f t="shared" si="45"/>
        <v>1449</v>
      </c>
      <c r="B1449" s="6" t="s">
        <v>886</v>
      </c>
      <c r="C1449" s="7">
        <v>46226.660567129627</v>
      </c>
      <c r="D1449" s="5">
        <v>7</v>
      </c>
      <c r="E1449" s="6" t="s">
        <v>37</v>
      </c>
      <c r="F1449" s="8">
        <v>46271</v>
      </c>
      <c r="G1449" s="8" t="s">
        <v>285</v>
      </c>
      <c r="H1449" s="6" t="s">
        <v>887</v>
      </c>
      <c r="I1449" s="6" t="s">
        <v>885</v>
      </c>
      <c r="J1449" s="6" t="s">
        <v>899</v>
      </c>
      <c r="L1449" s="6" t="s">
        <v>889</v>
      </c>
      <c r="M1449" s="6" t="s">
        <v>885</v>
      </c>
      <c r="N1449" s="6" t="s">
        <v>41</v>
      </c>
      <c r="O1449" s="5" t="s">
        <v>885</v>
      </c>
      <c r="P1449" s="6" t="str">
        <f>IF(I1449&lt;&gt;"","Giocata","Futura")</f>
        <v>Futura</v>
      </c>
      <c r="Q1449" s="5" t="e">
        <f>VALUE(LEFT(I1449,1))</f>
        <v>#VALUE!</v>
      </c>
      <c r="R1449" s="5" t="e">
        <f>VALUE(RIGHT(I1449,1))</f>
        <v>#VALUE!</v>
      </c>
      <c r="S1449" s="5" t="e">
        <f>SUM(Q1449:R1449)</f>
        <v>#VALUE!</v>
      </c>
      <c r="T1449" s="5" t="e">
        <f>IF(Q1449&lt;&gt;R1449,1,0)</f>
        <v>#VALUE!</v>
      </c>
      <c r="U1449" s="5" t="e">
        <f>IF(S1449&lt;=4,1,0)</f>
        <v>#VALUE!</v>
      </c>
      <c r="V1449" s="5" t="e">
        <f t="shared" si="44"/>
        <v>#VALUE!</v>
      </c>
      <c r="W1449" s="5" t="e">
        <f>IF(S1449&gt;=2,1,0)</f>
        <v>#VALUE!</v>
      </c>
      <c r="X1449" s="5" t="e">
        <f>IF(Q1449&lt;=2,1,0)</f>
        <v>#VALUE!</v>
      </c>
      <c r="Y1449" s="5" t="e">
        <f>IF(AND(Q1449&gt;=1,Q1449&lt;=3),1,0)</f>
        <v>#VALUE!</v>
      </c>
      <c r="Z1449" s="5" t="e">
        <f>IF(AND(Q1449&gt;=2,Q1449&lt;=5),1,0)</f>
        <v>#VALUE!</v>
      </c>
      <c r="AA1449" s="5" t="e">
        <f>IF(S1449&lt;=2,1,0)</f>
        <v>#VALUE!</v>
      </c>
      <c r="AB1449" s="5" t="e">
        <f>IF(AND(S1449&gt;=1,S1449&lt;=3),1,0)</f>
        <v>#VALUE!</v>
      </c>
      <c r="AC1449" s="5" t="e">
        <f>IF(AND(S1449&gt;=2,S1449&lt;=5),1,0)</f>
        <v>#VALUE!</v>
      </c>
      <c r="AD1449" s="5" t="e">
        <f>IF(AND(S1449&gt;=1,S1449&lt;=4),1,0)</f>
        <v>#VALUE!</v>
      </c>
      <c r="AE1449" s="5" t="e">
        <f>IF(AND(S1449&gt;=2,S1449&lt;=5),1,0)</f>
        <v>#VALUE!</v>
      </c>
    </row>
    <row r="1450" spans="1:31" x14ac:dyDescent="0.55000000000000004">
      <c r="A1450" s="1">
        <f t="shared" si="45"/>
        <v>1450</v>
      </c>
      <c r="B1450" s="6" t="s">
        <v>886</v>
      </c>
      <c r="C1450" s="7">
        <v>46226.660567129627</v>
      </c>
      <c r="D1450" s="5">
        <v>7</v>
      </c>
      <c r="E1450" s="6" t="s">
        <v>37</v>
      </c>
      <c r="F1450" s="8">
        <v>46271</v>
      </c>
      <c r="G1450" s="8" t="s">
        <v>285</v>
      </c>
      <c r="H1450" s="6" t="s">
        <v>890</v>
      </c>
      <c r="I1450" s="6" t="s">
        <v>885</v>
      </c>
      <c r="J1450" s="6" t="s">
        <v>900</v>
      </c>
      <c r="L1450" s="6" t="s">
        <v>892</v>
      </c>
      <c r="M1450" s="6" t="s">
        <v>885</v>
      </c>
      <c r="N1450" s="6" t="s">
        <v>41</v>
      </c>
      <c r="O1450" s="5" t="s">
        <v>885</v>
      </c>
      <c r="P1450" s="6" t="str">
        <f>IF(I1450&lt;&gt;"","Giocata","Futura")</f>
        <v>Futura</v>
      </c>
      <c r="Q1450" s="5" t="e">
        <f>VALUE(LEFT(I1450,1))</f>
        <v>#VALUE!</v>
      </c>
      <c r="R1450" s="5" t="e">
        <f>VALUE(RIGHT(I1450,1))</f>
        <v>#VALUE!</v>
      </c>
      <c r="S1450" s="5" t="e">
        <f>SUM(Q1450:R1450)</f>
        <v>#VALUE!</v>
      </c>
      <c r="T1450" s="5" t="e">
        <f>IF(Q1450&lt;&gt;R1450,1,0)</f>
        <v>#VALUE!</v>
      </c>
      <c r="U1450" s="5" t="e">
        <f>IF(S1450&lt;=4,1,0)</f>
        <v>#VALUE!</v>
      </c>
      <c r="V1450" s="5" t="e">
        <f t="shared" si="44"/>
        <v>#VALUE!</v>
      </c>
      <c r="W1450" s="5" t="e">
        <f>IF(S1450&gt;=2,1,0)</f>
        <v>#VALUE!</v>
      </c>
      <c r="X1450" s="5" t="e">
        <f>IF(Q1450&lt;=2,1,0)</f>
        <v>#VALUE!</v>
      </c>
      <c r="Y1450" s="5" t="e">
        <f>IF(AND(Q1450&gt;=1,Q1450&lt;=3),1,0)</f>
        <v>#VALUE!</v>
      </c>
      <c r="Z1450" s="5" t="e">
        <f>IF(AND(Q1450&gt;=2,Q1450&lt;=5),1,0)</f>
        <v>#VALUE!</v>
      </c>
      <c r="AA1450" s="5" t="e">
        <f>IF(S1450&lt;=2,1,0)</f>
        <v>#VALUE!</v>
      </c>
      <c r="AB1450" s="5" t="e">
        <f>IF(AND(S1450&gt;=1,S1450&lt;=3),1,0)</f>
        <v>#VALUE!</v>
      </c>
      <c r="AC1450" s="5" t="e">
        <f>IF(AND(S1450&gt;=2,S1450&lt;=5),1,0)</f>
        <v>#VALUE!</v>
      </c>
      <c r="AD1450" s="5" t="e">
        <f>IF(AND(S1450&gt;=1,S1450&lt;=4),1,0)</f>
        <v>#VALUE!</v>
      </c>
      <c r="AE1450" s="5" t="e">
        <f>IF(AND(S1450&gt;=2,S1450&lt;=5),1,0)</f>
        <v>#VALUE!</v>
      </c>
    </row>
    <row r="1451" spans="1:31" x14ac:dyDescent="0.55000000000000004">
      <c r="A1451" s="1">
        <f t="shared" si="45"/>
        <v>1451</v>
      </c>
      <c r="B1451" s="6" t="s">
        <v>32</v>
      </c>
      <c r="C1451" s="7">
        <v>46226.660555555558</v>
      </c>
      <c r="D1451" s="5">
        <v>20</v>
      </c>
      <c r="E1451" s="6" t="s">
        <v>37</v>
      </c>
      <c r="F1451" s="8">
        <v>46271</v>
      </c>
      <c r="G1451" s="8" t="s">
        <v>245</v>
      </c>
      <c r="H1451" s="6" t="s">
        <v>271</v>
      </c>
      <c r="I1451" s="6" t="s">
        <v>885</v>
      </c>
      <c r="J1451" s="6" t="s">
        <v>209</v>
      </c>
      <c r="L1451" s="6" t="s">
        <v>275</v>
      </c>
      <c r="M1451" s="6" t="s">
        <v>885</v>
      </c>
      <c r="N1451" s="6" t="s">
        <v>41</v>
      </c>
      <c r="O1451" s="5" t="s">
        <v>885</v>
      </c>
      <c r="P1451" s="6" t="str">
        <f>IF(I1451&lt;&gt;"","Giocata","Futura")</f>
        <v>Futura</v>
      </c>
      <c r="Q1451" s="5" t="e">
        <f>VALUE(LEFT(I1451,1))</f>
        <v>#VALUE!</v>
      </c>
      <c r="R1451" s="5" t="e">
        <f>VALUE(RIGHT(I1451,1))</f>
        <v>#VALUE!</v>
      </c>
      <c r="S1451" s="5" t="e">
        <f>SUM(Q1451:R1451)</f>
        <v>#VALUE!</v>
      </c>
      <c r="T1451" s="5" t="e">
        <f>IF(Q1451&lt;&gt;R1451,1,0)</f>
        <v>#VALUE!</v>
      </c>
      <c r="U1451" s="5" t="e">
        <f>IF(S1451&lt;=4,1,0)</f>
        <v>#VALUE!</v>
      </c>
      <c r="V1451" s="5" t="e">
        <f t="shared" si="44"/>
        <v>#VALUE!</v>
      </c>
      <c r="W1451" s="5" t="e">
        <f>IF(S1451&gt;=2,1,0)</f>
        <v>#VALUE!</v>
      </c>
      <c r="X1451" s="5" t="e">
        <f>IF(Q1451&lt;=2,1,0)</f>
        <v>#VALUE!</v>
      </c>
      <c r="Y1451" s="5" t="e">
        <f>IF(AND(Q1451&gt;=1,Q1451&lt;=3),1,0)</f>
        <v>#VALUE!</v>
      </c>
      <c r="Z1451" s="5" t="e">
        <f>IF(AND(Q1451&gt;=2,Q1451&lt;=5),1,0)</f>
        <v>#VALUE!</v>
      </c>
      <c r="AA1451" s="5" t="e">
        <f>IF(S1451&lt;=2,1,0)</f>
        <v>#VALUE!</v>
      </c>
      <c r="AB1451" s="5" t="e">
        <f>IF(AND(S1451&gt;=1,S1451&lt;=3),1,0)</f>
        <v>#VALUE!</v>
      </c>
      <c r="AC1451" s="5" t="e">
        <f>IF(AND(S1451&gt;=2,S1451&lt;=5),1,0)</f>
        <v>#VALUE!</v>
      </c>
      <c r="AD1451" s="5" t="e">
        <f>IF(AND(S1451&gt;=1,S1451&lt;=4),1,0)</f>
        <v>#VALUE!</v>
      </c>
      <c r="AE1451" s="5" t="e">
        <f>IF(AND(S1451&gt;=2,S1451&lt;=5),1,0)</f>
        <v>#VALUE!</v>
      </c>
    </row>
    <row r="1452" spans="1:31" x14ac:dyDescent="0.55000000000000004">
      <c r="A1452" s="1">
        <f t="shared" si="45"/>
        <v>1452</v>
      </c>
      <c r="B1452" s="6" t="s">
        <v>28</v>
      </c>
      <c r="C1452" s="7">
        <v>46226.660555555558</v>
      </c>
      <c r="D1452" s="5">
        <v>20</v>
      </c>
      <c r="E1452" s="6" t="s">
        <v>119</v>
      </c>
      <c r="F1452" s="8">
        <v>46272</v>
      </c>
      <c r="G1452" s="8" t="s">
        <v>120</v>
      </c>
      <c r="H1452" s="6" t="s">
        <v>60</v>
      </c>
      <c r="I1452" s="6" t="s">
        <v>885</v>
      </c>
      <c r="J1452" s="6" t="s">
        <v>57</v>
      </c>
      <c r="L1452" s="6" t="s">
        <v>62</v>
      </c>
      <c r="M1452" s="6" t="s">
        <v>885</v>
      </c>
      <c r="N1452" s="6" t="s">
        <v>41</v>
      </c>
      <c r="O1452" s="5" t="s">
        <v>885</v>
      </c>
      <c r="P1452" s="6" t="str">
        <f>IF(I1452&lt;&gt;"","Giocata","Futura")</f>
        <v>Futura</v>
      </c>
      <c r="Q1452" s="5" t="e">
        <f>VALUE(LEFT(I1452,1))</f>
        <v>#VALUE!</v>
      </c>
      <c r="R1452" s="5" t="e">
        <f>VALUE(RIGHT(I1452,1))</f>
        <v>#VALUE!</v>
      </c>
      <c r="S1452" s="5" t="e">
        <f>SUM(Q1452:R1452)</f>
        <v>#VALUE!</v>
      </c>
      <c r="T1452" s="5" t="e">
        <f>IF(Q1452&lt;&gt;R1452,1,0)</f>
        <v>#VALUE!</v>
      </c>
      <c r="U1452" s="5" t="e">
        <f>IF(S1452&lt;=4,1,0)</f>
        <v>#VALUE!</v>
      </c>
      <c r="V1452" s="5" t="e">
        <f t="shared" si="44"/>
        <v>#VALUE!</v>
      </c>
      <c r="W1452" s="5" t="e">
        <f>IF(S1452&gt;=2,1,0)</f>
        <v>#VALUE!</v>
      </c>
      <c r="X1452" s="5" t="e">
        <f>IF(Q1452&lt;=2,1,0)</f>
        <v>#VALUE!</v>
      </c>
      <c r="Y1452" s="5" t="e">
        <f>IF(AND(Q1452&gt;=1,Q1452&lt;=3),1,0)</f>
        <v>#VALUE!</v>
      </c>
      <c r="Z1452" s="5" t="e">
        <f>IF(AND(Q1452&gt;=2,Q1452&lt;=5),1,0)</f>
        <v>#VALUE!</v>
      </c>
      <c r="AA1452" s="5" t="e">
        <f>IF(S1452&lt;=2,1,0)</f>
        <v>#VALUE!</v>
      </c>
      <c r="AB1452" s="5" t="e">
        <f>IF(AND(S1452&gt;=1,S1452&lt;=3),1,0)</f>
        <v>#VALUE!</v>
      </c>
      <c r="AC1452" s="5" t="e">
        <f>IF(AND(S1452&gt;=2,S1452&lt;=5),1,0)</f>
        <v>#VALUE!</v>
      </c>
      <c r="AD1452" s="5" t="e">
        <f>IF(AND(S1452&gt;=1,S1452&lt;=4),1,0)</f>
        <v>#VALUE!</v>
      </c>
      <c r="AE1452" s="5" t="e">
        <f>IF(AND(S1452&gt;=2,S1452&lt;=5),1,0)</f>
        <v>#VALUE!</v>
      </c>
    </row>
    <row r="1453" spans="1:31" x14ac:dyDescent="0.55000000000000004">
      <c r="A1453" s="1">
        <f t="shared" si="45"/>
        <v>1453</v>
      </c>
      <c r="B1453" s="6" t="s">
        <v>28</v>
      </c>
      <c r="C1453" s="7">
        <v>46226.660555555558</v>
      </c>
      <c r="D1453" s="5">
        <v>20</v>
      </c>
      <c r="E1453" s="6" t="s">
        <v>119</v>
      </c>
      <c r="F1453" s="8">
        <v>46272</v>
      </c>
      <c r="G1453" s="8" t="s">
        <v>120</v>
      </c>
      <c r="H1453" s="6" t="s">
        <v>49</v>
      </c>
      <c r="I1453" s="6" t="s">
        <v>885</v>
      </c>
      <c r="J1453" s="6" t="s">
        <v>58</v>
      </c>
      <c r="L1453" s="6" t="s">
        <v>67</v>
      </c>
      <c r="M1453" s="6" t="s">
        <v>885</v>
      </c>
      <c r="N1453" s="6" t="s">
        <v>41</v>
      </c>
      <c r="O1453" s="5" t="s">
        <v>885</v>
      </c>
      <c r="P1453" s="6" t="str">
        <f>IF(I1453&lt;&gt;"","Giocata","Futura")</f>
        <v>Futura</v>
      </c>
      <c r="Q1453" s="5" t="e">
        <f>VALUE(LEFT(I1453,1))</f>
        <v>#VALUE!</v>
      </c>
      <c r="R1453" s="5" t="e">
        <f>VALUE(RIGHT(I1453,1))</f>
        <v>#VALUE!</v>
      </c>
      <c r="S1453" s="5" t="e">
        <f>SUM(Q1453:R1453)</f>
        <v>#VALUE!</v>
      </c>
      <c r="T1453" s="5" t="e">
        <f>IF(Q1453&lt;&gt;R1453,1,0)</f>
        <v>#VALUE!</v>
      </c>
      <c r="U1453" s="5" t="e">
        <f>IF(S1453&lt;=4,1,0)</f>
        <v>#VALUE!</v>
      </c>
      <c r="V1453" s="5" t="e">
        <f t="shared" si="44"/>
        <v>#VALUE!</v>
      </c>
      <c r="W1453" s="5" t="e">
        <f>IF(S1453&gt;=2,1,0)</f>
        <v>#VALUE!</v>
      </c>
      <c r="X1453" s="5" t="e">
        <f>IF(Q1453&lt;=2,1,0)</f>
        <v>#VALUE!</v>
      </c>
      <c r="Y1453" s="5" t="e">
        <f>IF(AND(Q1453&gt;=1,Q1453&lt;=3),1,0)</f>
        <v>#VALUE!</v>
      </c>
      <c r="Z1453" s="5" t="e">
        <f>IF(AND(Q1453&gt;=2,Q1453&lt;=5),1,0)</f>
        <v>#VALUE!</v>
      </c>
      <c r="AA1453" s="5" t="e">
        <f>IF(S1453&lt;=2,1,0)</f>
        <v>#VALUE!</v>
      </c>
      <c r="AB1453" s="5" t="e">
        <f>IF(AND(S1453&gt;=1,S1453&lt;=3),1,0)</f>
        <v>#VALUE!</v>
      </c>
      <c r="AC1453" s="5" t="e">
        <f>IF(AND(S1453&gt;=2,S1453&lt;=5),1,0)</f>
        <v>#VALUE!</v>
      </c>
      <c r="AD1453" s="5" t="e">
        <f>IF(AND(S1453&gt;=1,S1453&lt;=4),1,0)</f>
        <v>#VALUE!</v>
      </c>
      <c r="AE1453" s="5" t="e">
        <f>IF(AND(S1453&gt;=2,S1453&lt;=5),1,0)</f>
        <v>#VALUE!</v>
      </c>
    </row>
    <row r="1454" spans="1:31" x14ac:dyDescent="0.55000000000000004">
      <c r="A1454" s="1">
        <f t="shared" si="45"/>
        <v>1454</v>
      </c>
      <c r="B1454" s="6" t="s">
        <v>28</v>
      </c>
      <c r="C1454" s="7">
        <v>46226.660555555558</v>
      </c>
      <c r="D1454" s="5">
        <v>20</v>
      </c>
      <c r="E1454" s="6" t="s">
        <v>119</v>
      </c>
      <c r="F1454" s="8">
        <v>46272</v>
      </c>
      <c r="G1454" s="8" t="s">
        <v>120</v>
      </c>
      <c r="H1454" s="6" t="s">
        <v>39</v>
      </c>
      <c r="I1454" s="6" t="s">
        <v>885</v>
      </c>
      <c r="J1454" s="6" t="s">
        <v>46</v>
      </c>
      <c r="L1454" s="6" t="s">
        <v>66</v>
      </c>
      <c r="M1454" s="6" t="s">
        <v>885</v>
      </c>
      <c r="N1454" s="6" t="s">
        <v>41</v>
      </c>
      <c r="O1454" s="5" t="s">
        <v>885</v>
      </c>
      <c r="P1454" s="6" t="str">
        <f>IF(I1454&lt;&gt;"","Giocata","Futura")</f>
        <v>Futura</v>
      </c>
      <c r="Q1454" s="5" t="e">
        <f>VALUE(LEFT(I1454,1))</f>
        <v>#VALUE!</v>
      </c>
      <c r="R1454" s="5" t="e">
        <f>VALUE(RIGHT(I1454,1))</f>
        <v>#VALUE!</v>
      </c>
      <c r="S1454" s="5" t="e">
        <f>SUM(Q1454:R1454)</f>
        <v>#VALUE!</v>
      </c>
      <c r="T1454" s="5" t="e">
        <f>IF(Q1454&lt;&gt;R1454,1,0)</f>
        <v>#VALUE!</v>
      </c>
      <c r="U1454" s="5" t="e">
        <f>IF(S1454&lt;=4,1,0)</f>
        <v>#VALUE!</v>
      </c>
      <c r="V1454" s="5" t="e">
        <f t="shared" si="44"/>
        <v>#VALUE!</v>
      </c>
      <c r="W1454" s="5" t="e">
        <f>IF(S1454&gt;=2,1,0)</f>
        <v>#VALUE!</v>
      </c>
      <c r="X1454" s="5" t="e">
        <f>IF(Q1454&lt;=2,1,0)</f>
        <v>#VALUE!</v>
      </c>
      <c r="Y1454" s="5" t="e">
        <f>IF(AND(Q1454&gt;=1,Q1454&lt;=3),1,0)</f>
        <v>#VALUE!</v>
      </c>
      <c r="Z1454" s="5" t="e">
        <f>IF(AND(Q1454&gt;=2,Q1454&lt;=5),1,0)</f>
        <v>#VALUE!</v>
      </c>
      <c r="AA1454" s="5" t="e">
        <f>IF(S1454&lt;=2,1,0)</f>
        <v>#VALUE!</v>
      </c>
      <c r="AB1454" s="5" t="e">
        <f>IF(AND(S1454&gt;=1,S1454&lt;=3),1,0)</f>
        <v>#VALUE!</v>
      </c>
      <c r="AC1454" s="5" t="e">
        <f>IF(AND(S1454&gt;=2,S1454&lt;=5),1,0)</f>
        <v>#VALUE!</v>
      </c>
      <c r="AD1454" s="5" t="e">
        <f>IF(AND(S1454&gt;=1,S1454&lt;=4),1,0)</f>
        <v>#VALUE!</v>
      </c>
      <c r="AE1454" s="5" t="e">
        <f>IF(AND(S1454&gt;=2,S1454&lt;=5),1,0)</f>
        <v>#VALUE!</v>
      </c>
    </row>
    <row r="1455" spans="1:31" x14ac:dyDescent="0.55000000000000004">
      <c r="A1455" s="1">
        <f t="shared" si="45"/>
        <v>1455</v>
      </c>
      <c r="B1455" s="6" t="s">
        <v>908</v>
      </c>
      <c r="C1455" s="7">
        <v>46226.660555555558</v>
      </c>
      <c r="D1455" s="5">
        <v>7</v>
      </c>
      <c r="E1455" s="6" t="s">
        <v>119</v>
      </c>
      <c r="F1455" s="8">
        <v>46272</v>
      </c>
      <c r="G1455" s="8" t="s">
        <v>120</v>
      </c>
      <c r="H1455" s="6" t="s">
        <v>71</v>
      </c>
      <c r="I1455" s="6" t="s">
        <v>885</v>
      </c>
      <c r="J1455" s="6" t="s">
        <v>74</v>
      </c>
      <c r="L1455" s="6" t="s">
        <v>73</v>
      </c>
      <c r="M1455" s="6" t="s">
        <v>885</v>
      </c>
      <c r="N1455" s="6" t="s">
        <v>41</v>
      </c>
      <c r="O1455" s="5" t="s">
        <v>885</v>
      </c>
      <c r="P1455" s="6" t="str">
        <f>IF(I1455&lt;&gt;"","Giocata","Futura")</f>
        <v>Futura</v>
      </c>
      <c r="Q1455" s="5" t="e">
        <f>VALUE(LEFT(I1455,1))</f>
        <v>#VALUE!</v>
      </c>
      <c r="R1455" s="5" t="e">
        <f>VALUE(RIGHT(I1455,1))</f>
        <v>#VALUE!</v>
      </c>
      <c r="S1455" s="5" t="e">
        <f>SUM(Q1455:R1455)</f>
        <v>#VALUE!</v>
      </c>
      <c r="T1455" s="5" t="e">
        <f>IF(Q1455&lt;&gt;R1455,1,0)</f>
        <v>#VALUE!</v>
      </c>
      <c r="U1455" s="5" t="e">
        <f>IF(S1455&lt;=4,1,0)</f>
        <v>#VALUE!</v>
      </c>
      <c r="V1455" s="5" t="e">
        <f t="shared" si="44"/>
        <v>#VALUE!</v>
      </c>
      <c r="W1455" s="5" t="e">
        <f>IF(S1455&gt;=2,1,0)</f>
        <v>#VALUE!</v>
      </c>
      <c r="X1455" s="5" t="e">
        <f>IF(Q1455&lt;=2,1,0)</f>
        <v>#VALUE!</v>
      </c>
      <c r="Y1455" s="5" t="e">
        <f>IF(AND(Q1455&gt;=1,Q1455&lt;=3),1,0)</f>
        <v>#VALUE!</v>
      </c>
      <c r="Z1455" s="5" t="e">
        <f>IF(AND(Q1455&gt;=2,Q1455&lt;=5),1,0)</f>
        <v>#VALUE!</v>
      </c>
      <c r="AA1455" s="5" t="e">
        <f>IF(S1455&lt;=2,1,0)</f>
        <v>#VALUE!</v>
      </c>
      <c r="AB1455" s="5" t="e">
        <f>IF(AND(S1455&gt;=1,S1455&lt;=3),1,0)</f>
        <v>#VALUE!</v>
      </c>
      <c r="AC1455" s="5" t="e">
        <f>IF(AND(S1455&gt;=2,S1455&lt;=5),1,0)</f>
        <v>#VALUE!</v>
      </c>
      <c r="AD1455" s="5" t="e">
        <f>IF(AND(S1455&gt;=1,S1455&lt;=4),1,0)</f>
        <v>#VALUE!</v>
      </c>
      <c r="AE1455" s="5" t="e">
        <f>IF(AND(S1455&gt;=2,S1455&lt;=5),1,0)</f>
        <v>#VALUE!</v>
      </c>
    </row>
    <row r="1456" spans="1:31" x14ac:dyDescent="0.55000000000000004">
      <c r="A1456" s="1">
        <f t="shared" si="45"/>
        <v>1456</v>
      </c>
      <c r="B1456" s="6" t="s">
        <v>32</v>
      </c>
      <c r="C1456" s="7">
        <v>46226.660555555558</v>
      </c>
      <c r="D1456" s="5">
        <v>20</v>
      </c>
      <c r="E1456" s="6" t="s">
        <v>119</v>
      </c>
      <c r="F1456" s="8">
        <v>46272</v>
      </c>
      <c r="G1456" s="8" t="s">
        <v>120</v>
      </c>
      <c r="H1456" s="6" t="s">
        <v>133</v>
      </c>
      <c r="I1456" s="6" t="s">
        <v>885</v>
      </c>
      <c r="J1456" s="6" t="s">
        <v>134</v>
      </c>
      <c r="L1456" s="6" t="s">
        <v>135</v>
      </c>
      <c r="M1456" s="6" t="s">
        <v>885</v>
      </c>
      <c r="N1456" s="6" t="s">
        <v>41</v>
      </c>
      <c r="O1456" s="5" t="s">
        <v>885</v>
      </c>
      <c r="P1456" s="6" t="str">
        <f>IF(I1456&lt;&gt;"","Giocata","Futura")</f>
        <v>Futura</v>
      </c>
      <c r="Q1456" s="5" t="e">
        <f>VALUE(LEFT(I1456,1))</f>
        <v>#VALUE!</v>
      </c>
      <c r="R1456" s="5" t="e">
        <f>VALUE(RIGHT(I1456,1))</f>
        <v>#VALUE!</v>
      </c>
      <c r="S1456" s="5" t="e">
        <f>SUM(Q1456:R1456)</f>
        <v>#VALUE!</v>
      </c>
      <c r="T1456" s="5" t="e">
        <f>IF(Q1456&lt;&gt;R1456,1,0)</f>
        <v>#VALUE!</v>
      </c>
      <c r="U1456" s="5" t="e">
        <f>IF(S1456&lt;=4,1,0)</f>
        <v>#VALUE!</v>
      </c>
      <c r="V1456" s="5" t="e">
        <f t="shared" si="44"/>
        <v>#VALUE!</v>
      </c>
      <c r="W1456" s="5" t="e">
        <f>IF(S1456&gt;=2,1,0)</f>
        <v>#VALUE!</v>
      </c>
      <c r="X1456" s="5" t="e">
        <f>IF(Q1456&lt;=2,1,0)</f>
        <v>#VALUE!</v>
      </c>
      <c r="Y1456" s="5" t="e">
        <f>IF(AND(Q1456&gt;=1,Q1456&lt;=3),1,0)</f>
        <v>#VALUE!</v>
      </c>
      <c r="Z1456" s="5" t="e">
        <f>IF(AND(Q1456&gt;=2,Q1456&lt;=5),1,0)</f>
        <v>#VALUE!</v>
      </c>
      <c r="AA1456" s="5" t="e">
        <f>IF(S1456&lt;=2,1,0)</f>
        <v>#VALUE!</v>
      </c>
      <c r="AB1456" s="5" t="e">
        <f>IF(AND(S1456&gt;=1,S1456&lt;=3),1,0)</f>
        <v>#VALUE!</v>
      </c>
      <c r="AC1456" s="5" t="e">
        <f>IF(AND(S1456&gt;=2,S1456&lt;=5),1,0)</f>
        <v>#VALUE!</v>
      </c>
      <c r="AD1456" s="5" t="e">
        <f>IF(AND(S1456&gt;=1,S1456&lt;=4),1,0)</f>
        <v>#VALUE!</v>
      </c>
      <c r="AE1456" s="5" t="e">
        <f>IF(AND(S1456&gt;=2,S1456&lt;=5),1,0)</f>
        <v>#VALUE!</v>
      </c>
    </row>
    <row r="1457" spans="1:31" x14ac:dyDescent="0.55000000000000004">
      <c r="A1457" s="1">
        <f t="shared" si="45"/>
        <v>1457</v>
      </c>
      <c r="B1457" s="6" t="s">
        <v>911</v>
      </c>
      <c r="C1457" s="7">
        <v>46226.660555555558</v>
      </c>
      <c r="D1457" s="5">
        <v>28</v>
      </c>
      <c r="E1457" s="6" t="s">
        <v>136</v>
      </c>
      <c r="F1457" s="8">
        <v>46273</v>
      </c>
      <c r="G1457" s="8" t="s">
        <v>137</v>
      </c>
      <c r="H1457" s="6" t="s">
        <v>142</v>
      </c>
      <c r="I1457" s="6" t="s">
        <v>885</v>
      </c>
      <c r="J1457" s="6" t="s">
        <v>153</v>
      </c>
      <c r="L1457" s="6" t="s">
        <v>160</v>
      </c>
      <c r="M1457" s="6" t="s">
        <v>885</v>
      </c>
      <c r="N1457" s="6" t="s">
        <v>41</v>
      </c>
      <c r="O1457" s="5" t="s">
        <v>885</v>
      </c>
      <c r="P1457" s="6" t="str">
        <f>IF(I1457&lt;&gt;"","Giocata","Futura")</f>
        <v>Futura</v>
      </c>
      <c r="Q1457" s="5" t="e">
        <f>VALUE(LEFT(I1457,1))</f>
        <v>#VALUE!</v>
      </c>
      <c r="R1457" s="5" t="e">
        <f>VALUE(RIGHT(I1457,1))</f>
        <v>#VALUE!</v>
      </c>
      <c r="S1457" s="5" t="e">
        <f>SUM(Q1457:R1457)</f>
        <v>#VALUE!</v>
      </c>
      <c r="T1457" s="5" t="e">
        <f>IF(Q1457&lt;&gt;R1457,1,0)</f>
        <v>#VALUE!</v>
      </c>
      <c r="U1457" s="5" t="e">
        <f>IF(S1457&lt;=4,1,0)</f>
        <v>#VALUE!</v>
      </c>
      <c r="V1457" s="5" t="e">
        <f t="shared" si="44"/>
        <v>#VALUE!</v>
      </c>
      <c r="W1457" s="5" t="e">
        <f>IF(S1457&gt;=2,1,0)</f>
        <v>#VALUE!</v>
      </c>
      <c r="X1457" s="5" t="e">
        <f>IF(Q1457&lt;=2,1,0)</f>
        <v>#VALUE!</v>
      </c>
      <c r="Y1457" s="5" t="e">
        <f>IF(AND(Q1457&gt;=1,Q1457&lt;=3),1,0)</f>
        <v>#VALUE!</v>
      </c>
      <c r="Z1457" s="5" t="e">
        <f>IF(AND(Q1457&gt;=2,Q1457&lt;=5),1,0)</f>
        <v>#VALUE!</v>
      </c>
      <c r="AA1457" s="5" t="e">
        <f>IF(S1457&lt;=2,1,0)</f>
        <v>#VALUE!</v>
      </c>
      <c r="AB1457" s="5" t="e">
        <f>IF(AND(S1457&gt;=1,S1457&lt;=3),1,0)</f>
        <v>#VALUE!</v>
      </c>
      <c r="AC1457" s="5" t="e">
        <f>IF(AND(S1457&gt;=2,S1457&lt;=5),1,0)</f>
        <v>#VALUE!</v>
      </c>
      <c r="AD1457" s="5" t="e">
        <f>IF(AND(S1457&gt;=1,S1457&lt;=4),1,0)</f>
        <v>#VALUE!</v>
      </c>
      <c r="AE1457" s="5" t="e">
        <f>IF(AND(S1457&gt;=2,S1457&lt;=5),1,0)</f>
        <v>#VALUE!</v>
      </c>
    </row>
    <row r="1458" spans="1:31" x14ac:dyDescent="0.55000000000000004">
      <c r="A1458" s="1">
        <f t="shared" si="45"/>
        <v>1458</v>
      </c>
      <c r="B1458" s="6" t="s">
        <v>911</v>
      </c>
      <c r="C1458" s="7">
        <v>46226.660555555558</v>
      </c>
      <c r="D1458" s="5">
        <v>28</v>
      </c>
      <c r="E1458" s="6" t="s">
        <v>136</v>
      </c>
      <c r="F1458" s="8">
        <v>46273</v>
      </c>
      <c r="G1458" s="8" t="s">
        <v>137</v>
      </c>
      <c r="H1458" s="6" t="s">
        <v>141</v>
      </c>
      <c r="I1458" s="6" t="s">
        <v>885</v>
      </c>
      <c r="J1458" s="6" t="s">
        <v>147</v>
      </c>
      <c r="L1458" s="6" t="s">
        <v>143</v>
      </c>
      <c r="M1458" s="6" t="s">
        <v>885</v>
      </c>
      <c r="N1458" s="6" t="s">
        <v>41</v>
      </c>
      <c r="O1458" s="5" t="s">
        <v>885</v>
      </c>
      <c r="P1458" s="6" t="str">
        <f>IF(I1458&lt;&gt;"","Giocata","Futura")</f>
        <v>Futura</v>
      </c>
      <c r="Q1458" s="5" t="e">
        <f>VALUE(LEFT(I1458,1))</f>
        <v>#VALUE!</v>
      </c>
      <c r="R1458" s="5" t="e">
        <f>VALUE(RIGHT(I1458,1))</f>
        <v>#VALUE!</v>
      </c>
      <c r="S1458" s="5" t="e">
        <f>SUM(Q1458:R1458)</f>
        <v>#VALUE!</v>
      </c>
      <c r="T1458" s="5" t="e">
        <f>IF(Q1458&lt;&gt;R1458,1,0)</f>
        <v>#VALUE!</v>
      </c>
      <c r="U1458" s="5" t="e">
        <f>IF(S1458&lt;=4,1,0)</f>
        <v>#VALUE!</v>
      </c>
      <c r="V1458" s="5" t="e">
        <f t="shared" si="44"/>
        <v>#VALUE!</v>
      </c>
      <c r="W1458" s="5" t="e">
        <f>IF(S1458&gt;=2,1,0)</f>
        <v>#VALUE!</v>
      </c>
      <c r="X1458" s="5" t="e">
        <f>IF(Q1458&lt;=2,1,0)</f>
        <v>#VALUE!</v>
      </c>
      <c r="Y1458" s="5" t="e">
        <f>IF(AND(Q1458&gt;=1,Q1458&lt;=3),1,0)</f>
        <v>#VALUE!</v>
      </c>
      <c r="Z1458" s="5" t="e">
        <f>IF(AND(Q1458&gt;=2,Q1458&lt;=5),1,0)</f>
        <v>#VALUE!</v>
      </c>
      <c r="AA1458" s="5" t="e">
        <f>IF(S1458&lt;=2,1,0)</f>
        <v>#VALUE!</v>
      </c>
      <c r="AB1458" s="5" t="e">
        <f>IF(AND(S1458&gt;=1,S1458&lt;=3),1,0)</f>
        <v>#VALUE!</v>
      </c>
      <c r="AC1458" s="5" t="e">
        <f>IF(AND(S1458&gt;=2,S1458&lt;=5),1,0)</f>
        <v>#VALUE!</v>
      </c>
      <c r="AD1458" s="5" t="e">
        <f>IF(AND(S1458&gt;=1,S1458&lt;=4),1,0)</f>
        <v>#VALUE!</v>
      </c>
      <c r="AE1458" s="5" t="e">
        <f>IF(AND(S1458&gt;=2,S1458&lt;=5),1,0)</f>
        <v>#VALUE!</v>
      </c>
    </row>
    <row r="1459" spans="1:31" x14ac:dyDescent="0.55000000000000004">
      <c r="A1459" s="1">
        <f t="shared" si="45"/>
        <v>1459</v>
      </c>
      <c r="B1459" s="6" t="s">
        <v>911</v>
      </c>
      <c r="C1459" s="7">
        <v>46226.660555555558</v>
      </c>
      <c r="D1459" s="5">
        <v>28</v>
      </c>
      <c r="E1459" s="6" t="s">
        <v>118</v>
      </c>
      <c r="F1459" s="8">
        <v>46274</v>
      </c>
      <c r="G1459" s="8" t="s">
        <v>137</v>
      </c>
      <c r="H1459" s="6" t="s">
        <v>150</v>
      </c>
      <c r="I1459" s="6" t="s">
        <v>885</v>
      </c>
      <c r="J1459" s="6" t="s">
        <v>138</v>
      </c>
      <c r="L1459" s="6" t="s">
        <v>152</v>
      </c>
      <c r="M1459" s="6" t="s">
        <v>885</v>
      </c>
      <c r="N1459" s="6" t="s">
        <v>41</v>
      </c>
      <c r="O1459" s="5" t="s">
        <v>885</v>
      </c>
      <c r="P1459" s="6" t="str">
        <f>IF(I1459&lt;&gt;"","Giocata","Futura")</f>
        <v>Futura</v>
      </c>
      <c r="Q1459" s="5" t="e">
        <f>VALUE(LEFT(I1459,1))</f>
        <v>#VALUE!</v>
      </c>
      <c r="R1459" s="5" t="e">
        <f>VALUE(RIGHT(I1459,1))</f>
        <v>#VALUE!</v>
      </c>
      <c r="S1459" s="5" t="e">
        <f>SUM(Q1459:R1459)</f>
        <v>#VALUE!</v>
      </c>
      <c r="T1459" s="5" t="e">
        <f>IF(Q1459&lt;&gt;R1459,1,0)</f>
        <v>#VALUE!</v>
      </c>
      <c r="U1459" s="5" t="e">
        <f>IF(S1459&lt;=4,1,0)</f>
        <v>#VALUE!</v>
      </c>
      <c r="V1459" s="5" t="e">
        <f t="shared" si="44"/>
        <v>#VALUE!</v>
      </c>
      <c r="W1459" s="5" t="e">
        <f>IF(S1459&gt;=2,1,0)</f>
        <v>#VALUE!</v>
      </c>
      <c r="X1459" s="5" t="e">
        <f>IF(Q1459&lt;=2,1,0)</f>
        <v>#VALUE!</v>
      </c>
      <c r="Y1459" s="5" t="e">
        <f>IF(AND(Q1459&gt;=1,Q1459&lt;=3),1,0)</f>
        <v>#VALUE!</v>
      </c>
      <c r="Z1459" s="5" t="e">
        <f>IF(AND(Q1459&gt;=2,Q1459&lt;=5),1,0)</f>
        <v>#VALUE!</v>
      </c>
      <c r="AA1459" s="5" t="e">
        <f>IF(S1459&lt;=2,1,0)</f>
        <v>#VALUE!</v>
      </c>
      <c r="AB1459" s="5" t="e">
        <f>IF(AND(S1459&gt;=1,S1459&lt;=3),1,0)</f>
        <v>#VALUE!</v>
      </c>
      <c r="AC1459" s="5" t="e">
        <f>IF(AND(S1459&gt;=2,S1459&lt;=5),1,0)</f>
        <v>#VALUE!</v>
      </c>
      <c r="AD1459" s="5" t="e">
        <f>IF(AND(S1459&gt;=1,S1459&lt;=4),1,0)</f>
        <v>#VALUE!</v>
      </c>
      <c r="AE1459" s="5" t="e">
        <f>IF(AND(S1459&gt;=2,S1459&lt;=5),1,0)</f>
        <v>#VALUE!</v>
      </c>
    </row>
    <row r="1460" spans="1:31" x14ac:dyDescent="0.55000000000000004">
      <c r="A1460" s="1">
        <f t="shared" si="45"/>
        <v>1460</v>
      </c>
      <c r="B1460" s="6" t="s">
        <v>911</v>
      </c>
      <c r="C1460" s="7">
        <v>46226.660555555558</v>
      </c>
      <c r="D1460" s="5">
        <v>28</v>
      </c>
      <c r="E1460" s="6" t="s">
        <v>118</v>
      </c>
      <c r="F1460" s="8">
        <v>46274</v>
      </c>
      <c r="G1460" s="8" t="s">
        <v>137</v>
      </c>
      <c r="H1460" s="6" t="s">
        <v>148</v>
      </c>
      <c r="I1460" s="6" t="s">
        <v>885</v>
      </c>
      <c r="J1460" s="6" t="s">
        <v>151</v>
      </c>
      <c r="L1460" s="6" t="s">
        <v>161</v>
      </c>
      <c r="M1460" s="6" t="s">
        <v>885</v>
      </c>
      <c r="N1460" s="6" t="s">
        <v>41</v>
      </c>
      <c r="O1460" s="5" t="s">
        <v>885</v>
      </c>
      <c r="P1460" s="6" t="str">
        <f>IF(I1460&lt;&gt;"","Giocata","Futura")</f>
        <v>Futura</v>
      </c>
      <c r="Q1460" s="5" t="e">
        <f>VALUE(LEFT(I1460,1))</f>
        <v>#VALUE!</v>
      </c>
      <c r="R1460" s="5" t="e">
        <f>VALUE(RIGHT(I1460,1))</f>
        <v>#VALUE!</v>
      </c>
      <c r="S1460" s="5" t="e">
        <f>SUM(Q1460:R1460)</f>
        <v>#VALUE!</v>
      </c>
      <c r="T1460" s="5" t="e">
        <f>IF(Q1460&lt;&gt;R1460,1,0)</f>
        <v>#VALUE!</v>
      </c>
      <c r="U1460" s="5" t="e">
        <f>IF(S1460&lt;=4,1,0)</f>
        <v>#VALUE!</v>
      </c>
      <c r="V1460" s="5" t="e">
        <f t="shared" si="44"/>
        <v>#VALUE!</v>
      </c>
      <c r="W1460" s="5" t="e">
        <f>IF(S1460&gt;=2,1,0)</f>
        <v>#VALUE!</v>
      </c>
      <c r="X1460" s="5" t="e">
        <f>IF(Q1460&lt;=2,1,0)</f>
        <v>#VALUE!</v>
      </c>
      <c r="Y1460" s="5" t="e">
        <f>IF(AND(Q1460&gt;=1,Q1460&lt;=3),1,0)</f>
        <v>#VALUE!</v>
      </c>
      <c r="Z1460" s="5" t="e">
        <f>IF(AND(Q1460&gt;=2,Q1460&lt;=5),1,0)</f>
        <v>#VALUE!</v>
      </c>
      <c r="AA1460" s="5" t="e">
        <f>IF(S1460&lt;=2,1,0)</f>
        <v>#VALUE!</v>
      </c>
      <c r="AB1460" s="5" t="e">
        <f>IF(AND(S1460&gt;=1,S1460&lt;=3),1,0)</f>
        <v>#VALUE!</v>
      </c>
      <c r="AC1460" s="5" t="e">
        <f>IF(AND(S1460&gt;=2,S1460&lt;=5),1,0)</f>
        <v>#VALUE!</v>
      </c>
      <c r="AD1460" s="5" t="e">
        <f>IF(AND(S1460&gt;=1,S1460&lt;=4),1,0)</f>
        <v>#VALUE!</v>
      </c>
      <c r="AE1460" s="5" t="e">
        <f>IF(AND(S1460&gt;=2,S1460&lt;=5),1,0)</f>
        <v>#VALUE!</v>
      </c>
    </row>
    <row r="1461" spans="1:31" x14ac:dyDescent="0.55000000000000004">
      <c r="A1461" s="1">
        <f t="shared" si="45"/>
        <v>1461</v>
      </c>
      <c r="B1461" s="6" t="s">
        <v>911</v>
      </c>
      <c r="C1461" s="7">
        <v>46226.660555555558</v>
      </c>
      <c r="D1461" s="5">
        <v>28</v>
      </c>
      <c r="E1461" s="6" t="s">
        <v>118</v>
      </c>
      <c r="F1461" s="8">
        <v>46274</v>
      </c>
      <c r="G1461" s="8" t="s">
        <v>137</v>
      </c>
      <c r="H1461" s="6" t="s">
        <v>145</v>
      </c>
      <c r="I1461" s="6" t="s">
        <v>885</v>
      </c>
      <c r="J1461" s="6" t="s">
        <v>154</v>
      </c>
      <c r="L1461" s="6" t="s">
        <v>158</v>
      </c>
      <c r="M1461" s="6" t="s">
        <v>885</v>
      </c>
      <c r="N1461" s="6" t="s">
        <v>41</v>
      </c>
      <c r="O1461" s="5" t="s">
        <v>885</v>
      </c>
      <c r="P1461" s="6" t="str">
        <f>IF(I1461&lt;&gt;"","Giocata","Futura")</f>
        <v>Futura</v>
      </c>
      <c r="Q1461" s="5" t="e">
        <f>VALUE(LEFT(I1461,1))</f>
        <v>#VALUE!</v>
      </c>
      <c r="R1461" s="5" t="e">
        <f>VALUE(RIGHT(I1461,1))</f>
        <v>#VALUE!</v>
      </c>
      <c r="S1461" s="5" t="e">
        <f>SUM(Q1461:R1461)</f>
        <v>#VALUE!</v>
      </c>
      <c r="T1461" s="5" t="e">
        <f>IF(Q1461&lt;&gt;R1461,1,0)</f>
        <v>#VALUE!</v>
      </c>
      <c r="U1461" s="5" t="e">
        <f>IF(S1461&lt;=4,1,0)</f>
        <v>#VALUE!</v>
      </c>
      <c r="V1461" s="5" t="e">
        <f t="shared" si="44"/>
        <v>#VALUE!</v>
      </c>
      <c r="W1461" s="5" t="e">
        <f>IF(S1461&gt;=2,1,0)</f>
        <v>#VALUE!</v>
      </c>
      <c r="X1461" s="5" t="e">
        <f>IF(Q1461&lt;=2,1,0)</f>
        <v>#VALUE!</v>
      </c>
      <c r="Y1461" s="5" t="e">
        <f>IF(AND(Q1461&gt;=1,Q1461&lt;=3),1,0)</f>
        <v>#VALUE!</v>
      </c>
      <c r="Z1461" s="5" t="e">
        <f>IF(AND(Q1461&gt;=2,Q1461&lt;=5),1,0)</f>
        <v>#VALUE!</v>
      </c>
      <c r="AA1461" s="5" t="e">
        <f>IF(S1461&lt;=2,1,0)</f>
        <v>#VALUE!</v>
      </c>
      <c r="AB1461" s="5" t="e">
        <f>IF(AND(S1461&gt;=1,S1461&lt;=3),1,0)</f>
        <v>#VALUE!</v>
      </c>
      <c r="AC1461" s="5" t="e">
        <f>IF(AND(S1461&gt;=2,S1461&lt;=5),1,0)</f>
        <v>#VALUE!</v>
      </c>
      <c r="AD1461" s="5" t="e">
        <f>IF(AND(S1461&gt;=1,S1461&lt;=4),1,0)</f>
        <v>#VALUE!</v>
      </c>
      <c r="AE1461" s="5" t="e">
        <f>IF(AND(S1461&gt;=2,S1461&lt;=5),1,0)</f>
        <v>#VALUE!</v>
      </c>
    </row>
    <row r="1462" spans="1:31" x14ac:dyDescent="0.55000000000000004">
      <c r="A1462" s="1">
        <f t="shared" si="45"/>
        <v>1462</v>
      </c>
      <c r="B1462" s="6" t="s">
        <v>911</v>
      </c>
      <c r="C1462" s="7">
        <v>46226.660555555558</v>
      </c>
      <c r="D1462" s="5">
        <v>28</v>
      </c>
      <c r="E1462" s="6" t="s">
        <v>118</v>
      </c>
      <c r="F1462" s="8">
        <v>46274</v>
      </c>
      <c r="G1462" s="8" t="s">
        <v>137</v>
      </c>
      <c r="H1462" s="6" t="s">
        <v>139</v>
      </c>
      <c r="I1462" s="6" t="s">
        <v>885</v>
      </c>
      <c r="J1462" s="6" t="s">
        <v>144</v>
      </c>
      <c r="L1462" s="6" t="s">
        <v>157</v>
      </c>
      <c r="M1462" s="6" t="s">
        <v>885</v>
      </c>
      <c r="N1462" s="6" t="s">
        <v>41</v>
      </c>
      <c r="O1462" s="5" t="s">
        <v>885</v>
      </c>
      <c r="P1462" s="6" t="str">
        <f>IF(I1462&lt;&gt;"","Giocata","Futura")</f>
        <v>Futura</v>
      </c>
      <c r="Q1462" s="5" t="e">
        <f>VALUE(LEFT(I1462,1))</f>
        <v>#VALUE!</v>
      </c>
      <c r="R1462" s="5" t="e">
        <f>VALUE(RIGHT(I1462,1))</f>
        <v>#VALUE!</v>
      </c>
      <c r="S1462" s="5" t="e">
        <f>SUM(Q1462:R1462)</f>
        <v>#VALUE!</v>
      </c>
      <c r="T1462" s="5" t="e">
        <f>IF(Q1462&lt;&gt;R1462,1,0)</f>
        <v>#VALUE!</v>
      </c>
      <c r="U1462" s="5" t="e">
        <f>IF(S1462&lt;=4,1,0)</f>
        <v>#VALUE!</v>
      </c>
      <c r="V1462" s="5" t="e">
        <f t="shared" si="44"/>
        <v>#VALUE!</v>
      </c>
      <c r="W1462" s="5" t="e">
        <f>IF(S1462&gt;=2,1,0)</f>
        <v>#VALUE!</v>
      </c>
      <c r="X1462" s="5" t="e">
        <f>IF(Q1462&lt;=2,1,0)</f>
        <v>#VALUE!</v>
      </c>
      <c r="Y1462" s="5" t="e">
        <f>IF(AND(Q1462&gt;=1,Q1462&lt;=3),1,0)</f>
        <v>#VALUE!</v>
      </c>
      <c r="Z1462" s="5" t="e">
        <f>IF(AND(Q1462&gt;=2,Q1462&lt;=5),1,0)</f>
        <v>#VALUE!</v>
      </c>
      <c r="AA1462" s="5" t="e">
        <f>IF(S1462&lt;=2,1,0)</f>
        <v>#VALUE!</v>
      </c>
      <c r="AB1462" s="5" t="e">
        <f>IF(AND(S1462&gt;=1,S1462&lt;=3),1,0)</f>
        <v>#VALUE!</v>
      </c>
      <c r="AC1462" s="5" t="e">
        <f>IF(AND(S1462&gt;=2,S1462&lt;=5),1,0)</f>
        <v>#VALUE!</v>
      </c>
      <c r="AD1462" s="5" t="e">
        <f>IF(AND(S1462&gt;=1,S1462&lt;=4),1,0)</f>
        <v>#VALUE!</v>
      </c>
      <c r="AE1462" s="5" t="e">
        <f>IF(AND(S1462&gt;=2,S1462&lt;=5),1,0)</f>
        <v>#VALUE!</v>
      </c>
    </row>
    <row r="1463" spans="1:31" x14ac:dyDescent="0.55000000000000004">
      <c r="A1463" s="1">
        <f t="shared" si="45"/>
        <v>1463</v>
      </c>
      <c r="B1463" s="6" t="s">
        <v>28</v>
      </c>
      <c r="C1463" s="7">
        <v>46226.660555555558</v>
      </c>
      <c r="D1463" s="5">
        <v>21</v>
      </c>
      <c r="E1463" s="6" t="s">
        <v>117</v>
      </c>
      <c r="F1463" s="8">
        <v>46276</v>
      </c>
      <c r="G1463" s="8" t="s">
        <v>120</v>
      </c>
      <c r="H1463" s="6" t="s">
        <v>61</v>
      </c>
      <c r="I1463" s="6" t="s">
        <v>885</v>
      </c>
      <c r="J1463" s="6" t="s">
        <v>49</v>
      </c>
      <c r="L1463" s="6" t="s">
        <v>65</v>
      </c>
      <c r="M1463" s="6" t="s">
        <v>885</v>
      </c>
      <c r="N1463" s="6" t="s">
        <v>41</v>
      </c>
      <c r="O1463" s="5" t="s">
        <v>885</v>
      </c>
      <c r="P1463" s="6" t="str">
        <f>IF(I1463&lt;&gt;"","Giocata","Futura")</f>
        <v>Futura</v>
      </c>
      <c r="Q1463" s="5" t="e">
        <f>VALUE(LEFT(I1463,1))</f>
        <v>#VALUE!</v>
      </c>
      <c r="R1463" s="5" t="e">
        <f>VALUE(RIGHT(I1463,1))</f>
        <v>#VALUE!</v>
      </c>
      <c r="S1463" s="5" t="e">
        <f>SUM(Q1463:R1463)</f>
        <v>#VALUE!</v>
      </c>
      <c r="T1463" s="5" t="e">
        <f>IF(Q1463&lt;&gt;R1463,1,0)</f>
        <v>#VALUE!</v>
      </c>
      <c r="U1463" s="5" t="e">
        <f>IF(S1463&lt;=4,1,0)</f>
        <v>#VALUE!</v>
      </c>
      <c r="V1463" s="5" t="e">
        <f t="shared" si="44"/>
        <v>#VALUE!</v>
      </c>
      <c r="W1463" s="5" t="e">
        <f>IF(S1463&gt;=2,1,0)</f>
        <v>#VALUE!</v>
      </c>
      <c r="X1463" s="5" t="e">
        <f>IF(Q1463&lt;=2,1,0)</f>
        <v>#VALUE!</v>
      </c>
      <c r="Y1463" s="5" t="e">
        <f>IF(AND(Q1463&gt;=1,Q1463&lt;=3),1,0)</f>
        <v>#VALUE!</v>
      </c>
      <c r="Z1463" s="5" t="e">
        <f>IF(AND(Q1463&gt;=2,Q1463&lt;=5),1,0)</f>
        <v>#VALUE!</v>
      </c>
      <c r="AA1463" s="5" t="e">
        <f>IF(S1463&lt;=2,1,0)</f>
        <v>#VALUE!</v>
      </c>
      <c r="AB1463" s="5" t="e">
        <f>IF(AND(S1463&gt;=1,S1463&lt;=3),1,0)</f>
        <v>#VALUE!</v>
      </c>
      <c r="AC1463" s="5" t="e">
        <f>IF(AND(S1463&gt;=2,S1463&lt;=5),1,0)</f>
        <v>#VALUE!</v>
      </c>
      <c r="AD1463" s="5" t="e">
        <f>IF(AND(S1463&gt;=1,S1463&lt;=4),1,0)</f>
        <v>#VALUE!</v>
      </c>
      <c r="AE1463" s="5" t="e">
        <f>IF(AND(S1463&gt;=2,S1463&lt;=5),1,0)</f>
        <v>#VALUE!</v>
      </c>
    </row>
    <row r="1464" spans="1:31" x14ac:dyDescent="0.55000000000000004">
      <c r="A1464" s="1">
        <f t="shared" si="45"/>
        <v>1464</v>
      </c>
      <c r="B1464" s="6" t="s">
        <v>912</v>
      </c>
      <c r="C1464" s="7">
        <v>46226.660555555558</v>
      </c>
      <c r="D1464" s="5">
        <v>31</v>
      </c>
      <c r="E1464" s="6" t="s">
        <v>117</v>
      </c>
      <c r="F1464" s="8">
        <v>46276</v>
      </c>
      <c r="G1464" s="8" t="s">
        <v>219</v>
      </c>
      <c r="H1464" s="6" t="s">
        <v>232</v>
      </c>
      <c r="I1464" s="6" t="s">
        <v>885</v>
      </c>
      <c r="J1464" s="6" t="s">
        <v>228</v>
      </c>
      <c r="L1464" s="6" t="s">
        <v>233</v>
      </c>
      <c r="M1464" s="6" t="s">
        <v>885</v>
      </c>
      <c r="N1464" s="6" t="s">
        <v>41</v>
      </c>
      <c r="O1464" s="5" t="s">
        <v>885</v>
      </c>
      <c r="P1464" s="6" t="str">
        <f>IF(I1464&lt;&gt;"","Giocata","Futura")</f>
        <v>Futura</v>
      </c>
      <c r="Q1464" s="5" t="e">
        <f>VALUE(LEFT(I1464,1))</f>
        <v>#VALUE!</v>
      </c>
      <c r="R1464" s="5" t="e">
        <f>VALUE(RIGHT(I1464,1))</f>
        <v>#VALUE!</v>
      </c>
      <c r="S1464" s="5" t="e">
        <f>SUM(Q1464:R1464)</f>
        <v>#VALUE!</v>
      </c>
      <c r="T1464" s="5" t="e">
        <f>IF(Q1464&lt;&gt;R1464,1,0)</f>
        <v>#VALUE!</v>
      </c>
      <c r="U1464" s="5" t="e">
        <f>IF(S1464&lt;=4,1,0)</f>
        <v>#VALUE!</v>
      </c>
      <c r="V1464" s="5" t="e">
        <f t="shared" si="44"/>
        <v>#VALUE!</v>
      </c>
      <c r="W1464" s="5" t="e">
        <f>IF(S1464&gt;=2,1,0)</f>
        <v>#VALUE!</v>
      </c>
      <c r="X1464" s="5" t="e">
        <f>IF(Q1464&lt;=2,1,0)</f>
        <v>#VALUE!</v>
      </c>
      <c r="Y1464" s="5" t="e">
        <f>IF(AND(Q1464&gt;=1,Q1464&lt;=3),1,0)</f>
        <v>#VALUE!</v>
      </c>
      <c r="Z1464" s="5" t="e">
        <f>IF(AND(Q1464&gt;=2,Q1464&lt;=5),1,0)</f>
        <v>#VALUE!</v>
      </c>
      <c r="AA1464" s="5" t="e">
        <f>IF(S1464&lt;=2,1,0)</f>
        <v>#VALUE!</v>
      </c>
      <c r="AB1464" s="5" t="e">
        <f>IF(AND(S1464&gt;=1,S1464&lt;=3),1,0)</f>
        <v>#VALUE!</v>
      </c>
      <c r="AC1464" s="5" t="e">
        <f>IF(AND(S1464&gt;=2,S1464&lt;=5),1,0)</f>
        <v>#VALUE!</v>
      </c>
      <c r="AD1464" s="5" t="e">
        <f>IF(AND(S1464&gt;=1,S1464&lt;=4),1,0)</f>
        <v>#VALUE!</v>
      </c>
      <c r="AE1464" s="5" t="e">
        <f>IF(AND(S1464&gt;=2,S1464&lt;=5),1,0)</f>
        <v>#VALUE!</v>
      </c>
    </row>
    <row r="1465" spans="1:31" x14ac:dyDescent="0.55000000000000004">
      <c r="A1465" s="1">
        <f t="shared" si="45"/>
        <v>1465</v>
      </c>
      <c r="B1465" s="6" t="s">
        <v>912</v>
      </c>
      <c r="C1465" s="7">
        <v>46226.660555555558</v>
      </c>
      <c r="D1465" s="5">
        <v>31</v>
      </c>
      <c r="E1465" s="6" t="s">
        <v>117</v>
      </c>
      <c r="F1465" s="8">
        <v>46276</v>
      </c>
      <c r="G1465" s="8" t="s">
        <v>219</v>
      </c>
      <c r="H1465" s="6" t="s">
        <v>216</v>
      </c>
      <c r="I1465" s="6" t="s">
        <v>885</v>
      </c>
      <c r="J1465" s="6" t="s">
        <v>223</v>
      </c>
      <c r="L1465" s="6" t="s">
        <v>218</v>
      </c>
      <c r="M1465" s="6" t="s">
        <v>885</v>
      </c>
      <c r="N1465" s="6" t="s">
        <v>41</v>
      </c>
      <c r="O1465" s="5" t="s">
        <v>885</v>
      </c>
      <c r="P1465" s="6" t="str">
        <f>IF(I1465&lt;&gt;"","Giocata","Futura")</f>
        <v>Futura</v>
      </c>
      <c r="Q1465" s="5" t="e">
        <f>VALUE(LEFT(I1465,1))</f>
        <v>#VALUE!</v>
      </c>
      <c r="R1465" s="5" t="e">
        <f>VALUE(RIGHT(I1465,1))</f>
        <v>#VALUE!</v>
      </c>
      <c r="S1465" s="5" t="e">
        <f>SUM(Q1465:R1465)</f>
        <v>#VALUE!</v>
      </c>
      <c r="T1465" s="5" t="e">
        <f>IF(Q1465&lt;&gt;R1465,1,0)</f>
        <v>#VALUE!</v>
      </c>
      <c r="U1465" s="5" t="e">
        <f>IF(S1465&lt;=4,1,0)</f>
        <v>#VALUE!</v>
      </c>
      <c r="V1465" s="5" t="e">
        <f t="shared" si="44"/>
        <v>#VALUE!</v>
      </c>
      <c r="W1465" s="5" t="e">
        <f>IF(S1465&gt;=2,1,0)</f>
        <v>#VALUE!</v>
      </c>
      <c r="X1465" s="5" t="e">
        <f>IF(Q1465&lt;=2,1,0)</f>
        <v>#VALUE!</v>
      </c>
      <c r="Y1465" s="5" t="e">
        <f>IF(AND(Q1465&gt;=1,Q1465&lt;=3),1,0)</f>
        <v>#VALUE!</v>
      </c>
      <c r="Z1465" s="5" t="e">
        <f>IF(AND(Q1465&gt;=2,Q1465&lt;=5),1,0)</f>
        <v>#VALUE!</v>
      </c>
      <c r="AA1465" s="5" t="e">
        <f>IF(S1465&lt;=2,1,0)</f>
        <v>#VALUE!</v>
      </c>
      <c r="AB1465" s="5" t="e">
        <f>IF(AND(S1465&gt;=1,S1465&lt;=3),1,0)</f>
        <v>#VALUE!</v>
      </c>
      <c r="AC1465" s="5" t="e">
        <f>IF(AND(S1465&gt;=2,S1465&lt;=5),1,0)</f>
        <v>#VALUE!</v>
      </c>
      <c r="AD1465" s="5" t="e">
        <f>IF(AND(S1465&gt;=1,S1465&lt;=4),1,0)</f>
        <v>#VALUE!</v>
      </c>
      <c r="AE1465" s="5" t="e">
        <f>IF(AND(S1465&gt;=2,S1465&lt;=5),1,0)</f>
        <v>#VALUE!</v>
      </c>
    </row>
    <row r="1466" spans="1:31" x14ac:dyDescent="0.55000000000000004">
      <c r="A1466" s="1">
        <f t="shared" si="45"/>
        <v>1466</v>
      </c>
      <c r="B1466" s="6" t="s">
        <v>912</v>
      </c>
      <c r="C1466" s="7">
        <v>46226.660555555558</v>
      </c>
      <c r="D1466" s="5">
        <v>31</v>
      </c>
      <c r="E1466" s="6" t="s">
        <v>117</v>
      </c>
      <c r="F1466" s="8">
        <v>46276</v>
      </c>
      <c r="G1466" s="8" t="s">
        <v>219</v>
      </c>
      <c r="H1466" s="6" t="s">
        <v>225</v>
      </c>
      <c r="I1466" s="6" t="s">
        <v>885</v>
      </c>
      <c r="J1466" s="6" t="s">
        <v>217</v>
      </c>
      <c r="L1466" s="6" t="s">
        <v>227</v>
      </c>
      <c r="M1466" s="6" t="s">
        <v>885</v>
      </c>
      <c r="N1466" s="6" t="s">
        <v>41</v>
      </c>
      <c r="O1466" s="5" t="s">
        <v>885</v>
      </c>
      <c r="P1466" s="6" t="str">
        <f>IF(I1466&lt;&gt;"","Giocata","Futura")</f>
        <v>Futura</v>
      </c>
      <c r="Q1466" s="5" t="e">
        <f>VALUE(LEFT(I1466,1))</f>
        <v>#VALUE!</v>
      </c>
      <c r="R1466" s="5" t="e">
        <f>VALUE(RIGHT(I1466,1))</f>
        <v>#VALUE!</v>
      </c>
      <c r="S1466" s="5" t="e">
        <f>SUM(Q1466:R1466)</f>
        <v>#VALUE!</v>
      </c>
      <c r="T1466" s="5" t="e">
        <f>IF(Q1466&lt;&gt;R1466,1,0)</f>
        <v>#VALUE!</v>
      </c>
      <c r="U1466" s="5" t="e">
        <f>IF(S1466&lt;=4,1,0)</f>
        <v>#VALUE!</v>
      </c>
      <c r="V1466" s="5" t="e">
        <f t="shared" si="44"/>
        <v>#VALUE!</v>
      </c>
      <c r="W1466" s="5" t="e">
        <f>IF(S1466&gt;=2,1,0)</f>
        <v>#VALUE!</v>
      </c>
      <c r="X1466" s="5" t="e">
        <f>IF(Q1466&lt;=2,1,0)</f>
        <v>#VALUE!</v>
      </c>
      <c r="Y1466" s="5" t="e">
        <f>IF(AND(Q1466&gt;=1,Q1466&lt;=3),1,0)</f>
        <v>#VALUE!</v>
      </c>
      <c r="Z1466" s="5" t="e">
        <f>IF(AND(Q1466&gt;=2,Q1466&lt;=5),1,0)</f>
        <v>#VALUE!</v>
      </c>
      <c r="AA1466" s="5" t="e">
        <f>IF(S1466&lt;=2,1,0)</f>
        <v>#VALUE!</v>
      </c>
      <c r="AB1466" s="5" t="e">
        <f>IF(AND(S1466&gt;=1,S1466&lt;=3),1,0)</f>
        <v>#VALUE!</v>
      </c>
      <c r="AC1466" s="5" t="e">
        <f>IF(AND(S1466&gt;=2,S1466&lt;=5),1,0)</f>
        <v>#VALUE!</v>
      </c>
      <c r="AD1466" s="5" t="e">
        <f>IF(AND(S1466&gt;=1,S1466&lt;=4),1,0)</f>
        <v>#VALUE!</v>
      </c>
      <c r="AE1466" s="5" t="e">
        <f>IF(AND(S1466&gt;=2,S1466&lt;=5),1,0)</f>
        <v>#VALUE!</v>
      </c>
    </row>
    <row r="1467" spans="1:31" x14ac:dyDescent="0.55000000000000004">
      <c r="A1467" s="1">
        <f t="shared" si="45"/>
        <v>1467</v>
      </c>
      <c r="B1467" s="6" t="s">
        <v>912</v>
      </c>
      <c r="C1467" s="7">
        <v>46226.660555555558</v>
      </c>
      <c r="D1467" s="5">
        <v>31</v>
      </c>
      <c r="E1467" s="6" t="s">
        <v>117</v>
      </c>
      <c r="F1467" s="8">
        <v>46276</v>
      </c>
      <c r="G1467" s="8" t="s">
        <v>219</v>
      </c>
      <c r="H1467" s="6" t="s">
        <v>230</v>
      </c>
      <c r="I1467" s="6" t="s">
        <v>885</v>
      </c>
      <c r="J1467" s="6" t="s">
        <v>226</v>
      </c>
      <c r="L1467" s="6" t="s">
        <v>231</v>
      </c>
      <c r="M1467" s="6" t="s">
        <v>885</v>
      </c>
      <c r="N1467" s="6" t="s">
        <v>41</v>
      </c>
      <c r="O1467" s="5" t="s">
        <v>885</v>
      </c>
      <c r="P1467" s="6" t="str">
        <f>IF(I1467&lt;&gt;"","Giocata","Futura")</f>
        <v>Futura</v>
      </c>
      <c r="Q1467" s="5" t="e">
        <f>VALUE(LEFT(I1467,1))</f>
        <v>#VALUE!</v>
      </c>
      <c r="R1467" s="5" t="e">
        <f>VALUE(RIGHT(I1467,1))</f>
        <v>#VALUE!</v>
      </c>
      <c r="S1467" s="5" t="e">
        <f>SUM(Q1467:R1467)</f>
        <v>#VALUE!</v>
      </c>
      <c r="T1467" s="5" t="e">
        <f>IF(Q1467&lt;&gt;R1467,1,0)</f>
        <v>#VALUE!</v>
      </c>
      <c r="U1467" s="5" t="e">
        <f>IF(S1467&lt;=4,1,0)</f>
        <v>#VALUE!</v>
      </c>
      <c r="V1467" s="5" t="e">
        <f t="shared" si="44"/>
        <v>#VALUE!</v>
      </c>
      <c r="W1467" s="5" t="e">
        <f>IF(S1467&gt;=2,1,0)</f>
        <v>#VALUE!</v>
      </c>
      <c r="X1467" s="5" t="e">
        <f>IF(Q1467&lt;=2,1,0)</f>
        <v>#VALUE!</v>
      </c>
      <c r="Y1467" s="5" t="e">
        <f>IF(AND(Q1467&gt;=1,Q1467&lt;=3),1,0)</f>
        <v>#VALUE!</v>
      </c>
      <c r="Z1467" s="5" t="e">
        <f>IF(AND(Q1467&gt;=2,Q1467&lt;=5),1,0)</f>
        <v>#VALUE!</v>
      </c>
      <c r="AA1467" s="5" t="e">
        <f>IF(S1467&lt;=2,1,0)</f>
        <v>#VALUE!</v>
      </c>
      <c r="AB1467" s="5" t="e">
        <f>IF(AND(S1467&gt;=1,S1467&lt;=3),1,0)</f>
        <v>#VALUE!</v>
      </c>
      <c r="AC1467" s="5" t="e">
        <f>IF(AND(S1467&gt;=2,S1467&lt;=5),1,0)</f>
        <v>#VALUE!</v>
      </c>
      <c r="AD1467" s="5" t="e">
        <f>IF(AND(S1467&gt;=1,S1467&lt;=4),1,0)</f>
        <v>#VALUE!</v>
      </c>
      <c r="AE1467" s="5" t="e">
        <f>IF(AND(S1467&gt;=2,S1467&lt;=5),1,0)</f>
        <v>#VALUE!</v>
      </c>
    </row>
    <row r="1468" spans="1:31" x14ac:dyDescent="0.55000000000000004">
      <c r="A1468" s="1">
        <f t="shared" si="45"/>
        <v>1468</v>
      </c>
      <c r="B1468" s="6" t="s">
        <v>912</v>
      </c>
      <c r="C1468" s="7">
        <v>46226.660555555558</v>
      </c>
      <c r="D1468" s="5">
        <v>31</v>
      </c>
      <c r="E1468" s="6" t="s">
        <v>117</v>
      </c>
      <c r="F1468" s="8">
        <v>46276</v>
      </c>
      <c r="G1468" s="8" t="s">
        <v>219</v>
      </c>
      <c r="H1468" s="6" t="s">
        <v>222</v>
      </c>
      <c r="I1468" s="6" t="s">
        <v>885</v>
      </c>
      <c r="J1468" s="6" t="s">
        <v>220</v>
      </c>
      <c r="L1468" s="6" t="s">
        <v>224</v>
      </c>
      <c r="M1468" s="6" t="s">
        <v>885</v>
      </c>
      <c r="N1468" s="6" t="s">
        <v>41</v>
      </c>
      <c r="O1468" s="5" t="s">
        <v>885</v>
      </c>
      <c r="P1468" s="6" t="str">
        <f>IF(I1468&lt;&gt;"","Giocata","Futura")</f>
        <v>Futura</v>
      </c>
      <c r="Q1468" s="5" t="e">
        <f>VALUE(LEFT(I1468,1))</f>
        <v>#VALUE!</v>
      </c>
      <c r="R1468" s="5" t="e">
        <f>VALUE(RIGHT(I1468,1))</f>
        <v>#VALUE!</v>
      </c>
      <c r="S1468" s="5" t="e">
        <f>SUM(Q1468:R1468)</f>
        <v>#VALUE!</v>
      </c>
      <c r="T1468" s="5" t="e">
        <f>IF(Q1468&lt;&gt;R1468,1,0)</f>
        <v>#VALUE!</v>
      </c>
      <c r="U1468" s="5" t="e">
        <f>IF(S1468&lt;=4,1,0)</f>
        <v>#VALUE!</v>
      </c>
      <c r="V1468" s="5" t="e">
        <f t="shared" si="44"/>
        <v>#VALUE!</v>
      </c>
      <c r="W1468" s="5" t="e">
        <f>IF(S1468&gt;=2,1,0)</f>
        <v>#VALUE!</v>
      </c>
      <c r="X1468" s="5" t="e">
        <f>IF(Q1468&lt;=2,1,0)</f>
        <v>#VALUE!</v>
      </c>
      <c r="Y1468" s="5" t="e">
        <f>IF(AND(Q1468&gt;=1,Q1468&lt;=3),1,0)</f>
        <v>#VALUE!</v>
      </c>
      <c r="Z1468" s="5" t="e">
        <f>IF(AND(Q1468&gt;=2,Q1468&lt;=5),1,0)</f>
        <v>#VALUE!</v>
      </c>
      <c r="AA1468" s="5" t="e">
        <f>IF(S1468&lt;=2,1,0)</f>
        <v>#VALUE!</v>
      </c>
      <c r="AB1468" s="5" t="e">
        <f>IF(AND(S1468&gt;=1,S1468&lt;=3),1,0)</f>
        <v>#VALUE!</v>
      </c>
      <c r="AC1468" s="5" t="e">
        <f>IF(AND(S1468&gt;=2,S1468&lt;=5),1,0)</f>
        <v>#VALUE!</v>
      </c>
      <c r="AD1468" s="5" t="e">
        <f>IF(AND(S1468&gt;=1,S1468&lt;=4),1,0)</f>
        <v>#VALUE!</v>
      </c>
      <c r="AE1468" s="5" t="e">
        <f>IF(AND(S1468&gt;=2,S1468&lt;=5),1,0)</f>
        <v>#VALUE!</v>
      </c>
    </row>
    <row r="1469" spans="1:31" x14ac:dyDescent="0.55000000000000004">
      <c r="A1469" s="1">
        <f t="shared" si="45"/>
        <v>1469</v>
      </c>
      <c r="B1469" s="6" t="s">
        <v>884</v>
      </c>
      <c r="C1469" s="7">
        <v>46226.660555555558</v>
      </c>
      <c r="D1469" s="5">
        <v>6</v>
      </c>
      <c r="E1469" s="6" t="s">
        <v>93</v>
      </c>
      <c r="F1469" s="8">
        <v>46277</v>
      </c>
      <c r="G1469" s="8" t="s">
        <v>885</v>
      </c>
      <c r="H1469" s="6" t="s">
        <v>94</v>
      </c>
      <c r="I1469" s="6" t="s">
        <v>885</v>
      </c>
      <c r="J1469" s="6" t="s">
        <v>95</v>
      </c>
      <c r="L1469" s="6" t="s">
        <v>96</v>
      </c>
      <c r="M1469" s="6" t="s">
        <v>885</v>
      </c>
      <c r="N1469" s="6" t="s">
        <v>41</v>
      </c>
      <c r="O1469" s="5" t="s">
        <v>885</v>
      </c>
      <c r="P1469" s="6" t="str">
        <f>IF(I1469&lt;&gt;"","Giocata","Futura")</f>
        <v>Futura</v>
      </c>
      <c r="Q1469" s="5" t="e">
        <f>VALUE(LEFT(I1469,1))</f>
        <v>#VALUE!</v>
      </c>
      <c r="R1469" s="5" t="e">
        <f>VALUE(RIGHT(I1469,1))</f>
        <v>#VALUE!</v>
      </c>
      <c r="S1469" s="5" t="e">
        <f>SUM(Q1469:R1469)</f>
        <v>#VALUE!</v>
      </c>
      <c r="T1469" s="5" t="e">
        <f>IF(Q1469&lt;&gt;R1469,1,0)</f>
        <v>#VALUE!</v>
      </c>
      <c r="U1469" s="5" t="e">
        <f>IF(S1469&lt;=4,1,0)</f>
        <v>#VALUE!</v>
      </c>
      <c r="V1469" s="5" t="e">
        <f t="shared" si="44"/>
        <v>#VALUE!</v>
      </c>
      <c r="W1469" s="5" t="e">
        <f>IF(S1469&gt;=2,1,0)</f>
        <v>#VALUE!</v>
      </c>
      <c r="X1469" s="5" t="e">
        <f>IF(Q1469&lt;=2,1,0)</f>
        <v>#VALUE!</v>
      </c>
      <c r="Y1469" s="5" t="e">
        <f>IF(AND(Q1469&gt;=1,Q1469&lt;=3),1,0)</f>
        <v>#VALUE!</v>
      </c>
      <c r="Z1469" s="5" t="e">
        <f>IF(AND(Q1469&gt;=2,Q1469&lt;=5),1,0)</f>
        <v>#VALUE!</v>
      </c>
      <c r="AA1469" s="5" t="e">
        <f>IF(S1469&lt;=2,1,0)</f>
        <v>#VALUE!</v>
      </c>
      <c r="AB1469" s="5" t="e">
        <f>IF(AND(S1469&gt;=1,S1469&lt;=3),1,0)</f>
        <v>#VALUE!</v>
      </c>
      <c r="AC1469" s="5" t="e">
        <f>IF(AND(S1469&gt;=2,S1469&lt;=5),1,0)</f>
        <v>#VALUE!</v>
      </c>
      <c r="AD1469" s="5" t="e">
        <f>IF(AND(S1469&gt;=1,S1469&lt;=4),1,0)</f>
        <v>#VALUE!</v>
      </c>
      <c r="AE1469" s="5" t="e">
        <f>IF(AND(S1469&gt;=2,S1469&lt;=5),1,0)</f>
        <v>#VALUE!</v>
      </c>
    </row>
    <row r="1470" spans="1:31" x14ac:dyDescent="0.55000000000000004">
      <c r="A1470" s="1">
        <f t="shared" si="45"/>
        <v>1470</v>
      </c>
      <c r="B1470" s="6" t="s">
        <v>884</v>
      </c>
      <c r="C1470" s="7">
        <v>46226.660555555558</v>
      </c>
      <c r="D1470" s="5">
        <v>6</v>
      </c>
      <c r="E1470" s="6" t="s">
        <v>93</v>
      </c>
      <c r="F1470" s="8">
        <v>46277</v>
      </c>
      <c r="G1470" s="8" t="s">
        <v>885</v>
      </c>
      <c r="H1470" s="6" t="s">
        <v>97</v>
      </c>
      <c r="I1470" s="6" t="s">
        <v>885</v>
      </c>
      <c r="J1470" s="6" t="s">
        <v>98</v>
      </c>
      <c r="L1470" s="6" t="s">
        <v>99</v>
      </c>
      <c r="M1470" s="6" t="s">
        <v>885</v>
      </c>
      <c r="N1470" s="6" t="s">
        <v>41</v>
      </c>
      <c r="O1470" s="5" t="s">
        <v>885</v>
      </c>
      <c r="P1470" s="6" t="str">
        <f>IF(I1470&lt;&gt;"","Giocata","Futura")</f>
        <v>Futura</v>
      </c>
      <c r="Q1470" s="5" t="e">
        <f>VALUE(LEFT(I1470,1))</f>
        <v>#VALUE!</v>
      </c>
      <c r="R1470" s="5" t="e">
        <f>VALUE(RIGHT(I1470,1))</f>
        <v>#VALUE!</v>
      </c>
      <c r="S1470" s="5" t="e">
        <f>SUM(Q1470:R1470)</f>
        <v>#VALUE!</v>
      </c>
      <c r="T1470" s="5" t="e">
        <f>IF(Q1470&lt;&gt;R1470,1,0)</f>
        <v>#VALUE!</v>
      </c>
      <c r="U1470" s="5" t="e">
        <f>IF(S1470&lt;=4,1,0)</f>
        <v>#VALUE!</v>
      </c>
      <c r="V1470" s="5" t="e">
        <f t="shared" si="44"/>
        <v>#VALUE!</v>
      </c>
      <c r="W1470" s="5" t="e">
        <f>IF(S1470&gt;=2,1,0)</f>
        <v>#VALUE!</v>
      </c>
      <c r="X1470" s="5" t="e">
        <f>IF(Q1470&lt;=2,1,0)</f>
        <v>#VALUE!</v>
      </c>
      <c r="Y1470" s="5" t="e">
        <f>IF(AND(Q1470&gt;=1,Q1470&lt;=3),1,0)</f>
        <v>#VALUE!</v>
      </c>
      <c r="Z1470" s="5" t="e">
        <f>IF(AND(Q1470&gt;=2,Q1470&lt;=5),1,0)</f>
        <v>#VALUE!</v>
      </c>
      <c r="AA1470" s="5" t="e">
        <f>IF(S1470&lt;=2,1,0)</f>
        <v>#VALUE!</v>
      </c>
      <c r="AB1470" s="5" t="e">
        <f>IF(AND(S1470&gt;=1,S1470&lt;=3),1,0)</f>
        <v>#VALUE!</v>
      </c>
      <c r="AC1470" s="5" t="e">
        <f>IF(AND(S1470&gt;=2,S1470&lt;=5),1,0)</f>
        <v>#VALUE!</v>
      </c>
      <c r="AD1470" s="5" t="e">
        <f>IF(AND(S1470&gt;=1,S1470&lt;=4),1,0)</f>
        <v>#VALUE!</v>
      </c>
      <c r="AE1470" s="5" t="e">
        <f>IF(AND(S1470&gt;=2,S1470&lt;=5),1,0)</f>
        <v>#VALUE!</v>
      </c>
    </row>
    <row r="1471" spans="1:31" x14ac:dyDescent="0.55000000000000004">
      <c r="A1471" s="1">
        <f t="shared" si="45"/>
        <v>1471</v>
      </c>
      <c r="B1471" s="6" t="s">
        <v>884</v>
      </c>
      <c r="C1471" s="7">
        <v>46226.660555555558</v>
      </c>
      <c r="D1471" s="5">
        <v>6</v>
      </c>
      <c r="E1471" s="6" t="s">
        <v>93</v>
      </c>
      <c r="F1471" s="8">
        <v>46277</v>
      </c>
      <c r="G1471" s="8" t="s">
        <v>885</v>
      </c>
      <c r="H1471" s="6" t="s">
        <v>100</v>
      </c>
      <c r="I1471" s="6" t="s">
        <v>885</v>
      </c>
      <c r="J1471" s="6" t="s">
        <v>101</v>
      </c>
      <c r="L1471" s="6" t="s">
        <v>102</v>
      </c>
      <c r="M1471" s="6" t="s">
        <v>885</v>
      </c>
      <c r="N1471" s="6" t="s">
        <v>41</v>
      </c>
      <c r="O1471" s="5" t="s">
        <v>885</v>
      </c>
      <c r="P1471" s="6" t="str">
        <f>IF(I1471&lt;&gt;"","Giocata","Futura")</f>
        <v>Futura</v>
      </c>
      <c r="Q1471" s="5" t="e">
        <f>VALUE(LEFT(I1471,1))</f>
        <v>#VALUE!</v>
      </c>
      <c r="R1471" s="5" t="e">
        <f>VALUE(RIGHT(I1471,1))</f>
        <v>#VALUE!</v>
      </c>
      <c r="S1471" s="5" t="e">
        <f>SUM(Q1471:R1471)</f>
        <v>#VALUE!</v>
      </c>
      <c r="T1471" s="5" t="e">
        <f>IF(Q1471&lt;&gt;R1471,1,0)</f>
        <v>#VALUE!</v>
      </c>
      <c r="U1471" s="5" t="e">
        <f>IF(S1471&lt;=4,1,0)</f>
        <v>#VALUE!</v>
      </c>
      <c r="V1471" s="5" t="e">
        <f t="shared" si="44"/>
        <v>#VALUE!</v>
      </c>
      <c r="W1471" s="5" t="e">
        <f>IF(S1471&gt;=2,1,0)</f>
        <v>#VALUE!</v>
      </c>
      <c r="X1471" s="5" t="e">
        <f>IF(Q1471&lt;=2,1,0)</f>
        <v>#VALUE!</v>
      </c>
      <c r="Y1471" s="5" t="e">
        <f>IF(AND(Q1471&gt;=1,Q1471&lt;=3),1,0)</f>
        <v>#VALUE!</v>
      </c>
      <c r="Z1471" s="5" t="e">
        <f>IF(AND(Q1471&gt;=2,Q1471&lt;=5),1,0)</f>
        <v>#VALUE!</v>
      </c>
      <c r="AA1471" s="5" t="e">
        <f>IF(S1471&lt;=2,1,0)</f>
        <v>#VALUE!</v>
      </c>
      <c r="AB1471" s="5" t="e">
        <f>IF(AND(S1471&gt;=1,S1471&lt;=3),1,0)</f>
        <v>#VALUE!</v>
      </c>
      <c r="AC1471" s="5" t="e">
        <f>IF(AND(S1471&gt;=2,S1471&lt;=5),1,0)</f>
        <v>#VALUE!</v>
      </c>
      <c r="AD1471" s="5" t="e">
        <f>IF(AND(S1471&gt;=1,S1471&lt;=4),1,0)</f>
        <v>#VALUE!</v>
      </c>
      <c r="AE1471" s="5" t="e">
        <f>IF(AND(S1471&gt;=2,S1471&lt;=5),1,0)</f>
        <v>#VALUE!</v>
      </c>
    </row>
    <row r="1472" spans="1:31" x14ac:dyDescent="0.55000000000000004">
      <c r="A1472" s="1">
        <f t="shared" si="45"/>
        <v>1472</v>
      </c>
      <c r="B1472" s="6" t="s">
        <v>884</v>
      </c>
      <c r="C1472" s="7">
        <v>46226.660555555558</v>
      </c>
      <c r="D1472" s="5">
        <v>6</v>
      </c>
      <c r="E1472" s="6" t="s">
        <v>93</v>
      </c>
      <c r="F1472" s="8">
        <v>46277</v>
      </c>
      <c r="G1472" s="8" t="s">
        <v>885</v>
      </c>
      <c r="H1472" s="6" t="s">
        <v>103</v>
      </c>
      <c r="I1472" s="6" t="s">
        <v>885</v>
      </c>
      <c r="J1472" s="6" t="s">
        <v>104</v>
      </c>
      <c r="L1472" s="6" t="s">
        <v>105</v>
      </c>
      <c r="M1472" s="6" t="s">
        <v>885</v>
      </c>
      <c r="N1472" s="6" t="s">
        <v>41</v>
      </c>
      <c r="O1472" s="5" t="s">
        <v>885</v>
      </c>
      <c r="P1472" s="6" t="str">
        <f>IF(I1472&lt;&gt;"","Giocata","Futura")</f>
        <v>Futura</v>
      </c>
      <c r="Q1472" s="5" t="e">
        <f>VALUE(LEFT(I1472,1))</f>
        <v>#VALUE!</v>
      </c>
      <c r="R1472" s="5" t="e">
        <f>VALUE(RIGHT(I1472,1))</f>
        <v>#VALUE!</v>
      </c>
      <c r="S1472" s="5" t="e">
        <f>SUM(Q1472:R1472)</f>
        <v>#VALUE!</v>
      </c>
      <c r="T1472" s="5" t="e">
        <f>IF(Q1472&lt;&gt;R1472,1,0)</f>
        <v>#VALUE!</v>
      </c>
      <c r="U1472" s="5" t="e">
        <f>IF(S1472&lt;=4,1,0)</f>
        <v>#VALUE!</v>
      </c>
      <c r="V1472" s="5" t="e">
        <f t="shared" si="44"/>
        <v>#VALUE!</v>
      </c>
      <c r="W1472" s="5" t="e">
        <f>IF(S1472&gt;=2,1,0)</f>
        <v>#VALUE!</v>
      </c>
      <c r="X1472" s="5" t="e">
        <f>IF(Q1472&lt;=2,1,0)</f>
        <v>#VALUE!</v>
      </c>
      <c r="Y1472" s="5" t="e">
        <f>IF(AND(Q1472&gt;=1,Q1472&lt;=3),1,0)</f>
        <v>#VALUE!</v>
      </c>
      <c r="Z1472" s="5" t="e">
        <f>IF(AND(Q1472&gt;=2,Q1472&lt;=5),1,0)</f>
        <v>#VALUE!</v>
      </c>
      <c r="AA1472" s="5" t="e">
        <f>IF(S1472&lt;=2,1,0)</f>
        <v>#VALUE!</v>
      </c>
      <c r="AB1472" s="5" t="e">
        <f>IF(AND(S1472&gt;=1,S1472&lt;=3),1,0)</f>
        <v>#VALUE!</v>
      </c>
      <c r="AC1472" s="5" t="e">
        <f>IF(AND(S1472&gt;=2,S1472&lt;=5),1,0)</f>
        <v>#VALUE!</v>
      </c>
      <c r="AD1472" s="5" t="e">
        <f>IF(AND(S1472&gt;=1,S1472&lt;=4),1,0)</f>
        <v>#VALUE!</v>
      </c>
      <c r="AE1472" s="5" t="e">
        <f>IF(AND(S1472&gt;=2,S1472&lt;=5),1,0)</f>
        <v>#VALUE!</v>
      </c>
    </row>
    <row r="1473" spans="1:31" x14ac:dyDescent="0.55000000000000004">
      <c r="A1473" s="1">
        <f t="shared" si="45"/>
        <v>1473</v>
      </c>
      <c r="B1473" s="6" t="s">
        <v>884</v>
      </c>
      <c r="C1473" s="7">
        <v>46226.660555555558</v>
      </c>
      <c r="D1473" s="5">
        <v>6</v>
      </c>
      <c r="E1473" s="6" t="s">
        <v>93</v>
      </c>
      <c r="F1473" s="8">
        <v>46277</v>
      </c>
      <c r="G1473" s="8" t="s">
        <v>885</v>
      </c>
      <c r="H1473" s="6" t="s">
        <v>106</v>
      </c>
      <c r="I1473" s="6" t="s">
        <v>885</v>
      </c>
      <c r="J1473" s="6" t="s">
        <v>107</v>
      </c>
      <c r="L1473" s="6" t="s">
        <v>108</v>
      </c>
      <c r="M1473" s="6" t="s">
        <v>885</v>
      </c>
      <c r="N1473" s="6" t="s">
        <v>41</v>
      </c>
      <c r="O1473" s="5" t="s">
        <v>885</v>
      </c>
      <c r="P1473" s="6" t="str">
        <f>IF(I1473&lt;&gt;"","Giocata","Futura")</f>
        <v>Futura</v>
      </c>
      <c r="Q1473" s="5" t="e">
        <f>VALUE(LEFT(I1473,1))</f>
        <v>#VALUE!</v>
      </c>
      <c r="R1473" s="5" t="e">
        <f>VALUE(RIGHT(I1473,1))</f>
        <v>#VALUE!</v>
      </c>
      <c r="S1473" s="5" t="e">
        <f>SUM(Q1473:R1473)</f>
        <v>#VALUE!</v>
      </c>
      <c r="T1473" s="5" t="e">
        <f>IF(Q1473&lt;&gt;R1473,1,0)</f>
        <v>#VALUE!</v>
      </c>
      <c r="U1473" s="5" t="e">
        <f>IF(S1473&lt;=4,1,0)</f>
        <v>#VALUE!</v>
      </c>
      <c r="V1473" s="5" t="e">
        <f t="shared" si="44"/>
        <v>#VALUE!</v>
      </c>
      <c r="W1473" s="5" t="e">
        <f>IF(S1473&gt;=2,1,0)</f>
        <v>#VALUE!</v>
      </c>
      <c r="X1473" s="5" t="e">
        <f>IF(Q1473&lt;=2,1,0)</f>
        <v>#VALUE!</v>
      </c>
      <c r="Y1473" s="5" t="e">
        <f>IF(AND(Q1473&gt;=1,Q1473&lt;=3),1,0)</f>
        <v>#VALUE!</v>
      </c>
      <c r="Z1473" s="5" t="e">
        <f>IF(AND(Q1473&gt;=2,Q1473&lt;=5),1,0)</f>
        <v>#VALUE!</v>
      </c>
      <c r="AA1473" s="5" t="e">
        <f>IF(S1473&lt;=2,1,0)</f>
        <v>#VALUE!</v>
      </c>
      <c r="AB1473" s="5" t="e">
        <f>IF(AND(S1473&gt;=1,S1473&lt;=3),1,0)</f>
        <v>#VALUE!</v>
      </c>
      <c r="AC1473" s="5" t="e">
        <f>IF(AND(S1473&gt;=2,S1473&lt;=5),1,0)</f>
        <v>#VALUE!</v>
      </c>
      <c r="AD1473" s="5" t="e">
        <f>IF(AND(S1473&gt;=1,S1473&lt;=4),1,0)</f>
        <v>#VALUE!</v>
      </c>
      <c r="AE1473" s="5" t="e">
        <f>IF(AND(S1473&gt;=2,S1473&lt;=5),1,0)</f>
        <v>#VALUE!</v>
      </c>
    </row>
    <row r="1474" spans="1:31" x14ac:dyDescent="0.55000000000000004">
      <c r="A1474" s="1">
        <f t="shared" si="45"/>
        <v>1474</v>
      </c>
      <c r="B1474" s="6" t="s">
        <v>884</v>
      </c>
      <c r="C1474" s="7">
        <v>46226.660555555558</v>
      </c>
      <c r="D1474" s="5">
        <v>6</v>
      </c>
      <c r="E1474" s="6" t="s">
        <v>93</v>
      </c>
      <c r="F1474" s="8">
        <v>46277</v>
      </c>
      <c r="G1474" s="8" t="s">
        <v>885</v>
      </c>
      <c r="H1474" s="6" t="s">
        <v>109</v>
      </c>
      <c r="I1474" s="6" t="s">
        <v>885</v>
      </c>
      <c r="J1474" s="6" t="s">
        <v>110</v>
      </c>
      <c r="L1474" s="6" t="s">
        <v>111</v>
      </c>
      <c r="M1474" s="6" t="s">
        <v>885</v>
      </c>
      <c r="N1474" s="6" t="s">
        <v>41</v>
      </c>
      <c r="O1474" s="5" t="s">
        <v>885</v>
      </c>
      <c r="P1474" s="6" t="str">
        <f>IF(I1474&lt;&gt;"","Giocata","Futura")</f>
        <v>Futura</v>
      </c>
      <c r="Q1474" s="5" t="e">
        <f>VALUE(LEFT(I1474,1))</f>
        <v>#VALUE!</v>
      </c>
      <c r="R1474" s="5" t="e">
        <f>VALUE(RIGHT(I1474,1))</f>
        <v>#VALUE!</v>
      </c>
      <c r="S1474" s="5" t="e">
        <f>SUM(Q1474:R1474)</f>
        <v>#VALUE!</v>
      </c>
      <c r="T1474" s="5" t="e">
        <f>IF(Q1474&lt;&gt;R1474,1,0)</f>
        <v>#VALUE!</v>
      </c>
      <c r="U1474" s="5" t="e">
        <f>IF(S1474&lt;=4,1,0)</f>
        <v>#VALUE!</v>
      </c>
      <c r="V1474" s="5" t="e">
        <f t="shared" ref="V1474:V1537" si="46">IF(AND(T1474=1,U1474=1),1,0)</f>
        <v>#VALUE!</v>
      </c>
      <c r="W1474" s="5" t="e">
        <f>IF(S1474&gt;=2,1,0)</f>
        <v>#VALUE!</v>
      </c>
      <c r="X1474" s="5" t="e">
        <f>IF(Q1474&lt;=2,1,0)</f>
        <v>#VALUE!</v>
      </c>
      <c r="Y1474" s="5" t="e">
        <f>IF(AND(Q1474&gt;=1,Q1474&lt;=3),1,0)</f>
        <v>#VALUE!</v>
      </c>
      <c r="Z1474" s="5" t="e">
        <f>IF(AND(Q1474&gt;=2,Q1474&lt;=5),1,0)</f>
        <v>#VALUE!</v>
      </c>
      <c r="AA1474" s="5" t="e">
        <f>IF(S1474&lt;=2,1,0)</f>
        <v>#VALUE!</v>
      </c>
      <c r="AB1474" s="5" t="e">
        <f>IF(AND(S1474&gt;=1,S1474&lt;=3),1,0)</f>
        <v>#VALUE!</v>
      </c>
      <c r="AC1474" s="5" t="e">
        <f>IF(AND(S1474&gt;=2,S1474&lt;=5),1,0)</f>
        <v>#VALUE!</v>
      </c>
      <c r="AD1474" s="5" t="e">
        <f>IF(AND(S1474&gt;=1,S1474&lt;=4),1,0)</f>
        <v>#VALUE!</v>
      </c>
      <c r="AE1474" s="5" t="e">
        <f>IF(AND(S1474&gt;=2,S1474&lt;=5),1,0)</f>
        <v>#VALUE!</v>
      </c>
    </row>
    <row r="1475" spans="1:31" x14ac:dyDescent="0.55000000000000004">
      <c r="A1475" s="1">
        <f t="shared" ref="A1475:A1538" si="47">A1474+1</f>
        <v>1475</v>
      </c>
      <c r="B1475" s="6" t="s">
        <v>886</v>
      </c>
      <c r="C1475" s="7">
        <v>46226.660567129627</v>
      </c>
      <c r="D1475" s="5">
        <v>8</v>
      </c>
      <c r="E1475" s="6" t="s">
        <v>93</v>
      </c>
      <c r="F1475" s="8">
        <v>46277</v>
      </c>
      <c r="G1475" s="8" t="s">
        <v>263</v>
      </c>
      <c r="H1475" s="6" t="s">
        <v>899</v>
      </c>
      <c r="I1475" s="6" t="s">
        <v>885</v>
      </c>
      <c r="J1475" s="6" t="s">
        <v>891</v>
      </c>
      <c r="L1475" s="6" t="s">
        <v>298</v>
      </c>
      <c r="M1475" s="6" t="s">
        <v>885</v>
      </c>
      <c r="N1475" s="6" t="s">
        <v>41</v>
      </c>
      <c r="O1475" s="5" t="s">
        <v>885</v>
      </c>
      <c r="P1475" s="6" t="str">
        <f>IF(I1475&lt;&gt;"","Giocata","Futura")</f>
        <v>Futura</v>
      </c>
      <c r="Q1475" s="5" t="e">
        <f>VALUE(LEFT(I1475,1))</f>
        <v>#VALUE!</v>
      </c>
      <c r="R1475" s="5" t="e">
        <f>VALUE(RIGHT(I1475,1))</f>
        <v>#VALUE!</v>
      </c>
      <c r="S1475" s="5" t="e">
        <f>SUM(Q1475:R1475)</f>
        <v>#VALUE!</v>
      </c>
      <c r="T1475" s="5" t="e">
        <f>IF(Q1475&lt;&gt;R1475,1,0)</f>
        <v>#VALUE!</v>
      </c>
      <c r="U1475" s="5" t="e">
        <f>IF(S1475&lt;=4,1,0)</f>
        <v>#VALUE!</v>
      </c>
      <c r="V1475" s="5" t="e">
        <f t="shared" si="46"/>
        <v>#VALUE!</v>
      </c>
      <c r="W1475" s="5" t="e">
        <f>IF(S1475&gt;=2,1,0)</f>
        <v>#VALUE!</v>
      </c>
      <c r="X1475" s="5" t="e">
        <f>IF(Q1475&lt;=2,1,0)</f>
        <v>#VALUE!</v>
      </c>
      <c r="Y1475" s="5" t="e">
        <f>IF(AND(Q1475&gt;=1,Q1475&lt;=3),1,0)</f>
        <v>#VALUE!</v>
      </c>
      <c r="Z1475" s="5" t="e">
        <f>IF(AND(Q1475&gt;=2,Q1475&lt;=5),1,0)</f>
        <v>#VALUE!</v>
      </c>
      <c r="AA1475" s="5" t="e">
        <f>IF(S1475&lt;=2,1,0)</f>
        <v>#VALUE!</v>
      </c>
      <c r="AB1475" s="5" t="e">
        <f>IF(AND(S1475&gt;=1,S1475&lt;=3),1,0)</f>
        <v>#VALUE!</v>
      </c>
      <c r="AC1475" s="5" t="e">
        <f>IF(AND(S1475&gt;=2,S1475&lt;=5),1,0)</f>
        <v>#VALUE!</v>
      </c>
      <c r="AD1475" s="5" t="e">
        <f>IF(AND(S1475&gt;=1,S1475&lt;=4),1,0)</f>
        <v>#VALUE!</v>
      </c>
      <c r="AE1475" s="5" t="e">
        <f>IF(AND(S1475&gt;=2,S1475&lt;=5),1,0)</f>
        <v>#VALUE!</v>
      </c>
    </row>
    <row r="1476" spans="1:31" x14ac:dyDescent="0.55000000000000004">
      <c r="A1476" s="1">
        <f t="shared" si="47"/>
        <v>1476</v>
      </c>
      <c r="B1476" s="6" t="s">
        <v>886</v>
      </c>
      <c r="C1476" s="7">
        <v>46226.660567129627</v>
      </c>
      <c r="D1476" s="5">
        <v>8</v>
      </c>
      <c r="E1476" s="6" t="s">
        <v>93</v>
      </c>
      <c r="F1476" s="8">
        <v>46277</v>
      </c>
      <c r="G1476" s="8" t="s">
        <v>263</v>
      </c>
      <c r="H1476" s="6" t="s">
        <v>894</v>
      </c>
      <c r="I1476" s="6" t="s">
        <v>885</v>
      </c>
      <c r="J1476" s="6" t="s">
        <v>887</v>
      </c>
      <c r="L1476" s="6" t="s">
        <v>301</v>
      </c>
      <c r="M1476" s="6" t="s">
        <v>885</v>
      </c>
      <c r="N1476" s="6" t="s">
        <v>41</v>
      </c>
      <c r="O1476" s="5" t="s">
        <v>885</v>
      </c>
      <c r="P1476" s="6" t="str">
        <f>IF(I1476&lt;&gt;"","Giocata","Futura")</f>
        <v>Futura</v>
      </c>
      <c r="Q1476" s="5" t="e">
        <f>VALUE(LEFT(I1476,1))</f>
        <v>#VALUE!</v>
      </c>
      <c r="R1476" s="5" t="e">
        <f>VALUE(RIGHT(I1476,1))</f>
        <v>#VALUE!</v>
      </c>
      <c r="S1476" s="5" t="e">
        <f>SUM(Q1476:R1476)</f>
        <v>#VALUE!</v>
      </c>
      <c r="T1476" s="5" t="e">
        <f>IF(Q1476&lt;&gt;R1476,1,0)</f>
        <v>#VALUE!</v>
      </c>
      <c r="U1476" s="5" t="e">
        <f>IF(S1476&lt;=4,1,0)</f>
        <v>#VALUE!</v>
      </c>
      <c r="V1476" s="5" t="e">
        <f t="shared" si="46"/>
        <v>#VALUE!</v>
      </c>
      <c r="W1476" s="5" t="e">
        <f>IF(S1476&gt;=2,1,0)</f>
        <v>#VALUE!</v>
      </c>
      <c r="X1476" s="5" t="e">
        <f>IF(Q1476&lt;=2,1,0)</f>
        <v>#VALUE!</v>
      </c>
      <c r="Y1476" s="5" t="e">
        <f>IF(AND(Q1476&gt;=1,Q1476&lt;=3),1,0)</f>
        <v>#VALUE!</v>
      </c>
      <c r="Z1476" s="5" t="e">
        <f>IF(AND(Q1476&gt;=2,Q1476&lt;=5),1,0)</f>
        <v>#VALUE!</v>
      </c>
      <c r="AA1476" s="5" t="e">
        <f>IF(S1476&lt;=2,1,0)</f>
        <v>#VALUE!</v>
      </c>
      <c r="AB1476" s="5" t="e">
        <f>IF(AND(S1476&gt;=1,S1476&lt;=3),1,0)</f>
        <v>#VALUE!</v>
      </c>
      <c r="AC1476" s="5" t="e">
        <f>IF(AND(S1476&gt;=2,S1476&lt;=5),1,0)</f>
        <v>#VALUE!</v>
      </c>
      <c r="AD1476" s="5" t="e">
        <f>IF(AND(S1476&gt;=1,S1476&lt;=4),1,0)</f>
        <v>#VALUE!</v>
      </c>
      <c r="AE1476" s="5" t="e">
        <f>IF(AND(S1476&gt;=2,S1476&lt;=5),1,0)</f>
        <v>#VALUE!</v>
      </c>
    </row>
    <row r="1477" spans="1:31" x14ac:dyDescent="0.55000000000000004">
      <c r="A1477" s="1">
        <f t="shared" si="47"/>
        <v>1477</v>
      </c>
      <c r="B1477" s="6" t="s">
        <v>886</v>
      </c>
      <c r="C1477" s="7">
        <v>46226.660567129627</v>
      </c>
      <c r="D1477" s="5">
        <v>8</v>
      </c>
      <c r="E1477" s="6" t="s">
        <v>93</v>
      </c>
      <c r="F1477" s="8">
        <v>46277</v>
      </c>
      <c r="G1477" s="8" t="s">
        <v>299</v>
      </c>
      <c r="H1477" s="6" t="s">
        <v>900</v>
      </c>
      <c r="I1477" s="6" t="s">
        <v>885</v>
      </c>
      <c r="J1477" s="6" t="s">
        <v>893</v>
      </c>
      <c r="L1477" s="6" t="s">
        <v>906</v>
      </c>
      <c r="M1477" s="6" t="s">
        <v>885</v>
      </c>
      <c r="N1477" s="6" t="s">
        <v>41</v>
      </c>
      <c r="O1477" s="5" t="s">
        <v>885</v>
      </c>
      <c r="P1477" s="6" t="str">
        <f>IF(I1477&lt;&gt;"","Giocata","Futura")</f>
        <v>Futura</v>
      </c>
      <c r="Q1477" s="5" t="e">
        <f>VALUE(LEFT(I1477,1))</f>
        <v>#VALUE!</v>
      </c>
      <c r="R1477" s="5" t="e">
        <f>VALUE(RIGHT(I1477,1))</f>
        <v>#VALUE!</v>
      </c>
      <c r="S1477" s="5" t="e">
        <f>SUM(Q1477:R1477)</f>
        <v>#VALUE!</v>
      </c>
      <c r="T1477" s="5" t="e">
        <f>IF(Q1477&lt;&gt;R1477,1,0)</f>
        <v>#VALUE!</v>
      </c>
      <c r="U1477" s="5" t="e">
        <f>IF(S1477&lt;=4,1,0)</f>
        <v>#VALUE!</v>
      </c>
      <c r="V1477" s="5" t="e">
        <f t="shared" si="46"/>
        <v>#VALUE!</v>
      </c>
      <c r="W1477" s="5" t="e">
        <f>IF(S1477&gt;=2,1,0)</f>
        <v>#VALUE!</v>
      </c>
      <c r="X1477" s="5" t="e">
        <f>IF(Q1477&lt;=2,1,0)</f>
        <v>#VALUE!</v>
      </c>
      <c r="Y1477" s="5" t="e">
        <f>IF(AND(Q1477&gt;=1,Q1477&lt;=3),1,0)</f>
        <v>#VALUE!</v>
      </c>
      <c r="Z1477" s="5" t="e">
        <f>IF(AND(Q1477&gt;=2,Q1477&lt;=5),1,0)</f>
        <v>#VALUE!</v>
      </c>
      <c r="AA1477" s="5" t="e">
        <f>IF(S1477&lt;=2,1,0)</f>
        <v>#VALUE!</v>
      </c>
      <c r="AB1477" s="5" t="e">
        <f>IF(AND(S1477&gt;=1,S1477&lt;=3),1,0)</f>
        <v>#VALUE!</v>
      </c>
      <c r="AC1477" s="5" t="e">
        <f>IF(AND(S1477&gt;=2,S1477&lt;=5),1,0)</f>
        <v>#VALUE!</v>
      </c>
      <c r="AD1477" s="5" t="e">
        <f>IF(AND(S1477&gt;=1,S1477&lt;=4),1,0)</f>
        <v>#VALUE!</v>
      </c>
      <c r="AE1477" s="5" t="e">
        <f>IF(AND(S1477&gt;=2,S1477&lt;=5),1,0)</f>
        <v>#VALUE!</v>
      </c>
    </row>
    <row r="1478" spans="1:31" x14ac:dyDescent="0.55000000000000004">
      <c r="A1478" s="1">
        <f t="shared" si="47"/>
        <v>1478</v>
      </c>
      <c r="B1478" s="6" t="s">
        <v>28</v>
      </c>
      <c r="C1478" s="7">
        <v>46226.660555555558</v>
      </c>
      <c r="D1478" s="5">
        <v>21</v>
      </c>
      <c r="E1478" s="6" t="s">
        <v>93</v>
      </c>
      <c r="F1478" s="8">
        <v>46277</v>
      </c>
      <c r="G1478" s="8" t="s">
        <v>240</v>
      </c>
      <c r="H1478" s="6" t="s">
        <v>57</v>
      </c>
      <c r="I1478" s="6" t="s">
        <v>885</v>
      </c>
      <c r="J1478" s="6" t="s">
        <v>48</v>
      </c>
      <c r="L1478" s="6" t="s">
        <v>59</v>
      </c>
      <c r="M1478" s="6" t="s">
        <v>885</v>
      </c>
      <c r="N1478" s="6" t="s">
        <v>41</v>
      </c>
      <c r="O1478" s="5" t="s">
        <v>885</v>
      </c>
      <c r="P1478" s="6" t="str">
        <f>IF(I1478&lt;&gt;"","Giocata","Futura")</f>
        <v>Futura</v>
      </c>
      <c r="Q1478" s="5" t="e">
        <f>VALUE(LEFT(I1478,1))</f>
        <v>#VALUE!</v>
      </c>
      <c r="R1478" s="5" t="e">
        <f>VALUE(RIGHT(I1478,1))</f>
        <v>#VALUE!</v>
      </c>
      <c r="S1478" s="5" t="e">
        <f>SUM(Q1478:R1478)</f>
        <v>#VALUE!</v>
      </c>
      <c r="T1478" s="5" t="e">
        <f>IF(Q1478&lt;&gt;R1478,1,0)</f>
        <v>#VALUE!</v>
      </c>
      <c r="U1478" s="5" t="e">
        <f>IF(S1478&lt;=4,1,0)</f>
        <v>#VALUE!</v>
      </c>
      <c r="V1478" s="5" t="e">
        <f t="shared" si="46"/>
        <v>#VALUE!</v>
      </c>
      <c r="W1478" s="5" t="e">
        <f>IF(S1478&gt;=2,1,0)</f>
        <v>#VALUE!</v>
      </c>
      <c r="X1478" s="5" t="e">
        <f>IF(Q1478&lt;=2,1,0)</f>
        <v>#VALUE!</v>
      </c>
      <c r="Y1478" s="5" t="e">
        <f>IF(AND(Q1478&gt;=1,Q1478&lt;=3),1,0)</f>
        <v>#VALUE!</v>
      </c>
      <c r="Z1478" s="5" t="e">
        <f>IF(AND(Q1478&gt;=2,Q1478&lt;=5),1,0)</f>
        <v>#VALUE!</v>
      </c>
      <c r="AA1478" s="5" t="e">
        <f>IF(S1478&lt;=2,1,0)</f>
        <v>#VALUE!</v>
      </c>
      <c r="AB1478" s="5" t="e">
        <f>IF(AND(S1478&gt;=1,S1478&lt;=3),1,0)</f>
        <v>#VALUE!</v>
      </c>
      <c r="AC1478" s="5" t="e">
        <f>IF(AND(S1478&gt;=2,S1478&lt;=5),1,0)</f>
        <v>#VALUE!</v>
      </c>
      <c r="AD1478" s="5" t="e">
        <f>IF(AND(S1478&gt;=1,S1478&lt;=4),1,0)</f>
        <v>#VALUE!</v>
      </c>
      <c r="AE1478" s="5" t="e">
        <f>IF(AND(S1478&gt;=2,S1478&lt;=5),1,0)</f>
        <v>#VALUE!</v>
      </c>
    </row>
    <row r="1479" spans="1:31" x14ac:dyDescent="0.55000000000000004">
      <c r="A1479" s="1">
        <f t="shared" si="47"/>
        <v>1479</v>
      </c>
      <c r="B1479" s="6" t="s">
        <v>28</v>
      </c>
      <c r="C1479" s="7">
        <v>46226.660555555558</v>
      </c>
      <c r="D1479" s="5">
        <v>21</v>
      </c>
      <c r="E1479" s="6" t="s">
        <v>93</v>
      </c>
      <c r="F1479" s="8">
        <v>46277</v>
      </c>
      <c r="G1479" s="8" t="s">
        <v>244</v>
      </c>
      <c r="H1479" s="6" t="s">
        <v>58</v>
      </c>
      <c r="I1479" s="6" t="s">
        <v>885</v>
      </c>
      <c r="J1479" s="6" t="s">
        <v>51</v>
      </c>
      <c r="L1479" s="6" t="s">
        <v>56</v>
      </c>
      <c r="M1479" s="6" t="s">
        <v>885</v>
      </c>
      <c r="N1479" s="6" t="s">
        <v>41</v>
      </c>
      <c r="O1479" s="5" t="s">
        <v>885</v>
      </c>
      <c r="P1479" s="6" t="str">
        <f>IF(I1479&lt;&gt;"","Giocata","Futura")</f>
        <v>Futura</v>
      </c>
      <c r="Q1479" s="5" t="e">
        <f>VALUE(LEFT(I1479,1))</f>
        <v>#VALUE!</v>
      </c>
      <c r="R1479" s="5" t="e">
        <f>VALUE(RIGHT(I1479,1))</f>
        <v>#VALUE!</v>
      </c>
      <c r="S1479" s="5" t="e">
        <f>SUM(Q1479:R1479)</f>
        <v>#VALUE!</v>
      </c>
      <c r="T1479" s="5" t="e">
        <f>IF(Q1479&lt;&gt;R1479,1,0)</f>
        <v>#VALUE!</v>
      </c>
      <c r="U1479" s="5" t="e">
        <f>IF(S1479&lt;=4,1,0)</f>
        <v>#VALUE!</v>
      </c>
      <c r="V1479" s="5" t="e">
        <f t="shared" si="46"/>
        <v>#VALUE!</v>
      </c>
      <c r="W1479" s="5" t="e">
        <f>IF(S1479&gt;=2,1,0)</f>
        <v>#VALUE!</v>
      </c>
      <c r="X1479" s="5" t="e">
        <f>IF(Q1479&lt;=2,1,0)</f>
        <v>#VALUE!</v>
      </c>
      <c r="Y1479" s="5" t="e">
        <f>IF(AND(Q1479&gt;=1,Q1479&lt;=3),1,0)</f>
        <v>#VALUE!</v>
      </c>
      <c r="Z1479" s="5" t="e">
        <f>IF(AND(Q1479&gt;=2,Q1479&lt;=5),1,0)</f>
        <v>#VALUE!</v>
      </c>
      <c r="AA1479" s="5" t="e">
        <f>IF(S1479&lt;=2,1,0)</f>
        <v>#VALUE!</v>
      </c>
      <c r="AB1479" s="5" t="e">
        <f>IF(AND(S1479&gt;=1,S1479&lt;=3),1,0)</f>
        <v>#VALUE!</v>
      </c>
      <c r="AC1479" s="5" t="e">
        <f>IF(AND(S1479&gt;=2,S1479&lt;=5),1,0)</f>
        <v>#VALUE!</v>
      </c>
      <c r="AD1479" s="5" t="e">
        <f>IF(AND(S1479&gt;=1,S1479&lt;=4),1,0)</f>
        <v>#VALUE!</v>
      </c>
      <c r="AE1479" s="5" t="e">
        <f>IF(AND(S1479&gt;=2,S1479&lt;=5),1,0)</f>
        <v>#VALUE!</v>
      </c>
    </row>
    <row r="1480" spans="1:31" x14ac:dyDescent="0.55000000000000004">
      <c r="A1480" s="1">
        <f t="shared" si="47"/>
        <v>1480</v>
      </c>
      <c r="B1480" s="6" t="s">
        <v>32</v>
      </c>
      <c r="C1480" s="7">
        <v>46226.660555555558</v>
      </c>
      <c r="D1480" s="5">
        <v>21</v>
      </c>
      <c r="E1480" s="6" t="s">
        <v>93</v>
      </c>
      <c r="F1480" s="8">
        <v>46277</v>
      </c>
      <c r="G1480" s="8" t="s">
        <v>264</v>
      </c>
      <c r="H1480" s="6" t="s">
        <v>127</v>
      </c>
      <c r="I1480" s="6" t="s">
        <v>885</v>
      </c>
      <c r="J1480" s="6" t="s">
        <v>134</v>
      </c>
      <c r="L1480" s="6" t="s">
        <v>129</v>
      </c>
      <c r="M1480" s="6" t="s">
        <v>885</v>
      </c>
      <c r="N1480" s="6" t="s">
        <v>41</v>
      </c>
      <c r="O1480" s="5" t="s">
        <v>885</v>
      </c>
      <c r="P1480" s="6" t="str">
        <f>IF(I1480&lt;&gt;"","Giocata","Futura")</f>
        <v>Futura</v>
      </c>
      <c r="Q1480" s="5" t="e">
        <f>VALUE(LEFT(I1480,1))</f>
        <v>#VALUE!</v>
      </c>
      <c r="R1480" s="5" t="e">
        <f>VALUE(RIGHT(I1480,1))</f>
        <v>#VALUE!</v>
      </c>
      <c r="S1480" s="5" t="e">
        <f>SUM(Q1480:R1480)</f>
        <v>#VALUE!</v>
      </c>
      <c r="T1480" s="5" t="e">
        <f>IF(Q1480&lt;&gt;R1480,1,0)</f>
        <v>#VALUE!</v>
      </c>
      <c r="U1480" s="5" t="e">
        <f>IF(S1480&lt;=4,1,0)</f>
        <v>#VALUE!</v>
      </c>
      <c r="V1480" s="5" t="e">
        <f t="shared" si="46"/>
        <v>#VALUE!</v>
      </c>
      <c r="W1480" s="5" t="e">
        <f>IF(S1480&gt;=2,1,0)</f>
        <v>#VALUE!</v>
      </c>
      <c r="X1480" s="5" t="e">
        <f>IF(Q1480&lt;=2,1,0)</f>
        <v>#VALUE!</v>
      </c>
      <c r="Y1480" s="5" t="e">
        <f>IF(AND(Q1480&gt;=1,Q1480&lt;=3),1,0)</f>
        <v>#VALUE!</v>
      </c>
      <c r="Z1480" s="5" t="e">
        <f>IF(AND(Q1480&gt;=2,Q1480&lt;=5),1,0)</f>
        <v>#VALUE!</v>
      </c>
      <c r="AA1480" s="5" t="e">
        <f>IF(S1480&lt;=2,1,0)</f>
        <v>#VALUE!</v>
      </c>
      <c r="AB1480" s="5" t="e">
        <f>IF(AND(S1480&gt;=1,S1480&lt;=3),1,0)</f>
        <v>#VALUE!</v>
      </c>
      <c r="AC1480" s="5" t="e">
        <f>IF(AND(S1480&gt;=2,S1480&lt;=5),1,0)</f>
        <v>#VALUE!</v>
      </c>
      <c r="AD1480" s="5" t="e">
        <f>IF(AND(S1480&gt;=1,S1480&lt;=4),1,0)</f>
        <v>#VALUE!</v>
      </c>
      <c r="AE1480" s="5" t="e">
        <f>IF(AND(S1480&gt;=2,S1480&lt;=5),1,0)</f>
        <v>#VALUE!</v>
      </c>
    </row>
    <row r="1481" spans="1:31" x14ac:dyDescent="0.55000000000000004">
      <c r="A1481" s="1">
        <f t="shared" si="47"/>
        <v>1481</v>
      </c>
      <c r="B1481" s="6" t="s">
        <v>32</v>
      </c>
      <c r="C1481" s="7">
        <v>46226.660555555558</v>
      </c>
      <c r="D1481" s="5">
        <v>21</v>
      </c>
      <c r="E1481" s="6" t="s">
        <v>93</v>
      </c>
      <c r="F1481" s="8">
        <v>46277</v>
      </c>
      <c r="G1481" s="8" t="s">
        <v>263</v>
      </c>
      <c r="H1481" s="6" t="s">
        <v>130</v>
      </c>
      <c r="I1481" s="6" t="s">
        <v>885</v>
      </c>
      <c r="J1481" s="6" t="s">
        <v>274</v>
      </c>
      <c r="L1481" s="6" t="s">
        <v>132</v>
      </c>
      <c r="M1481" s="6" t="s">
        <v>885</v>
      </c>
      <c r="N1481" s="6" t="s">
        <v>41</v>
      </c>
      <c r="O1481" s="5" t="s">
        <v>885</v>
      </c>
      <c r="P1481" s="6" t="str">
        <f>IF(I1481&lt;&gt;"","Giocata","Futura")</f>
        <v>Futura</v>
      </c>
      <c r="Q1481" s="5" t="e">
        <f>VALUE(LEFT(I1481,1))</f>
        <v>#VALUE!</v>
      </c>
      <c r="R1481" s="5" t="e">
        <f>VALUE(RIGHT(I1481,1))</f>
        <v>#VALUE!</v>
      </c>
      <c r="S1481" s="5" t="e">
        <f>SUM(Q1481:R1481)</f>
        <v>#VALUE!</v>
      </c>
      <c r="T1481" s="5" t="e">
        <f>IF(Q1481&lt;&gt;R1481,1,0)</f>
        <v>#VALUE!</v>
      </c>
      <c r="U1481" s="5" t="e">
        <f>IF(S1481&lt;=4,1,0)</f>
        <v>#VALUE!</v>
      </c>
      <c r="V1481" s="5" t="e">
        <f t="shared" si="46"/>
        <v>#VALUE!</v>
      </c>
      <c r="W1481" s="5" t="e">
        <f>IF(S1481&gt;=2,1,0)</f>
        <v>#VALUE!</v>
      </c>
      <c r="X1481" s="5" t="e">
        <f>IF(Q1481&lt;=2,1,0)</f>
        <v>#VALUE!</v>
      </c>
      <c r="Y1481" s="5" t="e">
        <f>IF(AND(Q1481&gt;=1,Q1481&lt;=3),1,0)</f>
        <v>#VALUE!</v>
      </c>
      <c r="Z1481" s="5" t="e">
        <f>IF(AND(Q1481&gt;=2,Q1481&lt;=5),1,0)</f>
        <v>#VALUE!</v>
      </c>
      <c r="AA1481" s="5" t="e">
        <f>IF(S1481&lt;=2,1,0)</f>
        <v>#VALUE!</v>
      </c>
      <c r="AB1481" s="5" t="e">
        <f>IF(AND(S1481&gt;=1,S1481&lt;=3),1,0)</f>
        <v>#VALUE!</v>
      </c>
      <c r="AC1481" s="5" t="e">
        <f>IF(AND(S1481&gt;=2,S1481&lt;=5),1,0)</f>
        <v>#VALUE!</v>
      </c>
      <c r="AD1481" s="5" t="e">
        <f>IF(AND(S1481&gt;=1,S1481&lt;=4),1,0)</f>
        <v>#VALUE!</v>
      </c>
      <c r="AE1481" s="5" t="e">
        <f>IF(AND(S1481&gt;=2,S1481&lt;=5),1,0)</f>
        <v>#VALUE!</v>
      </c>
    </row>
    <row r="1482" spans="1:31" x14ac:dyDescent="0.55000000000000004">
      <c r="A1482" s="1">
        <f t="shared" si="47"/>
        <v>1482</v>
      </c>
      <c r="B1482" s="6" t="s">
        <v>911</v>
      </c>
      <c r="C1482" s="7">
        <v>46226.660555555558</v>
      </c>
      <c r="D1482" s="5">
        <v>29</v>
      </c>
      <c r="E1482" s="6" t="s">
        <v>93</v>
      </c>
      <c r="F1482" s="8">
        <v>46277</v>
      </c>
      <c r="G1482" s="8" t="s">
        <v>238</v>
      </c>
      <c r="H1482" s="6" t="s">
        <v>144</v>
      </c>
      <c r="I1482" s="6" t="s">
        <v>885</v>
      </c>
      <c r="J1482" s="6" t="s">
        <v>147</v>
      </c>
      <c r="L1482" s="6" t="s">
        <v>146</v>
      </c>
      <c r="M1482" s="6" t="s">
        <v>885</v>
      </c>
      <c r="N1482" s="6" t="s">
        <v>41</v>
      </c>
      <c r="O1482" s="5" t="s">
        <v>885</v>
      </c>
      <c r="P1482" s="6" t="str">
        <f>IF(I1482&lt;&gt;"","Giocata","Futura")</f>
        <v>Futura</v>
      </c>
      <c r="Q1482" s="5" t="e">
        <f>VALUE(LEFT(I1482,1))</f>
        <v>#VALUE!</v>
      </c>
      <c r="R1482" s="5" t="e">
        <f>VALUE(RIGHT(I1482,1))</f>
        <v>#VALUE!</v>
      </c>
      <c r="S1482" s="5" t="e">
        <f>SUM(Q1482:R1482)</f>
        <v>#VALUE!</v>
      </c>
      <c r="T1482" s="5" t="e">
        <f>IF(Q1482&lt;&gt;R1482,1,0)</f>
        <v>#VALUE!</v>
      </c>
      <c r="U1482" s="5" t="e">
        <f>IF(S1482&lt;=4,1,0)</f>
        <v>#VALUE!</v>
      </c>
      <c r="V1482" s="5" t="e">
        <f t="shared" si="46"/>
        <v>#VALUE!</v>
      </c>
      <c r="W1482" s="5" t="e">
        <f>IF(S1482&gt;=2,1,0)</f>
        <v>#VALUE!</v>
      </c>
      <c r="X1482" s="5" t="e">
        <f>IF(Q1482&lt;=2,1,0)</f>
        <v>#VALUE!</v>
      </c>
      <c r="Y1482" s="5" t="e">
        <f>IF(AND(Q1482&gt;=1,Q1482&lt;=3),1,0)</f>
        <v>#VALUE!</v>
      </c>
      <c r="Z1482" s="5" t="e">
        <f>IF(AND(Q1482&gt;=2,Q1482&lt;=5),1,0)</f>
        <v>#VALUE!</v>
      </c>
      <c r="AA1482" s="5" t="e">
        <f>IF(S1482&lt;=2,1,0)</f>
        <v>#VALUE!</v>
      </c>
      <c r="AB1482" s="5" t="e">
        <f>IF(AND(S1482&gt;=1,S1482&lt;=3),1,0)</f>
        <v>#VALUE!</v>
      </c>
      <c r="AC1482" s="5" t="e">
        <f>IF(AND(S1482&gt;=2,S1482&lt;=5),1,0)</f>
        <v>#VALUE!</v>
      </c>
      <c r="AD1482" s="5" t="e">
        <f>IF(AND(S1482&gt;=1,S1482&lt;=4),1,0)</f>
        <v>#VALUE!</v>
      </c>
      <c r="AE1482" s="5" t="e">
        <f>IF(AND(S1482&gt;=2,S1482&lt;=5),1,0)</f>
        <v>#VALUE!</v>
      </c>
    </row>
    <row r="1483" spans="1:31" x14ac:dyDescent="0.55000000000000004">
      <c r="A1483" s="1">
        <f t="shared" si="47"/>
        <v>1483</v>
      </c>
      <c r="B1483" s="6" t="s">
        <v>911</v>
      </c>
      <c r="C1483" s="7">
        <v>46226.660555555558</v>
      </c>
      <c r="D1483" s="5">
        <v>29</v>
      </c>
      <c r="E1483" s="6" t="s">
        <v>93</v>
      </c>
      <c r="F1483" s="8">
        <v>46277</v>
      </c>
      <c r="G1483" s="8" t="s">
        <v>238</v>
      </c>
      <c r="H1483" s="6" t="s">
        <v>141</v>
      </c>
      <c r="I1483" s="6" t="s">
        <v>885</v>
      </c>
      <c r="J1483" s="6" t="s">
        <v>142</v>
      </c>
      <c r="L1483" s="6" t="s">
        <v>143</v>
      </c>
      <c r="M1483" s="6" t="s">
        <v>885</v>
      </c>
      <c r="N1483" s="6" t="s">
        <v>41</v>
      </c>
      <c r="O1483" s="5" t="s">
        <v>885</v>
      </c>
      <c r="P1483" s="6" t="str">
        <f>IF(I1483&lt;&gt;"","Giocata","Futura")</f>
        <v>Futura</v>
      </c>
      <c r="Q1483" s="5" t="e">
        <f>VALUE(LEFT(I1483,1))</f>
        <v>#VALUE!</v>
      </c>
      <c r="R1483" s="5" t="e">
        <f>VALUE(RIGHT(I1483,1))</f>
        <v>#VALUE!</v>
      </c>
      <c r="S1483" s="5" t="e">
        <f>SUM(Q1483:R1483)</f>
        <v>#VALUE!</v>
      </c>
      <c r="T1483" s="5" t="e">
        <f>IF(Q1483&lt;&gt;R1483,1,0)</f>
        <v>#VALUE!</v>
      </c>
      <c r="U1483" s="5" t="e">
        <f>IF(S1483&lt;=4,1,0)</f>
        <v>#VALUE!</v>
      </c>
      <c r="V1483" s="5" t="e">
        <f t="shared" si="46"/>
        <v>#VALUE!</v>
      </c>
      <c r="W1483" s="5" t="e">
        <f>IF(S1483&gt;=2,1,0)</f>
        <v>#VALUE!</v>
      </c>
      <c r="X1483" s="5" t="e">
        <f>IF(Q1483&lt;=2,1,0)</f>
        <v>#VALUE!</v>
      </c>
      <c r="Y1483" s="5" t="e">
        <f>IF(AND(Q1483&gt;=1,Q1483&lt;=3),1,0)</f>
        <v>#VALUE!</v>
      </c>
      <c r="Z1483" s="5" t="e">
        <f>IF(AND(Q1483&gt;=2,Q1483&lt;=5),1,0)</f>
        <v>#VALUE!</v>
      </c>
      <c r="AA1483" s="5" t="e">
        <f>IF(S1483&lt;=2,1,0)</f>
        <v>#VALUE!</v>
      </c>
      <c r="AB1483" s="5" t="e">
        <f>IF(AND(S1483&gt;=1,S1483&lt;=3),1,0)</f>
        <v>#VALUE!</v>
      </c>
      <c r="AC1483" s="5" t="e">
        <f>IF(AND(S1483&gt;=2,S1483&lt;=5),1,0)</f>
        <v>#VALUE!</v>
      </c>
      <c r="AD1483" s="5" t="e">
        <f>IF(AND(S1483&gt;=1,S1483&lt;=4),1,0)</f>
        <v>#VALUE!</v>
      </c>
      <c r="AE1483" s="5" t="e">
        <f>IF(AND(S1483&gt;=2,S1483&lt;=5),1,0)</f>
        <v>#VALUE!</v>
      </c>
    </row>
    <row r="1484" spans="1:31" x14ac:dyDescent="0.55000000000000004">
      <c r="A1484" s="1">
        <f t="shared" si="47"/>
        <v>1484</v>
      </c>
      <c r="B1484" s="6" t="s">
        <v>911</v>
      </c>
      <c r="C1484" s="7">
        <v>46226.660555555558</v>
      </c>
      <c r="D1484" s="5">
        <v>29</v>
      </c>
      <c r="E1484" s="6" t="s">
        <v>93</v>
      </c>
      <c r="F1484" s="8">
        <v>46277</v>
      </c>
      <c r="G1484" s="8" t="s">
        <v>238</v>
      </c>
      <c r="H1484" s="6" t="s">
        <v>153</v>
      </c>
      <c r="I1484" s="6" t="s">
        <v>885</v>
      </c>
      <c r="J1484" s="6" t="s">
        <v>138</v>
      </c>
      <c r="L1484" s="6" t="s">
        <v>155</v>
      </c>
      <c r="M1484" s="6" t="s">
        <v>885</v>
      </c>
      <c r="N1484" s="6" t="s">
        <v>41</v>
      </c>
      <c r="O1484" s="5" t="s">
        <v>885</v>
      </c>
      <c r="P1484" s="6" t="str">
        <f>IF(I1484&lt;&gt;"","Giocata","Futura")</f>
        <v>Futura</v>
      </c>
      <c r="Q1484" s="5" t="e">
        <f>VALUE(LEFT(I1484,1))</f>
        <v>#VALUE!</v>
      </c>
      <c r="R1484" s="5" t="e">
        <f>VALUE(RIGHT(I1484,1))</f>
        <v>#VALUE!</v>
      </c>
      <c r="S1484" s="5" t="e">
        <f>SUM(Q1484:R1484)</f>
        <v>#VALUE!</v>
      </c>
      <c r="T1484" s="5" t="e">
        <f>IF(Q1484&lt;&gt;R1484,1,0)</f>
        <v>#VALUE!</v>
      </c>
      <c r="U1484" s="5" t="e">
        <f>IF(S1484&lt;=4,1,0)</f>
        <v>#VALUE!</v>
      </c>
      <c r="V1484" s="5" t="e">
        <f t="shared" si="46"/>
        <v>#VALUE!</v>
      </c>
      <c r="W1484" s="5" t="e">
        <f>IF(S1484&gt;=2,1,0)</f>
        <v>#VALUE!</v>
      </c>
      <c r="X1484" s="5" t="e">
        <f>IF(Q1484&lt;=2,1,0)</f>
        <v>#VALUE!</v>
      </c>
      <c r="Y1484" s="5" t="e">
        <f>IF(AND(Q1484&gt;=1,Q1484&lt;=3),1,0)</f>
        <v>#VALUE!</v>
      </c>
      <c r="Z1484" s="5" t="e">
        <f>IF(AND(Q1484&gt;=2,Q1484&lt;=5),1,0)</f>
        <v>#VALUE!</v>
      </c>
      <c r="AA1484" s="5" t="e">
        <f>IF(S1484&lt;=2,1,0)</f>
        <v>#VALUE!</v>
      </c>
      <c r="AB1484" s="5" t="e">
        <f>IF(AND(S1484&gt;=1,S1484&lt;=3),1,0)</f>
        <v>#VALUE!</v>
      </c>
      <c r="AC1484" s="5" t="e">
        <f>IF(AND(S1484&gt;=2,S1484&lt;=5),1,0)</f>
        <v>#VALUE!</v>
      </c>
      <c r="AD1484" s="5" t="e">
        <f>IF(AND(S1484&gt;=1,S1484&lt;=4),1,0)</f>
        <v>#VALUE!</v>
      </c>
      <c r="AE1484" s="5" t="e">
        <f>IF(AND(S1484&gt;=2,S1484&lt;=5),1,0)</f>
        <v>#VALUE!</v>
      </c>
    </row>
    <row r="1485" spans="1:31" x14ac:dyDescent="0.55000000000000004">
      <c r="A1485" s="1">
        <f t="shared" si="47"/>
        <v>1485</v>
      </c>
      <c r="B1485" s="6" t="s">
        <v>911</v>
      </c>
      <c r="C1485" s="7">
        <v>46226.660555555558</v>
      </c>
      <c r="D1485" s="5">
        <v>29</v>
      </c>
      <c r="E1485" s="6" t="s">
        <v>93</v>
      </c>
      <c r="F1485" s="8">
        <v>46277</v>
      </c>
      <c r="G1485" s="8" t="s">
        <v>278</v>
      </c>
      <c r="H1485" s="6" t="s">
        <v>145</v>
      </c>
      <c r="I1485" s="6" t="s">
        <v>885</v>
      </c>
      <c r="J1485" s="6" t="s">
        <v>148</v>
      </c>
      <c r="L1485" s="6" t="s">
        <v>158</v>
      </c>
      <c r="M1485" s="6" t="s">
        <v>885</v>
      </c>
      <c r="N1485" s="6" t="s">
        <v>41</v>
      </c>
      <c r="O1485" s="5" t="s">
        <v>885</v>
      </c>
      <c r="P1485" s="6" t="str">
        <f>IF(I1485&lt;&gt;"","Giocata","Futura")</f>
        <v>Futura</v>
      </c>
      <c r="Q1485" s="5" t="e">
        <f>VALUE(LEFT(I1485,1))</f>
        <v>#VALUE!</v>
      </c>
      <c r="R1485" s="5" t="e">
        <f>VALUE(RIGHT(I1485,1))</f>
        <v>#VALUE!</v>
      </c>
      <c r="S1485" s="5" t="e">
        <f>SUM(Q1485:R1485)</f>
        <v>#VALUE!</v>
      </c>
      <c r="T1485" s="5" t="e">
        <f>IF(Q1485&lt;&gt;R1485,1,0)</f>
        <v>#VALUE!</v>
      </c>
      <c r="U1485" s="5" t="e">
        <f>IF(S1485&lt;=4,1,0)</f>
        <v>#VALUE!</v>
      </c>
      <c r="V1485" s="5" t="e">
        <f t="shared" si="46"/>
        <v>#VALUE!</v>
      </c>
      <c r="W1485" s="5" t="e">
        <f>IF(S1485&gt;=2,1,0)</f>
        <v>#VALUE!</v>
      </c>
      <c r="X1485" s="5" t="e">
        <f>IF(Q1485&lt;=2,1,0)</f>
        <v>#VALUE!</v>
      </c>
      <c r="Y1485" s="5" t="e">
        <f>IF(AND(Q1485&gt;=1,Q1485&lt;=3),1,0)</f>
        <v>#VALUE!</v>
      </c>
      <c r="Z1485" s="5" t="e">
        <f>IF(AND(Q1485&gt;=2,Q1485&lt;=5),1,0)</f>
        <v>#VALUE!</v>
      </c>
      <c r="AA1485" s="5" t="e">
        <f>IF(S1485&lt;=2,1,0)</f>
        <v>#VALUE!</v>
      </c>
      <c r="AB1485" s="5" t="e">
        <f>IF(AND(S1485&gt;=1,S1485&lt;=3),1,0)</f>
        <v>#VALUE!</v>
      </c>
      <c r="AC1485" s="5" t="e">
        <f>IF(AND(S1485&gt;=2,S1485&lt;=5),1,0)</f>
        <v>#VALUE!</v>
      </c>
      <c r="AD1485" s="5" t="e">
        <f>IF(AND(S1485&gt;=1,S1485&lt;=4),1,0)</f>
        <v>#VALUE!</v>
      </c>
      <c r="AE1485" s="5" t="e">
        <f>IF(AND(S1485&gt;=2,S1485&lt;=5),1,0)</f>
        <v>#VALUE!</v>
      </c>
    </row>
    <row r="1486" spans="1:31" x14ac:dyDescent="0.55000000000000004">
      <c r="A1486" s="1">
        <f t="shared" si="47"/>
        <v>1486</v>
      </c>
      <c r="B1486" s="6" t="s">
        <v>908</v>
      </c>
      <c r="C1486" s="7">
        <v>46226.660555555558</v>
      </c>
      <c r="D1486" s="5">
        <v>8</v>
      </c>
      <c r="E1486" s="6" t="s">
        <v>37</v>
      </c>
      <c r="F1486" s="8">
        <v>46278</v>
      </c>
      <c r="G1486" s="8" t="s">
        <v>885</v>
      </c>
      <c r="H1486" s="6" t="s">
        <v>68</v>
      </c>
      <c r="I1486" s="6" t="s">
        <v>885</v>
      </c>
      <c r="J1486" s="6" t="s">
        <v>69</v>
      </c>
      <c r="L1486" s="6" t="s">
        <v>70</v>
      </c>
      <c r="M1486" s="6" t="s">
        <v>885</v>
      </c>
      <c r="N1486" s="6" t="s">
        <v>41</v>
      </c>
      <c r="O1486" s="5" t="s">
        <v>885</v>
      </c>
      <c r="P1486" s="6" t="str">
        <f>IF(I1486&lt;&gt;"","Giocata","Futura")</f>
        <v>Futura</v>
      </c>
      <c r="Q1486" s="5" t="e">
        <f>VALUE(LEFT(I1486,1))</f>
        <v>#VALUE!</v>
      </c>
      <c r="R1486" s="5" t="e">
        <f>VALUE(RIGHT(I1486,1))</f>
        <v>#VALUE!</v>
      </c>
      <c r="S1486" s="5" t="e">
        <f>SUM(Q1486:R1486)</f>
        <v>#VALUE!</v>
      </c>
      <c r="T1486" s="5" t="e">
        <f>IF(Q1486&lt;&gt;R1486,1,0)</f>
        <v>#VALUE!</v>
      </c>
      <c r="U1486" s="5" t="e">
        <f>IF(S1486&lt;=4,1,0)</f>
        <v>#VALUE!</v>
      </c>
      <c r="V1486" s="5" t="e">
        <f t="shared" si="46"/>
        <v>#VALUE!</v>
      </c>
      <c r="W1486" s="5" t="e">
        <f>IF(S1486&gt;=2,1,0)</f>
        <v>#VALUE!</v>
      </c>
      <c r="X1486" s="5" t="e">
        <f>IF(Q1486&lt;=2,1,0)</f>
        <v>#VALUE!</v>
      </c>
      <c r="Y1486" s="5" t="e">
        <f>IF(AND(Q1486&gt;=1,Q1486&lt;=3),1,0)</f>
        <v>#VALUE!</v>
      </c>
      <c r="Z1486" s="5" t="e">
        <f>IF(AND(Q1486&gt;=2,Q1486&lt;=5),1,0)</f>
        <v>#VALUE!</v>
      </c>
      <c r="AA1486" s="5" t="e">
        <f>IF(S1486&lt;=2,1,0)</f>
        <v>#VALUE!</v>
      </c>
      <c r="AB1486" s="5" t="e">
        <f>IF(AND(S1486&gt;=1,S1486&lt;=3),1,0)</f>
        <v>#VALUE!</v>
      </c>
      <c r="AC1486" s="5" t="e">
        <f>IF(AND(S1486&gt;=2,S1486&lt;=5),1,0)</f>
        <v>#VALUE!</v>
      </c>
      <c r="AD1486" s="5" t="e">
        <f>IF(AND(S1486&gt;=1,S1486&lt;=4),1,0)</f>
        <v>#VALUE!</v>
      </c>
      <c r="AE1486" s="5" t="e">
        <f>IF(AND(S1486&gt;=2,S1486&lt;=5),1,0)</f>
        <v>#VALUE!</v>
      </c>
    </row>
    <row r="1487" spans="1:31" x14ac:dyDescent="0.55000000000000004">
      <c r="A1487" s="1">
        <f t="shared" si="47"/>
        <v>1487</v>
      </c>
      <c r="B1487" s="6" t="s">
        <v>908</v>
      </c>
      <c r="C1487" s="7">
        <v>46226.660555555558</v>
      </c>
      <c r="D1487" s="5">
        <v>8</v>
      </c>
      <c r="E1487" s="6" t="s">
        <v>37</v>
      </c>
      <c r="F1487" s="8">
        <v>46278</v>
      </c>
      <c r="G1487" s="8" t="s">
        <v>885</v>
      </c>
      <c r="H1487" s="6" t="s">
        <v>71</v>
      </c>
      <c r="I1487" s="6" t="s">
        <v>885</v>
      </c>
      <c r="J1487" s="6" t="s">
        <v>72</v>
      </c>
      <c r="L1487" s="6" t="s">
        <v>73</v>
      </c>
      <c r="M1487" s="6" t="s">
        <v>885</v>
      </c>
      <c r="N1487" s="6" t="s">
        <v>41</v>
      </c>
      <c r="O1487" s="5" t="s">
        <v>885</v>
      </c>
      <c r="P1487" s="6" t="str">
        <f>IF(I1487&lt;&gt;"","Giocata","Futura")</f>
        <v>Futura</v>
      </c>
      <c r="Q1487" s="5" t="e">
        <f>VALUE(LEFT(I1487,1))</f>
        <v>#VALUE!</v>
      </c>
      <c r="R1487" s="5" t="e">
        <f>VALUE(RIGHT(I1487,1))</f>
        <v>#VALUE!</v>
      </c>
      <c r="S1487" s="5" t="e">
        <f>SUM(Q1487:R1487)</f>
        <v>#VALUE!</v>
      </c>
      <c r="T1487" s="5" t="e">
        <f>IF(Q1487&lt;&gt;R1487,1,0)</f>
        <v>#VALUE!</v>
      </c>
      <c r="U1487" s="5" t="e">
        <f>IF(S1487&lt;=4,1,0)</f>
        <v>#VALUE!</v>
      </c>
      <c r="V1487" s="5" t="e">
        <f t="shared" si="46"/>
        <v>#VALUE!</v>
      </c>
      <c r="W1487" s="5" t="e">
        <f>IF(S1487&gt;=2,1,0)</f>
        <v>#VALUE!</v>
      </c>
      <c r="X1487" s="5" t="e">
        <f>IF(Q1487&lt;=2,1,0)</f>
        <v>#VALUE!</v>
      </c>
      <c r="Y1487" s="5" t="e">
        <f>IF(AND(Q1487&gt;=1,Q1487&lt;=3),1,0)</f>
        <v>#VALUE!</v>
      </c>
      <c r="Z1487" s="5" t="e">
        <f>IF(AND(Q1487&gt;=2,Q1487&lt;=5),1,0)</f>
        <v>#VALUE!</v>
      </c>
      <c r="AA1487" s="5" t="e">
        <f>IF(S1487&lt;=2,1,0)</f>
        <v>#VALUE!</v>
      </c>
      <c r="AB1487" s="5" t="e">
        <f>IF(AND(S1487&gt;=1,S1487&lt;=3),1,0)</f>
        <v>#VALUE!</v>
      </c>
      <c r="AC1487" s="5" t="e">
        <f>IF(AND(S1487&gt;=2,S1487&lt;=5),1,0)</f>
        <v>#VALUE!</v>
      </c>
      <c r="AD1487" s="5" t="e">
        <f>IF(AND(S1487&gt;=1,S1487&lt;=4),1,0)</f>
        <v>#VALUE!</v>
      </c>
      <c r="AE1487" s="5" t="e">
        <f>IF(AND(S1487&gt;=2,S1487&lt;=5),1,0)</f>
        <v>#VALUE!</v>
      </c>
    </row>
    <row r="1488" spans="1:31" x14ac:dyDescent="0.55000000000000004">
      <c r="A1488" s="1">
        <f t="shared" si="47"/>
        <v>1488</v>
      </c>
      <c r="B1488" s="6" t="s">
        <v>908</v>
      </c>
      <c r="C1488" s="7">
        <v>46226.660555555558</v>
      </c>
      <c r="D1488" s="5">
        <v>8</v>
      </c>
      <c r="E1488" s="6" t="s">
        <v>37</v>
      </c>
      <c r="F1488" s="8">
        <v>46278</v>
      </c>
      <c r="G1488" s="8" t="s">
        <v>885</v>
      </c>
      <c r="H1488" s="6" t="s">
        <v>74</v>
      </c>
      <c r="I1488" s="6" t="s">
        <v>885</v>
      </c>
      <c r="J1488" s="6" t="s">
        <v>75</v>
      </c>
      <c r="L1488" s="6" t="s">
        <v>76</v>
      </c>
      <c r="M1488" s="6" t="s">
        <v>885</v>
      </c>
      <c r="N1488" s="6" t="s">
        <v>41</v>
      </c>
      <c r="O1488" s="5" t="s">
        <v>885</v>
      </c>
      <c r="P1488" s="6" t="str">
        <f>IF(I1488&lt;&gt;"","Giocata","Futura")</f>
        <v>Futura</v>
      </c>
      <c r="Q1488" s="5" t="e">
        <f>VALUE(LEFT(I1488,1))</f>
        <v>#VALUE!</v>
      </c>
      <c r="R1488" s="5" t="e">
        <f>VALUE(RIGHT(I1488,1))</f>
        <v>#VALUE!</v>
      </c>
      <c r="S1488" s="5" t="e">
        <f>SUM(Q1488:R1488)</f>
        <v>#VALUE!</v>
      </c>
      <c r="T1488" s="5" t="e">
        <f>IF(Q1488&lt;&gt;R1488,1,0)</f>
        <v>#VALUE!</v>
      </c>
      <c r="U1488" s="5" t="e">
        <f>IF(S1488&lt;=4,1,0)</f>
        <v>#VALUE!</v>
      </c>
      <c r="V1488" s="5" t="e">
        <f t="shared" si="46"/>
        <v>#VALUE!</v>
      </c>
      <c r="W1488" s="5" t="e">
        <f>IF(S1488&gt;=2,1,0)</f>
        <v>#VALUE!</v>
      </c>
      <c r="X1488" s="5" t="e">
        <f>IF(Q1488&lt;=2,1,0)</f>
        <v>#VALUE!</v>
      </c>
      <c r="Y1488" s="5" t="e">
        <f>IF(AND(Q1488&gt;=1,Q1488&lt;=3),1,0)</f>
        <v>#VALUE!</v>
      </c>
      <c r="Z1488" s="5" t="e">
        <f>IF(AND(Q1488&gt;=2,Q1488&lt;=5),1,0)</f>
        <v>#VALUE!</v>
      </c>
      <c r="AA1488" s="5" t="e">
        <f>IF(S1488&lt;=2,1,0)</f>
        <v>#VALUE!</v>
      </c>
      <c r="AB1488" s="5" t="e">
        <f>IF(AND(S1488&gt;=1,S1488&lt;=3),1,0)</f>
        <v>#VALUE!</v>
      </c>
      <c r="AC1488" s="5" t="e">
        <f>IF(AND(S1488&gt;=2,S1488&lt;=5),1,0)</f>
        <v>#VALUE!</v>
      </c>
      <c r="AD1488" s="5" t="e">
        <f>IF(AND(S1488&gt;=1,S1488&lt;=4),1,0)</f>
        <v>#VALUE!</v>
      </c>
      <c r="AE1488" s="5" t="e">
        <f>IF(AND(S1488&gt;=2,S1488&lt;=5),1,0)</f>
        <v>#VALUE!</v>
      </c>
    </row>
    <row r="1489" spans="1:31" x14ac:dyDescent="0.55000000000000004">
      <c r="A1489" s="1">
        <f t="shared" si="47"/>
        <v>1489</v>
      </c>
      <c r="B1489" s="6" t="s">
        <v>908</v>
      </c>
      <c r="C1489" s="7">
        <v>46226.660555555558</v>
      </c>
      <c r="D1489" s="5">
        <v>8</v>
      </c>
      <c r="E1489" s="6" t="s">
        <v>37</v>
      </c>
      <c r="F1489" s="8">
        <v>46278</v>
      </c>
      <c r="G1489" s="8" t="s">
        <v>885</v>
      </c>
      <c r="H1489" s="6" t="s">
        <v>77</v>
      </c>
      <c r="I1489" s="6" t="s">
        <v>885</v>
      </c>
      <c r="J1489" s="6" t="s">
        <v>78</v>
      </c>
      <c r="L1489" s="6" t="s">
        <v>79</v>
      </c>
      <c r="M1489" s="6" t="s">
        <v>885</v>
      </c>
      <c r="N1489" s="6" t="s">
        <v>41</v>
      </c>
      <c r="O1489" s="5" t="s">
        <v>885</v>
      </c>
      <c r="P1489" s="6" t="str">
        <f>IF(I1489&lt;&gt;"","Giocata","Futura")</f>
        <v>Futura</v>
      </c>
      <c r="Q1489" s="5" t="e">
        <f>VALUE(LEFT(I1489,1))</f>
        <v>#VALUE!</v>
      </c>
      <c r="R1489" s="5" t="e">
        <f>VALUE(RIGHT(I1489,1))</f>
        <v>#VALUE!</v>
      </c>
      <c r="S1489" s="5" t="e">
        <f>SUM(Q1489:R1489)</f>
        <v>#VALUE!</v>
      </c>
      <c r="T1489" s="5" t="e">
        <f>IF(Q1489&lt;&gt;R1489,1,0)</f>
        <v>#VALUE!</v>
      </c>
      <c r="U1489" s="5" t="e">
        <f>IF(S1489&lt;=4,1,0)</f>
        <v>#VALUE!</v>
      </c>
      <c r="V1489" s="5" t="e">
        <f t="shared" si="46"/>
        <v>#VALUE!</v>
      </c>
      <c r="W1489" s="5" t="e">
        <f>IF(S1489&gt;=2,1,0)</f>
        <v>#VALUE!</v>
      </c>
      <c r="X1489" s="5" t="e">
        <f>IF(Q1489&lt;=2,1,0)</f>
        <v>#VALUE!</v>
      </c>
      <c r="Y1489" s="5" t="e">
        <f>IF(AND(Q1489&gt;=1,Q1489&lt;=3),1,0)</f>
        <v>#VALUE!</v>
      </c>
      <c r="Z1489" s="5" t="e">
        <f>IF(AND(Q1489&gt;=2,Q1489&lt;=5),1,0)</f>
        <v>#VALUE!</v>
      </c>
      <c r="AA1489" s="5" t="e">
        <f>IF(S1489&lt;=2,1,0)</f>
        <v>#VALUE!</v>
      </c>
      <c r="AB1489" s="5" t="e">
        <f>IF(AND(S1489&gt;=1,S1489&lt;=3),1,0)</f>
        <v>#VALUE!</v>
      </c>
      <c r="AC1489" s="5" t="e">
        <f>IF(AND(S1489&gt;=2,S1489&lt;=5),1,0)</f>
        <v>#VALUE!</v>
      </c>
      <c r="AD1489" s="5" t="e">
        <f>IF(AND(S1489&gt;=1,S1489&lt;=4),1,0)</f>
        <v>#VALUE!</v>
      </c>
      <c r="AE1489" s="5" t="e">
        <f>IF(AND(S1489&gt;=2,S1489&lt;=5),1,0)</f>
        <v>#VALUE!</v>
      </c>
    </row>
    <row r="1490" spans="1:31" x14ac:dyDescent="0.55000000000000004">
      <c r="A1490" s="1">
        <f t="shared" si="47"/>
        <v>1490</v>
      </c>
      <c r="B1490" s="6" t="s">
        <v>908</v>
      </c>
      <c r="C1490" s="7">
        <v>46226.660555555558</v>
      </c>
      <c r="D1490" s="5">
        <v>8</v>
      </c>
      <c r="E1490" s="6" t="s">
        <v>37</v>
      </c>
      <c r="F1490" s="8">
        <v>46278</v>
      </c>
      <c r="G1490" s="8" t="s">
        <v>885</v>
      </c>
      <c r="H1490" s="6" t="s">
        <v>80</v>
      </c>
      <c r="I1490" s="6" t="s">
        <v>885</v>
      </c>
      <c r="J1490" s="6" t="s">
        <v>81</v>
      </c>
      <c r="L1490" s="6" t="s">
        <v>82</v>
      </c>
      <c r="M1490" s="6" t="s">
        <v>885</v>
      </c>
      <c r="N1490" s="6" t="s">
        <v>41</v>
      </c>
      <c r="O1490" s="5" t="s">
        <v>885</v>
      </c>
      <c r="P1490" s="6" t="str">
        <f>IF(I1490&lt;&gt;"","Giocata","Futura")</f>
        <v>Futura</v>
      </c>
      <c r="Q1490" s="5" t="e">
        <f>VALUE(LEFT(I1490,1))</f>
        <v>#VALUE!</v>
      </c>
      <c r="R1490" s="5" t="e">
        <f>VALUE(RIGHT(I1490,1))</f>
        <v>#VALUE!</v>
      </c>
      <c r="S1490" s="5" t="e">
        <f>SUM(Q1490:R1490)</f>
        <v>#VALUE!</v>
      </c>
      <c r="T1490" s="5" t="e">
        <f>IF(Q1490&lt;&gt;R1490,1,0)</f>
        <v>#VALUE!</v>
      </c>
      <c r="U1490" s="5" t="e">
        <f>IF(S1490&lt;=4,1,0)</f>
        <v>#VALUE!</v>
      </c>
      <c r="V1490" s="5" t="e">
        <f t="shared" si="46"/>
        <v>#VALUE!</v>
      </c>
      <c r="W1490" s="5" t="e">
        <f>IF(S1490&gt;=2,1,0)</f>
        <v>#VALUE!</v>
      </c>
      <c r="X1490" s="5" t="e">
        <f>IF(Q1490&lt;=2,1,0)</f>
        <v>#VALUE!</v>
      </c>
      <c r="Y1490" s="5" t="e">
        <f>IF(AND(Q1490&gt;=1,Q1490&lt;=3),1,0)</f>
        <v>#VALUE!</v>
      </c>
      <c r="Z1490" s="5" t="e">
        <f>IF(AND(Q1490&gt;=2,Q1490&lt;=5),1,0)</f>
        <v>#VALUE!</v>
      </c>
      <c r="AA1490" s="5" t="e">
        <f>IF(S1490&lt;=2,1,0)</f>
        <v>#VALUE!</v>
      </c>
      <c r="AB1490" s="5" t="e">
        <f>IF(AND(S1490&gt;=1,S1490&lt;=3),1,0)</f>
        <v>#VALUE!</v>
      </c>
      <c r="AC1490" s="5" t="e">
        <f>IF(AND(S1490&gt;=2,S1490&lt;=5),1,0)</f>
        <v>#VALUE!</v>
      </c>
      <c r="AD1490" s="5" t="e">
        <f>IF(AND(S1490&gt;=1,S1490&lt;=4),1,0)</f>
        <v>#VALUE!</v>
      </c>
      <c r="AE1490" s="5" t="e">
        <f>IF(AND(S1490&gt;=2,S1490&lt;=5),1,0)</f>
        <v>#VALUE!</v>
      </c>
    </row>
    <row r="1491" spans="1:31" x14ac:dyDescent="0.55000000000000004">
      <c r="A1491" s="1">
        <f t="shared" si="47"/>
        <v>1491</v>
      </c>
      <c r="B1491" s="6" t="s">
        <v>908</v>
      </c>
      <c r="C1491" s="7">
        <v>46226.660555555558</v>
      </c>
      <c r="D1491" s="5">
        <v>8</v>
      </c>
      <c r="E1491" s="6" t="s">
        <v>37</v>
      </c>
      <c r="F1491" s="8">
        <v>46278</v>
      </c>
      <c r="G1491" s="8" t="s">
        <v>885</v>
      </c>
      <c r="H1491" s="6" t="s">
        <v>83</v>
      </c>
      <c r="I1491" s="6" t="s">
        <v>885</v>
      </c>
      <c r="J1491" s="6" t="s">
        <v>84</v>
      </c>
      <c r="L1491" s="6" t="s">
        <v>85</v>
      </c>
      <c r="M1491" s="6" t="s">
        <v>885</v>
      </c>
      <c r="N1491" s="6" t="s">
        <v>41</v>
      </c>
      <c r="O1491" s="5" t="s">
        <v>885</v>
      </c>
      <c r="P1491" s="6" t="str">
        <f>IF(I1491&lt;&gt;"","Giocata","Futura")</f>
        <v>Futura</v>
      </c>
      <c r="Q1491" s="5" t="e">
        <f>VALUE(LEFT(I1491,1))</f>
        <v>#VALUE!</v>
      </c>
      <c r="R1491" s="5" t="e">
        <f>VALUE(RIGHT(I1491,1))</f>
        <v>#VALUE!</v>
      </c>
      <c r="S1491" s="5" t="e">
        <f>SUM(Q1491:R1491)</f>
        <v>#VALUE!</v>
      </c>
      <c r="T1491" s="5" t="e">
        <f>IF(Q1491&lt;&gt;R1491,1,0)</f>
        <v>#VALUE!</v>
      </c>
      <c r="U1491" s="5" t="e">
        <f>IF(S1491&lt;=4,1,0)</f>
        <v>#VALUE!</v>
      </c>
      <c r="V1491" s="5" t="e">
        <f t="shared" si="46"/>
        <v>#VALUE!</v>
      </c>
      <c r="W1491" s="5" t="e">
        <f>IF(S1491&gt;=2,1,0)</f>
        <v>#VALUE!</v>
      </c>
      <c r="X1491" s="5" t="e">
        <f>IF(Q1491&lt;=2,1,0)</f>
        <v>#VALUE!</v>
      </c>
      <c r="Y1491" s="5" t="e">
        <f>IF(AND(Q1491&gt;=1,Q1491&lt;=3),1,0)</f>
        <v>#VALUE!</v>
      </c>
      <c r="Z1491" s="5" t="e">
        <f>IF(AND(Q1491&gt;=2,Q1491&lt;=5),1,0)</f>
        <v>#VALUE!</v>
      </c>
      <c r="AA1491" s="5" t="e">
        <f>IF(S1491&lt;=2,1,0)</f>
        <v>#VALUE!</v>
      </c>
      <c r="AB1491" s="5" t="e">
        <f>IF(AND(S1491&gt;=1,S1491&lt;=3),1,0)</f>
        <v>#VALUE!</v>
      </c>
      <c r="AC1491" s="5" t="e">
        <f>IF(AND(S1491&gt;=2,S1491&lt;=5),1,0)</f>
        <v>#VALUE!</v>
      </c>
      <c r="AD1491" s="5" t="e">
        <f>IF(AND(S1491&gt;=1,S1491&lt;=4),1,0)</f>
        <v>#VALUE!</v>
      </c>
      <c r="AE1491" s="5" t="e">
        <f>IF(AND(S1491&gt;=2,S1491&lt;=5),1,0)</f>
        <v>#VALUE!</v>
      </c>
    </row>
    <row r="1492" spans="1:31" x14ac:dyDescent="0.55000000000000004">
      <c r="A1492" s="1">
        <f t="shared" si="47"/>
        <v>1492</v>
      </c>
      <c r="B1492" s="6" t="s">
        <v>28</v>
      </c>
      <c r="C1492" s="7">
        <v>46226.660555555558</v>
      </c>
      <c r="D1492" s="5">
        <v>21</v>
      </c>
      <c r="E1492" s="6" t="s">
        <v>37</v>
      </c>
      <c r="F1492" s="8">
        <v>46278</v>
      </c>
      <c r="G1492" s="8" t="s">
        <v>268</v>
      </c>
      <c r="H1492" s="6" t="s">
        <v>43</v>
      </c>
      <c r="I1492" s="6" t="s">
        <v>885</v>
      </c>
      <c r="J1492" s="6" t="s">
        <v>39</v>
      </c>
      <c r="L1492" s="6" t="s">
        <v>64</v>
      </c>
      <c r="M1492" s="6" t="s">
        <v>885</v>
      </c>
      <c r="N1492" s="6" t="s">
        <v>41</v>
      </c>
      <c r="O1492" s="5" t="s">
        <v>885</v>
      </c>
      <c r="P1492" s="6" t="str">
        <f>IF(I1492&lt;&gt;"","Giocata","Futura")</f>
        <v>Futura</v>
      </c>
      <c r="Q1492" s="5" t="e">
        <f>VALUE(LEFT(I1492,1))</f>
        <v>#VALUE!</v>
      </c>
      <c r="R1492" s="5" t="e">
        <f>VALUE(RIGHT(I1492,1))</f>
        <v>#VALUE!</v>
      </c>
      <c r="S1492" s="5" t="e">
        <f>SUM(Q1492:R1492)</f>
        <v>#VALUE!</v>
      </c>
      <c r="T1492" s="5" t="e">
        <f>IF(Q1492&lt;&gt;R1492,1,0)</f>
        <v>#VALUE!</v>
      </c>
      <c r="U1492" s="5" t="e">
        <f>IF(S1492&lt;=4,1,0)</f>
        <v>#VALUE!</v>
      </c>
      <c r="V1492" s="5" t="e">
        <f t="shared" si="46"/>
        <v>#VALUE!</v>
      </c>
      <c r="W1492" s="5" t="e">
        <f>IF(S1492&gt;=2,1,0)</f>
        <v>#VALUE!</v>
      </c>
      <c r="X1492" s="5" t="e">
        <f>IF(Q1492&lt;=2,1,0)</f>
        <v>#VALUE!</v>
      </c>
      <c r="Y1492" s="5" t="e">
        <f>IF(AND(Q1492&gt;=1,Q1492&lt;=3),1,0)</f>
        <v>#VALUE!</v>
      </c>
      <c r="Z1492" s="5" t="e">
        <f>IF(AND(Q1492&gt;=2,Q1492&lt;=5),1,0)</f>
        <v>#VALUE!</v>
      </c>
      <c r="AA1492" s="5" t="e">
        <f>IF(S1492&lt;=2,1,0)</f>
        <v>#VALUE!</v>
      </c>
      <c r="AB1492" s="5" t="e">
        <f>IF(AND(S1492&gt;=1,S1492&lt;=3),1,0)</f>
        <v>#VALUE!</v>
      </c>
      <c r="AC1492" s="5" t="e">
        <f>IF(AND(S1492&gt;=2,S1492&lt;=5),1,0)</f>
        <v>#VALUE!</v>
      </c>
      <c r="AD1492" s="5" t="e">
        <f>IF(AND(S1492&gt;=1,S1492&lt;=4),1,0)</f>
        <v>#VALUE!</v>
      </c>
      <c r="AE1492" s="5" t="e">
        <f>IF(AND(S1492&gt;=2,S1492&lt;=5),1,0)</f>
        <v>#VALUE!</v>
      </c>
    </row>
    <row r="1493" spans="1:31" x14ac:dyDescent="0.55000000000000004">
      <c r="A1493" s="1">
        <f t="shared" si="47"/>
        <v>1493</v>
      </c>
      <c r="B1493" s="6" t="s">
        <v>28</v>
      </c>
      <c r="C1493" s="7">
        <v>46226.660555555558</v>
      </c>
      <c r="D1493" s="5">
        <v>21</v>
      </c>
      <c r="E1493" s="6" t="s">
        <v>37</v>
      </c>
      <c r="F1493" s="8">
        <v>46278</v>
      </c>
      <c r="G1493" s="8" t="s">
        <v>268</v>
      </c>
      <c r="H1493" s="6" t="s">
        <v>52</v>
      </c>
      <c r="I1493" s="6" t="s">
        <v>885</v>
      </c>
      <c r="J1493" s="6" t="s">
        <v>45</v>
      </c>
      <c r="L1493" s="6" t="s">
        <v>63</v>
      </c>
      <c r="M1493" s="6" t="s">
        <v>885</v>
      </c>
      <c r="N1493" s="6" t="s">
        <v>41</v>
      </c>
      <c r="O1493" s="5" t="s">
        <v>885</v>
      </c>
      <c r="P1493" s="6" t="str">
        <f>IF(I1493&lt;&gt;"","Giocata","Futura")</f>
        <v>Futura</v>
      </c>
      <c r="Q1493" s="5" t="e">
        <f>VALUE(LEFT(I1493,1))</f>
        <v>#VALUE!</v>
      </c>
      <c r="R1493" s="5" t="e">
        <f>VALUE(RIGHT(I1493,1))</f>
        <v>#VALUE!</v>
      </c>
      <c r="S1493" s="5" t="e">
        <f>SUM(Q1493:R1493)</f>
        <v>#VALUE!</v>
      </c>
      <c r="T1493" s="5" t="e">
        <f>IF(Q1493&lt;&gt;R1493,1,0)</f>
        <v>#VALUE!</v>
      </c>
      <c r="U1493" s="5" t="e">
        <f>IF(S1493&lt;=4,1,0)</f>
        <v>#VALUE!</v>
      </c>
      <c r="V1493" s="5" t="e">
        <f t="shared" si="46"/>
        <v>#VALUE!</v>
      </c>
      <c r="W1493" s="5" t="e">
        <f>IF(S1493&gt;=2,1,0)</f>
        <v>#VALUE!</v>
      </c>
      <c r="X1493" s="5" t="e">
        <f>IF(Q1493&lt;=2,1,0)</f>
        <v>#VALUE!</v>
      </c>
      <c r="Y1493" s="5" t="e">
        <f>IF(AND(Q1493&gt;=1,Q1493&lt;=3),1,0)</f>
        <v>#VALUE!</v>
      </c>
      <c r="Z1493" s="5" t="e">
        <f>IF(AND(Q1493&gt;=2,Q1493&lt;=5),1,0)</f>
        <v>#VALUE!</v>
      </c>
      <c r="AA1493" s="5" t="e">
        <f>IF(S1493&lt;=2,1,0)</f>
        <v>#VALUE!</v>
      </c>
      <c r="AB1493" s="5" t="e">
        <f>IF(AND(S1493&gt;=1,S1493&lt;=3),1,0)</f>
        <v>#VALUE!</v>
      </c>
      <c r="AC1493" s="5" t="e">
        <f>IF(AND(S1493&gt;=2,S1493&lt;=5),1,0)</f>
        <v>#VALUE!</v>
      </c>
      <c r="AD1493" s="5" t="e">
        <f>IF(AND(S1493&gt;=1,S1493&lt;=4),1,0)</f>
        <v>#VALUE!</v>
      </c>
      <c r="AE1493" s="5" t="e">
        <f>IF(AND(S1493&gt;=2,S1493&lt;=5),1,0)</f>
        <v>#VALUE!</v>
      </c>
    </row>
    <row r="1494" spans="1:31" x14ac:dyDescent="0.55000000000000004">
      <c r="A1494" s="1">
        <f t="shared" si="47"/>
        <v>1494</v>
      </c>
      <c r="B1494" s="6" t="s">
        <v>28</v>
      </c>
      <c r="C1494" s="7">
        <v>46226.660555555558</v>
      </c>
      <c r="D1494" s="5">
        <v>21</v>
      </c>
      <c r="E1494" s="6" t="s">
        <v>37</v>
      </c>
      <c r="F1494" s="8">
        <v>46278</v>
      </c>
      <c r="G1494" s="8" t="s">
        <v>285</v>
      </c>
      <c r="H1494" s="6" t="s">
        <v>60</v>
      </c>
      <c r="I1494" s="6" t="s">
        <v>885</v>
      </c>
      <c r="J1494" s="6" t="s">
        <v>54</v>
      </c>
      <c r="L1494" s="6" t="s">
        <v>62</v>
      </c>
      <c r="M1494" s="6" t="s">
        <v>885</v>
      </c>
      <c r="N1494" s="6" t="s">
        <v>41</v>
      </c>
      <c r="O1494" s="5" t="s">
        <v>885</v>
      </c>
      <c r="P1494" s="6" t="str">
        <f>IF(I1494&lt;&gt;"","Giocata","Futura")</f>
        <v>Futura</v>
      </c>
      <c r="Q1494" s="5" t="e">
        <f>VALUE(LEFT(I1494,1))</f>
        <v>#VALUE!</v>
      </c>
      <c r="R1494" s="5" t="e">
        <f>VALUE(RIGHT(I1494,1))</f>
        <v>#VALUE!</v>
      </c>
      <c r="S1494" s="5" t="e">
        <f>SUM(Q1494:R1494)</f>
        <v>#VALUE!</v>
      </c>
      <c r="T1494" s="5" t="e">
        <f>IF(Q1494&lt;&gt;R1494,1,0)</f>
        <v>#VALUE!</v>
      </c>
      <c r="U1494" s="5" t="e">
        <f>IF(S1494&lt;=4,1,0)</f>
        <v>#VALUE!</v>
      </c>
      <c r="V1494" s="5" t="e">
        <f t="shared" si="46"/>
        <v>#VALUE!</v>
      </c>
      <c r="W1494" s="5" t="e">
        <f>IF(S1494&gt;=2,1,0)</f>
        <v>#VALUE!</v>
      </c>
      <c r="X1494" s="5" t="e">
        <f>IF(Q1494&lt;=2,1,0)</f>
        <v>#VALUE!</v>
      </c>
      <c r="Y1494" s="5" t="e">
        <f>IF(AND(Q1494&gt;=1,Q1494&lt;=3),1,0)</f>
        <v>#VALUE!</v>
      </c>
      <c r="Z1494" s="5" t="e">
        <f>IF(AND(Q1494&gt;=2,Q1494&lt;=5),1,0)</f>
        <v>#VALUE!</v>
      </c>
      <c r="AA1494" s="5" t="e">
        <f>IF(S1494&lt;=2,1,0)</f>
        <v>#VALUE!</v>
      </c>
      <c r="AB1494" s="5" t="e">
        <f>IF(AND(S1494&gt;=1,S1494&lt;=3),1,0)</f>
        <v>#VALUE!</v>
      </c>
      <c r="AC1494" s="5" t="e">
        <f>IF(AND(S1494&gt;=2,S1494&lt;=5),1,0)</f>
        <v>#VALUE!</v>
      </c>
      <c r="AD1494" s="5" t="e">
        <f>IF(AND(S1494&gt;=1,S1494&lt;=4),1,0)</f>
        <v>#VALUE!</v>
      </c>
      <c r="AE1494" s="5" t="e">
        <f>IF(AND(S1494&gt;=2,S1494&lt;=5),1,0)</f>
        <v>#VALUE!</v>
      </c>
    </row>
    <row r="1495" spans="1:31" x14ac:dyDescent="0.55000000000000004">
      <c r="A1495" s="1">
        <f t="shared" si="47"/>
        <v>1495</v>
      </c>
      <c r="B1495" s="6" t="s">
        <v>32</v>
      </c>
      <c r="C1495" s="7">
        <v>46226.660555555558</v>
      </c>
      <c r="D1495" s="5">
        <v>21</v>
      </c>
      <c r="E1495" s="6" t="s">
        <v>37</v>
      </c>
      <c r="F1495" s="8">
        <v>46278</v>
      </c>
      <c r="G1495" s="8" t="s">
        <v>291</v>
      </c>
      <c r="H1495" s="6" t="s">
        <v>128</v>
      </c>
      <c r="I1495" s="6" t="s">
        <v>885</v>
      </c>
      <c r="J1495" s="6" t="s">
        <v>265</v>
      </c>
      <c r="L1495" s="6" t="s">
        <v>269</v>
      </c>
      <c r="M1495" s="6" t="s">
        <v>885</v>
      </c>
      <c r="N1495" s="6" t="s">
        <v>41</v>
      </c>
      <c r="O1495" s="5" t="s">
        <v>885</v>
      </c>
      <c r="P1495" s="6" t="str">
        <f>IF(I1495&lt;&gt;"","Giocata","Futura")</f>
        <v>Futura</v>
      </c>
      <c r="Q1495" s="5" t="e">
        <f>VALUE(LEFT(I1495,1))</f>
        <v>#VALUE!</v>
      </c>
      <c r="R1495" s="5" t="e">
        <f>VALUE(RIGHT(I1495,1))</f>
        <v>#VALUE!</v>
      </c>
      <c r="S1495" s="5" t="e">
        <f>SUM(Q1495:R1495)</f>
        <v>#VALUE!</v>
      </c>
      <c r="T1495" s="5" t="e">
        <f>IF(Q1495&lt;&gt;R1495,1,0)</f>
        <v>#VALUE!</v>
      </c>
      <c r="U1495" s="5" t="e">
        <f>IF(S1495&lt;=4,1,0)</f>
        <v>#VALUE!</v>
      </c>
      <c r="V1495" s="5" t="e">
        <f t="shared" si="46"/>
        <v>#VALUE!</v>
      </c>
      <c r="W1495" s="5" t="e">
        <f>IF(S1495&gt;=2,1,0)</f>
        <v>#VALUE!</v>
      </c>
      <c r="X1495" s="5" t="e">
        <f>IF(Q1495&lt;=2,1,0)</f>
        <v>#VALUE!</v>
      </c>
      <c r="Y1495" s="5" t="e">
        <f>IF(AND(Q1495&gt;=1,Q1495&lt;=3),1,0)</f>
        <v>#VALUE!</v>
      </c>
      <c r="Z1495" s="5" t="e">
        <f>IF(AND(Q1495&gt;=2,Q1495&lt;=5),1,0)</f>
        <v>#VALUE!</v>
      </c>
      <c r="AA1495" s="5" t="e">
        <f>IF(S1495&lt;=2,1,0)</f>
        <v>#VALUE!</v>
      </c>
      <c r="AB1495" s="5" t="e">
        <f>IF(AND(S1495&gt;=1,S1495&lt;=3),1,0)</f>
        <v>#VALUE!</v>
      </c>
      <c r="AC1495" s="5" t="e">
        <f>IF(AND(S1495&gt;=2,S1495&lt;=5),1,0)</f>
        <v>#VALUE!</v>
      </c>
      <c r="AD1495" s="5" t="e">
        <f>IF(AND(S1495&gt;=1,S1495&lt;=4),1,0)</f>
        <v>#VALUE!</v>
      </c>
      <c r="AE1495" s="5" t="e">
        <f>IF(AND(S1495&gt;=2,S1495&lt;=5),1,0)</f>
        <v>#VALUE!</v>
      </c>
    </row>
    <row r="1496" spans="1:31" x14ac:dyDescent="0.55000000000000004">
      <c r="A1496" s="1">
        <f t="shared" si="47"/>
        <v>1496</v>
      </c>
      <c r="B1496" s="6" t="s">
        <v>32</v>
      </c>
      <c r="C1496" s="7">
        <v>46226.660555555558</v>
      </c>
      <c r="D1496" s="5">
        <v>21</v>
      </c>
      <c r="E1496" s="6" t="s">
        <v>37</v>
      </c>
      <c r="F1496" s="8">
        <v>46278</v>
      </c>
      <c r="G1496" s="8" t="s">
        <v>292</v>
      </c>
      <c r="H1496" s="6" t="s">
        <v>131</v>
      </c>
      <c r="I1496" s="6" t="s">
        <v>885</v>
      </c>
      <c r="J1496" s="6" t="s">
        <v>133</v>
      </c>
      <c r="L1496" s="6" t="s">
        <v>214</v>
      </c>
      <c r="M1496" s="6" t="s">
        <v>885</v>
      </c>
      <c r="N1496" s="6" t="s">
        <v>41</v>
      </c>
      <c r="O1496" s="5" t="s">
        <v>885</v>
      </c>
      <c r="P1496" s="6" t="str">
        <f>IF(I1496&lt;&gt;"","Giocata","Futura")</f>
        <v>Futura</v>
      </c>
      <c r="Q1496" s="5" t="e">
        <f>VALUE(LEFT(I1496,1))</f>
        <v>#VALUE!</v>
      </c>
      <c r="R1496" s="5" t="e">
        <f>VALUE(RIGHT(I1496,1))</f>
        <v>#VALUE!</v>
      </c>
      <c r="S1496" s="5" t="e">
        <f>SUM(Q1496:R1496)</f>
        <v>#VALUE!</v>
      </c>
      <c r="T1496" s="5" t="e">
        <f>IF(Q1496&lt;&gt;R1496,1,0)</f>
        <v>#VALUE!</v>
      </c>
      <c r="U1496" s="5" t="e">
        <f>IF(S1496&lt;=4,1,0)</f>
        <v>#VALUE!</v>
      </c>
      <c r="V1496" s="5" t="e">
        <f t="shared" si="46"/>
        <v>#VALUE!</v>
      </c>
      <c r="W1496" s="5" t="e">
        <f>IF(S1496&gt;=2,1,0)</f>
        <v>#VALUE!</v>
      </c>
      <c r="X1496" s="5" t="e">
        <f>IF(Q1496&lt;=2,1,0)</f>
        <v>#VALUE!</v>
      </c>
      <c r="Y1496" s="5" t="e">
        <f>IF(AND(Q1496&gt;=1,Q1496&lt;=3),1,0)</f>
        <v>#VALUE!</v>
      </c>
      <c r="Z1496" s="5" t="e">
        <f>IF(AND(Q1496&gt;=2,Q1496&lt;=5),1,0)</f>
        <v>#VALUE!</v>
      </c>
      <c r="AA1496" s="5" t="e">
        <f>IF(S1496&lt;=2,1,0)</f>
        <v>#VALUE!</v>
      </c>
      <c r="AB1496" s="5" t="e">
        <f>IF(AND(S1496&gt;=1,S1496&lt;=3),1,0)</f>
        <v>#VALUE!</v>
      </c>
      <c r="AC1496" s="5" t="e">
        <f>IF(AND(S1496&gt;=2,S1496&lt;=5),1,0)</f>
        <v>#VALUE!</v>
      </c>
      <c r="AD1496" s="5" t="e">
        <f>IF(AND(S1496&gt;=1,S1496&lt;=4),1,0)</f>
        <v>#VALUE!</v>
      </c>
      <c r="AE1496" s="5" t="e">
        <f>IF(AND(S1496&gt;=2,S1496&lt;=5),1,0)</f>
        <v>#VALUE!</v>
      </c>
    </row>
    <row r="1497" spans="1:31" x14ac:dyDescent="0.55000000000000004">
      <c r="A1497" s="1">
        <f t="shared" si="47"/>
        <v>1497</v>
      </c>
      <c r="B1497" s="6" t="s">
        <v>911</v>
      </c>
      <c r="C1497" s="7">
        <v>46226.660555555558</v>
      </c>
      <c r="D1497" s="5">
        <v>29</v>
      </c>
      <c r="E1497" s="6" t="s">
        <v>37</v>
      </c>
      <c r="F1497" s="8">
        <v>46278</v>
      </c>
      <c r="G1497" s="8" t="s">
        <v>238</v>
      </c>
      <c r="H1497" s="6" t="s">
        <v>151</v>
      </c>
      <c r="I1497" s="6" t="s">
        <v>885</v>
      </c>
      <c r="J1497" s="6" t="s">
        <v>139</v>
      </c>
      <c r="L1497" s="6" t="s">
        <v>156</v>
      </c>
      <c r="M1497" s="6" t="s">
        <v>885</v>
      </c>
      <c r="N1497" s="6" t="s">
        <v>41</v>
      </c>
      <c r="O1497" s="5" t="s">
        <v>885</v>
      </c>
      <c r="P1497" s="6" t="str">
        <f>IF(I1497&lt;&gt;"","Giocata","Futura")</f>
        <v>Futura</v>
      </c>
      <c r="Q1497" s="5" t="e">
        <f>VALUE(LEFT(I1497,1))</f>
        <v>#VALUE!</v>
      </c>
      <c r="R1497" s="5" t="e">
        <f>VALUE(RIGHT(I1497,1))</f>
        <v>#VALUE!</v>
      </c>
      <c r="S1497" s="5" t="e">
        <f>SUM(Q1497:R1497)</f>
        <v>#VALUE!</v>
      </c>
      <c r="T1497" s="5" t="e">
        <f>IF(Q1497&lt;&gt;R1497,1,0)</f>
        <v>#VALUE!</v>
      </c>
      <c r="U1497" s="5" t="e">
        <f>IF(S1497&lt;=4,1,0)</f>
        <v>#VALUE!</v>
      </c>
      <c r="V1497" s="5" t="e">
        <f t="shared" si="46"/>
        <v>#VALUE!</v>
      </c>
      <c r="W1497" s="5" t="e">
        <f>IF(S1497&gt;=2,1,0)</f>
        <v>#VALUE!</v>
      </c>
      <c r="X1497" s="5" t="e">
        <f>IF(Q1497&lt;=2,1,0)</f>
        <v>#VALUE!</v>
      </c>
      <c r="Y1497" s="5" t="e">
        <f>IF(AND(Q1497&gt;=1,Q1497&lt;=3),1,0)</f>
        <v>#VALUE!</v>
      </c>
      <c r="Z1497" s="5" t="e">
        <f>IF(AND(Q1497&gt;=2,Q1497&lt;=5),1,0)</f>
        <v>#VALUE!</v>
      </c>
      <c r="AA1497" s="5" t="e">
        <f>IF(S1497&lt;=2,1,0)</f>
        <v>#VALUE!</v>
      </c>
      <c r="AB1497" s="5" t="e">
        <f>IF(AND(S1497&gt;=1,S1497&lt;=3),1,0)</f>
        <v>#VALUE!</v>
      </c>
      <c r="AC1497" s="5" t="e">
        <f>IF(AND(S1497&gt;=2,S1497&lt;=5),1,0)</f>
        <v>#VALUE!</v>
      </c>
      <c r="AD1497" s="5" t="e">
        <f>IF(AND(S1497&gt;=1,S1497&lt;=4),1,0)</f>
        <v>#VALUE!</v>
      </c>
      <c r="AE1497" s="5" t="e">
        <f>IF(AND(S1497&gt;=2,S1497&lt;=5),1,0)</f>
        <v>#VALUE!</v>
      </c>
    </row>
    <row r="1498" spans="1:31" x14ac:dyDescent="0.55000000000000004">
      <c r="A1498" s="1">
        <f t="shared" si="47"/>
        <v>1498</v>
      </c>
      <c r="B1498" s="6" t="s">
        <v>911</v>
      </c>
      <c r="C1498" s="7">
        <v>46226.660555555558</v>
      </c>
      <c r="D1498" s="5">
        <v>29</v>
      </c>
      <c r="E1498" s="6" t="s">
        <v>37</v>
      </c>
      <c r="F1498" s="8">
        <v>46278</v>
      </c>
      <c r="G1498" s="8" t="s">
        <v>278</v>
      </c>
      <c r="H1498" s="6" t="s">
        <v>150</v>
      </c>
      <c r="I1498" s="6" t="s">
        <v>885</v>
      </c>
      <c r="J1498" s="6" t="s">
        <v>154</v>
      </c>
      <c r="L1498" s="6" t="s">
        <v>152</v>
      </c>
      <c r="M1498" s="6" t="s">
        <v>885</v>
      </c>
      <c r="N1498" s="6" t="s">
        <v>41</v>
      </c>
      <c r="O1498" s="5" t="s">
        <v>885</v>
      </c>
      <c r="P1498" s="6" t="str">
        <f>IF(I1498&lt;&gt;"","Giocata","Futura")</f>
        <v>Futura</v>
      </c>
      <c r="Q1498" s="5" t="e">
        <f>VALUE(LEFT(I1498,1))</f>
        <v>#VALUE!</v>
      </c>
      <c r="R1498" s="5" t="e">
        <f>VALUE(RIGHT(I1498,1))</f>
        <v>#VALUE!</v>
      </c>
      <c r="S1498" s="5" t="e">
        <f>SUM(Q1498:R1498)</f>
        <v>#VALUE!</v>
      </c>
      <c r="T1498" s="5" t="e">
        <f>IF(Q1498&lt;&gt;R1498,1,0)</f>
        <v>#VALUE!</v>
      </c>
      <c r="U1498" s="5" t="e">
        <f>IF(S1498&lt;=4,1,0)</f>
        <v>#VALUE!</v>
      </c>
      <c r="V1498" s="5" t="e">
        <f t="shared" si="46"/>
        <v>#VALUE!</v>
      </c>
      <c r="W1498" s="5" t="e">
        <f>IF(S1498&gt;=2,1,0)</f>
        <v>#VALUE!</v>
      </c>
      <c r="X1498" s="5" t="e">
        <f>IF(Q1498&lt;=2,1,0)</f>
        <v>#VALUE!</v>
      </c>
      <c r="Y1498" s="5" t="e">
        <f>IF(AND(Q1498&gt;=1,Q1498&lt;=3),1,0)</f>
        <v>#VALUE!</v>
      </c>
      <c r="Z1498" s="5" t="e">
        <f>IF(AND(Q1498&gt;=2,Q1498&lt;=5),1,0)</f>
        <v>#VALUE!</v>
      </c>
      <c r="AA1498" s="5" t="e">
        <f>IF(S1498&lt;=2,1,0)</f>
        <v>#VALUE!</v>
      </c>
      <c r="AB1498" s="5" t="e">
        <f>IF(AND(S1498&gt;=1,S1498&lt;=3),1,0)</f>
        <v>#VALUE!</v>
      </c>
      <c r="AC1498" s="5" t="e">
        <f>IF(AND(S1498&gt;=2,S1498&lt;=5),1,0)</f>
        <v>#VALUE!</v>
      </c>
      <c r="AD1498" s="5" t="e">
        <f>IF(AND(S1498&gt;=1,S1498&lt;=4),1,0)</f>
        <v>#VALUE!</v>
      </c>
      <c r="AE1498" s="5" t="e">
        <f>IF(AND(S1498&gt;=2,S1498&lt;=5),1,0)</f>
        <v>#VALUE!</v>
      </c>
    </row>
    <row r="1499" spans="1:31" x14ac:dyDescent="0.55000000000000004">
      <c r="A1499" s="1">
        <f t="shared" si="47"/>
        <v>1499</v>
      </c>
      <c r="B1499" s="6" t="s">
        <v>886</v>
      </c>
      <c r="C1499" s="7">
        <v>46226.660567129627</v>
      </c>
      <c r="D1499" s="5">
        <v>8</v>
      </c>
      <c r="E1499" s="6" t="s">
        <v>37</v>
      </c>
      <c r="F1499" s="8">
        <v>46278</v>
      </c>
      <c r="G1499" s="8" t="s">
        <v>268</v>
      </c>
      <c r="H1499" s="6" t="s">
        <v>901</v>
      </c>
      <c r="I1499" s="6" t="s">
        <v>885</v>
      </c>
      <c r="J1499" s="6" t="s">
        <v>897</v>
      </c>
      <c r="L1499" s="6" t="s">
        <v>903</v>
      </c>
      <c r="M1499" s="6" t="s">
        <v>885</v>
      </c>
      <c r="N1499" s="6" t="s">
        <v>41</v>
      </c>
      <c r="O1499" s="5" t="s">
        <v>885</v>
      </c>
      <c r="P1499" s="6" t="str">
        <f>IF(I1499&lt;&gt;"","Giocata","Futura")</f>
        <v>Futura</v>
      </c>
      <c r="Q1499" s="5" t="e">
        <f>VALUE(LEFT(I1499,1))</f>
        <v>#VALUE!</v>
      </c>
      <c r="R1499" s="5" t="e">
        <f>VALUE(RIGHT(I1499,1))</f>
        <v>#VALUE!</v>
      </c>
      <c r="S1499" s="5" t="e">
        <f>SUM(Q1499:R1499)</f>
        <v>#VALUE!</v>
      </c>
      <c r="T1499" s="5" t="e">
        <f>IF(Q1499&lt;&gt;R1499,1,0)</f>
        <v>#VALUE!</v>
      </c>
      <c r="U1499" s="5" t="e">
        <f>IF(S1499&lt;=4,1,0)</f>
        <v>#VALUE!</v>
      </c>
      <c r="V1499" s="5" t="e">
        <f t="shared" si="46"/>
        <v>#VALUE!</v>
      </c>
      <c r="W1499" s="5" t="e">
        <f>IF(S1499&gt;=2,1,0)</f>
        <v>#VALUE!</v>
      </c>
      <c r="X1499" s="5" t="e">
        <f>IF(Q1499&lt;=2,1,0)</f>
        <v>#VALUE!</v>
      </c>
      <c r="Y1499" s="5" t="e">
        <f>IF(AND(Q1499&gt;=1,Q1499&lt;=3),1,0)</f>
        <v>#VALUE!</v>
      </c>
      <c r="Z1499" s="5" t="e">
        <f>IF(AND(Q1499&gt;=2,Q1499&lt;=5),1,0)</f>
        <v>#VALUE!</v>
      </c>
      <c r="AA1499" s="5" t="e">
        <f>IF(S1499&lt;=2,1,0)</f>
        <v>#VALUE!</v>
      </c>
      <c r="AB1499" s="5" t="e">
        <f>IF(AND(S1499&gt;=1,S1499&lt;=3),1,0)</f>
        <v>#VALUE!</v>
      </c>
      <c r="AC1499" s="5" t="e">
        <f>IF(AND(S1499&gt;=2,S1499&lt;=5),1,0)</f>
        <v>#VALUE!</v>
      </c>
      <c r="AD1499" s="5" t="e">
        <f>IF(AND(S1499&gt;=1,S1499&lt;=4),1,0)</f>
        <v>#VALUE!</v>
      </c>
      <c r="AE1499" s="5" t="e">
        <f>IF(AND(S1499&gt;=2,S1499&lt;=5),1,0)</f>
        <v>#VALUE!</v>
      </c>
    </row>
    <row r="1500" spans="1:31" x14ac:dyDescent="0.55000000000000004">
      <c r="A1500" s="1">
        <f t="shared" si="47"/>
        <v>1500</v>
      </c>
      <c r="B1500" s="6" t="s">
        <v>886</v>
      </c>
      <c r="C1500" s="7">
        <v>46226.660567129627</v>
      </c>
      <c r="D1500" s="5">
        <v>8</v>
      </c>
      <c r="E1500" s="6" t="s">
        <v>37</v>
      </c>
      <c r="F1500" s="8">
        <v>46278</v>
      </c>
      <c r="G1500" s="8" t="s">
        <v>285</v>
      </c>
      <c r="H1500" s="6" t="s">
        <v>902</v>
      </c>
      <c r="I1500" s="6" t="s">
        <v>885</v>
      </c>
      <c r="J1500" s="6" t="s">
        <v>890</v>
      </c>
      <c r="L1500" s="6" t="s">
        <v>905</v>
      </c>
      <c r="M1500" s="6" t="s">
        <v>885</v>
      </c>
      <c r="N1500" s="6" t="s">
        <v>41</v>
      </c>
      <c r="O1500" s="5" t="s">
        <v>885</v>
      </c>
      <c r="P1500" s="6" t="str">
        <f>IF(I1500&lt;&gt;"","Giocata","Futura")</f>
        <v>Futura</v>
      </c>
      <c r="Q1500" s="5" t="e">
        <f>VALUE(LEFT(I1500,1))</f>
        <v>#VALUE!</v>
      </c>
      <c r="R1500" s="5" t="e">
        <f>VALUE(RIGHT(I1500,1))</f>
        <v>#VALUE!</v>
      </c>
      <c r="S1500" s="5" t="e">
        <f>SUM(Q1500:R1500)</f>
        <v>#VALUE!</v>
      </c>
      <c r="T1500" s="5" t="e">
        <f>IF(Q1500&lt;&gt;R1500,1,0)</f>
        <v>#VALUE!</v>
      </c>
      <c r="U1500" s="5" t="e">
        <f>IF(S1500&lt;=4,1,0)</f>
        <v>#VALUE!</v>
      </c>
      <c r="V1500" s="5" t="e">
        <f t="shared" si="46"/>
        <v>#VALUE!</v>
      </c>
      <c r="W1500" s="5" t="e">
        <f>IF(S1500&gt;=2,1,0)</f>
        <v>#VALUE!</v>
      </c>
      <c r="X1500" s="5" t="e">
        <f>IF(Q1500&lt;=2,1,0)</f>
        <v>#VALUE!</v>
      </c>
      <c r="Y1500" s="5" t="e">
        <f>IF(AND(Q1500&gt;=1,Q1500&lt;=3),1,0)</f>
        <v>#VALUE!</v>
      </c>
      <c r="Z1500" s="5" t="e">
        <f>IF(AND(Q1500&gt;=2,Q1500&lt;=5),1,0)</f>
        <v>#VALUE!</v>
      </c>
      <c r="AA1500" s="5" t="e">
        <f>IF(S1500&lt;=2,1,0)</f>
        <v>#VALUE!</v>
      </c>
      <c r="AB1500" s="5" t="e">
        <f>IF(AND(S1500&gt;=1,S1500&lt;=3),1,0)</f>
        <v>#VALUE!</v>
      </c>
      <c r="AC1500" s="5" t="e">
        <f>IF(AND(S1500&gt;=2,S1500&lt;=5),1,0)</f>
        <v>#VALUE!</v>
      </c>
      <c r="AD1500" s="5" t="e">
        <f>IF(AND(S1500&gt;=1,S1500&lt;=4),1,0)</f>
        <v>#VALUE!</v>
      </c>
      <c r="AE1500" s="5" t="e">
        <f>IF(AND(S1500&gt;=2,S1500&lt;=5),1,0)</f>
        <v>#VALUE!</v>
      </c>
    </row>
    <row r="1501" spans="1:31" x14ac:dyDescent="0.55000000000000004">
      <c r="A1501" s="1">
        <f t="shared" si="47"/>
        <v>1501</v>
      </c>
      <c r="B1501" s="6" t="s">
        <v>886</v>
      </c>
      <c r="C1501" s="7">
        <v>46226.660567129627</v>
      </c>
      <c r="D1501" s="5">
        <v>8</v>
      </c>
      <c r="E1501" s="6" t="s">
        <v>37</v>
      </c>
      <c r="F1501" s="8">
        <v>46278</v>
      </c>
      <c r="G1501" s="8" t="s">
        <v>285</v>
      </c>
      <c r="H1501" s="6" t="s">
        <v>888</v>
      </c>
      <c r="I1501" s="6" t="s">
        <v>885</v>
      </c>
      <c r="J1501" s="6" t="s">
        <v>896</v>
      </c>
      <c r="L1501" s="6" t="s">
        <v>904</v>
      </c>
      <c r="M1501" s="6" t="s">
        <v>885</v>
      </c>
      <c r="N1501" s="6" t="s">
        <v>41</v>
      </c>
      <c r="O1501" s="5" t="s">
        <v>885</v>
      </c>
      <c r="P1501" s="6" t="str">
        <f>IF(I1501&lt;&gt;"","Giocata","Futura")</f>
        <v>Futura</v>
      </c>
      <c r="Q1501" s="5" t="e">
        <f>VALUE(LEFT(I1501,1))</f>
        <v>#VALUE!</v>
      </c>
      <c r="R1501" s="5" t="e">
        <f>VALUE(RIGHT(I1501,1))</f>
        <v>#VALUE!</v>
      </c>
      <c r="S1501" s="5" t="e">
        <f>SUM(Q1501:R1501)</f>
        <v>#VALUE!</v>
      </c>
      <c r="T1501" s="5" t="e">
        <f>IF(Q1501&lt;&gt;R1501,1,0)</f>
        <v>#VALUE!</v>
      </c>
      <c r="U1501" s="5" t="e">
        <f>IF(S1501&lt;=4,1,0)</f>
        <v>#VALUE!</v>
      </c>
      <c r="V1501" s="5" t="e">
        <f t="shared" si="46"/>
        <v>#VALUE!</v>
      </c>
      <c r="W1501" s="5" t="e">
        <f>IF(S1501&gt;=2,1,0)</f>
        <v>#VALUE!</v>
      </c>
      <c r="X1501" s="5" t="e">
        <f>IF(Q1501&lt;=2,1,0)</f>
        <v>#VALUE!</v>
      </c>
      <c r="Y1501" s="5" t="e">
        <f>IF(AND(Q1501&gt;=1,Q1501&lt;=3),1,0)</f>
        <v>#VALUE!</v>
      </c>
      <c r="Z1501" s="5" t="e">
        <f>IF(AND(Q1501&gt;=2,Q1501&lt;=5),1,0)</f>
        <v>#VALUE!</v>
      </c>
      <c r="AA1501" s="5" t="e">
        <f>IF(S1501&lt;=2,1,0)</f>
        <v>#VALUE!</v>
      </c>
      <c r="AB1501" s="5" t="e">
        <f>IF(AND(S1501&gt;=1,S1501&lt;=3),1,0)</f>
        <v>#VALUE!</v>
      </c>
      <c r="AC1501" s="5" t="e">
        <f>IF(AND(S1501&gt;=2,S1501&lt;=5),1,0)</f>
        <v>#VALUE!</v>
      </c>
      <c r="AD1501" s="5" t="e">
        <f>IF(AND(S1501&gt;=1,S1501&lt;=4),1,0)</f>
        <v>#VALUE!</v>
      </c>
      <c r="AE1501" s="5" t="e">
        <f>IF(AND(S1501&gt;=2,S1501&lt;=5),1,0)</f>
        <v>#VALUE!</v>
      </c>
    </row>
    <row r="1502" spans="1:31" x14ac:dyDescent="0.55000000000000004">
      <c r="A1502" s="1">
        <f t="shared" si="47"/>
        <v>1502</v>
      </c>
      <c r="B1502" s="6" t="s">
        <v>32</v>
      </c>
      <c r="C1502" s="7">
        <v>46226.660555555558</v>
      </c>
      <c r="D1502" s="5">
        <v>21</v>
      </c>
      <c r="E1502" s="6" t="s">
        <v>37</v>
      </c>
      <c r="F1502" s="8">
        <v>46278</v>
      </c>
      <c r="G1502" s="8" t="s">
        <v>245</v>
      </c>
      <c r="H1502" s="6" t="s">
        <v>209</v>
      </c>
      <c r="I1502" s="6" t="s">
        <v>885</v>
      </c>
      <c r="J1502" s="6" t="s">
        <v>211</v>
      </c>
      <c r="L1502" s="6" t="s">
        <v>270</v>
      </c>
      <c r="M1502" s="6" t="s">
        <v>885</v>
      </c>
      <c r="N1502" s="6" t="s">
        <v>41</v>
      </c>
      <c r="O1502" s="5" t="s">
        <v>885</v>
      </c>
      <c r="P1502" s="6" t="str">
        <f>IF(I1502&lt;&gt;"","Giocata","Futura")</f>
        <v>Futura</v>
      </c>
      <c r="Q1502" s="5" t="e">
        <f>VALUE(LEFT(I1502,1))</f>
        <v>#VALUE!</v>
      </c>
      <c r="R1502" s="5" t="e">
        <f>VALUE(RIGHT(I1502,1))</f>
        <v>#VALUE!</v>
      </c>
      <c r="S1502" s="5" t="e">
        <f>SUM(Q1502:R1502)</f>
        <v>#VALUE!</v>
      </c>
      <c r="T1502" s="5" t="e">
        <f>IF(Q1502&lt;&gt;R1502,1,0)</f>
        <v>#VALUE!</v>
      </c>
      <c r="U1502" s="5" t="e">
        <f>IF(S1502&lt;=4,1,0)</f>
        <v>#VALUE!</v>
      </c>
      <c r="V1502" s="5" t="e">
        <f t="shared" si="46"/>
        <v>#VALUE!</v>
      </c>
      <c r="W1502" s="5" t="e">
        <f>IF(S1502&gt;=2,1,0)</f>
        <v>#VALUE!</v>
      </c>
      <c r="X1502" s="5" t="e">
        <f>IF(Q1502&lt;=2,1,0)</f>
        <v>#VALUE!</v>
      </c>
      <c r="Y1502" s="5" t="e">
        <f>IF(AND(Q1502&gt;=1,Q1502&lt;=3),1,0)</f>
        <v>#VALUE!</v>
      </c>
      <c r="Z1502" s="5" t="e">
        <f>IF(AND(Q1502&gt;=2,Q1502&lt;=5),1,0)</f>
        <v>#VALUE!</v>
      </c>
      <c r="AA1502" s="5" t="e">
        <f>IF(S1502&lt;=2,1,0)</f>
        <v>#VALUE!</v>
      </c>
      <c r="AB1502" s="5" t="e">
        <f>IF(AND(S1502&gt;=1,S1502&lt;=3),1,0)</f>
        <v>#VALUE!</v>
      </c>
      <c r="AC1502" s="5" t="e">
        <f>IF(AND(S1502&gt;=2,S1502&lt;=5),1,0)</f>
        <v>#VALUE!</v>
      </c>
      <c r="AD1502" s="5" t="e">
        <f>IF(AND(S1502&gt;=1,S1502&lt;=4),1,0)</f>
        <v>#VALUE!</v>
      </c>
      <c r="AE1502" s="5" t="e">
        <f>IF(AND(S1502&gt;=2,S1502&lt;=5),1,0)</f>
        <v>#VALUE!</v>
      </c>
    </row>
    <row r="1503" spans="1:31" x14ac:dyDescent="0.55000000000000004">
      <c r="A1503" s="1">
        <f t="shared" si="47"/>
        <v>1503</v>
      </c>
      <c r="B1503" s="6" t="s">
        <v>32</v>
      </c>
      <c r="C1503" s="7">
        <v>46226.660555555558</v>
      </c>
      <c r="D1503" s="5">
        <v>21</v>
      </c>
      <c r="E1503" s="6" t="s">
        <v>37</v>
      </c>
      <c r="F1503" s="8">
        <v>46278</v>
      </c>
      <c r="G1503" s="8" t="s">
        <v>245</v>
      </c>
      <c r="H1503" s="6" t="s">
        <v>212</v>
      </c>
      <c r="I1503" s="6" t="s">
        <v>885</v>
      </c>
      <c r="J1503" s="6" t="s">
        <v>272</v>
      </c>
      <c r="L1503" s="6" t="s">
        <v>267</v>
      </c>
      <c r="M1503" s="6" t="s">
        <v>885</v>
      </c>
      <c r="N1503" s="6" t="s">
        <v>41</v>
      </c>
      <c r="O1503" s="5" t="s">
        <v>885</v>
      </c>
      <c r="P1503" s="6" t="str">
        <f>IF(I1503&lt;&gt;"","Giocata","Futura")</f>
        <v>Futura</v>
      </c>
      <c r="Q1503" s="5" t="e">
        <f>VALUE(LEFT(I1503,1))</f>
        <v>#VALUE!</v>
      </c>
      <c r="R1503" s="5" t="e">
        <f>VALUE(RIGHT(I1503,1))</f>
        <v>#VALUE!</v>
      </c>
      <c r="S1503" s="5" t="e">
        <f>SUM(Q1503:R1503)</f>
        <v>#VALUE!</v>
      </c>
      <c r="T1503" s="5" t="e">
        <f>IF(Q1503&lt;&gt;R1503,1,0)</f>
        <v>#VALUE!</v>
      </c>
      <c r="U1503" s="5" t="e">
        <f>IF(S1503&lt;=4,1,0)</f>
        <v>#VALUE!</v>
      </c>
      <c r="V1503" s="5" t="e">
        <f t="shared" si="46"/>
        <v>#VALUE!</v>
      </c>
      <c r="W1503" s="5" t="e">
        <f>IF(S1503&gt;=2,1,0)</f>
        <v>#VALUE!</v>
      </c>
      <c r="X1503" s="5" t="e">
        <f>IF(Q1503&lt;=2,1,0)</f>
        <v>#VALUE!</v>
      </c>
      <c r="Y1503" s="5" t="e">
        <f>IF(AND(Q1503&gt;=1,Q1503&lt;=3),1,0)</f>
        <v>#VALUE!</v>
      </c>
      <c r="Z1503" s="5" t="e">
        <f>IF(AND(Q1503&gt;=2,Q1503&lt;=5),1,0)</f>
        <v>#VALUE!</v>
      </c>
      <c r="AA1503" s="5" t="e">
        <f>IF(S1503&lt;=2,1,0)</f>
        <v>#VALUE!</v>
      </c>
      <c r="AB1503" s="5" t="e">
        <f>IF(AND(S1503&gt;=1,S1503&lt;=3),1,0)</f>
        <v>#VALUE!</v>
      </c>
      <c r="AC1503" s="5" t="e">
        <f>IF(AND(S1503&gt;=2,S1503&lt;=5),1,0)</f>
        <v>#VALUE!</v>
      </c>
      <c r="AD1503" s="5" t="e">
        <f>IF(AND(S1503&gt;=1,S1503&lt;=4),1,0)</f>
        <v>#VALUE!</v>
      </c>
      <c r="AE1503" s="5" t="e">
        <f>IF(AND(S1503&gt;=2,S1503&lt;=5),1,0)</f>
        <v>#VALUE!</v>
      </c>
    </row>
    <row r="1504" spans="1:31" x14ac:dyDescent="0.55000000000000004">
      <c r="A1504" s="1">
        <f t="shared" si="47"/>
        <v>1504</v>
      </c>
      <c r="B1504" s="6" t="s">
        <v>32</v>
      </c>
      <c r="C1504" s="7">
        <v>46226.660555555558</v>
      </c>
      <c r="D1504" s="5">
        <v>21</v>
      </c>
      <c r="E1504" s="6" t="s">
        <v>37</v>
      </c>
      <c r="F1504" s="8">
        <v>46278</v>
      </c>
      <c r="G1504" s="8" t="s">
        <v>245</v>
      </c>
      <c r="H1504" s="6" t="s">
        <v>124</v>
      </c>
      <c r="I1504" s="6" t="s">
        <v>885</v>
      </c>
      <c r="J1504" s="6" t="s">
        <v>208</v>
      </c>
      <c r="L1504" s="6" t="s">
        <v>126</v>
      </c>
      <c r="M1504" s="6" t="s">
        <v>885</v>
      </c>
      <c r="N1504" s="6" t="s">
        <v>41</v>
      </c>
      <c r="O1504" s="5" t="s">
        <v>885</v>
      </c>
      <c r="P1504" s="6" t="str">
        <f>IF(I1504&lt;&gt;"","Giocata","Futura")</f>
        <v>Futura</v>
      </c>
      <c r="Q1504" s="5" t="e">
        <f>VALUE(LEFT(I1504,1))</f>
        <v>#VALUE!</v>
      </c>
      <c r="R1504" s="5" t="e">
        <f>VALUE(RIGHT(I1504,1))</f>
        <v>#VALUE!</v>
      </c>
      <c r="S1504" s="5" t="e">
        <f>SUM(Q1504:R1504)</f>
        <v>#VALUE!</v>
      </c>
      <c r="T1504" s="5" t="e">
        <f>IF(Q1504&lt;&gt;R1504,1,0)</f>
        <v>#VALUE!</v>
      </c>
      <c r="U1504" s="5" t="e">
        <f>IF(S1504&lt;=4,1,0)</f>
        <v>#VALUE!</v>
      </c>
      <c r="V1504" s="5" t="e">
        <f t="shared" si="46"/>
        <v>#VALUE!</v>
      </c>
      <c r="W1504" s="5" t="e">
        <f>IF(S1504&gt;=2,1,0)</f>
        <v>#VALUE!</v>
      </c>
      <c r="X1504" s="5" t="e">
        <f>IF(Q1504&lt;=2,1,0)</f>
        <v>#VALUE!</v>
      </c>
      <c r="Y1504" s="5" t="e">
        <f>IF(AND(Q1504&gt;=1,Q1504&lt;=3),1,0)</f>
        <v>#VALUE!</v>
      </c>
      <c r="Z1504" s="5" t="e">
        <f>IF(AND(Q1504&gt;=2,Q1504&lt;=5),1,0)</f>
        <v>#VALUE!</v>
      </c>
      <c r="AA1504" s="5" t="e">
        <f>IF(S1504&lt;=2,1,0)</f>
        <v>#VALUE!</v>
      </c>
      <c r="AB1504" s="5" t="e">
        <f>IF(AND(S1504&gt;=1,S1504&lt;=3),1,0)</f>
        <v>#VALUE!</v>
      </c>
      <c r="AC1504" s="5" t="e">
        <f>IF(AND(S1504&gt;=2,S1504&lt;=5),1,0)</f>
        <v>#VALUE!</v>
      </c>
      <c r="AD1504" s="5" t="e">
        <f>IF(AND(S1504&gt;=1,S1504&lt;=4),1,0)</f>
        <v>#VALUE!</v>
      </c>
      <c r="AE1504" s="5" t="e">
        <f>IF(AND(S1504&gt;=2,S1504&lt;=5),1,0)</f>
        <v>#VALUE!</v>
      </c>
    </row>
    <row r="1505" spans="1:31" x14ac:dyDescent="0.55000000000000004">
      <c r="A1505" s="1">
        <f t="shared" si="47"/>
        <v>1505</v>
      </c>
      <c r="B1505" s="6" t="s">
        <v>32</v>
      </c>
      <c r="C1505" s="7">
        <v>46226.660555555558</v>
      </c>
      <c r="D1505" s="5">
        <v>21</v>
      </c>
      <c r="E1505" s="6" t="s">
        <v>37</v>
      </c>
      <c r="F1505" s="8">
        <v>46278</v>
      </c>
      <c r="G1505" s="8" t="s">
        <v>245</v>
      </c>
      <c r="H1505" s="6" t="s">
        <v>125</v>
      </c>
      <c r="I1505" s="6" t="s">
        <v>885</v>
      </c>
      <c r="J1505" s="6" t="s">
        <v>271</v>
      </c>
      <c r="L1505" s="6" t="s">
        <v>296</v>
      </c>
      <c r="M1505" s="6" t="s">
        <v>885</v>
      </c>
      <c r="N1505" s="6" t="s">
        <v>41</v>
      </c>
      <c r="O1505" s="5" t="s">
        <v>885</v>
      </c>
      <c r="P1505" s="6" t="str">
        <f>IF(I1505&lt;&gt;"","Giocata","Futura")</f>
        <v>Futura</v>
      </c>
      <c r="Q1505" s="5" t="e">
        <f>VALUE(LEFT(I1505,1))</f>
        <v>#VALUE!</v>
      </c>
      <c r="R1505" s="5" t="e">
        <f>VALUE(RIGHT(I1505,1))</f>
        <v>#VALUE!</v>
      </c>
      <c r="S1505" s="5" t="e">
        <f>SUM(Q1505:R1505)</f>
        <v>#VALUE!</v>
      </c>
      <c r="T1505" s="5" t="e">
        <f>IF(Q1505&lt;&gt;R1505,1,0)</f>
        <v>#VALUE!</v>
      </c>
      <c r="U1505" s="5" t="e">
        <f>IF(S1505&lt;=4,1,0)</f>
        <v>#VALUE!</v>
      </c>
      <c r="V1505" s="5" t="e">
        <f t="shared" si="46"/>
        <v>#VALUE!</v>
      </c>
      <c r="W1505" s="5" t="e">
        <f>IF(S1505&gt;=2,1,0)</f>
        <v>#VALUE!</v>
      </c>
      <c r="X1505" s="5" t="e">
        <f>IF(Q1505&lt;=2,1,0)</f>
        <v>#VALUE!</v>
      </c>
      <c r="Y1505" s="5" t="e">
        <f>IF(AND(Q1505&gt;=1,Q1505&lt;=3),1,0)</f>
        <v>#VALUE!</v>
      </c>
      <c r="Z1505" s="5" t="e">
        <f>IF(AND(Q1505&gt;=2,Q1505&lt;=5),1,0)</f>
        <v>#VALUE!</v>
      </c>
      <c r="AA1505" s="5" t="e">
        <f>IF(S1505&lt;=2,1,0)</f>
        <v>#VALUE!</v>
      </c>
      <c r="AB1505" s="5" t="e">
        <f>IF(AND(S1505&gt;=1,S1505&lt;=3),1,0)</f>
        <v>#VALUE!</v>
      </c>
      <c r="AC1505" s="5" t="e">
        <f>IF(AND(S1505&gt;=2,S1505&lt;=5),1,0)</f>
        <v>#VALUE!</v>
      </c>
      <c r="AD1505" s="5" t="e">
        <f>IF(AND(S1505&gt;=1,S1505&lt;=4),1,0)</f>
        <v>#VALUE!</v>
      </c>
      <c r="AE1505" s="5" t="e">
        <f>IF(AND(S1505&gt;=2,S1505&lt;=5),1,0)</f>
        <v>#VALUE!</v>
      </c>
    </row>
    <row r="1506" spans="1:31" x14ac:dyDescent="0.55000000000000004">
      <c r="A1506" s="1">
        <f t="shared" si="47"/>
        <v>1506</v>
      </c>
      <c r="B1506" s="6" t="s">
        <v>28</v>
      </c>
      <c r="C1506" s="7">
        <v>46226.660555555558</v>
      </c>
      <c r="D1506" s="5">
        <v>21</v>
      </c>
      <c r="E1506" s="6" t="s">
        <v>119</v>
      </c>
      <c r="F1506" s="8">
        <v>46279</v>
      </c>
      <c r="G1506" s="8" t="s">
        <v>120</v>
      </c>
      <c r="H1506" s="6" t="s">
        <v>46</v>
      </c>
      <c r="I1506" s="6" t="s">
        <v>885</v>
      </c>
      <c r="J1506" s="6" t="s">
        <v>55</v>
      </c>
      <c r="L1506" s="6" t="s">
        <v>63</v>
      </c>
      <c r="M1506" s="6" t="s">
        <v>885</v>
      </c>
      <c r="N1506" s="6" t="s">
        <v>41</v>
      </c>
      <c r="O1506" s="5" t="s">
        <v>885</v>
      </c>
      <c r="P1506" s="6" t="str">
        <f>IF(I1506&lt;&gt;"","Giocata","Futura")</f>
        <v>Futura</v>
      </c>
      <c r="Q1506" s="5" t="e">
        <f>VALUE(LEFT(I1506,1))</f>
        <v>#VALUE!</v>
      </c>
      <c r="R1506" s="5" t="e">
        <f>VALUE(RIGHT(I1506,1))</f>
        <v>#VALUE!</v>
      </c>
      <c r="S1506" s="5" t="e">
        <f>SUM(Q1506:R1506)</f>
        <v>#VALUE!</v>
      </c>
      <c r="T1506" s="5" t="e">
        <f>IF(Q1506&lt;&gt;R1506,1,0)</f>
        <v>#VALUE!</v>
      </c>
      <c r="U1506" s="5" t="e">
        <f>IF(S1506&lt;=4,1,0)</f>
        <v>#VALUE!</v>
      </c>
      <c r="V1506" s="5" t="e">
        <f t="shared" si="46"/>
        <v>#VALUE!</v>
      </c>
      <c r="W1506" s="5" t="e">
        <f>IF(S1506&gt;=2,1,0)</f>
        <v>#VALUE!</v>
      </c>
      <c r="X1506" s="5" t="e">
        <f>IF(Q1506&lt;=2,1,0)</f>
        <v>#VALUE!</v>
      </c>
      <c r="Y1506" s="5" t="e">
        <f>IF(AND(Q1506&gt;=1,Q1506&lt;=3),1,0)</f>
        <v>#VALUE!</v>
      </c>
      <c r="Z1506" s="5" t="e">
        <f>IF(AND(Q1506&gt;=2,Q1506&lt;=5),1,0)</f>
        <v>#VALUE!</v>
      </c>
      <c r="AA1506" s="5" t="e">
        <f>IF(S1506&lt;=2,1,0)</f>
        <v>#VALUE!</v>
      </c>
      <c r="AB1506" s="5" t="e">
        <f>IF(AND(S1506&gt;=1,S1506&lt;=3),1,0)</f>
        <v>#VALUE!</v>
      </c>
      <c r="AC1506" s="5" t="e">
        <f>IF(AND(S1506&gt;=2,S1506&lt;=5),1,0)</f>
        <v>#VALUE!</v>
      </c>
      <c r="AD1506" s="5" t="e">
        <f>IF(AND(S1506&gt;=1,S1506&lt;=4),1,0)</f>
        <v>#VALUE!</v>
      </c>
      <c r="AE1506" s="5" t="e">
        <f>IF(AND(S1506&gt;=2,S1506&lt;=5),1,0)</f>
        <v>#VALUE!</v>
      </c>
    </row>
    <row r="1507" spans="1:31" x14ac:dyDescent="0.55000000000000004">
      <c r="A1507" s="1">
        <f t="shared" si="47"/>
        <v>1507</v>
      </c>
      <c r="B1507" s="6" t="s">
        <v>28</v>
      </c>
      <c r="C1507" s="7">
        <v>46226.660555555558</v>
      </c>
      <c r="D1507" s="5">
        <v>21</v>
      </c>
      <c r="E1507" s="6" t="s">
        <v>119</v>
      </c>
      <c r="F1507" s="8">
        <v>46279</v>
      </c>
      <c r="G1507" s="8" t="s">
        <v>120</v>
      </c>
      <c r="H1507" s="6" t="s">
        <v>42</v>
      </c>
      <c r="I1507" s="6" t="s">
        <v>885</v>
      </c>
      <c r="J1507" s="6" t="s">
        <v>38</v>
      </c>
      <c r="L1507" s="6" t="s">
        <v>44</v>
      </c>
      <c r="M1507" s="6" t="s">
        <v>885</v>
      </c>
      <c r="N1507" s="6" t="s">
        <v>41</v>
      </c>
      <c r="O1507" s="5" t="s">
        <v>885</v>
      </c>
      <c r="P1507" s="6" t="str">
        <f>IF(I1507&lt;&gt;"","Giocata","Futura")</f>
        <v>Futura</v>
      </c>
      <c r="Q1507" s="5" t="e">
        <f>VALUE(LEFT(I1507,1))</f>
        <v>#VALUE!</v>
      </c>
      <c r="R1507" s="5" t="e">
        <f>VALUE(RIGHT(I1507,1))</f>
        <v>#VALUE!</v>
      </c>
      <c r="S1507" s="5" t="e">
        <f>SUM(Q1507:R1507)</f>
        <v>#VALUE!</v>
      </c>
      <c r="T1507" s="5" t="e">
        <f>IF(Q1507&lt;&gt;R1507,1,0)</f>
        <v>#VALUE!</v>
      </c>
      <c r="U1507" s="5" t="e">
        <f>IF(S1507&lt;=4,1,0)</f>
        <v>#VALUE!</v>
      </c>
      <c r="V1507" s="5" t="e">
        <f t="shared" si="46"/>
        <v>#VALUE!</v>
      </c>
      <c r="W1507" s="5" t="e">
        <f>IF(S1507&gt;=2,1,0)</f>
        <v>#VALUE!</v>
      </c>
      <c r="X1507" s="5" t="e">
        <f>IF(Q1507&lt;=2,1,0)</f>
        <v>#VALUE!</v>
      </c>
      <c r="Y1507" s="5" t="e">
        <f>IF(AND(Q1507&gt;=1,Q1507&lt;=3),1,0)</f>
        <v>#VALUE!</v>
      </c>
      <c r="Z1507" s="5" t="e">
        <f>IF(AND(Q1507&gt;=2,Q1507&lt;=5),1,0)</f>
        <v>#VALUE!</v>
      </c>
      <c r="AA1507" s="5" t="e">
        <f>IF(S1507&lt;=2,1,0)</f>
        <v>#VALUE!</v>
      </c>
      <c r="AB1507" s="5" t="e">
        <f>IF(AND(S1507&gt;=1,S1507&lt;=3),1,0)</f>
        <v>#VALUE!</v>
      </c>
      <c r="AC1507" s="5" t="e">
        <f>IF(AND(S1507&gt;=2,S1507&lt;=5),1,0)</f>
        <v>#VALUE!</v>
      </c>
      <c r="AD1507" s="5" t="e">
        <f>IF(AND(S1507&gt;=1,S1507&lt;=4),1,0)</f>
        <v>#VALUE!</v>
      </c>
      <c r="AE1507" s="5" t="e">
        <f>IF(AND(S1507&gt;=2,S1507&lt;=5),1,0)</f>
        <v>#VALUE!</v>
      </c>
    </row>
    <row r="1508" spans="1:31" x14ac:dyDescent="0.55000000000000004">
      <c r="A1508" s="1">
        <f t="shared" si="47"/>
        <v>1508</v>
      </c>
      <c r="B1508" s="6" t="s">
        <v>28</v>
      </c>
      <c r="C1508" s="7">
        <v>46226.660555555558</v>
      </c>
      <c r="D1508" s="5">
        <v>18</v>
      </c>
      <c r="E1508" s="6" t="s">
        <v>118</v>
      </c>
      <c r="F1508" s="8">
        <v>46281</v>
      </c>
      <c r="G1508" s="8" t="s">
        <v>120</v>
      </c>
      <c r="H1508" s="6" t="s">
        <v>57</v>
      </c>
      <c r="I1508" s="6" t="s">
        <v>885</v>
      </c>
      <c r="J1508" s="6" t="s">
        <v>49</v>
      </c>
      <c r="L1508" s="6" t="s">
        <v>59</v>
      </c>
      <c r="M1508" s="6" t="s">
        <v>885</v>
      </c>
      <c r="N1508" s="6" t="s">
        <v>41</v>
      </c>
      <c r="O1508" s="5" t="s">
        <v>885</v>
      </c>
      <c r="P1508" s="6" t="str">
        <f>IF(I1508&lt;&gt;"","Giocata","Futura")</f>
        <v>Futura</v>
      </c>
      <c r="Q1508" s="5" t="e">
        <f>VALUE(LEFT(I1508,1))</f>
        <v>#VALUE!</v>
      </c>
      <c r="R1508" s="5" t="e">
        <f>VALUE(RIGHT(I1508,1))</f>
        <v>#VALUE!</v>
      </c>
      <c r="S1508" s="5" t="e">
        <f>SUM(Q1508:R1508)</f>
        <v>#VALUE!</v>
      </c>
      <c r="T1508" s="5" t="e">
        <f>IF(Q1508&lt;&gt;R1508,1,0)</f>
        <v>#VALUE!</v>
      </c>
      <c r="U1508" s="5" t="e">
        <f>IF(S1508&lt;=4,1,0)</f>
        <v>#VALUE!</v>
      </c>
      <c r="V1508" s="5" t="e">
        <f t="shared" si="46"/>
        <v>#VALUE!</v>
      </c>
      <c r="W1508" s="5" t="e">
        <f>IF(S1508&gt;=2,1,0)</f>
        <v>#VALUE!</v>
      </c>
      <c r="X1508" s="5" t="e">
        <f>IF(Q1508&lt;=2,1,0)</f>
        <v>#VALUE!</v>
      </c>
      <c r="Y1508" s="5" t="e">
        <f>IF(AND(Q1508&gt;=1,Q1508&lt;=3),1,0)</f>
        <v>#VALUE!</v>
      </c>
      <c r="Z1508" s="5" t="e">
        <f>IF(AND(Q1508&gt;=2,Q1508&lt;=5),1,0)</f>
        <v>#VALUE!</v>
      </c>
      <c r="AA1508" s="5" t="e">
        <f>IF(S1508&lt;=2,1,0)</f>
        <v>#VALUE!</v>
      </c>
      <c r="AB1508" s="5" t="e">
        <f>IF(AND(S1508&gt;=1,S1508&lt;=3),1,0)</f>
        <v>#VALUE!</v>
      </c>
      <c r="AC1508" s="5" t="e">
        <f>IF(AND(S1508&gt;=2,S1508&lt;=5),1,0)</f>
        <v>#VALUE!</v>
      </c>
      <c r="AD1508" s="5" t="e">
        <f>IF(AND(S1508&gt;=1,S1508&lt;=4),1,0)</f>
        <v>#VALUE!</v>
      </c>
      <c r="AE1508" s="5" t="e">
        <f>IF(AND(S1508&gt;=2,S1508&lt;=5),1,0)</f>
        <v>#VALUE!</v>
      </c>
    </row>
    <row r="1509" spans="1:31" x14ac:dyDescent="0.55000000000000004">
      <c r="A1509" s="1">
        <f t="shared" si="47"/>
        <v>1509</v>
      </c>
      <c r="B1509" s="6" t="s">
        <v>32</v>
      </c>
      <c r="C1509" s="7">
        <v>46226.660555555558</v>
      </c>
      <c r="D1509" s="5">
        <v>22</v>
      </c>
      <c r="E1509" s="6" t="s">
        <v>117</v>
      </c>
      <c r="F1509" s="8">
        <v>46283</v>
      </c>
      <c r="G1509" s="8" t="s">
        <v>120</v>
      </c>
      <c r="H1509" s="6" t="s">
        <v>133</v>
      </c>
      <c r="I1509" s="6" t="s">
        <v>885</v>
      </c>
      <c r="J1509" s="6" t="s">
        <v>209</v>
      </c>
      <c r="L1509" s="6" t="s">
        <v>135</v>
      </c>
      <c r="M1509" s="6" t="s">
        <v>885</v>
      </c>
      <c r="N1509" s="6" t="s">
        <v>41</v>
      </c>
      <c r="O1509" s="5" t="s">
        <v>885</v>
      </c>
      <c r="P1509" s="6" t="str">
        <f>IF(I1509&lt;&gt;"","Giocata","Futura")</f>
        <v>Futura</v>
      </c>
      <c r="Q1509" s="5" t="e">
        <f>VALUE(LEFT(I1509,1))</f>
        <v>#VALUE!</v>
      </c>
      <c r="R1509" s="5" t="e">
        <f>VALUE(RIGHT(I1509,1))</f>
        <v>#VALUE!</v>
      </c>
      <c r="S1509" s="5" t="e">
        <f>SUM(Q1509:R1509)</f>
        <v>#VALUE!</v>
      </c>
      <c r="T1509" s="5" t="e">
        <f>IF(Q1509&lt;&gt;R1509,1,0)</f>
        <v>#VALUE!</v>
      </c>
      <c r="U1509" s="5" t="e">
        <f>IF(S1509&lt;=4,1,0)</f>
        <v>#VALUE!</v>
      </c>
      <c r="V1509" s="5" t="e">
        <f t="shared" si="46"/>
        <v>#VALUE!</v>
      </c>
      <c r="W1509" s="5" t="e">
        <f>IF(S1509&gt;=2,1,0)</f>
        <v>#VALUE!</v>
      </c>
      <c r="X1509" s="5" t="e">
        <f>IF(Q1509&lt;=2,1,0)</f>
        <v>#VALUE!</v>
      </c>
      <c r="Y1509" s="5" t="e">
        <f>IF(AND(Q1509&gt;=1,Q1509&lt;=3),1,0)</f>
        <v>#VALUE!</v>
      </c>
      <c r="Z1509" s="5" t="e">
        <f>IF(AND(Q1509&gt;=2,Q1509&lt;=5),1,0)</f>
        <v>#VALUE!</v>
      </c>
      <c r="AA1509" s="5" t="e">
        <f>IF(S1509&lt;=2,1,0)</f>
        <v>#VALUE!</v>
      </c>
      <c r="AB1509" s="5" t="e">
        <f>IF(AND(S1509&gt;=1,S1509&lt;=3),1,0)</f>
        <v>#VALUE!</v>
      </c>
      <c r="AC1509" s="5" t="e">
        <f>IF(AND(S1509&gt;=2,S1509&lt;=5),1,0)</f>
        <v>#VALUE!</v>
      </c>
      <c r="AD1509" s="5" t="e">
        <f>IF(AND(S1509&gt;=1,S1509&lt;=4),1,0)</f>
        <v>#VALUE!</v>
      </c>
      <c r="AE1509" s="5" t="e">
        <f>IF(AND(S1509&gt;=2,S1509&lt;=5),1,0)</f>
        <v>#VALUE!</v>
      </c>
    </row>
    <row r="1510" spans="1:31" x14ac:dyDescent="0.55000000000000004">
      <c r="A1510" s="1">
        <f t="shared" si="47"/>
        <v>1510</v>
      </c>
      <c r="B1510" s="6" t="s">
        <v>912</v>
      </c>
      <c r="C1510" s="7">
        <v>46226.660555555558</v>
      </c>
      <c r="D1510" s="5">
        <v>32</v>
      </c>
      <c r="E1510" s="6" t="s">
        <v>117</v>
      </c>
      <c r="F1510" s="8">
        <v>46283</v>
      </c>
      <c r="G1510" s="8" t="s">
        <v>219</v>
      </c>
      <c r="H1510" s="6" t="s">
        <v>226</v>
      </c>
      <c r="I1510" s="6" t="s">
        <v>885</v>
      </c>
      <c r="J1510" s="6" t="s">
        <v>222</v>
      </c>
      <c r="L1510" s="6" t="s">
        <v>235</v>
      </c>
      <c r="M1510" s="6" t="s">
        <v>885</v>
      </c>
      <c r="N1510" s="6" t="s">
        <v>41</v>
      </c>
      <c r="O1510" s="5" t="s">
        <v>885</v>
      </c>
      <c r="P1510" s="6" t="str">
        <f>IF(I1510&lt;&gt;"","Giocata","Futura")</f>
        <v>Futura</v>
      </c>
      <c r="Q1510" s="5" t="e">
        <f>VALUE(LEFT(I1510,1))</f>
        <v>#VALUE!</v>
      </c>
      <c r="R1510" s="5" t="e">
        <f>VALUE(RIGHT(I1510,1))</f>
        <v>#VALUE!</v>
      </c>
      <c r="S1510" s="5" t="e">
        <f>SUM(Q1510:R1510)</f>
        <v>#VALUE!</v>
      </c>
      <c r="T1510" s="5" t="e">
        <f>IF(Q1510&lt;&gt;R1510,1,0)</f>
        <v>#VALUE!</v>
      </c>
      <c r="U1510" s="5" t="e">
        <f>IF(S1510&lt;=4,1,0)</f>
        <v>#VALUE!</v>
      </c>
      <c r="V1510" s="5" t="e">
        <f t="shared" si="46"/>
        <v>#VALUE!</v>
      </c>
      <c r="W1510" s="5" t="e">
        <f>IF(S1510&gt;=2,1,0)</f>
        <v>#VALUE!</v>
      </c>
      <c r="X1510" s="5" t="e">
        <f>IF(Q1510&lt;=2,1,0)</f>
        <v>#VALUE!</v>
      </c>
      <c r="Y1510" s="5" t="e">
        <f>IF(AND(Q1510&gt;=1,Q1510&lt;=3),1,0)</f>
        <v>#VALUE!</v>
      </c>
      <c r="Z1510" s="5" t="e">
        <f>IF(AND(Q1510&gt;=2,Q1510&lt;=5),1,0)</f>
        <v>#VALUE!</v>
      </c>
      <c r="AA1510" s="5" t="e">
        <f>IF(S1510&lt;=2,1,0)</f>
        <v>#VALUE!</v>
      </c>
      <c r="AB1510" s="5" t="e">
        <f>IF(AND(S1510&gt;=1,S1510&lt;=3),1,0)</f>
        <v>#VALUE!</v>
      </c>
      <c r="AC1510" s="5" t="e">
        <f>IF(AND(S1510&gt;=2,S1510&lt;=5),1,0)</f>
        <v>#VALUE!</v>
      </c>
      <c r="AD1510" s="5" t="e">
        <f>IF(AND(S1510&gt;=1,S1510&lt;=4),1,0)</f>
        <v>#VALUE!</v>
      </c>
      <c r="AE1510" s="5" t="e">
        <f>IF(AND(S1510&gt;=2,S1510&lt;=5),1,0)</f>
        <v>#VALUE!</v>
      </c>
    </row>
    <row r="1511" spans="1:31" x14ac:dyDescent="0.55000000000000004">
      <c r="A1511" s="1">
        <f t="shared" si="47"/>
        <v>1511</v>
      </c>
      <c r="B1511" s="6" t="s">
        <v>912</v>
      </c>
      <c r="C1511" s="7">
        <v>46226.660555555558</v>
      </c>
      <c r="D1511" s="5">
        <v>32</v>
      </c>
      <c r="E1511" s="6" t="s">
        <v>117</v>
      </c>
      <c r="F1511" s="8">
        <v>46283</v>
      </c>
      <c r="G1511" s="8" t="s">
        <v>219</v>
      </c>
      <c r="H1511" s="6" t="s">
        <v>228</v>
      </c>
      <c r="I1511" s="6" t="s">
        <v>885</v>
      </c>
      <c r="J1511" s="6" t="s">
        <v>230</v>
      </c>
      <c r="L1511" s="6" t="s">
        <v>229</v>
      </c>
      <c r="M1511" s="6" t="s">
        <v>885</v>
      </c>
      <c r="N1511" s="6" t="s">
        <v>41</v>
      </c>
      <c r="O1511" s="5" t="s">
        <v>885</v>
      </c>
      <c r="P1511" s="6" t="str">
        <f>IF(I1511&lt;&gt;"","Giocata","Futura")</f>
        <v>Futura</v>
      </c>
      <c r="Q1511" s="5" t="e">
        <f>VALUE(LEFT(I1511,1))</f>
        <v>#VALUE!</v>
      </c>
      <c r="R1511" s="5" t="e">
        <f>VALUE(RIGHT(I1511,1))</f>
        <v>#VALUE!</v>
      </c>
      <c r="S1511" s="5" t="e">
        <f>SUM(Q1511:R1511)</f>
        <v>#VALUE!</v>
      </c>
      <c r="T1511" s="5" t="e">
        <f>IF(Q1511&lt;&gt;R1511,1,0)</f>
        <v>#VALUE!</v>
      </c>
      <c r="U1511" s="5" t="e">
        <f>IF(S1511&lt;=4,1,0)</f>
        <v>#VALUE!</v>
      </c>
      <c r="V1511" s="5" t="e">
        <f t="shared" si="46"/>
        <v>#VALUE!</v>
      </c>
      <c r="W1511" s="5" t="e">
        <f>IF(S1511&gt;=2,1,0)</f>
        <v>#VALUE!</v>
      </c>
      <c r="X1511" s="5" t="e">
        <f>IF(Q1511&lt;=2,1,0)</f>
        <v>#VALUE!</v>
      </c>
      <c r="Y1511" s="5" t="e">
        <f>IF(AND(Q1511&gt;=1,Q1511&lt;=3),1,0)</f>
        <v>#VALUE!</v>
      </c>
      <c r="Z1511" s="5" t="e">
        <f>IF(AND(Q1511&gt;=2,Q1511&lt;=5),1,0)</f>
        <v>#VALUE!</v>
      </c>
      <c r="AA1511" s="5" t="e">
        <f>IF(S1511&lt;=2,1,0)</f>
        <v>#VALUE!</v>
      </c>
      <c r="AB1511" s="5" t="e">
        <f>IF(AND(S1511&gt;=1,S1511&lt;=3),1,0)</f>
        <v>#VALUE!</v>
      </c>
      <c r="AC1511" s="5" t="e">
        <f>IF(AND(S1511&gt;=2,S1511&lt;=5),1,0)</f>
        <v>#VALUE!</v>
      </c>
      <c r="AD1511" s="5" t="e">
        <f>IF(AND(S1511&gt;=1,S1511&lt;=4),1,0)</f>
        <v>#VALUE!</v>
      </c>
      <c r="AE1511" s="5" t="e">
        <f>IF(AND(S1511&gt;=2,S1511&lt;=5),1,0)</f>
        <v>#VALUE!</v>
      </c>
    </row>
    <row r="1512" spans="1:31" x14ac:dyDescent="0.55000000000000004">
      <c r="A1512" s="1">
        <f t="shared" si="47"/>
        <v>1512</v>
      </c>
      <c r="B1512" s="6" t="s">
        <v>912</v>
      </c>
      <c r="C1512" s="7">
        <v>46226.660555555558</v>
      </c>
      <c r="D1512" s="5">
        <v>32</v>
      </c>
      <c r="E1512" s="6" t="s">
        <v>117</v>
      </c>
      <c r="F1512" s="8">
        <v>46283</v>
      </c>
      <c r="G1512" s="8" t="s">
        <v>219</v>
      </c>
      <c r="H1512" s="6" t="s">
        <v>217</v>
      </c>
      <c r="I1512" s="6" t="s">
        <v>885</v>
      </c>
      <c r="J1512" s="6" t="s">
        <v>232</v>
      </c>
      <c r="L1512" s="6" t="s">
        <v>221</v>
      </c>
      <c r="M1512" s="6" t="s">
        <v>885</v>
      </c>
      <c r="N1512" s="6" t="s">
        <v>41</v>
      </c>
      <c r="O1512" s="5" t="s">
        <v>885</v>
      </c>
      <c r="P1512" s="6" t="str">
        <f>IF(I1512&lt;&gt;"","Giocata","Futura")</f>
        <v>Futura</v>
      </c>
      <c r="Q1512" s="5" t="e">
        <f>VALUE(LEFT(I1512,1))</f>
        <v>#VALUE!</v>
      </c>
      <c r="R1512" s="5" t="e">
        <f>VALUE(RIGHT(I1512,1))</f>
        <v>#VALUE!</v>
      </c>
      <c r="S1512" s="5" t="e">
        <f>SUM(Q1512:R1512)</f>
        <v>#VALUE!</v>
      </c>
      <c r="T1512" s="5" t="e">
        <f>IF(Q1512&lt;&gt;R1512,1,0)</f>
        <v>#VALUE!</v>
      </c>
      <c r="U1512" s="5" t="e">
        <f>IF(S1512&lt;=4,1,0)</f>
        <v>#VALUE!</v>
      </c>
      <c r="V1512" s="5" t="e">
        <f t="shared" si="46"/>
        <v>#VALUE!</v>
      </c>
      <c r="W1512" s="5" t="e">
        <f>IF(S1512&gt;=2,1,0)</f>
        <v>#VALUE!</v>
      </c>
      <c r="X1512" s="5" t="e">
        <f>IF(Q1512&lt;=2,1,0)</f>
        <v>#VALUE!</v>
      </c>
      <c r="Y1512" s="5" t="e">
        <f>IF(AND(Q1512&gt;=1,Q1512&lt;=3),1,0)</f>
        <v>#VALUE!</v>
      </c>
      <c r="Z1512" s="5" t="e">
        <f>IF(AND(Q1512&gt;=2,Q1512&lt;=5),1,0)</f>
        <v>#VALUE!</v>
      </c>
      <c r="AA1512" s="5" t="e">
        <f>IF(S1512&lt;=2,1,0)</f>
        <v>#VALUE!</v>
      </c>
      <c r="AB1512" s="5" t="e">
        <f>IF(AND(S1512&gt;=1,S1512&lt;=3),1,0)</f>
        <v>#VALUE!</v>
      </c>
      <c r="AC1512" s="5" t="e">
        <f>IF(AND(S1512&gt;=2,S1512&lt;=5),1,0)</f>
        <v>#VALUE!</v>
      </c>
      <c r="AD1512" s="5" t="e">
        <f>IF(AND(S1512&gt;=1,S1512&lt;=4),1,0)</f>
        <v>#VALUE!</v>
      </c>
      <c r="AE1512" s="5" t="e">
        <f>IF(AND(S1512&gt;=2,S1512&lt;=5),1,0)</f>
        <v>#VALUE!</v>
      </c>
    </row>
    <row r="1513" spans="1:31" x14ac:dyDescent="0.55000000000000004">
      <c r="A1513" s="1">
        <f t="shared" si="47"/>
        <v>1513</v>
      </c>
      <c r="B1513" s="6" t="s">
        <v>912</v>
      </c>
      <c r="C1513" s="7">
        <v>46226.660555555558</v>
      </c>
      <c r="D1513" s="5">
        <v>32</v>
      </c>
      <c r="E1513" s="6" t="s">
        <v>117</v>
      </c>
      <c r="F1513" s="8">
        <v>46283</v>
      </c>
      <c r="G1513" s="8" t="s">
        <v>215</v>
      </c>
      <c r="H1513" s="6" t="s">
        <v>223</v>
      </c>
      <c r="I1513" s="6" t="s">
        <v>885</v>
      </c>
      <c r="J1513" s="6" t="s">
        <v>225</v>
      </c>
      <c r="L1513" s="6" t="s">
        <v>234</v>
      </c>
      <c r="M1513" s="6" t="s">
        <v>885</v>
      </c>
      <c r="N1513" s="6" t="s">
        <v>41</v>
      </c>
      <c r="O1513" s="5" t="s">
        <v>885</v>
      </c>
      <c r="P1513" s="6" t="str">
        <f>IF(I1513&lt;&gt;"","Giocata","Futura")</f>
        <v>Futura</v>
      </c>
      <c r="Q1513" s="5" t="e">
        <f>VALUE(LEFT(I1513,1))</f>
        <v>#VALUE!</v>
      </c>
      <c r="R1513" s="5" t="e">
        <f>VALUE(RIGHT(I1513,1))</f>
        <v>#VALUE!</v>
      </c>
      <c r="S1513" s="5" t="e">
        <f>SUM(Q1513:R1513)</f>
        <v>#VALUE!</v>
      </c>
      <c r="T1513" s="5" t="e">
        <f>IF(Q1513&lt;&gt;R1513,1,0)</f>
        <v>#VALUE!</v>
      </c>
      <c r="U1513" s="5" t="e">
        <f>IF(S1513&lt;=4,1,0)</f>
        <v>#VALUE!</v>
      </c>
      <c r="V1513" s="5" t="e">
        <f t="shared" si="46"/>
        <v>#VALUE!</v>
      </c>
      <c r="W1513" s="5" t="e">
        <f>IF(S1513&gt;=2,1,0)</f>
        <v>#VALUE!</v>
      </c>
      <c r="X1513" s="5" t="e">
        <f>IF(Q1513&lt;=2,1,0)</f>
        <v>#VALUE!</v>
      </c>
      <c r="Y1513" s="5" t="e">
        <f>IF(AND(Q1513&gt;=1,Q1513&lt;=3),1,0)</f>
        <v>#VALUE!</v>
      </c>
      <c r="Z1513" s="5" t="e">
        <f>IF(AND(Q1513&gt;=2,Q1513&lt;=5),1,0)</f>
        <v>#VALUE!</v>
      </c>
      <c r="AA1513" s="5" t="e">
        <f>IF(S1513&lt;=2,1,0)</f>
        <v>#VALUE!</v>
      </c>
      <c r="AB1513" s="5" t="e">
        <f>IF(AND(S1513&gt;=1,S1513&lt;=3),1,0)</f>
        <v>#VALUE!</v>
      </c>
      <c r="AC1513" s="5" t="e">
        <f>IF(AND(S1513&gt;=2,S1513&lt;=5),1,0)</f>
        <v>#VALUE!</v>
      </c>
      <c r="AD1513" s="5" t="e">
        <f>IF(AND(S1513&gt;=1,S1513&lt;=4),1,0)</f>
        <v>#VALUE!</v>
      </c>
      <c r="AE1513" s="5" t="e">
        <f>IF(AND(S1513&gt;=2,S1513&lt;=5),1,0)</f>
        <v>#VALUE!</v>
      </c>
    </row>
    <row r="1514" spans="1:31" x14ac:dyDescent="0.55000000000000004">
      <c r="A1514" s="1">
        <f t="shared" si="47"/>
        <v>1514</v>
      </c>
      <c r="B1514" s="6" t="s">
        <v>884</v>
      </c>
      <c r="C1514" s="7">
        <v>46226.660555555558</v>
      </c>
      <c r="D1514" s="5">
        <v>7</v>
      </c>
      <c r="E1514" s="6" t="s">
        <v>93</v>
      </c>
      <c r="F1514" s="8">
        <v>46284</v>
      </c>
      <c r="G1514" s="8" t="s">
        <v>885</v>
      </c>
      <c r="H1514" s="6" t="s">
        <v>104</v>
      </c>
      <c r="I1514" s="6" t="s">
        <v>885</v>
      </c>
      <c r="J1514" s="6" t="s">
        <v>100</v>
      </c>
      <c r="L1514" s="6" t="s">
        <v>112</v>
      </c>
      <c r="M1514" s="6" t="s">
        <v>885</v>
      </c>
      <c r="N1514" s="6" t="s">
        <v>41</v>
      </c>
      <c r="O1514" s="5" t="s">
        <v>885</v>
      </c>
      <c r="P1514" s="6" t="str">
        <f>IF(I1514&lt;&gt;"","Giocata","Futura")</f>
        <v>Futura</v>
      </c>
      <c r="Q1514" s="5" t="e">
        <f>VALUE(LEFT(I1514,1))</f>
        <v>#VALUE!</v>
      </c>
      <c r="R1514" s="5" t="e">
        <f>VALUE(RIGHT(I1514,1))</f>
        <v>#VALUE!</v>
      </c>
      <c r="S1514" s="5" t="e">
        <f>SUM(Q1514:R1514)</f>
        <v>#VALUE!</v>
      </c>
      <c r="T1514" s="5" t="e">
        <f>IF(Q1514&lt;&gt;R1514,1,0)</f>
        <v>#VALUE!</v>
      </c>
      <c r="U1514" s="5" t="e">
        <f>IF(S1514&lt;=4,1,0)</f>
        <v>#VALUE!</v>
      </c>
      <c r="V1514" s="5" t="e">
        <f t="shared" si="46"/>
        <v>#VALUE!</v>
      </c>
      <c r="W1514" s="5" t="e">
        <f>IF(S1514&gt;=2,1,0)</f>
        <v>#VALUE!</v>
      </c>
      <c r="X1514" s="5" t="e">
        <f>IF(Q1514&lt;=2,1,0)</f>
        <v>#VALUE!</v>
      </c>
      <c r="Y1514" s="5" t="e">
        <f>IF(AND(Q1514&gt;=1,Q1514&lt;=3),1,0)</f>
        <v>#VALUE!</v>
      </c>
      <c r="Z1514" s="5" t="e">
        <f>IF(AND(Q1514&gt;=2,Q1514&lt;=5),1,0)</f>
        <v>#VALUE!</v>
      </c>
      <c r="AA1514" s="5" t="e">
        <f>IF(S1514&lt;=2,1,0)</f>
        <v>#VALUE!</v>
      </c>
      <c r="AB1514" s="5" t="e">
        <f>IF(AND(S1514&gt;=1,S1514&lt;=3),1,0)</f>
        <v>#VALUE!</v>
      </c>
      <c r="AC1514" s="5" t="e">
        <f>IF(AND(S1514&gt;=2,S1514&lt;=5),1,0)</f>
        <v>#VALUE!</v>
      </c>
      <c r="AD1514" s="5" t="e">
        <f>IF(AND(S1514&gt;=1,S1514&lt;=4),1,0)</f>
        <v>#VALUE!</v>
      </c>
      <c r="AE1514" s="5" t="e">
        <f>IF(AND(S1514&gt;=2,S1514&lt;=5),1,0)</f>
        <v>#VALUE!</v>
      </c>
    </row>
    <row r="1515" spans="1:31" x14ac:dyDescent="0.55000000000000004">
      <c r="A1515" s="1">
        <f t="shared" si="47"/>
        <v>1515</v>
      </c>
      <c r="B1515" s="6" t="s">
        <v>884</v>
      </c>
      <c r="C1515" s="7">
        <v>46226.660555555558</v>
      </c>
      <c r="D1515" s="5">
        <v>7</v>
      </c>
      <c r="E1515" s="6" t="s">
        <v>93</v>
      </c>
      <c r="F1515" s="8">
        <v>46284</v>
      </c>
      <c r="G1515" s="8" t="s">
        <v>885</v>
      </c>
      <c r="H1515" s="6" t="s">
        <v>110</v>
      </c>
      <c r="I1515" s="6" t="s">
        <v>885</v>
      </c>
      <c r="J1515" s="6" t="s">
        <v>97</v>
      </c>
      <c r="L1515" s="6" t="s">
        <v>113</v>
      </c>
      <c r="M1515" s="6" t="s">
        <v>885</v>
      </c>
      <c r="N1515" s="6" t="s">
        <v>41</v>
      </c>
      <c r="O1515" s="5" t="s">
        <v>885</v>
      </c>
      <c r="P1515" s="6" t="str">
        <f>IF(I1515&lt;&gt;"","Giocata","Futura")</f>
        <v>Futura</v>
      </c>
      <c r="Q1515" s="5" t="e">
        <f>VALUE(LEFT(I1515,1))</f>
        <v>#VALUE!</v>
      </c>
      <c r="R1515" s="5" t="e">
        <f>VALUE(RIGHT(I1515,1))</f>
        <v>#VALUE!</v>
      </c>
      <c r="S1515" s="5" t="e">
        <f>SUM(Q1515:R1515)</f>
        <v>#VALUE!</v>
      </c>
      <c r="T1515" s="5" t="e">
        <f>IF(Q1515&lt;&gt;R1515,1,0)</f>
        <v>#VALUE!</v>
      </c>
      <c r="U1515" s="5" t="e">
        <f>IF(S1515&lt;=4,1,0)</f>
        <v>#VALUE!</v>
      </c>
      <c r="V1515" s="5" t="e">
        <f t="shared" si="46"/>
        <v>#VALUE!</v>
      </c>
      <c r="W1515" s="5" t="e">
        <f>IF(S1515&gt;=2,1,0)</f>
        <v>#VALUE!</v>
      </c>
      <c r="X1515" s="5" t="e">
        <f>IF(Q1515&lt;=2,1,0)</f>
        <v>#VALUE!</v>
      </c>
      <c r="Y1515" s="5" t="e">
        <f>IF(AND(Q1515&gt;=1,Q1515&lt;=3),1,0)</f>
        <v>#VALUE!</v>
      </c>
      <c r="Z1515" s="5" t="e">
        <f>IF(AND(Q1515&gt;=2,Q1515&lt;=5),1,0)</f>
        <v>#VALUE!</v>
      </c>
      <c r="AA1515" s="5" t="e">
        <f>IF(S1515&lt;=2,1,0)</f>
        <v>#VALUE!</v>
      </c>
      <c r="AB1515" s="5" t="e">
        <f>IF(AND(S1515&gt;=1,S1515&lt;=3),1,0)</f>
        <v>#VALUE!</v>
      </c>
      <c r="AC1515" s="5" t="e">
        <f>IF(AND(S1515&gt;=2,S1515&lt;=5),1,0)</f>
        <v>#VALUE!</v>
      </c>
      <c r="AD1515" s="5" t="e">
        <f>IF(AND(S1515&gt;=1,S1515&lt;=4),1,0)</f>
        <v>#VALUE!</v>
      </c>
      <c r="AE1515" s="5" t="e">
        <f>IF(AND(S1515&gt;=2,S1515&lt;=5),1,0)</f>
        <v>#VALUE!</v>
      </c>
    </row>
    <row r="1516" spans="1:31" x14ac:dyDescent="0.55000000000000004">
      <c r="A1516" s="1">
        <f t="shared" si="47"/>
        <v>1516</v>
      </c>
      <c r="B1516" s="6" t="s">
        <v>884</v>
      </c>
      <c r="C1516" s="7">
        <v>46226.660555555558</v>
      </c>
      <c r="D1516" s="5">
        <v>7</v>
      </c>
      <c r="E1516" s="6" t="s">
        <v>93</v>
      </c>
      <c r="F1516" s="8">
        <v>46284</v>
      </c>
      <c r="G1516" s="8" t="s">
        <v>885</v>
      </c>
      <c r="H1516" s="6" t="s">
        <v>98</v>
      </c>
      <c r="I1516" s="6" t="s">
        <v>885</v>
      </c>
      <c r="J1516" s="6" t="s">
        <v>109</v>
      </c>
      <c r="L1516" s="6" t="s">
        <v>102</v>
      </c>
      <c r="M1516" s="6" t="s">
        <v>885</v>
      </c>
      <c r="N1516" s="6" t="s">
        <v>41</v>
      </c>
      <c r="O1516" s="5" t="s">
        <v>885</v>
      </c>
      <c r="P1516" s="6" t="str">
        <f>IF(I1516&lt;&gt;"","Giocata","Futura")</f>
        <v>Futura</v>
      </c>
      <c r="Q1516" s="5" t="e">
        <f>VALUE(LEFT(I1516,1))</f>
        <v>#VALUE!</v>
      </c>
      <c r="R1516" s="5" t="e">
        <f>VALUE(RIGHT(I1516,1))</f>
        <v>#VALUE!</v>
      </c>
      <c r="S1516" s="5" t="e">
        <f>SUM(Q1516:R1516)</f>
        <v>#VALUE!</v>
      </c>
      <c r="T1516" s="5" t="e">
        <f>IF(Q1516&lt;&gt;R1516,1,0)</f>
        <v>#VALUE!</v>
      </c>
      <c r="U1516" s="5" t="e">
        <f>IF(S1516&lt;=4,1,0)</f>
        <v>#VALUE!</v>
      </c>
      <c r="V1516" s="5" t="e">
        <f t="shared" si="46"/>
        <v>#VALUE!</v>
      </c>
      <c r="W1516" s="5" t="e">
        <f>IF(S1516&gt;=2,1,0)</f>
        <v>#VALUE!</v>
      </c>
      <c r="X1516" s="5" t="e">
        <f>IF(Q1516&lt;=2,1,0)</f>
        <v>#VALUE!</v>
      </c>
      <c r="Y1516" s="5" t="e">
        <f>IF(AND(Q1516&gt;=1,Q1516&lt;=3),1,0)</f>
        <v>#VALUE!</v>
      </c>
      <c r="Z1516" s="5" t="e">
        <f>IF(AND(Q1516&gt;=2,Q1516&lt;=5),1,0)</f>
        <v>#VALUE!</v>
      </c>
      <c r="AA1516" s="5" t="e">
        <f>IF(S1516&lt;=2,1,0)</f>
        <v>#VALUE!</v>
      </c>
      <c r="AB1516" s="5" t="e">
        <f>IF(AND(S1516&gt;=1,S1516&lt;=3),1,0)</f>
        <v>#VALUE!</v>
      </c>
      <c r="AC1516" s="5" t="e">
        <f>IF(AND(S1516&gt;=2,S1516&lt;=5),1,0)</f>
        <v>#VALUE!</v>
      </c>
      <c r="AD1516" s="5" t="e">
        <f>IF(AND(S1516&gt;=1,S1516&lt;=4),1,0)</f>
        <v>#VALUE!</v>
      </c>
      <c r="AE1516" s="5" t="e">
        <f>IF(AND(S1516&gt;=2,S1516&lt;=5),1,0)</f>
        <v>#VALUE!</v>
      </c>
    </row>
    <row r="1517" spans="1:31" x14ac:dyDescent="0.55000000000000004">
      <c r="A1517" s="1">
        <f t="shared" si="47"/>
        <v>1517</v>
      </c>
      <c r="B1517" s="6" t="s">
        <v>884</v>
      </c>
      <c r="C1517" s="7">
        <v>46226.660555555558</v>
      </c>
      <c r="D1517" s="5">
        <v>7</v>
      </c>
      <c r="E1517" s="6" t="s">
        <v>93</v>
      </c>
      <c r="F1517" s="8">
        <v>46284</v>
      </c>
      <c r="G1517" s="8" t="s">
        <v>885</v>
      </c>
      <c r="H1517" s="6" t="s">
        <v>107</v>
      </c>
      <c r="I1517" s="6" t="s">
        <v>885</v>
      </c>
      <c r="J1517" s="6" t="s">
        <v>94</v>
      </c>
      <c r="L1517" s="6" t="s">
        <v>114</v>
      </c>
      <c r="M1517" s="6" t="s">
        <v>885</v>
      </c>
      <c r="N1517" s="6" t="s">
        <v>41</v>
      </c>
      <c r="O1517" s="5" t="s">
        <v>885</v>
      </c>
      <c r="P1517" s="6" t="str">
        <f>IF(I1517&lt;&gt;"","Giocata","Futura")</f>
        <v>Futura</v>
      </c>
      <c r="Q1517" s="5" t="e">
        <f>VALUE(LEFT(I1517,1))</f>
        <v>#VALUE!</v>
      </c>
      <c r="R1517" s="5" t="e">
        <f>VALUE(RIGHT(I1517,1))</f>
        <v>#VALUE!</v>
      </c>
      <c r="S1517" s="5" t="e">
        <f>SUM(Q1517:R1517)</f>
        <v>#VALUE!</v>
      </c>
      <c r="T1517" s="5" t="e">
        <f>IF(Q1517&lt;&gt;R1517,1,0)</f>
        <v>#VALUE!</v>
      </c>
      <c r="U1517" s="5" t="e">
        <f>IF(S1517&lt;=4,1,0)</f>
        <v>#VALUE!</v>
      </c>
      <c r="V1517" s="5" t="e">
        <f t="shared" si="46"/>
        <v>#VALUE!</v>
      </c>
      <c r="W1517" s="5" t="e">
        <f>IF(S1517&gt;=2,1,0)</f>
        <v>#VALUE!</v>
      </c>
      <c r="X1517" s="5" t="e">
        <f>IF(Q1517&lt;=2,1,0)</f>
        <v>#VALUE!</v>
      </c>
      <c r="Y1517" s="5" t="e">
        <f>IF(AND(Q1517&gt;=1,Q1517&lt;=3),1,0)</f>
        <v>#VALUE!</v>
      </c>
      <c r="Z1517" s="5" t="e">
        <f>IF(AND(Q1517&gt;=2,Q1517&lt;=5),1,0)</f>
        <v>#VALUE!</v>
      </c>
      <c r="AA1517" s="5" t="e">
        <f>IF(S1517&lt;=2,1,0)</f>
        <v>#VALUE!</v>
      </c>
      <c r="AB1517" s="5" t="e">
        <f>IF(AND(S1517&gt;=1,S1517&lt;=3),1,0)</f>
        <v>#VALUE!</v>
      </c>
      <c r="AC1517" s="5" t="e">
        <f>IF(AND(S1517&gt;=2,S1517&lt;=5),1,0)</f>
        <v>#VALUE!</v>
      </c>
      <c r="AD1517" s="5" t="e">
        <f>IF(AND(S1517&gt;=1,S1517&lt;=4),1,0)</f>
        <v>#VALUE!</v>
      </c>
      <c r="AE1517" s="5" t="e">
        <f>IF(AND(S1517&gt;=2,S1517&lt;=5),1,0)</f>
        <v>#VALUE!</v>
      </c>
    </row>
    <row r="1518" spans="1:31" x14ac:dyDescent="0.55000000000000004">
      <c r="A1518" s="1">
        <f t="shared" si="47"/>
        <v>1518</v>
      </c>
      <c r="B1518" s="6" t="s">
        <v>884</v>
      </c>
      <c r="C1518" s="7">
        <v>46226.660555555558</v>
      </c>
      <c r="D1518" s="5">
        <v>7</v>
      </c>
      <c r="E1518" s="6" t="s">
        <v>93</v>
      </c>
      <c r="F1518" s="8">
        <v>46284</v>
      </c>
      <c r="G1518" s="8" t="s">
        <v>885</v>
      </c>
      <c r="H1518" s="6" t="s">
        <v>103</v>
      </c>
      <c r="I1518" s="6" t="s">
        <v>885</v>
      </c>
      <c r="J1518" s="6" t="s">
        <v>106</v>
      </c>
      <c r="L1518" s="6" t="s">
        <v>105</v>
      </c>
      <c r="M1518" s="6" t="s">
        <v>885</v>
      </c>
      <c r="N1518" s="6" t="s">
        <v>41</v>
      </c>
      <c r="O1518" s="5" t="s">
        <v>885</v>
      </c>
      <c r="P1518" s="6" t="str">
        <f>IF(I1518&lt;&gt;"","Giocata","Futura")</f>
        <v>Futura</v>
      </c>
      <c r="Q1518" s="5" t="e">
        <f>VALUE(LEFT(I1518,1))</f>
        <v>#VALUE!</v>
      </c>
      <c r="R1518" s="5" t="e">
        <f>VALUE(RIGHT(I1518,1))</f>
        <v>#VALUE!</v>
      </c>
      <c r="S1518" s="5" t="e">
        <f>SUM(Q1518:R1518)</f>
        <v>#VALUE!</v>
      </c>
      <c r="T1518" s="5" t="e">
        <f>IF(Q1518&lt;&gt;R1518,1,0)</f>
        <v>#VALUE!</v>
      </c>
      <c r="U1518" s="5" t="e">
        <f>IF(S1518&lt;=4,1,0)</f>
        <v>#VALUE!</v>
      </c>
      <c r="V1518" s="5" t="e">
        <f t="shared" si="46"/>
        <v>#VALUE!</v>
      </c>
      <c r="W1518" s="5" t="e">
        <f>IF(S1518&gt;=2,1,0)</f>
        <v>#VALUE!</v>
      </c>
      <c r="X1518" s="5" t="e">
        <f>IF(Q1518&lt;=2,1,0)</f>
        <v>#VALUE!</v>
      </c>
      <c r="Y1518" s="5" t="e">
        <f>IF(AND(Q1518&gt;=1,Q1518&lt;=3),1,0)</f>
        <v>#VALUE!</v>
      </c>
      <c r="Z1518" s="5" t="e">
        <f>IF(AND(Q1518&gt;=2,Q1518&lt;=5),1,0)</f>
        <v>#VALUE!</v>
      </c>
      <c r="AA1518" s="5" t="e">
        <f>IF(S1518&lt;=2,1,0)</f>
        <v>#VALUE!</v>
      </c>
      <c r="AB1518" s="5" t="e">
        <f>IF(AND(S1518&gt;=1,S1518&lt;=3),1,0)</f>
        <v>#VALUE!</v>
      </c>
      <c r="AC1518" s="5" t="e">
        <f>IF(AND(S1518&gt;=2,S1518&lt;=5),1,0)</f>
        <v>#VALUE!</v>
      </c>
      <c r="AD1518" s="5" t="e">
        <f>IF(AND(S1518&gt;=1,S1518&lt;=4),1,0)</f>
        <v>#VALUE!</v>
      </c>
      <c r="AE1518" s="5" t="e">
        <f>IF(AND(S1518&gt;=2,S1518&lt;=5),1,0)</f>
        <v>#VALUE!</v>
      </c>
    </row>
    <row r="1519" spans="1:31" x14ac:dyDescent="0.55000000000000004">
      <c r="A1519" s="1">
        <f t="shared" si="47"/>
        <v>1519</v>
      </c>
      <c r="B1519" s="6" t="s">
        <v>884</v>
      </c>
      <c r="C1519" s="7">
        <v>46226.660555555558</v>
      </c>
      <c r="D1519" s="5">
        <v>7</v>
      </c>
      <c r="E1519" s="6" t="s">
        <v>93</v>
      </c>
      <c r="F1519" s="8">
        <v>46284</v>
      </c>
      <c r="G1519" s="8" t="s">
        <v>885</v>
      </c>
      <c r="H1519" s="6" t="s">
        <v>95</v>
      </c>
      <c r="I1519" s="6" t="s">
        <v>885</v>
      </c>
      <c r="J1519" s="6" t="s">
        <v>101</v>
      </c>
      <c r="L1519" s="6" t="s">
        <v>115</v>
      </c>
      <c r="M1519" s="6" t="s">
        <v>885</v>
      </c>
      <c r="N1519" s="6" t="s">
        <v>41</v>
      </c>
      <c r="O1519" s="5" t="s">
        <v>885</v>
      </c>
      <c r="P1519" s="6" t="str">
        <f>IF(I1519&lt;&gt;"","Giocata","Futura")</f>
        <v>Futura</v>
      </c>
      <c r="Q1519" s="5" t="e">
        <f>VALUE(LEFT(I1519,1))</f>
        <v>#VALUE!</v>
      </c>
      <c r="R1519" s="5" t="e">
        <f>VALUE(RIGHT(I1519,1))</f>
        <v>#VALUE!</v>
      </c>
      <c r="S1519" s="5" t="e">
        <f>SUM(Q1519:R1519)</f>
        <v>#VALUE!</v>
      </c>
      <c r="T1519" s="5" t="e">
        <f>IF(Q1519&lt;&gt;R1519,1,0)</f>
        <v>#VALUE!</v>
      </c>
      <c r="U1519" s="5" t="e">
        <f>IF(S1519&lt;=4,1,0)</f>
        <v>#VALUE!</v>
      </c>
      <c r="V1519" s="5" t="e">
        <f t="shared" si="46"/>
        <v>#VALUE!</v>
      </c>
      <c r="W1519" s="5" t="e">
        <f>IF(S1519&gt;=2,1,0)</f>
        <v>#VALUE!</v>
      </c>
      <c r="X1519" s="5" t="e">
        <f>IF(Q1519&lt;=2,1,0)</f>
        <v>#VALUE!</v>
      </c>
      <c r="Y1519" s="5" t="e">
        <f>IF(AND(Q1519&gt;=1,Q1519&lt;=3),1,0)</f>
        <v>#VALUE!</v>
      </c>
      <c r="Z1519" s="5" t="e">
        <f>IF(AND(Q1519&gt;=2,Q1519&lt;=5),1,0)</f>
        <v>#VALUE!</v>
      </c>
      <c r="AA1519" s="5" t="e">
        <f>IF(S1519&lt;=2,1,0)</f>
        <v>#VALUE!</v>
      </c>
      <c r="AB1519" s="5" t="e">
        <f>IF(AND(S1519&gt;=1,S1519&lt;=3),1,0)</f>
        <v>#VALUE!</v>
      </c>
      <c r="AC1519" s="5" t="e">
        <f>IF(AND(S1519&gt;=2,S1519&lt;=5),1,0)</f>
        <v>#VALUE!</v>
      </c>
      <c r="AD1519" s="5" t="e">
        <f>IF(AND(S1519&gt;=1,S1519&lt;=4),1,0)</f>
        <v>#VALUE!</v>
      </c>
      <c r="AE1519" s="5" t="e">
        <f>IF(AND(S1519&gt;=2,S1519&lt;=5),1,0)</f>
        <v>#VALUE!</v>
      </c>
    </row>
    <row r="1520" spans="1:31" x14ac:dyDescent="0.55000000000000004">
      <c r="A1520" s="1">
        <f t="shared" si="47"/>
        <v>1520</v>
      </c>
      <c r="B1520" s="6" t="s">
        <v>886</v>
      </c>
      <c r="C1520" s="7">
        <v>46226.660567129627</v>
      </c>
      <c r="D1520" s="5">
        <v>9</v>
      </c>
      <c r="E1520" s="6" t="s">
        <v>93</v>
      </c>
      <c r="F1520" s="8">
        <v>46284</v>
      </c>
      <c r="G1520" s="8" t="s">
        <v>263</v>
      </c>
      <c r="H1520" s="6" t="s">
        <v>893</v>
      </c>
      <c r="I1520" s="6" t="s">
        <v>885</v>
      </c>
      <c r="J1520" s="6" t="s">
        <v>896</v>
      </c>
      <c r="L1520" s="6" t="s">
        <v>895</v>
      </c>
      <c r="M1520" s="6" t="s">
        <v>885</v>
      </c>
      <c r="N1520" s="6" t="s">
        <v>41</v>
      </c>
      <c r="O1520" s="5" t="s">
        <v>885</v>
      </c>
      <c r="P1520" s="6" t="str">
        <f>IF(I1520&lt;&gt;"","Giocata","Futura")</f>
        <v>Futura</v>
      </c>
      <c r="Q1520" s="5" t="e">
        <f>VALUE(LEFT(I1520,1))</f>
        <v>#VALUE!</v>
      </c>
      <c r="R1520" s="5" t="e">
        <f>VALUE(RIGHT(I1520,1))</f>
        <v>#VALUE!</v>
      </c>
      <c r="S1520" s="5" t="e">
        <f>SUM(Q1520:R1520)</f>
        <v>#VALUE!</v>
      </c>
      <c r="T1520" s="5" t="e">
        <f>IF(Q1520&lt;&gt;R1520,1,0)</f>
        <v>#VALUE!</v>
      </c>
      <c r="U1520" s="5" t="e">
        <f>IF(S1520&lt;=4,1,0)</f>
        <v>#VALUE!</v>
      </c>
      <c r="V1520" s="5" t="e">
        <f t="shared" si="46"/>
        <v>#VALUE!</v>
      </c>
      <c r="W1520" s="5" t="e">
        <f>IF(S1520&gt;=2,1,0)</f>
        <v>#VALUE!</v>
      </c>
      <c r="X1520" s="5" t="e">
        <f>IF(Q1520&lt;=2,1,0)</f>
        <v>#VALUE!</v>
      </c>
      <c r="Y1520" s="5" t="e">
        <f>IF(AND(Q1520&gt;=1,Q1520&lt;=3),1,0)</f>
        <v>#VALUE!</v>
      </c>
      <c r="Z1520" s="5" t="e">
        <f>IF(AND(Q1520&gt;=2,Q1520&lt;=5),1,0)</f>
        <v>#VALUE!</v>
      </c>
      <c r="AA1520" s="5" t="e">
        <f>IF(S1520&lt;=2,1,0)</f>
        <v>#VALUE!</v>
      </c>
      <c r="AB1520" s="5" t="e">
        <f>IF(AND(S1520&gt;=1,S1520&lt;=3),1,0)</f>
        <v>#VALUE!</v>
      </c>
      <c r="AC1520" s="5" t="e">
        <f>IF(AND(S1520&gt;=2,S1520&lt;=5),1,0)</f>
        <v>#VALUE!</v>
      </c>
      <c r="AD1520" s="5" t="e">
        <f>IF(AND(S1520&gt;=1,S1520&lt;=4),1,0)</f>
        <v>#VALUE!</v>
      </c>
      <c r="AE1520" s="5" t="e">
        <f>IF(AND(S1520&gt;=2,S1520&lt;=5),1,0)</f>
        <v>#VALUE!</v>
      </c>
    </row>
    <row r="1521" spans="1:31" x14ac:dyDescent="0.55000000000000004">
      <c r="A1521" s="1">
        <f t="shared" si="47"/>
        <v>1521</v>
      </c>
      <c r="B1521" s="6" t="s">
        <v>886</v>
      </c>
      <c r="C1521" s="7">
        <v>46226.660567129627</v>
      </c>
      <c r="D1521" s="5">
        <v>9</v>
      </c>
      <c r="E1521" s="6" t="s">
        <v>93</v>
      </c>
      <c r="F1521" s="8">
        <v>46284</v>
      </c>
      <c r="G1521" s="8" t="s">
        <v>263</v>
      </c>
      <c r="H1521" s="6" t="s">
        <v>902</v>
      </c>
      <c r="I1521" s="6" t="s">
        <v>885</v>
      </c>
      <c r="J1521" s="6" t="s">
        <v>891</v>
      </c>
      <c r="L1521" s="6" t="s">
        <v>905</v>
      </c>
      <c r="M1521" s="6" t="s">
        <v>885</v>
      </c>
      <c r="N1521" s="6" t="s">
        <v>41</v>
      </c>
      <c r="O1521" s="5" t="s">
        <v>885</v>
      </c>
      <c r="P1521" s="6" t="str">
        <f>IF(I1521&lt;&gt;"","Giocata","Futura")</f>
        <v>Futura</v>
      </c>
      <c r="Q1521" s="5" t="e">
        <f>VALUE(LEFT(I1521,1))</f>
        <v>#VALUE!</v>
      </c>
      <c r="R1521" s="5" t="e">
        <f>VALUE(RIGHT(I1521,1))</f>
        <v>#VALUE!</v>
      </c>
      <c r="S1521" s="5" t="e">
        <f>SUM(Q1521:R1521)</f>
        <v>#VALUE!</v>
      </c>
      <c r="T1521" s="5" t="e">
        <f>IF(Q1521&lt;&gt;R1521,1,0)</f>
        <v>#VALUE!</v>
      </c>
      <c r="U1521" s="5" t="e">
        <f>IF(S1521&lt;=4,1,0)</f>
        <v>#VALUE!</v>
      </c>
      <c r="V1521" s="5" t="e">
        <f t="shared" si="46"/>
        <v>#VALUE!</v>
      </c>
      <c r="W1521" s="5" t="e">
        <f>IF(S1521&gt;=2,1,0)</f>
        <v>#VALUE!</v>
      </c>
      <c r="X1521" s="5" t="e">
        <f>IF(Q1521&lt;=2,1,0)</f>
        <v>#VALUE!</v>
      </c>
      <c r="Y1521" s="5" t="e">
        <f>IF(AND(Q1521&gt;=1,Q1521&lt;=3),1,0)</f>
        <v>#VALUE!</v>
      </c>
      <c r="Z1521" s="5" t="e">
        <f>IF(AND(Q1521&gt;=2,Q1521&lt;=5),1,0)</f>
        <v>#VALUE!</v>
      </c>
      <c r="AA1521" s="5" t="e">
        <f>IF(S1521&lt;=2,1,0)</f>
        <v>#VALUE!</v>
      </c>
      <c r="AB1521" s="5" t="e">
        <f>IF(AND(S1521&gt;=1,S1521&lt;=3),1,0)</f>
        <v>#VALUE!</v>
      </c>
      <c r="AC1521" s="5" t="e">
        <f>IF(AND(S1521&gt;=2,S1521&lt;=5),1,0)</f>
        <v>#VALUE!</v>
      </c>
      <c r="AD1521" s="5" t="e">
        <f>IF(AND(S1521&gt;=1,S1521&lt;=4),1,0)</f>
        <v>#VALUE!</v>
      </c>
      <c r="AE1521" s="5" t="e">
        <f>IF(AND(S1521&gt;=2,S1521&lt;=5),1,0)</f>
        <v>#VALUE!</v>
      </c>
    </row>
    <row r="1522" spans="1:31" x14ac:dyDescent="0.55000000000000004">
      <c r="A1522" s="1">
        <f t="shared" si="47"/>
        <v>1522</v>
      </c>
      <c r="B1522" s="6" t="s">
        <v>886</v>
      </c>
      <c r="C1522" s="7">
        <v>46226.660567129627</v>
      </c>
      <c r="D1522" s="5">
        <v>9</v>
      </c>
      <c r="E1522" s="6" t="s">
        <v>93</v>
      </c>
      <c r="F1522" s="8">
        <v>46284</v>
      </c>
      <c r="G1522" s="8" t="s">
        <v>299</v>
      </c>
      <c r="H1522" s="6" t="s">
        <v>887</v>
      </c>
      <c r="I1522" s="6" t="s">
        <v>885</v>
      </c>
      <c r="J1522" s="6" t="s">
        <v>901</v>
      </c>
      <c r="L1522" s="6" t="s">
        <v>889</v>
      </c>
      <c r="M1522" s="6" t="s">
        <v>885</v>
      </c>
      <c r="N1522" s="6" t="s">
        <v>41</v>
      </c>
      <c r="O1522" s="5" t="s">
        <v>885</v>
      </c>
      <c r="P1522" s="6" t="str">
        <f>IF(I1522&lt;&gt;"","Giocata","Futura")</f>
        <v>Futura</v>
      </c>
      <c r="Q1522" s="5" t="e">
        <f>VALUE(LEFT(I1522,1))</f>
        <v>#VALUE!</v>
      </c>
      <c r="R1522" s="5" t="e">
        <f>VALUE(RIGHT(I1522,1))</f>
        <v>#VALUE!</v>
      </c>
      <c r="S1522" s="5" t="e">
        <f>SUM(Q1522:R1522)</f>
        <v>#VALUE!</v>
      </c>
      <c r="T1522" s="5" t="e">
        <f>IF(Q1522&lt;&gt;R1522,1,0)</f>
        <v>#VALUE!</v>
      </c>
      <c r="U1522" s="5" t="e">
        <f>IF(S1522&lt;=4,1,0)</f>
        <v>#VALUE!</v>
      </c>
      <c r="V1522" s="5" t="e">
        <f t="shared" si="46"/>
        <v>#VALUE!</v>
      </c>
      <c r="W1522" s="5" t="e">
        <f>IF(S1522&gt;=2,1,0)</f>
        <v>#VALUE!</v>
      </c>
      <c r="X1522" s="5" t="e">
        <f>IF(Q1522&lt;=2,1,0)</f>
        <v>#VALUE!</v>
      </c>
      <c r="Y1522" s="5" t="e">
        <f>IF(AND(Q1522&gt;=1,Q1522&lt;=3),1,0)</f>
        <v>#VALUE!</v>
      </c>
      <c r="Z1522" s="5" t="e">
        <f>IF(AND(Q1522&gt;=2,Q1522&lt;=5),1,0)</f>
        <v>#VALUE!</v>
      </c>
      <c r="AA1522" s="5" t="e">
        <f>IF(S1522&lt;=2,1,0)</f>
        <v>#VALUE!</v>
      </c>
      <c r="AB1522" s="5" t="e">
        <f>IF(AND(S1522&gt;=1,S1522&lt;=3),1,0)</f>
        <v>#VALUE!</v>
      </c>
      <c r="AC1522" s="5" t="e">
        <f>IF(AND(S1522&gt;=2,S1522&lt;=5),1,0)</f>
        <v>#VALUE!</v>
      </c>
      <c r="AD1522" s="5" t="e">
        <f>IF(AND(S1522&gt;=1,S1522&lt;=4),1,0)</f>
        <v>#VALUE!</v>
      </c>
      <c r="AE1522" s="5" t="e">
        <f>IF(AND(S1522&gt;=2,S1522&lt;=5),1,0)</f>
        <v>#VALUE!</v>
      </c>
    </row>
    <row r="1523" spans="1:31" x14ac:dyDescent="0.55000000000000004">
      <c r="A1523" s="1">
        <f t="shared" si="47"/>
        <v>1523</v>
      </c>
      <c r="B1523" s="6" t="s">
        <v>28</v>
      </c>
      <c r="C1523" s="7">
        <v>46226.660555555558</v>
      </c>
      <c r="D1523" s="5">
        <v>22</v>
      </c>
      <c r="E1523" s="6" t="s">
        <v>93</v>
      </c>
      <c r="F1523" s="8">
        <v>46284</v>
      </c>
      <c r="G1523" s="8" t="s">
        <v>240</v>
      </c>
      <c r="H1523" s="6" t="s">
        <v>45</v>
      </c>
      <c r="I1523" s="6" t="s">
        <v>885</v>
      </c>
      <c r="J1523" s="6" t="s">
        <v>58</v>
      </c>
      <c r="L1523" s="6" t="s">
        <v>47</v>
      </c>
      <c r="M1523" s="6" t="s">
        <v>885</v>
      </c>
      <c r="N1523" s="6" t="s">
        <v>41</v>
      </c>
      <c r="O1523" s="5" t="s">
        <v>885</v>
      </c>
      <c r="P1523" s="6" t="str">
        <f>IF(I1523&lt;&gt;"","Giocata","Futura")</f>
        <v>Futura</v>
      </c>
      <c r="Q1523" s="5" t="e">
        <f>VALUE(LEFT(I1523,1))</f>
        <v>#VALUE!</v>
      </c>
      <c r="R1523" s="5" t="e">
        <f>VALUE(RIGHT(I1523,1))</f>
        <v>#VALUE!</v>
      </c>
      <c r="S1523" s="5" t="e">
        <f>SUM(Q1523:R1523)</f>
        <v>#VALUE!</v>
      </c>
      <c r="T1523" s="5" t="e">
        <f>IF(Q1523&lt;&gt;R1523,1,0)</f>
        <v>#VALUE!</v>
      </c>
      <c r="U1523" s="5" t="e">
        <f>IF(S1523&lt;=4,1,0)</f>
        <v>#VALUE!</v>
      </c>
      <c r="V1523" s="5" t="e">
        <f t="shared" si="46"/>
        <v>#VALUE!</v>
      </c>
      <c r="W1523" s="5" t="e">
        <f>IF(S1523&gt;=2,1,0)</f>
        <v>#VALUE!</v>
      </c>
      <c r="X1523" s="5" t="e">
        <f>IF(Q1523&lt;=2,1,0)</f>
        <v>#VALUE!</v>
      </c>
      <c r="Y1523" s="5" t="e">
        <f>IF(AND(Q1523&gt;=1,Q1523&lt;=3),1,0)</f>
        <v>#VALUE!</v>
      </c>
      <c r="Z1523" s="5" t="e">
        <f>IF(AND(Q1523&gt;=2,Q1523&lt;=5),1,0)</f>
        <v>#VALUE!</v>
      </c>
      <c r="AA1523" s="5" t="e">
        <f>IF(S1523&lt;=2,1,0)</f>
        <v>#VALUE!</v>
      </c>
      <c r="AB1523" s="5" t="e">
        <f>IF(AND(S1523&gt;=1,S1523&lt;=3),1,0)</f>
        <v>#VALUE!</v>
      </c>
      <c r="AC1523" s="5" t="e">
        <f>IF(AND(S1523&gt;=2,S1523&lt;=5),1,0)</f>
        <v>#VALUE!</v>
      </c>
      <c r="AD1523" s="5" t="e">
        <f>IF(AND(S1523&gt;=1,S1523&lt;=4),1,0)</f>
        <v>#VALUE!</v>
      </c>
      <c r="AE1523" s="5" t="e">
        <f>IF(AND(S1523&gt;=2,S1523&lt;=5),1,0)</f>
        <v>#VALUE!</v>
      </c>
    </row>
    <row r="1524" spans="1:31" x14ac:dyDescent="0.55000000000000004">
      <c r="A1524" s="1">
        <f t="shared" si="47"/>
        <v>1524</v>
      </c>
      <c r="B1524" s="6" t="s">
        <v>28</v>
      </c>
      <c r="C1524" s="7">
        <v>46226.660555555558</v>
      </c>
      <c r="D1524" s="5">
        <v>22</v>
      </c>
      <c r="E1524" s="6" t="s">
        <v>93</v>
      </c>
      <c r="F1524" s="8">
        <v>46284</v>
      </c>
      <c r="G1524" s="8" t="s">
        <v>240</v>
      </c>
      <c r="H1524" s="6" t="s">
        <v>48</v>
      </c>
      <c r="I1524" s="6" t="s">
        <v>885</v>
      </c>
      <c r="J1524" s="6" t="s">
        <v>60</v>
      </c>
      <c r="L1524" s="6" t="s">
        <v>50</v>
      </c>
      <c r="M1524" s="6" t="s">
        <v>885</v>
      </c>
      <c r="N1524" s="6" t="s">
        <v>41</v>
      </c>
      <c r="O1524" s="5" t="s">
        <v>885</v>
      </c>
      <c r="P1524" s="6" t="str">
        <f>IF(I1524&lt;&gt;"","Giocata","Futura")</f>
        <v>Futura</v>
      </c>
      <c r="Q1524" s="5" t="e">
        <f>VALUE(LEFT(I1524,1))</f>
        <v>#VALUE!</v>
      </c>
      <c r="R1524" s="5" t="e">
        <f>VALUE(RIGHT(I1524,1))</f>
        <v>#VALUE!</v>
      </c>
      <c r="S1524" s="5" t="e">
        <f>SUM(Q1524:R1524)</f>
        <v>#VALUE!</v>
      </c>
      <c r="T1524" s="5" t="e">
        <f>IF(Q1524&lt;&gt;R1524,1,0)</f>
        <v>#VALUE!</v>
      </c>
      <c r="U1524" s="5" t="e">
        <f>IF(S1524&lt;=4,1,0)</f>
        <v>#VALUE!</v>
      </c>
      <c r="V1524" s="5" t="e">
        <f t="shared" si="46"/>
        <v>#VALUE!</v>
      </c>
      <c r="W1524" s="5" t="e">
        <f>IF(S1524&gt;=2,1,0)</f>
        <v>#VALUE!</v>
      </c>
      <c r="X1524" s="5" t="e">
        <f>IF(Q1524&lt;=2,1,0)</f>
        <v>#VALUE!</v>
      </c>
      <c r="Y1524" s="5" t="e">
        <f>IF(AND(Q1524&gt;=1,Q1524&lt;=3),1,0)</f>
        <v>#VALUE!</v>
      </c>
      <c r="Z1524" s="5" t="e">
        <f>IF(AND(Q1524&gt;=2,Q1524&lt;=5),1,0)</f>
        <v>#VALUE!</v>
      </c>
      <c r="AA1524" s="5" t="e">
        <f>IF(S1524&lt;=2,1,0)</f>
        <v>#VALUE!</v>
      </c>
      <c r="AB1524" s="5" t="e">
        <f>IF(AND(S1524&gt;=1,S1524&lt;=3),1,0)</f>
        <v>#VALUE!</v>
      </c>
      <c r="AC1524" s="5" t="e">
        <f>IF(AND(S1524&gt;=2,S1524&lt;=5),1,0)</f>
        <v>#VALUE!</v>
      </c>
      <c r="AD1524" s="5" t="e">
        <f>IF(AND(S1524&gt;=1,S1524&lt;=4),1,0)</f>
        <v>#VALUE!</v>
      </c>
      <c r="AE1524" s="5" t="e">
        <f>IF(AND(S1524&gt;=2,S1524&lt;=5),1,0)</f>
        <v>#VALUE!</v>
      </c>
    </row>
    <row r="1525" spans="1:31" x14ac:dyDescent="0.55000000000000004">
      <c r="A1525" s="1">
        <f t="shared" si="47"/>
        <v>1525</v>
      </c>
      <c r="B1525" s="6" t="s">
        <v>28</v>
      </c>
      <c r="C1525" s="7">
        <v>46226.660555555558</v>
      </c>
      <c r="D1525" s="5">
        <v>22</v>
      </c>
      <c r="E1525" s="6" t="s">
        <v>93</v>
      </c>
      <c r="F1525" s="8">
        <v>46284</v>
      </c>
      <c r="G1525" s="8" t="s">
        <v>244</v>
      </c>
      <c r="H1525" s="6" t="s">
        <v>54</v>
      </c>
      <c r="I1525" s="6" t="s">
        <v>885</v>
      </c>
      <c r="J1525" s="6" t="s">
        <v>42</v>
      </c>
      <c r="L1525" s="6" t="s">
        <v>56</v>
      </c>
      <c r="M1525" s="6" t="s">
        <v>885</v>
      </c>
      <c r="N1525" s="6" t="s">
        <v>41</v>
      </c>
      <c r="O1525" s="5" t="s">
        <v>885</v>
      </c>
      <c r="P1525" s="6" t="str">
        <f>IF(I1525&lt;&gt;"","Giocata","Futura")</f>
        <v>Futura</v>
      </c>
      <c r="Q1525" s="5" t="e">
        <f>VALUE(LEFT(I1525,1))</f>
        <v>#VALUE!</v>
      </c>
      <c r="R1525" s="5" t="e">
        <f>VALUE(RIGHT(I1525,1))</f>
        <v>#VALUE!</v>
      </c>
      <c r="S1525" s="5" t="e">
        <f>SUM(Q1525:R1525)</f>
        <v>#VALUE!</v>
      </c>
      <c r="T1525" s="5" t="e">
        <f>IF(Q1525&lt;&gt;R1525,1,0)</f>
        <v>#VALUE!</v>
      </c>
      <c r="U1525" s="5" t="e">
        <f>IF(S1525&lt;=4,1,0)</f>
        <v>#VALUE!</v>
      </c>
      <c r="V1525" s="5" t="e">
        <f t="shared" si="46"/>
        <v>#VALUE!</v>
      </c>
      <c r="W1525" s="5" t="e">
        <f>IF(S1525&gt;=2,1,0)</f>
        <v>#VALUE!</v>
      </c>
      <c r="X1525" s="5" t="e">
        <f>IF(Q1525&lt;=2,1,0)</f>
        <v>#VALUE!</v>
      </c>
      <c r="Y1525" s="5" t="e">
        <f>IF(AND(Q1525&gt;=1,Q1525&lt;=3),1,0)</f>
        <v>#VALUE!</v>
      </c>
      <c r="Z1525" s="5" t="e">
        <f>IF(AND(Q1525&gt;=2,Q1525&lt;=5),1,0)</f>
        <v>#VALUE!</v>
      </c>
      <c r="AA1525" s="5" t="e">
        <f>IF(S1525&lt;=2,1,0)</f>
        <v>#VALUE!</v>
      </c>
      <c r="AB1525" s="5" t="e">
        <f>IF(AND(S1525&gt;=1,S1525&lt;=3),1,0)</f>
        <v>#VALUE!</v>
      </c>
      <c r="AC1525" s="5" t="e">
        <f>IF(AND(S1525&gt;=2,S1525&lt;=5),1,0)</f>
        <v>#VALUE!</v>
      </c>
      <c r="AD1525" s="5" t="e">
        <f>IF(AND(S1525&gt;=1,S1525&lt;=4),1,0)</f>
        <v>#VALUE!</v>
      </c>
      <c r="AE1525" s="5" t="e">
        <f>IF(AND(S1525&gt;=2,S1525&lt;=5),1,0)</f>
        <v>#VALUE!</v>
      </c>
    </row>
    <row r="1526" spans="1:31" x14ac:dyDescent="0.55000000000000004">
      <c r="A1526" s="1">
        <f t="shared" si="47"/>
        <v>1526</v>
      </c>
      <c r="B1526" s="6" t="s">
        <v>32</v>
      </c>
      <c r="C1526" s="7">
        <v>46226.660555555558</v>
      </c>
      <c r="D1526" s="5">
        <v>22</v>
      </c>
      <c r="E1526" s="6" t="s">
        <v>93</v>
      </c>
      <c r="F1526" s="8">
        <v>46284</v>
      </c>
      <c r="G1526" s="8" t="s">
        <v>264</v>
      </c>
      <c r="H1526" s="6" t="s">
        <v>265</v>
      </c>
      <c r="I1526" s="6" t="s">
        <v>885</v>
      </c>
      <c r="J1526" s="6" t="s">
        <v>130</v>
      </c>
      <c r="L1526" s="6" t="s">
        <v>266</v>
      </c>
      <c r="M1526" s="6" t="s">
        <v>885</v>
      </c>
      <c r="N1526" s="6" t="s">
        <v>41</v>
      </c>
      <c r="O1526" s="5" t="s">
        <v>885</v>
      </c>
      <c r="P1526" s="6" t="str">
        <f>IF(I1526&lt;&gt;"","Giocata","Futura")</f>
        <v>Futura</v>
      </c>
      <c r="Q1526" s="5" t="e">
        <f>VALUE(LEFT(I1526,1))</f>
        <v>#VALUE!</v>
      </c>
      <c r="R1526" s="5" t="e">
        <f>VALUE(RIGHT(I1526,1))</f>
        <v>#VALUE!</v>
      </c>
      <c r="S1526" s="5" t="e">
        <f>SUM(Q1526:R1526)</f>
        <v>#VALUE!</v>
      </c>
      <c r="T1526" s="5" t="e">
        <f>IF(Q1526&lt;&gt;R1526,1,0)</f>
        <v>#VALUE!</v>
      </c>
      <c r="U1526" s="5" t="e">
        <f>IF(S1526&lt;=4,1,0)</f>
        <v>#VALUE!</v>
      </c>
      <c r="V1526" s="5" t="e">
        <f t="shared" si="46"/>
        <v>#VALUE!</v>
      </c>
      <c r="W1526" s="5" t="e">
        <f>IF(S1526&gt;=2,1,0)</f>
        <v>#VALUE!</v>
      </c>
      <c r="X1526" s="5" t="e">
        <f>IF(Q1526&lt;=2,1,0)</f>
        <v>#VALUE!</v>
      </c>
      <c r="Y1526" s="5" t="e">
        <f>IF(AND(Q1526&gt;=1,Q1526&lt;=3),1,0)</f>
        <v>#VALUE!</v>
      </c>
      <c r="Z1526" s="5" t="e">
        <f>IF(AND(Q1526&gt;=2,Q1526&lt;=5),1,0)</f>
        <v>#VALUE!</v>
      </c>
      <c r="AA1526" s="5" t="e">
        <f>IF(S1526&lt;=2,1,0)</f>
        <v>#VALUE!</v>
      </c>
      <c r="AB1526" s="5" t="e">
        <f>IF(AND(S1526&gt;=1,S1526&lt;=3),1,0)</f>
        <v>#VALUE!</v>
      </c>
      <c r="AC1526" s="5" t="e">
        <f>IF(AND(S1526&gt;=2,S1526&lt;=5),1,0)</f>
        <v>#VALUE!</v>
      </c>
      <c r="AD1526" s="5" t="e">
        <f>IF(AND(S1526&gt;=1,S1526&lt;=4),1,0)</f>
        <v>#VALUE!</v>
      </c>
      <c r="AE1526" s="5" t="e">
        <f>IF(AND(S1526&gt;=2,S1526&lt;=5),1,0)</f>
        <v>#VALUE!</v>
      </c>
    </row>
    <row r="1527" spans="1:31" x14ac:dyDescent="0.55000000000000004">
      <c r="A1527" s="1">
        <f t="shared" si="47"/>
        <v>1527</v>
      </c>
      <c r="B1527" s="6" t="s">
        <v>32</v>
      </c>
      <c r="C1527" s="7">
        <v>46226.660555555558</v>
      </c>
      <c r="D1527" s="5">
        <v>22</v>
      </c>
      <c r="E1527" s="6" t="s">
        <v>93</v>
      </c>
      <c r="F1527" s="8">
        <v>46284</v>
      </c>
      <c r="G1527" s="8" t="s">
        <v>263</v>
      </c>
      <c r="H1527" s="6" t="s">
        <v>271</v>
      </c>
      <c r="I1527" s="6" t="s">
        <v>885</v>
      </c>
      <c r="J1527" s="6" t="s">
        <v>211</v>
      </c>
      <c r="L1527" s="6" t="s">
        <v>275</v>
      </c>
      <c r="M1527" s="6" t="s">
        <v>885</v>
      </c>
      <c r="N1527" s="6" t="s">
        <v>41</v>
      </c>
      <c r="O1527" s="5" t="s">
        <v>885</v>
      </c>
      <c r="P1527" s="6" t="str">
        <f>IF(I1527&lt;&gt;"","Giocata","Futura")</f>
        <v>Futura</v>
      </c>
      <c r="Q1527" s="5" t="e">
        <f>VALUE(LEFT(I1527,1))</f>
        <v>#VALUE!</v>
      </c>
      <c r="R1527" s="5" t="e">
        <f>VALUE(RIGHT(I1527,1))</f>
        <v>#VALUE!</v>
      </c>
      <c r="S1527" s="5" t="e">
        <f>SUM(Q1527:R1527)</f>
        <v>#VALUE!</v>
      </c>
      <c r="T1527" s="5" t="e">
        <f>IF(Q1527&lt;&gt;R1527,1,0)</f>
        <v>#VALUE!</v>
      </c>
      <c r="U1527" s="5" t="e">
        <f>IF(S1527&lt;=4,1,0)</f>
        <v>#VALUE!</v>
      </c>
      <c r="V1527" s="5" t="e">
        <f t="shared" si="46"/>
        <v>#VALUE!</v>
      </c>
      <c r="W1527" s="5" t="e">
        <f>IF(S1527&gt;=2,1,0)</f>
        <v>#VALUE!</v>
      </c>
      <c r="X1527" s="5" t="e">
        <f>IF(Q1527&lt;=2,1,0)</f>
        <v>#VALUE!</v>
      </c>
      <c r="Y1527" s="5" t="e">
        <f>IF(AND(Q1527&gt;=1,Q1527&lt;=3),1,0)</f>
        <v>#VALUE!</v>
      </c>
      <c r="Z1527" s="5" t="e">
        <f>IF(AND(Q1527&gt;=2,Q1527&lt;=5),1,0)</f>
        <v>#VALUE!</v>
      </c>
      <c r="AA1527" s="5" t="e">
        <f>IF(S1527&lt;=2,1,0)</f>
        <v>#VALUE!</v>
      </c>
      <c r="AB1527" s="5" t="e">
        <f>IF(AND(S1527&gt;=1,S1527&lt;=3),1,0)</f>
        <v>#VALUE!</v>
      </c>
      <c r="AC1527" s="5" t="e">
        <f>IF(AND(S1527&gt;=2,S1527&lt;=5),1,0)</f>
        <v>#VALUE!</v>
      </c>
      <c r="AD1527" s="5" t="e">
        <f>IF(AND(S1527&gt;=1,S1527&lt;=4),1,0)</f>
        <v>#VALUE!</v>
      </c>
      <c r="AE1527" s="5" t="e">
        <f>IF(AND(S1527&gt;=2,S1527&lt;=5),1,0)</f>
        <v>#VALUE!</v>
      </c>
    </row>
    <row r="1528" spans="1:31" x14ac:dyDescent="0.55000000000000004">
      <c r="A1528" s="1">
        <f t="shared" si="47"/>
        <v>1528</v>
      </c>
      <c r="B1528" s="6" t="s">
        <v>912</v>
      </c>
      <c r="C1528" s="7">
        <v>46226.660555555558</v>
      </c>
      <c r="D1528" s="5">
        <v>32</v>
      </c>
      <c r="E1528" s="6" t="s">
        <v>93</v>
      </c>
      <c r="F1528" s="8">
        <v>46284</v>
      </c>
      <c r="G1528" s="8" t="s">
        <v>219</v>
      </c>
      <c r="H1528" s="6" t="s">
        <v>220</v>
      </c>
      <c r="I1528" s="6" t="s">
        <v>885</v>
      </c>
      <c r="J1528" s="6" t="s">
        <v>216</v>
      </c>
      <c r="L1528" s="6" t="s">
        <v>236</v>
      </c>
      <c r="M1528" s="6" t="s">
        <v>885</v>
      </c>
      <c r="N1528" s="6" t="s">
        <v>41</v>
      </c>
      <c r="O1528" s="5" t="s">
        <v>885</v>
      </c>
      <c r="P1528" s="6" t="str">
        <f>IF(I1528&lt;&gt;"","Giocata","Futura")</f>
        <v>Futura</v>
      </c>
      <c r="Q1528" s="5" t="e">
        <f>VALUE(LEFT(I1528,1))</f>
        <v>#VALUE!</v>
      </c>
      <c r="R1528" s="5" t="e">
        <f>VALUE(RIGHT(I1528,1))</f>
        <v>#VALUE!</v>
      </c>
      <c r="S1528" s="5" t="e">
        <f>SUM(Q1528:R1528)</f>
        <v>#VALUE!</v>
      </c>
      <c r="T1528" s="5" t="e">
        <f>IF(Q1528&lt;&gt;R1528,1,0)</f>
        <v>#VALUE!</v>
      </c>
      <c r="U1528" s="5" t="e">
        <f>IF(S1528&lt;=4,1,0)</f>
        <v>#VALUE!</v>
      </c>
      <c r="V1528" s="5" t="e">
        <f t="shared" si="46"/>
        <v>#VALUE!</v>
      </c>
      <c r="W1528" s="5" t="e">
        <f>IF(S1528&gt;=2,1,0)</f>
        <v>#VALUE!</v>
      </c>
      <c r="X1528" s="5" t="e">
        <f>IF(Q1528&lt;=2,1,0)</f>
        <v>#VALUE!</v>
      </c>
      <c r="Y1528" s="5" t="e">
        <f>IF(AND(Q1528&gt;=1,Q1528&lt;=3),1,0)</f>
        <v>#VALUE!</v>
      </c>
      <c r="Z1528" s="5" t="e">
        <f>IF(AND(Q1528&gt;=2,Q1528&lt;=5),1,0)</f>
        <v>#VALUE!</v>
      </c>
      <c r="AA1528" s="5" t="e">
        <f>IF(S1528&lt;=2,1,0)</f>
        <v>#VALUE!</v>
      </c>
      <c r="AB1528" s="5" t="e">
        <f>IF(AND(S1528&gt;=1,S1528&lt;=3),1,0)</f>
        <v>#VALUE!</v>
      </c>
      <c r="AC1528" s="5" t="e">
        <f>IF(AND(S1528&gt;=2,S1528&lt;=5),1,0)</f>
        <v>#VALUE!</v>
      </c>
      <c r="AD1528" s="5" t="e">
        <f>IF(AND(S1528&gt;=1,S1528&lt;=4),1,0)</f>
        <v>#VALUE!</v>
      </c>
      <c r="AE1528" s="5" t="e">
        <f>IF(AND(S1528&gt;=2,S1528&lt;=5),1,0)</f>
        <v>#VALUE!</v>
      </c>
    </row>
    <row r="1529" spans="1:31" x14ac:dyDescent="0.55000000000000004">
      <c r="A1529" s="1">
        <f t="shared" si="47"/>
        <v>1529</v>
      </c>
      <c r="B1529" s="6" t="s">
        <v>911</v>
      </c>
      <c r="C1529" s="7">
        <v>46226.660555555558</v>
      </c>
      <c r="D1529" s="5">
        <v>30</v>
      </c>
      <c r="E1529" s="6" t="s">
        <v>93</v>
      </c>
      <c r="F1529" s="8">
        <v>46284</v>
      </c>
      <c r="G1529" s="8" t="s">
        <v>238</v>
      </c>
      <c r="H1529" s="6" t="s">
        <v>153</v>
      </c>
      <c r="I1529" s="6" t="s">
        <v>885</v>
      </c>
      <c r="J1529" s="6" t="s">
        <v>151</v>
      </c>
      <c r="L1529" s="6" t="s">
        <v>155</v>
      </c>
      <c r="M1529" s="6" t="s">
        <v>885</v>
      </c>
      <c r="N1529" s="6" t="s">
        <v>41</v>
      </c>
      <c r="O1529" s="5" t="s">
        <v>885</v>
      </c>
      <c r="P1529" s="6" t="str">
        <f>IF(I1529&lt;&gt;"","Giocata","Futura")</f>
        <v>Futura</v>
      </c>
      <c r="Q1529" s="5" t="e">
        <f>VALUE(LEFT(I1529,1))</f>
        <v>#VALUE!</v>
      </c>
      <c r="R1529" s="5" t="e">
        <f>VALUE(RIGHT(I1529,1))</f>
        <v>#VALUE!</v>
      </c>
      <c r="S1529" s="5" t="e">
        <f>SUM(Q1529:R1529)</f>
        <v>#VALUE!</v>
      </c>
      <c r="T1529" s="5" t="e">
        <f>IF(Q1529&lt;&gt;R1529,1,0)</f>
        <v>#VALUE!</v>
      </c>
      <c r="U1529" s="5" t="e">
        <f>IF(S1529&lt;=4,1,0)</f>
        <v>#VALUE!</v>
      </c>
      <c r="V1529" s="5" t="e">
        <f t="shared" si="46"/>
        <v>#VALUE!</v>
      </c>
      <c r="W1529" s="5" t="e">
        <f>IF(S1529&gt;=2,1,0)</f>
        <v>#VALUE!</v>
      </c>
      <c r="X1529" s="5" t="e">
        <f>IF(Q1529&lt;=2,1,0)</f>
        <v>#VALUE!</v>
      </c>
      <c r="Y1529" s="5" t="e">
        <f>IF(AND(Q1529&gt;=1,Q1529&lt;=3),1,0)</f>
        <v>#VALUE!</v>
      </c>
      <c r="Z1529" s="5" t="e">
        <f>IF(AND(Q1529&gt;=2,Q1529&lt;=5),1,0)</f>
        <v>#VALUE!</v>
      </c>
      <c r="AA1529" s="5" t="e">
        <f>IF(S1529&lt;=2,1,0)</f>
        <v>#VALUE!</v>
      </c>
      <c r="AB1529" s="5" t="e">
        <f>IF(AND(S1529&gt;=1,S1529&lt;=3),1,0)</f>
        <v>#VALUE!</v>
      </c>
      <c r="AC1529" s="5" t="e">
        <f>IF(AND(S1529&gt;=2,S1529&lt;=5),1,0)</f>
        <v>#VALUE!</v>
      </c>
      <c r="AD1529" s="5" t="e">
        <f>IF(AND(S1529&gt;=1,S1529&lt;=4),1,0)</f>
        <v>#VALUE!</v>
      </c>
      <c r="AE1529" s="5" t="e">
        <f>IF(AND(S1529&gt;=2,S1529&lt;=5),1,0)</f>
        <v>#VALUE!</v>
      </c>
    </row>
    <row r="1530" spans="1:31" x14ac:dyDescent="0.55000000000000004">
      <c r="A1530" s="1">
        <f t="shared" si="47"/>
        <v>1530</v>
      </c>
      <c r="B1530" s="6" t="s">
        <v>911</v>
      </c>
      <c r="C1530" s="7">
        <v>46226.660555555558</v>
      </c>
      <c r="D1530" s="5">
        <v>30</v>
      </c>
      <c r="E1530" s="6" t="s">
        <v>93</v>
      </c>
      <c r="F1530" s="8">
        <v>46284</v>
      </c>
      <c r="G1530" s="8" t="s">
        <v>278</v>
      </c>
      <c r="H1530" s="6" t="s">
        <v>154</v>
      </c>
      <c r="I1530" s="6" t="s">
        <v>885</v>
      </c>
      <c r="J1530" s="6" t="s">
        <v>141</v>
      </c>
      <c r="L1530" s="6" t="s">
        <v>159</v>
      </c>
      <c r="M1530" s="6" t="s">
        <v>885</v>
      </c>
      <c r="N1530" s="6" t="s">
        <v>41</v>
      </c>
      <c r="O1530" s="5" t="s">
        <v>885</v>
      </c>
      <c r="P1530" s="6" t="str">
        <f>IF(I1530&lt;&gt;"","Giocata","Futura")</f>
        <v>Futura</v>
      </c>
      <c r="Q1530" s="5" t="e">
        <f>VALUE(LEFT(I1530,1))</f>
        <v>#VALUE!</v>
      </c>
      <c r="R1530" s="5" t="e">
        <f>VALUE(RIGHT(I1530,1))</f>
        <v>#VALUE!</v>
      </c>
      <c r="S1530" s="5" t="e">
        <f>SUM(Q1530:R1530)</f>
        <v>#VALUE!</v>
      </c>
      <c r="T1530" s="5" t="e">
        <f>IF(Q1530&lt;&gt;R1530,1,0)</f>
        <v>#VALUE!</v>
      </c>
      <c r="U1530" s="5" t="e">
        <f>IF(S1530&lt;=4,1,0)</f>
        <v>#VALUE!</v>
      </c>
      <c r="V1530" s="5" t="e">
        <f t="shared" si="46"/>
        <v>#VALUE!</v>
      </c>
      <c r="W1530" s="5" t="e">
        <f>IF(S1530&gt;=2,1,0)</f>
        <v>#VALUE!</v>
      </c>
      <c r="X1530" s="5" t="e">
        <f>IF(Q1530&lt;=2,1,0)</f>
        <v>#VALUE!</v>
      </c>
      <c r="Y1530" s="5" t="e">
        <f>IF(AND(Q1530&gt;=1,Q1530&lt;=3),1,0)</f>
        <v>#VALUE!</v>
      </c>
      <c r="Z1530" s="5" t="e">
        <f>IF(AND(Q1530&gt;=2,Q1530&lt;=5),1,0)</f>
        <v>#VALUE!</v>
      </c>
      <c r="AA1530" s="5" t="e">
        <f>IF(S1530&lt;=2,1,0)</f>
        <v>#VALUE!</v>
      </c>
      <c r="AB1530" s="5" t="e">
        <f>IF(AND(S1530&gt;=1,S1530&lt;=3),1,0)</f>
        <v>#VALUE!</v>
      </c>
      <c r="AC1530" s="5" t="e">
        <f>IF(AND(S1530&gt;=2,S1530&lt;=5),1,0)</f>
        <v>#VALUE!</v>
      </c>
      <c r="AD1530" s="5" t="e">
        <f>IF(AND(S1530&gt;=1,S1530&lt;=4),1,0)</f>
        <v>#VALUE!</v>
      </c>
      <c r="AE1530" s="5" t="e">
        <f>IF(AND(S1530&gt;=2,S1530&lt;=5),1,0)</f>
        <v>#VALUE!</v>
      </c>
    </row>
    <row r="1531" spans="1:31" x14ac:dyDescent="0.55000000000000004">
      <c r="A1531" s="1">
        <f t="shared" si="47"/>
        <v>1531</v>
      </c>
      <c r="B1531" s="6" t="s">
        <v>908</v>
      </c>
      <c r="C1531" s="7">
        <v>46226.660555555558</v>
      </c>
      <c r="D1531" s="5">
        <v>9</v>
      </c>
      <c r="E1531" s="6" t="s">
        <v>37</v>
      </c>
      <c r="F1531" s="8">
        <v>46285</v>
      </c>
      <c r="G1531" s="8" t="s">
        <v>885</v>
      </c>
      <c r="H1531" s="6" t="s">
        <v>84</v>
      </c>
      <c r="I1531" s="6" t="s">
        <v>885</v>
      </c>
      <c r="J1531" s="6" t="s">
        <v>71</v>
      </c>
      <c r="L1531" s="6" t="s">
        <v>86</v>
      </c>
      <c r="M1531" s="6" t="s">
        <v>885</v>
      </c>
      <c r="N1531" s="6" t="s">
        <v>41</v>
      </c>
      <c r="O1531" s="5" t="s">
        <v>885</v>
      </c>
      <c r="P1531" s="6" t="str">
        <f>IF(I1531&lt;&gt;"","Giocata","Futura")</f>
        <v>Futura</v>
      </c>
      <c r="Q1531" s="5" t="e">
        <f>VALUE(LEFT(I1531,1))</f>
        <v>#VALUE!</v>
      </c>
      <c r="R1531" s="5" t="e">
        <f>VALUE(RIGHT(I1531,1))</f>
        <v>#VALUE!</v>
      </c>
      <c r="S1531" s="5" t="e">
        <f>SUM(Q1531:R1531)</f>
        <v>#VALUE!</v>
      </c>
      <c r="T1531" s="5" t="e">
        <f>IF(Q1531&lt;&gt;R1531,1,0)</f>
        <v>#VALUE!</v>
      </c>
      <c r="U1531" s="5" t="e">
        <f>IF(S1531&lt;=4,1,0)</f>
        <v>#VALUE!</v>
      </c>
      <c r="V1531" s="5" t="e">
        <f t="shared" si="46"/>
        <v>#VALUE!</v>
      </c>
      <c r="W1531" s="5" t="e">
        <f>IF(S1531&gt;=2,1,0)</f>
        <v>#VALUE!</v>
      </c>
      <c r="X1531" s="5" t="e">
        <f>IF(Q1531&lt;=2,1,0)</f>
        <v>#VALUE!</v>
      </c>
      <c r="Y1531" s="5" t="e">
        <f>IF(AND(Q1531&gt;=1,Q1531&lt;=3),1,0)</f>
        <v>#VALUE!</v>
      </c>
      <c r="Z1531" s="5" t="e">
        <f>IF(AND(Q1531&gt;=2,Q1531&lt;=5),1,0)</f>
        <v>#VALUE!</v>
      </c>
      <c r="AA1531" s="5" t="e">
        <f>IF(S1531&lt;=2,1,0)</f>
        <v>#VALUE!</v>
      </c>
      <c r="AB1531" s="5" t="e">
        <f>IF(AND(S1531&gt;=1,S1531&lt;=3),1,0)</f>
        <v>#VALUE!</v>
      </c>
      <c r="AC1531" s="5" t="e">
        <f>IF(AND(S1531&gt;=2,S1531&lt;=5),1,0)</f>
        <v>#VALUE!</v>
      </c>
      <c r="AD1531" s="5" t="e">
        <f>IF(AND(S1531&gt;=1,S1531&lt;=4),1,0)</f>
        <v>#VALUE!</v>
      </c>
      <c r="AE1531" s="5" t="e">
        <f>IF(AND(S1531&gt;=2,S1531&lt;=5),1,0)</f>
        <v>#VALUE!</v>
      </c>
    </row>
    <row r="1532" spans="1:31" x14ac:dyDescent="0.55000000000000004">
      <c r="A1532" s="1">
        <f t="shared" si="47"/>
        <v>1532</v>
      </c>
      <c r="B1532" s="6" t="s">
        <v>908</v>
      </c>
      <c r="C1532" s="7">
        <v>46226.660555555558</v>
      </c>
      <c r="D1532" s="5">
        <v>9</v>
      </c>
      <c r="E1532" s="6" t="s">
        <v>37</v>
      </c>
      <c r="F1532" s="8">
        <v>46285</v>
      </c>
      <c r="G1532" s="8" t="s">
        <v>885</v>
      </c>
      <c r="H1532" s="6" t="s">
        <v>81</v>
      </c>
      <c r="I1532" s="6" t="s">
        <v>885</v>
      </c>
      <c r="J1532" s="6" t="s">
        <v>74</v>
      </c>
      <c r="L1532" s="6" t="s">
        <v>87</v>
      </c>
      <c r="M1532" s="6" t="s">
        <v>885</v>
      </c>
      <c r="N1532" s="6" t="s">
        <v>41</v>
      </c>
      <c r="O1532" s="5" t="s">
        <v>885</v>
      </c>
      <c r="P1532" s="6" t="str">
        <f>IF(I1532&lt;&gt;"","Giocata","Futura")</f>
        <v>Futura</v>
      </c>
      <c r="Q1532" s="5" t="e">
        <f>VALUE(LEFT(I1532,1))</f>
        <v>#VALUE!</v>
      </c>
      <c r="R1532" s="5" t="e">
        <f>VALUE(RIGHT(I1532,1))</f>
        <v>#VALUE!</v>
      </c>
      <c r="S1532" s="5" t="e">
        <f>SUM(Q1532:R1532)</f>
        <v>#VALUE!</v>
      </c>
      <c r="T1532" s="5" t="e">
        <f>IF(Q1532&lt;&gt;R1532,1,0)</f>
        <v>#VALUE!</v>
      </c>
      <c r="U1532" s="5" t="e">
        <f>IF(S1532&lt;=4,1,0)</f>
        <v>#VALUE!</v>
      </c>
      <c r="V1532" s="5" t="e">
        <f t="shared" si="46"/>
        <v>#VALUE!</v>
      </c>
      <c r="W1532" s="5" t="e">
        <f>IF(S1532&gt;=2,1,0)</f>
        <v>#VALUE!</v>
      </c>
      <c r="X1532" s="5" t="e">
        <f>IF(Q1532&lt;=2,1,0)</f>
        <v>#VALUE!</v>
      </c>
      <c r="Y1532" s="5" t="e">
        <f>IF(AND(Q1532&gt;=1,Q1532&lt;=3),1,0)</f>
        <v>#VALUE!</v>
      </c>
      <c r="Z1532" s="5" t="e">
        <f>IF(AND(Q1532&gt;=2,Q1532&lt;=5),1,0)</f>
        <v>#VALUE!</v>
      </c>
      <c r="AA1532" s="5" t="e">
        <f>IF(S1532&lt;=2,1,0)</f>
        <v>#VALUE!</v>
      </c>
      <c r="AB1532" s="5" t="e">
        <f>IF(AND(S1532&gt;=1,S1532&lt;=3),1,0)</f>
        <v>#VALUE!</v>
      </c>
      <c r="AC1532" s="5" t="e">
        <f>IF(AND(S1532&gt;=2,S1532&lt;=5),1,0)</f>
        <v>#VALUE!</v>
      </c>
      <c r="AD1532" s="5" t="e">
        <f>IF(AND(S1532&gt;=1,S1532&lt;=4),1,0)</f>
        <v>#VALUE!</v>
      </c>
      <c r="AE1532" s="5" t="e">
        <f>IF(AND(S1532&gt;=2,S1532&lt;=5),1,0)</f>
        <v>#VALUE!</v>
      </c>
    </row>
    <row r="1533" spans="1:31" x14ac:dyDescent="0.55000000000000004">
      <c r="A1533" s="1">
        <f t="shared" si="47"/>
        <v>1533</v>
      </c>
      <c r="B1533" s="6" t="s">
        <v>908</v>
      </c>
      <c r="C1533" s="7">
        <v>46226.660555555558</v>
      </c>
      <c r="D1533" s="5">
        <v>9</v>
      </c>
      <c r="E1533" s="6" t="s">
        <v>37</v>
      </c>
      <c r="F1533" s="8">
        <v>46285</v>
      </c>
      <c r="G1533" s="8" t="s">
        <v>885</v>
      </c>
      <c r="H1533" s="6" t="s">
        <v>72</v>
      </c>
      <c r="I1533" s="6" t="s">
        <v>885</v>
      </c>
      <c r="J1533" s="6" t="s">
        <v>68</v>
      </c>
      <c r="L1533" s="6" t="s">
        <v>88</v>
      </c>
      <c r="M1533" s="6" t="s">
        <v>885</v>
      </c>
      <c r="N1533" s="6" t="s">
        <v>41</v>
      </c>
      <c r="O1533" s="5" t="s">
        <v>885</v>
      </c>
      <c r="P1533" s="6" t="str">
        <f>IF(I1533&lt;&gt;"","Giocata","Futura")</f>
        <v>Futura</v>
      </c>
      <c r="Q1533" s="5" t="e">
        <f>VALUE(LEFT(I1533,1))</f>
        <v>#VALUE!</v>
      </c>
      <c r="R1533" s="5" t="e">
        <f>VALUE(RIGHT(I1533,1))</f>
        <v>#VALUE!</v>
      </c>
      <c r="S1533" s="5" t="e">
        <f>SUM(Q1533:R1533)</f>
        <v>#VALUE!</v>
      </c>
      <c r="T1533" s="5" t="e">
        <f>IF(Q1533&lt;&gt;R1533,1,0)</f>
        <v>#VALUE!</v>
      </c>
      <c r="U1533" s="5" t="e">
        <f>IF(S1533&lt;=4,1,0)</f>
        <v>#VALUE!</v>
      </c>
      <c r="V1533" s="5" t="e">
        <f t="shared" si="46"/>
        <v>#VALUE!</v>
      </c>
      <c r="W1533" s="5" t="e">
        <f>IF(S1533&gt;=2,1,0)</f>
        <v>#VALUE!</v>
      </c>
      <c r="X1533" s="5" t="e">
        <f>IF(Q1533&lt;=2,1,0)</f>
        <v>#VALUE!</v>
      </c>
      <c r="Y1533" s="5" t="e">
        <f>IF(AND(Q1533&gt;=1,Q1533&lt;=3),1,0)</f>
        <v>#VALUE!</v>
      </c>
      <c r="Z1533" s="5" t="e">
        <f>IF(AND(Q1533&gt;=2,Q1533&lt;=5),1,0)</f>
        <v>#VALUE!</v>
      </c>
      <c r="AA1533" s="5" t="e">
        <f>IF(S1533&lt;=2,1,0)</f>
        <v>#VALUE!</v>
      </c>
      <c r="AB1533" s="5" t="e">
        <f>IF(AND(S1533&gt;=1,S1533&lt;=3),1,0)</f>
        <v>#VALUE!</v>
      </c>
      <c r="AC1533" s="5" t="e">
        <f>IF(AND(S1533&gt;=2,S1533&lt;=5),1,0)</f>
        <v>#VALUE!</v>
      </c>
      <c r="AD1533" s="5" t="e">
        <f>IF(AND(S1533&gt;=1,S1533&lt;=4),1,0)</f>
        <v>#VALUE!</v>
      </c>
      <c r="AE1533" s="5" t="e">
        <f>IF(AND(S1533&gt;=2,S1533&lt;=5),1,0)</f>
        <v>#VALUE!</v>
      </c>
    </row>
    <row r="1534" spans="1:31" x14ac:dyDescent="0.55000000000000004">
      <c r="A1534" s="1">
        <f t="shared" si="47"/>
        <v>1534</v>
      </c>
      <c r="B1534" s="6" t="s">
        <v>908</v>
      </c>
      <c r="C1534" s="7">
        <v>46226.660555555558</v>
      </c>
      <c r="D1534" s="5">
        <v>9</v>
      </c>
      <c r="E1534" s="6" t="s">
        <v>37</v>
      </c>
      <c r="F1534" s="8">
        <v>46285</v>
      </c>
      <c r="G1534" s="8" t="s">
        <v>885</v>
      </c>
      <c r="H1534" s="6" t="s">
        <v>77</v>
      </c>
      <c r="I1534" s="6" t="s">
        <v>885</v>
      </c>
      <c r="J1534" s="6" t="s">
        <v>80</v>
      </c>
      <c r="L1534" s="6" t="s">
        <v>79</v>
      </c>
      <c r="M1534" s="6" t="s">
        <v>885</v>
      </c>
      <c r="N1534" s="6" t="s">
        <v>41</v>
      </c>
      <c r="O1534" s="5" t="s">
        <v>885</v>
      </c>
      <c r="P1534" s="6" t="str">
        <f>IF(I1534&lt;&gt;"","Giocata","Futura")</f>
        <v>Futura</v>
      </c>
      <c r="Q1534" s="5" t="e">
        <f>VALUE(LEFT(I1534,1))</f>
        <v>#VALUE!</v>
      </c>
      <c r="R1534" s="5" t="e">
        <f>VALUE(RIGHT(I1534,1))</f>
        <v>#VALUE!</v>
      </c>
      <c r="S1534" s="5" t="e">
        <f>SUM(Q1534:R1534)</f>
        <v>#VALUE!</v>
      </c>
      <c r="T1534" s="5" t="e">
        <f>IF(Q1534&lt;&gt;R1534,1,0)</f>
        <v>#VALUE!</v>
      </c>
      <c r="U1534" s="5" t="e">
        <f>IF(S1534&lt;=4,1,0)</f>
        <v>#VALUE!</v>
      </c>
      <c r="V1534" s="5" t="e">
        <f t="shared" si="46"/>
        <v>#VALUE!</v>
      </c>
      <c r="W1534" s="5" t="e">
        <f>IF(S1534&gt;=2,1,0)</f>
        <v>#VALUE!</v>
      </c>
      <c r="X1534" s="5" t="e">
        <f>IF(Q1534&lt;=2,1,0)</f>
        <v>#VALUE!</v>
      </c>
      <c r="Y1534" s="5" t="e">
        <f>IF(AND(Q1534&gt;=1,Q1534&lt;=3),1,0)</f>
        <v>#VALUE!</v>
      </c>
      <c r="Z1534" s="5" t="e">
        <f>IF(AND(Q1534&gt;=2,Q1534&lt;=5),1,0)</f>
        <v>#VALUE!</v>
      </c>
      <c r="AA1534" s="5" t="e">
        <f>IF(S1534&lt;=2,1,0)</f>
        <v>#VALUE!</v>
      </c>
      <c r="AB1534" s="5" t="e">
        <f>IF(AND(S1534&gt;=1,S1534&lt;=3),1,0)</f>
        <v>#VALUE!</v>
      </c>
      <c r="AC1534" s="5" t="e">
        <f>IF(AND(S1534&gt;=2,S1534&lt;=5),1,0)</f>
        <v>#VALUE!</v>
      </c>
      <c r="AD1534" s="5" t="e">
        <f>IF(AND(S1534&gt;=1,S1534&lt;=4),1,0)</f>
        <v>#VALUE!</v>
      </c>
      <c r="AE1534" s="5" t="e">
        <f>IF(AND(S1534&gt;=2,S1534&lt;=5),1,0)</f>
        <v>#VALUE!</v>
      </c>
    </row>
    <row r="1535" spans="1:31" x14ac:dyDescent="0.55000000000000004">
      <c r="A1535" s="1">
        <f t="shared" si="47"/>
        <v>1535</v>
      </c>
      <c r="B1535" s="6" t="s">
        <v>908</v>
      </c>
      <c r="C1535" s="7">
        <v>46226.660555555558</v>
      </c>
      <c r="D1535" s="5">
        <v>9</v>
      </c>
      <c r="E1535" s="6" t="s">
        <v>37</v>
      </c>
      <c r="F1535" s="8">
        <v>46285</v>
      </c>
      <c r="G1535" s="8" t="s">
        <v>885</v>
      </c>
      <c r="H1535" s="6" t="s">
        <v>69</v>
      </c>
      <c r="I1535" s="6" t="s">
        <v>885</v>
      </c>
      <c r="J1535" s="6" t="s">
        <v>75</v>
      </c>
      <c r="L1535" s="6" t="s">
        <v>89</v>
      </c>
      <c r="M1535" s="6" t="s">
        <v>885</v>
      </c>
      <c r="N1535" s="6" t="s">
        <v>41</v>
      </c>
      <c r="O1535" s="5" t="s">
        <v>885</v>
      </c>
      <c r="P1535" s="6" t="str">
        <f>IF(I1535&lt;&gt;"","Giocata","Futura")</f>
        <v>Futura</v>
      </c>
      <c r="Q1535" s="5" t="e">
        <f>VALUE(LEFT(I1535,1))</f>
        <v>#VALUE!</v>
      </c>
      <c r="R1535" s="5" t="e">
        <f>VALUE(RIGHT(I1535,1))</f>
        <v>#VALUE!</v>
      </c>
      <c r="S1535" s="5" t="e">
        <f>SUM(Q1535:R1535)</f>
        <v>#VALUE!</v>
      </c>
      <c r="T1535" s="5" t="e">
        <f>IF(Q1535&lt;&gt;R1535,1,0)</f>
        <v>#VALUE!</v>
      </c>
      <c r="U1535" s="5" t="e">
        <f>IF(S1535&lt;=4,1,0)</f>
        <v>#VALUE!</v>
      </c>
      <c r="V1535" s="5" t="e">
        <f t="shared" si="46"/>
        <v>#VALUE!</v>
      </c>
      <c r="W1535" s="5" t="e">
        <f>IF(S1535&gt;=2,1,0)</f>
        <v>#VALUE!</v>
      </c>
      <c r="X1535" s="5" t="e">
        <f>IF(Q1535&lt;=2,1,0)</f>
        <v>#VALUE!</v>
      </c>
      <c r="Y1535" s="5" t="e">
        <f>IF(AND(Q1535&gt;=1,Q1535&lt;=3),1,0)</f>
        <v>#VALUE!</v>
      </c>
      <c r="Z1535" s="5" t="e">
        <f>IF(AND(Q1535&gt;=2,Q1535&lt;=5),1,0)</f>
        <v>#VALUE!</v>
      </c>
      <c r="AA1535" s="5" t="e">
        <f>IF(S1535&lt;=2,1,0)</f>
        <v>#VALUE!</v>
      </c>
      <c r="AB1535" s="5" t="e">
        <f>IF(AND(S1535&gt;=1,S1535&lt;=3),1,0)</f>
        <v>#VALUE!</v>
      </c>
      <c r="AC1535" s="5" t="e">
        <f>IF(AND(S1535&gt;=2,S1535&lt;=5),1,0)</f>
        <v>#VALUE!</v>
      </c>
      <c r="AD1535" s="5" t="e">
        <f>IF(AND(S1535&gt;=1,S1535&lt;=4),1,0)</f>
        <v>#VALUE!</v>
      </c>
      <c r="AE1535" s="5" t="e">
        <f>IF(AND(S1535&gt;=2,S1535&lt;=5),1,0)</f>
        <v>#VALUE!</v>
      </c>
    </row>
    <row r="1536" spans="1:31" x14ac:dyDescent="0.55000000000000004">
      <c r="A1536" s="1">
        <f t="shared" si="47"/>
        <v>1536</v>
      </c>
      <c r="B1536" s="6" t="s">
        <v>908</v>
      </c>
      <c r="C1536" s="7">
        <v>46226.660555555558</v>
      </c>
      <c r="D1536" s="5">
        <v>9</v>
      </c>
      <c r="E1536" s="6" t="s">
        <v>37</v>
      </c>
      <c r="F1536" s="8">
        <v>46285</v>
      </c>
      <c r="G1536" s="8" t="s">
        <v>885</v>
      </c>
      <c r="H1536" s="6" t="s">
        <v>78</v>
      </c>
      <c r="I1536" s="6" t="s">
        <v>885</v>
      </c>
      <c r="J1536" s="6" t="s">
        <v>83</v>
      </c>
      <c r="L1536" s="6" t="s">
        <v>90</v>
      </c>
      <c r="M1536" s="6" t="s">
        <v>885</v>
      </c>
      <c r="N1536" s="6" t="s">
        <v>41</v>
      </c>
      <c r="O1536" s="5" t="s">
        <v>885</v>
      </c>
      <c r="P1536" s="6" t="str">
        <f>IF(I1536&lt;&gt;"","Giocata","Futura")</f>
        <v>Futura</v>
      </c>
      <c r="Q1536" s="5" t="e">
        <f>VALUE(LEFT(I1536,1))</f>
        <v>#VALUE!</v>
      </c>
      <c r="R1536" s="5" t="e">
        <f>VALUE(RIGHT(I1536,1))</f>
        <v>#VALUE!</v>
      </c>
      <c r="S1536" s="5" t="e">
        <f>SUM(Q1536:R1536)</f>
        <v>#VALUE!</v>
      </c>
      <c r="T1536" s="5" t="e">
        <f>IF(Q1536&lt;&gt;R1536,1,0)</f>
        <v>#VALUE!</v>
      </c>
      <c r="U1536" s="5" t="e">
        <f>IF(S1536&lt;=4,1,0)</f>
        <v>#VALUE!</v>
      </c>
      <c r="V1536" s="5" t="e">
        <f t="shared" si="46"/>
        <v>#VALUE!</v>
      </c>
      <c r="W1536" s="5" t="e">
        <f>IF(S1536&gt;=2,1,0)</f>
        <v>#VALUE!</v>
      </c>
      <c r="X1536" s="5" t="e">
        <f>IF(Q1536&lt;=2,1,0)</f>
        <v>#VALUE!</v>
      </c>
      <c r="Y1536" s="5" t="e">
        <f>IF(AND(Q1536&gt;=1,Q1536&lt;=3),1,0)</f>
        <v>#VALUE!</v>
      </c>
      <c r="Z1536" s="5" t="e">
        <f>IF(AND(Q1536&gt;=2,Q1536&lt;=5),1,0)</f>
        <v>#VALUE!</v>
      </c>
      <c r="AA1536" s="5" t="e">
        <f>IF(S1536&lt;=2,1,0)</f>
        <v>#VALUE!</v>
      </c>
      <c r="AB1536" s="5" t="e">
        <f>IF(AND(S1536&gt;=1,S1536&lt;=3),1,0)</f>
        <v>#VALUE!</v>
      </c>
      <c r="AC1536" s="5" t="e">
        <f>IF(AND(S1536&gt;=2,S1536&lt;=5),1,0)</f>
        <v>#VALUE!</v>
      </c>
      <c r="AD1536" s="5" t="e">
        <f>IF(AND(S1536&gt;=1,S1536&lt;=4),1,0)</f>
        <v>#VALUE!</v>
      </c>
      <c r="AE1536" s="5" t="e">
        <f>IF(AND(S1536&gt;=2,S1536&lt;=5),1,0)</f>
        <v>#VALUE!</v>
      </c>
    </row>
    <row r="1537" spans="1:31" x14ac:dyDescent="0.55000000000000004">
      <c r="A1537" s="1">
        <f t="shared" si="47"/>
        <v>1537</v>
      </c>
      <c r="B1537" s="6" t="s">
        <v>28</v>
      </c>
      <c r="C1537" s="7">
        <v>46226.660555555558</v>
      </c>
      <c r="D1537" s="5">
        <v>22</v>
      </c>
      <c r="E1537" s="6" t="s">
        <v>37</v>
      </c>
      <c r="F1537" s="8">
        <v>46285</v>
      </c>
      <c r="G1537" s="8" t="s">
        <v>268</v>
      </c>
      <c r="H1537" s="6" t="s">
        <v>46</v>
      </c>
      <c r="I1537" s="6" t="s">
        <v>885</v>
      </c>
      <c r="J1537" s="6" t="s">
        <v>43</v>
      </c>
      <c r="L1537" s="6" t="s">
        <v>63</v>
      </c>
      <c r="M1537" s="6" t="s">
        <v>885</v>
      </c>
      <c r="N1537" s="6" t="s">
        <v>41</v>
      </c>
      <c r="O1537" s="5" t="s">
        <v>885</v>
      </c>
      <c r="P1537" s="6" t="str">
        <f>IF(I1537&lt;&gt;"","Giocata","Futura")</f>
        <v>Futura</v>
      </c>
      <c r="Q1537" s="5" t="e">
        <f>VALUE(LEFT(I1537,1))</f>
        <v>#VALUE!</v>
      </c>
      <c r="R1537" s="5" t="e">
        <f>VALUE(RIGHT(I1537,1))</f>
        <v>#VALUE!</v>
      </c>
      <c r="S1537" s="5" t="e">
        <f>SUM(Q1537:R1537)</f>
        <v>#VALUE!</v>
      </c>
      <c r="T1537" s="5" t="e">
        <f>IF(Q1537&lt;&gt;R1537,1,0)</f>
        <v>#VALUE!</v>
      </c>
      <c r="U1537" s="5" t="e">
        <f>IF(S1537&lt;=4,1,0)</f>
        <v>#VALUE!</v>
      </c>
      <c r="V1537" s="5" t="e">
        <f t="shared" si="46"/>
        <v>#VALUE!</v>
      </c>
      <c r="W1537" s="5" t="e">
        <f>IF(S1537&gt;=2,1,0)</f>
        <v>#VALUE!</v>
      </c>
      <c r="X1537" s="5" t="e">
        <f>IF(Q1537&lt;=2,1,0)</f>
        <v>#VALUE!</v>
      </c>
      <c r="Y1537" s="5" t="e">
        <f>IF(AND(Q1537&gt;=1,Q1537&lt;=3),1,0)</f>
        <v>#VALUE!</v>
      </c>
      <c r="Z1537" s="5" t="e">
        <f>IF(AND(Q1537&gt;=2,Q1537&lt;=5),1,0)</f>
        <v>#VALUE!</v>
      </c>
      <c r="AA1537" s="5" t="e">
        <f>IF(S1537&lt;=2,1,0)</f>
        <v>#VALUE!</v>
      </c>
      <c r="AB1537" s="5" t="e">
        <f>IF(AND(S1537&gt;=1,S1537&lt;=3),1,0)</f>
        <v>#VALUE!</v>
      </c>
      <c r="AC1537" s="5" t="e">
        <f>IF(AND(S1537&gt;=2,S1537&lt;=5),1,0)</f>
        <v>#VALUE!</v>
      </c>
      <c r="AD1537" s="5" t="e">
        <f>IF(AND(S1537&gt;=1,S1537&lt;=4),1,0)</f>
        <v>#VALUE!</v>
      </c>
      <c r="AE1537" s="5" t="e">
        <f>IF(AND(S1537&gt;=2,S1537&lt;=5),1,0)</f>
        <v>#VALUE!</v>
      </c>
    </row>
    <row r="1538" spans="1:31" x14ac:dyDescent="0.55000000000000004">
      <c r="A1538" s="1">
        <f t="shared" si="47"/>
        <v>1538</v>
      </c>
      <c r="B1538" s="6" t="s">
        <v>28</v>
      </c>
      <c r="C1538" s="7">
        <v>46226.660555555558</v>
      </c>
      <c r="D1538" s="5">
        <v>22</v>
      </c>
      <c r="E1538" s="6" t="s">
        <v>37</v>
      </c>
      <c r="F1538" s="8">
        <v>46285</v>
      </c>
      <c r="G1538" s="8" t="s">
        <v>268</v>
      </c>
      <c r="H1538" s="6" t="s">
        <v>39</v>
      </c>
      <c r="I1538" s="6" t="s">
        <v>885</v>
      </c>
      <c r="J1538" s="6" t="s">
        <v>61</v>
      </c>
      <c r="L1538" s="6" t="s">
        <v>66</v>
      </c>
      <c r="M1538" s="6" t="s">
        <v>885</v>
      </c>
      <c r="N1538" s="6" t="s">
        <v>41</v>
      </c>
      <c r="O1538" s="5" t="s">
        <v>885</v>
      </c>
      <c r="P1538" s="6" t="str">
        <f>IF(I1538&lt;&gt;"","Giocata","Futura")</f>
        <v>Futura</v>
      </c>
      <c r="Q1538" s="5" t="e">
        <f>VALUE(LEFT(I1538,1))</f>
        <v>#VALUE!</v>
      </c>
      <c r="R1538" s="5" t="e">
        <f>VALUE(RIGHT(I1538,1))</f>
        <v>#VALUE!</v>
      </c>
      <c r="S1538" s="5" t="e">
        <f>SUM(Q1538:R1538)</f>
        <v>#VALUE!</v>
      </c>
      <c r="T1538" s="5" t="e">
        <f>IF(Q1538&lt;&gt;R1538,1,0)</f>
        <v>#VALUE!</v>
      </c>
      <c r="U1538" s="5" t="e">
        <f>IF(S1538&lt;=4,1,0)</f>
        <v>#VALUE!</v>
      </c>
      <c r="V1538" s="5" t="e">
        <f t="shared" ref="V1538:V1601" si="48">IF(AND(T1538=1,U1538=1),1,0)</f>
        <v>#VALUE!</v>
      </c>
      <c r="W1538" s="5" t="e">
        <f>IF(S1538&gt;=2,1,0)</f>
        <v>#VALUE!</v>
      </c>
      <c r="X1538" s="5" t="e">
        <f>IF(Q1538&lt;=2,1,0)</f>
        <v>#VALUE!</v>
      </c>
      <c r="Y1538" s="5" t="e">
        <f>IF(AND(Q1538&gt;=1,Q1538&lt;=3),1,0)</f>
        <v>#VALUE!</v>
      </c>
      <c r="Z1538" s="5" t="e">
        <f>IF(AND(Q1538&gt;=2,Q1538&lt;=5),1,0)</f>
        <v>#VALUE!</v>
      </c>
      <c r="AA1538" s="5" t="e">
        <f>IF(S1538&lt;=2,1,0)</f>
        <v>#VALUE!</v>
      </c>
      <c r="AB1538" s="5" t="e">
        <f>IF(AND(S1538&gt;=1,S1538&lt;=3),1,0)</f>
        <v>#VALUE!</v>
      </c>
      <c r="AC1538" s="5" t="e">
        <f>IF(AND(S1538&gt;=2,S1538&lt;=5),1,0)</f>
        <v>#VALUE!</v>
      </c>
      <c r="AD1538" s="5" t="e">
        <f>IF(AND(S1538&gt;=1,S1538&lt;=4),1,0)</f>
        <v>#VALUE!</v>
      </c>
      <c r="AE1538" s="5" t="e">
        <f>IF(AND(S1538&gt;=2,S1538&lt;=5),1,0)</f>
        <v>#VALUE!</v>
      </c>
    </row>
    <row r="1539" spans="1:31" x14ac:dyDescent="0.55000000000000004">
      <c r="A1539" s="1">
        <f t="shared" ref="A1539:A1602" si="49">A1538+1</f>
        <v>1539</v>
      </c>
      <c r="B1539" s="6" t="s">
        <v>28</v>
      </c>
      <c r="C1539" s="7">
        <v>46226.660555555558</v>
      </c>
      <c r="D1539" s="5">
        <v>22</v>
      </c>
      <c r="E1539" s="6" t="s">
        <v>37</v>
      </c>
      <c r="F1539" s="8">
        <v>46285</v>
      </c>
      <c r="G1539" s="8" t="s">
        <v>268</v>
      </c>
      <c r="H1539" s="6" t="s">
        <v>51</v>
      </c>
      <c r="I1539" s="6" t="s">
        <v>885</v>
      </c>
      <c r="J1539" s="6" t="s">
        <v>57</v>
      </c>
      <c r="L1539" s="6" t="s">
        <v>53</v>
      </c>
      <c r="M1539" s="6" t="s">
        <v>885</v>
      </c>
      <c r="N1539" s="6" t="s">
        <v>41</v>
      </c>
      <c r="O1539" s="5" t="s">
        <v>885</v>
      </c>
      <c r="P1539" s="6" t="str">
        <f>IF(I1539&lt;&gt;"","Giocata","Futura")</f>
        <v>Futura</v>
      </c>
      <c r="Q1539" s="5" t="e">
        <f>VALUE(LEFT(I1539,1))</f>
        <v>#VALUE!</v>
      </c>
      <c r="R1539" s="5" t="e">
        <f>VALUE(RIGHT(I1539,1))</f>
        <v>#VALUE!</v>
      </c>
      <c r="S1539" s="5" t="e">
        <f>SUM(Q1539:R1539)</f>
        <v>#VALUE!</v>
      </c>
      <c r="T1539" s="5" t="e">
        <f>IF(Q1539&lt;&gt;R1539,1,0)</f>
        <v>#VALUE!</v>
      </c>
      <c r="U1539" s="5" t="e">
        <f>IF(S1539&lt;=4,1,0)</f>
        <v>#VALUE!</v>
      </c>
      <c r="V1539" s="5" t="e">
        <f t="shared" si="48"/>
        <v>#VALUE!</v>
      </c>
      <c r="W1539" s="5" t="e">
        <f>IF(S1539&gt;=2,1,0)</f>
        <v>#VALUE!</v>
      </c>
      <c r="X1539" s="5" t="e">
        <f>IF(Q1539&lt;=2,1,0)</f>
        <v>#VALUE!</v>
      </c>
      <c r="Y1539" s="5" t="e">
        <f>IF(AND(Q1539&gt;=1,Q1539&lt;=3),1,0)</f>
        <v>#VALUE!</v>
      </c>
      <c r="Z1539" s="5" t="e">
        <f>IF(AND(Q1539&gt;=2,Q1539&lt;=5),1,0)</f>
        <v>#VALUE!</v>
      </c>
      <c r="AA1539" s="5" t="e">
        <f>IF(S1539&lt;=2,1,0)</f>
        <v>#VALUE!</v>
      </c>
      <c r="AB1539" s="5" t="e">
        <f>IF(AND(S1539&gt;=1,S1539&lt;=3),1,0)</f>
        <v>#VALUE!</v>
      </c>
      <c r="AC1539" s="5" t="e">
        <f>IF(AND(S1539&gt;=2,S1539&lt;=5),1,0)</f>
        <v>#VALUE!</v>
      </c>
      <c r="AD1539" s="5" t="e">
        <f>IF(AND(S1539&gt;=1,S1539&lt;=4),1,0)</f>
        <v>#VALUE!</v>
      </c>
      <c r="AE1539" s="5" t="e">
        <f>IF(AND(S1539&gt;=2,S1539&lt;=5),1,0)</f>
        <v>#VALUE!</v>
      </c>
    </row>
    <row r="1540" spans="1:31" x14ac:dyDescent="0.55000000000000004">
      <c r="A1540" s="1">
        <f t="shared" si="49"/>
        <v>1540</v>
      </c>
      <c r="B1540" s="6" t="s">
        <v>28</v>
      </c>
      <c r="C1540" s="7">
        <v>46226.660555555558</v>
      </c>
      <c r="D1540" s="5">
        <v>22</v>
      </c>
      <c r="E1540" s="6" t="s">
        <v>37</v>
      </c>
      <c r="F1540" s="8">
        <v>46285</v>
      </c>
      <c r="G1540" s="8" t="s">
        <v>285</v>
      </c>
      <c r="H1540" s="6" t="s">
        <v>49</v>
      </c>
      <c r="I1540" s="6" t="s">
        <v>885</v>
      </c>
      <c r="J1540" s="6" t="s">
        <v>55</v>
      </c>
      <c r="L1540" s="6" t="s">
        <v>67</v>
      </c>
      <c r="M1540" s="6" t="s">
        <v>885</v>
      </c>
      <c r="N1540" s="6" t="s">
        <v>41</v>
      </c>
      <c r="O1540" s="5" t="s">
        <v>885</v>
      </c>
      <c r="P1540" s="6" t="str">
        <f>IF(I1540&lt;&gt;"","Giocata","Futura")</f>
        <v>Futura</v>
      </c>
      <c r="Q1540" s="5" t="e">
        <f>VALUE(LEFT(I1540,1))</f>
        <v>#VALUE!</v>
      </c>
      <c r="R1540" s="5" t="e">
        <f>VALUE(RIGHT(I1540,1))</f>
        <v>#VALUE!</v>
      </c>
      <c r="S1540" s="5" t="e">
        <f>SUM(Q1540:R1540)</f>
        <v>#VALUE!</v>
      </c>
      <c r="T1540" s="5" t="e">
        <f>IF(Q1540&lt;&gt;R1540,1,0)</f>
        <v>#VALUE!</v>
      </c>
      <c r="U1540" s="5" t="e">
        <f>IF(S1540&lt;=4,1,0)</f>
        <v>#VALUE!</v>
      </c>
      <c r="V1540" s="5" t="e">
        <f t="shared" si="48"/>
        <v>#VALUE!</v>
      </c>
      <c r="W1540" s="5" t="e">
        <f>IF(S1540&gt;=2,1,0)</f>
        <v>#VALUE!</v>
      </c>
      <c r="X1540" s="5" t="e">
        <f>IF(Q1540&lt;=2,1,0)</f>
        <v>#VALUE!</v>
      </c>
      <c r="Y1540" s="5" t="e">
        <f>IF(AND(Q1540&gt;=1,Q1540&lt;=3),1,0)</f>
        <v>#VALUE!</v>
      </c>
      <c r="Z1540" s="5" t="e">
        <f>IF(AND(Q1540&gt;=2,Q1540&lt;=5),1,0)</f>
        <v>#VALUE!</v>
      </c>
      <c r="AA1540" s="5" t="e">
        <f>IF(S1540&lt;=2,1,0)</f>
        <v>#VALUE!</v>
      </c>
      <c r="AB1540" s="5" t="e">
        <f>IF(AND(S1540&gt;=1,S1540&lt;=3),1,0)</f>
        <v>#VALUE!</v>
      </c>
      <c r="AC1540" s="5" t="e">
        <f>IF(AND(S1540&gt;=2,S1540&lt;=5),1,0)</f>
        <v>#VALUE!</v>
      </c>
      <c r="AD1540" s="5" t="e">
        <f>IF(AND(S1540&gt;=1,S1540&lt;=4),1,0)</f>
        <v>#VALUE!</v>
      </c>
      <c r="AE1540" s="5" t="e">
        <f>IF(AND(S1540&gt;=2,S1540&lt;=5),1,0)</f>
        <v>#VALUE!</v>
      </c>
    </row>
    <row r="1541" spans="1:31" x14ac:dyDescent="0.55000000000000004">
      <c r="A1541" s="1">
        <f t="shared" si="49"/>
        <v>1541</v>
      </c>
      <c r="B1541" s="6" t="s">
        <v>28</v>
      </c>
      <c r="C1541" s="7">
        <v>46226.660555555558</v>
      </c>
      <c r="D1541" s="5">
        <v>22</v>
      </c>
      <c r="E1541" s="6" t="s">
        <v>37</v>
      </c>
      <c r="F1541" s="8">
        <v>46285</v>
      </c>
      <c r="G1541" s="8" t="s">
        <v>285</v>
      </c>
      <c r="H1541" s="6" t="s">
        <v>38</v>
      </c>
      <c r="I1541" s="6" t="s">
        <v>885</v>
      </c>
      <c r="J1541" s="6" t="s">
        <v>52</v>
      </c>
      <c r="L1541" s="6" t="s">
        <v>40</v>
      </c>
      <c r="M1541" s="6" t="s">
        <v>885</v>
      </c>
      <c r="N1541" s="6" t="s">
        <v>41</v>
      </c>
      <c r="O1541" s="5" t="s">
        <v>885</v>
      </c>
      <c r="P1541" s="6" t="str">
        <f>IF(I1541&lt;&gt;"","Giocata","Futura")</f>
        <v>Futura</v>
      </c>
      <c r="Q1541" s="5" t="e">
        <f>VALUE(LEFT(I1541,1))</f>
        <v>#VALUE!</v>
      </c>
      <c r="R1541" s="5" t="e">
        <f>VALUE(RIGHT(I1541,1))</f>
        <v>#VALUE!</v>
      </c>
      <c r="S1541" s="5" t="e">
        <f>SUM(Q1541:R1541)</f>
        <v>#VALUE!</v>
      </c>
      <c r="T1541" s="5" t="e">
        <f>IF(Q1541&lt;&gt;R1541,1,0)</f>
        <v>#VALUE!</v>
      </c>
      <c r="U1541" s="5" t="e">
        <f>IF(S1541&lt;=4,1,0)</f>
        <v>#VALUE!</v>
      </c>
      <c r="V1541" s="5" t="e">
        <f t="shared" si="48"/>
        <v>#VALUE!</v>
      </c>
      <c r="W1541" s="5" t="e">
        <f>IF(S1541&gt;=2,1,0)</f>
        <v>#VALUE!</v>
      </c>
      <c r="X1541" s="5" t="e">
        <f>IF(Q1541&lt;=2,1,0)</f>
        <v>#VALUE!</v>
      </c>
      <c r="Y1541" s="5" t="e">
        <f>IF(AND(Q1541&gt;=1,Q1541&lt;=3),1,0)</f>
        <v>#VALUE!</v>
      </c>
      <c r="Z1541" s="5" t="e">
        <f>IF(AND(Q1541&gt;=2,Q1541&lt;=5),1,0)</f>
        <v>#VALUE!</v>
      </c>
      <c r="AA1541" s="5" t="e">
        <f>IF(S1541&lt;=2,1,0)</f>
        <v>#VALUE!</v>
      </c>
      <c r="AB1541" s="5" t="e">
        <f>IF(AND(S1541&gt;=1,S1541&lt;=3),1,0)</f>
        <v>#VALUE!</v>
      </c>
      <c r="AC1541" s="5" t="e">
        <f>IF(AND(S1541&gt;=2,S1541&lt;=5),1,0)</f>
        <v>#VALUE!</v>
      </c>
      <c r="AD1541" s="5" t="e">
        <f>IF(AND(S1541&gt;=1,S1541&lt;=4),1,0)</f>
        <v>#VALUE!</v>
      </c>
      <c r="AE1541" s="5" t="e">
        <f>IF(AND(S1541&gt;=2,S1541&lt;=5),1,0)</f>
        <v>#VALUE!</v>
      </c>
    </row>
    <row r="1542" spans="1:31" x14ac:dyDescent="0.55000000000000004">
      <c r="A1542" s="1">
        <f t="shared" si="49"/>
        <v>1542</v>
      </c>
      <c r="B1542" s="6" t="s">
        <v>32</v>
      </c>
      <c r="C1542" s="7">
        <v>46226.660555555558</v>
      </c>
      <c r="D1542" s="5">
        <v>22</v>
      </c>
      <c r="E1542" s="6" t="s">
        <v>37</v>
      </c>
      <c r="F1542" s="8">
        <v>46285</v>
      </c>
      <c r="G1542" s="8" t="s">
        <v>291</v>
      </c>
      <c r="H1542" s="6" t="s">
        <v>134</v>
      </c>
      <c r="I1542" s="6" t="s">
        <v>885</v>
      </c>
      <c r="J1542" s="6" t="s">
        <v>131</v>
      </c>
      <c r="L1542" s="6" t="s">
        <v>206</v>
      </c>
      <c r="M1542" s="6" t="s">
        <v>885</v>
      </c>
      <c r="N1542" s="6" t="s">
        <v>41</v>
      </c>
      <c r="O1542" s="5" t="s">
        <v>885</v>
      </c>
      <c r="P1542" s="6" t="str">
        <f>IF(I1542&lt;&gt;"","Giocata","Futura")</f>
        <v>Futura</v>
      </c>
      <c r="Q1542" s="5" t="e">
        <f>VALUE(LEFT(I1542,1))</f>
        <v>#VALUE!</v>
      </c>
      <c r="R1542" s="5" t="e">
        <f>VALUE(RIGHT(I1542,1))</f>
        <v>#VALUE!</v>
      </c>
      <c r="S1542" s="5" t="e">
        <f>SUM(Q1542:R1542)</f>
        <v>#VALUE!</v>
      </c>
      <c r="T1542" s="5" t="e">
        <f>IF(Q1542&lt;&gt;R1542,1,0)</f>
        <v>#VALUE!</v>
      </c>
      <c r="U1542" s="5" t="e">
        <f>IF(S1542&lt;=4,1,0)</f>
        <v>#VALUE!</v>
      </c>
      <c r="V1542" s="5" t="e">
        <f t="shared" si="48"/>
        <v>#VALUE!</v>
      </c>
      <c r="W1542" s="5" t="e">
        <f>IF(S1542&gt;=2,1,0)</f>
        <v>#VALUE!</v>
      </c>
      <c r="X1542" s="5" t="e">
        <f>IF(Q1542&lt;=2,1,0)</f>
        <v>#VALUE!</v>
      </c>
      <c r="Y1542" s="5" t="e">
        <f>IF(AND(Q1542&gt;=1,Q1542&lt;=3),1,0)</f>
        <v>#VALUE!</v>
      </c>
      <c r="Z1542" s="5" t="e">
        <f>IF(AND(Q1542&gt;=2,Q1542&lt;=5),1,0)</f>
        <v>#VALUE!</v>
      </c>
      <c r="AA1542" s="5" t="e">
        <f>IF(S1542&lt;=2,1,0)</f>
        <v>#VALUE!</v>
      </c>
      <c r="AB1542" s="5" t="e">
        <f>IF(AND(S1542&gt;=1,S1542&lt;=3),1,0)</f>
        <v>#VALUE!</v>
      </c>
      <c r="AC1542" s="5" t="e">
        <f>IF(AND(S1542&gt;=2,S1542&lt;=5),1,0)</f>
        <v>#VALUE!</v>
      </c>
      <c r="AD1542" s="5" t="e">
        <f>IF(AND(S1542&gt;=1,S1542&lt;=4),1,0)</f>
        <v>#VALUE!</v>
      </c>
      <c r="AE1542" s="5" t="e">
        <f>IF(AND(S1542&gt;=2,S1542&lt;=5),1,0)</f>
        <v>#VALUE!</v>
      </c>
    </row>
    <row r="1543" spans="1:31" x14ac:dyDescent="0.55000000000000004">
      <c r="A1543" s="1">
        <f t="shared" si="49"/>
        <v>1543</v>
      </c>
      <c r="B1543" s="6" t="s">
        <v>32</v>
      </c>
      <c r="C1543" s="7">
        <v>46226.660555555558</v>
      </c>
      <c r="D1543" s="5">
        <v>22</v>
      </c>
      <c r="E1543" s="6" t="s">
        <v>37</v>
      </c>
      <c r="F1543" s="8">
        <v>46285</v>
      </c>
      <c r="G1543" s="8" t="s">
        <v>292</v>
      </c>
      <c r="H1543" s="6" t="s">
        <v>272</v>
      </c>
      <c r="I1543" s="6" t="s">
        <v>885</v>
      </c>
      <c r="J1543" s="6" t="s">
        <v>124</v>
      </c>
      <c r="L1543" s="6" t="s">
        <v>273</v>
      </c>
      <c r="M1543" s="6" t="s">
        <v>885</v>
      </c>
      <c r="N1543" s="6" t="s">
        <v>41</v>
      </c>
      <c r="O1543" s="5" t="s">
        <v>885</v>
      </c>
      <c r="P1543" s="6" t="str">
        <f>IF(I1543&lt;&gt;"","Giocata","Futura")</f>
        <v>Futura</v>
      </c>
      <c r="Q1543" s="5" t="e">
        <f>VALUE(LEFT(I1543,1))</f>
        <v>#VALUE!</v>
      </c>
      <c r="R1543" s="5" t="e">
        <f>VALUE(RIGHT(I1543,1))</f>
        <v>#VALUE!</v>
      </c>
      <c r="S1543" s="5" t="e">
        <f>SUM(Q1543:R1543)</f>
        <v>#VALUE!</v>
      </c>
      <c r="T1543" s="5" t="e">
        <f>IF(Q1543&lt;&gt;R1543,1,0)</f>
        <v>#VALUE!</v>
      </c>
      <c r="U1543" s="5" t="e">
        <f>IF(S1543&lt;=4,1,0)</f>
        <v>#VALUE!</v>
      </c>
      <c r="V1543" s="5" t="e">
        <f t="shared" si="48"/>
        <v>#VALUE!</v>
      </c>
      <c r="W1543" s="5" t="e">
        <f>IF(S1543&gt;=2,1,0)</f>
        <v>#VALUE!</v>
      </c>
      <c r="X1543" s="5" t="e">
        <f>IF(Q1543&lt;=2,1,0)</f>
        <v>#VALUE!</v>
      </c>
      <c r="Y1543" s="5" t="e">
        <f>IF(AND(Q1543&gt;=1,Q1543&lt;=3),1,0)</f>
        <v>#VALUE!</v>
      </c>
      <c r="Z1543" s="5" t="e">
        <f>IF(AND(Q1543&gt;=2,Q1543&lt;=5),1,0)</f>
        <v>#VALUE!</v>
      </c>
      <c r="AA1543" s="5" t="e">
        <f>IF(S1543&lt;=2,1,0)</f>
        <v>#VALUE!</v>
      </c>
      <c r="AB1543" s="5" t="e">
        <f>IF(AND(S1543&gt;=1,S1543&lt;=3),1,0)</f>
        <v>#VALUE!</v>
      </c>
      <c r="AC1543" s="5" t="e">
        <f>IF(AND(S1543&gt;=2,S1543&lt;=5),1,0)</f>
        <v>#VALUE!</v>
      </c>
      <c r="AD1543" s="5" t="e">
        <f>IF(AND(S1543&gt;=1,S1543&lt;=4),1,0)</f>
        <v>#VALUE!</v>
      </c>
      <c r="AE1543" s="5" t="e">
        <f>IF(AND(S1543&gt;=2,S1543&lt;=5),1,0)</f>
        <v>#VALUE!</v>
      </c>
    </row>
    <row r="1544" spans="1:31" x14ac:dyDescent="0.55000000000000004">
      <c r="A1544" s="1">
        <f t="shared" si="49"/>
        <v>1544</v>
      </c>
      <c r="B1544" s="6" t="s">
        <v>911</v>
      </c>
      <c r="C1544" s="7">
        <v>46226.660555555558</v>
      </c>
      <c r="D1544" s="5">
        <v>30</v>
      </c>
      <c r="E1544" s="6" t="s">
        <v>37</v>
      </c>
      <c r="F1544" s="8">
        <v>46285</v>
      </c>
      <c r="G1544" s="8" t="s">
        <v>238</v>
      </c>
      <c r="H1544" s="6" t="s">
        <v>144</v>
      </c>
      <c r="I1544" s="6" t="s">
        <v>885</v>
      </c>
      <c r="J1544" s="6" t="s">
        <v>150</v>
      </c>
      <c r="L1544" s="6" t="s">
        <v>146</v>
      </c>
      <c r="M1544" s="6" t="s">
        <v>885</v>
      </c>
      <c r="N1544" s="6" t="s">
        <v>41</v>
      </c>
      <c r="O1544" s="5" t="s">
        <v>885</v>
      </c>
      <c r="P1544" s="6" t="str">
        <f>IF(I1544&lt;&gt;"","Giocata","Futura")</f>
        <v>Futura</v>
      </c>
      <c r="Q1544" s="5" t="e">
        <f>VALUE(LEFT(I1544,1))</f>
        <v>#VALUE!</v>
      </c>
      <c r="R1544" s="5" t="e">
        <f>VALUE(RIGHT(I1544,1))</f>
        <v>#VALUE!</v>
      </c>
      <c r="S1544" s="5" t="e">
        <f>SUM(Q1544:R1544)</f>
        <v>#VALUE!</v>
      </c>
      <c r="T1544" s="5" t="e">
        <f>IF(Q1544&lt;&gt;R1544,1,0)</f>
        <v>#VALUE!</v>
      </c>
      <c r="U1544" s="5" t="e">
        <f>IF(S1544&lt;=4,1,0)</f>
        <v>#VALUE!</v>
      </c>
      <c r="V1544" s="5" t="e">
        <f t="shared" si="48"/>
        <v>#VALUE!</v>
      </c>
      <c r="W1544" s="5" t="e">
        <f>IF(S1544&gt;=2,1,0)</f>
        <v>#VALUE!</v>
      </c>
      <c r="X1544" s="5" t="e">
        <f>IF(Q1544&lt;=2,1,0)</f>
        <v>#VALUE!</v>
      </c>
      <c r="Y1544" s="5" t="e">
        <f>IF(AND(Q1544&gt;=1,Q1544&lt;=3),1,0)</f>
        <v>#VALUE!</v>
      </c>
      <c r="Z1544" s="5" t="e">
        <f>IF(AND(Q1544&gt;=2,Q1544&lt;=5),1,0)</f>
        <v>#VALUE!</v>
      </c>
      <c r="AA1544" s="5" t="e">
        <f>IF(S1544&lt;=2,1,0)</f>
        <v>#VALUE!</v>
      </c>
      <c r="AB1544" s="5" t="e">
        <f>IF(AND(S1544&gt;=1,S1544&lt;=3),1,0)</f>
        <v>#VALUE!</v>
      </c>
      <c r="AC1544" s="5" t="e">
        <f>IF(AND(S1544&gt;=2,S1544&lt;=5),1,0)</f>
        <v>#VALUE!</v>
      </c>
      <c r="AD1544" s="5" t="e">
        <f>IF(AND(S1544&gt;=1,S1544&lt;=4),1,0)</f>
        <v>#VALUE!</v>
      </c>
      <c r="AE1544" s="5" t="e">
        <f>IF(AND(S1544&gt;=2,S1544&lt;=5),1,0)</f>
        <v>#VALUE!</v>
      </c>
    </row>
    <row r="1545" spans="1:31" x14ac:dyDescent="0.55000000000000004">
      <c r="A1545" s="1">
        <f t="shared" si="49"/>
        <v>1545</v>
      </c>
      <c r="B1545" s="6" t="s">
        <v>911</v>
      </c>
      <c r="C1545" s="7">
        <v>46226.660555555558</v>
      </c>
      <c r="D1545" s="5">
        <v>30</v>
      </c>
      <c r="E1545" s="6" t="s">
        <v>37</v>
      </c>
      <c r="F1545" s="8">
        <v>46285</v>
      </c>
      <c r="G1545" s="8" t="s">
        <v>238</v>
      </c>
      <c r="H1545" s="6" t="s">
        <v>139</v>
      </c>
      <c r="I1545" s="6" t="s">
        <v>885</v>
      </c>
      <c r="J1545" s="6" t="s">
        <v>138</v>
      </c>
      <c r="L1545" s="6" t="s">
        <v>157</v>
      </c>
      <c r="M1545" s="6" t="s">
        <v>885</v>
      </c>
      <c r="N1545" s="6" t="s">
        <v>41</v>
      </c>
      <c r="O1545" s="5" t="s">
        <v>885</v>
      </c>
      <c r="P1545" s="6" t="str">
        <f>IF(I1545&lt;&gt;"","Giocata","Futura")</f>
        <v>Futura</v>
      </c>
      <c r="Q1545" s="5" t="e">
        <f>VALUE(LEFT(I1545,1))</f>
        <v>#VALUE!</v>
      </c>
      <c r="R1545" s="5" t="e">
        <f>VALUE(RIGHT(I1545,1))</f>
        <v>#VALUE!</v>
      </c>
      <c r="S1545" s="5" t="e">
        <f>SUM(Q1545:R1545)</f>
        <v>#VALUE!</v>
      </c>
      <c r="T1545" s="5" t="e">
        <f>IF(Q1545&lt;&gt;R1545,1,0)</f>
        <v>#VALUE!</v>
      </c>
      <c r="U1545" s="5" t="e">
        <f>IF(S1545&lt;=4,1,0)</f>
        <v>#VALUE!</v>
      </c>
      <c r="V1545" s="5" t="e">
        <f t="shared" si="48"/>
        <v>#VALUE!</v>
      </c>
      <c r="W1545" s="5" t="e">
        <f>IF(S1545&gt;=2,1,0)</f>
        <v>#VALUE!</v>
      </c>
      <c r="X1545" s="5" t="e">
        <f>IF(Q1545&lt;=2,1,0)</f>
        <v>#VALUE!</v>
      </c>
      <c r="Y1545" s="5" t="e">
        <f>IF(AND(Q1545&gt;=1,Q1545&lt;=3),1,0)</f>
        <v>#VALUE!</v>
      </c>
      <c r="Z1545" s="5" t="e">
        <f>IF(AND(Q1545&gt;=2,Q1545&lt;=5),1,0)</f>
        <v>#VALUE!</v>
      </c>
      <c r="AA1545" s="5" t="e">
        <f>IF(S1545&lt;=2,1,0)</f>
        <v>#VALUE!</v>
      </c>
      <c r="AB1545" s="5" t="e">
        <f>IF(AND(S1545&gt;=1,S1545&lt;=3),1,0)</f>
        <v>#VALUE!</v>
      </c>
      <c r="AC1545" s="5" t="e">
        <f>IF(AND(S1545&gt;=2,S1545&lt;=5),1,0)</f>
        <v>#VALUE!</v>
      </c>
      <c r="AD1545" s="5" t="e">
        <f>IF(AND(S1545&gt;=1,S1545&lt;=4),1,0)</f>
        <v>#VALUE!</v>
      </c>
      <c r="AE1545" s="5" t="e">
        <f>IF(AND(S1545&gt;=2,S1545&lt;=5),1,0)</f>
        <v>#VALUE!</v>
      </c>
    </row>
    <row r="1546" spans="1:31" x14ac:dyDescent="0.55000000000000004">
      <c r="A1546" s="1">
        <f t="shared" si="49"/>
        <v>1546</v>
      </c>
      <c r="B1546" s="6" t="s">
        <v>911</v>
      </c>
      <c r="C1546" s="7">
        <v>46226.660555555558</v>
      </c>
      <c r="D1546" s="5">
        <v>30</v>
      </c>
      <c r="E1546" s="6" t="s">
        <v>37</v>
      </c>
      <c r="F1546" s="8">
        <v>46285</v>
      </c>
      <c r="G1546" s="8" t="s">
        <v>278</v>
      </c>
      <c r="H1546" s="6" t="s">
        <v>142</v>
      </c>
      <c r="I1546" s="6" t="s">
        <v>885</v>
      </c>
      <c r="J1546" s="6" t="s">
        <v>145</v>
      </c>
      <c r="L1546" s="6" t="s">
        <v>160</v>
      </c>
      <c r="M1546" s="6" t="s">
        <v>885</v>
      </c>
      <c r="N1546" s="6" t="s">
        <v>41</v>
      </c>
      <c r="O1546" s="5" t="s">
        <v>885</v>
      </c>
      <c r="P1546" s="6" t="str">
        <f>IF(I1546&lt;&gt;"","Giocata","Futura")</f>
        <v>Futura</v>
      </c>
      <c r="Q1546" s="5" t="e">
        <f>VALUE(LEFT(I1546,1))</f>
        <v>#VALUE!</v>
      </c>
      <c r="R1546" s="5" t="e">
        <f>VALUE(RIGHT(I1546,1))</f>
        <v>#VALUE!</v>
      </c>
      <c r="S1546" s="5" t="e">
        <f>SUM(Q1546:R1546)</f>
        <v>#VALUE!</v>
      </c>
      <c r="T1546" s="5" t="e">
        <f>IF(Q1546&lt;&gt;R1546,1,0)</f>
        <v>#VALUE!</v>
      </c>
      <c r="U1546" s="5" t="e">
        <f>IF(S1546&lt;=4,1,0)</f>
        <v>#VALUE!</v>
      </c>
      <c r="V1546" s="5" t="e">
        <f t="shared" si="48"/>
        <v>#VALUE!</v>
      </c>
      <c r="W1546" s="5" t="e">
        <f>IF(S1546&gt;=2,1,0)</f>
        <v>#VALUE!</v>
      </c>
      <c r="X1546" s="5" t="e">
        <f>IF(Q1546&lt;=2,1,0)</f>
        <v>#VALUE!</v>
      </c>
      <c r="Y1546" s="5" t="e">
        <f>IF(AND(Q1546&gt;=1,Q1546&lt;=3),1,0)</f>
        <v>#VALUE!</v>
      </c>
      <c r="Z1546" s="5" t="e">
        <f>IF(AND(Q1546&gt;=2,Q1546&lt;=5),1,0)</f>
        <v>#VALUE!</v>
      </c>
      <c r="AA1546" s="5" t="e">
        <f>IF(S1546&lt;=2,1,0)</f>
        <v>#VALUE!</v>
      </c>
      <c r="AB1546" s="5" t="e">
        <f>IF(AND(S1546&gt;=1,S1546&lt;=3),1,0)</f>
        <v>#VALUE!</v>
      </c>
      <c r="AC1546" s="5" t="e">
        <f>IF(AND(S1546&gt;=2,S1546&lt;=5),1,0)</f>
        <v>#VALUE!</v>
      </c>
      <c r="AD1546" s="5" t="e">
        <f>IF(AND(S1546&gt;=1,S1546&lt;=4),1,0)</f>
        <v>#VALUE!</v>
      </c>
      <c r="AE1546" s="5" t="e">
        <f>IF(AND(S1546&gt;=2,S1546&lt;=5),1,0)</f>
        <v>#VALUE!</v>
      </c>
    </row>
    <row r="1547" spans="1:31" x14ac:dyDescent="0.55000000000000004">
      <c r="A1547" s="1">
        <f t="shared" si="49"/>
        <v>1547</v>
      </c>
      <c r="B1547" s="6" t="s">
        <v>911</v>
      </c>
      <c r="C1547" s="7">
        <v>46226.660555555558</v>
      </c>
      <c r="D1547" s="5">
        <v>30</v>
      </c>
      <c r="E1547" s="6" t="s">
        <v>37</v>
      </c>
      <c r="F1547" s="8">
        <v>46285</v>
      </c>
      <c r="G1547" s="8" t="s">
        <v>278</v>
      </c>
      <c r="H1547" s="6" t="s">
        <v>148</v>
      </c>
      <c r="I1547" s="6" t="s">
        <v>885</v>
      </c>
      <c r="J1547" s="6" t="s">
        <v>147</v>
      </c>
      <c r="L1547" s="6" t="s">
        <v>161</v>
      </c>
      <c r="M1547" s="6" t="s">
        <v>885</v>
      </c>
      <c r="N1547" s="6" t="s">
        <v>41</v>
      </c>
      <c r="O1547" s="5" t="s">
        <v>885</v>
      </c>
      <c r="P1547" s="6" t="str">
        <f>IF(I1547&lt;&gt;"","Giocata","Futura")</f>
        <v>Futura</v>
      </c>
      <c r="Q1547" s="5" t="e">
        <f>VALUE(LEFT(I1547,1))</f>
        <v>#VALUE!</v>
      </c>
      <c r="R1547" s="5" t="e">
        <f>VALUE(RIGHT(I1547,1))</f>
        <v>#VALUE!</v>
      </c>
      <c r="S1547" s="5" t="e">
        <f>SUM(Q1547:R1547)</f>
        <v>#VALUE!</v>
      </c>
      <c r="T1547" s="5" t="e">
        <f>IF(Q1547&lt;&gt;R1547,1,0)</f>
        <v>#VALUE!</v>
      </c>
      <c r="U1547" s="5" t="e">
        <f>IF(S1547&lt;=4,1,0)</f>
        <v>#VALUE!</v>
      </c>
      <c r="V1547" s="5" t="e">
        <f t="shared" si="48"/>
        <v>#VALUE!</v>
      </c>
      <c r="W1547" s="5" t="e">
        <f>IF(S1547&gt;=2,1,0)</f>
        <v>#VALUE!</v>
      </c>
      <c r="X1547" s="5" t="e">
        <f>IF(Q1547&lt;=2,1,0)</f>
        <v>#VALUE!</v>
      </c>
      <c r="Y1547" s="5" t="e">
        <f>IF(AND(Q1547&gt;=1,Q1547&lt;=3),1,0)</f>
        <v>#VALUE!</v>
      </c>
      <c r="Z1547" s="5" t="e">
        <f>IF(AND(Q1547&gt;=2,Q1547&lt;=5),1,0)</f>
        <v>#VALUE!</v>
      </c>
      <c r="AA1547" s="5" t="e">
        <f>IF(S1547&lt;=2,1,0)</f>
        <v>#VALUE!</v>
      </c>
      <c r="AB1547" s="5" t="e">
        <f>IF(AND(S1547&gt;=1,S1547&lt;=3),1,0)</f>
        <v>#VALUE!</v>
      </c>
      <c r="AC1547" s="5" t="e">
        <f>IF(AND(S1547&gt;=2,S1547&lt;=5),1,0)</f>
        <v>#VALUE!</v>
      </c>
      <c r="AD1547" s="5" t="e">
        <f>IF(AND(S1547&gt;=1,S1547&lt;=4),1,0)</f>
        <v>#VALUE!</v>
      </c>
      <c r="AE1547" s="5" t="e">
        <f>IF(AND(S1547&gt;=2,S1547&lt;=5),1,0)</f>
        <v>#VALUE!</v>
      </c>
    </row>
    <row r="1548" spans="1:31" x14ac:dyDescent="0.55000000000000004">
      <c r="A1548" s="1">
        <f t="shared" si="49"/>
        <v>1548</v>
      </c>
      <c r="B1548" s="6" t="s">
        <v>886</v>
      </c>
      <c r="C1548" s="7">
        <v>46226.660567129627</v>
      </c>
      <c r="D1548" s="5">
        <v>9</v>
      </c>
      <c r="E1548" s="6" t="s">
        <v>37</v>
      </c>
      <c r="F1548" s="8">
        <v>46285</v>
      </c>
      <c r="G1548" s="8" t="s">
        <v>268</v>
      </c>
      <c r="H1548" s="6" t="s">
        <v>897</v>
      </c>
      <c r="I1548" s="6" t="s">
        <v>885</v>
      </c>
      <c r="J1548" s="6" t="s">
        <v>899</v>
      </c>
      <c r="L1548" s="6" t="s">
        <v>907</v>
      </c>
      <c r="M1548" s="6" t="s">
        <v>885</v>
      </c>
      <c r="N1548" s="6" t="s">
        <v>41</v>
      </c>
      <c r="O1548" s="5" t="s">
        <v>885</v>
      </c>
      <c r="P1548" s="6" t="str">
        <f>IF(I1548&lt;&gt;"","Giocata","Futura")</f>
        <v>Futura</v>
      </c>
      <c r="Q1548" s="5" t="e">
        <f>VALUE(LEFT(I1548,1))</f>
        <v>#VALUE!</v>
      </c>
      <c r="R1548" s="5" t="e">
        <f>VALUE(RIGHT(I1548,1))</f>
        <v>#VALUE!</v>
      </c>
      <c r="S1548" s="5" t="e">
        <f>SUM(Q1548:R1548)</f>
        <v>#VALUE!</v>
      </c>
      <c r="T1548" s="5" t="e">
        <f>IF(Q1548&lt;&gt;R1548,1,0)</f>
        <v>#VALUE!</v>
      </c>
      <c r="U1548" s="5" t="e">
        <f>IF(S1548&lt;=4,1,0)</f>
        <v>#VALUE!</v>
      </c>
      <c r="V1548" s="5" t="e">
        <f t="shared" si="48"/>
        <v>#VALUE!</v>
      </c>
      <c r="W1548" s="5" t="e">
        <f>IF(S1548&gt;=2,1,0)</f>
        <v>#VALUE!</v>
      </c>
      <c r="X1548" s="5" t="e">
        <f>IF(Q1548&lt;=2,1,0)</f>
        <v>#VALUE!</v>
      </c>
      <c r="Y1548" s="5" t="e">
        <f>IF(AND(Q1548&gt;=1,Q1548&lt;=3),1,0)</f>
        <v>#VALUE!</v>
      </c>
      <c r="Z1548" s="5" t="e">
        <f>IF(AND(Q1548&gt;=2,Q1548&lt;=5),1,0)</f>
        <v>#VALUE!</v>
      </c>
      <c r="AA1548" s="5" t="e">
        <f>IF(S1548&lt;=2,1,0)</f>
        <v>#VALUE!</v>
      </c>
      <c r="AB1548" s="5" t="e">
        <f>IF(AND(S1548&gt;=1,S1548&lt;=3),1,0)</f>
        <v>#VALUE!</v>
      </c>
      <c r="AC1548" s="5" t="e">
        <f>IF(AND(S1548&gt;=2,S1548&lt;=5),1,0)</f>
        <v>#VALUE!</v>
      </c>
      <c r="AD1548" s="5" t="e">
        <f>IF(AND(S1548&gt;=1,S1548&lt;=4),1,0)</f>
        <v>#VALUE!</v>
      </c>
      <c r="AE1548" s="5" t="e">
        <f>IF(AND(S1548&gt;=2,S1548&lt;=5),1,0)</f>
        <v>#VALUE!</v>
      </c>
    </row>
    <row r="1549" spans="1:31" x14ac:dyDescent="0.55000000000000004">
      <c r="A1549" s="1">
        <f t="shared" si="49"/>
        <v>1549</v>
      </c>
      <c r="B1549" s="6" t="s">
        <v>886</v>
      </c>
      <c r="C1549" s="7">
        <v>46226.660567129627</v>
      </c>
      <c r="D1549" s="5">
        <v>9</v>
      </c>
      <c r="E1549" s="6" t="s">
        <v>37</v>
      </c>
      <c r="F1549" s="8">
        <v>46285</v>
      </c>
      <c r="G1549" s="8" t="s">
        <v>285</v>
      </c>
      <c r="H1549" s="6" t="s">
        <v>888</v>
      </c>
      <c r="I1549" s="6" t="s">
        <v>885</v>
      </c>
      <c r="J1549" s="6" t="s">
        <v>900</v>
      </c>
      <c r="L1549" s="6" t="s">
        <v>904</v>
      </c>
      <c r="M1549" s="6" t="s">
        <v>885</v>
      </c>
      <c r="N1549" s="6" t="s">
        <v>41</v>
      </c>
      <c r="O1549" s="5" t="s">
        <v>885</v>
      </c>
      <c r="P1549" s="6" t="str">
        <f>IF(I1549&lt;&gt;"","Giocata","Futura")</f>
        <v>Futura</v>
      </c>
      <c r="Q1549" s="5" t="e">
        <f>VALUE(LEFT(I1549,1))</f>
        <v>#VALUE!</v>
      </c>
      <c r="R1549" s="5" t="e">
        <f>VALUE(RIGHT(I1549,1))</f>
        <v>#VALUE!</v>
      </c>
      <c r="S1549" s="5" t="e">
        <f>SUM(Q1549:R1549)</f>
        <v>#VALUE!</v>
      </c>
      <c r="T1549" s="5" t="e">
        <f>IF(Q1549&lt;&gt;R1549,1,0)</f>
        <v>#VALUE!</v>
      </c>
      <c r="U1549" s="5" t="e">
        <f>IF(S1549&lt;=4,1,0)</f>
        <v>#VALUE!</v>
      </c>
      <c r="V1549" s="5" t="e">
        <f t="shared" si="48"/>
        <v>#VALUE!</v>
      </c>
      <c r="W1549" s="5" t="e">
        <f>IF(S1549&gt;=2,1,0)</f>
        <v>#VALUE!</v>
      </c>
      <c r="X1549" s="5" t="e">
        <f>IF(Q1549&lt;=2,1,0)</f>
        <v>#VALUE!</v>
      </c>
      <c r="Y1549" s="5" t="e">
        <f>IF(AND(Q1549&gt;=1,Q1549&lt;=3),1,0)</f>
        <v>#VALUE!</v>
      </c>
      <c r="Z1549" s="5" t="e">
        <f>IF(AND(Q1549&gt;=2,Q1549&lt;=5),1,0)</f>
        <v>#VALUE!</v>
      </c>
      <c r="AA1549" s="5" t="e">
        <f>IF(S1549&lt;=2,1,0)</f>
        <v>#VALUE!</v>
      </c>
      <c r="AB1549" s="5" t="e">
        <f>IF(AND(S1549&gt;=1,S1549&lt;=3),1,0)</f>
        <v>#VALUE!</v>
      </c>
      <c r="AC1549" s="5" t="e">
        <f>IF(AND(S1549&gt;=2,S1549&lt;=5),1,0)</f>
        <v>#VALUE!</v>
      </c>
      <c r="AD1549" s="5" t="e">
        <f>IF(AND(S1549&gt;=1,S1549&lt;=4),1,0)</f>
        <v>#VALUE!</v>
      </c>
      <c r="AE1549" s="5" t="e">
        <f>IF(AND(S1549&gt;=2,S1549&lt;=5),1,0)</f>
        <v>#VALUE!</v>
      </c>
    </row>
    <row r="1550" spans="1:31" x14ac:dyDescent="0.55000000000000004">
      <c r="A1550" s="1">
        <f t="shared" si="49"/>
        <v>1550</v>
      </c>
      <c r="B1550" s="6" t="s">
        <v>886</v>
      </c>
      <c r="C1550" s="7">
        <v>46226.660567129627</v>
      </c>
      <c r="D1550" s="5">
        <v>9</v>
      </c>
      <c r="E1550" s="6" t="s">
        <v>37</v>
      </c>
      <c r="F1550" s="8">
        <v>46285</v>
      </c>
      <c r="G1550" s="8" t="s">
        <v>285</v>
      </c>
      <c r="H1550" s="6" t="s">
        <v>890</v>
      </c>
      <c r="I1550" s="6" t="s">
        <v>885</v>
      </c>
      <c r="J1550" s="6" t="s">
        <v>894</v>
      </c>
      <c r="L1550" s="6" t="s">
        <v>892</v>
      </c>
      <c r="M1550" s="6" t="s">
        <v>885</v>
      </c>
      <c r="N1550" s="6" t="s">
        <v>41</v>
      </c>
      <c r="O1550" s="5" t="s">
        <v>885</v>
      </c>
      <c r="P1550" s="6" t="str">
        <f>IF(I1550&lt;&gt;"","Giocata","Futura")</f>
        <v>Futura</v>
      </c>
      <c r="Q1550" s="5" t="e">
        <f>VALUE(LEFT(I1550,1))</f>
        <v>#VALUE!</v>
      </c>
      <c r="R1550" s="5" t="e">
        <f>VALUE(RIGHT(I1550,1))</f>
        <v>#VALUE!</v>
      </c>
      <c r="S1550" s="5" t="e">
        <f>SUM(Q1550:R1550)</f>
        <v>#VALUE!</v>
      </c>
      <c r="T1550" s="5" t="e">
        <f>IF(Q1550&lt;&gt;R1550,1,0)</f>
        <v>#VALUE!</v>
      </c>
      <c r="U1550" s="5" t="e">
        <f>IF(S1550&lt;=4,1,0)</f>
        <v>#VALUE!</v>
      </c>
      <c r="V1550" s="5" t="e">
        <f t="shared" si="48"/>
        <v>#VALUE!</v>
      </c>
      <c r="W1550" s="5" t="e">
        <f>IF(S1550&gt;=2,1,0)</f>
        <v>#VALUE!</v>
      </c>
      <c r="X1550" s="5" t="e">
        <f>IF(Q1550&lt;=2,1,0)</f>
        <v>#VALUE!</v>
      </c>
      <c r="Y1550" s="5" t="e">
        <f>IF(AND(Q1550&gt;=1,Q1550&lt;=3),1,0)</f>
        <v>#VALUE!</v>
      </c>
      <c r="Z1550" s="5" t="e">
        <f>IF(AND(Q1550&gt;=2,Q1550&lt;=5),1,0)</f>
        <v>#VALUE!</v>
      </c>
      <c r="AA1550" s="5" t="e">
        <f>IF(S1550&lt;=2,1,0)</f>
        <v>#VALUE!</v>
      </c>
      <c r="AB1550" s="5" t="e">
        <f>IF(AND(S1550&gt;=1,S1550&lt;=3),1,0)</f>
        <v>#VALUE!</v>
      </c>
      <c r="AC1550" s="5" t="e">
        <f>IF(AND(S1550&gt;=2,S1550&lt;=5),1,0)</f>
        <v>#VALUE!</v>
      </c>
      <c r="AD1550" s="5" t="e">
        <f>IF(AND(S1550&gt;=1,S1550&lt;=4),1,0)</f>
        <v>#VALUE!</v>
      </c>
      <c r="AE1550" s="5" t="e">
        <f>IF(AND(S1550&gt;=2,S1550&lt;=5),1,0)</f>
        <v>#VALUE!</v>
      </c>
    </row>
    <row r="1551" spans="1:31" x14ac:dyDescent="0.55000000000000004">
      <c r="A1551" s="1">
        <f t="shared" si="49"/>
        <v>1551</v>
      </c>
      <c r="B1551" s="6" t="s">
        <v>32</v>
      </c>
      <c r="C1551" s="7">
        <v>46226.660555555558</v>
      </c>
      <c r="D1551" s="5">
        <v>22</v>
      </c>
      <c r="E1551" s="6" t="s">
        <v>37</v>
      </c>
      <c r="F1551" s="8">
        <v>46285</v>
      </c>
      <c r="G1551" s="8" t="s">
        <v>245</v>
      </c>
      <c r="H1551" s="6" t="s">
        <v>128</v>
      </c>
      <c r="I1551" s="6" t="s">
        <v>885</v>
      </c>
      <c r="J1551" s="6" t="s">
        <v>127</v>
      </c>
      <c r="L1551" s="6" t="s">
        <v>269</v>
      </c>
      <c r="M1551" s="6" t="s">
        <v>885</v>
      </c>
      <c r="N1551" s="6" t="s">
        <v>41</v>
      </c>
      <c r="O1551" s="5" t="s">
        <v>885</v>
      </c>
      <c r="P1551" s="6" t="str">
        <f>IF(I1551&lt;&gt;"","Giocata","Futura")</f>
        <v>Futura</v>
      </c>
      <c r="Q1551" s="5" t="e">
        <f>VALUE(LEFT(I1551,1))</f>
        <v>#VALUE!</v>
      </c>
      <c r="R1551" s="5" t="e">
        <f>VALUE(RIGHT(I1551,1))</f>
        <v>#VALUE!</v>
      </c>
      <c r="S1551" s="5" t="e">
        <f>SUM(Q1551:R1551)</f>
        <v>#VALUE!</v>
      </c>
      <c r="T1551" s="5" t="e">
        <f>IF(Q1551&lt;&gt;R1551,1,0)</f>
        <v>#VALUE!</v>
      </c>
      <c r="U1551" s="5" t="e">
        <f>IF(S1551&lt;=4,1,0)</f>
        <v>#VALUE!</v>
      </c>
      <c r="V1551" s="5" t="e">
        <f t="shared" si="48"/>
        <v>#VALUE!</v>
      </c>
      <c r="W1551" s="5" t="e">
        <f>IF(S1551&gt;=2,1,0)</f>
        <v>#VALUE!</v>
      </c>
      <c r="X1551" s="5" t="e">
        <f>IF(Q1551&lt;=2,1,0)</f>
        <v>#VALUE!</v>
      </c>
      <c r="Y1551" s="5" t="e">
        <f>IF(AND(Q1551&gt;=1,Q1551&lt;=3),1,0)</f>
        <v>#VALUE!</v>
      </c>
      <c r="Z1551" s="5" t="e">
        <f>IF(AND(Q1551&gt;=2,Q1551&lt;=5),1,0)</f>
        <v>#VALUE!</v>
      </c>
      <c r="AA1551" s="5" t="e">
        <f>IF(S1551&lt;=2,1,0)</f>
        <v>#VALUE!</v>
      </c>
      <c r="AB1551" s="5" t="e">
        <f>IF(AND(S1551&gt;=1,S1551&lt;=3),1,0)</f>
        <v>#VALUE!</v>
      </c>
      <c r="AC1551" s="5" t="e">
        <f>IF(AND(S1551&gt;=2,S1551&lt;=5),1,0)</f>
        <v>#VALUE!</v>
      </c>
      <c r="AD1551" s="5" t="e">
        <f>IF(AND(S1551&gt;=1,S1551&lt;=4),1,0)</f>
        <v>#VALUE!</v>
      </c>
      <c r="AE1551" s="5" t="e">
        <f>IF(AND(S1551&gt;=2,S1551&lt;=5),1,0)</f>
        <v>#VALUE!</v>
      </c>
    </row>
    <row r="1552" spans="1:31" x14ac:dyDescent="0.55000000000000004">
      <c r="A1552" s="1">
        <f t="shared" si="49"/>
        <v>1552</v>
      </c>
      <c r="B1552" s="6" t="s">
        <v>32</v>
      </c>
      <c r="C1552" s="7">
        <v>46226.660555555558</v>
      </c>
      <c r="D1552" s="5">
        <v>22</v>
      </c>
      <c r="E1552" s="6" t="s">
        <v>37</v>
      </c>
      <c r="F1552" s="8">
        <v>46285</v>
      </c>
      <c r="G1552" s="8" t="s">
        <v>245</v>
      </c>
      <c r="H1552" s="6" t="s">
        <v>274</v>
      </c>
      <c r="I1552" s="6" t="s">
        <v>885</v>
      </c>
      <c r="J1552" s="6" t="s">
        <v>125</v>
      </c>
      <c r="L1552" s="6" t="s">
        <v>297</v>
      </c>
      <c r="M1552" s="6" t="s">
        <v>885</v>
      </c>
      <c r="N1552" s="6" t="s">
        <v>41</v>
      </c>
      <c r="O1552" s="5" t="s">
        <v>885</v>
      </c>
      <c r="P1552" s="6" t="str">
        <f>IF(I1552&lt;&gt;"","Giocata","Futura")</f>
        <v>Futura</v>
      </c>
      <c r="Q1552" s="5" t="e">
        <f>VALUE(LEFT(I1552,1))</f>
        <v>#VALUE!</v>
      </c>
      <c r="R1552" s="5" t="e">
        <f>VALUE(RIGHT(I1552,1))</f>
        <v>#VALUE!</v>
      </c>
      <c r="S1552" s="5" t="e">
        <f>SUM(Q1552:R1552)</f>
        <v>#VALUE!</v>
      </c>
      <c r="T1552" s="5" t="e">
        <f>IF(Q1552&lt;&gt;R1552,1,0)</f>
        <v>#VALUE!</v>
      </c>
      <c r="U1552" s="5" t="e">
        <f>IF(S1552&lt;=4,1,0)</f>
        <v>#VALUE!</v>
      </c>
      <c r="V1552" s="5" t="e">
        <f t="shared" si="48"/>
        <v>#VALUE!</v>
      </c>
      <c r="W1552" s="5" t="e">
        <f>IF(S1552&gt;=2,1,0)</f>
        <v>#VALUE!</v>
      </c>
      <c r="X1552" s="5" t="e">
        <f>IF(Q1552&lt;=2,1,0)</f>
        <v>#VALUE!</v>
      </c>
      <c r="Y1552" s="5" t="e">
        <f>IF(AND(Q1552&gt;=1,Q1552&lt;=3),1,0)</f>
        <v>#VALUE!</v>
      </c>
      <c r="Z1552" s="5" t="e">
        <f>IF(AND(Q1552&gt;=2,Q1552&lt;=5),1,0)</f>
        <v>#VALUE!</v>
      </c>
      <c r="AA1552" s="5" t="e">
        <f>IF(S1552&lt;=2,1,0)</f>
        <v>#VALUE!</v>
      </c>
      <c r="AB1552" s="5" t="e">
        <f>IF(AND(S1552&gt;=1,S1552&lt;=3),1,0)</f>
        <v>#VALUE!</v>
      </c>
      <c r="AC1552" s="5" t="e">
        <f>IF(AND(S1552&gt;=2,S1552&lt;=5),1,0)</f>
        <v>#VALUE!</v>
      </c>
      <c r="AD1552" s="5" t="e">
        <f>IF(AND(S1552&gt;=1,S1552&lt;=4),1,0)</f>
        <v>#VALUE!</v>
      </c>
      <c r="AE1552" s="5" t="e">
        <f>IF(AND(S1552&gt;=2,S1552&lt;=5),1,0)</f>
        <v>#VALUE!</v>
      </c>
    </row>
    <row r="1553" spans="1:31" x14ac:dyDescent="0.55000000000000004">
      <c r="A1553" s="1">
        <f t="shared" si="49"/>
        <v>1553</v>
      </c>
      <c r="B1553" s="6" t="s">
        <v>32</v>
      </c>
      <c r="C1553" s="7">
        <v>46226.660555555558</v>
      </c>
      <c r="D1553" s="5">
        <v>22</v>
      </c>
      <c r="E1553" s="6" t="s">
        <v>37</v>
      </c>
      <c r="F1553" s="8">
        <v>46285</v>
      </c>
      <c r="G1553" s="8" t="s">
        <v>245</v>
      </c>
      <c r="H1553" s="6" t="s">
        <v>208</v>
      </c>
      <c r="I1553" s="6" t="s">
        <v>885</v>
      </c>
      <c r="J1553" s="6" t="s">
        <v>212</v>
      </c>
      <c r="L1553" s="6" t="s">
        <v>210</v>
      </c>
      <c r="M1553" s="6" t="s">
        <v>885</v>
      </c>
      <c r="N1553" s="6" t="s">
        <v>41</v>
      </c>
      <c r="O1553" s="5" t="s">
        <v>885</v>
      </c>
      <c r="P1553" s="6" t="str">
        <f>IF(I1553&lt;&gt;"","Giocata","Futura")</f>
        <v>Futura</v>
      </c>
      <c r="Q1553" s="5" t="e">
        <f>VALUE(LEFT(I1553,1))</f>
        <v>#VALUE!</v>
      </c>
      <c r="R1553" s="5" t="e">
        <f>VALUE(RIGHT(I1553,1))</f>
        <v>#VALUE!</v>
      </c>
      <c r="S1553" s="5" t="e">
        <f>SUM(Q1553:R1553)</f>
        <v>#VALUE!</v>
      </c>
      <c r="T1553" s="5" t="e">
        <f>IF(Q1553&lt;&gt;R1553,1,0)</f>
        <v>#VALUE!</v>
      </c>
      <c r="U1553" s="5" t="e">
        <f>IF(S1553&lt;=4,1,0)</f>
        <v>#VALUE!</v>
      </c>
      <c r="V1553" s="5" t="e">
        <f t="shared" si="48"/>
        <v>#VALUE!</v>
      </c>
      <c r="W1553" s="5" t="e">
        <f>IF(S1553&gt;=2,1,0)</f>
        <v>#VALUE!</v>
      </c>
      <c r="X1553" s="5" t="e">
        <f>IF(Q1553&lt;=2,1,0)</f>
        <v>#VALUE!</v>
      </c>
      <c r="Y1553" s="5" t="e">
        <f>IF(AND(Q1553&gt;=1,Q1553&lt;=3),1,0)</f>
        <v>#VALUE!</v>
      </c>
      <c r="Z1553" s="5" t="e">
        <f>IF(AND(Q1553&gt;=2,Q1553&lt;=5),1,0)</f>
        <v>#VALUE!</v>
      </c>
      <c r="AA1553" s="5" t="e">
        <f>IF(S1553&lt;=2,1,0)</f>
        <v>#VALUE!</v>
      </c>
      <c r="AB1553" s="5" t="e">
        <f>IF(AND(S1553&gt;=1,S1553&lt;=3),1,0)</f>
        <v>#VALUE!</v>
      </c>
      <c r="AC1553" s="5" t="e">
        <f>IF(AND(S1553&gt;=2,S1553&lt;=5),1,0)</f>
        <v>#VALUE!</v>
      </c>
      <c r="AD1553" s="5" t="e">
        <f>IF(AND(S1553&gt;=1,S1553&lt;=4),1,0)</f>
        <v>#VALUE!</v>
      </c>
      <c r="AE1553" s="5" t="e">
        <f>IF(AND(S1553&gt;=2,S1553&lt;=5),1,0)</f>
        <v>#VALUE!</v>
      </c>
    </row>
    <row r="1554" spans="1:31" x14ac:dyDescent="0.55000000000000004">
      <c r="A1554" s="1">
        <f t="shared" si="49"/>
        <v>1554</v>
      </c>
      <c r="B1554" s="6" t="s">
        <v>912</v>
      </c>
      <c r="C1554" s="7">
        <v>46226.660555555558</v>
      </c>
      <c r="D1554" s="5">
        <v>11</v>
      </c>
      <c r="E1554" s="6" t="s">
        <v>117</v>
      </c>
      <c r="F1554" s="8">
        <v>46290</v>
      </c>
      <c r="G1554" s="8" t="s">
        <v>219</v>
      </c>
      <c r="H1554" s="6" t="s">
        <v>230</v>
      </c>
      <c r="I1554" s="6" t="s">
        <v>885</v>
      </c>
      <c r="J1554" s="6" t="s">
        <v>232</v>
      </c>
      <c r="L1554" s="6" t="s">
        <v>231</v>
      </c>
      <c r="M1554" s="6" t="s">
        <v>885</v>
      </c>
      <c r="N1554" s="6" t="s">
        <v>41</v>
      </c>
      <c r="O1554" s="5" t="s">
        <v>885</v>
      </c>
      <c r="P1554" s="6" t="str">
        <f>IF(I1554&lt;&gt;"","Giocata","Futura")</f>
        <v>Futura</v>
      </c>
      <c r="Q1554" s="5" t="e">
        <f>VALUE(LEFT(I1554,1))</f>
        <v>#VALUE!</v>
      </c>
      <c r="R1554" s="5" t="e">
        <f>VALUE(RIGHT(I1554,1))</f>
        <v>#VALUE!</v>
      </c>
      <c r="S1554" s="5" t="e">
        <f>SUM(Q1554:R1554)</f>
        <v>#VALUE!</v>
      </c>
      <c r="T1554" s="5" t="e">
        <f>IF(Q1554&lt;&gt;R1554,1,0)</f>
        <v>#VALUE!</v>
      </c>
      <c r="U1554" s="5" t="e">
        <f>IF(S1554&lt;=4,1,0)</f>
        <v>#VALUE!</v>
      </c>
      <c r="V1554" s="5" t="e">
        <f t="shared" si="48"/>
        <v>#VALUE!</v>
      </c>
      <c r="W1554" s="5" t="e">
        <f>IF(S1554&gt;=2,1,0)</f>
        <v>#VALUE!</v>
      </c>
      <c r="X1554" s="5" t="e">
        <f>IF(Q1554&lt;=2,1,0)</f>
        <v>#VALUE!</v>
      </c>
      <c r="Y1554" s="5" t="e">
        <f>IF(AND(Q1554&gt;=1,Q1554&lt;=3),1,0)</f>
        <v>#VALUE!</v>
      </c>
      <c r="Z1554" s="5" t="e">
        <f>IF(AND(Q1554&gt;=2,Q1554&lt;=5),1,0)</f>
        <v>#VALUE!</v>
      </c>
      <c r="AA1554" s="5" t="e">
        <f>IF(S1554&lt;=2,1,0)</f>
        <v>#VALUE!</v>
      </c>
      <c r="AB1554" s="5" t="e">
        <f>IF(AND(S1554&gt;=1,S1554&lt;=3),1,0)</f>
        <v>#VALUE!</v>
      </c>
      <c r="AC1554" s="5" t="e">
        <f>IF(AND(S1554&gt;=2,S1554&lt;=5),1,0)</f>
        <v>#VALUE!</v>
      </c>
      <c r="AD1554" s="5" t="e">
        <f>IF(AND(S1554&gt;=1,S1554&lt;=4),1,0)</f>
        <v>#VALUE!</v>
      </c>
      <c r="AE1554" s="5" t="e">
        <f>IF(AND(S1554&gt;=2,S1554&lt;=5),1,0)</f>
        <v>#VALUE!</v>
      </c>
    </row>
    <row r="1555" spans="1:31" x14ac:dyDescent="0.55000000000000004">
      <c r="A1555" s="1">
        <f t="shared" si="49"/>
        <v>1555</v>
      </c>
      <c r="B1555" s="6" t="s">
        <v>911</v>
      </c>
      <c r="C1555" s="7">
        <v>46226.660555555558</v>
      </c>
      <c r="D1555" s="5">
        <v>22</v>
      </c>
      <c r="E1555" s="6" t="s">
        <v>37</v>
      </c>
      <c r="F1555" s="8">
        <v>46292</v>
      </c>
      <c r="G1555" s="8" t="s">
        <v>278</v>
      </c>
      <c r="H1555" s="6" t="s">
        <v>139</v>
      </c>
      <c r="I1555" s="6" t="s">
        <v>885</v>
      </c>
      <c r="J1555" s="6" t="s">
        <v>142</v>
      </c>
      <c r="L1555" s="6" t="s">
        <v>157</v>
      </c>
      <c r="M1555" s="6" t="s">
        <v>885</v>
      </c>
      <c r="N1555" s="6" t="s">
        <v>41</v>
      </c>
      <c r="O1555" s="5" t="s">
        <v>885</v>
      </c>
      <c r="P1555" s="6" t="str">
        <f>IF(I1555&lt;&gt;"","Giocata","Futura")</f>
        <v>Futura</v>
      </c>
      <c r="Q1555" s="5" t="e">
        <f>VALUE(LEFT(I1555,1))</f>
        <v>#VALUE!</v>
      </c>
      <c r="R1555" s="5" t="e">
        <f>VALUE(RIGHT(I1555,1))</f>
        <v>#VALUE!</v>
      </c>
      <c r="S1555" s="5" t="e">
        <f>SUM(Q1555:R1555)</f>
        <v>#VALUE!</v>
      </c>
      <c r="T1555" s="5" t="e">
        <f>IF(Q1555&lt;&gt;R1555,1,0)</f>
        <v>#VALUE!</v>
      </c>
      <c r="U1555" s="5" t="e">
        <f>IF(S1555&lt;=4,1,0)</f>
        <v>#VALUE!</v>
      </c>
      <c r="V1555" s="5" t="e">
        <f t="shared" si="48"/>
        <v>#VALUE!</v>
      </c>
      <c r="W1555" s="5" t="e">
        <f>IF(S1555&gt;=2,1,0)</f>
        <v>#VALUE!</v>
      </c>
      <c r="X1555" s="5" t="e">
        <f>IF(Q1555&lt;=2,1,0)</f>
        <v>#VALUE!</v>
      </c>
      <c r="Y1555" s="5" t="e">
        <f>IF(AND(Q1555&gt;=1,Q1555&lt;=3),1,0)</f>
        <v>#VALUE!</v>
      </c>
      <c r="Z1555" s="5" t="e">
        <f>IF(AND(Q1555&gt;=2,Q1555&lt;=5),1,0)</f>
        <v>#VALUE!</v>
      </c>
      <c r="AA1555" s="5" t="e">
        <f>IF(S1555&lt;=2,1,0)</f>
        <v>#VALUE!</v>
      </c>
      <c r="AB1555" s="5" t="e">
        <f>IF(AND(S1555&gt;=1,S1555&lt;=3),1,0)</f>
        <v>#VALUE!</v>
      </c>
      <c r="AC1555" s="5" t="e">
        <f>IF(AND(S1555&gt;=2,S1555&lt;=5),1,0)</f>
        <v>#VALUE!</v>
      </c>
      <c r="AD1555" s="5" t="e">
        <f>IF(AND(S1555&gt;=1,S1555&lt;=4),1,0)</f>
        <v>#VALUE!</v>
      </c>
      <c r="AE1555" s="5" t="e">
        <f>IF(AND(S1555&gt;=2,S1555&lt;=5),1,0)</f>
        <v>#VALUE!</v>
      </c>
    </row>
    <row r="1556" spans="1:31" x14ac:dyDescent="0.55000000000000004">
      <c r="A1556" s="1">
        <f t="shared" si="49"/>
        <v>1556</v>
      </c>
      <c r="B1556" s="6" t="s">
        <v>28</v>
      </c>
      <c r="C1556" s="7">
        <v>46226.660555555558</v>
      </c>
      <c r="D1556" s="5">
        <v>23</v>
      </c>
      <c r="E1556" s="6" t="s">
        <v>117</v>
      </c>
      <c r="F1556" s="8">
        <v>46304</v>
      </c>
      <c r="G1556" s="8" t="s">
        <v>121</v>
      </c>
      <c r="H1556" s="6" t="s">
        <v>58</v>
      </c>
      <c r="I1556" s="6" t="s">
        <v>885</v>
      </c>
      <c r="J1556" s="6" t="s">
        <v>48</v>
      </c>
      <c r="L1556" s="6" t="s">
        <v>56</v>
      </c>
      <c r="M1556" s="6" t="s">
        <v>885</v>
      </c>
      <c r="N1556" s="6" t="s">
        <v>41</v>
      </c>
      <c r="O1556" s="5" t="s">
        <v>885</v>
      </c>
      <c r="P1556" s="6" t="str">
        <f>IF(I1556&lt;&gt;"","Giocata","Futura")</f>
        <v>Futura</v>
      </c>
      <c r="Q1556" s="5" t="e">
        <f>VALUE(LEFT(I1556,1))</f>
        <v>#VALUE!</v>
      </c>
      <c r="R1556" s="5" t="e">
        <f>VALUE(RIGHT(I1556,1))</f>
        <v>#VALUE!</v>
      </c>
      <c r="S1556" s="5" t="e">
        <f>SUM(Q1556:R1556)</f>
        <v>#VALUE!</v>
      </c>
      <c r="T1556" s="5" t="e">
        <f>IF(Q1556&lt;&gt;R1556,1,0)</f>
        <v>#VALUE!</v>
      </c>
      <c r="U1556" s="5" t="e">
        <f>IF(S1556&lt;=4,1,0)</f>
        <v>#VALUE!</v>
      </c>
      <c r="V1556" s="5" t="e">
        <f t="shared" si="48"/>
        <v>#VALUE!</v>
      </c>
      <c r="W1556" s="5" t="e">
        <f>IF(S1556&gt;=2,1,0)</f>
        <v>#VALUE!</v>
      </c>
      <c r="X1556" s="5" t="e">
        <f>IF(Q1556&lt;=2,1,0)</f>
        <v>#VALUE!</v>
      </c>
      <c r="Y1556" s="5" t="e">
        <f>IF(AND(Q1556&gt;=1,Q1556&lt;=3),1,0)</f>
        <v>#VALUE!</v>
      </c>
      <c r="Z1556" s="5" t="e">
        <f>IF(AND(Q1556&gt;=2,Q1556&lt;=5),1,0)</f>
        <v>#VALUE!</v>
      </c>
      <c r="AA1556" s="5" t="e">
        <f>IF(S1556&lt;=2,1,0)</f>
        <v>#VALUE!</v>
      </c>
      <c r="AB1556" s="5" t="e">
        <f>IF(AND(S1556&gt;=1,S1556&lt;=3),1,0)</f>
        <v>#VALUE!</v>
      </c>
      <c r="AC1556" s="5" t="e">
        <f>IF(AND(S1556&gt;=2,S1556&lt;=5),1,0)</f>
        <v>#VALUE!</v>
      </c>
      <c r="AD1556" s="5" t="e">
        <f>IF(AND(S1556&gt;=1,S1556&lt;=4),1,0)</f>
        <v>#VALUE!</v>
      </c>
      <c r="AE1556" s="5" t="e">
        <f>IF(AND(S1556&gt;=2,S1556&lt;=5),1,0)</f>
        <v>#VALUE!</v>
      </c>
    </row>
    <row r="1557" spans="1:31" x14ac:dyDescent="0.55000000000000004">
      <c r="A1557" s="1">
        <f t="shared" si="49"/>
        <v>1557</v>
      </c>
      <c r="B1557" s="6" t="s">
        <v>910</v>
      </c>
      <c r="C1557" s="7">
        <v>46226.660555555558</v>
      </c>
      <c r="D1557" s="5">
        <v>27</v>
      </c>
      <c r="E1557" s="6" t="s">
        <v>117</v>
      </c>
      <c r="F1557" s="8">
        <v>46304</v>
      </c>
      <c r="G1557" s="8" t="s">
        <v>184</v>
      </c>
      <c r="H1557" s="6" t="s">
        <v>189</v>
      </c>
      <c r="I1557" s="6" t="s">
        <v>885</v>
      </c>
      <c r="J1557" s="6" t="s">
        <v>185</v>
      </c>
      <c r="L1557" s="6" t="s">
        <v>202</v>
      </c>
      <c r="M1557" s="6" t="s">
        <v>885</v>
      </c>
      <c r="N1557" s="6" t="s">
        <v>41</v>
      </c>
      <c r="O1557" s="5" t="s">
        <v>885</v>
      </c>
      <c r="P1557" s="6" t="str">
        <f>IF(I1557&lt;&gt;"","Giocata","Futura")</f>
        <v>Futura</v>
      </c>
      <c r="Q1557" s="5" t="e">
        <f>VALUE(LEFT(I1557,1))</f>
        <v>#VALUE!</v>
      </c>
      <c r="R1557" s="5" t="e">
        <f>VALUE(RIGHT(I1557,1))</f>
        <v>#VALUE!</v>
      </c>
      <c r="S1557" s="5" t="e">
        <f>SUM(Q1557:R1557)</f>
        <v>#VALUE!</v>
      </c>
      <c r="T1557" s="5" t="e">
        <f>IF(Q1557&lt;&gt;R1557,1,0)</f>
        <v>#VALUE!</v>
      </c>
      <c r="U1557" s="5" t="e">
        <f>IF(S1557&lt;=4,1,0)</f>
        <v>#VALUE!</v>
      </c>
      <c r="V1557" s="5" t="e">
        <f t="shared" si="48"/>
        <v>#VALUE!</v>
      </c>
      <c r="W1557" s="5" t="e">
        <f>IF(S1557&gt;=2,1,0)</f>
        <v>#VALUE!</v>
      </c>
      <c r="X1557" s="5" t="e">
        <f>IF(Q1557&lt;=2,1,0)</f>
        <v>#VALUE!</v>
      </c>
      <c r="Y1557" s="5" t="e">
        <f>IF(AND(Q1557&gt;=1,Q1557&lt;=3),1,0)</f>
        <v>#VALUE!</v>
      </c>
      <c r="Z1557" s="5" t="e">
        <f>IF(AND(Q1557&gt;=2,Q1557&lt;=5),1,0)</f>
        <v>#VALUE!</v>
      </c>
      <c r="AA1557" s="5" t="e">
        <f>IF(S1557&lt;=2,1,0)</f>
        <v>#VALUE!</v>
      </c>
      <c r="AB1557" s="5" t="e">
        <f>IF(AND(S1557&gt;=1,S1557&lt;=3),1,0)</f>
        <v>#VALUE!</v>
      </c>
      <c r="AC1557" s="5" t="e">
        <f>IF(AND(S1557&gt;=2,S1557&lt;=5),1,0)</f>
        <v>#VALUE!</v>
      </c>
      <c r="AD1557" s="5" t="e">
        <f>IF(AND(S1557&gt;=1,S1557&lt;=4),1,0)</f>
        <v>#VALUE!</v>
      </c>
      <c r="AE1557" s="5" t="e">
        <f>IF(AND(S1557&gt;=2,S1557&lt;=5),1,0)</f>
        <v>#VALUE!</v>
      </c>
    </row>
    <row r="1558" spans="1:31" x14ac:dyDescent="0.55000000000000004">
      <c r="A1558" s="1">
        <f t="shared" si="49"/>
        <v>1558</v>
      </c>
      <c r="B1558" s="6" t="s">
        <v>910</v>
      </c>
      <c r="C1558" s="7">
        <v>46226.660555555558</v>
      </c>
      <c r="D1558" s="5">
        <v>27</v>
      </c>
      <c r="E1558" s="6" t="s">
        <v>117</v>
      </c>
      <c r="F1558" s="8">
        <v>46304</v>
      </c>
      <c r="G1558" s="8" t="s">
        <v>197</v>
      </c>
      <c r="H1558" s="6" t="s">
        <v>203</v>
      </c>
      <c r="I1558" s="6" t="s">
        <v>885</v>
      </c>
      <c r="J1558" s="6" t="s">
        <v>195</v>
      </c>
      <c r="L1558" s="6" t="s">
        <v>204</v>
      </c>
      <c r="M1558" s="6" t="s">
        <v>885</v>
      </c>
      <c r="N1558" s="6" t="s">
        <v>41</v>
      </c>
      <c r="O1558" s="5" t="s">
        <v>885</v>
      </c>
      <c r="P1558" s="6" t="str">
        <f>IF(I1558&lt;&gt;"","Giocata","Futura")</f>
        <v>Futura</v>
      </c>
      <c r="Q1558" s="5" t="e">
        <f>VALUE(LEFT(I1558,1))</f>
        <v>#VALUE!</v>
      </c>
      <c r="R1558" s="5" t="e">
        <f>VALUE(RIGHT(I1558,1))</f>
        <v>#VALUE!</v>
      </c>
      <c r="S1558" s="5" t="e">
        <f>SUM(Q1558:R1558)</f>
        <v>#VALUE!</v>
      </c>
      <c r="T1558" s="5" t="e">
        <f>IF(Q1558&lt;&gt;R1558,1,0)</f>
        <v>#VALUE!</v>
      </c>
      <c r="U1558" s="5" t="e">
        <f>IF(S1558&lt;=4,1,0)</f>
        <v>#VALUE!</v>
      </c>
      <c r="V1558" s="5" t="e">
        <f t="shared" si="48"/>
        <v>#VALUE!</v>
      </c>
      <c r="W1558" s="5" t="e">
        <f>IF(S1558&gt;=2,1,0)</f>
        <v>#VALUE!</v>
      </c>
      <c r="X1558" s="5" t="e">
        <f>IF(Q1558&lt;=2,1,0)</f>
        <v>#VALUE!</v>
      </c>
      <c r="Y1558" s="5" t="e">
        <f>IF(AND(Q1558&gt;=1,Q1558&lt;=3),1,0)</f>
        <v>#VALUE!</v>
      </c>
      <c r="Z1558" s="5" t="e">
        <f>IF(AND(Q1558&gt;=2,Q1558&lt;=5),1,0)</f>
        <v>#VALUE!</v>
      </c>
      <c r="AA1558" s="5" t="e">
        <f>IF(S1558&lt;=2,1,0)</f>
        <v>#VALUE!</v>
      </c>
      <c r="AB1558" s="5" t="e">
        <f>IF(AND(S1558&gt;=1,S1558&lt;=3),1,0)</f>
        <v>#VALUE!</v>
      </c>
      <c r="AC1558" s="5" t="e">
        <f>IF(AND(S1558&gt;=2,S1558&lt;=5),1,0)</f>
        <v>#VALUE!</v>
      </c>
      <c r="AD1558" s="5" t="e">
        <f>IF(AND(S1558&gt;=1,S1558&lt;=4),1,0)</f>
        <v>#VALUE!</v>
      </c>
      <c r="AE1558" s="5" t="e">
        <f>IF(AND(S1558&gt;=2,S1558&lt;=5),1,0)</f>
        <v>#VALUE!</v>
      </c>
    </row>
    <row r="1559" spans="1:31" x14ac:dyDescent="0.55000000000000004">
      <c r="A1559" s="1">
        <f t="shared" si="49"/>
        <v>1559</v>
      </c>
      <c r="B1559" s="6" t="s">
        <v>912</v>
      </c>
      <c r="C1559" s="7">
        <v>46226.660555555558</v>
      </c>
      <c r="D1559" s="5">
        <v>33</v>
      </c>
      <c r="E1559" s="6" t="s">
        <v>117</v>
      </c>
      <c r="F1559" s="8">
        <v>46304</v>
      </c>
      <c r="G1559" s="8" t="s">
        <v>219</v>
      </c>
      <c r="H1559" s="6" t="s">
        <v>228</v>
      </c>
      <c r="I1559" s="6" t="s">
        <v>885</v>
      </c>
      <c r="J1559" s="6" t="s">
        <v>216</v>
      </c>
      <c r="L1559" s="6" t="s">
        <v>229</v>
      </c>
      <c r="M1559" s="6" t="s">
        <v>885</v>
      </c>
      <c r="N1559" s="6" t="s">
        <v>41</v>
      </c>
      <c r="O1559" s="5" t="s">
        <v>885</v>
      </c>
      <c r="P1559" s="6" t="str">
        <f>IF(I1559&lt;&gt;"","Giocata","Futura")</f>
        <v>Futura</v>
      </c>
      <c r="Q1559" s="5" t="e">
        <f>VALUE(LEFT(I1559,1))</f>
        <v>#VALUE!</v>
      </c>
      <c r="R1559" s="5" t="e">
        <f>VALUE(RIGHT(I1559,1))</f>
        <v>#VALUE!</v>
      </c>
      <c r="S1559" s="5" t="e">
        <f>SUM(Q1559:R1559)</f>
        <v>#VALUE!</v>
      </c>
      <c r="T1559" s="5" t="e">
        <f>IF(Q1559&lt;&gt;R1559,1,0)</f>
        <v>#VALUE!</v>
      </c>
      <c r="U1559" s="5" t="e">
        <f>IF(S1559&lt;=4,1,0)</f>
        <v>#VALUE!</v>
      </c>
      <c r="V1559" s="5" t="e">
        <f t="shared" si="48"/>
        <v>#VALUE!</v>
      </c>
      <c r="W1559" s="5" t="e">
        <f>IF(S1559&gt;=2,1,0)</f>
        <v>#VALUE!</v>
      </c>
      <c r="X1559" s="5" t="e">
        <f>IF(Q1559&lt;=2,1,0)</f>
        <v>#VALUE!</v>
      </c>
      <c r="Y1559" s="5" t="e">
        <f>IF(AND(Q1559&gt;=1,Q1559&lt;=3),1,0)</f>
        <v>#VALUE!</v>
      </c>
      <c r="Z1559" s="5" t="e">
        <f>IF(AND(Q1559&gt;=2,Q1559&lt;=5),1,0)</f>
        <v>#VALUE!</v>
      </c>
      <c r="AA1559" s="5" t="e">
        <f>IF(S1559&lt;=2,1,0)</f>
        <v>#VALUE!</v>
      </c>
      <c r="AB1559" s="5" t="e">
        <f>IF(AND(S1559&gt;=1,S1559&lt;=3),1,0)</f>
        <v>#VALUE!</v>
      </c>
      <c r="AC1559" s="5" t="e">
        <f>IF(AND(S1559&gt;=2,S1559&lt;=5),1,0)</f>
        <v>#VALUE!</v>
      </c>
      <c r="AD1559" s="5" t="e">
        <f>IF(AND(S1559&gt;=1,S1559&lt;=4),1,0)</f>
        <v>#VALUE!</v>
      </c>
      <c r="AE1559" s="5" t="e">
        <f>IF(AND(S1559&gt;=2,S1559&lt;=5),1,0)</f>
        <v>#VALUE!</v>
      </c>
    </row>
    <row r="1560" spans="1:31" x14ac:dyDescent="0.55000000000000004">
      <c r="A1560" s="1">
        <f t="shared" si="49"/>
        <v>1560</v>
      </c>
      <c r="B1560" s="6" t="s">
        <v>912</v>
      </c>
      <c r="C1560" s="7">
        <v>46226.660555555558</v>
      </c>
      <c r="D1560" s="5">
        <v>33</v>
      </c>
      <c r="E1560" s="6" t="s">
        <v>117</v>
      </c>
      <c r="F1560" s="8">
        <v>46304</v>
      </c>
      <c r="G1560" s="8" t="s">
        <v>219</v>
      </c>
      <c r="H1560" s="6" t="s">
        <v>232</v>
      </c>
      <c r="I1560" s="6" t="s">
        <v>885</v>
      </c>
      <c r="J1560" s="6" t="s">
        <v>220</v>
      </c>
      <c r="L1560" s="6" t="s">
        <v>233</v>
      </c>
      <c r="M1560" s="6" t="s">
        <v>885</v>
      </c>
      <c r="N1560" s="6" t="s">
        <v>41</v>
      </c>
      <c r="O1560" s="5" t="s">
        <v>885</v>
      </c>
      <c r="P1560" s="6" t="str">
        <f>IF(I1560&lt;&gt;"","Giocata","Futura")</f>
        <v>Futura</v>
      </c>
      <c r="Q1560" s="5" t="e">
        <f>VALUE(LEFT(I1560,1))</f>
        <v>#VALUE!</v>
      </c>
      <c r="R1560" s="5" t="e">
        <f>VALUE(RIGHT(I1560,1))</f>
        <v>#VALUE!</v>
      </c>
      <c r="S1560" s="5" t="e">
        <f>SUM(Q1560:R1560)</f>
        <v>#VALUE!</v>
      </c>
      <c r="T1560" s="5" t="e">
        <f>IF(Q1560&lt;&gt;R1560,1,0)</f>
        <v>#VALUE!</v>
      </c>
      <c r="U1560" s="5" t="e">
        <f>IF(S1560&lt;=4,1,0)</f>
        <v>#VALUE!</v>
      </c>
      <c r="V1560" s="5" t="e">
        <f t="shared" si="48"/>
        <v>#VALUE!</v>
      </c>
      <c r="W1560" s="5" t="e">
        <f>IF(S1560&gt;=2,1,0)</f>
        <v>#VALUE!</v>
      </c>
      <c r="X1560" s="5" t="e">
        <f>IF(Q1560&lt;=2,1,0)</f>
        <v>#VALUE!</v>
      </c>
      <c r="Y1560" s="5" t="e">
        <f>IF(AND(Q1560&gt;=1,Q1560&lt;=3),1,0)</f>
        <v>#VALUE!</v>
      </c>
      <c r="Z1560" s="5" t="e">
        <f>IF(AND(Q1560&gt;=2,Q1560&lt;=5),1,0)</f>
        <v>#VALUE!</v>
      </c>
      <c r="AA1560" s="5" t="e">
        <f>IF(S1560&lt;=2,1,0)</f>
        <v>#VALUE!</v>
      </c>
      <c r="AB1560" s="5" t="e">
        <f>IF(AND(S1560&gt;=1,S1560&lt;=3),1,0)</f>
        <v>#VALUE!</v>
      </c>
      <c r="AC1560" s="5" t="e">
        <f>IF(AND(S1560&gt;=2,S1560&lt;=5),1,0)</f>
        <v>#VALUE!</v>
      </c>
      <c r="AD1560" s="5" t="e">
        <f>IF(AND(S1560&gt;=1,S1560&lt;=4),1,0)</f>
        <v>#VALUE!</v>
      </c>
      <c r="AE1560" s="5" t="e">
        <f>IF(AND(S1560&gt;=2,S1560&lt;=5),1,0)</f>
        <v>#VALUE!</v>
      </c>
    </row>
    <row r="1561" spans="1:31" x14ac:dyDescent="0.55000000000000004">
      <c r="A1561" s="1">
        <f t="shared" si="49"/>
        <v>1561</v>
      </c>
      <c r="B1561" s="6" t="s">
        <v>912</v>
      </c>
      <c r="C1561" s="7">
        <v>46226.660555555558</v>
      </c>
      <c r="D1561" s="5">
        <v>33</v>
      </c>
      <c r="E1561" s="6" t="s">
        <v>117</v>
      </c>
      <c r="F1561" s="8">
        <v>46304</v>
      </c>
      <c r="G1561" s="8" t="s">
        <v>219</v>
      </c>
      <c r="H1561" s="6" t="s">
        <v>217</v>
      </c>
      <c r="I1561" s="6" t="s">
        <v>885</v>
      </c>
      <c r="J1561" s="6" t="s">
        <v>226</v>
      </c>
      <c r="L1561" s="6" t="s">
        <v>221</v>
      </c>
      <c r="M1561" s="6" t="s">
        <v>885</v>
      </c>
      <c r="N1561" s="6" t="s">
        <v>41</v>
      </c>
      <c r="O1561" s="5" t="s">
        <v>885</v>
      </c>
      <c r="P1561" s="6" t="str">
        <f>IF(I1561&lt;&gt;"","Giocata","Futura")</f>
        <v>Futura</v>
      </c>
      <c r="Q1561" s="5" t="e">
        <f>VALUE(LEFT(I1561,1))</f>
        <v>#VALUE!</v>
      </c>
      <c r="R1561" s="5" t="e">
        <f>VALUE(RIGHT(I1561,1))</f>
        <v>#VALUE!</v>
      </c>
      <c r="S1561" s="5" t="e">
        <f>SUM(Q1561:R1561)</f>
        <v>#VALUE!</v>
      </c>
      <c r="T1561" s="5" t="e">
        <f>IF(Q1561&lt;&gt;R1561,1,0)</f>
        <v>#VALUE!</v>
      </c>
      <c r="U1561" s="5" t="e">
        <f>IF(S1561&lt;=4,1,0)</f>
        <v>#VALUE!</v>
      </c>
      <c r="V1561" s="5" t="e">
        <f t="shared" si="48"/>
        <v>#VALUE!</v>
      </c>
      <c r="W1561" s="5" t="e">
        <f>IF(S1561&gt;=2,1,0)</f>
        <v>#VALUE!</v>
      </c>
      <c r="X1561" s="5" t="e">
        <f>IF(Q1561&lt;=2,1,0)</f>
        <v>#VALUE!</v>
      </c>
      <c r="Y1561" s="5" t="e">
        <f>IF(AND(Q1561&gt;=1,Q1561&lt;=3),1,0)</f>
        <v>#VALUE!</v>
      </c>
      <c r="Z1561" s="5" t="e">
        <f>IF(AND(Q1561&gt;=2,Q1561&lt;=5),1,0)</f>
        <v>#VALUE!</v>
      </c>
      <c r="AA1561" s="5" t="e">
        <f>IF(S1561&lt;=2,1,0)</f>
        <v>#VALUE!</v>
      </c>
      <c r="AB1561" s="5" t="e">
        <f>IF(AND(S1561&gt;=1,S1561&lt;=3),1,0)</f>
        <v>#VALUE!</v>
      </c>
      <c r="AC1561" s="5" t="e">
        <f>IF(AND(S1561&gt;=2,S1561&lt;=5),1,0)</f>
        <v>#VALUE!</v>
      </c>
      <c r="AD1561" s="5" t="e">
        <f>IF(AND(S1561&gt;=1,S1561&lt;=4),1,0)</f>
        <v>#VALUE!</v>
      </c>
      <c r="AE1561" s="5" t="e">
        <f>IF(AND(S1561&gt;=2,S1561&lt;=5),1,0)</f>
        <v>#VALUE!</v>
      </c>
    </row>
    <row r="1562" spans="1:31" x14ac:dyDescent="0.55000000000000004">
      <c r="A1562" s="1">
        <f t="shared" si="49"/>
        <v>1562</v>
      </c>
      <c r="B1562" s="6" t="s">
        <v>912</v>
      </c>
      <c r="C1562" s="7">
        <v>46226.660555555558</v>
      </c>
      <c r="D1562" s="5">
        <v>33</v>
      </c>
      <c r="E1562" s="6" t="s">
        <v>117</v>
      </c>
      <c r="F1562" s="8">
        <v>46304</v>
      </c>
      <c r="G1562" s="8" t="s">
        <v>219</v>
      </c>
      <c r="H1562" s="6" t="s">
        <v>225</v>
      </c>
      <c r="I1562" s="6" t="s">
        <v>885</v>
      </c>
      <c r="J1562" s="6" t="s">
        <v>230</v>
      </c>
      <c r="L1562" s="6" t="s">
        <v>227</v>
      </c>
      <c r="M1562" s="6" t="s">
        <v>885</v>
      </c>
      <c r="N1562" s="6" t="s">
        <v>41</v>
      </c>
      <c r="O1562" s="5" t="s">
        <v>885</v>
      </c>
      <c r="P1562" s="6" t="str">
        <f>IF(I1562&lt;&gt;"","Giocata","Futura")</f>
        <v>Futura</v>
      </c>
      <c r="Q1562" s="5" t="e">
        <f>VALUE(LEFT(I1562,1))</f>
        <v>#VALUE!</v>
      </c>
      <c r="R1562" s="5" t="e">
        <f>VALUE(RIGHT(I1562,1))</f>
        <v>#VALUE!</v>
      </c>
      <c r="S1562" s="5" t="e">
        <f>SUM(Q1562:R1562)</f>
        <v>#VALUE!</v>
      </c>
      <c r="T1562" s="5" t="e">
        <f>IF(Q1562&lt;&gt;R1562,1,0)</f>
        <v>#VALUE!</v>
      </c>
      <c r="U1562" s="5" t="e">
        <f>IF(S1562&lt;=4,1,0)</f>
        <v>#VALUE!</v>
      </c>
      <c r="V1562" s="5" t="e">
        <f t="shared" si="48"/>
        <v>#VALUE!</v>
      </c>
      <c r="W1562" s="5" t="e">
        <f>IF(S1562&gt;=2,1,0)</f>
        <v>#VALUE!</v>
      </c>
      <c r="X1562" s="5" t="e">
        <f>IF(Q1562&lt;=2,1,0)</f>
        <v>#VALUE!</v>
      </c>
      <c r="Y1562" s="5" t="e">
        <f>IF(AND(Q1562&gt;=1,Q1562&lt;=3),1,0)</f>
        <v>#VALUE!</v>
      </c>
      <c r="Z1562" s="5" t="e">
        <f>IF(AND(Q1562&gt;=2,Q1562&lt;=5),1,0)</f>
        <v>#VALUE!</v>
      </c>
      <c r="AA1562" s="5" t="e">
        <f>IF(S1562&lt;=2,1,0)</f>
        <v>#VALUE!</v>
      </c>
      <c r="AB1562" s="5" t="e">
        <f>IF(AND(S1562&gt;=1,S1562&lt;=3),1,0)</f>
        <v>#VALUE!</v>
      </c>
      <c r="AC1562" s="5" t="e">
        <f>IF(AND(S1562&gt;=2,S1562&lt;=5),1,0)</f>
        <v>#VALUE!</v>
      </c>
      <c r="AD1562" s="5" t="e">
        <f>IF(AND(S1562&gt;=1,S1562&lt;=4),1,0)</f>
        <v>#VALUE!</v>
      </c>
      <c r="AE1562" s="5" t="e">
        <f>IF(AND(S1562&gt;=2,S1562&lt;=5),1,0)</f>
        <v>#VALUE!</v>
      </c>
    </row>
    <row r="1563" spans="1:31" x14ac:dyDescent="0.55000000000000004">
      <c r="A1563" s="1">
        <f t="shared" si="49"/>
        <v>1563</v>
      </c>
      <c r="B1563" s="6" t="s">
        <v>912</v>
      </c>
      <c r="C1563" s="7">
        <v>46226.660555555558</v>
      </c>
      <c r="D1563" s="5">
        <v>33</v>
      </c>
      <c r="E1563" s="6" t="s">
        <v>117</v>
      </c>
      <c r="F1563" s="8">
        <v>46304</v>
      </c>
      <c r="G1563" s="8" t="s">
        <v>215</v>
      </c>
      <c r="H1563" s="6" t="s">
        <v>223</v>
      </c>
      <c r="I1563" s="6" t="s">
        <v>885</v>
      </c>
      <c r="J1563" s="6" t="s">
        <v>222</v>
      </c>
      <c r="L1563" s="6" t="s">
        <v>234</v>
      </c>
      <c r="M1563" s="6" t="s">
        <v>885</v>
      </c>
      <c r="N1563" s="6" t="s">
        <v>41</v>
      </c>
      <c r="O1563" s="5" t="s">
        <v>885</v>
      </c>
      <c r="P1563" s="6" t="str">
        <f>IF(I1563&lt;&gt;"","Giocata","Futura")</f>
        <v>Futura</v>
      </c>
      <c r="Q1563" s="5" t="e">
        <f>VALUE(LEFT(I1563,1))</f>
        <v>#VALUE!</v>
      </c>
      <c r="R1563" s="5" t="e">
        <f>VALUE(RIGHT(I1563,1))</f>
        <v>#VALUE!</v>
      </c>
      <c r="S1563" s="5" t="e">
        <f>SUM(Q1563:R1563)</f>
        <v>#VALUE!</v>
      </c>
      <c r="T1563" s="5" t="e">
        <f>IF(Q1563&lt;&gt;R1563,1,0)</f>
        <v>#VALUE!</v>
      </c>
      <c r="U1563" s="5" t="e">
        <f>IF(S1563&lt;=4,1,0)</f>
        <v>#VALUE!</v>
      </c>
      <c r="V1563" s="5" t="e">
        <f t="shared" si="48"/>
        <v>#VALUE!</v>
      </c>
      <c r="W1563" s="5" t="e">
        <f>IF(S1563&gt;=2,1,0)</f>
        <v>#VALUE!</v>
      </c>
      <c r="X1563" s="5" t="e">
        <f>IF(Q1563&lt;=2,1,0)</f>
        <v>#VALUE!</v>
      </c>
      <c r="Y1563" s="5" t="e">
        <f>IF(AND(Q1563&gt;=1,Q1563&lt;=3),1,0)</f>
        <v>#VALUE!</v>
      </c>
      <c r="Z1563" s="5" t="e">
        <f>IF(AND(Q1563&gt;=2,Q1563&lt;=5),1,0)</f>
        <v>#VALUE!</v>
      </c>
      <c r="AA1563" s="5" t="e">
        <f>IF(S1563&lt;=2,1,0)</f>
        <v>#VALUE!</v>
      </c>
      <c r="AB1563" s="5" t="e">
        <f>IF(AND(S1563&gt;=1,S1563&lt;=3),1,0)</f>
        <v>#VALUE!</v>
      </c>
      <c r="AC1563" s="5" t="e">
        <f>IF(AND(S1563&gt;=2,S1563&lt;=5),1,0)</f>
        <v>#VALUE!</v>
      </c>
      <c r="AD1563" s="5" t="e">
        <f>IF(AND(S1563&gt;=1,S1563&lt;=4),1,0)</f>
        <v>#VALUE!</v>
      </c>
      <c r="AE1563" s="5" t="e">
        <f>IF(AND(S1563&gt;=2,S1563&lt;=5),1,0)</f>
        <v>#VALUE!</v>
      </c>
    </row>
    <row r="1564" spans="1:31" x14ac:dyDescent="0.55000000000000004">
      <c r="A1564" s="1">
        <f t="shared" si="49"/>
        <v>1564</v>
      </c>
      <c r="B1564" s="6" t="s">
        <v>911</v>
      </c>
      <c r="C1564" s="7">
        <v>46226.660555555558</v>
      </c>
      <c r="D1564" s="5">
        <v>31</v>
      </c>
      <c r="E1564" s="6" t="s">
        <v>117</v>
      </c>
      <c r="F1564" s="8">
        <v>46304</v>
      </c>
      <c r="G1564" s="8" t="s">
        <v>237</v>
      </c>
      <c r="H1564" s="6" t="s">
        <v>145</v>
      </c>
      <c r="I1564" s="6" t="s">
        <v>885</v>
      </c>
      <c r="J1564" s="6" t="s">
        <v>144</v>
      </c>
      <c r="L1564" s="6" t="s">
        <v>158</v>
      </c>
      <c r="M1564" s="6" t="s">
        <v>885</v>
      </c>
      <c r="N1564" s="6" t="s">
        <v>41</v>
      </c>
      <c r="O1564" s="5" t="s">
        <v>885</v>
      </c>
      <c r="P1564" s="6" t="str">
        <f>IF(I1564&lt;&gt;"","Giocata","Futura")</f>
        <v>Futura</v>
      </c>
      <c r="Q1564" s="5" t="e">
        <f>VALUE(LEFT(I1564,1))</f>
        <v>#VALUE!</v>
      </c>
      <c r="R1564" s="5" t="e">
        <f>VALUE(RIGHT(I1564,1))</f>
        <v>#VALUE!</v>
      </c>
      <c r="S1564" s="5" t="e">
        <f>SUM(Q1564:R1564)</f>
        <v>#VALUE!</v>
      </c>
      <c r="T1564" s="5" t="e">
        <f>IF(Q1564&lt;&gt;R1564,1,0)</f>
        <v>#VALUE!</v>
      </c>
      <c r="U1564" s="5" t="e">
        <f>IF(S1564&lt;=4,1,0)</f>
        <v>#VALUE!</v>
      </c>
      <c r="V1564" s="5" t="e">
        <f t="shared" si="48"/>
        <v>#VALUE!</v>
      </c>
      <c r="W1564" s="5" t="e">
        <f>IF(S1564&gt;=2,1,0)</f>
        <v>#VALUE!</v>
      </c>
      <c r="X1564" s="5" t="e">
        <f>IF(Q1564&lt;=2,1,0)</f>
        <v>#VALUE!</v>
      </c>
      <c r="Y1564" s="5" t="e">
        <f>IF(AND(Q1564&gt;=1,Q1564&lt;=3),1,0)</f>
        <v>#VALUE!</v>
      </c>
      <c r="Z1564" s="5" t="e">
        <f>IF(AND(Q1564&gt;=2,Q1564&lt;=5),1,0)</f>
        <v>#VALUE!</v>
      </c>
      <c r="AA1564" s="5" t="e">
        <f>IF(S1564&lt;=2,1,0)</f>
        <v>#VALUE!</v>
      </c>
      <c r="AB1564" s="5" t="e">
        <f>IF(AND(S1564&gt;=1,S1564&lt;=3),1,0)</f>
        <v>#VALUE!</v>
      </c>
      <c r="AC1564" s="5" t="e">
        <f>IF(AND(S1564&gt;=2,S1564&lt;=5),1,0)</f>
        <v>#VALUE!</v>
      </c>
      <c r="AD1564" s="5" t="e">
        <f>IF(AND(S1564&gt;=1,S1564&lt;=4),1,0)</f>
        <v>#VALUE!</v>
      </c>
      <c r="AE1564" s="5" t="e">
        <f>IF(AND(S1564&gt;=2,S1564&lt;=5),1,0)</f>
        <v>#VALUE!</v>
      </c>
    </row>
    <row r="1565" spans="1:31" x14ac:dyDescent="0.55000000000000004">
      <c r="A1565" s="1">
        <f t="shared" si="49"/>
        <v>1565</v>
      </c>
      <c r="B1565" s="6" t="s">
        <v>911</v>
      </c>
      <c r="C1565" s="7">
        <v>46226.660555555558</v>
      </c>
      <c r="D1565" s="5">
        <v>31</v>
      </c>
      <c r="E1565" s="6" t="s">
        <v>117</v>
      </c>
      <c r="F1565" s="8">
        <v>46304</v>
      </c>
      <c r="G1565" s="8" t="s">
        <v>238</v>
      </c>
      <c r="H1565" s="6" t="s">
        <v>142</v>
      </c>
      <c r="I1565" s="6" t="s">
        <v>885</v>
      </c>
      <c r="J1565" s="6" t="s">
        <v>148</v>
      </c>
      <c r="L1565" s="6" t="s">
        <v>160</v>
      </c>
      <c r="M1565" s="6" t="s">
        <v>885</v>
      </c>
      <c r="N1565" s="6" t="s">
        <v>41</v>
      </c>
      <c r="O1565" s="5" t="s">
        <v>885</v>
      </c>
      <c r="P1565" s="6" t="str">
        <f>IF(I1565&lt;&gt;"","Giocata","Futura")</f>
        <v>Futura</v>
      </c>
      <c r="Q1565" s="5" t="e">
        <f>VALUE(LEFT(I1565,1))</f>
        <v>#VALUE!</v>
      </c>
      <c r="R1565" s="5" t="e">
        <f>VALUE(RIGHT(I1565,1))</f>
        <v>#VALUE!</v>
      </c>
      <c r="S1565" s="5" t="e">
        <f>SUM(Q1565:R1565)</f>
        <v>#VALUE!</v>
      </c>
      <c r="T1565" s="5" t="e">
        <f>IF(Q1565&lt;&gt;R1565,1,0)</f>
        <v>#VALUE!</v>
      </c>
      <c r="U1565" s="5" t="e">
        <f>IF(S1565&lt;=4,1,0)</f>
        <v>#VALUE!</v>
      </c>
      <c r="V1565" s="5" t="e">
        <f t="shared" si="48"/>
        <v>#VALUE!</v>
      </c>
      <c r="W1565" s="5" t="e">
        <f>IF(S1565&gt;=2,1,0)</f>
        <v>#VALUE!</v>
      </c>
      <c r="X1565" s="5" t="e">
        <f>IF(Q1565&lt;=2,1,0)</f>
        <v>#VALUE!</v>
      </c>
      <c r="Y1565" s="5" t="e">
        <f>IF(AND(Q1565&gt;=1,Q1565&lt;=3),1,0)</f>
        <v>#VALUE!</v>
      </c>
      <c r="Z1565" s="5" t="e">
        <f>IF(AND(Q1565&gt;=2,Q1565&lt;=5),1,0)</f>
        <v>#VALUE!</v>
      </c>
      <c r="AA1565" s="5" t="e">
        <f>IF(S1565&lt;=2,1,0)</f>
        <v>#VALUE!</v>
      </c>
      <c r="AB1565" s="5" t="e">
        <f>IF(AND(S1565&gt;=1,S1565&lt;=3),1,0)</f>
        <v>#VALUE!</v>
      </c>
      <c r="AC1565" s="5" t="e">
        <f>IF(AND(S1565&gt;=2,S1565&lt;=5),1,0)</f>
        <v>#VALUE!</v>
      </c>
      <c r="AD1565" s="5" t="e">
        <f>IF(AND(S1565&gt;=1,S1565&lt;=4),1,0)</f>
        <v>#VALUE!</v>
      </c>
      <c r="AE1565" s="5" t="e">
        <f>IF(AND(S1565&gt;=2,S1565&lt;=5),1,0)</f>
        <v>#VALUE!</v>
      </c>
    </row>
    <row r="1566" spans="1:31" x14ac:dyDescent="0.55000000000000004">
      <c r="A1566" s="1">
        <f t="shared" si="49"/>
        <v>1566</v>
      </c>
      <c r="B1566" s="6" t="s">
        <v>911</v>
      </c>
      <c r="C1566" s="7">
        <v>46226.660555555558</v>
      </c>
      <c r="D1566" s="5">
        <v>31</v>
      </c>
      <c r="E1566" s="6" t="s">
        <v>117</v>
      </c>
      <c r="F1566" s="8">
        <v>46304</v>
      </c>
      <c r="G1566" s="8" t="s">
        <v>238</v>
      </c>
      <c r="H1566" s="6" t="s">
        <v>139</v>
      </c>
      <c r="I1566" s="6" t="s">
        <v>885</v>
      </c>
      <c r="J1566" s="6" t="s">
        <v>153</v>
      </c>
      <c r="L1566" s="6" t="s">
        <v>157</v>
      </c>
      <c r="M1566" s="6" t="s">
        <v>885</v>
      </c>
      <c r="N1566" s="6" t="s">
        <v>41</v>
      </c>
      <c r="O1566" s="5" t="s">
        <v>885</v>
      </c>
      <c r="P1566" s="6" t="str">
        <f>IF(I1566&lt;&gt;"","Giocata","Futura")</f>
        <v>Futura</v>
      </c>
      <c r="Q1566" s="5" t="e">
        <f>VALUE(LEFT(I1566,1))</f>
        <v>#VALUE!</v>
      </c>
      <c r="R1566" s="5" t="e">
        <f>VALUE(RIGHT(I1566,1))</f>
        <v>#VALUE!</v>
      </c>
      <c r="S1566" s="5" t="e">
        <f>SUM(Q1566:R1566)</f>
        <v>#VALUE!</v>
      </c>
      <c r="T1566" s="5" t="e">
        <f>IF(Q1566&lt;&gt;R1566,1,0)</f>
        <v>#VALUE!</v>
      </c>
      <c r="U1566" s="5" t="e">
        <f>IF(S1566&lt;=4,1,0)</f>
        <v>#VALUE!</v>
      </c>
      <c r="V1566" s="5" t="e">
        <f t="shared" si="48"/>
        <v>#VALUE!</v>
      </c>
      <c r="W1566" s="5" t="e">
        <f>IF(S1566&gt;=2,1,0)</f>
        <v>#VALUE!</v>
      </c>
      <c r="X1566" s="5" t="e">
        <f>IF(Q1566&lt;=2,1,0)</f>
        <v>#VALUE!</v>
      </c>
      <c r="Y1566" s="5" t="e">
        <f>IF(AND(Q1566&gt;=1,Q1566&lt;=3),1,0)</f>
        <v>#VALUE!</v>
      </c>
      <c r="Z1566" s="5" t="e">
        <f>IF(AND(Q1566&gt;=2,Q1566&lt;=5),1,0)</f>
        <v>#VALUE!</v>
      </c>
      <c r="AA1566" s="5" t="e">
        <f>IF(S1566&lt;=2,1,0)</f>
        <v>#VALUE!</v>
      </c>
      <c r="AB1566" s="5" t="e">
        <f>IF(AND(S1566&gt;=1,S1566&lt;=3),1,0)</f>
        <v>#VALUE!</v>
      </c>
      <c r="AC1566" s="5" t="e">
        <f>IF(AND(S1566&gt;=2,S1566&lt;=5),1,0)</f>
        <v>#VALUE!</v>
      </c>
      <c r="AD1566" s="5" t="e">
        <f>IF(AND(S1566&gt;=1,S1566&lt;=4),1,0)</f>
        <v>#VALUE!</v>
      </c>
      <c r="AE1566" s="5" t="e">
        <f>IF(AND(S1566&gt;=2,S1566&lt;=5),1,0)</f>
        <v>#VALUE!</v>
      </c>
    </row>
    <row r="1567" spans="1:31" x14ac:dyDescent="0.55000000000000004">
      <c r="A1567" s="1">
        <f t="shared" si="49"/>
        <v>1567</v>
      </c>
      <c r="B1567" s="6" t="s">
        <v>884</v>
      </c>
      <c r="C1567" s="7">
        <v>46226.660555555558</v>
      </c>
      <c r="D1567" s="5">
        <v>8</v>
      </c>
      <c r="E1567" s="6" t="s">
        <v>93</v>
      </c>
      <c r="F1567" s="8">
        <v>46305</v>
      </c>
      <c r="G1567" s="8" t="s">
        <v>885</v>
      </c>
      <c r="H1567" s="6" t="s">
        <v>98</v>
      </c>
      <c r="I1567" s="6" t="s">
        <v>885</v>
      </c>
      <c r="J1567" s="6" t="s">
        <v>104</v>
      </c>
      <c r="L1567" s="6" t="s">
        <v>102</v>
      </c>
      <c r="M1567" s="6" t="s">
        <v>885</v>
      </c>
      <c r="N1567" s="6" t="s">
        <v>41</v>
      </c>
      <c r="O1567" s="5" t="s">
        <v>885</v>
      </c>
      <c r="P1567" s="6" t="str">
        <f>IF(I1567&lt;&gt;"","Giocata","Futura")</f>
        <v>Futura</v>
      </c>
      <c r="Q1567" s="5" t="e">
        <f>VALUE(LEFT(I1567,1))</f>
        <v>#VALUE!</v>
      </c>
      <c r="R1567" s="5" t="e">
        <f>VALUE(RIGHT(I1567,1))</f>
        <v>#VALUE!</v>
      </c>
      <c r="S1567" s="5" t="e">
        <f>SUM(Q1567:R1567)</f>
        <v>#VALUE!</v>
      </c>
      <c r="T1567" s="5" t="e">
        <f>IF(Q1567&lt;&gt;R1567,1,0)</f>
        <v>#VALUE!</v>
      </c>
      <c r="U1567" s="5" t="e">
        <f>IF(S1567&lt;=4,1,0)</f>
        <v>#VALUE!</v>
      </c>
      <c r="V1567" s="5" t="e">
        <f t="shared" si="48"/>
        <v>#VALUE!</v>
      </c>
      <c r="W1567" s="5" t="e">
        <f>IF(S1567&gt;=2,1,0)</f>
        <v>#VALUE!</v>
      </c>
      <c r="X1567" s="5" t="e">
        <f>IF(Q1567&lt;=2,1,0)</f>
        <v>#VALUE!</v>
      </c>
      <c r="Y1567" s="5" t="e">
        <f>IF(AND(Q1567&gt;=1,Q1567&lt;=3),1,0)</f>
        <v>#VALUE!</v>
      </c>
      <c r="Z1567" s="5" t="e">
        <f>IF(AND(Q1567&gt;=2,Q1567&lt;=5),1,0)</f>
        <v>#VALUE!</v>
      </c>
      <c r="AA1567" s="5" t="e">
        <f>IF(S1567&lt;=2,1,0)</f>
        <v>#VALUE!</v>
      </c>
      <c r="AB1567" s="5" t="e">
        <f>IF(AND(S1567&gt;=1,S1567&lt;=3),1,0)</f>
        <v>#VALUE!</v>
      </c>
      <c r="AC1567" s="5" t="e">
        <f>IF(AND(S1567&gt;=2,S1567&lt;=5),1,0)</f>
        <v>#VALUE!</v>
      </c>
      <c r="AD1567" s="5" t="e">
        <f>IF(AND(S1567&gt;=1,S1567&lt;=4),1,0)</f>
        <v>#VALUE!</v>
      </c>
      <c r="AE1567" s="5" t="e">
        <f>IF(AND(S1567&gt;=2,S1567&lt;=5),1,0)</f>
        <v>#VALUE!</v>
      </c>
    </row>
    <row r="1568" spans="1:31" x14ac:dyDescent="0.55000000000000004">
      <c r="A1568" s="1">
        <f t="shared" si="49"/>
        <v>1568</v>
      </c>
      <c r="B1568" s="6" t="s">
        <v>884</v>
      </c>
      <c r="C1568" s="7">
        <v>46226.660555555558</v>
      </c>
      <c r="D1568" s="5">
        <v>8</v>
      </c>
      <c r="E1568" s="6" t="s">
        <v>93</v>
      </c>
      <c r="F1568" s="8">
        <v>46305</v>
      </c>
      <c r="G1568" s="8" t="s">
        <v>885</v>
      </c>
      <c r="H1568" s="6" t="s">
        <v>109</v>
      </c>
      <c r="I1568" s="6" t="s">
        <v>885</v>
      </c>
      <c r="J1568" s="6" t="s">
        <v>100</v>
      </c>
      <c r="L1568" s="6" t="s">
        <v>111</v>
      </c>
      <c r="M1568" s="6" t="s">
        <v>885</v>
      </c>
      <c r="N1568" s="6" t="s">
        <v>41</v>
      </c>
      <c r="O1568" s="5" t="s">
        <v>885</v>
      </c>
      <c r="P1568" s="6" t="str">
        <f>IF(I1568&lt;&gt;"","Giocata","Futura")</f>
        <v>Futura</v>
      </c>
      <c r="Q1568" s="5" t="e">
        <f>VALUE(LEFT(I1568,1))</f>
        <v>#VALUE!</v>
      </c>
      <c r="R1568" s="5" t="e">
        <f>VALUE(RIGHT(I1568,1))</f>
        <v>#VALUE!</v>
      </c>
      <c r="S1568" s="5" t="e">
        <f>SUM(Q1568:R1568)</f>
        <v>#VALUE!</v>
      </c>
      <c r="T1568" s="5" t="e">
        <f>IF(Q1568&lt;&gt;R1568,1,0)</f>
        <v>#VALUE!</v>
      </c>
      <c r="U1568" s="5" t="e">
        <f>IF(S1568&lt;=4,1,0)</f>
        <v>#VALUE!</v>
      </c>
      <c r="V1568" s="5" t="e">
        <f t="shared" si="48"/>
        <v>#VALUE!</v>
      </c>
      <c r="W1568" s="5" t="e">
        <f>IF(S1568&gt;=2,1,0)</f>
        <v>#VALUE!</v>
      </c>
      <c r="X1568" s="5" t="e">
        <f>IF(Q1568&lt;=2,1,0)</f>
        <v>#VALUE!</v>
      </c>
      <c r="Y1568" s="5" t="e">
        <f>IF(AND(Q1568&gt;=1,Q1568&lt;=3),1,0)</f>
        <v>#VALUE!</v>
      </c>
      <c r="Z1568" s="5" t="e">
        <f>IF(AND(Q1568&gt;=2,Q1568&lt;=5),1,0)</f>
        <v>#VALUE!</v>
      </c>
      <c r="AA1568" s="5" t="e">
        <f>IF(S1568&lt;=2,1,0)</f>
        <v>#VALUE!</v>
      </c>
      <c r="AB1568" s="5" t="e">
        <f>IF(AND(S1568&gt;=1,S1568&lt;=3),1,0)</f>
        <v>#VALUE!</v>
      </c>
      <c r="AC1568" s="5" t="e">
        <f>IF(AND(S1568&gt;=2,S1568&lt;=5),1,0)</f>
        <v>#VALUE!</v>
      </c>
      <c r="AD1568" s="5" t="e">
        <f>IF(AND(S1568&gt;=1,S1568&lt;=4),1,0)</f>
        <v>#VALUE!</v>
      </c>
      <c r="AE1568" s="5" t="e">
        <f>IF(AND(S1568&gt;=2,S1568&lt;=5),1,0)</f>
        <v>#VALUE!</v>
      </c>
    </row>
    <row r="1569" spans="1:31" x14ac:dyDescent="0.55000000000000004">
      <c r="A1569" s="1">
        <f t="shared" si="49"/>
        <v>1569</v>
      </c>
      <c r="B1569" s="6" t="s">
        <v>884</v>
      </c>
      <c r="C1569" s="7">
        <v>46226.660555555558</v>
      </c>
      <c r="D1569" s="5">
        <v>8</v>
      </c>
      <c r="E1569" s="6" t="s">
        <v>93</v>
      </c>
      <c r="F1569" s="8">
        <v>46305</v>
      </c>
      <c r="G1569" s="8" t="s">
        <v>885</v>
      </c>
      <c r="H1569" s="6" t="s">
        <v>95</v>
      </c>
      <c r="I1569" s="6" t="s">
        <v>885</v>
      </c>
      <c r="J1569" s="6" t="s">
        <v>110</v>
      </c>
      <c r="L1569" s="6" t="s">
        <v>115</v>
      </c>
      <c r="M1569" s="6" t="s">
        <v>885</v>
      </c>
      <c r="N1569" s="6" t="s">
        <v>41</v>
      </c>
      <c r="O1569" s="5" t="s">
        <v>885</v>
      </c>
      <c r="P1569" s="6" t="str">
        <f>IF(I1569&lt;&gt;"","Giocata","Futura")</f>
        <v>Futura</v>
      </c>
      <c r="Q1569" s="5" t="e">
        <f>VALUE(LEFT(I1569,1))</f>
        <v>#VALUE!</v>
      </c>
      <c r="R1569" s="5" t="e">
        <f>VALUE(RIGHT(I1569,1))</f>
        <v>#VALUE!</v>
      </c>
      <c r="S1569" s="5" t="e">
        <f>SUM(Q1569:R1569)</f>
        <v>#VALUE!</v>
      </c>
      <c r="T1569" s="5" t="e">
        <f>IF(Q1569&lt;&gt;R1569,1,0)</f>
        <v>#VALUE!</v>
      </c>
      <c r="U1569" s="5" t="e">
        <f>IF(S1569&lt;=4,1,0)</f>
        <v>#VALUE!</v>
      </c>
      <c r="V1569" s="5" t="e">
        <f t="shared" si="48"/>
        <v>#VALUE!</v>
      </c>
      <c r="W1569" s="5" t="e">
        <f>IF(S1569&gt;=2,1,0)</f>
        <v>#VALUE!</v>
      </c>
      <c r="X1569" s="5" t="e">
        <f>IF(Q1569&lt;=2,1,0)</f>
        <v>#VALUE!</v>
      </c>
      <c r="Y1569" s="5" t="e">
        <f>IF(AND(Q1569&gt;=1,Q1569&lt;=3),1,0)</f>
        <v>#VALUE!</v>
      </c>
      <c r="Z1569" s="5" t="e">
        <f>IF(AND(Q1569&gt;=2,Q1569&lt;=5),1,0)</f>
        <v>#VALUE!</v>
      </c>
      <c r="AA1569" s="5" t="e">
        <f>IF(S1569&lt;=2,1,0)</f>
        <v>#VALUE!</v>
      </c>
      <c r="AB1569" s="5" t="e">
        <f>IF(AND(S1569&gt;=1,S1569&lt;=3),1,0)</f>
        <v>#VALUE!</v>
      </c>
      <c r="AC1569" s="5" t="e">
        <f>IF(AND(S1569&gt;=2,S1569&lt;=5),1,0)</f>
        <v>#VALUE!</v>
      </c>
      <c r="AD1569" s="5" t="e">
        <f>IF(AND(S1569&gt;=1,S1569&lt;=4),1,0)</f>
        <v>#VALUE!</v>
      </c>
      <c r="AE1569" s="5" t="e">
        <f>IF(AND(S1569&gt;=2,S1569&lt;=5),1,0)</f>
        <v>#VALUE!</v>
      </c>
    </row>
    <row r="1570" spans="1:31" x14ac:dyDescent="0.55000000000000004">
      <c r="A1570" s="1">
        <f t="shared" si="49"/>
        <v>1570</v>
      </c>
      <c r="B1570" s="6" t="s">
        <v>884</v>
      </c>
      <c r="C1570" s="7">
        <v>46226.660555555558</v>
      </c>
      <c r="D1570" s="5">
        <v>8</v>
      </c>
      <c r="E1570" s="6" t="s">
        <v>93</v>
      </c>
      <c r="F1570" s="8">
        <v>46305</v>
      </c>
      <c r="G1570" s="8" t="s">
        <v>885</v>
      </c>
      <c r="H1570" s="6" t="s">
        <v>97</v>
      </c>
      <c r="I1570" s="6" t="s">
        <v>885</v>
      </c>
      <c r="J1570" s="6" t="s">
        <v>106</v>
      </c>
      <c r="L1570" s="6" t="s">
        <v>99</v>
      </c>
      <c r="M1570" s="6" t="s">
        <v>885</v>
      </c>
      <c r="N1570" s="6" t="s">
        <v>41</v>
      </c>
      <c r="O1570" s="5" t="s">
        <v>885</v>
      </c>
      <c r="P1570" s="6" t="str">
        <f>IF(I1570&lt;&gt;"","Giocata","Futura")</f>
        <v>Futura</v>
      </c>
      <c r="Q1570" s="5" t="e">
        <f>VALUE(LEFT(I1570,1))</f>
        <v>#VALUE!</v>
      </c>
      <c r="R1570" s="5" t="e">
        <f>VALUE(RIGHT(I1570,1))</f>
        <v>#VALUE!</v>
      </c>
      <c r="S1570" s="5" t="e">
        <f>SUM(Q1570:R1570)</f>
        <v>#VALUE!</v>
      </c>
      <c r="T1570" s="5" t="e">
        <f>IF(Q1570&lt;&gt;R1570,1,0)</f>
        <v>#VALUE!</v>
      </c>
      <c r="U1570" s="5" t="e">
        <f>IF(S1570&lt;=4,1,0)</f>
        <v>#VALUE!</v>
      </c>
      <c r="V1570" s="5" t="e">
        <f t="shared" si="48"/>
        <v>#VALUE!</v>
      </c>
      <c r="W1570" s="5" t="e">
        <f>IF(S1570&gt;=2,1,0)</f>
        <v>#VALUE!</v>
      </c>
      <c r="X1570" s="5" t="e">
        <f>IF(Q1570&lt;=2,1,0)</f>
        <v>#VALUE!</v>
      </c>
      <c r="Y1570" s="5" t="e">
        <f>IF(AND(Q1570&gt;=1,Q1570&lt;=3),1,0)</f>
        <v>#VALUE!</v>
      </c>
      <c r="Z1570" s="5" t="e">
        <f>IF(AND(Q1570&gt;=2,Q1570&lt;=5),1,0)</f>
        <v>#VALUE!</v>
      </c>
      <c r="AA1570" s="5" t="e">
        <f>IF(S1570&lt;=2,1,0)</f>
        <v>#VALUE!</v>
      </c>
      <c r="AB1570" s="5" t="e">
        <f>IF(AND(S1570&gt;=1,S1570&lt;=3),1,0)</f>
        <v>#VALUE!</v>
      </c>
      <c r="AC1570" s="5" t="e">
        <f>IF(AND(S1570&gt;=2,S1570&lt;=5),1,0)</f>
        <v>#VALUE!</v>
      </c>
      <c r="AD1570" s="5" t="e">
        <f>IF(AND(S1570&gt;=1,S1570&lt;=4),1,0)</f>
        <v>#VALUE!</v>
      </c>
      <c r="AE1570" s="5" t="e">
        <f>IF(AND(S1570&gt;=2,S1570&lt;=5),1,0)</f>
        <v>#VALUE!</v>
      </c>
    </row>
    <row r="1571" spans="1:31" x14ac:dyDescent="0.55000000000000004">
      <c r="A1571" s="1">
        <f t="shared" si="49"/>
        <v>1571</v>
      </c>
      <c r="B1571" s="6" t="s">
        <v>884</v>
      </c>
      <c r="C1571" s="7">
        <v>46226.660555555558</v>
      </c>
      <c r="D1571" s="5">
        <v>8</v>
      </c>
      <c r="E1571" s="6" t="s">
        <v>93</v>
      </c>
      <c r="F1571" s="8">
        <v>46305</v>
      </c>
      <c r="G1571" s="8" t="s">
        <v>885</v>
      </c>
      <c r="H1571" s="6" t="s">
        <v>101</v>
      </c>
      <c r="I1571" s="6" t="s">
        <v>885</v>
      </c>
      <c r="J1571" s="6" t="s">
        <v>107</v>
      </c>
      <c r="L1571" s="6" t="s">
        <v>116</v>
      </c>
      <c r="M1571" s="6" t="s">
        <v>885</v>
      </c>
      <c r="N1571" s="6" t="s">
        <v>41</v>
      </c>
      <c r="O1571" s="5" t="s">
        <v>885</v>
      </c>
      <c r="P1571" s="6" t="str">
        <f>IF(I1571&lt;&gt;"","Giocata","Futura")</f>
        <v>Futura</v>
      </c>
      <c r="Q1571" s="5" t="e">
        <f>VALUE(LEFT(I1571,1))</f>
        <v>#VALUE!</v>
      </c>
      <c r="R1571" s="5" t="e">
        <f>VALUE(RIGHT(I1571,1))</f>
        <v>#VALUE!</v>
      </c>
      <c r="S1571" s="5" t="e">
        <f>SUM(Q1571:R1571)</f>
        <v>#VALUE!</v>
      </c>
      <c r="T1571" s="5" t="e">
        <f>IF(Q1571&lt;&gt;R1571,1,0)</f>
        <v>#VALUE!</v>
      </c>
      <c r="U1571" s="5" t="e">
        <f>IF(S1571&lt;=4,1,0)</f>
        <v>#VALUE!</v>
      </c>
      <c r="V1571" s="5" t="e">
        <f t="shared" si="48"/>
        <v>#VALUE!</v>
      </c>
      <c r="W1571" s="5" t="e">
        <f>IF(S1571&gt;=2,1,0)</f>
        <v>#VALUE!</v>
      </c>
      <c r="X1571" s="5" t="e">
        <f>IF(Q1571&lt;=2,1,0)</f>
        <v>#VALUE!</v>
      </c>
      <c r="Y1571" s="5" t="e">
        <f>IF(AND(Q1571&gt;=1,Q1571&lt;=3),1,0)</f>
        <v>#VALUE!</v>
      </c>
      <c r="Z1571" s="5" t="e">
        <f>IF(AND(Q1571&gt;=2,Q1571&lt;=5),1,0)</f>
        <v>#VALUE!</v>
      </c>
      <c r="AA1571" s="5" t="e">
        <f>IF(S1571&lt;=2,1,0)</f>
        <v>#VALUE!</v>
      </c>
      <c r="AB1571" s="5" t="e">
        <f>IF(AND(S1571&gt;=1,S1571&lt;=3),1,0)</f>
        <v>#VALUE!</v>
      </c>
      <c r="AC1571" s="5" t="e">
        <f>IF(AND(S1571&gt;=2,S1571&lt;=5),1,0)</f>
        <v>#VALUE!</v>
      </c>
      <c r="AD1571" s="5" t="e">
        <f>IF(AND(S1571&gt;=1,S1571&lt;=4),1,0)</f>
        <v>#VALUE!</v>
      </c>
      <c r="AE1571" s="5" t="e">
        <f>IF(AND(S1571&gt;=2,S1571&lt;=5),1,0)</f>
        <v>#VALUE!</v>
      </c>
    </row>
    <row r="1572" spans="1:31" x14ac:dyDescent="0.55000000000000004">
      <c r="A1572" s="1">
        <f t="shared" si="49"/>
        <v>1572</v>
      </c>
      <c r="B1572" s="6" t="s">
        <v>884</v>
      </c>
      <c r="C1572" s="7">
        <v>46226.660555555558</v>
      </c>
      <c r="D1572" s="5">
        <v>8</v>
      </c>
      <c r="E1572" s="6" t="s">
        <v>93</v>
      </c>
      <c r="F1572" s="8">
        <v>46305</v>
      </c>
      <c r="G1572" s="8" t="s">
        <v>885</v>
      </c>
      <c r="H1572" s="6" t="s">
        <v>94</v>
      </c>
      <c r="I1572" s="6" t="s">
        <v>885</v>
      </c>
      <c r="J1572" s="6" t="s">
        <v>103</v>
      </c>
      <c r="L1572" s="6" t="s">
        <v>96</v>
      </c>
      <c r="M1572" s="6" t="s">
        <v>885</v>
      </c>
      <c r="N1572" s="6" t="s">
        <v>41</v>
      </c>
      <c r="O1572" s="5" t="s">
        <v>885</v>
      </c>
      <c r="P1572" s="6" t="str">
        <f>IF(I1572&lt;&gt;"","Giocata","Futura")</f>
        <v>Futura</v>
      </c>
      <c r="Q1572" s="5" t="e">
        <f>VALUE(LEFT(I1572,1))</f>
        <v>#VALUE!</v>
      </c>
      <c r="R1572" s="5" t="e">
        <f>VALUE(RIGHT(I1572,1))</f>
        <v>#VALUE!</v>
      </c>
      <c r="S1572" s="5" t="e">
        <f>SUM(Q1572:R1572)</f>
        <v>#VALUE!</v>
      </c>
      <c r="T1572" s="5" t="e">
        <f>IF(Q1572&lt;&gt;R1572,1,0)</f>
        <v>#VALUE!</v>
      </c>
      <c r="U1572" s="5" t="e">
        <f>IF(S1572&lt;=4,1,0)</f>
        <v>#VALUE!</v>
      </c>
      <c r="V1572" s="5" t="e">
        <f t="shared" si="48"/>
        <v>#VALUE!</v>
      </c>
      <c r="W1572" s="5" t="e">
        <f>IF(S1572&gt;=2,1,0)</f>
        <v>#VALUE!</v>
      </c>
      <c r="X1572" s="5" t="e">
        <f>IF(Q1572&lt;=2,1,0)</f>
        <v>#VALUE!</v>
      </c>
      <c r="Y1572" s="5" t="e">
        <f>IF(AND(Q1572&gt;=1,Q1572&lt;=3),1,0)</f>
        <v>#VALUE!</v>
      </c>
      <c r="Z1572" s="5" t="e">
        <f>IF(AND(Q1572&gt;=2,Q1572&lt;=5),1,0)</f>
        <v>#VALUE!</v>
      </c>
      <c r="AA1572" s="5" t="e">
        <f>IF(S1572&lt;=2,1,0)</f>
        <v>#VALUE!</v>
      </c>
      <c r="AB1572" s="5" t="e">
        <f>IF(AND(S1572&gt;=1,S1572&lt;=3),1,0)</f>
        <v>#VALUE!</v>
      </c>
      <c r="AC1572" s="5" t="e">
        <f>IF(AND(S1572&gt;=2,S1572&lt;=5),1,0)</f>
        <v>#VALUE!</v>
      </c>
      <c r="AD1572" s="5" t="e">
        <f>IF(AND(S1572&gt;=1,S1572&lt;=4),1,0)</f>
        <v>#VALUE!</v>
      </c>
      <c r="AE1572" s="5" t="e">
        <f>IF(AND(S1572&gt;=2,S1572&lt;=5),1,0)</f>
        <v>#VALUE!</v>
      </c>
    </row>
    <row r="1573" spans="1:31" x14ac:dyDescent="0.55000000000000004">
      <c r="A1573" s="1">
        <f t="shared" si="49"/>
        <v>1573</v>
      </c>
      <c r="B1573" s="6" t="s">
        <v>886</v>
      </c>
      <c r="C1573" s="7">
        <v>46226.660567129627</v>
      </c>
      <c r="D1573" s="5">
        <v>10</v>
      </c>
      <c r="E1573" s="6" t="s">
        <v>93</v>
      </c>
      <c r="F1573" s="8">
        <v>46305</v>
      </c>
      <c r="G1573" s="8" t="s">
        <v>263</v>
      </c>
      <c r="H1573" s="6" t="s">
        <v>896</v>
      </c>
      <c r="I1573" s="6" t="s">
        <v>885</v>
      </c>
      <c r="J1573" s="6" t="s">
        <v>887</v>
      </c>
      <c r="L1573" s="6" t="s">
        <v>898</v>
      </c>
      <c r="M1573" s="6" t="s">
        <v>885</v>
      </c>
      <c r="N1573" s="6" t="s">
        <v>41</v>
      </c>
      <c r="O1573" s="5" t="s">
        <v>885</v>
      </c>
      <c r="P1573" s="6" t="str">
        <f>IF(I1573&lt;&gt;"","Giocata","Futura")</f>
        <v>Futura</v>
      </c>
      <c r="Q1573" s="5" t="e">
        <f>VALUE(LEFT(I1573,1))</f>
        <v>#VALUE!</v>
      </c>
      <c r="R1573" s="5" t="e">
        <f>VALUE(RIGHT(I1573,1))</f>
        <v>#VALUE!</v>
      </c>
      <c r="S1573" s="5" t="e">
        <f>SUM(Q1573:R1573)</f>
        <v>#VALUE!</v>
      </c>
      <c r="T1573" s="5" t="e">
        <f>IF(Q1573&lt;&gt;R1573,1,0)</f>
        <v>#VALUE!</v>
      </c>
      <c r="U1573" s="5" t="e">
        <f>IF(S1573&lt;=4,1,0)</f>
        <v>#VALUE!</v>
      </c>
      <c r="V1573" s="5" t="e">
        <f t="shared" si="48"/>
        <v>#VALUE!</v>
      </c>
      <c r="W1573" s="5" t="e">
        <f>IF(S1573&gt;=2,1,0)</f>
        <v>#VALUE!</v>
      </c>
      <c r="X1573" s="5" t="e">
        <f>IF(Q1573&lt;=2,1,0)</f>
        <v>#VALUE!</v>
      </c>
      <c r="Y1573" s="5" t="e">
        <f>IF(AND(Q1573&gt;=1,Q1573&lt;=3),1,0)</f>
        <v>#VALUE!</v>
      </c>
      <c r="Z1573" s="5" t="e">
        <f>IF(AND(Q1573&gt;=2,Q1573&lt;=5),1,0)</f>
        <v>#VALUE!</v>
      </c>
      <c r="AA1573" s="5" t="e">
        <f>IF(S1573&lt;=2,1,0)</f>
        <v>#VALUE!</v>
      </c>
      <c r="AB1573" s="5" t="e">
        <f>IF(AND(S1573&gt;=1,S1573&lt;=3),1,0)</f>
        <v>#VALUE!</v>
      </c>
      <c r="AC1573" s="5" t="e">
        <f>IF(AND(S1573&gt;=2,S1573&lt;=5),1,0)</f>
        <v>#VALUE!</v>
      </c>
      <c r="AD1573" s="5" t="e">
        <f>IF(AND(S1573&gt;=1,S1573&lt;=4),1,0)</f>
        <v>#VALUE!</v>
      </c>
      <c r="AE1573" s="5" t="e">
        <f>IF(AND(S1573&gt;=2,S1573&lt;=5),1,0)</f>
        <v>#VALUE!</v>
      </c>
    </row>
    <row r="1574" spans="1:31" x14ac:dyDescent="0.55000000000000004">
      <c r="A1574" s="1">
        <f t="shared" si="49"/>
        <v>1574</v>
      </c>
      <c r="B1574" s="6" t="s">
        <v>886</v>
      </c>
      <c r="C1574" s="7">
        <v>46226.660567129627</v>
      </c>
      <c r="D1574" s="5">
        <v>10</v>
      </c>
      <c r="E1574" s="6" t="s">
        <v>93</v>
      </c>
      <c r="F1574" s="8">
        <v>46305</v>
      </c>
      <c r="G1574" s="8" t="s">
        <v>263</v>
      </c>
      <c r="H1574" s="6" t="s">
        <v>901</v>
      </c>
      <c r="I1574" s="6" t="s">
        <v>885</v>
      </c>
      <c r="J1574" s="6" t="s">
        <v>899</v>
      </c>
      <c r="L1574" s="6" t="s">
        <v>903</v>
      </c>
      <c r="M1574" s="6" t="s">
        <v>885</v>
      </c>
      <c r="N1574" s="6" t="s">
        <v>41</v>
      </c>
      <c r="O1574" s="5" t="s">
        <v>885</v>
      </c>
      <c r="P1574" s="6" t="str">
        <f>IF(I1574&lt;&gt;"","Giocata","Futura")</f>
        <v>Futura</v>
      </c>
      <c r="Q1574" s="5" t="e">
        <f>VALUE(LEFT(I1574,1))</f>
        <v>#VALUE!</v>
      </c>
      <c r="R1574" s="5" t="e">
        <f>VALUE(RIGHT(I1574,1))</f>
        <v>#VALUE!</v>
      </c>
      <c r="S1574" s="5" t="e">
        <f>SUM(Q1574:R1574)</f>
        <v>#VALUE!</v>
      </c>
      <c r="T1574" s="5" t="e">
        <f>IF(Q1574&lt;&gt;R1574,1,0)</f>
        <v>#VALUE!</v>
      </c>
      <c r="U1574" s="5" t="e">
        <f>IF(S1574&lt;=4,1,0)</f>
        <v>#VALUE!</v>
      </c>
      <c r="V1574" s="5" t="e">
        <f t="shared" si="48"/>
        <v>#VALUE!</v>
      </c>
      <c r="W1574" s="5" t="e">
        <f>IF(S1574&gt;=2,1,0)</f>
        <v>#VALUE!</v>
      </c>
      <c r="X1574" s="5" t="e">
        <f>IF(Q1574&lt;=2,1,0)</f>
        <v>#VALUE!</v>
      </c>
      <c r="Y1574" s="5" t="e">
        <f>IF(AND(Q1574&gt;=1,Q1574&lt;=3),1,0)</f>
        <v>#VALUE!</v>
      </c>
      <c r="Z1574" s="5" t="e">
        <f>IF(AND(Q1574&gt;=2,Q1574&lt;=5),1,0)</f>
        <v>#VALUE!</v>
      </c>
      <c r="AA1574" s="5" t="e">
        <f>IF(S1574&lt;=2,1,0)</f>
        <v>#VALUE!</v>
      </c>
      <c r="AB1574" s="5" t="e">
        <f>IF(AND(S1574&gt;=1,S1574&lt;=3),1,0)</f>
        <v>#VALUE!</v>
      </c>
      <c r="AC1574" s="5" t="e">
        <f>IF(AND(S1574&gt;=2,S1574&lt;=5),1,0)</f>
        <v>#VALUE!</v>
      </c>
      <c r="AD1574" s="5" t="e">
        <f>IF(AND(S1574&gt;=1,S1574&lt;=4),1,0)</f>
        <v>#VALUE!</v>
      </c>
      <c r="AE1574" s="5" t="e">
        <f>IF(AND(S1574&gt;=2,S1574&lt;=5),1,0)</f>
        <v>#VALUE!</v>
      </c>
    </row>
    <row r="1575" spans="1:31" x14ac:dyDescent="0.55000000000000004">
      <c r="A1575" s="1">
        <f t="shared" si="49"/>
        <v>1575</v>
      </c>
      <c r="B1575" s="6" t="s">
        <v>886</v>
      </c>
      <c r="C1575" s="7">
        <v>46226.660567129627</v>
      </c>
      <c r="D1575" s="5">
        <v>10</v>
      </c>
      <c r="E1575" s="6" t="s">
        <v>93</v>
      </c>
      <c r="F1575" s="8">
        <v>46305</v>
      </c>
      <c r="G1575" s="8" t="s">
        <v>299</v>
      </c>
      <c r="H1575" s="6" t="s">
        <v>900</v>
      </c>
      <c r="I1575" s="6" t="s">
        <v>885</v>
      </c>
      <c r="J1575" s="6" t="s">
        <v>902</v>
      </c>
      <c r="L1575" s="6" t="s">
        <v>906</v>
      </c>
      <c r="M1575" s="6" t="s">
        <v>885</v>
      </c>
      <c r="N1575" s="6" t="s">
        <v>41</v>
      </c>
      <c r="O1575" s="5" t="s">
        <v>885</v>
      </c>
      <c r="P1575" s="6" t="str">
        <f>IF(I1575&lt;&gt;"","Giocata","Futura")</f>
        <v>Futura</v>
      </c>
      <c r="Q1575" s="5" t="e">
        <f>VALUE(LEFT(I1575,1))</f>
        <v>#VALUE!</v>
      </c>
      <c r="R1575" s="5" t="e">
        <f>VALUE(RIGHT(I1575,1))</f>
        <v>#VALUE!</v>
      </c>
      <c r="S1575" s="5" t="e">
        <f>SUM(Q1575:R1575)</f>
        <v>#VALUE!</v>
      </c>
      <c r="T1575" s="5" t="e">
        <f>IF(Q1575&lt;&gt;R1575,1,0)</f>
        <v>#VALUE!</v>
      </c>
      <c r="U1575" s="5" t="e">
        <f>IF(S1575&lt;=4,1,0)</f>
        <v>#VALUE!</v>
      </c>
      <c r="V1575" s="5" t="e">
        <f t="shared" si="48"/>
        <v>#VALUE!</v>
      </c>
      <c r="W1575" s="5" t="e">
        <f>IF(S1575&gt;=2,1,0)</f>
        <v>#VALUE!</v>
      </c>
      <c r="X1575" s="5" t="e">
        <f>IF(Q1575&lt;=2,1,0)</f>
        <v>#VALUE!</v>
      </c>
      <c r="Y1575" s="5" t="e">
        <f>IF(AND(Q1575&gt;=1,Q1575&lt;=3),1,0)</f>
        <v>#VALUE!</v>
      </c>
      <c r="Z1575" s="5" t="e">
        <f>IF(AND(Q1575&gt;=2,Q1575&lt;=5),1,0)</f>
        <v>#VALUE!</v>
      </c>
      <c r="AA1575" s="5" t="e">
        <f>IF(S1575&lt;=2,1,0)</f>
        <v>#VALUE!</v>
      </c>
      <c r="AB1575" s="5" t="e">
        <f>IF(AND(S1575&gt;=1,S1575&lt;=3),1,0)</f>
        <v>#VALUE!</v>
      </c>
      <c r="AC1575" s="5" t="e">
        <f>IF(AND(S1575&gt;=2,S1575&lt;=5),1,0)</f>
        <v>#VALUE!</v>
      </c>
      <c r="AD1575" s="5" t="e">
        <f>IF(AND(S1575&gt;=1,S1575&lt;=4),1,0)</f>
        <v>#VALUE!</v>
      </c>
      <c r="AE1575" s="5" t="e">
        <f>IF(AND(S1575&gt;=2,S1575&lt;=5),1,0)</f>
        <v>#VALUE!</v>
      </c>
    </row>
    <row r="1576" spans="1:31" x14ac:dyDescent="0.55000000000000004">
      <c r="A1576" s="1">
        <f t="shared" si="49"/>
        <v>1576</v>
      </c>
      <c r="B1576" s="6" t="s">
        <v>28</v>
      </c>
      <c r="C1576" s="7">
        <v>46226.660555555558</v>
      </c>
      <c r="D1576" s="5">
        <v>23</v>
      </c>
      <c r="E1576" s="6" t="s">
        <v>93</v>
      </c>
      <c r="F1576" s="8">
        <v>46305</v>
      </c>
      <c r="G1576" s="8" t="s">
        <v>240</v>
      </c>
      <c r="H1576" s="6" t="s">
        <v>57</v>
      </c>
      <c r="I1576" s="6" t="s">
        <v>885</v>
      </c>
      <c r="J1576" s="6" t="s">
        <v>45</v>
      </c>
      <c r="L1576" s="6" t="s">
        <v>59</v>
      </c>
      <c r="M1576" s="6" t="s">
        <v>885</v>
      </c>
      <c r="N1576" s="6" t="s">
        <v>41</v>
      </c>
      <c r="O1576" s="5" t="s">
        <v>885</v>
      </c>
      <c r="P1576" s="6" t="str">
        <f>IF(I1576&lt;&gt;"","Giocata","Futura")</f>
        <v>Futura</v>
      </c>
      <c r="Q1576" s="5" t="e">
        <f>VALUE(LEFT(I1576,1))</f>
        <v>#VALUE!</v>
      </c>
      <c r="R1576" s="5" t="e">
        <f>VALUE(RIGHT(I1576,1))</f>
        <v>#VALUE!</v>
      </c>
      <c r="S1576" s="5" t="e">
        <f>SUM(Q1576:R1576)</f>
        <v>#VALUE!</v>
      </c>
      <c r="T1576" s="5" t="e">
        <f>IF(Q1576&lt;&gt;R1576,1,0)</f>
        <v>#VALUE!</v>
      </c>
      <c r="U1576" s="5" t="e">
        <f>IF(S1576&lt;=4,1,0)</f>
        <v>#VALUE!</v>
      </c>
      <c r="V1576" s="5" t="e">
        <f t="shared" si="48"/>
        <v>#VALUE!</v>
      </c>
      <c r="W1576" s="5" t="e">
        <f>IF(S1576&gt;=2,1,0)</f>
        <v>#VALUE!</v>
      </c>
      <c r="X1576" s="5" t="e">
        <f>IF(Q1576&lt;=2,1,0)</f>
        <v>#VALUE!</v>
      </c>
      <c r="Y1576" s="5" t="e">
        <f>IF(AND(Q1576&gt;=1,Q1576&lt;=3),1,0)</f>
        <v>#VALUE!</v>
      </c>
      <c r="Z1576" s="5" t="e">
        <f>IF(AND(Q1576&gt;=2,Q1576&lt;=5),1,0)</f>
        <v>#VALUE!</v>
      </c>
      <c r="AA1576" s="5" t="e">
        <f>IF(S1576&lt;=2,1,0)</f>
        <v>#VALUE!</v>
      </c>
      <c r="AB1576" s="5" t="e">
        <f>IF(AND(S1576&gt;=1,S1576&lt;=3),1,0)</f>
        <v>#VALUE!</v>
      </c>
      <c r="AC1576" s="5" t="e">
        <f>IF(AND(S1576&gt;=2,S1576&lt;=5),1,0)</f>
        <v>#VALUE!</v>
      </c>
      <c r="AD1576" s="5" t="e">
        <f>IF(AND(S1576&gt;=1,S1576&lt;=4),1,0)</f>
        <v>#VALUE!</v>
      </c>
      <c r="AE1576" s="5" t="e">
        <f>IF(AND(S1576&gt;=2,S1576&lt;=5),1,0)</f>
        <v>#VALUE!</v>
      </c>
    </row>
    <row r="1577" spans="1:31" x14ac:dyDescent="0.55000000000000004">
      <c r="A1577" s="1">
        <f t="shared" si="49"/>
        <v>1577</v>
      </c>
      <c r="B1577" s="6" t="s">
        <v>28</v>
      </c>
      <c r="C1577" s="7">
        <v>46226.660555555558</v>
      </c>
      <c r="D1577" s="5">
        <v>23</v>
      </c>
      <c r="E1577" s="6" t="s">
        <v>93</v>
      </c>
      <c r="F1577" s="8">
        <v>46305</v>
      </c>
      <c r="G1577" s="8" t="s">
        <v>242</v>
      </c>
      <c r="H1577" s="6" t="s">
        <v>55</v>
      </c>
      <c r="I1577" s="6" t="s">
        <v>885</v>
      </c>
      <c r="J1577" s="6" t="s">
        <v>42</v>
      </c>
      <c r="L1577" s="6" t="s">
        <v>56</v>
      </c>
      <c r="M1577" s="6" t="s">
        <v>885</v>
      </c>
      <c r="N1577" s="6" t="s">
        <v>41</v>
      </c>
      <c r="O1577" s="5" t="s">
        <v>885</v>
      </c>
      <c r="P1577" s="6" t="str">
        <f>IF(I1577&lt;&gt;"","Giocata","Futura")</f>
        <v>Futura</v>
      </c>
      <c r="Q1577" s="5" t="e">
        <f>VALUE(LEFT(I1577,1))</f>
        <v>#VALUE!</v>
      </c>
      <c r="R1577" s="5" t="e">
        <f>VALUE(RIGHT(I1577,1))</f>
        <v>#VALUE!</v>
      </c>
      <c r="S1577" s="5" t="e">
        <f>SUM(Q1577:R1577)</f>
        <v>#VALUE!</v>
      </c>
      <c r="T1577" s="5" t="e">
        <f>IF(Q1577&lt;&gt;R1577,1,0)</f>
        <v>#VALUE!</v>
      </c>
      <c r="U1577" s="5" t="e">
        <f>IF(S1577&lt;=4,1,0)</f>
        <v>#VALUE!</v>
      </c>
      <c r="V1577" s="5" t="e">
        <f t="shared" si="48"/>
        <v>#VALUE!</v>
      </c>
      <c r="W1577" s="5" t="e">
        <f>IF(S1577&gt;=2,1,0)</f>
        <v>#VALUE!</v>
      </c>
      <c r="X1577" s="5" t="e">
        <f>IF(Q1577&lt;=2,1,0)</f>
        <v>#VALUE!</v>
      </c>
      <c r="Y1577" s="5" t="e">
        <f>IF(AND(Q1577&gt;=1,Q1577&lt;=3),1,0)</f>
        <v>#VALUE!</v>
      </c>
      <c r="Z1577" s="5" t="e">
        <f>IF(AND(Q1577&gt;=2,Q1577&lt;=5),1,0)</f>
        <v>#VALUE!</v>
      </c>
      <c r="AA1577" s="5" t="e">
        <f>IF(S1577&lt;=2,1,0)</f>
        <v>#VALUE!</v>
      </c>
      <c r="AB1577" s="5" t="e">
        <f>IF(AND(S1577&gt;=1,S1577&lt;=3),1,0)</f>
        <v>#VALUE!</v>
      </c>
      <c r="AC1577" s="5" t="e">
        <f>IF(AND(S1577&gt;=2,S1577&lt;=5),1,0)</f>
        <v>#VALUE!</v>
      </c>
      <c r="AD1577" s="5" t="e">
        <f>IF(AND(S1577&gt;=1,S1577&lt;=4),1,0)</f>
        <v>#VALUE!</v>
      </c>
      <c r="AE1577" s="5" t="e">
        <f>IF(AND(S1577&gt;=2,S1577&lt;=5),1,0)</f>
        <v>#VALUE!</v>
      </c>
    </row>
    <row r="1578" spans="1:31" x14ac:dyDescent="0.55000000000000004">
      <c r="A1578" s="1">
        <f t="shared" si="49"/>
        <v>1578</v>
      </c>
      <c r="B1578" s="6" t="s">
        <v>28</v>
      </c>
      <c r="C1578" s="7">
        <v>46226.660555555558</v>
      </c>
      <c r="D1578" s="5">
        <v>23</v>
      </c>
      <c r="E1578" s="6" t="s">
        <v>93</v>
      </c>
      <c r="F1578" s="8">
        <v>46305</v>
      </c>
      <c r="G1578" s="8" t="s">
        <v>241</v>
      </c>
      <c r="H1578" s="6" t="s">
        <v>49</v>
      </c>
      <c r="I1578" s="6" t="s">
        <v>885</v>
      </c>
      <c r="J1578" s="6" t="s">
        <v>38</v>
      </c>
      <c r="L1578" s="6" t="s">
        <v>67</v>
      </c>
      <c r="M1578" s="6" t="s">
        <v>885</v>
      </c>
      <c r="N1578" s="6" t="s">
        <v>41</v>
      </c>
      <c r="O1578" s="5" t="s">
        <v>885</v>
      </c>
      <c r="P1578" s="6" t="str">
        <f>IF(I1578&lt;&gt;"","Giocata","Futura")</f>
        <v>Futura</v>
      </c>
      <c r="Q1578" s="5" t="e">
        <f>VALUE(LEFT(I1578,1))</f>
        <v>#VALUE!</v>
      </c>
      <c r="R1578" s="5" t="e">
        <f>VALUE(RIGHT(I1578,1))</f>
        <v>#VALUE!</v>
      </c>
      <c r="S1578" s="5" t="e">
        <f>SUM(Q1578:R1578)</f>
        <v>#VALUE!</v>
      </c>
      <c r="T1578" s="5" t="e">
        <f>IF(Q1578&lt;&gt;R1578,1,0)</f>
        <v>#VALUE!</v>
      </c>
      <c r="U1578" s="5" t="e">
        <f>IF(S1578&lt;=4,1,0)</f>
        <v>#VALUE!</v>
      </c>
      <c r="V1578" s="5" t="e">
        <f t="shared" si="48"/>
        <v>#VALUE!</v>
      </c>
      <c r="W1578" s="5" t="e">
        <f>IF(S1578&gt;=2,1,0)</f>
        <v>#VALUE!</v>
      </c>
      <c r="X1578" s="5" t="e">
        <f>IF(Q1578&lt;=2,1,0)</f>
        <v>#VALUE!</v>
      </c>
      <c r="Y1578" s="5" t="e">
        <f>IF(AND(Q1578&gt;=1,Q1578&lt;=3),1,0)</f>
        <v>#VALUE!</v>
      </c>
      <c r="Z1578" s="5" t="e">
        <f>IF(AND(Q1578&gt;=2,Q1578&lt;=5),1,0)</f>
        <v>#VALUE!</v>
      </c>
      <c r="AA1578" s="5" t="e">
        <f>IF(S1578&lt;=2,1,0)</f>
        <v>#VALUE!</v>
      </c>
      <c r="AB1578" s="5" t="e">
        <f>IF(AND(S1578&gt;=1,S1578&lt;=3),1,0)</f>
        <v>#VALUE!</v>
      </c>
      <c r="AC1578" s="5" t="e">
        <f>IF(AND(S1578&gt;=2,S1578&lt;=5),1,0)</f>
        <v>#VALUE!</v>
      </c>
      <c r="AD1578" s="5" t="e">
        <f>IF(AND(S1578&gt;=1,S1578&lt;=4),1,0)</f>
        <v>#VALUE!</v>
      </c>
      <c r="AE1578" s="5" t="e">
        <f>IF(AND(S1578&gt;=2,S1578&lt;=5),1,0)</f>
        <v>#VALUE!</v>
      </c>
    </row>
    <row r="1579" spans="1:31" x14ac:dyDescent="0.55000000000000004">
      <c r="A1579" s="1">
        <f t="shared" si="49"/>
        <v>1579</v>
      </c>
      <c r="B1579" s="6" t="s">
        <v>910</v>
      </c>
      <c r="C1579" s="7">
        <v>46226.660555555558</v>
      </c>
      <c r="D1579" s="5">
        <v>27</v>
      </c>
      <c r="E1579" s="6" t="s">
        <v>93</v>
      </c>
      <c r="F1579" s="8">
        <v>46305</v>
      </c>
      <c r="G1579" s="8" t="s">
        <v>184</v>
      </c>
      <c r="H1579" s="6" t="s">
        <v>255</v>
      </c>
      <c r="I1579" s="6" t="s">
        <v>885</v>
      </c>
      <c r="J1579" s="6" t="s">
        <v>205</v>
      </c>
      <c r="L1579" s="6" t="s">
        <v>256</v>
      </c>
      <c r="M1579" s="6" t="s">
        <v>885</v>
      </c>
      <c r="N1579" s="6" t="s">
        <v>41</v>
      </c>
      <c r="O1579" s="5" t="s">
        <v>885</v>
      </c>
      <c r="P1579" s="6" t="str">
        <f>IF(I1579&lt;&gt;"","Giocata","Futura")</f>
        <v>Futura</v>
      </c>
      <c r="Q1579" s="5" t="e">
        <f>VALUE(LEFT(I1579,1))</f>
        <v>#VALUE!</v>
      </c>
      <c r="R1579" s="5" t="e">
        <f>VALUE(RIGHT(I1579,1))</f>
        <v>#VALUE!</v>
      </c>
      <c r="S1579" s="5" t="e">
        <f>SUM(Q1579:R1579)</f>
        <v>#VALUE!</v>
      </c>
      <c r="T1579" s="5" t="e">
        <f>IF(Q1579&lt;&gt;R1579,1,0)</f>
        <v>#VALUE!</v>
      </c>
      <c r="U1579" s="5" t="e">
        <f>IF(S1579&lt;=4,1,0)</f>
        <v>#VALUE!</v>
      </c>
      <c r="V1579" s="5" t="e">
        <f t="shared" si="48"/>
        <v>#VALUE!</v>
      </c>
      <c r="W1579" s="5" t="e">
        <f>IF(S1579&gt;=2,1,0)</f>
        <v>#VALUE!</v>
      </c>
      <c r="X1579" s="5" t="e">
        <f>IF(Q1579&lt;=2,1,0)</f>
        <v>#VALUE!</v>
      </c>
      <c r="Y1579" s="5" t="e">
        <f>IF(AND(Q1579&gt;=1,Q1579&lt;=3),1,0)</f>
        <v>#VALUE!</v>
      </c>
      <c r="Z1579" s="5" t="e">
        <f>IF(AND(Q1579&gt;=2,Q1579&lt;=5),1,0)</f>
        <v>#VALUE!</v>
      </c>
      <c r="AA1579" s="5" t="e">
        <f>IF(S1579&lt;=2,1,0)</f>
        <v>#VALUE!</v>
      </c>
      <c r="AB1579" s="5" t="e">
        <f>IF(AND(S1579&gt;=1,S1579&lt;=3),1,0)</f>
        <v>#VALUE!</v>
      </c>
      <c r="AC1579" s="5" t="e">
        <f>IF(AND(S1579&gt;=2,S1579&lt;=5),1,0)</f>
        <v>#VALUE!</v>
      </c>
      <c r="AD1579" s="5" t="e">
        <f>IF(AND(S1579&gt;=1,S1579&lt;=4),1,0)</f>
        <v>#VALUE!</v>
      </c>
      <c r="AE1579" s="5" t="e">
        <f>IF(AND(S1579&gt;=2,S1579&lt;=5),1,0)</f>
        <v>#VALUE!</v>
      </c>
    </row>
    <row r="1580" spans="1:31" x14ac:dyDescent="0.55000000000000004">
      <c r="A1580" s="1">
        <f t="shared" si="49"/>
        <v>1580</v>
      </c>
      <c r="B1580" s="6" t="s">
        <v>910</v>
      </c>
      <c r="C1580" s="7">
        <v>46226.660555555558</v>
      </c>
      <c r="D1580" s="5">
        <v>27</v>
      </c>
      <c r="E1580" s="6" t="s">
        <v>93</v>
      </c>
      <c r="F1580" s="8">
        <v>46305</v>
      </c>
      <c r="G1580" s="8" t="s">
        <v>184</v>
      </c>
      <c r="H1580" s="6" t="s">
        <v>248</v>
      </c>
      <c r="I1580" s="6" t="s">
        <v>885</v>
      </c>
      <c r="J1580" s="6" t="s">
        <v>253</v>
      </c>
      <c r="L1580" s="6" t="s">
        <v>259</v>
      </c>
      <c r="M1580" s="6" t="s">
        <v>885</v>
      </c>
      <c r="N1580" s="6" t="s">
        <v>41</v>
      </c>
      <c r="O1580" s="5" t="s">
        <v>885</v>
      </c>
      <c r="P1580" s="6" t="str">
        <f>IF(I1580&lt;&gt;"","Giocata","Futura")</f>
        <v>Futura</v>
      </c>
      <c r="Q1580" s="5" t="e">
        <f>VALUE(LEFT(I1580,1))</f>
        <v>#VALUE!</v>
      </c>
      <c r="R1580" s="5" t="e">
        <f>VALUE(RIGHT(I1580,1))</f>
        <v>#VALUE!</v>
      </c>
      <c r="S1580" s="5" t="e">
        <f>SUM(Q1580:R1580)</f>
        <v>#VALUE!</v>
      </c>
      <c r="T1580" s="5" t="e">
        <f>IF(Q1580&lt;&gt;R1580,1,0)</f>
        <v>#VALUE!</v>
      </c>
      <c r="U1580" s="5" t="e">
        <f>IF(S1580&lt;=4,1,0)</f>
        <v>#VALUE!</v>
      </c>
      <c r="V1580" s="5" t="e">
        <f t="shared" si="48"/>
        <v>#VALUE!</v>
      </c>
      <c r="W1580" s="5" t="e">
        <f>IF(S1580&gt;=2,1,0)</f>
        <v>#VALUE!</v>
      </c>
      <c r="X1580" s="5" t="e">
        <f>IF(Q1580&lt;=2,1,0)</f>
        <v>#VALUE!</v>
      </c>
      <c r="Y1580" s="5" t="e">
        <f>IF(AND(Q1580&gt;=1,Q1580&lt;=3),1,0)</f>
        <v>#VALUE!</v>
      </c>
      <c r="Z1580" s="5" t="e">
        <f>IF(AND(Q1580&gt;=2,Q1580&lt;=5),1,0)</f>
        <v>#VALUE!</v>
      </c>
      <c r="AA1580" s="5" t="e">
        <f>IF(S1580&lt;=2,1,0)</f>
        <v>#VALUE!</v>
      </c>
      <c r="AB1580" s="5" t="e">
        <f>IF(AND(S1580&gt;=1,S1580&lt;=3),1,0)</f>
        <v>#VALUE!</v>
      </c>
      <c r="AC1580" s="5" t="e">
        <f>IF(AND(S1580&gt;=2,S1580&lt;=5),1,0)</f>
        <v>#VALUE!</v>
      </c>
      <c r="AD1580" s="5" t="e">
        <f>IF(AND(S1580&gt;=1,S1580&lt;=4),1,0)</f>
        <v>#VALUE!</v>
      </c>
      <c r="AE1580" s="5" t="e">
        <f>IF(AND(S1580&gt;=2,S1580&lt;=5),1,0)</f>
        <v>#VALUE!</v>
      </c>
    </row>
    <row r="1581" spans="1:31" x14ac:dyDescent="0.55000000000000004">
      <c r="A1581" s="1">
        <f t="shared" si="49"/>
        <v>1581</v>
      </c>
      <c r="B1581" s="6" t="s">
        <v>910</v>
      </c>
      <c r="C1581" s="7">
        <v>46226.660555555558</v>
      </c>
      <c r="D1581" s="5">
        <v>27</v>
      </c>
      <c r="E1581" s="6" t="s">
        <v>93</v>
      </c>
      <c r="F1581" s="8">
        <v>46305</v>
      </c>
      <c r="G1581" s="8" t="s">
        <v>197</v>
      </c>
      <c r="H1581" s="6" t="s">
        <v>192</v>
      </c>
      <c r="I1581" s="6" t="s">
        <v>885</v>
      </c>
      <c r="J1581" s="6" t="s">
        <v>188</v>
      </c>
      <c r="L1581" s="6" t="s">
        <v>247</v>
      </c>
      <c r="M1581" s="6" t="s">
        <v>885</v>
      </c>
      <c r="N1581" s="6" t="s">
        <v>41</v>
      </c>
      <c r="O1581" s="5" t="s">
        <v>885</v>
      </c>
      <c r="P1581" s="6" t="str">
        <f>IF(I1581&lt;&gt;"","Giocata","Futura")</f>
        <v>Futura</v>
      </c>
      <c r="Q1581" s="5" t="e">
        <f>VALUE(LEFT(I1581,1))</f>
        <v>#VALUE!</v>
      </c>
      <c r="R1581" s="5" t="e">
        <f>VALUE(RIGHT(I1581,1))</f>
        <v>#VALUE!</v>
      </c>
      <c r="S1581" s="5" t="e">
        <f>SUM(Q1581:R1581)</f>
        <v>#VALUE!</v>
      </c>
      <c r="T1581" s="5" t="e">
        <f>IF(Q1581&lt;&gt;R1581,1,0)</f>
        <v>#VALUE!</v>
      </c>
      <c r="U1581" s="5" t="e">
        <f>IF(S1581&lt;=4,1,0)</f>
        <v>#VALUE!</v>
      </c>
      <c r="V1581" s="5" t="e">
        <f t="shared" si="48"/>
        <v>#VALUE!</v>
      </c>
      <c r="W1581" s="5" t="e">
        <f>IF(S1581&gt;=2,1,0)</f>
        <v>#VALUE!</v>
      </c>
      <c r="X1581" s="5" t="e">
        <f>IF(Q1581&lt;=2,1,0)</f>
        <v>#VALUE!</v>
      </c>
      <c r="Y1581" s="5" t="e">
        <f>IF(AND(Q1581&gt;=1,Q1581&lt;=3),1,0)</f>
        <v>#VALUE!</v>
      </c>
      <c r="Z1581" s="5" t="e">
        <f>IF(AND(Q1581&gt;=2,Q1581&lt;=5),1,0)</f>
        <v>#VALUE!</v>
      </c>
      <c r="AA1581" s="5" t="e">
        <f>IF(S1581&lt;=2,1,0)</f>
        <v>#VALUE!</v>
      </c>
      <c r="AB1581" s="5" t="e">
        <f>IF(AND(S1581&gt;=1,S1581&lt;=3),1,0)</f>
        <v>#VALUE!</v>
      </c>
      <c r="AC1581" s="5" t="e">
        <f>IF(AND(S1581&gt;=2,S1581&lt;=5),1,0)</f>
        <v>#VALUE!</v>
      </c>
      <c r="AD1581" s="5" t="e">
        <f>IF(AND(S1581&gt;=1,S1581&lt;=4),1,0)</f>
        <v>#VALUE!</v>
      </c>
      <c r="AE1581" s="5" t="e">
        <f>IF(AND(S1581&gt;=2,S1581&lt;=5),1,0)</f>
        <v>#VALUE!</v>
      </c>
    </row>
    <row r="1582" spans="1:31" x14ac:dyDescent="0.55000000000000004">
      <c r="A1582" s="1">
        <f t="shared" si="49"/>
        <v>1582</v>
      </c>
      <c r="B1582" s="6" t="s">
        <v>911</v>
      </c>
      <c r="C1582" s="7">
        <v>46226.660555555558</v>
      </c>
      <c r="D1582" s="5">
        <v>31</v>
      </c>
      <c r="E1582" s="6" t="s">
        <v>93</v>
      </c>
      <c r="F1582" s="8">
        <v>46305</v>
      </c>
      <c r="G1582" s="8" t="s">
        <v>237</v>
      </c>
      <c r="H1582" s="6" t="s">
        <v>147</v>
      </c>
      <c r="I1582" s="6" t="s">
        <v>885</v>
      </c>
      <c r="J1582" s="6" t="s">
        <v>138</v>
      </c>
      <c r="L1582" s="6" t="s">
        <v>149</v>
      </c>
      <c r="M1582" s="6" t="s">
        <v>885</v>
      </c>
      <c r="N1582" s="6" t="s">
        <v>41</v>
      </c>
      <c r="O1582" s="5" t="s">
        <v>885</v>
      </c>
      <c r="P1582" s="6" t="str">
        <f>IF(I1582&lt;&gt;"","Giocata","Futura")</f>
        <v>Futura</v>
      </c>
      <c r="Q1582" s="5" t="e">
        <f>VALUE(LEFT(I1582,1))</f>
        <v>#VALUE!</v>
      </c>
      <c r="R1582" s="5" t="e">
        <f>VALUE(RIGHT(I1582,1))</f>
        <v>#VALUE!</v>
      </c>
      <c r="S1582" s="5" t="e">
        <f>SUM(Q1582:R1582)</f>
        <v>#VALUE!</v>
      </c>
      <c r="T1582" s="5" t="e">
        <f>IF(Q1582&lt;&gt;R1582,1,0)</f>
        <v>#VALUE!</v>
      </c>
      <c r="U1582" s="5" t="e">
        <f>IF(S1582&lt;=4,1,0)</f>
        <v>#VALUE!</v>
      </c>
      <c r="V1582" s="5" t="e">
        <f t="shared" si="48"/>
        <v>#VALUE!</v>
      </c>
      <c r="W1582" s="5" t="e">
        <f>IF(S1582&gt;=2,1,0)</f>
        <v>#VALUE!</v>
      </c>
      <c r="X1582" s="5" t="e">
        <f>IF(Q1582&lt;=2,1,0)</f>
        <v>#VALUE!</v>
      </c>
      <c r="Y1582" s="5" t="e">
        <f>IF(AND(Q1582&gt;=1,Q1582&lt;=3),1,0)</f>
        <v>#VALUE!</v>
      </c>
      <c r="Z1582" s="5" t="e">
        <f>IF(AND(Q1582&gt;=2,Q1582&lt;=5),1,0)</f>
        <v>#VALUE!</v>
      </c>
      <c r="AA1582" s="5" t="e">
        <f>IF(S1582&lt;=2,1,0)</f>
        <v>#VALUE!</v>
      </c>
      <c r="AB1582" s="5" t="e">
        <f>IF(AND(S1582&gt;=1,S1582&lt;=3),1,0)</f>
        <v>#VALUE!</v>
      </c>
      <c r="AC1582" s="5" t="e">
        <f>IF(AND(S1582&gt;=2,S1582&lt;=5),1,0)</f>
        <v>#VALUE!</v>
      </c>
      <c r="AD1582" s="5" t="e">
        <f>IF(AND(S1582&gt;=1,S1582&lt;=4),1,0)</f>
        <v>#VALUE!</v>
      </c>
      <c r="AE1582" s="5" t="e">
        <f>IF(AND(S1582&gt;=2,S1582&lt;=5),1,0)</f>
        <v>#VALUE!</v>
      </c>
    </row>
    <row r="1583" spans="1:31" x14ac:dyDescent="0.55000000000000004">
      <c r="A1583" s="1">
        <f t="shared" si="49"/>
        <v>1583</v>
      </c>
      <c r="B1583" s="6" t="s">
        <v>911</v>
      </c>
      <c r="C1583" s="7">
        <v>46226.660555555558</v>
      </c>
      <c r="D1583" s="5">
        <v>31</v>
      </c>
      <c r="E1583" s="6" t="s">
        <v>93</v>
      </c>
      <c r="F1583" s="8">
        <v>46305</v>
      </c>
      <c r="G1583" s="8" t="s">
        <v>238</v>
      </c>
      <c r="H1583" s="6" t="s">
        <v>151</v>
      </c>
      <c r="I1583" s="6" t="s">
        <v>885</v>
      </c>
      <c r="J1583" s="6" t="s">
        <v>154</v>
      </c>
      <c r="L1583" s="6" t="s">
        <v>156</v>
      </c>
      <c r="M1583" s="6" t="s">
        <v>885</v>
      </c>
      <c r="N1583" s="6" t="s">
        <v>41</v>
      </c>
      <c r="O1583" s="5" t="s">
        <v>885</v>
      </c>
      <c r="P1583" s="6" t="str">
        <f>IF(I1583&lt;&gt;"","Giocata","Futura")</f>
        <v>Futura</v>
      </c>
      <c r="Q1583" s="5" t="e">
        <f>VALUE(LEFT(I1583,1))</f>
        <v>#VALUE!</v>
      </c>
      <c r="R1583" s="5" t="e">
        <f>VALUE(RIGHT(I1583,1))</f>
        <v>#VALUE!</v>
      </c>
      <c r="S1583" s="5" t="e">
        <f>SUM(Q1583:R1583)</f>
        <v>#VALUE!</v>
      </c>
      <c r="T1583" s="5" t="e">
        <f>IF(Q1583&lt;&gt;R1583,1,0)</f>
        <v>#VALUE!</v>
      </c>
      <c r="U1583" s="5" t="e">
        <f>IF(S1583&lt;=4,1,0)</f>
        <v>#VALUE!</v>
      </c>
      <c r="V1583" s="5" t="e">
        <f t="shared" si="48"/>
        <v>#VALUE!</v>
      </c>
      <c r="W1583" s="5" t="e">
        <f>IF(S1583&gt;=2,1,0)</f>
        <v>#VALUE!</v>
      </c>
      <c r="X1583" s="5" t="e">
        <f>IF(Q1583&lt;=2,1,0)</f>
        <v>#VALUE!</v>
      </c>
      <c r="Y1583" s="5" t="e">
        <f>IF(AND(Q1583&gt;=1,Q1583&lt;=3),1,0)</f>
        <v>#VALUE!</v>
      </c>
      <c r="Z1583" s="5" t="e">
        <f>IF(AND(Q1583&gt;=2,Q1583&lt;=5),1,0)</f>
        <v>#VALUE!</v>
      </c>
      <c r="AA1583" s="5" t="e">
        <f>IF(S1583&lt;=2,1,0)</f>
        <v>#VALUE!</v>
      </c>
      <c r="AB1583" s="5" t="e">
        <f>IF(AND(S1583&gt;=1,S1583&lt;=3),1,0)</f>
        <v>#VALUE!</v>
      </c>
      <c r="AC1583" s="5" t="e">
        <f>IF(AND(S1583&gt;=2,S1583&lt;=5),1,0)</f>
        <v>#VALUE!</v>
      </c>
      <c r="AD1583" s="5" t="e">
        <f>IF(AND(S1583&gt;=1,S1583&lt;=4),1,0)</f>
        <v>#VALUE!</v>
      </c>
      <c r="AE1583" s="5" t="e">
        <f>IF(AND(S1583&gt;=2,S1583&lt;=5),1,0)</f>
        <v>#VALUE!</v>
      </c>
    </row>
    <row r="1584" spans="1:31" x14ac:dyDescent="0.55000000000000004">
      <c r="A1584" s="1">
        <f t="shared" si="49"/>
        <v>1584</v>
      </c>
      <c r="B1584" s="6" t="s">
        <v>908</v>
      </c>
      <c r="C1584" s="7">
        <v>46226.660555555558</v>
      </c>
      <c r="D1584" s="5">
        <v>10</v>
      </c>
      <c r="E1584" s="6" t="s">
        <v>37</v>
      </c>
      <c r="F1584" s="8">
        <v>46306</v>
      </c>
      <c r="G1584" s="8" t="s">
        <v>885</v>
      </c>
      <c r="H1584" s="6" t="s">
        <v>72</v>
      </c>
      <c r="I1584" s="6" t="s">
        <v>885</v>
      </c>
      <c r="J1584" s="6" t="s">
        <v>77</v>
      </c>
      <c r="L1584" s="6" t="s">
        <v>88</v>
      </c>
      <c r="M1584" s="6" t="s">
        <v>885</v>
      </c>
      <c r="N1584" s="6" t="s">
        <v>41</v>
      </c>
      <c r="O1584" s="5" t="s">
        <v>885</v>
      </c>
      <c r="P1584" s="6" t="str">
        <f>IF(I1584&lt;&gt;"","Giocata","Futura")</f>
        <v>Futura</v>
      </c>
      <c r="Q1584" s="5" t="e">
        <f>VALUE(LEFT(I1584,1))</f>
        <v>#VALUE!</v>
      </c>
      <c r="R1584" s="5" t="e">
        <f>VALUE(RIGHT(I1584,1))</f>
        <v>#VALUE!</v>
      </c>
      <c r="S1584" s="5" t="e">
        <f>SUM(Q1584:R1584)</f>
        <v>#VALUE!</v>
      </c>
      <c r="T1584" s="5" t="e">
        <f>IF(Q1584&lt;&gt;R1584,1,0)</f>
        <v>#VALUE!</v>
      </c>
      <c r="U1584" s="5" t="e">
        <f>IF(S1584&lt;=4,1,0)</f>
        <v>#VALUE!</v>
      </c>
      <c r="V1584" s="5" t="e">
        <f t="shared" si="48"/>
        <v>#VALUE!</v>
      </c>
      <c r="W1584" s="5" t="e">
        <f>IF(S1584&gt;=2,1,0)</f>
        <v>#VALUE!</v>
      </c>
      <c r="X1584" s="5" t="e">
        <f>IF(Q1584&lt;=2,1,0)</f>
        <v>#VALUE!</v>
      </c>
      <c r="Y1584" s="5" t="e">
        <f>IF(AND(Q1584&gt;=1,Q1584&lt;=3),1,0)</f>
        <v>#VALUE!</v>
      </c>
      <c r="Z1584" s="5" t="e">
        <f>IF(AND(Q1584&gt;=2,Q1584&lt;=5),1,0)</f>
        <v>#VALUE!</v>
      </c>
      <c r="AA1584" s="5" t="e">
        <f>IF(S1584&lt;=2,1,0)</f>
        <v>#VALUE!</v>
      </c>
      <c r="AB1584" s="5" t="e">
        <f>IF(AND(S1584&gt;=1,S1584&lt;=3),1,0)</f>
        <v>#VALUE!</v>
      </c>
      <c r="AC1584" s="5" t="e">
        <f>IF(AND(S1584&gt;=2,S1584&lt;=5),1,0)</f>
        <v>#VALUE!</v>
      </c>
      <c r="AD1584" s="5" t="e">
        <f>IF(AND(S1584&gt;=1,S1584&lt;=4),1,0)</f>
        <v>#VALUE!</v>
      </c>
      <c r="AE1584" s="5" t="e">
        <f>IF(AND(S1584&gt;=2,S1584&lt;=5),1,0)</f>
        <v>#VALUE!</v>
      </c>
    </row>
    <row r="1585" spans="1:31" x14ac:dyDescent="0.55000000000000004">
      <c r="A1585" s="1">
        <f t="shared" si="49"/>
        <v>1585</v>
      </c>
      <c r="B1585" s="6" t="s">
        <v>908</v>
      </c>
      <c r="C1585" s="7">
        <v>46226.660555555558</v>
      </c>
      <c r="D1585" s="5">
        <v>10</v>
      </c>
      <c r="E1585" s="6" t="s">
        <v>37</v>
      </c>
      <c r="F1585" s="8">
        <v>46306</v>
      </c>
      <c r="G1585" s="8" t="s">
        <v>885</v>
      </c>
      <c r="H1585" s="6" t="s">
        <v>83</v>
      </c>
      <c r="I1585" s="6" t="s">
        <v>885</v>
      </c>
      <c r="J1585" s="6" t="s">
        <v>81</v>
      </c>
      <c r="L1585" s="6" t="s">
        <v>85</v>
      </c>
      <c r="M1585" s="6" t="s">
        <v>885</v>
      </c>
      <c r="N1585" s="6" t="s">
        <v>41</v>
      </c>
      <c r="O1585" s="5" t="s">
        <v>885</v>
      </c>
      <c r="P1585" s="6" t="str">
        <f>IF(I1585&lt;&gt;"","Giocata","Futura")</f>
        <v>Futura</v>
      </c>
      <c r="Q1585" s="5" t="e">
        <f>VALUE(LEFT(I1585,1))</f>
        <v>#VALUE!</v>
      </c>
      <c r="R1585" s="5" t="e">
        <f>VALUE(RIGHT(I1585,1))</f>
        <v>#VALUE!</v>
      </c>
      <c r="S1585" s="5" t="e">
        <f>SUM(Q1585:R1585)</f>
        <v>#VALUE!</v>
      </c>
      <c r="T1585" s="5" t="e">
        <f>IF(Q1585&lt;&gt;R1585,1,0)</f>
        <v>#VALUE!</v>
      </c>
      <c r="U1585" s="5" t="e">
        <f>IF(S1585&lt;=4,1,0)</f>
        <v>#VALUE!</v>
      </c>
      <c r="V1585" s="5" t="e">
        <f t="shared" si="48"/>
        <v>#VALUE!</v>
      </c>
      <c r="W1585" s="5" t="e">
        <f>IF(S1585&gt;=2,1,0)</f>
        <v>#VALUE!</v>
      </c>
      <c r="X1585" s="5" t="e">
        <f>IF(Q1585&lt;=2,1,0)</f>
        <v>#VALUE!</v>
      </c>
      <c r="Y1585" s="5" t="e">
        <f>IF(AND(Q1585&gt;=1,Q1585&lt;=3),1,0)</f>
        <v>#VALUE!</v>
      </c>
      <c r="Z1585" s="5" t="e">
        <f>IF(AND(Q1585&gt;=2,Q1585&lt;=5),1,0)</f>
        <v>#VALUE!</v>
      </c>
      <c r="AA1585" s="5" t="e">
        <f>IF(S1585&lt;=2,1,0)</f>
        <v>#VALUE!</v>
      </c>
      <c r="AB1585" s="5" t="e">
        <f>IF(AND(S1585&gt;=1,S1585&lt;=3),1,0)</f>
        <v>#VALUE!</v>
      </c>
      <c r="AC1585" s="5" t="e">
        <f>IF(AND(S1585&gt;=2,S1585&lt;=5),1,0)</f>
        <v>#VALUE!</v>
      </c>
      <c r="AD1585" s="5" t="e">
        <f>IF(AND(S1585&gt;=1,S1585&lt;=4),1,0)</f>
        <v>#VALUE!</v>
      </c>
      <c r="AE1585" s="5" t="e">
        <f>IF(AND(S1585&gt;=2,S1585&lt;=5),1,0)</f>
        <v>#VALUE!</v>
      </c>
    </row>
    <row r="1586" spans="1:31" x14ac:dyDescent="0.55000000000000004">
      <c r="A1586" s="1">
        <f t="shared" si="49"/>
        <v>1586</v>
      </c>
      <c r="B1586" s="6" t="s">
        <v>908</v>
      </c>
      <c r="C1586" s="7">
        <v>46226.660555555558</v>
      </c>
      <c r="D1586" s="5">
        <v>10</v>
      </c>
      <c r="E1586" s="6" t="s">
        <v>37</v>
      </c>
      <c r="F1586" s="8">
        <v>46306</v>
      </c>
      <c r="G1586" s="8" t="s">
        <v>885</v>
      </c>
      <c r="H1586" s="6" t="s">
        <v>75</v>
      </c>
      <c r="I1586" s="6" t="s">
        <v>885</v>
      </c>
      <c r="J1586" s="6" t="s">
        <v>78</v>
      </c>
      <c r="L1586" s="6" t="s">
        <v>91</v>
      </c>
      <c r="M1586" s="6" t="s">
        <v>885</v>
      </c>
      <c r="N1586" s="6" t="s">
        <v>41</v>
      </c>
      <c r="O1586" s="5" t="s">
        <v>885</v>
      </c>
      <c r="P1586" s="6" t="str">
        <f>IF(I1586&lt;&gt;"","Giocata","Futura")</f>
        <v>Futura</v>
      </c>
      <c r="Q1586" s="5" t="e">
        <f>VALUE(LEFT(I1586,1))</f>
        <v>#VALUE!</v>
      </c>
      <c r="R1586" s="5" t="e">
        <f>VALUE(RIGHT(I1586,1))</f>
        <v>#VALUE!</v>
      </c>
      <c r="S1586" s="5" t="e">
        <f>SUM(Q1586:R1586)</f>
        <v>#VALUE!</v>
      </c>
      <c r="T1586" s="5" t="e">
        <f>IF(Q1586&lt;&gt;R1586,1,0)</f>
        <v>#VALUE!</v>
      </c>
      <c r="U1586" s="5" t="e">
        <f>IF(S1586&lt;=4,1,0)</f>
        <v>#VALUE!</v>
      </c>
      <c r="V1586" s="5" t="e">
        <f t="shared" si="48"/>
        <v>#VALUE!</v>
      </c>
      <c r="W1586" s="5" t="e">
        <f>IF(S1586&gt;=2,1,0)</f>
        <v>#VALUE!</v>
      </c>
      <c r="X1586" s="5" t="e">
        <f>IF(Q1586&lt;=2,1,0)</f>
        <v>#VALUE!</v>
      </c>
      <c r="Y1586" s="5" t="e">
        <f>IF(AND(Q1586&gt;=1,Q1586&lt;=3),1,0)</f>
        <v>#VALUE!</v>
      </c>
      <c r="Z1586" s="5" t="e">
        <f>IF(AND(Q1586&gt;=2,Q1586&lt;=5),1,0)</f>
        <v>#VALUE!</v>
      </c>
      <c r="AA1586" s="5" t="e">
        <f>IF(S1586&lt;=2,1,0)</f>
        <v>#VALUE!</v>
      </c>
      <c r="AB1586" s="5" t="e">
        <f>IF(AND(S1586&gt;=1,S1586&lt;=3),1,0)</f>
        <v>#VALUE!</v>
      </c>
      <c r="AC1586" s="5" t="e">
        <f>IF(AND(S1586&gt;=2,S1586&lt;=5),1,0)</f>
        <v>#VALUE!</v>
      </c>
      <c r="AD1586" s="5" t="e">
        <f>IF(AND(S1586&gt;=1,S1586&lt;=4),1,0)</f>
        <v>#VALUE!</v>
      </c>
      <c r="AE1586" s="5" t="e">
        <f>IF(AND(S1586&gt;=2,S1586&lt;=5),1,0)</f>
        <v>#VALUE!</v>
      </c>
    </row>
    <row r="1587" spans="1:31" x14ac:dyDescent="0.55000000000000004">
      <c r="A1587" s="1">
        <f t="shared" si="49"/>
        <v>1587</v>
      </c>
      <c r="B1587" s="6" t="s">
        <v>908</v>
      </c>
      <c r="C1587" s="7">
        <v>46226.660555555558</v>
      </c>
      <c r="D1587" s="5">
        <v>10</v>
      </c>
      <c r="E1587" s="6" t="s">
        <v>37</v>
      </c>
      <c r="F1587" s="8">
        <v>46306</v>
      </c>
      <c r="G1587" s="8" t="s">
        <v>885</v>
      </c>
      <c r="H1587" s="6" t="s">
        <v>71</v>
      </c>
      <c r="I1587" s="6" t="s">
        <v>885</v>
      </c>
      <c r="J1587" s="6" t="s">
        <v>68</v>
      </c>
      <c r="L1587" s="6" t="s">
        <v>73</v>
      </c>
      <c r="M1587" s="6" t="s">
        <v>885</v>
      </c>
      <c r="N1587" s="6" t="s">
        <v>41</v>
      </c>
      <c r="O1587" s="5" t="s">
        <v>885</v>
      </c>
      <c r="P1587" s="6" t="str">
        <f>IF(I1587&lt;&gt;"","Giocata","Futura")</f>
        <v>Futura</v>
      </c>
      <c r="Q1587" s="5" t="e">
        <f>VALUE(LEFT(I1587,1))</f>
        <v>#VALUE!</v>
      </c>
      <c r="R1587" s="5" t="e">
        <f>VALUE(RIGHT(I1587,1))</f>
        <v>#VALUE!</v>
      </c>
      <c r="S1587" s="5" t="e">
        <f>SUM(Q1587:R1587)</f>
        <v>#VALUE!</v>
      </c>
      <c r="T1587" s="5" t="e">
        <f>IF(Q1587&lt;&gt;R1587,1,0)</f>
        <v>#VALUE!</v>
      </c>
      <c r="U1587" s="5" t="e">
        <f>IF(S1587&lt;=4,1,0)</f>
        <v>#VALUE!</v>
      </c>
      <c r="V1587" s="5" t="e">
        <f t="shared" si="48"/>
        <v>#VALUE!</v>
      </c>
      <c r="W1587" s="5" t="e">
        <f>IF(S1587&gt;=2,1,0)</f>
        <v>#VALUE!</v>
      </c>
      <c r="X1587" s="5" t="e">
        <f>IF(Q1587&lt;=2,1,0)</f>
        <v>#VALUE!</v>
      </c>
      <c r="Y1587" s="5" t="e">
        <f>IF(AND(Q1587&gt;=1,Q1587&lt;=3),1,0)</f>
        <v>#VALUE!</v>
      </c>
      <c r="Z1587" s="5" t="e">
        <f>IF(AND(Q1587&gt;=2,Q1587&lt;=5),1,0)</f>
        <v>#VALUE!</v>
      </c>
      <c r="AA1587" s="5" t="e">
        <f>IF(S1587&lt;=2,1,0)</f>
        <v>#VALUE!</v>
      </c>
      <c r="AB1587" s="5" t="e">
        <f>IF(AND(S1587&gt;=1,S1587&lt;=3),1,0)</f>
        <v>#VALUE!</v>
      </c>
      <c r="AC1587" s="5" t="e">
        <f>IF(AND(S1587&gt;=2,S1587&lt;=5),1,0)</f>
        <v>#VALUE!</v>
      </c>
      <c r="AD1587" s="5" t="e">
        <f>IF(AND(S1587&gt;=1,S1587&lt;=4),1,0)</f>
        <v>#VALUE!</v>
      </c>
      <c r="AE1587" s="5" t="e">
        <f>IF(AND(S1587&gt;=2,S1587&lt;=5),1,0)</f>
        <v>#VALUE!</v>
      </c>
    </row>
    <row r="1588" spans="1:31" x14ac:dyDescent="0.55000000000000004">
      <c r="A1588" s="1">
        <f t="shared" si="49"/>
        <v>1588</v>
      </c>
      <c r="B1588" s="6" t="s">
        <v>908</v>
      </c>
      <c r="C1588" s="7">
        <v>46226.660555555558</v>
      </c>
      <c r="D1588" s="5">
        <v>10</v>
      </c>
      <c r="E1588" s="6" t="s">
        <v>37</v>
      </c>
      <c r="F1588" s="8">
        <v>46306</v>
      </c>
      <c r="G1588" s="8" t="s">
        <v>885</v>
      </c>
      <c r="H1588" s="6" t="s">
        <v>80</v>
      </c>
      <c r="I1588" s="6" t="s">
        <v>885</v>
      </c>
      <c r="J1588" s="6" t="s">
        <v>69</v>
      </c>
      <c r="L1588" s="6" t="s">
        <v>82</v>
      </c>
      <c r="M1588" s="6" t="s">
        <v>885</v>
      </c>
      <c r="N1588" s="6" t="s">
        <v>41</v>
      </c>
      <c r="O1588" s="5" t="s">
        <v>885</v>
      </c>
      <c r="P1588" s="6" t="str">
        <f>IF(I1588&lt;&gt;"","Giocata","Futura")</f>
        <v>Futura</v>
      </c>
      <c r="Q1588" s="5" t="e">
        <f>VALUE(LEFT(I1588,1))</f>
        <v>#VALUE!</v>
      </c>
      <c r="R1588" s="5" t="e">
        <f>VALUE(RIGHT(I1588,1))</f>
        <v>#VALUE!</v>
      </c>
      <c r="S1588" s="5" t="e">
        <f>SUM(Q1588:R1588)</f>
        <v>#VALUE!</v>
      </c>
      <c r="T1588" s="5" t="e">
        <f>IF(Q1588&lt;&gt;R1588,1,0)</f>
        <v>#VALUE!</v>
      </c>
      <c r="U1588" s="5" t="e">
        <f>IF(S1588&lt;=4,1,0)</f>
        <v>#VALUE!</v>
      </c>
      <c r="V1588" s="5" t="e">
        <f t="shared" si="48"/>
        <v>#VALUE!</v>
      </c>
      <c r="W1588" s="5" t="e">
        <f>IF(S1588&gt;=2,1,0)</f>
        <v>#VALUE!</v>
      </c>
      <c r="X1588" s="5" t="e">
        <f>IF(Q1588&lt;=2,1,0)</f>
        <v>#VALUE!</v>
      </c>
      <c r="Y1588" s="5" t="e">
        <f>IF(AND(Q1588&gt;=1,Q1588&lt;=3),1,0)</f>
        <v>#VALUE!</v>
      </c>
      <c r="Z1588" s="5" t="e">
        <f>IF(AND(Q1588&gt;=2,Q1588&lt;=5),1,0)</f>
        <v>#VALUE!</v>
      </c>
      <c r="AA1588" s="5" t="e">
        <f>IF(S1588&lt;=2,1,0)</f>
        <v>#VALUE!</v>
      </c>
      <c r="AB1588" s="5" t="e">
        <f>IF(AND(S1588&gt;=1,S1588&lt;=3),1,0)</f>
        <v>#VALUE!</v>
      </c>
      <c r="AC1588" s="5" t="e">
        <f>IF(AND(S1588&gt;=2,S1588&lt;=5),1,0)</f>
        <v>#VALUE!</v>
      </c>
      <c r="AD1588" s="5" t="e">
        <f>IF(AND(S1588&gt;=1,S1588&lt;=4),1,0)</f>
        <v>#VALUE!</v>
      </c>
      <c r="AE1588" s="5" t="e">
        <f>IF(AND(S1588&gt;=2,S1588&lt;=5),1,0)</f>
        <v>#VALUE!</v>
      </c>
    </row>
    <row r="1589" spans="1:31" x14ac:dyDescent="0.55000000000000004">
      <c r="A1589" s="1">
        <f t="shared" si="49"/>
        <v>1589</v>
      </c>
      <c r="B1589" s="6" t="s">
        <v>908</v>
      </c>
      <c r="C1589" s="7">
        <v>46226.660555555558</v>
      </c>
      <c r="D1589" s="5">
        <v>10</v>
      </c>
      <c r="E1589" s="6" t="s">
        <v>37</v>
      </c>
      <c r="F1589" s="8">
        <v>46306</v>
      </c>
      <c r="G1589" s="8" t="s">
        <v>885</v>
      </c>
      <c r="H1589" s="6" t="s">
        <v>74</v>
      </c>
      <c r="I1589" s="6" t="s">
        <v>885</v>
      </c>
      <c r="J1589" s="6" t="s">
        <v>84</v>
      </c>
      <c r="L1589" s="6" t="s">
        <v>76</v>
      </c>
      <c r="M1589" s="6" t="s">
        <v>885</v>
      </c>
      <c r="N1589" s="6" t="s">
        <v>41</v>
      </c>
      <c r="O1589" s="5" t="s">
        <v>885</v>
      </c>
      <c r="P1589" s="6" t="str">
        <f>IF(I1589&lt;&gt;"","Giocata","Futura")</f>
        <v>Futura</v>
      </c>
      <c r="Q1589" s="5" t="e">
        <f>VALUE(LEFT(I1589,1))</f>
        <v>#VALUE!</v>
      </c>
      <c r="R1589" s="5" t="e">
        <f>VALUE(RIGHT(I1589,1))</f>
        <v>#VALUE!</v>
      </c>
      <c r="S1589" s="5" t="e">
        <f>SUM(Q1589:R1589)</f>
        <v>#VALUE!</v>
      </c>
      <c r="T1589" s="5" t="e">
        <f>IF(Q1589&lt;&gt;R1589,1,0)</f>
        <v>#VALUE!</v>
      </c>
      <c r="U1589" s="5" t="e">
        <f>IF(S1589&lt;=4,1,0)</f>
        <v>#VALUE!</v>
      </c>
      <c r="V1589" s="5" t="e">
        <f t="shared" si="48"/>
        <v>#VALUE!</v>
      </c>
      <c r="W1589" s="5" t="e">
        <f>IF(S1589&gt;=2,1,0)</f>
        <v>#VALUE!</v>
      </c>
      <c r="X1589" s="5" t="e">
        <f>IF(Q1589&lt;=2,1,0)</f>
        <v>#VALUE!</v>
      </c>
      <c r="Y1589" s="5" t="e">
        <f>IF(AND(Q1589&gt;=1,Q1589&lt;=3),1,0)</f>
        <v>#VALUE!</v>
      </c>
      <c r="Z1589" s="5" t="e">
        <f>IF(AND(Q1589&gt;=2,Q1589&lt;=5),1,0)</f>
        <v>#VALUE!</v>
      </c>
      <c r="AA1589" s="5" t="e">
        <f>IF(S1589&lt;=2,1,0)</f>
        <v>#VALUE!</v>
      </c>
      <c r="AB1589" s="5" t="e">
        <f>IF(AND(S1589&gt;=1,S1589&lt;=3),1,0)</f>
        <v>#VALUE!</v>
      </c>
      <c r="AC1589" s="5" t="e">
        <f>IF(AND(S1589&gt;=2,S1589&lt;=5),1,0)</f>
        <v>#VALUE!</v>
      </c>
      <c r="AD1589" s="5" t="e">
        <f>IF(AND(S1589&gt;=1,S1589&lt;=4),1,0)</f>
        <v>#VALUE!</v>
      </c>
      <c r="AE1589" s="5" t="e">
        <f>IF(AND(S1589&gt;=2,S1589&lt;=5),1,0)</f>
        <v>#VALUE!</v>
      </c>
    </row>
    <row r="1590" spans="1:31" x14ac:dyDescent="0.55000000000000004">
      <c r="A1590" s="1">
        <f t="shared" si="49"/>
        <v>1590</v>
      </c>
      <c r="B1590" s="6" t="s">
        <v>28</v>
      </c>
      <c r="C1590" s="7">
        <v>46226.660555555558</v>
      </c>
      <c r="D1590" s="5">
        <v>23</v>
      </c>
      <c r="E1590" s="6" t="s">
        <v>37</v>
      </c>
      <c r="F1590" s="8">
        <v>46306</v>
      </c>
      <c r="G1590" s="8" t="s">
        <v>268</v>
      </c>
      <c r="H1590" s="6" t="s">
        <v>52</v>
      </c>
      <c r="I1590" s="6" t="s">
        <v>885</v>
      </c>
      <c r="J1590" s="6" t="s">
        <v>46</v>
      </c>
      <c r="L1590" s="6" t="s">
        <v>63</v>
      </c>
      <c r="M1590" s="6" t="s">
        <v>885</v>
      </c>
      <c r="N1590" s="6" t="s">
        <v>41</v>
      </c>
      <c r="O1590" s="5" t="s">
        <v>885</v>
      </c>
      <c r="P1590" s="6" t="str">
        <f>IF(I1590&lt;&gt;"","Giocata","Futura")</f>
        <v>Futura</v>
      </c>
      <c r="Q1590" s="5" t="e">
        <f>VALUE(LEFT(I1590,1))</f>
        <v>#VALUE!</v>
      </c>
      <c r="R1590" s="5" t="e">
        <f>VALUE(RIGHT(I1590,1))</f>
        <v>#VALUE!</v>
      </c>
      <c r="S1590" s="5" t="e">
        <f>SUM(Q1590:R1590)</f>
        <v>#VALUE!</v>
      </c>
      <c r="T1590" s="5" t="e">
        <f>IF(Q1590&lt;&gt;R1590,1,0)</f>
        <v>#VALUE!</v>
      </c>
      <c r="U1590" s="5" t="e">
        <f>IF(S1590&lt;=4,1,0)</f>
        <v>#VALUE!</v>
      </c>
      <c r="V1590" s="5" t="e">
        <f t="shared" si="48"/>
        <v>#VALUE!</v>
      </c>
      <c r="W1590" s="5" t="e">
        <f>IF(S1590&gt;=2,1,0)</f>
        <v>#VALUE!</v>
      </c>
      <c r="X1590" s="5" t="e">
        <f>IF(Q1590&lt;=2,1,0)</f>
        <v>#VALUE!</v>
      </c>
      <c r="Y1590" s="5" t="e">
        <f>IF(AND(Q1590&gt;=1,Q1590&lt;=3),1,0)</f>
        <v>#VALUE!</v>
      </c>
      <c r="Z1590" s="5" t="e">
        <f>IF(AND(Q1590&gt;=2,Q1590&lt;=5),1,0)</f>
        <v>#VALUE!</v>
      </c>
      <c r="AA1590" s="5" t="e">
        <f>IF(S1590&lt;=2,1,0)</f>
        <v>#VALUE!</v>
      </c>
      <c r="AB1590" s="5" t="e">
        <f>IF(AND(S1590&gt;=1,S1590&lt;=3),1,0)</f>
        <v>#VALUE!</v>
      </c>
      <c r="AC1590" s="5" t="e">
        <f>IF(AND(S1590&gt;=2,S1590&lt;=5),1,0)</f>
        <v>#VALUE!</v>
      </c>
      <c r="AD1590" s="5" t="e">
        <f>IF(AND(S1590&gt;=1,S1590&lt;=4),1,0)</f>
        <v>#VALUE!</v>
      </c>
      <c r="AE1590" s="5" t="e">
        <f>IF(AND(S1590&gt;=2,S1590&lt;=5),1,0)</f>
        <v>#VALUE!</v>
      </c>
    </row>
    <row r="1591" spans="1:31" x14ac:dyDescent="0.55000000000000004">
      <c r="A1591" s="1">
        <f t="shared" si="49"/>
        <v>1591</v>
      </c>
      <c r="B1591" s="6" t="s">
        <v>28</v>
      </c>
      <c r="C1591" s="7">
        <v>46226.660555555558</v>
      </c>
      <c r="D1591" s="5">
        <v>23</v>
      </c>
      <c r="E1591" s="6" t="s">
        <v>37</v>
      </c>
      <c r="F1591" s="8">
        <v>46306</v>
      </c>
      <c r="G1591" s="8" t="s">
        <v>285</v>
      </c>
      <c r="H1591" s="6" t="s">
        <v>61</v>
      </c>
      <c r="I1591" s="6" t="s">
        <v>885</v>
      </c>
      <c r="J1591" s="6" t="s">
        <v>54</v>
      </c>
      <c r="L1591" s="6" t="s">
        <v>65</v>
      </c>
      <c r="M1591" s="6" t="s">
        <v>885</v>
      </c>
      <c r="N1591" s="6" t="s">
        <v>41</v>
      </c>
      <c r="O1591" s="5" t="s">
        <v>885</v>
      </c>
      <c r="P1591" s="6" t="str">
        <f>IF(I1591&lt;&gt;"","Giocata","Futura")</f>
        <v>Futura</v>
      </c>
      <c r="Q1591" s="5" t="e">
        <f>VALUE(LEFT(I1591,1))</f>
        <v>#VALUE!</v>
      </c>
      <c r="R1591" s="5" t="e">
        <f>VALUE(RIGHT(I1591,1))</f>
        <v>#VALUE!</v>
      </c>
      <c r="S1591" s="5" t="e">
        <f>SUM(Q1591:R1591)</f>
        <v>#VALUE!</v>
      </c>
      <c r="T1591" s="5" t="e">
        <f>IF(Q1591&lt;&gt;R1591,1,0)</f>
        <v>#VALUE!</v>
      </c>
      <c r="U1591" s="5" t="e">
        <f>IF(S1591&lt;=4,1,0)</f>
        <v>#VALUE!</v>
      </c>
      <c r="V1591" s="5" t="e">
        <f t="shared" si="48"/>
        <v>#VALUE!</v>
      </c>
      <c r="W1591" s="5" t="e">
        <f>IF(S1591&gt;=2,1,0)</f>
        <v>#VALUE!</v>
      </c>
      <c r="X1591" s="5" t="e">
        <f>IF(Q1591&lt;=2,1,0)</f>
        <v>#VALUE!</v>
      </c>
      <c r="Y1591" s="5" t="e">
        <f>IF(AND(Q1591&gt;=1,Q1591&lt;=3),1,0)</f>
        <v>#VALUE!</v>
      </c>
      <c r="Z1591" s="5" t="e">
        <f>IF(AND(Q1591&gt;=2,Q1591&lt;=5),1,0)</f>
        <v>#VALUE!</v>
      </c>
      <c r="AA1591" s="5" t="e">
        <f>IF(S1591&lt;=2,1,0)</f>
        <v>#VALUE!</v>
      </c>
      <c r="AB1591" s="5" t="e">
        <f>IF(AND(S1591&gt;=1,S1591&lt;=3),1,0)</f>
        <v>#VALUE!</v>
      </c>
      <c r="AC1591" s="5" t="e">
        <f>IF(AND(S1591&gt;=2,S1591&lt;=5),1,0)</f>
        <v>#VALUE!</v>
      </c>
      <c r="AD1591" s="5" t="e">
        <f>IF(AND(S1591&gt;=1,S1591&lt;=4),1,0)</f>
        <v>#VALUE!</v>
      </c>
      <c r="AE1591" s="5" t="e">
        <f>IF(AND(S1591&gt;=2,S1591&lt;=5),1,0)</f>
        <v>#VALUE!</v>
      </c>
    </row>
    <row r="1592" spans="1:31" x14ac:dyDescent="0.55000000000000004">
      <c r="A1592" s="1">
        <f t="shared" si="49"/>
        <v>1592</v>
      </c>
      <c r="B1592" s="6" t="s">
        <v>910</v>
      </c>
      <c r="C1592" s="7">
        <v>46226.660555555558</v>
      </c>
      <c r="D1592" s="5">
        <v>27</v>
      </c>
      <c r="E1592" s="6" t="s">
        <v>37</v>
      </c>
      <c r="F1592" s="8">
        <v>46306</v>
      </c>
      <c r="G1592" s="8" t="s">
        <v>287</v>
      </c>
      <c r="H1592" s="6" t="s">
        <v>198</v>
      </c>
      <c r="I1592" s="6" t="s">
        <v>885</v>
      </c>
      <c r="J1592" s="6" t="s">
        <v>186</v>
      </c>
      <c r="L1592" s="6" t="s">
        <v>200</v>
      </c>
      <c r="M1592" s="6" t="s">
        <v>885</v>
      </c>
      <c r="N1592" s="6" t="s">
        <v>41</v>
      </c>
      <c r="O1592" s="5" t="s">
        <v>885</v>
      </c>
      <c r="P1592" s="6" t="str">
        <f>IF(I1592&lt;&gt;"","Giocata","Futura")</f>
        <v>Futura</v>
      </c>
      <c r="Q1592" s="5" t="e">
        <f>VALUE(LEFT(I1592,1))</f>
        <v>#VALUE!</v>
      </c>
      <c r="R1592" s="5" t="e">
        <f>VALUE(RIGHT(I1592,1))</f>
        <v>#VALUE!</v>
      </c>
      <c r="S1592" s="5" t="e">
        <f>SUM(Q1592:R1592)</f>
        <v>#VALUE!</v>
      </c>
      <c r="T1592" s="5" t="e">
        <f>IF(Q1592&lt;&gt;R1592,1,0)</f>
        <v>#VALUE!</v>
      </c>
      <c r="U1592" s="5" t="e">
        <f>IF(S1592&lt;=4,1,0)</f>
        <v>#VALUE!</v>
      </c>
      <c r="V1592" s="5" t="e">
        <f t="shared" si="48"/>
        <v>#VALUE!</v>
      </c>
      <c r="W1592" s="5" t="e">
        <f>IF(S1592&gt;=2,1,0)</f>
        <v>#VALUE!</v>
      </c>
      <c r="X1592" s="5" t="e">
        <f>IF(Q1592&lt;=2,1,0)</f>
        <v>#VALUE!</v>
      </c>
      <c r="Y1592" s="5" t="e">
        <f>IF(AND(Q1592&gt;=1,Q1592&lt;=3),1,0)</f>
        <v>#VALUE!</v>
      </c>
      <c r="Z1592" s="5" t="e">
        <f>IF(AND(Q1592&gt;=2,Q1592&lt;=5),1,0)</f>
        <v>#VALUE!</v>
      </c>
      <c r="AA1592" s="5" t="e">
        <f>IF(S1592&lt;=2,1,0)</f>
        <v>#VALUE!</v>
      </c>
      <c r="AB1592" s="5" t="e">
        <f>IF(AND(S1592&gt;=1,S1592&lt;=3),1,0)</f>
        <v>#VALUE!</v>
      </c>
      <c r="AC1592" s="5" t="e">
        <f>IF(AND(S1592&gt;=2,S1592&lt;=5),1,0)</f>
        <v>#VALUE!</v>
      </c>
      <c r="AD1592" s="5" t="e">
        <f>IF(AND(S1592&gt;=1,S1592&lt;=4),1,0)</f>
        <v>#VALUE!</v>
      </c>
      <c r="AE1592" s="5" t="e">
        <f>IF(AND(S1592&gt;=2,S1592&lt;=5),1,0)</f>
        <v>#VALUE!</v>
      </c>
    </row>
    <row r="1593" spans="1:31" x14ac:dyDescent="0.55000000000000004">
      <c r="A1593" s="1">
        <f t="shared" si="49"/>
        <v>1593</v>
      </c>
      <c r="B1593" s="6" t="s">
        <v>910</v>
      </c>
      <c r="C1593" s="7">
        <v>46226.660555555558</v>
      </c>
      <c r="D1593" s="5">
        <v>27</v>
      </c>
      <c r="E1593" s="6" t="s">
        <v>37</v>
      </c>
      <c r="F1593" s="8">
        <v>46306</v>
      </c>
      <c r="G1593" s="8" t="s">
        <v>184</v>
      </c>
      <c r="H1593" s="6" t="s">
        <v>199</v>
      </c>
      <c r="I1593" s="6" t="s">
        <v>885</v>
      </c>
      <c r="J1593" s="6" t="s">
        <v>191</v>
      </c>
      <c r="L1593" s="6" t="s">
        <v>288</v>
      </c>
      <c r="M1593" s="6" t="s">
        <v>885</v>
      </c>
      <c r="N1593" s="6" t="s">
        <v>41</v>
      </c>
      <c r="O1593" s="5" t="s">
        <v>885</v>
      </c>
      <c r="P1593" s="6" t="str">
        <f>IF(I1593&lt;&gt;"","Giocata","Futura")</f>
        <v>Futura</v>
      </c>
      <c r="Q1593" s="5" t="e">
        <f>VALUE(LEFT(I1593,1))</f>
        <v>#VALUE!</v>
      </c>
      <c r="R1593" s="5" t="e">
        <f>VALUE(RIGHT(I1593,1))</f>
        <v>#VALUE!</v>
      </c>
      <c r="S1593" s="5" t="e">
        <f>SUM(Q1593:R1593)</f>
        <v>#VALUE!</v>
      </c>
      <c r="T1593" s="5" t="e">
        <f>IF(Q1593&lt;&gt;R1593,1,0)</f>
        <v>#VALUE!</v>
      </c>
      <c r="U1593" s="5" t="e">
        <f>IF(S1593&lt;=4,1,0)</f>
        <v>#VALUE!</v>
      </c>
      <c r="V1593" s="5" t="e">
        <f t="shared" si="48"/>
        <v>#VALUE!</v>
      </c>
      <c r="W1593" s="5" t="e">
        <f>IF(S1593&gt;=2,1,0)</f>
        <v>#VALUE!</v>
      </c>
      <c r="X1593" s="5" t="e">
        <f>IF(Q1593&lt;=2,1,0)</f>
        <v>#VALUE!</v>
      </c>
      <c r="Y1593" s="5" t="e">
        <f>IF(AND(Q1593&gt;=1,Q1593&lt;=3),1,0)</f>
        <v>#VALUE!</v>
      </c>
      <c r="Z1593" s="5" t="e">
        <f>IF(AND(Q1593&gt;=2,Q1593&lt;=5),1,0)</f>
        <v>#VALUE!</v>
      </c>
      <c r="AA1593" s="5" t="e">
        <f>IF(S1593&lt;=2,1,0)</f>
        <v>#VALUE!</v>
      </c>
      <c r="AB1593" s="5" t="e">
        <f>IF(AND(S1593&gt;=1,S1593&lt;=3),1,0)</f>
        <v>#VALUE!</v>
      </c>
      <c r="AC1593" s="5" t="e">
        <f>IF(AND(S1593&gt;=2,S1593&lt;=5),1,0)</f>
        <v>#VALUE!</v>
      </c>
      <c r="AD1593" s="5" t="e">
        <f>IF(AND(S1593&gt;=1,S1593&lt;=4),1,0)</f>
        <v>#VALUE!</v>
      </c>
      <c r="AE1593" s="5" t="e">
        <f>IF(AND(S1593&gt;=2,S1593&lt;=5),1,0)</f>
        <v>#VALUE!</v>
      </c>
    </row>
    <row r="1594" spans="1:31" x14ac:dyDescent="0.55000000000000004">
      <c r="A1594" s="1">
        <f t="shared" si="49"/>
        <v>1594</v>
      </c>
      <c r="B1594" s="6" t="s">
        <v>910</v>
      </c>
      <c r="C1594" s="7">
        <v>46226.660555555558</v>
      </c>
      <c r="D1594" s="5">
        <v>27</v>
      </c>
      <c r="E1594" s="6" t="s">
        <v>37</v>
      </c>
      <c r="F1594" s="8">
        <v>46306</v>
      </c>
      <c r="G1594" s="8" t="s">
        <v>184</v>
      </c>
      <c r="H1594" s="6" t="s">
        <v>250</v>
      </c>
      <c r="I1594" s="6" t="s">
        <v>885</v>
      </c>
      <c r="J1594" s="6" t="s">
        <v>194</v>
      </c>
      <c r="L1594" s="6" t="s">
        <v>251</v>
      </c>
      <c r="M1594" s="6" t="s">
        <v>885</v>
      </c>
      <c r="N1594" s="6" t="s">
        <v>41</v>
      </c>
      <c r="O1594" s="5" t="s">
        <v>885</v>
      </c>
      <c r="P1594" s="6" t="str">
        <f>IF(I1594&lt;&gt;"","Giocata","Futura")</f>
        <v>Futura</v>
      </c>
      <c r="Q1594" s="5" t="e">
        <f>VALUE(LEFT(I1594,1))</f>
        <v>#VALUE!</v>
      </c>
      <c r="R1594" s="5" t="e">
        <f>VALUE(RIGHT(I1594,1))</f>
        <v>#VALUE!</v>
      </c>
      <c r="S1594" s="5" t="e">
        <f>SUM(Q1594:R1594)</f>
        <v>#VALUE!</v>
      </c>
      <c r="T1594" s="5" t="e">
        <f>IF(Q1594&lt;&gt;R1594,1,0)</f>
        <v>#VALUE!</v>
      </c>
      <c r="U1594" s="5" t="e">
        <f>IF(S1594&lt;=4,1,0)</f>
        <v>#VALUE!</v>
      </c>
      <c r="V1594" s="5" t="e">
        <f t="shared" si="48"/>
        <v>#VALUE!</v>
      </c>
      <c r="W1594" s="5" t="e">
        <f>IF(S1594&gt;=2,1,0)</f>
        <v>#VALUE!</v>
      </c>
      <c r="X1594" s="5" t="e">
        <f>IF(Q1594&lt;=2,1,0)</f>
        <v>#VALUE!</v>
      </c>
      <c r="Y1594" s="5" t="e">
        <f>IF(AND(Q1594&gt;=1,Q1594&lt;=3),1,0)</f>
        <v>#VALUE!</v>
      </c>
      <c r="Z1594" s="5" t="e">
        <f>IF(AND(Q1594&gt;=2,Q1594&lt;=5),1,0)</f>
        <v>#VALUE!</v>
      </c>
      <c r="AA1594" s="5" t="e">
        <f>IF(S1594&lt;=2,1,0)</f>
        <v>#VALUE!</v>
      </c>
      <c r="AB1594" s="5" t="e">
        <f>IF(AND(S1594&gt;=1,S1594&lt;=3),1,0)</f>
        <v>#VALUE!</v>
      </c>
      <c r="AC1594" s="5" t="e">
        <f>IF(AND(S1594&gt;=2,S1594&lt;=5),1,0)</f>
        <v>#VALUE!</v>
      </c>
      <c r="AD1594" s="5" t="e">
        <f>IF(AND(S1594&gt;=1,S1594&lt;=4),1,0)</f>
        <v>#VALUE!</v>
      </c>
      <c r="AE1594" s="5" t="e">
        <f>IF(AND(S1594&gt;=2,S1594&lt;=5),1,0)</f>
        <v>#VALUE!</v>
      </c>
    </row>
    <row r="1595" spans="1:31" x14ac:dyDescent="0.55000000000000004">
      <c r="A1595" s="1">
        <f t="shared" si="49"/>
        <v>1595</v>
      </c>
      <c r="B1595" s="6" t="s">
        <v>911</v>
      </c>
      <c r="C1595" s="7">
        <v>46226.660555555558</v>
      </c>
      <c r="D1595" s="5">
        <v>31</v>
      </c>
      <c r="E1595" s="6" t="s">
        <v>37</v>
      </c>
      <c r="F1595" s="8">
        <v>46306</v>
      </c>
      <c r="G1595" s="8" t="s">
        <v>237</v>
      </c>
      <c r="H1595" s="6" t="s">
        <v>150</v>
      </c>
      <c r="I1595" s="6" t="s">
        <v>885</v>
      </c>
      <c r="J1595" s="6" t="s">
        <v>141</v>
      </c>
      <c r="L1595" s="6" t="s">
        <v>152</v>
      </c>
      <c r="M1595" s="6" t="s">
        <v>885</v>
      </c>
      <c r="N1595" s="6" t="s">
        <v>41</v>
      </c>
      <c r="O1595" s="5" t="s">
        <v>885</v>
      </c>
      <c r="P1595" s="6" t="str">
        <f>IF(I1595&lt;&gt;"","Giocata","Futura")</f>
        <v>Futura</v>
      </c>
      <c r="Q1595" s="5" t="e">
        <f>VALUE(LEFT(I1595,1))</f>
        <v>#VALUE!</v>
      </c>
      <c r="R1595" s="5" t="e">
        <f>VALUE(RIGHT(I1595,1))</f>
        <v>#VALUE!</v>
      </c>
      <c r="S1595" s="5" t="e">
        <f>SUM(Q1595:R1595)</f>
        <v>#VALUE!</v>
      </c>
      <c r="T1595" s="5" t="e">
        <f>IF(Q1595&lt;&gt;R1595,1,0)</f>
        <v>#VALUE!</v>
      </c>
      <c r="U1595" s="5" t="e">
        <f>IF(S1595&lt;=4,1,0)</f>
        <v>#VALUE!</v>
      </c>
      <c r="V1595" s="5" t="e">
        <f t="shared" si="48"/>
        <v>#VALUE!</v>
      </c>
      <c r="W1595" s="5" t="e">
        <f>IF(S1595&gt;=2,1,0)</f>
        <v>#VALUE!</v>
      </c>
      <c r="X1595" s="5" t="e">
        <f>IF(Q1595&lt;=2,1,0)</f>
        <v>#VALUE!</v>
      </c>
      <c r="Y1595" s="5" t="e">
        <f>IF(AND(Q1595&gt;=1,Q1595&lt;=3),1,0)</f>
        <v>#VALUE!</v>
      </c>
      <c r="Z1595" s="5" t="e">
        <f>IF(AND(Q1595&gt;=2,Q1595&lt;=5),1,0)</f>
        <v>#VALUE!</v>
      </c>
      <c r="AA1595" s="5" t="e">
        <f>IF(S1595&lt;=2,1,0)</f>
        <v>#VALUE!</v>
      </c>
      <c r="AB1595" s="5" t="e">
        <f>IF(AND(S1595&gt;=1,S1595&lt;=3),1,0)</f>
        <v>#VALUE!</v>
      </c>
      <c r="AC1595" s="5" t="e">
        <f>IF(AND(S1595&gt;=2,S1595&lt;=5),1,0)</f>
        <v>#VALUE!</v>
      </c>
      <c r="AD1595" s="5" t="e">
        <f>IF(AND(S1595&gt;=1,S1595&lt;=4),1,0)</f>
        <v>#VALUE!</v>
      </c>
      <c r="AE1595" s="5" t="e">
        <f>IF(AND(S1595&gt;=2,S1595&lt;=5),1,0)</f>
        <v>#VALUE!</v>
      </c>
    </row>
    <row r="1596" spans="1:31" x14ac:dyDescent="0.55000000000000004">
      <c r="A1596" s="1">
        <f t="shared" si="49"/>
        <v>1596</v>
      </c>
      <c r="B1596" s="6" t="s">
        <v>886</v>
      </c>
      <c r="C1596" s="7">
        <v>46226.660567129627</v>
      </c>
      <c r="D1596" s="5">
        <v>10</v>
      </c>
      <c r="E1596" s="6" t="s">
        <v>37</v>
      </c>
      <c r="F1596" s="8">
        <v>46306</v>
      </c>
      <c r="G1596" s="8" t="s">
        <v>268</v>
      </c>
      <c r="H1596" s="6" t="s">
        <v>891</v>
      </c>
      <c r="I1596" s="6" t="s">
        <v>885</v>
      </c>
      <c r="J1596" s="6" t="s">
        <v>893</v>
      </c>
      <c r="L1596" s="6" t="s">
        <v>903</v>
      </c>
      <c r="M1596" s="6" t="s">
        <v>885</v>
      </c>
      <c r="N1596" s="6" t="s">
        <v>41</v>
      </c>
      <c r="O1596" s="5" t="s">
        <v>885</v>
      </c>
      <c r="P1596" s="6" t="str">
        <f>IF(I1596&lt;&gt;"","Giocata","Futura")</f>
        <v>Futura</v>
      </c>
      <c r="Q1596" s="5" t="e">
        <f>VALUE(LEFT(I1596,1))</f>
        <v>#VALUE!</v>
      </c>
      <c r="R1596" s="5" t="e">
        <f>VALUE(RIGHT(I1596,1))</f>
        <v>#VALUE!</v>
      </c>
      <c r="S1596" s="5" t="e">
        <f>SUM(Q1596:R1596)</f>
        <v>#VALUE!</v>
      </c>
      <c r="T1596" s="5" t="e">
        <f>IF(Q1596&lt;&gt;R1596,1,0)</f>
        <v>#VALUE!</v>
      </c>
      <c r="U1596" s="5" t="e">
        <f>IF(S1596&lt;=4,1,0)</f>
        <v>#VALUE!</v>
      </c>
      <c r="V1596" s="5" t="e">
        <f t="shared" si="48"/>
        <v>#VALUE!</v>
      </c>
      <c r="W1596" s="5" t="e">
        <f>IF(S1596&gt;=2,1,0)</f>
        <v>#VALUE!</v>
      </c>
      <c r="X1596" s="5" t="e">
        <f>IF(Q1596&lt;=2,1,0)</f>
        <v>#VALUE!</v>
      </c>
      <c r="Y1596" s="5" t="e">
        <f>IF(AND(Q1596&gt;=1,Q1596&lt;=3),1,0)</f>
        <v>#VALUE!</v>
      </c>
      <c r="Z1596" s="5" t="e">
        <f>IF(AND(Q1596&gt;=2,Q1596&lt;=5),1,0)</f>
        <v>#VALUE!</v>
      </c>
      <c r="AA1596" s="5" t="e">
        <f>IF(S1596&lt;=2,1,0)</f>
        <v>#VALUE!</v>
      </c>
      <c r="AB1596" s="5" t="e">
        <f>IF(AND(S1596&gt;=1,S1596&lt;=3),1,0)</f>
        <v>#VALUE!</v>
      </c>
      <c r="AC1596" s="5" t="e">
        <f>IF(AND(S1596&gt;=2,S1596&lt;=5),1,0)</f>
        <v>#VALUE!</v>
      </c>
      <c r="AD1596" s="5" t="e">
        <f>IF(AND(S1596&gt;=1,S1596&lt;=4),1,0)</f>
        <v>#VALUE!</v>
      </c>
      <c r="AE1596" s="5" t="e">
        <f>IF(AND(S1596&gt;=2,S1596&lt;=5),1,0)</f>
        <v>#VALUE!</v>
      </c>
    </row>
    <row r="1597" spans="1:31" x14ac:dyDescent="0.55000000000000004">
      <c r="A1597" s="1">
        <f t="shared" si="49"/>
        <v>1597</v>
      </c>
      <c r="B1597" s="6" t="s">
        <v>886</v>
      </c>
      <c r="C1597" s="7">
        <v>46226.660567129627</v>
      </c>
      <c r="D1597" s="5">
        <v>10</v>
      </c>
      <c r="E1597" s="6" t="s">
        <v>37</v>
      </c>
      <c r="F1597" s="8">
        <v>46306</v>
      </c>
      <c r="G1597" s="8" t="s">
        <v>285</v>
      </c>
      <c r="H1597" s="6" t="s">
        <v>897</v>
      </c>
      <c r="I1597" s="6" t="s">
        <v>885</v>
      </c>
      <c r="J1597" s="6" t="s">
        <v>890</v>
      </c>
      <c r="L1597" s="6" t="s">
        <v>907</v>
      </c>
      <c r="M1597" s="6" t="s">
        <v>885</v>
      </c>
      <c r="N1597" s="6" t="s">
        <v>41</v>
      </c>
      <c r="O1597" s="5" t="s">
        <v>885</v>
      </c>
      <c r="P1597" s="6" t="str">
        <f>IF(I1597&lt;&gt;"","Giocata","Futura")</f>
        <v>Futura</v>
      </c>
      <c r="Q1597" s="5" t="e">
        <f>VALUE(LEFT(I1597,1))</f>
        <v>#VALUE!</v>
      </c>
      <c r="R1597" s="5" t="e">
        <f>VALUE(RIGHT(I1597,1))</f>
        <v>#VALUE!</v>
      </c>
      <c r="S1597" s="5" t="e">
        <f>SUM(Q1597:R1597)</f>
        <v>#VALUE!</v>
      </c>
      <c r="T1597" s="5" t="e">
        <f>IF(Q1597&lt;&gt;R1597,1,0)</f>
        <v>#VALUE!</v>
      </c>
      <c r="U1597" s="5" t="e">
        <f>IF(S1597&lt;=4,1,0)</f>
        <v>#VALUE!</v>
      </c>
      <c r="V1597" s="5" t="e">
        <f t="shared" si="48"/>
        <v>#VALUE!</v>
      </c>
      <c r="W1597" s="5" t="e">
        <f>IF(S1597&gt;=2,1,0)</f>
        <v>#VALUE!</v>
      </c>
      <c r="X1597" s="5" t="e">
        <f>IF(Q1597&lt;=2,1,0)</f>
        <v>#VALUE!</v>
      </c>
      <c r="Y1597" s="5" t="e">
        <f>IF(AND(Q1597&gt;=1,Q1597&lt;=3),1,0)</f>
        <v>#VALUE!</v>
      </c>
      <c r="Z1597" s="5" t="e">
        <f>IF(AND(Q1597&gt;=2,Q1597&lt;=5),1,0)</f>
        <v>#VALUE!</v>
      </c>
      <c r="AA1597" s="5" t="e">
        <f>IF(S1597&lt;=2,1,0)</f>
        <v>#VALUE!</v>
      </c>
      <c r="AB1597" s="5" t="e">
        <f>IF(AND(S1597&gt;=1,S1597&lt;=3),1,0)</f>
        <v>#VALUE!</v>
      </c>
      <c r="AC1597" s="5" t="e">
        <f>IF(AND(S1597&gt;=2,S1597&lt;=5),1,0)</f>
        <v>#VALUE!</v>
      </c>
      <c r="AD1597" s="5" t="e">
        <f>IF(AND(S1597&gt;=1,S1597&lt;=4),1,0)</f>
        <v>#VALUE!</v>
      </c>
      <c r="AE1597" s="5" t="e">
        <f>IF(AND(S1597&gt;=2,S1597&lt;=5),1,0)</f>
        <v>#VALUE!</v>
      </c>
    </row>
    <row r="1598" spans="1:31" x14ac:dyDescent="0.55000000000000004">
      <c r="A1598" s="1">
        <f t="shared" si="49"/>
        <v>1598</v>
      </c>
      <c r="B1598" s="6" t="s">
        <v>886</v>
      </c>
      <c r="C1598" s="7">
        <v>46226.660567129627</v>
      </c>
      <c r="D1598" s="5">
        <v>10</v>
      </c>
      <c r="E1598" s="6" t="s">
        <v>37</v>
      </c>
      <c r="F1598" s="8">
        <v>46306</v>
      </c>
      <c r="G1598" s="8" t="s">
        <v>285</v>
      </c>
      <c r="H1598" s="6" t="s">
        <v>894</v>
      </c>
      <c r="I1598" s="6" t="s">
        <v>885</v>
      </c>
      <c r="J1598" s="6" t="s">
        <v>888</v>
      </c>
      <c r="L1598" s="6" t="s">
        <v>301</v>
      </c>
      <c r="M1598" s="6" t="s">
        <v>885</v>
      </c>
      <c r="N1598" s="6" t="s">
        <v>41</v>
      </c>
      <c r="O1598" s="5" t="s">
        <v>885</v>
      </c>
      <c r="P1598" s="6" t="str">
        <f>IF(I1598&lt;&gt;"","Giocata","Futura")</f>
        <v>Futura</v>
      </c>
      <c r="Q1598" s="5" t="e">
        <f>VALUE(LEFT(I1598,1))</f>
        <v>#VALUE!</v>
      </c>
      <c r="R1598" s="5" t="e">
        <f>VALUE(RIGHT(I1598,1))</f>
        <v>#VALUE!</v>
      </c>
      <c r="S1598" s="5" t="e">
        <f>SUM(Q1598:R1598)</f>
        <v>#VALUE!</v>
      </c>
      <c r="T1598" s="5" t="e">
        <f>IF(Q1598&lt;&gt;R1598,1,0)</f>
        <v>#VALUE!</v>
      </c>
      <c r="U1598" s="5" t="e">
        <f>IF(S1598&lt;=4,1,0)</f>
        <v>#VALUE!</v>
      </c>
      <c r="V1598" s="5" t="e">
        <f t="shared" si="48"/>
        <v>#VALUE!</v>
      </c>
      <c r="W1598" s="5" t="e">
        <f>IF(S1598&gt;=2,1,0)</f>
        <v>#VALUE!</v>
      </c>
      <c r="X1598" s="5" t="e">
        <f>IF(Q1598&lt;=2,1,0)</f>
        <v>#VALUE!</v>
      </c>
      <c r="Y1598" s="5" t="e">
        <f>IF(AND(Q1598&gt;=1,Q1598&lt;=3),1,0)</f>
        <v>#VALUE!</v>
      </c>
      <c r="Z1598" s="5" t="e">
        <f>IF(AND(Q1598&gt;=2,Q1598&lt;=5),1,0)</f>
        <v>#VALUE!</v>
      </c>
      <c r="AA1598" s="5" t="e">
        <f>IF(S1598&lt;=2,1,0)</f>
        <v>#VALUE!</v>
      </c>
      <c r="AB1598" s="5" t="e">
        <f>IF(AND(S1598&gt;=1,S1598&lt;=3),1,0)</f>
        <v>#VALUE!</v>
      </c>
      <c r="AC1598" s="5" t="e">
        <f>IF(AND(S1598&gt;=2,S1598&lt;=5),1,0)</f>
        <v>#VALUE!</v>
      </c>
      <c r="AD1598" s="5" t="e">
        <f>IF(AND(S1598&gt;=1,S1598&lt;=4),1,0)</f>
        <v>#VALUE!</v>
      </c>
      <c r="AE1598" s="5" t="e">
        <f>IF(AND(S1598&gt;=2,S1598&lt;=5),1,0)</f>
        <v>#VALUE!</v>
      </c>
    </row>
    <row r="1599" spans="1:31" x14ac:dyDescent="0.55000000000000004">
      <c r="A1599" s="1">
        <f t="shared" si="49"/>
        <v>1599</v>
      </c>
      <c r="B1599" s="6" t="s">
        <v>32</v>
      </c>
      <c r="C1599" s="7">
        <v>46226.660555555558</v>
      </c>
      <c r="D1599" s="5">
        <v>23</v>
      </c>
      <c r="E1599" s="6" t="s">
        <v>37</v>
      </c>
      <c r="F1599" s="8">
        <v>46306</v>
      </c>
      <c r="G1599" s="8" t="s">
        <v>245</v>
      </c>
      <c r="H1599" s="6" t="s">
        <v>131</v>
      </c>
      <c r="I1599" s="6" t="s">
        <v>885</v>
      </c>
      <c r="J1599" s="6" t="s">
        <v>274</v>
      </c>
      <c r="L1599" s="6" t="s">
        <v>214</v>
      </c>
      <c r="M1599" s="6" t="s">
        <v>885</v>
      </c>
      <c r="N1599" s="6" t="s">
        <v>41</v>
      </c>
      <c r="O1599" s="5" t="s">
        <v>885</v>
      </c>
      <c r="P1599" s="6" t="str">
        <f>IF(I1599&lt;&gt;"","Giocata","Futura")</f>
        <v>Futura</v>
      </c>
      <c r="Q1599" s="5" t="e">
        <f>VALUE(LEFT(I1599,1))</f>
        <v>#VALUE!</v>
      </c>
      <c r="R1599" s="5" t="e">
        <f>VALUE(RIGHT(I1599,1))</f>
        <v>#VALUE!</v>
      </c>
      <c r="S1599" s="5" t="e">
        <f>SUM(Q1599:R1599)</f>
        <v>#VALUE!</v>
      </c>
      <c r="T1599" s="5" t="e">
        <f>IF(Q1599&lt;&gt;R1599,1,0)</f>
        <v>#VALUE!</v>
      </c>
      <c r="U1599" s="5" t="e">
        <f>IF(S1599&lt;=4,1,0)</f>
        <v>#VALUE!</v>
      </c>
      <c r="V1599" s="5" t="e">
        <f t="shared" si="48"/>
        <v>#VALUE!</v>
      </c>
      <c r="W1599" s="5" t="e">
        <f>IF(S1599&gt;=2,1,0)</f>
        <v>#VALUE!</v>
      </c>
      <c r="X1599" s="5" t="e">
        <f>IF(Q1599&lt;=2,1,0)</f>
        <v>#VALUE!</v>
      </c>
      <c r="Y1599" s="5" t="e">
        <f>IF(AND(Q1599&gt;=1,Q1599&lt;=3),1,0)</f>
        <v>#VALUE!</v>
      </c>
      <c r="Z1599" s="5" t="e">
        <f>IF(AND(Q1599&gt;=2,Q1599&lt;=5),1,0)</f>
        <v>#VALUE!</v>
      </c>
      <c r="AA1599" s="5" t="e">
        <f>IF(S1599&lt;=2,1,0)</f>
        <v>#VALUE!</v>
      </c>
      <c r="AB1599" s="5" t="e">
        <f>IF(AND(S1599&gt;=1,S1599&lt;=3),1,0)</f>
        <v>#VALUE!</v>
      </c>
      <c r="AC1599" s="5" t="e">
        <f>IF(AND(S1599&gt;=2,S1599&lt;=5),1,0)</f>
        <v>#VALUE!</v>
      </c>
      <c r="AD1599" s="5" t="e">
        <f>IF(AND(S1599&gt;=1,S1599&lt;=4),1,0)</f>
        <v>#VALUE!</v>
      </c>
      <c r="AE1599" s="5" t="e">
        <f>IF(AND(S1599&gt;=2,S1599&lt;=5),1,0)</f>
        <v>#VALUE!</v>
      </c>
    </row>
    <row r="1600" spans="1:31" x14ac:dyDescent="0.55000000000000004">
      <c r="A1600" s="1">
        <f t="shared" si="49"/>
        <v>1600</v>
      </c>
      <c r="B1600" s="6" t="s">
        <v>32</v>
      </c>
      <c r="C1600" s="7">
        <v>46226.660555555558</v>
      </c>
      <c r="D1600" s="5">
        <v>23</v>
      </c>
      <c r="E1600" s="6" t="s">
        <v>37</v>
      </c>
      <c r="F1600" s="8">
        <v>46306</v>
      </c>
      <c r="G1600" s="8" t="s">
        <v>245</v>
      </c>
      <c r="H1600" s="6" t="s">
        <v>212</v>
      </c>
      <c r="I1600" s="6" t="s">
        <v>885</v>
      </c>
      <c r="J1600" s="6" t="s">
        <v>125</v>
      </c>
      <c r="L1600" s="6" t="s">
        <v>267</v>
      </c>
      <c r="M1600" s="6" t="s">
        <v>885</v>
      </c>
      <c r="N1600" s="6" t="s">
        <v>41</v>
      </c>
      <c r="O1600" s="5" t="s">
        <v>885</v>
      </c>
      <c r="P1600" s="6" t="str">
        <f>IF(I1600&lt;&gt;"","Giocata","Futura")</f>
        <v>Futura</v>
      </c>
      <c r="Q1600" s="5" t="e">
        <f>VALUE(LEFT(I1600,1))</f>
        <v>#VALUE!</v>
      </c>
      <c r="R1600" s="5" t="e">
        <f>VALUE(RIGHT(I1600,1))</f>
        <v>#VALUE!</v>
      </c>
      <c r="S1600" s="5" t="e">
        <f>SUM(Q1600:R1600)</f>
        <v>#VALUE!</v>
      </c>
      <c r="T1600" s="5" t="e">
        <f>IF(Q1600&lt;&gt;R1600,1,0)</f>
        <v>#VALUE!</v>
      </c>
      <c r="U1600" s="5" t="e">
        <f>IF(S1600&lt;=4,1,0)</f>
        <v>#VALUE!</v>
      </c>
      <c r="V1600" s="5" t="e">
        <f t="shared" si="48"/>
        <v>#VALUE!</v>
      </c>
      <c r="W1600" s="5" t="e">
        <f>IF(S1600&gt;=2,1,0)</f>
        <v>#VALUE!</v>
      </c>
      <c r="X1600" s="5" t="e">
        <f>IF(Q1600&lt;=2,1,0)</f>
        <v>#VALUE!</v>
      </c>
      <c r="Y1600" s="5" t="e">
        <f>IF(AND(Q1600&gt;=1,Q1600&lt;=3),1,0)</f>
        <v>#VALUE!</v>
      </c>
      <c r="Z1600" s="5" t="e">
        <f>IF(AND(Q1600&gt;=2,Q1600&lt;=5),1,0)</f>
        <v>#VALUE!</v>
      </c>
      <c r="AA1600" s="5" t="e">
        <f>IF(S1600&lt;=2,1,0)</f>
        <v>#VALUE!</v>
      </c>
      <c r="AB1600" s="5" t="e">
        <f>IF(AND(S1600&gt;=1,S1600&lt;=3),1,0)</f>
        <v>#VALUE!</v>
      </c>
      <c r="AC1600" s="5" t="e">
        <f>IF(AND(S1600&gt;=2,S1600&lt;=5),1,0)</f>
        <v>#VALUE!</v>
      </c>
      <c r="AD1600" s="5" t="e">
        <f>IF(AND(S1600&gt;=1,S1600&lt;=4),1,0)</f>
        <v>#VALUE!</v>
      </c>
      <c r="AE1600" s="5" t="e">
        <f>IF(AND(S1600&gt;=2,S1600&lt;=5),1,0)</f>
        <v>#VALUE!</v>
      </c>
    </row>
    <row r="1601" spans="1:31" x14ac:dyDescent="0.55000000000000004">
      <c r="A1601" s="1">
        <f t="shared" si="49"/>
        <v>1601</v>
      </c>
      <c r="B1601" s="6" t="s">
        <v>32</v>
      </c>
      <c r="C1601" s="7">
        <v>46226.660555555558</v>
      </c>
      <c r="D1601" s="5">
        <v>23</v>
      </c>
      <c r="E1601" s="6" t="s">
        <v>37</v>
      </c>
      <c r="F1601" s="8">
        <v>46306</v>
      </c>
      <c r="G1601" s="8" t="s">
        <v>245</v>
      </c>
      <c r="H1601" s="6" t="s">
        <v>130</v>
      </c>
      <c r="I1601" s="6" t="s">
        <v>885</v>
      </c>
      <c r="J1601" s="6" t="s">
        <v>208</v>
      </c>
      <c r="L1601" s="6" t="s">
        <v>132</v>
      </c>
      <c r="M1601" s="6" t="s">
        <v>885</v>
      </c>
      <c r="N1601" s="6" t="s">
        <v>41</v>
      </c>
      <c r="O1601" s="5" t="s">
        <v>885</v>
      </c>
      <c r="P1601" s="6" t="str">
        <f>IF(I1601&lt;&gt;"","Giocata","Futura")</f>
        <v>Futura</v>
      </c>
      <c r="Q1601" s="5" t="e">
        <f>VALUE(LEFT(I1601,1))</f>
        <v>#VALUE!</v>
      </c>
      <c r="R1601" s="5" t="e">
        <f>VALUE(RIGHT(I1601,1))</f>
        <v>#VALUE!</v>
      </c>
      <c r="S1601" s="5" t="e">
        <f>SUM(Q1601:R1601)</f>
        <v>#VALUE!</v>
      </c>
      <c r="T1601" s="5" t="e">
        <f>IF(Q1601&lt;&gt;R1601,1,0)</f>
        <v>#VALUE!</v>
      </c>
      <c r="U1601" s="5" t="e">
        <f>IF(S1601&lt;=4,1,0)</f>
        <v>#VALUE!</v>
      </c>
      <c r="V1601" s="5" t="e">
        <f t="shared" si="48"/>
        <v>#VALUE!</v>
      </c>
      <c r="W1601" s="5" t="e">
        <f>IF(S1601&gt;=2,1,0)</f>
        <v>#VALUE!</v>
      </c>
      <c r="X1601" s="5" t="e">
        <f>IF(Q1601&lt;=2,1,0)</f>
        <v>#VALUE!</v>
      </c>
      <c r="Y1601" s="5" t="e">
        <f>IF(AND(Q1601&gt;=1,Q1601&lt;=3),1,0)</f>
        <v>#VALUE!</v>
      </c>
      <c r="Z1601" s="5" t="e">
        <f>IF(AND(Q1601&gt;=2,Q1601&lt;=5),1,0)</f>
        <v>#VALUE!</v>
      </c>
      <c r="AA1601" s="5" t="e">
        <f>IF(S1601&lt;=2,1,0)</f>
        <v>#VALUE!</v>
      </c>
      <c r="AB1601" s="5" t="e">
        <f>IF(AND(S1601&gt;=1,S1601&lt;=3),1,0)</f>
        <v>#VALUE!</v>
      </c>
      <c r="AC1601" s="5" t="e">
        <f>IF(AND(S1601&gt;=2,S1601&lt;=5),1,0)</f>
        <v>#VALUE!</v>
      </c>
      <c r="AD1601" s="5" t="e">
        <f>IF(AND(S1601&gt;=1,S1601&lt;=4),1,0)</f>
        <v>#VALUE!</v>
      </c>
      <c r="AE1601" s="5" t="e">
        <f>IF(AND(S1601&gt;=2,S1601&lt;=5),1,0)</f>
        <v>#VALUE!</v>
      </c>
    </row>
    <row r="1602" spans="1:31" x14ac:dyDescent="0.55000000000000004">
      <c r="A1602" s="1">
        <f t="shared" si="49"/>
        <v>1602</v>
      </c>
      <c r="B1602" s="6" t="s">
        <v>32</v>
      </c>
      <c r="C1602" s="7">
        <v>46226.660555555558</v>
      </c>
      <c r="D1602" s="5">
        <v>23</v>
      </c>
      <c r="E1602" s="6" t="s">
        <v>37</v>
      </c>
      <c r="F1602" s="8">
        <v>46306</v>
      </c>
      <c r="G1602" s="8" t="s">
        <v>245</v>
      </c>
      <c r="H1602" s="6" t="s">
        <v>272</v>
      </c>
      <c r="I1602" s="6" t="s">
        <v>885</v>
      </c>
      <c r="J1602" s="6" t="s">
        <v>128</v>
      </c>
      <c r="L1602" s="6" t="s">
        <v>273</v>
      </c>
      <c r="M1602" s="6" t="s">
        <v>885</v>
      </c>
      <c r="N1602" s="6" t="s">
        <v>41</v>
      </c>
      <c r="O1602" s="5" t="s">
        <v>885</v>
      </c>
      <c r="P1602" s="6" t="str">
        <f>IF(I1602&lt;&gt;"","Giocata","Futura")</f>
        <v>Futura</v>
      </c>
      <c r="Q1602" s="5" t="e">
        <f>VALUE(LEFT(I1602,1))</f>
        <v>#VALUE!</v>
      </c>
      <c r="R1602" s="5" t="e">
        <f>VALUE(RIGHT(I1602,1))</f>
        <v>#VALUE!</v>
      </c>
      <c r="S1602" s="5" t="e">
        <f>SUM(Q1602:R1602)</f>
        <v>#VALUE!</v>
      </c>
      <c r="T1602" s="5" t="e">
        <f>IF(Q1602&lt;&gt;R1602,1,0)</f>
        <v>#VALUE!</v>
      </c>
      <c r="U1602" s="5" t="e">
        <f>IF(S1602&lt;=4,1,0)</f>
        <v>#VALUE!</v>
      </c>
      <c r="V1602" s="5" t="e">
        <f t="shared" ref="V1602:V1665" si="50">IF(AND(T1602=1,U1602=1),1,0)</f>
        <v>#VALUE!</v>
      </c>
      <c r="W1602" s="5" t="e">
        <f>IF(S1602&gt;=2,1,0)</f>
        <v>#VALUE!</v>
      </c>
      <c r="X1602" s="5" t="e">
        <f>IF(Q1602&lt;=2,1,0)</f>
        <v>#VALUE!</v>
      </c>
      <c r="Y1602" s="5" t="e">
        <f>IF(AND(Q1602&gt;=1,Q1602&lt;=3),1,0)</f>
        <v>#VALUE!</v>
      </c>
      <c r="Z1602" s="5" t="e">
        <f>IF(AND(Q1602&gt;=2,Q1602&lt;=5),1,0)</f>
        <v>#VALUE!</v>
      </c>
      <c r="AA1602" s="5" t="e">
        <f>IF(S1602&lt;=2,1,0)</f>
        <v>#VALUE!</v>
      </c>
      <c r="AB1602" s="5" t="e">
        <f>IF(AND(S1602&gt;=1,S1602&lt;=3),1,0)</f>
        <v>#VALUE!</v>
      </c>
      <c r="AC1602" s="5" t="e">
        <f>IF(AND(S1602&gt;=2,S1602&lt;=5),1,0)</f>
        <v>#VALUE!</v>
      </c>
      <c r="AD1602" s="5" t="e">
        <f>IF(AND(S1602&gt;=1,S1602&lt;=4),1,0)</f>
        <v>#VALUE!</v>
      </c>
      <c r="AE1602" s="5" t="e">
        <f>IF(AND(S1602&gt;=2,S1602&lt;=5),1,0)</f>
        <v>#VALUE!</v>
      </c>
    </row>
    <row r="1603" spans="1:31" x14ac:dyDescent="0.55000000000000004">
      <c r="A1603" s="1">
        <f t="shared" ref="A1603:A1666" si="51">A1602+1</f>
        <v>1603</v>
      </c>
      <c r="B1603" s="6" t="s">
        <v>32</v>
      </c>
      <c r="C1603" s="7">
        <v>46226.660555555558</v>
      </c>
      <c r="D1603" s="5">
        <v>23</v>
      </c>
      <c r="E1603" s="6" t="s">
        <v>37</v>
      </c>
      <c r="F1603" s="8">
        <v>46306</v>
      </c>
      <c r="G1603" s="8" t="s">
        <v>245</v>
      </c>
      <c r="H1603" s="6" t="s">
        <v>211</v>
      </c>
      <c r="I1603" s="6" t="s">
        <v>885</v>
      </c>
      <c r="J1603" s="6" t="s">
        <v>133</v>
      </c>
      <c r="L1603" s="6" t="s">
        <v>213</v>
      </c>
      <c r="M1603" s="6" t="s">
        <v>885</v>
      </c>
      <c r="N1603" s="6" t="s">
        <v>41</v>
      </c>
      <c r="O1603" s="5" t="s">
        <v>885</v>
      </c>
      <c r="P1603" s="6" t="str">
        <f>IF(I1603&lt;&gt;"","Giocata","Futura")</f>
        <v>Futura</v>
      </c>
      <c r="Q1603" s="5" t="e">
        <f>VALUE(LEFT(I1603,1))</f>
        <v>#VALUE!</v>
      </c>
      <c r="R1603" s="5" t="e">
        <f>VALUE(RIGHT(I1603,1))</f>
        <v>#VALUE!</v>
      </c>
      <c r="S1603" s="5" t="e">
        <f>SUM(Q1603:R1603)</f>
        <v>#VALUE!</v>
      </c>
      <c r="T1603" s="5" t="e">
        <f>IF(Q1603&lt;&gt;R1603,1,0)</f>
        <v>#VALUE!</v>
      </c>
      <c r="U1603" s="5" t="e">
        <f>IF(S1603&lt;=4,1,0)</f>
        <v>#VALUE!</v>
      </c>
      <c r="V1603" s="5" t="e">
        <f t="shared" si="50"/>
        <v>#VALUE!</v>
      </c>
      <c r="W1603" s="5" t="e">
        <f>IF(S1603&gt;=2,1,0)</f>
        <v>#VALUE!</v>
      </c>
      <c r="X1603" s="5" t="e">
        <f>IF(Q1603&lt;=2,1,0)</f>
        <v>#VALUE!</v>
      </c>
      <c r="Y1603" s="5" t="e">
        <f>IF(AND(Q1603&gt;=1,Q1603&lt;=3),1,0)</f>
        <v>#VALUE!</v>
      </c>
      <c r="Z1603" s="5" t="e">
        <f>IF(AND(Q1603&gt;=2,Q1603&lt;=5),1,0)</f>
        <v>#VALUE!</v>
      </c>
      <c r="AA1603" s="5" t="e">
        <f>IF(S1603&lt;=2,1,0)</f>
        <v>#VALUE!</v>
      </c>
      <c r="AB1603" s="5" t="e">
        <f>IF(AND(S1603&gt;=1,S1603&lt;=3),1,0)</f>
        <v>#VALUE!</v>
      </c>
      <c r="AC1603" s="5" t="e">
        <f>IF(AND(S1603&gt;=2,S1603&lt;=5),1,0)</f>
        <v>#VALUE!</v>
      </c>
      <c r="AD1603" s="5" t="e">
        <f>IF(AND(S1603&gt;=1,S1603&lt;=4),1,0)</f>
        <v>#VALUE!</v>
      </c>
      <c r="AE1603" s="5" t="e">
        <f>IF(AND(S1603&gt;=2,S1603&lt;=5),1,0)</f>
        <v>#VALUE!</v>
      </c>
    </row>
    <row r="1604" spans="1:31" x14ac:dyDescent="0.55000000000000004">
      <c r="A1604" s="1">
        <f t="shared" si="51"/>
        <v>1604</v>
      </c>
      <c r="B1604" s="6" t="s">
        <v>32</v>
      </c>
      <c r="C1604" s="7">
        <v>46226.660555555558</v>
      </c>
      <c r="D1604" s="5">
        <v>23</v>
      </c>
      <c r="E1604" s="6" t="s">
        <v>37</v>
      </c>
      <c r="F1604" s="8">
        <v>46306</v>
      </c>
      <c r="G1604" s="8" t="s">
        <v>245</v>
      </c>
      <c r="H1604" s="6" t="s">
        <v>127</v>
      </c>
      <c r="I1604" s="6" t="s">
        <v>885</v>
      </c>
      <c r="J1604" s="6" t="s">
        <v>271</v>
      </c>
      <c r="L1604" s="6" t="s">
        <v>129</v>
      </c>
      <c r="M1604" s="6" t="s">
        <v>885</v>
      </c>
      <c r="N1604" s="6" t="s">
        <v>41</v>
      </c>
      <c r="O1604" s="5" t="s">
        <v>885</v>
      </c>
      <c r="P1604" s="6" t="str">
        <f>IF(I1604&lt;&gt;"","Giocata","Futura")</f>
        <v>Futura</v>
      </c>
      <c r="Q1604" s="5" t="e">
        <f>VALUE(LEFT(I1604,1))</f>
        <v>#VALUE!</v>
      </c>
      <c r="R1604" s="5" t="e">
        <f>VALUE(RIGHT(I1604,1))</f>
        <v>#VALUE!</v>
      </c>
      <c r="S1604" s="5" t="e">
        <f>SUM(Q1604:R1604)</f>
        <v>#VALUE!</v>
      </c>
      <c r="T1604" s="5" t="e">
        <f>IF(Q1604&lt;&gt;R1604,1,0)</f>
        <v>#VALUE!</v>
      </c>
      <c r="U1604" s="5" t="e">
        <f>IF(S1604&lt;=4,1,0)</f>
        <v>#VALUE!</v>
      </c>
      <c r="V1604" s="5" t="e">
        <f t="shared" si="50"/>
        <v>#VALUE!</v>
      </c>
      <c r="W1604" s="5" t="e">
        <f>IF(S1604&gt;=2,1,0)</f>
        <v>#VALUE!</v>
      </c>
      <c r="X1604" s="5" t="e">
        <f>IF(Q1604&lt;=2,1,0)</f>
        <v>#VALUE!</v>
      </c>
      <c r="Y1604" s="5" t="e">
        <f>IF(AND(Q1604&gt;=1,Q1604&lt;=3),1,0)</f>
        <v>#VALUE!</v>
      </c>
      <c r="Z1604" s="5" t="e">
        <f>IF(AND(Q1604&gt;=2,Q1604&lt;=5),1,0)</f>
        <v>#VALUE!</v>
      </c>
      <c r="AA1604" s="5" t="e">
        <f>IF(S1604&lt;=2,1,0)</f>
        <v>#VALUE!</v>
      </c>
      <c r="AB1604" s="5" t="e">
        <f>IF(AND(S1604&gt;=1,S1604&lt;=3),1,0)</f>
        <v>#VALUE!</v>
      </c>
      <c r="AC1604" s="5" t="e">
        <f>IF(AND(S1604&gt;=2,S1604&lt;=5),1,0)</f>
        <v>#VALUE!</v>
      </c>
      <c r="AD1604" s="5" t="e">
        <f>IF(AND(S1604&gt;=1,S1604&lt;=4),1,0)</f>
        <v>#VALUE!</v>
      </c>
      <c r="AE1604" s="5" t="e">
        <f>IF(AND(S1604&gt;=2,S1604&lt;=5),1,0)</f>
        <v>#VALUE!</v>
      </c>
    </row>
    <row r="1605" spans="1:31" x14ac:dyDescent="0.55000000000000004">
      <c r="A1605" s="1">
        <f t="shared" si="51"/>
        <v>1605</v>
      </c>
      <c r="B1605" s="6" t="s">
        <v>32</v>
      </c>
      <c r="C1605" s="7">
        <v>46226.660555555558</v>
      </c>
      <c r="D1605" s="5">
        <v>23</v>
      </c>
      <c r="E1605" s="6" t="s">
        <v>37</v>
      </c>
      <c r="F1605" s="8">
        <v>46306</v>
      </c>
      <c r="G1605" s="8" t="s">
        <v>245</v>
      </c>
      <c r="H1605" s="6" t="s">
        <v>209</v>
      </c>
      <c r="I1605" s="6" t="s">
        <v>885</v>
      </c>
      <c r="J1605" s="6" t="s">
        <v>134</v>
      </c>
      <c r="L1605" s="6" t="s">
        <v>270</v>
      </c>
      <c r="M1605" s="6" t="s">
        <v>885</v>
      </c>
      <c r="N1605" s="6" t="s">
        <v>41</v>
      </c>
      <c r="O1605" s="5" t="s">
        <v>885</v>
      </c>
      <c r="P1605" s="6" t="str">
        <f>IF(I1605&lt;&gt;"","Giocata","Futura")</f>
        <v>Futura</v>
      </c>
      <c r="Q1605" s="5" t="e">
        <f>VALUE(LEFT(I1605,1))</f>
        <v>#VALUE!</v>
      </c>
      <c r="R1605" s="5" t="e">
        <f>VALUE(RIGHT(I1605,1))</f>
        <v>#VALUE!</v>
      </c>
      <c r="S1605" s="5" t="e">
        <f>SUM(Q1605:R1605)</f>
        <v>#VALUE!</v>
      </c>
      <c r="T1605" s="5" t="e">
        <f>IF(Q1605&lt;&gt;R1605,1,0)</f>
        <v>#VALUE!</v>
      </c>
      <c r="U1605" s="5" t="e">
        <f>IF(S1605&lt;=4,1,0)</f>
        <v>#VALUE!</v>
      </c>
      <c r="V1605" s="5" t="e">
        <f t="shared" si="50"/>
        <v>#VALUE!</v>
      </c>
      <c r="W1605" s="5" t="e">
        <f>IF(S1605&gt;=2,1,0)</f>
        <v>#VALUE!</v>
      </c>
      <c r="X1605" s="5" t="e">
        <f>IF(Q1605&lt;=2,1,0)</f>
        <v>#VALUE!</v>
      </c>
      <c r="Y1605" s="5" t="e">
        <f>IF(AND(Q1605&gt;=1,Q1605&lt;=3),1,0)</f>
        <v>#VALUE!</v>
      </c>
      <c r="Z1605" s="5" t="e">
        <f>IF(AND(Q1605&gt;=2,Q1605&lt;=5),1,0)</f>
        <v>#VALUE!</v>
      </c>
      <c r="AA1605" s="5" t="e">
        <f>IF(S1605&lt;=2,1,0)</f>
        <v>#VALUE!</v>
      </c>
      <c r="AB1605" s="5" t="e">
        <f>IF(AND(S1605&gt;=1,S1605&lt;=3),1,0)</f>
        <v>#VALUE!</v>
      </c>
      <c r="AC1605" s="5" t="e">
        <f>IF(AND(S1605&gt;=2,S1605&lt;=5),1,0)</f>
        <v>#VALUE!</v>
      </c>
      <c r="AD1605" s="5" t="e">
        <f>IF(AND(S1605&gt;=1,S1605&lt;=4),1,0)</f>
        <v>#VALUE!</v>
      </c>
      <c r="AE1605" s="5" t="e">
        <f>IF(AND(S1605&gt;=2,S1605&lt;=5),1,0)</f>
        <v>#VALUE!</v>
      </c>
    </row>
    <row r="1606" spans="1:31" x14ac:dyDescent="0.55000000000000004">
      <c r="A1606" s="1">
        <f t="shared" si="51"/>
        <v>1606</v>
      </c>
      <c r="B1606" s="6" t="s">
        <v>32</v>
      </c>
      <c r="C1606" s="7">
        <v>46226.660555555558</v>
      </c>
      <c r="D1606" s="5">
        <v>23</v>
      </c>
      <c r="E1606" s="6" t="s">
        <v>37</v>
      </c>
      <c r="F1606" s="8">
        <v>46306</v>
      </c>
      <c r="G1606" s="8" t="s">
        <v>245</v>
      </c>
      <c r="H1606" s="6" t="s">
        <v>124</v>
      </c>
      <c r="I1606" s="6" t="s">
        <v>885</v>
      </c>
      <c r="J1606" s="6" t="s">
        <v>265</v>
      </c>
      <c r="L1606" s="6" t="s">
        <v>126</v>
      </c>
      <c r="M1606" s="6" t="s">
        <v>885</v>
      </c>
      <c r="N1606" s="6" t="s">
        <v>41</v>
      </c>
      <c r="O1606" s="5" t="s">
        <v>885</v>
      </c>
      <c r="P1606" s="6" t="str">
        <f>IF(I1606&lt;&gt;"","Giocata","Futura")</f>
        <v>Futura</v>
      </c>
      <c r="Q1606" s="5" t="e">
        <f>VALUE(LEFT(I1606,1))</f>
        <v>#VALUE!</v>
      </c>
      <c r="R1606" s="5" t="e">
        <f>VALUE(RIGHT(I1606,1))</f>
        <v>#VALUE!</v>
      </c>
      <c r="S1606" s="5" t="e">
        <f>SUM(Q1606:R1606)</f>
        <v>#VALUE!</v>
      </c>
      <c r="T1606" s="5" t="e">
        <f>IF(Q1606&lt;&gt;R1606,1,0)</f>
        <v>#VALUE!</v>
      </c>
      <c r="U1606" s="5" t="e">
        <f>IF(S1606&lt;=4,1,0)</f>
        <v>#VALUE!</v>
      </c>
      <c r="V1606" s="5" t="e">
        <f t="shared" si="50"/>
        <v>#VALUE!</v>
      </c>
      <c r="W1606" s="5" t="e">
        <f>IF(S1606&gt;=2,1,0)</f>
        <v>#VALUE!</v>
      </c>
      <c r="X1606" s="5" t="e">
        <f>IF(Q1606&lt;=2,1,0)</f>
        <v>#VALUE!</v>
      </c>
      <c r="Y1606" s="5" t="e">
        <f>IF(AND(Q1606&gt;=1,Q1606&lt;=3),1,0)</f>
        <v>#VALUE!</v>
      </c>
      <c r="Z1606" s="5" t="e">
        <f>IF(AND(Q1606&gt;=2,Q1606&lt;=5),1,0)</f>
        <v>#VALUE!</v>
      </c>
      <c r="AA1606" s="5" t="e">
        <f>IF(S1606&lt;=2,1,0)</f>
        <v>#VALUE!</v>
      </c>
      <c r="AB1606" s="5" t="e">
        <f>IF(AND(S1606&gt;=1,S1606&lt;=3),1,0)</f>
        <v>#VALUE!</v>
      </c>
      <c r="AC1606" s="5" t="e">
        <f>IF(AND(S1606&gt;=2,S1606&lt;=5),1,0)</f>
        <v>#VALUE!</v>
      </c>
      <c r="AD1606" s="5" t="e">
        <f>IF(AND(S1606&gt;=1,S1606&lt;=4),1,0)</f>
        <v>#VALUE!</v>
      </c>
      <c r="AE1606" s="5" t="e">
        <f>IF(AND(S1606&gt;=2,S1606&lt;=5),1,0)</f>
        <v>#VALUE!</v>
      </c>
    </row>
    <row r="1607" spans="1:31" x14ac:dyDescent="0.55000000000000004">
      <c r="A1607" s="1">
        <f t="shared" si="51"/>
        <v>1607</v>
      </c>
      <c r="B1607" s="6" t="s">
        <v>28</v>
      </c>
      <c r="C1607" s="7">
        <v>46226.660555555558</v>
      </c>
      <c r="D1607" s="5">
        <v>23</v>
      </c>
      <c r="E1607" s="6" t="s">
        <v>119</v>
      </c>
      <c r="F1607" s="8">
        <v>46307</v>
      </c>
      <c r="G1607" s="8" t="s">
        <v>120</v>
      </c>
      <c r="H1607" s="6" t="s">
        <v>60</v>
      </c>
      <c r="I1607" s="6" t="s">
        <v>885</v>
      </c>
      <c r="J1607" s="6" t="s">
        <v>39</v>
      </c>
      <c r="L1607" s="6" t="s">
        <v>62</v>
      </c>
      <c r="M1607" s="6" t="s">
        <v>885</v>
      </c>
      <c r="N1607" s="6" t="s">
        <v>41</v>
      </c>
      <c r="O1607" s="5" t="s">
        <v>885</v>
      </c>
      <c r="P1607" s="6" t="str">
        <f>IF(I1607&lt;&gt;"","Giocata","Futura")</f>
        <v>Futura</v>
      </c>
      <c r="Q1607" s="5" t="e">
        <f>VALUE(LEFT(I1607,1))</f>
        <v>#VALUE!</v>
      </c>
      <c r="R1607" s="5" t="e">
        <f>VALUE(RIGHT(I1607,1))</f>
        <v>#VALUE!</v>
      </c>
      <c r="S1607" s="5" t="e">
        <f>SUM(Q1607:R1607)</f>
        <v>#VALUE!</v>
      </c>
      <c r="T1607" s="5" t="e">
        <f>IF(Q1607&lt;&gt;R1607,1,0)</f>
        <v>#VALUE!</v>
      </c>
      <c r="U1607" s="5" t="e">
        <f>IF(S1607&lt;=4,1,0)</f>
        <v>#VALUE!</v>
      </c>
      <c r="V1607" s="5" t="e">
        <f t="shared" si="50"/>
        <v>#VALUE!</v>
      </c>
      <c r="W1607" s="5" t="e">
        <f>IF(S1607&gt;=2,1,0)</f>
        <v>#VALUE!</v>
      </c>
      <c r="X1607" s="5" t="e">
        <f>IF(Q1607&lt;=2,1,0)</f>
        <v>#VALUE!</v>
      </c>
      <c r="Y1607" s="5" t="e">
        <f>IF(AND(Q1607&gt;=1,Q1607&lt;=3),1,0)</f>
        <v>#VALUE!</v>
      </c>
      <c r="Z1607" s="5" t="e">
        <f>IF(AND(Q1607&gt;=2,Q1607&lt;=5),1,0)</f>
        <v>#VALUE!</v>
      </c>
      <c r="AA1607" s="5" t="e">
        <f>IF(S1607&lt;=2,1,0)</f>
        <v>#VALUE!</v>
      </c>
      <c r="AB1607" s="5" t="e">
        <f>IF(AND(S1607&gt;=1,S1607&lt;=3),1,0)</f>
        <v>#VALUE!</v>
      </c>
      <c r="AC1607" s="5" t="e">
        <f>IF(AND(S1607&gt;=2,S1607&lt;=5),1,0)</f>
        <v>#VALUE!</v>
      </c>
      <c r="AD1607" s="5" t="e">
        <f>IF(AND(S1607&gt;=1,S1607&lt;=4),1,0)</f>
        <v>#VALUE!</v>
      </c>
      <c r="AE1607" s="5" t="e">
        <f>IF(AND(S1607&gt;=2,S1607&lt;=5),1,0)</f>
        <v>#VALUE!</v>
      </c>
    </row>
    <row r="1608" spans="1:31" x14ac:dyDescent="0.55000000000000004">
      <c r="A1608" s="1">
        <f t="shared" si="51"/>
        <v>1608</v>
      </c>
      <c r="B1608" s="6" t="s">
        <v>28</v>
      </c>
      <c r="C1608" s="7">
        <v>46226.660555555558</v>
      </c>
      <c r="D1608" s="5">
        <v>23</v>
      </c>
      <c r="E1608" s="6" t="s">
        <v>119</v>
      </c>
      <c r="F1608" s="8">
        <v>46307</v>
      </c>
      <c r="G1608" s="8" t="s">
        <v>120</v>
      </c>
      <c r="H1608" s="6" t="s">
        <v>43</v>
      </c>
      <c r="I1608" s="6" t="s">
        <v>885</v>
      </c>
      <c r="J1608" s="6" t="s">
        <v>51</v>
      </c>
      <c r="L1608" s="6" t="s">
        <v>64</v>
      </c>
      <c r="M1608" s="6" t="s">
        <v>885</v>
      </c>
      <c r="N1608" s="6" t="s">
        <v>41</v>
      </c>
      <c r="O1608" s="5" t="s">
        <v>885</v>
      </c>
      <c r="P1608" s="6" t="str">
        <f>IF(I1608&lt;&gt;"","Giocata","Futura")</f>
        <v>Futura</v>
      </c>
      <c r="Q1608" s="5" t="e">
        <f>VALUE(LEFT(I1608,1))</f>
        <v>#VALUE!</v>
      </c>
      <c r="R1608" s="5" t="e">
        <f>VALUE(RIGHT(I1608,1))</f>
        <v>#VALUE!</v>
      </c>
      <c r="S1608" s="5" t="e">
        <f>SUM(Q1608:R1608)</f>
        <v>#VALUE!</v>
      </c>
      <c r="T1608" s="5" t="e">
        <f>IF(Q1608&lt;&gt;R1608,1,0)</f>
        <v>#VALUE!</v>
      </c>
      <c r="U1608" s="5" t="e">
        <f>IF(S1608&lt;=4,1,0)</f>
        <v>#VALUE!</v>
      </c>
      <c r="V1608" s="5" t="e">
        <f t="shared" si="50"/>
        <v>#VALUE!</v>
      </c>
      <c r="W1608" s="5" t="e">
        <f>IF(S1608&gt;=2,1,0)</f>
        <v>#VALUE!</v>
      </c>
      <c r="X1608" s="5" t="e">
        <f>IF(Q1608&lt;=2,1,0)</f>
        <v>#VALUE!</v>
      </c>
      <c r="Y1608" s="5" t="e">
        <f>IF(AND(Q1608&gt;=1,Q1608&lt;=3),1,0)</f>
        <v>#VALUE!</v>
      </c>
      <c r="Z1608" s="5" t="e">
        <f>IF(AND(Q1608&gt;=2,Q1608&lt;=5),1,0)</f>
        <v>#VALUE!</v>
      </c>
      <c r="AA1608" s="5" t="e">
        <f>IF(S1608&lt;=2,1,0)</f>
        <v>#VALUE!</v>
      </c>
      <c r="AB1608" s="5" t="e">
        <f>IF(AND(S1608&gt;=1,S1608&lt;=3),1,0)</f>
        <v>#VALUE!</v>
      </c>
      <c r="AC1608" s="5" t="e">
        <f>IF(AND(S1608&gt;=2,S1608&lt;=5),1,0)</f>
        <v>#VALUE!</v>
      </c>
      <c r="AD1608" s="5" t="e">
        <f>IF(AND(S1608&gt;=1,S1608&lt;=4),1,0)</f>
        <v>#VALUE!</v>
      </c>
      <c r="AE1608" s="5" t="e">
        <f>IF(AND(S1608&gt;=2,S1608&lt;=5),1,0)</f>
        <v>#VALUE!</v>
      </c>
    </row>
    <row r="1609" spans="1:31" x14ac:dyDescent="0.55000000000000004">
      <c r="A1609" s="1">
        <f t="shared" si="51"/>
        <v>1609</v>
      </c>
      <c r="B1609" s="6" t="s">
        <v>910</v>
      </c>
      <c r="C1609" s="7">
        <v>46226.660555555558</v>
      </c>
      <c r="D1609" s="5">
        <v>28</v>
      </c>
      <c r="E1609" s="6" t="s">
        <v>117</v>
      </c>
      <c r="F1609" s="8">
        <v>46311</v>
      </c>
      <c r="G1609" s="8" t="s">
        <v>184</v>
      </c>
      <c r="H1609" s="6" t="s">
        <v>185</v>
      </c>
      <c r="I1609" s="6" t="s">
        <v>885</v>
      </c>
      <c r="J1609" s="6" t="s">
        <v>205</v>
      </c>
      <c r="L1609" s="6" t="s">
        <v>187</v>
      </c>
      <c r="M1609" s="6" t="s">
        <v>885</v>
      </c>
      <c r="N1609" s="6" t="s">
        <v>41</v>
      </c>
      <c r="O1609" s="5" t="s">
        <v>885</v>
      </c>
      <c r="P1609" s="6" t="str">
        <f>IF(I1609&lt;&gt;"","Giocata","Futura")</f>
        <v>Futura</v>
      </c>
      <c r="Q1609" s="5" t="e">
        <f>VALUE(LEFT(I1609,1))</f>
        <v>#VALUE!</v>
      </c>
      <c r="R1609" s="5" t="e">
        <f>VALUE(RIGHT(I1609,1))</f>
        <v>#VALUE!</v>
      </c>
      <c r="S1609" s="5" t="e">
        <f>SUM(Q1609:R1609)</f>
        <v>#VALUE!</v>
      </c>
      <c r="T1609" s="5" t="e">
        <f>IF(Q1609&lt;&gt;R1609,1,0)</f>
        <v>#VALUE!</v>
      </c>
      <c r="U1609" s="5" t="e">
        <f>IF(S1609&lt;=4,1,0)</f>
        <v>#VALUE!</v>
      </c>
      <c r="V1609" s="5" t="e">
        <f t="shared" si="50"/>
        <v>#VALUE!</v>
      </c>
      <c r="W1609" s="5" t="e">
        <f>IF(S1609&gt;=2,1,0)</f>
        <v>#VALUE!</v>
      </c>
      <c r="X1609" s="5" t="e">
        <f>IF(Q1609&lt;=2,1,0)</f>
        <v>#VALUE!</v>
      </c>
      <c r="Y1609" s="5" t="e">
        <f>IF(AND(Q1609&gt;=1,Q1609&lt;=3),1,0)</f>
        <v>#VALUE!</v>
      </c>
      <c r="Z1609" s="5" t="e">
        <f>IF(AND(Q1609&gt;=2,Q1609&lt;=5),1,0)</f>
        <v>#VALUE!</v>
      </c>
      <c r="AA1609" s="5" t="e">
        <f>IF(S1609&lt;=2,1,0)</f>
        <v>#VALUE!</v>
      </c>
      <c r="AB1609" s="5" t="e">
        <f>IF(AND(S1609&gt;=1,S1609&lt;=3),1,0)</f>
        <v>#VALUE!</v>
      </c>
      <c r="AC1609" s="5" t="e">
        <f>IF(AND(S1609&gt;=2,S1609&lt;=5),1,0)</f>
        <v>#VALUE!</v>
      </c>
      <c r="AD1609" s="5" t="e">
        <f>IF(AND(S1609&gt;=1,S1609&lt;=4),1,0)</f>
        <v>#VALUE!</v>
      </c>
      <c r="AE1609" s="5" t="e">
        <f>IF(AND(S1609&gt;=2,S1609&lt;=5),1,0)</f>
        <v>#VALUE!</v>
      </c>
    </row>
    <row r="1610" spans="1:31" x14ac:dyDescent="0.55000000000000004">
      <c r="A1610" s="1">
        <f t="shared" si="51"/>
        <v>1610</v>
      </c>
      <c r="B1610" s="6" t="s">
        <v>912</v>
      </c>
      <c r="C1610" s="7">
        <v>46226.660555555558</v>
      </c>
      <c r="D1610" s="5">
        <v>34</v>
      </c>
      <c r="E1610" s="6" t="s">
        <v>117</v>
      </c>
      <c r="F1610" s="8">
        <v>46311</v>
      </c>
      <c r="G1610" s="8" t="s">
        <v>219</v>
      </c>
      <c r="H1610" s="6" t="s">
        <v>226</v>
      </c>
      <c r="I1610" s="6" t="s">
        <v>885</v>
      </c>
      <c r="J1610" s="6" t="s">
        <v>225</v>
      </c>
      <c r="L1610" s="6" t="s">
        <v>235</v>
      </c>
      <c r="M1610" s="6" t="s">
        <v>885</v>
      </c>
      <c r="N1610" s="6" t="s">
        <v>41</v>
      </c>
      <c r="O1610" s="5" t="s">
        <v>885</v>
      </c>
      <c r="P1610" s="6" t="str">
        <f>IF(I1610&lt;&gt;"","Giocata","Futura")</f>
        <v>Futura</v>
      </c>
      <c r="Q1610" s="5" t="e">
        <f>VALUE(LEFT(I1610,1))</f>
        <v>#VALUE!</v>
      </c>
      <c r="R1610" s="5" t="e">
        <f>VALUE(RIGHT(I1610,1))</f>
        <v>#VALUE!</v>
      </c>
      <c r="S1610" s="5" t="e">
        <f>SUM(Q1610:R1610)</f>
        <v>#VALUE!</v>
      </c>
      <c r="T1610" s="5" t="e">
        <f>IF(Q1610&lt;&gt;R1610,1,0)</f>
        <v>#VALUE!</v>
      </c>
      <c r="U1610" s="5" t="e">
        <f>IF(S1610&lt;=4,1,0)</f>
        <v>#VALUE!</v>
      </c>
      <c r="V1610" s="5" t="e">
        <f t="shared" si="50"/>
        <v>#VALUE!</v>
      </c>
      <c r="W1610" s="5" t="e">
        <f>IF(S1610&gt;=2,1,0)</f>
        <v>#VALUE!</v>
      </c>
      <c r="X1610" s="5" t="e">
        <f>IF(Q1610&lt;=2,1,0)</f>
        <v>#VALUE!</v>
      </c>
      <c r="Y1610" s="5" t="e">
        <f>IF(AND(Q1610&gt;=1,Q1610&lt;=3),1,0)</f>
        <v>#VALUE!</v>
      </c>
      <c r="Z1610" s="5" t="e">
        <f>IF(AND(Q1610&gt;=2,Q1610&lt;=5),1,0)</f>
        <v>#VALUE!</v>
      </c>
      <c r="AA1610" s="5" t="e">
        <f>IF(S1610&lt;=2,1,0)</f>
        <v>#VALUE!</v>
      </c>
      <c r="AB1610" s="5" t="e">
        <f>IF(AND(S1610&gt;=1,S1610&lt;=3),1,0)</f>
        <v>#VALUE!</v>
      </c>
      <c r="AC1610" s="5" t="e">
        <f>IF(AND(S1610&gt;=2,S1610&lt;=5),1,0)</f>
        <v>#VALUE!</v>
      </c>
      <c r="AD1610" s="5" t="e">
        <f>IF(AND(S1610&gt;=1,S1610&lt;=4),1,0)</f>
        <v>#VALUE!</v>
      </c>
      <c r="AE1610" s="5" t="e">
        <f>IF(AND(S1610&gt;=2,S1610&lt;=5),1,0)</f>
        <v>#VALUE!</v>
      </c>
    </row>
    <row r="1611" spans="1:31" x14ac:dyDescent="0.55000000000000004">
      <c r="A1611" s="1">
        <f t="shared" si="51"/>
        <v>1611</v>
      </c>
      <c r="B1611" s="6" t="s">
        <v>912</v>
      </c>
      <c r="C1611" s="7">
        <v>46226.660555555558</v>
      </c>
      <c r="D1611" s="5">
        <v>34</v>
      </c>
      <c r="E1611" s="6" t="s">
        <v>117</v>
      </c>
      <c r="F1611" s="8">
        <v>46311</v>
      </c>
      <c r="G1611" s="8" t="s">
        <v>219</v>
      </c>
      <c r="H1611" s="6" t="s">
        <v>230</v>
      </c>
      <c r="I1611" s="6" t="s">
        <v>885</v>
      </c>
      <c r="J1611" s="6" t="s">
        <v>223</v>
      </c>
      <c r="L1611" s="6" t="s">
        <v>231</v>
      </c>
      <c r="M1611" s="6" t="s">
        <v>885</v>
      </c>
      <c r="N1611" s="6" t="s">
        <v>41</v>
      </c>
      <c r="O1611" s="5" t="s">
        <v>885</v>
      </c>
      <c r="P1611" s="6" t="str">
        <f>IF(I1611&lt;&gt;"","Giocata","Futura")</f>
        <v>Futura</v>
      </c>
      <c r="Q1611" s="5" t="e">
        <f>VALUE(LEFT(I1611,1))</f>
        <v>#VALUE!</v>
      </c>
      <c r="R1611" s="5" t="e">
        <f>VALUE(RIGHT(I1611,1))</f>
        <v>#VALUE!</v>
      </c>
      <c r="S1611" s="5" t="e">
        <f>SUM(Q1611:R1611)</f>
        <v>#VALUE!</v>
      </c>
      <c r="T1611" s="5" t="e">
        <f>IF(Q1611&lt;&gt;R1611,1,0)</f>
        <v>#VALUE!</v>
      </c>
      <c r="U1611" s="5" t="e">
        <f>IF(S1611&lt;=4,1,0)</f>
        <v>#VALUE!</v>
      </c>
      <c r="V1611" s="5" t="e">
        <f t="shared" si="50"/>
        <v>#VALUE!</v>
      </c>
      <c r="W1611" s="5" t="e">
        <f>IF(S1611&gt;=2,1,0)</f>
        <v>#VALUE!</v>
      </c>
      <c r="X1611" s="5" t="e">
        <f>IF(Q1611&lt;=2,1,0)</f>
        <v>#VALUE!</v>
      </c>
      <c r="Y1611" s="5" t="e">
        <f>IF(AND(Q1611&gt;=1,Q1611&lt;=3),1,0)</f>
        <v>#VALUE!</v>
      </c>
      <c r="Z1611" s="5" t="e">
        <f>IF(AND(Q1611&gt;=2,Q1611&lt;=5),1,0)</f>
        <v>#VALUE!</v>
      </c>
      <c r="AA1611" s="5" t="e">
        <f>IF(S1611&lt;=2,1,0)</f>
        <v>#VALUE!</v>
      </c>
      <c r="AB1611" s="5" t="e">
        <f>IF(AND(S1611&gt;=1,S1611&lt;=3),1,0)</f>
        <v>#VALUE!</v>
      </c>
      <c r="AC1611" s="5" t="e">
        <f>IF(AND(S1611&gt;=2,S1611&lt;=5),1,0)</f>
        <v>#VALUE!</v>
      </c>
      <c r="AD1611" s="5" t="e">
        <f>IF(AND(S1611&gt;=1,S1611&lt;=4),1,0)</f>
        <v>#VALUE!</v>
      </c>
      <c r="AE1611" s="5" t="e">
        <f>IF(AND(S1611&gt;=2,S1611&lt;=5),1,0)</f>
        <v>#VALUE!</v>
      </c>
    </row>
    <row r="1612" spans="1:31" x14ac:dyDescent="0.55000000000000004">
      <c r="A1612" s="1">
        <f t="shared" si="51"/>
        <v>1612</v>
      </c>
      <c r="B1612" s="6" t="s">
        <v>912</v>
      </c>
      <c r="C1612" s="7">
        <v>46226.660555555558</v>
      </c>
      <c r="D1612" s="5">
        <v>34</v>
      </c>
      <c r="E1612" s="6" t="s">
        <v>117</v>
      </c>
      <c r="F1612" s="8">
        <v>46311</v>
      </c>
      <c r="G1612" s="8" t="s">
        <v>219</v>
      </c>
      <c r="H1612" s="6" t="s">
        <v>222</v>
      </c>
      <c r="I1612" s="6" t="s">
        <v>885</v>
      </c>
      <c r="J1612" s="6" t="s">
        <v>228</v>
      </c>
      <c r="L1612" s="6" t="s">
        <v>224</v>
      </c>
      <c r="M1612" s="6" t="s">
        <v>885</v>
      </c>
      <c r="N1612" s="6" t="s">
        <v>41</v>
      </c>
      <c r="O1612" s="5" t="s">
        <v>885</v>
      </c>
      <c r="P1612" s="6" t="str">
        <f>IF(I1612&lt;&gt;"","Giocata","Futura")</f>
        <v>Futura</v>
      </c>
      <c r="Q1612" s="5" t="e">
        <f>VALUE(LEFT(I1612,1))</f>
        <v>#VALUE!</v>
      </c>
      <c r="R1612" s="5" t="e">
        <f>VALUE(RIGHT(I1612,1))</f>
        <v>#VALUE!</v>
      </c>
      <c r="S1612" s="5" t="e">
        <f>SUM(Q1612:R1612)</f>
        <v>#VALUE!</v>
      </c>
      <c r="T1612" s="5" t="e">
        <f>IF(Q1612&lt;&gt;R1612,1,0)</f>
        <v>#VALUE!</v>
      </c>
      <c r="U1612" s="5" t="e">
        <f>IF(S1612&lt;=4,1,0)</f>
        <v>#VALUE!</v>
      </c>
      <c r="V1612" s="5" t="e">
        <f t="shared" si="50"/>
        <v>#VALUE!</v>
      </c>
      <c r="W1612" s="5" t="e">
        <f>IF(S1612&gt;=2,1,0)</f>
        <v>#VALUE!</v>
      </c>
      <c r="X1612" s="5" t="e">
        <f>IF(Q1612&lt;=2,1,0)</f>
        <v>#VALUE!</v>
      </c>
      <c r="Y1612" s="5" t="e">
        <f>IF(AND(Q1612&gt;=1,Q1612&lt;=3),1,0)</f>
        <v>#VALUE!</v>
      </c>
      <c r="Z1612" s="5" t="e">
        <f>IF(AND(Q1612&gt;=2,Q1612&lt;=5),1,0)</f>
        <v>#VALUE!</v>
      </c>
      <c r="AA1612" s="5" t="e">
        <f>IF(S1612&lt;=2,1,0)</f>
        <v>#VALUE!</v>
      </c>
      <c r="AB1612" s="5" t="e">
        <f>IF(AND(S1612&gt;=1,S1612&lt;=3),1,0)</f>
        <v>#VALUE!</v>
      </c>
      <c r="AC1612" s="5" t="e">
        <f>IF(AND(S1612&gt;=2,S1612&lt;=5),1,0)</f>
        <v>#VALUE!</v>
      </c>
      <c r="AD1612" s="5" t="e">
        <f>IF(AND(S1612&gt;=1,S1612&lt;=4),1,0)</f>
        <v>#VALUE!</v>
      </c>
      <c r="AE1612" s="5" t="e">
        <f>IF(AND(S1612&gt;=2,S1612&lt;=5),1,0)</f>
        <v>#VALUE!</v>
      </c>
    </row>
    <row r="1613" spans="1:31" x14ac:dyDescent="0.55000000000000004">
      <c r="A1613" s="1">
        <f t="shared" si="51"/>
        <v>1613</v>
      </c>
      <c r="B1613" s="6" t="s">
        <v>912</v>
      </c>
      <c r="C1613" s="7">
        <v>46226.660555555558</v>
      </c>
      <c r="D1613" s="5">
        <v>34</v>
      </c>
      <c r="E1613" s="6" t="s">
        <v>117</v>
      </c>
      <c r="F1613" s="8">
        <v>46311</v>
      </c>
      <c r="G1613" s="8" t="s">
        <v>219</v>
      </c>
      <c r="H1613" s="6" t="s">
        <v>216</v>
      </c>
      <c r="I1613" s="6" t="s">
        <v>885</v>
      </c>
      <c r="J1613" s="6" t="s">
        <v>232</v>
      </c>
      <c r="L1613" s="6" t="s">
        <v>218</v>
      </c>
      <c r="M1613" s="6" t="s">
        <v>885</v>
      </c>
      <c r="N1613" s="6" t="s">
        <v>41</v>
      </c>
      <c r="O1613" s="5" t="s">
        <v>885</v>
      </c>
      <c r="P1613" s="6" t="str">
        <f>IF(I1613&lt;&gt;"","Giocata","Futura")</f>
        <v>Futura</v>
      </c>
      <c r="Q1613" s="5" t="e">
        <f>VALUE(LEFT(I1613,1))</f>
        <v>#VALUE!</v>
      </c>
      <c r="R1613" s="5" t="e">
        <f>VALUE(RIGHT(I1613,1))</f>
        <v>#VALUE!</v>
      </c>
      <c r="S1613" s="5" t="e">
        <f>SUM(Q1613:R1613)</f>
        <v>#VALUE!</v>
      </c>
      <c r="T1613" s="5" t="e">
        <f>IF(Q1613&lt;&gt;R1613,1,0)</f>
        <v>#VALUE!</v>
      </c>
      <c r="U1613" s="5" t="e">
        <f>IF(S1613&lt;=4,1,0)</f>
        <v>#VALUE!</v>
      </c>
      <c r="V1613" s="5" t="e">
        <f t="shared" si="50"/>
        <v>#VALUE!</v>
      </c>
      <c r="W1613" s="5" t="e">
        <f>IF(S1613&gt;=2,1,0)</f>
        <v>#VALUE!</v>
      </c>
      <c r="X1613" s="5" t="e">
        <f>IF(Q1613&lt;=2,1,0)</f>
        <v>#VALUE!</v>
      </c>
      <c r="Y1613" s="5" t="e">
        <f>IF(AND(Q1613&gt;=1,Q1613&lt;=3),1,0)</f>
        <v>#VALUE!</v>
      </c>
      <c r="Z1613" s="5" t="e">
        <f>IF(AND(Q1613&gt;=2,Q1613&lt;=5),1,0)</f>
        <v>#VALUE!</v>
      </c>
      <c r="AA1613" s="5" t="e">
        <f>IF(S1613&lt;=2,1,0)</f>
        <v>#VALUE!</v>
      </c>
      <c r="AB1613" s="5" t="e">
        <f>IF(AND(S1613&gt;=1,S1613&lt;=3),1,0)</f>
        <v>#VALUE!</v>
      </c>
      <c r="AC1613" s="5" t="e">
        <f>IF(AND(S1613&gt;=2,S1613&lt;=5),1,0)</f>
        <v>#VALUE!</v>
      </c>
      <c r="AD1613" s="5" t="e">
        <f>IF(AND(S1613&gt;=1,S1613&lt;=4),1,0)</f>
        <v>#VALUE!</v>
      </c>
      <c r="AE1613" s="5" t="e">
        <f>IF(AND(S1613&gt;=2,S1613&lt;=5),1,0)</f>
        <v>#VALUE!</v>
      </c>
    </row>
    <row r="1614" spans="1:31" x14ac:dyDescent="0.55000000000000004">
      <c r="A1614" s="1">
        <f t="shared" si="51"/>
        <v>1614</v>
      </c>
      <c r="B1614" s="6" t="s">
        <v>884</v>
      </c>
      <c r="C1614" s="7">
        <v>46226.660555555558</v>
      </c>
      <c r="D1614" s="5">
        <v>9</v>
      </c>
      <c r="E1614" s="6" t="s">
        <v>93</v>
      </c>
      <c r="F1614" s="8">
        <v>46312</v>
      </c>
      <c r="G1614" s="8" t="s">
        <v>885</v>
      </c>
      <c r="H1614" s="6" t="s">
        <v>110</v>
      </c>
      <c r="I1614" s="6" t="s">
        <v>885</v>
      </c>
      <c r="J1614" s="6" t="s">
        <v>101</v>
      </c>
      <c r="L1614" s="6" t="s">
        <v>113</v>
      </c>
      <c r="M1614" s="6" t="s">
        <v>885</v>
      </c>
      <c r="N1614" s="6" t="s">
        <v>41</v>
      </c>
      <c r="O1614" s="5" t="s">
        <v>885</v>
      </c>
      <c r="P1614" s="6" t="str">
        <f>IF(I1614&lt;&gt;"","Giocata","Futura")</f>
        <v>Futura</v>
      </c>
      <c r="Q1614" s="5" t="e">
        <f>VALUE(LEFT(I1614,1))</f>
        <v>#VALUE!</v>
      </c>
      <c r="R1614" s="5" t="e">
        <f>VALUE(RIGHT(I1614,1))</f>
        <v>#VALUE!</v>
      </c>
      <c r="S1614" s="5" t="e">
        <f>SUM(Q1614:R1614)</f>
        <v>#VALUE!</v>
      </c>
      <c r="T1614" s="5" t="e">
        <f>IF(Q1614&lt;&gt;R1614,1,0)</f>
        <v>#VALUE!</v>
      </c>
      <c r="U1614" s="5" t="e">
        <f>IF(S1614&lt;=4,1,0)</f>
        <v>#VALUE!</v>
      </c>
      <c r="V1614" s="5" t="e">
        <f t="shared" si="50"/>
        <v>#VALUE!</v>
      </c>
      <c r="W1614" s="5" t="e">
        <f>IF(S1614&gt;=2,1,0)</f>
        <v>#VALUE!</v>
      </c>
      <c r="X1614" s="5" t="e">
        <f>IF(Q1614&lt;=2,1,0)</f>
        <v>#VALUE!</v>
      </c>
      <c r="Y1614" s="5" t="e">
        <f>IF(AND(Q1614&gt;=1,Q1614&lt;=3),1,0)</f>
        <v>#VALUE!</v>
      </c>
      <c r="Z1614" s="5" t="e">
        <f>IF(AND(Q1614&gt;=2,Q1614&lt;=5),1,0)</f>
        <v>#VALUE!</v>
      </c>
      <c r="AA1614" s="5" t="e">
        <f>IF(S1614&lt;=2,1,0)</f>
        <v>#VALUE!</v>
      </c>
      <c r="AB1614" s="5" t="e">
        <f>IF(AND(S1614&gt;=1,S1614&lt;=3),1,0)</f>
        <v>#VALUE!</v>
      </c>
      <c r="AC1614" s="5" t="e">
        <f>IF(AND(S1614&gt;=2,S1614&lt;=5),1,0)</f>
        <v>#VALUE!</v>
      </c>
      <c r="AD1614" s="5" t="e">
        <f>IF(AND(S1614&gt;=1,S1614&lt;=4),1,0)</f>
        <v>#VALUE!</v>
      </c>
      <c r="AE1614" s="5" t="e">
        <f>IF(AND(S1614&gt;=2,S1614&lt;=5),1,0)</f>
        <v>#VALUE!</v>
      </c>
    </row>
    <row r="1615" spans="1:31" x14ac:dyDescent="0.55000000000000004">
      <c r="A1615" s="1">
        <f t="shared" si="51"/>
        <v>1615</v>
      </c>
      <c r="B1615" s="6" t="s">
        <v>884</v>
      </c>
      <c r="C1615" s="7">
        <v>46226.660555555558</v>
      </c>
      <c r="D1615" s="5">
        <v>9</v>
      </c>
      <c r="E1615" s="6" t="s">
        <v>93</v>
      </c>
      <c r="F1615" s="8">
        <v>46312</v>
      </c>
      <c r="G1615" s="8" t="s">
        <v>885</v>
      </c>
      <c r="H1615" s="6" t="s">
        <v>100</v>
      </c>
      <c r="I1615" s="6" t="s">
        <v>885</v>
      </c>
      <c r="J1615" s="6" t="s">
        <v>98</v>
      </c>
      <c r="L1615" s="6" t="s">
        <v>102</v>
      </c>
      <c r="M1615" s="6" t="s">
        <v>885</v>
      </c>
      <c r="N1615" s="6" t="s">
        <v>41</v>
      </c>
      <c r="O1615" s="5" t="s">
        <v>885</v>
      </c>
      <c r="P1615" s="6" t="str">
        <f>IF(I1615&lt;&gt;"","Giocata","Futura")</f>
        <v>Futura</v>
      </c>
      <c r="Q1615" s="5" t="e">
        <f>VALUE(LEFT(I1615,1))</f>
        <v>#VALUE!</v>
      </c>
      <c r="R1615" s="5" t="e">
        <f>VALUE(RIGHT(I1615,1))</f>
        <v>#VALUE!</v>
      </c>
      <c r="S1615" s="5" t="e">
        <f>SUM(Q1615:R1615)</f>
        <v>#VALUE!</v>
      </c>
      <c r="T1615" s="5" t="e">
        <f>IF(Q1615&lt;&gt;R1615,1,0)</f>
        <v>#VALUE!</v>
      </c>
      <c r="U1615" s="5" t="e">
        <f>IF(S1615&lt;=4,1,0)</f>
        <v>#VALUE!</v>
      </c>
      <c r="V1615" s="5" t="e">
        <f t="shared" si="50"/>
        <v>#VALUE!</v>
      </c>
      <c r="W1615" s="5" t="e">
        <f>IF(S1615&gt;=2,1,0)</f>
        <v>#VALUE!</v>
      </c>
      <c r="X1615" s="5" t="e">
        <f>IF(Q1615&lt;=2,1,0)</f>
        <v>#VALUE!</v>
      </c>
      <c r="Y1615" s="5" t="e">
        <f>IF(AND(Q1615&gt;=1,Q1615&lt;=3),1,0)</f>
        <v>#VALUE!</v>
      </c>
      <c r="Z1615" s="5" t="e">
        <f>IF(AND(Q1615&gt;=2,Q1615&lt;=5),1,0)</f>
        <v>#VALUE!</v>
      </c>
      <c r="AA1615" s="5" t="e">
        <f>IF(S1615&lt;=2,1,0)</f>
        <v>#VALUE!</v>
      </c>
      <c r="AB1615" s="5" t="e">
        <f>IF(AND(S1615&gt;=1,S1615&lt;=3),1,0)</f>
        <v>#VALUE!</v>
      </c>
      <c r="AC1615" s="5" t="e">
        <f>IF(AND(S1615&gt;=2,S1615&lt;=5),1,0)</f>
        <v>#VALUE!</v>
      </c>
      <c r="AD1615" s="5" t="e">
        <f>IF(AND(S1615&gt;=1,S1615&lt;=4),1,0)</f>
        <v>#VALUE!</v>
      </c>
      <c r="AE1615" s="5" t="e">
        <f>IF(AND(S1615&gt;=2,S1615&lt;=5),1,0)</f>
        <v>#VALUE!</v>
      </c>
    </row>
    <row r="1616" spans="1:31" x14ac:dyDescent="0.55000000000000004">
      <c r="A1616" s="1">
        <f t="shared" si="51"/>
        <v>1616</v>
      </c>
      <c r="B1616" s="6" t="s">
        <v>884</v>
      </c>
      <c r="C1616" s="7">
        <v>46226.660555555558</v>
      </c>
      <c r="D1616" s="5">
        <v>9</v>
      </c>
      <c r="E1616" s="6" t="s">
        <v>93</v>
      </c>
      <c r="F1616" s="8">
        <v>46312</v>
      </c>
      <c r="G1616" s="8" t="s">
        <v>885</v>
      </c>
      <c r="H1616" s="6" t="s">
        <v>103</v>
      </c>
      <c r="I1616" s="6" t="s">
        <v>885</v>
      </c>
      <c r="J1616" s="6" t="s">
        <v>109</v>
      </c>
      <c r="L1616" s="6" t="s">
        <v>105</v>
      </c>
      <c r="M1616" s="6" t="s">
        <v>885</v>
      </c>
      <c r="N1616" s="6" t="s">
        <v>41</v>
      </c>
      <c r="O1616" s="5" t="s">
        <v>885</v>
      </c>
      <c r="P1616" s="6" t="str">
        <f>IF(I1616&lt;&gt;"","Giocata","Futura")</f>
        <v>Futura</v>
      </c>
      <c r="Q1616" s="5" t="e">
        <f>VALUE(LEFT(I1616,1))</f>
        <v>#VALUE!</v>
      </c>
      <c r="R1616" s="5" t="e">
        <f>VALUE(RIGHT(I1616,1))</f>
        <v>#VALUE!</v>
      </c>
      <c r="S1616" s="5" t="e">
        <f>SUM(Q1616:R1616)</f>
        <v>#VALUE!</v>
      </c>
      <c r="T1616" s="5" t="e">
        <f>IF(Q1616&lt;&gt;R1616,1,0)</f>
        <v>#VALUE!</v>
      </c>
      <c r="U1616" s="5" t="e">
        <f>IF(S1616&lt;=4,1,0)</f>
        <v>#VALUE!</v>
      </c>
      <c r="V1616" s="5" t="e">
        <f t="shared" si="50"/>
        <v>#VALUE!</v>
      </c>
      <c r="W1616" s="5" t="e">
        <f>IF(S1616&gt;=2,1,0)</f>
        <v>#VALUE!</v>
      </c>
      <c r="X1616" s="5" t="e">
        <f>IF(Q1616&lt;=2,1,0)</f>
        <v>#VALUE!</v>
      </c>
      <c r="Y1616" s="5" t="e">
        <f>IF(AND(Q1616&gt;=1,Q1616&lt;=3),1,0)</f>
        <v>#VALUE!</v>
      </c>
      <c r="Z1616" s="5" t="e">
        <f>IF(AND(Q1616&gt;=2,Q1616&lt;=5),1,0)</f>
        <v>#VALUE!</v>
      </c>
      <c r="AA1616" s="5" t="e">
        <f>IF(S1616&lt;=2,1,0)</f>
        <v>#VALUE!</v>
      </c>
      <c r="AB1616" s="5" t="e">
        <f>IF(AND(S1616&gt;=1,S1616&lt;=3),1,0)</f>
        <v>#VALUE!</v>
      </c>
      <c r="AC1616" s="5" t="e">
        <f>IF(AND(S1616&gt;=2,S1616&lt;=5),1,0)</f>
        <v>#VALUE!</v>
      </c>
      <c r="AD1616" s="5" t="e">
        <f>IF(AND(S1616&gt;=1,S1616&lt;=4),1,0)</f>
        <v>#VALUE!</v>
      </c>
      <c r="AE1616" s="5" t="e">
        <f>IF(AND(S1616&gt;=2,S1616&lt;=5),1,0)</f>
        <v>#VALUE!</v>
      </c>
    </row>
    <row r="1617" spans="1:31" x14ac:dyDescent="0.55000000000000004">
      <c r="A1617" s="1">
        <f t="shared" si="51"/>
        <v>1617</v>
      </c>
      <c r="B1617" s="6" t="s">
        <v>884</v>
      </c>
      <c r="C1617" s="7">
        <v>46226.660555555558</v>
      </c>
      <c r="D1617" s="5">
        <v>9</v>
      </c>
      <c r="E1617" s="6" t="s">
        <v>93</v>
      </c>
      <c r="F1617" s="8">
        <v>46312</v>
      </c>
      <c r="G1617" s="8" t="s">
        <v>885</v>
      </c>
      <c r="H1617" s="6" t="s">
        <v>104</v>
      </c>
      <c r="I1617" s="6" t="s">
        <v>885</v>
      </c>
      <c r="J1617" s="6" t="s">
        <v>97</v>
      </c>
      <c r="L1617" s="6" t="s">
        <v>112</v>
      </c>
      <c r="M1617" s="6" t="s">
        <v>885</v>
      </c>
      <c r="N1617" s="6" t="s">
        <v>41</v>
      </c>
      <c r="O1617" s="5" t="s">
        <v>885</v>
      </c>
      <c r="P1617" s="6" t="str">
        <f>IF(I1617&lt;&gt;"","Giocata","Futura")</f>
        <v>Futura</v>
      </c>
      <c r="Q1617" s="5" t="e">
        <f>VALUE(LEFT(I1617,1))</f>
        <v>#VALUE!</v>
      </c>
      <c r="R1617" s="5" t="e">
        <f>VALUE(RIGHT(I1617,1))</f>
        <v>#VALUE!</v>
      </c>
      <c r="S1617" s="5" t="e">
        <f>SUM(Q1617:R1617)</f>
        <v>#VALUE!</v>
      </c>
      <c r="T1617" s="5" t="e">
        <f>IF(Q1617&lt;&gt;R1617,1,0)</f>
        <v>#VALUE!</v>
      </c>
      <c r="U1617" s="5" t="e">
        <f>IF(S1617&lt;=4,1,0)</f>
        <v>#VALUE!</v>
      </c>
      <c r="V1617" s="5" t="e">
        <f t="shared" si="50"/>
        <v>#VALUE!</v>
      </c>
      <c r="W1617" s="5" t="e">
        <f>IF(S1617&gt;=2,1,0)</f>
        <v>#VALUE!</v>
      </c>
      <c r="X1617" s="5" t="e">
        <f>IF(Q1617&lt;=2,1,0)</f>
        <v>#VALUE!</v>
      </c>
      <c r="Y1617" s="5" t="e">
        <f>IF(AND(Q1617&gt;=1,Q1617&lt;=3),1,0)</f>
        <v>#VALUE!</v>
      </c>
      <c r="Z1617" s="5" t="e">
        <f>IF(AND(Q1617&gt;=2,Q1617&lt;=5),1,0)</f>
        <v>#VALUE!</v>
      </c>
      <c r="AA1617" s="5" t="e">
        <f>IF(S1617&lt;=2,1,0)</f>
        <v>#VALUE!</v>
      </c>
      <c r="AB1617" s="5" t="e">
        <f>IF(AND(S1617&gt;=1,S1617&lt;=3),1,0)</f>
        <v>#VALUE!</v>
      </c>
      <c r="AC1617" s="5" t="e">
        <f>IF(AND(S1617&gt;=2,S1617&lt;=5),1,0)</f>
        <v>#VALUE!</v>
      </c>
      <c r="AD1617" s="5" t="e">
        <f>IF(AND(S1617&gt;=1,S1617&lt;=4),1,0)</f>
        <v>#VALUE!</v>
      </c>
      <c r="AE1617" s="5" t="e">
        <f>IF(AND(S1617&gt;=2,S1617&lt;=5),1,0)</f>
        <v>#VALUE!</v>
      </c>
    </row>
    <row r="1618" spans="1:31" x14ac:dyDescent="0.55000000000000004">
      <c r="A1618" s="1">
        <f t="shared" si="51"/>
        <v>1618</v>
      </c>
      <c r="B1618" s="6" t="s">
        <v>884</v>
      </c>
      <c r="C1618" s="7">
        <v>46226.660555555558</v>
      </c>
      <c r="D1618" s="5">
        <v>9</v>
      </c>
      <c r="E1618" s="6" t="s">
        <v>93</v>
      </c>
      <c r="F1618" s="8">
        <v>46312</v>
      </c>
      <c r="G1618" s="8" t="s">
        <v>885</v>
      </c>
      <c r="H1618" s="6" t="s">
        <v>106</v>
      </c>
      <c r="I1618" s="6" t="s">
        <v>885</v>
      </c>
      <c r="J1618" s="6" t="s">
        <v>94</v>
      </c>
      <c r="L1618" s="6" t="s">
        <v>108</v>
      </c>
      <c r="M1618" s="6" t="s">
        <v>885</v>
      </c>
      <c r="N1618" s="6" t="s">
        <v>41</v>
      </c>
      <c r="O1618" s="5" t="s">
        <v>885</v>
      </c>
      <c r="P1618" s="6" t="str">
        <f>IF(I1618&lt;&gt;"","Giocata","Futura")</f>
        <v>Futura</v>
      </c>
      <c r="Q1618" s="5" t="e">
        <f>VALUE(LEFT(I1618,1))</f>
        <v>#VALUE!</v>
      </c>
      <c r="R1618" s="5" t="e">
        <f>VALUE(RIGHT(I1618,1))</f>
        <v>#VALUE!</v>
      </c>
      <c r="S1618" s="5" t="e">
        <f>SUM(Q1618:R1618)</f>
        <v>#VALUE!</v>
      </c>
      <c r="T1618" s="5" t="e">
        <f>IF(Q1618&lt;&gt;R1618,1,0)</f>
        <v>#VALUE!</v>
      </c>
      <c r="U1618" s="5" t="e">
        <f>IF(S1618&lt;=4,1,0)</f>
        <v>#VALUE!</v>
      </c>
      <c r="V1618" s="5" t="e">
        <f t="shared" si="50"/>
        <v>#VALUE!</v>
      </c>
      <c r="W1618" s="5" t="e">
        <f>IF(S1618&gt;=2,1,0)</f>
        <v>#VALUE!</v>
      </c>
      <c r="X1618" s="5" t="e">
        <f>IF(Q1618&lt;=2,1,0)</f>
        <v>#VALUE!</v>
      </c>
      <c r="Y1618" s="5" t="e">
        <f>IF(AND(Q1618&gt;=1,Q1618&lt;=3),1,0)</f>
        <v>#VALUE!</v>
      </c>
      <c r="Z1618" s="5" t="e">
        <f>IF(AND(Q1618&gt;=2,Q1618&lt;=5),1,0)</f>
        <v>#VALUE!</v>
      </c>
      <c r="AA1618" s="5" t="e">
        <f>IF(S1618&lt;=2,1,0)</f>
        <v>#VALUE!</v>
      </c>
      <c r="AB1618" s="5" t="e">
        <f>IF(AND(S1618&gt;=1,S1618&lt;=3),1,0)</f>
        <v>#VALUE!</v>
      </c>
      <c r="AC1618" s="5" t="e">
        <f>IF(AND(S1618&gt;=2,S1618&lt;=5),1,0)</f>
        <v>#VALUE!</v>
      </c>
      <c r="AD1618" s="5" t="e">
        <f>IF(AND(S1618&gt;=1,S1618&lt;=4),1,0)</f>
        <v>#VALUE!</v>
      </c>
      <c r="AE1618" s="5" t="e">
        <f>IF(AND(S1618&gt;=2,S1618&lt;=5),1,0)</f>
        <v>#VALUE!</v>
      </c>
    </row>
    <row r="1619" spans="1:31" x14ac:dyDescent="0.55000000000000004">
      <c r="A1619" s="1">
        <f t="shared" si="51"/>
        <v>1619</v>
      </c>
      <c r="B1619" s="6" t="s">
        <v>884</v>
      </c>
      <c r="C1619" s="7">
        <v>46226.660555555558</v>
      </c>
      <c r="D1619" s="5">
        <v>9</v>
      </c>
      <c r="E1619" s="6" t="s">
        <v>93</v>
      </c>
      <c r="F1619" s="8">
        <v>46312</v>
      </c>
      <c r="G1619" s="8" t="s">
        <v>885</v>
      </c>
      <c r="H1619" s="6" t="s">
        <v>107</v>
      </c>
      <c r="I1619" s="6" t="s">
        <v>885</v>
      </c>
      <c r="J1619" s="6" t="s">
        <v>95</v>
      </c>
      <c r="L1619" s="6" t="s">
        <v>114</v>
      </c>
      <c r="M1619" s="6" t="s">
        <v>885</v>
      </c>
      <c r="N1619" s="6" t="s">
        <v>41</v>
      </c>
      <c r="O1619" s="5" t="s">
        <v>885</v>
      </c>
      <c r="P1619" s="6" t="str">
        <f>IF(I1619&lt;&gt;"","Giocata","Futura")</f>
        <v>Futura</v>
      </c>
      <c r="Q1619" s="5" t="e">
        <f>VALUE(LEFT(I1619,1))</f>
        <v>#VALUE!</v>
      </c>
      <c r="R1619" s="5" t="e">
        <f>VALUE(RIGHT(I1619,1))</f>
        <v>#VALUE!</v>
      </c>
      <c r="S1619" s="5" t="e">
        <f>SUM(Q1619:R1619)</f>
        <v>#VALUE!</v>
      </c>
      <c r="T1619" s="5" t="e">
        <f>IF(Q1619&lt;&gt;R1619,1,0)</f>
        <v>#VALUE!</v>
      </c>
      <c r="U1619" s="5" t="e">
        <f>IF(S1619&lt;=4,1,0)</f>
        <v>#VALUE!</v>
      </c>
      <c r="V1619" s="5" t="e">
        <f t="shared" si="50"/>
        <v>#VALUE!</v>
      </c>
      <c r="W1619" s="5" t="e">
        <f>IF(S1619&gt;=2,1,0)</f>
        <v>#VALUE!</v>
      </c>
      <c r="X1619" s="5" t="e">
        <f>IF(Q1619&lt;=2,1,0)</f>
        <v>#VALUE!</v>
      </c>
      <c r="Y1619" s="5" t="e">
        <f>IF(AND(Q1619&gt;=1,Q1619&lt;=3),1,0)</f>
        <v>#VALUE!</v>
      </c>
      <c r="Z1619" s="5" t="e">
        <f>IF(AND(Q1619&gt;=2,Q1619&lt;=5),1,0)</f>
        <v>#VALUE!</v>
      </c>
      <c r="AA1619" s="5" t="e">
        <f>IF(S1619&lt;=2,1,0)</f>
        <v>#VALUE!</v>
      </c>
      <c r="AB1619" s="5" t="e">
        <f>IF(AND(S1619&gt;=1,S1619&lt;=3),1,0)</f>
        <v>#VALUE!</v>
      </c>
      <c r="AC1619" s="5" t="e">
        <f>IF(AND(S1619&gt;=2,S1619&lt;=5),1,0)</f>
        <v>#VALUE!</v>
      </c>
      <c r="AD1619" s="5" t="e">
        <f>IF(AND(S1619&gt;=1,S1619&lt;=4),1,0)</f>
        <v>#VALUE!</v>
      </c>
      <c r="AE1619" s="5" t="e">
        <f>IF(AND(S1619&gt;=2,S1619&lt;=5),1,0)</f>
        <v>#VALUE!</v>
      </c>
    </row>
    <row r="1620" spans="1:31" x14ac:dyDescent="0.55000000000000004">
      <c r="A1620" s="1">
        <f t="shared" si="51"/>
        <v>1620</v>
      </c>
      <c r="B1620" s="6" t="s">
        <v>910</v>
      </c>
      <c r="C1620" s="7">
        <v>46226.660555555558</v>
      </c>
      <c r="D1620" s="5">
        <v>28</v>
      </c>
      <c r="E1620" s="6" t="s">
        <v>93</v>
      </c>
      <c r="F1620" s="8">
        <v>46312</v>
      </c>
      <c r="G1620" s="8" t="s">
        <v>252</v>
      </c>
      <c r="H1620" s="6" t="s">
        <v>186</v>
      </c>
      <c r="I1620" s="6" t="s">
        <v>885</v>
      </c>
      <c r="J1620" s="6" t="s">
        <v>189</v>
      </c>
      <c r="L1620" s="6" t="s">
        <v>201</v>
      </c>
      <c r="M1620" s="6" t="s">
        <v>885</v>
      </c>
      <c r="N1620" s="6" t="s">
        <v>41</v>
      </c>
      <c r="O1620" s="5" t="s">
        <v>885</v>
      </c>
      <c r="P1620" s="6" t="str">
        <f>IF(I1620&lt;&gt;"","Giocata","Futura")</f>
        <v>Futura</v>
      </c>
      <c r="Q1620" s="5" t="e">
        <f>VALUE(LEFT(I1620,1))</f>
        <v>#VALUE!</v>
      </c>
      <c r="R1620" s="5" t="e">
        <f>VALUE(RIGHT(I1620,1))</f>
        <v>#VALUE!</v>
      </c>
      <c r="S1620" s="5" t="e">
        <f>SUM(Q1620:R1620)</f>
        <v>#VALUE!</v>
      </c>
      <c r="T1620" s="5" t="e">
        <f>IF(Q1620&lt;&gt;R1620,1,0)</f>
        <v>#VALUE!</v>
      </c>
      <c r="U1620" s="5" t="e">
        <f>IF(S1620&lt;=4,1,0)</f>
        <v>#VALUE!</v>
      </c>
      <c r="V1620" s="5" t="e">
        <f t="shared" si="50"/>
        <v>#VALUE!</v>
      </c>
      <c r="W1620" s="5" t="e">
        <f>IF(S1620&gt;=2,1,0)</f>
        <v>#VALUE!</v>
      </c>
      <c r="X1620" s="5" t="e">
        <f>IF(Q1620&lt;=2,1,0)</f>
        <v>#VALUE!</v>
      </c>
      <c r="Y1620" s="5" t="e">
        <f>IF(AND(Q1620&gt;=1,Q1620&lt;=3),1,0)</f>
        <v>#VALUE!</v>
      </c>
      <c r="Z1620" s="5" t="e">
        <f>IF(AND(Q1620&gt;=2,Q1620&lt;=5),1,0)</f>
        <v>#VALUE!</v>
      </c>
      <c r="AA1620" s="5" t="e">
        <f>IF(S1620&lt;=2,1,0)</f>
        <v>#VALUE!</v>
      </c>
      <c r="AB1620" s="5" t="e">
        <f>IF(AND(S1620&gt;=1,S1620&lt;=3),1,0)</f>
        <v>#VALUE!</v>
      </c>
      <c r="AC1620" s="5" t="e">
        <f>IF(AND(S1620&gt;=2,S1620&lt;=5),1,0)</f>
        <v>#VALUE!</v>
      </c>
      <c r="AD1620" s="5" t="e">
        <f>IF(AND(S1620&gt;=1,S1620&lt;=4),1,0)</f>
        <v>#VALUE!</v>
      </c>
      <c r="AE1620" s="5" t="e">
        <f>IF(AND(S1620&gt;=2,S1620&lt;=5),1,0)</f>
        <v>#VALUE!</v>
      </c>
    </row>
    <row r="1621" spans="1:31" x14ac:dyDescent="0.55000000000000004">
      <c r="A1621" s="1">
        <f t="shared" si="51"/>
        <v>1621</v>
      </c>
      <c r="B1621" s="6" t="s">
        <v>910</v>
      </c>
      <c r="C1621" s="7">
        <v>46226.660555555558</v>
      </c>
      <c r="D1621" s="5">
        <v>28</v>
      </c>
      <c r="E1621" s="6" t="s">
        <v>93</v>
      </c>
      <c r="F1621" s="8">
        <v>46312</v>
      </c>
      <c r="G1621" s="8" t="s">
        <v>184</v>
      </c>
      <c r="H1621" s="6" t="s">
        <v>192</v>
      </c>
      <c r="I1621" s="6" t="s">
        <v>885</v>
      </c>
      <c r="J1621" s="6" t="s">
        <v>250</v>
      </c>
      <c r="L1621" s="6" t="s">
        <v>247</v>
      </c>
      <c r="M1621" s="6" t="s">
        <v>885</v>
      </c>
      <c r="N1621" s="6" t="s">
        <v>41</v>
      </c>
      <c r="O1621" s="5" t="s">
        <v>885</v>
      </c>
      <c r="P1621" s="6" t="str">
        <f>IF(I1621&lt;&gt;"","Giocata","Futura")</f>
        <v>Futura</v>
      </c>
      <c r="Q1621" s="5" t="e">
        <f>VALUE(LEFT(I1621,1))</f>
        <v>#VALUE!</v>
      </c>
      <c r="R1621" s="5" t="e">
        <f>VALUE(RIGHT(I1621,1))</f>
        <v>#VALUE!</v>
      </c>
      <c r="S1621" s="5" t="e">
        <f>SUM(Q1621:R1621)</f>
        <v>#VALUE!</v>
      </c>
      <c r="T1621" s="5" t="e">
        <f>IF(Q1621&lt;&gt;R1621,1,0)</f>
        <v>#VALUE!</v>
      </c>
      <c r="U1621" s="5" t="e">
        <f>IF(S1621&lt;=4,1,0)</f>
        <v>#VALUE!</v>
      </c>
      <c r="V1621" s="5" t="e">
        <f t="shared" si="50"/>
        <v>#VALUE!</v>
      </c>
      <c r="W1621" s="5" t="e">
        <f>IF(S1621&gt;=2,1,0)</f>
        <v>#VALUE!</v>
      </c>
      <c r="X1621" s="5" t="e">
        <f>IF(Q1621&lt;=2,1,0)</f>
        <v>#VALUE!</v>
      </c>
      <c r="Y1621" s="5" t="e">
        <f>IF(AND(Q1621&gt;=1,Q1621&lt;=3),1,0)</f>
        <v>#VALUE!</v>
      </c>
      <c r="Z1621" s="5" t="e">
        <f>IF(AND(Q1621&gt;=2,Q1621&lt;=5),1,0)</f>
        <v>#VALUE!</v>
      </c>
      <c r="AA1621" s="5" t="e">
        <f>IF(S1621&lt;=2,1,0)</f>
        <v>#VALUE!</v>
      </c>
      <c r="AB1621" s="5" t="e">
        <f>IF(AND(S1621&gt;=1,S1621&lt;=3),1,0)</f>
        <v>#VALUE!</v>
      </c>
      <c r="AC1621" s="5" t="e">
        <f>IF(AND(S1621&gt;=2,S1621&lt;=5),1,0)</f>
        <v>#VALUE!</v>
      </c>
      <c r="AD1621" s="5" t="e">
        <f>IF(AND(S1621&gt;=1,S1621&lt;=4),1,0)</f>
        <v>#VALUE!</v>
      </c>
      <c r="AE1621" s="5" t="e">
        <f>IF(AND(S1621&gt;=2,S1621&lt;=5),1,0)</f>
        <v>#VALUE!</v>
      </c>
    </row>
    <row r="1622" spans="1:31" x14ac:dyDescent="0.55000000000000004">
      <c r="A1622" s="1">
        <f t="shared" si="51"/>
        <v>1622</v>
      </c>
      <c r="B1622" s="6" t="s">
        <v>910</v>
      </c>
      <c r="C1622" s="7">
        <v>46226.660555555558</v>
      </c>
      <c r="D1622" s="5">
        <v>28</v>
      </c>
      <c r="E1622" s="6" t="s">
        <v>93</v>
      </c>
      <c r="F1622" s="8">
        <v>46312</v>
      </c>
      <c r="G1622" s="8" t="s">
        <v>184</v>
      </c>
      <c r="H1622" s="6" t="s">
        <v>253</v>
      </c>
      <c r="I1622" s="6" t="s">
        <v>885</v>
      </c>
      <c r="J1622" s="6" t="s">
        <v>199</v>
      </c>
      <c r="L1622" s="6" t="s">
        <v>257</v>
      </c>
      <c r="M1622" s="6" t="s">
        <v>885</v>
      </c>
      <c r="N1622" s="6" t="s">
        <v>41</v>
      </c>
      <c r="O1622" s="5" t="s">
        <v>885</v>
      </c>
      <c r="P1622" s="6" t="str">
        <f>IF(I1622&lt;&gt;"","Giocata","Futura")</f>
        <v>Futura</v>
      </c>
      <c r="Q1622" s="5" t="e">
        <f>VALUE(LEFT(I1622,1))</f>
        <v>#VALUE!</v>
      </c>
      <c r="R1622" s="5" t="e">
        <f>VALUE(RIGHT(I1622,1))</f>
        <v>#VALUE!</v>
      </c>
      <c r="S1622" s="5" t="e">
        <f>SUM(Q1622:R1622)</f>
        <v>#VALUE!</v>
      </c>
      <c r="T1622" s="5" t="e">
        <f>IF(Q1622&lt;&gt;R1622,1,0)</f>
        <v>#VALUE!</v>
      </c>
      <c r="U1622" s="5" t="e">
        <f>IF(S1622&lt;=4,1,0)</f>
        <v>#VALUE!</v>
      </c>
      <c r="V1622" s="5" t="e">
        <f t="shared" si="50"/>
        <v>#VALUE!</v>
      </c>
      <c r="W1622" s="5" t="e">
        <f>IF(S1622&gt;=2,1,0)</f>
        <v>#VALUE!</v>
      </c>
      <c r="X1622" s="5" t="e">
        <f>IF(Q1622&lt;=2,1,0)</f>
        <v>#VALUE!</v>
      </c>
      <c r="Y1622" s="5" t="e">
        <f>IF(AND(Q1622&gt;=1,Q1622&lt;=3),1,0)</f>
        <v>#VALUE!</v>
      </c>
      <c r="Z1622" s="5" t="e">
        <f>IF(AND(Q1622&gt;=2,Q1622&lt;=5),1,0)</f>
        <v>#VALUE!</v>
      </c>
      <c r="AA1622" s="5" t="e">
        <f>IF(S1622&lt;=2,1,0)</f>
        <v>#VALUE!</v>
      </c>
      <c r="AB1622" s="5" t="e">
        <f>IF(AND(S1622&gt;=1,S1622&lt;=3),1,0)</f>
        <v>#VALUE!</v>
      </c>
      <c r="AC1622" s="5" t="e">
        <f>IF(AND(S1622&gt;=2,S1622&lt;=5),1,0)</f>
        <v>#VALUE!</v>
      </c>
      <c r="AD1622" s="5" t="e">
        <f>IF(AND(S1622&gt;=1,S1622&lt;=4),1,0)</f>
        <v>#VALUE!</v>
      </c>
      <c r="AE1622" s="5" t="e">
        <f>IF(AND(S1622&gt;=2,S1622&lt;=5),1,0)</f>
        <v>#VALUE!</v>
      </c>
    </row>
    <row r="1623" spans="1:31" x14ac:dyDescent="0.55000000000000004">
      <c r="A1623" s="1">
        <f t="shared" si="51"/>
        <v>1623</v>
      </c>
      <c r="B1623" s="6" t="s">
        <v>910</v>
      </c>
      <c r="C1623" s="7">
        <v>46226.660555555558</v>
      </c>
      <c r="D1623" s="5">
        <v>28</v>
      </c>
      <c r="E1623" s="6" t="s">
        <v>93</v>
      </c>
      <c r="F1623" s="8">
        <v>46312</v>
      </c>
      <c r="G1623" s="8" t="s">
        <v>197</v>
      </c>
      <c r="H1623" s="6" t="s">
        <v>191</v>
      </c>
      <c r="I1623" s="6" t="s">
        <v>885</v>
      </c>
      <c r="J1623" s="6" t="s">
        <v>203</v>
      </c>
      <c r="L1623" s="6" t="s">
        <v>193</v>
      </c>
      <c r="M1623" s="6" t="s">
        <v>885</v>
      </c>
      <c r="N1623" s="6" t="s">
        <v>41</v>
      </c>
      <c r="O1623" s="5" t="s">
        <v>885</v>
      </c>
      <c r="P1623" s="6" t="str">
        <f>IF(I1623&lt;&gt;"","Giocata","Futura")</f>
        <v>Futura</v>
      </c>
      <c r="Q1623" s="5" t="e">
        <f>VALUE(LEFT(I1623,1))</f>
        <v>#VALUE!</v>
      </c>
      <c r="R1623" s="5" t="e">
        <f>VALUE(RIGHT(I1623,1))</f>
        <v>#VALUE!</v>
      </c>
      <c r="S1623" s="5" t="e">
        <f>SUM(Q1623:R1623)</f>
        <v>#VALUE!</v>
      </c>
      <c r="T1623" s="5" t="e">
        <f>IF(Q1623&lt;&gt;R1623,1,0)</f>
        <v>#VALUE!</v>
      </c>
      <c r="U1623" s="5" t="e">
        <f>IF(S1623&lt;=4,1,0)</f>
        <v>#VALUE!</v>
      </c>
      <c r="V1623" s="5" t="e">
        <f t="shared" si="50"/>
        <v>#VALUE!</v>
      </c>
      <c r="W1623" s="5" t="e">
        <f>IF(S1623&gt;=2,1,0)</f>
        <v>#VALUE!</v>
      </c>
      <c r="X1623" s="5" t="e">
        <f>IF(Q1623&lt;=2,1,0)</f>
        <v>#VALUE!</v>
      </c>
      <c r="Y1623" s="5" t="e">
        <f>IF(AND(Q1623&gt;=1,Q1623&lt;=3),1,0)</f>
        <v>#VALUE!</v>
      </c>
      <c r="Z1623" s="5" t="e">
        <f>IF(AND(Q1623&gt;=2,Q1623&lt;=5),1,0)</f>
        <v>#VALUE!</v>
      </c>
      <c r="AA1623" s="5" t="e">
        <f>IF(S1623&lt;=2,1,0)</f>
        <v>#VALUE!</v>
      </c>
      <c r="AB1623" s="5" t="e">
        <f>IF(AND(S1623&gt;=1,S1623&lt;=3),1,0)</f>
        <v>#VALUE!</v>
      </c>
      <c r="AC1623" s="5" t="e">
        <f>IF(AND(S1623&gt;=2,S1623&lt;=5),1,0)</f>
        <v>#VALUE!</v>
      </c>
      <c r="AD1623" s="5" t="e">
        <f>IF(AND(S1623&gt;=1,S1623&lt;=4),1,0)</f>
        <v>#VALUE!</v>
      </c>
      <c r="AE1623" s="5" t="e">
        <f>IF(AND(S1623&gt;=2,S1623&lt;=5),1,0)</f>
        <v>#VALUE!</v>
      </c>
    </row>
    <row r="1624" spans="1:31" x14ac:dyDescent="0.55000000000000004">
      <c r="A1624" s="1">
        <f t="shared" si="51"/>
        <v>1624</v>
      </c>
      <c r="B1624" s="6" t="s">
        <v>912</v>
      </c>
      <c r="C1624" s="7">
        <v>46226.660555555558</v>
      </c>
      <c r="D1624" s="5">
        <v>34</v>
      </c>
      <c r="E1624" s="6" t="s">
        <v>93</v>
      </c>
      <c r="F1624" s="8">
        <v>46312</v>
      </c>
      <c r="G1624" s="8" t="s">
        <v>219</v>
      </c>
      <c r="H1624" s="6" t="s">
        <v>220</v>
      </c>
      <c r="I1624" s="6" t="s">
        <v>885</v>
      </c>
      <c r="J1624" s="6" t="s">
        <v>217</v>
      </c>
      <c r="L1624" s="6" t="s">
        <v>236</v>
      </c>
      <c r="M1624" s="6" t="s">
        <v>885</v>
      </c>
      <c r="N1624" s="6" t="s">
        <v>41</v>
      </c>
      <c r="O1624" s="5" t="s">
        <v>885</v>
      </c>
      <c r="P1624" s="6" t="str">
        <f>IF(I1624&lt;&gt;"","Giocata","Futura")</f>
        <v>Futura</v>
      </c>
      <c r="Q1624" s="5" t="e">
        <f>VALUE(LEFT(I1624,1))</f>
        <v>#VALUE!</v>
      </c>
      <c r="R1624" s="5" t="e">
        <f>VALUE(RIGHT(I1624,1))</f>
        <v>#VALUE!</v>
      </c>
      <c r="S1624" s="5" t="e">
        <f>SUM(Q1624:R1624)</f>
        <v>#VALUE!</v>
      </c>
      <c r="T1624" s="5" t="e">
        <f>IF(Q1624&lt;&gt;R1624,1,0)</f>
        <v>#VALUE!</v>
      </c>
      <c r="U1624" s="5" t="e">
        <f>IF(S1624&lt;=4,1,0)</f>
        <v>#VALUE!</v>
      </c>
      <c r="V1624" s="5" t="e">
        <f t="shared" si="50"/>
        <v>#VALUE!</v>
      </c>
      <c r="W1624" s="5" t="e">
        <f>IF(S1624&gt;=2,1,0)</f>
        <v>#VALUE!</v>
      </c>
      <c r="X1624" s="5" t="e">
        <f>IF(Q1624&lt;=2,1,0)</f>
        <v>#VALUE!</v>
      </c>
      <c r="Y1624" s="5" t="e">
        <f>IF(AND(Q1624&gt;=1,Q1624&lt;=3),1,0)</f>
        <v>#VALUE!</v>
      </c>
      <c r="Z1624" s="5" t="e">
        <f>IF(AND(Q1624&gt;=2,Q1624&lt;=5),1,0)</f>
        <v>#VALUE!</v>
      </c>
      <c r="AA1624" s="5" t="e">
        <f>IF(S1624&lt;=2,1,0)</f>
        <v>#VALUE!</v>
      </c>
      <c r="AB1624" s="5" t="e">
        <f>IF(AND(S1624&gt;=1,S1624&lt;=3),1,0)</f>
        <v>#VALUE!</v>
      </c>
      <c r="AC1624" s="5" t="e">
        <f>IF(AND(S1624&gt;=2,S1624&lt;=5),1,0)</f>
        <v>#VALUE!</v>
      </c>
      <c r="AD1624" s="5" t="e">
        <f>IF(AND(S1624&gt;=1,S1624&lt;=4),1,0)</f>
        <v>#VALUE!</v>
      </c>
      <c r="AE1624" s="5" t="e">
        <f>IF(AND(S1624&gt;=2,S1624&lt;=5),1,0)</f>
        <v>#VALUE!</v>
      </c>
    </row>
    <row r="1625" spans="1:31" x14ac:dyDescent="0.55000000000000004">
      <c r="A1625" s="1">
        <f t="shared" si="51"/>
        <v>1625</v>
      </c>
      <c r="B1625" s="6" t="s">
        <v>911</v>
      </c>
      <c r="C1625" s="7">
        <v>46226.660555555558</v>
      </c>
      <c r="D1625" s="5">
        <v>32</v>
      </c>
      <c r="E1625" s="6" t="s">
        <v>93</v>
      </c>
      <c r="F1625" s="8">
        <v>46312</v>
      </c>
      <c r="G1625" s="8" t="s">
        <v>237</v>
      </c>
      <c r="H1625" s="6" t="s">
        <v>147</v>
      </c>
      <c r="I1625" s="6" t="s">
        <v>885</v>
      </c>
      <c r="J1625" s="6" t="s">
        <v>151</v>
      </c>
      <c r="L1625" s="6" t="s">
        <v>149</v>
      </c>
      <c r="M1625" s="6" t="s">
        <v>885</v>
      </c>
      <c r="N1625" s="6" t="s">
        <v>41</v>
      </c>
      <c r="O1625" s="5" t="s">
        <v>885</v>
      </c>
      <c r="P1625" s="6" t="str">
        <f>IF(I1625&lt;&gt;"","Giocata","Futura")</f>
        <v>Futura</v>
      </c>
      <c r="Q1625" s="5" t="e">
        <f>VALUE(LEFT(I1625,1))</f>
        <v>#VALUE!</v>
      </c>
      <c r="R1625" s="5" t="e">
        <f>VALUE(RIGHT(I1625,1))</f>
        <v>#VALUE!</v>
      </c>
      <c r="S1625" s="5" t="e">
        <f>SUM(Q1625:R1625)</f>
        <v>#VALUE!</v>
      </c>
      <c r="T1625" s="5" t="e">
        <f>IF(Q1625&lt;&gt;R1625,1,0)</f>
        <v>#VALUE!</v>
      </c>
      <c r="U1625" s="5" t="e">
        <f>IF(S1625&lt;=4,1,0)</f>
        <v>#VALUE!</v>
      </c>
      <c r="V1625" s="5" t="e">
        <f t="shared" si="50"/>
        <v>#VALUE!</v>
      </c>
      <c r="W1625" s="5" t="e">
        <f>IF(S1625&gt;=2,1,0)</f>
        <v>#VALUE!</v>
      </c>
      <c r="X1625" s="5" t="e">
        <f>IF(Q1625&lt;=2,1,0)</f>
        <v>#VALUE!</v>
      </c>
      <c r="Y1625" s="5" t="e">
        <f>IF(AND(Q1625&gt;=1,Q1625&lt;=3),1,0)</f>
        <v>#VALUE!</v>
      </c>
      <c r="Z1625" s="5" t="e">
        <f>IF(AND(Q1625&gt;=2,Q1625&lt;=5),1,0)</f>
        <v>#VALUE!</v>
      </c>
      <c r="AA1625" s="5" t="e">
        <f>IF(S1625&lt;=2,1,0)</f>
        <v>#VALUE!</v>
      </c>
      <c r="AB1625" s="5" t="e">
        <f>IF(AND(S1625&gt;=1,S1625&lt;=3),1,0)</f>
        <v>#VALUE!</v>
      </c>
      <c r="AC1625" s="5" t="e">
        <f>IF(AND(S1625&gt;=2,S1625&lt;=5),1,0)</f>
        <v>#VALUE!</v>
      </c>
      <c r="AD1625" s="5" t="e">
        <f>IF(AND(S1625&gt;=1,S1625&lt;=4),1,0)</f>
        <v>#VALUE!</v>
      </c>
      <c r="AE1625" s="5" t="e">
        <f>IF(AND(S1625&gt;=2,S1625&lt;=5),1,0)</f>
        <v>#VALUE!</v>
      </c>
    </row>
    <row r="1626" spans="1:31" x14ac:dyDescent="0.55000000000000004">
      <c r="A1626" s="1">
        <f t="shared" si="51"/>
        <v>1626</v>
      </c>
      <c r="B1626" s="6" t="s">
        <v>911</v>
      </c>
      <c r="C1626" s="7">
        <v>46226.660555555558</v>
      </c>
      <c r="D1626" s="5">
        <v>32</v>
      </c>
      <c r="E1626" s="6" t="s">
        <v>93</v>
      </c>
      <c r="F1626" s="8">
        <v>46312</v>
      </c>
      <c r="G1626" s="8" t="s">
        <v>238</v>
      </c>
      <c r="H1626" s="6" t="s">
        <v>141</v>
      </c>
      <c r="I1626" s="6" t="s">
        <v>885</v>
      </c>
      <c r="J1626" s="6" t="s">
        <v>153</v>
      </c>
      <c r="L1626" s="6" t="s">
        <v>143</v>
      </c>
      <c r="M1626" s="6" t="s">
        <v>885</v>
      </c>
      <c r="N1626" s="6" t="s">
        <v>41</v>
      </c>
      <c r="O1626" s="5" t="s">
        <v>885</v>
      </c>
      <c r="P1626" s="6" t="str">
        <f>IF(I1626&lt;&gt;"","Giocata","Futura")</f>
        <v>Futura</v>
      </c>
      <c r="Q1626" s="5" t="e">
        <f>VALUE(LEFT(I1626,1))</f>
        <v>#VALUE!</v>
      </c>
      <c r="R1626" s="5" t="e">
        <f>VALUE(RIGHT(I1626,1))</f>
        <v>#VALUE!</v>
      </c>
      <c r="S1626" s="5" t="e">
        <f>SUM(Q1626:R1626)</f>
        <v>#VALUE!</v>
      </c>
      <c r="T1626" s="5" t="e">
        <f>IF(Q1626&lt;&gt;R1626,1,0)</f>
        <v>#VALUE!</v>
      </c>
      <c r="U1626" s="5" t="e">
        <f>IF(S1626&lt;=4,1,0)</f>
        <v>#VALUE!</v>
      </c>
      <c r="V1626" s="5" t="e">
        <f t="shared" si="50"/>
        <v>#VALUE!</v>
      </c>
      <c r="W1626" s="5" t="e">
        <f>IF(S1626&gt;=2,1,0)</f>
        <v>#VALUE!</v>
      </c>
      <c r="X1626" s="5" t="e">
        <f>IF(Q1626&lt;=2,1,0)</f>
        <v>#VALUE!</v>
      </c>
      <c r="Y1626" s="5" t="e">
        <f>IF(AND(Q1626&gt;=1,Q1626&lt;=3),1,0)</f>
        <v>#VALUE!</v>
      </c>
      <c r="Z1626" s="5" t="e">
        <f>IF(AND(Q1626&gt;=2,Q1626&lt;=5),1,0)</f>
        <v>#VALUE!</v>
      </c>
      <c r="AA1626" s="5" t="e">
        <f>IF(S1626&lt;=2,1,0)</f>
        <v>#VALUE!</v>
      </c>
      <c r="AB1626" s="5" t="e">
        <f>IF(AND(S1626&gt;=1,S1626&lt;=3),1,0)</f>
        <v>#VALUE!</v>
      </c>
      <c r="AC1626" s="5" t="e">
        <f>IF(AND(S1626&gt;=2,S1626&lt;=5),1,0)</f>
        <v>#VALUE!</v>
      </c>
      <c r="AD1626" s="5" t="e">
        <f>IF(AND(S1626&gt;=1,S1626&lt;=4),1,0)</f>
        <v>#VALUE!</v>
      </c>
      <c r="AE1626" s="5" t="e">
        <f>IF(AND(S1626&gt;=2,S1626&lt;=5),1,0)</f>
        <v>#VALUE!</v>
      </c>
    </row>
    <row r="1627" spans="1:31" x14ac:dyDescent="0.55000000000000004">
      <c r="A1627" s="1">
        <f t="shared" si="51"/>
        <v>1627</v>
      </c>
      <c r="B1627" s="6" t="s">
        <v>28</v>
      </c>
      <c r="C1627" s="7">
        <v>46226.660555555558</v>
      </c>
      <c r="D1627" s="5">
        <v>24</v>
      </c>
      <c r="E1627" s="6" t="s">
        <v>37</v>
      </c>
      <c r="F1627" s="8">
        <v>46313</v>
      </c>
      <c r="G1627" s="8" t="s">
        <v>885</v>
      </c>
      <c r="H1627" s="6" t="s">
        <v>38</v>
      </c>
      <c r="I1627" s="6" t="s">
        <v>885</v>
      </c>
      <c r="J1627" s="6" t="s">
        <v>39</v>
      </c>
      <c r="L1627" s="6" t="s">
        <v>40</v>
      </c>
      <c r="M1627" s="6" t="s">
        <v>885</v>
      </c>
      <c r="N1627" s="6" t="s">
        <v>41</v>
      </c>
      <c r="O1627" s="5" t="s">
        <v>885</v>
      </c>
      <c r="P1627" s="6" t="str">
        <f>IF(I1627&lt;&gt;"","Giocata","Futura")</f>
        <v>Futura</v>
      </c>
      <c r="Q1627" s="5" t="e">
        <f>VALUE(LEFT(I1627,1))</f>
        <v>#VALUE!</v>
      </c>
      <c r="R1627" s="5" t="e">
        <f>VALUE(RIGHT(I1627,1))</f>
        <v>#VALUE!</v>
      </c>
      <c r="S1627" s="5" t="e">
        <f>SUM(Q1627:R1627)</f>
        <v>#VALUE!</v>
      </c>
      <c r="T1627" s="5" t="e">
        <f>IF(Q1627&lt;&gt;R1627,1,0)</f>
        <v>#VALUE!</v>
      </c>
      <c r="U1627" s="5" t="e">
        <f>IF(S1627&lt;=4,1,0)</f>
        <v>#VALUE!</v>
      </c>
      <c r="V1627" s="5" t="e">
        <f t="shared" si="50"/>
        <v>#VALUE!</v>
      </c>
      <c r="W1627" s="5" t="e">
        <f>IF(S1627&gt;=2,1,0)</f>
        <v>#VALUE!</v>
      </c>
      <c r="X1627" s="5" t="e">
        <f>IF(Q1627&lt;=2,1,0)</f>
        <v>#VALUE!</v>
      </c>
      <c r="Y1627" s="5" t="e">
        <f>IF(AND(Q1627&gt;=1,Q1627&lt;=3),1,0)</f>
        <v>#VALUE!</v>
      </c>
      <c r="Z1627" s="5" t="e">
        <f>IF(AND(Q1627&gt;=2,Q1627&lt;=5),1,0)</f>
        <v>#VALUE!</v>
      </c>
      <c r="AA1627" s="5" t="e">
        <f>IF(S1627&lt;=2,1,0)</f>
        <v>#VALUE!</v>
      </c>
      <c r="AB1627" s="5" t="e">
        <f>IF(AND(S1627&gt;=1,S1627&lt;=3),1,0)</f>
        <v>#VALUE!</v>
      </c>
      <c r="AC1627" s="5" t="e">
        <f>IF(AND(S1627&gt;=2,S1627&lt;=5),1,0)</f>
        <v>#VALUE!</v>
      </c>
      <c r="AD1627" s="5" t="e">
        <f>IF(AND(S1627&gt;=1,S1627&lt;=4),1,0)</f>
        <v>#VALUE!</v>
      </c>
      <c r="AE1627" s="5" t="e">
        <f>IF(AND(S1627&gt;=2,S1627&lt;=5),1,0)</f>
        <v>#VALUE!</v>
      </c>
    </row>
    <row r="1628" spans="1:31" x14ac:dyDescent="0.55000000000000004">
      <c r="A1628" s="1">
        <f t="shared" si="51"/>
        <v>1628</v>
      </c>
      <c r="B1628" s="6" t="s">
        <v>28</v>
      </c>
      <c r="C1628" s="7">
        <v>46226.660555555558</v>
      </c>
      <c r="D1628" s="5">
        <v>24</v>
      </c>
      <c r="E1628" s="6" t="s">
        <v>37</v>
      </c>
      <c r="F1628" s="8">
        <v>46313</v>
      </c>
      <c r="G1628" s="8" t="s">
        <v>885</v>
      </c>
      <c r="H1628" s="6" t="s">
        <v>42</v>
      </c>
      <c r="I1628" s="6" t="s">
        <v>885</v>
      </c>
      <c r="J1628" s="6" t="s">
        <v>43</v>
      </c>
      <c r="L1628" s="6" t="s">
        <v>44</v>
      </c>
      <c r="M1628" s="6" t="s">
        <v>885</v>
      </c>
      <c r="N1628" s="6" t="s">
        <v>41</v>
      </c>
      <c r="O1628" s="5" t="s">
        <v>885</v>
      </c>
      <c r="P1628" s="6" t="str">
        <f>IF(I1628&lt;&gt;"","Giocata","Futura")</f>
        <v>Futura</v>
      </c>
      <c r="Q1628" s="5" t="e">
        <f>VALUE(LEFT(I1628,1))</f>
        <v>#VALUE!</v>
      </c>
      <c r="R1628" s="5" t="e">
        <f>VALUE(RIGHT(I1628,1))</f>
        <v>#VALUE!</v>
      </c>
      <c r="S1628" s="5" t="e">
        <f>SUM(Q1628:R1628)</f>
        <v>#VALUE!</v>
      </c>
      <c r="T1628" s="5" t="e">
        <f>IF(Q1628&lt;&gt;R1628,1,0)</f>
        <v>#VALUE!</v>
      </c>
      <c r="U1628" s="5" t="e">
        <f>IF(S1628&lt;=4,1,0)</f>
        <v>#VALUE!</v>
      </c>
      <c r="V1628" s="5" t="e">
        <f t="shared" si="50"/>
        <v>#VALUE!</v>
      </c>
      <c r="W1628" s="5" t="e">
        <f>IF(S1628&gt;=2,1,0)</f>
        <v>#VALUE!</v>
      </c>
      <c r="X1628" s="5" t="e">
        <f>IF(Q1628&lt;=2,1,0)</f>
        <v>#VALUE!</v>
      </c>
      <c r="Y1628" s="5" t="e">
        <f>IF(AND(Q1628&gt;=1,Q1628&lt;=3),1,0)</f>
        <v>#VALUE!</v>
      </c>
      <c r="Z1628" s="5" t="e">
        <f>IF(AND(Q1628&gt;=2,Q1628&lt;=5),1,0)</f>
        <v>#VALUE!</v>
      </c>
      <c r="AA1628" s="5" t="e">
        <f>IF(S1628&lt;=2,1,0)</f>
        <v>#VALUE!</v>
      </c>
      <c r="AB1628" s="5" t="e">
        <f>IF(AND(S1628&gt;=1,S1628&lt;=3),1,0)</f>
        <v>#VALUE!</v>
      </c>
      <c r="AC1628" s="5" t="e">
        <f>IF(AND(S1628&gt;=2,S1628&lt;=5),1,0)</f>
        <v>#VALUE!</v>
      </c>
      <c r="AD1628" s="5" t="e">
        <f>IF(AND(S1628&gt;=1,S1628&lt;=4),1,0)</f>
        <v>#VALUE!</v>
      </c>
      <c r="AE1628" s="5" t="e">
        <f>IF(AND(S1628&gt;=2,S1628&lt;=5),1,0)</f>
        <v>#VALUE!</v>
      </c>
    </row>
    <row r="1629" spans="1:31" x14ac:dyDescent="0.55000000000000004">
      <c r="A1629" s="1">
        <f t="shared" si="51"/>
        <v>1629</v>
      </c>
      <c r="B1629" s="6" t="s">
        <v>28</v>
      </c>
      <c r="C1629" s="7">
        <v>46226.660555555558</v>
      </c>
      <c r="D1629" s="5">
        <v>24</v>
      </c>
      <c r="E1629" s="6" t="s">
        <v>37</v>
      </c>
      <c r="F1629" s="8">
        <v>46313</v>
      </c>
      <c r="G1629" s="8" t="s">
        <v>885</v>
      </c>
      <c r="H1629" s="6" t="s">
        <v>45</v>
      </c>
      <c r="I1629" s="6" t="s">
        <v>885</v>
      </c>
      <c r="J1629" s="6" t="s">
        <v>46</v>
      </c>
      <c r="L1629" s="6" t="s">
        <v>47</v>
      </c>
      <c r="M1629" s="6" t="s">
        <v>885</v>
      </c>
      <c r="N1629" s="6" t="s">
        <v>41</v>
      </c>
      <c r="O1629" s="5" t="s">
        <v>885</v>
      </c>
      <c r="P1629" s="6" t="str">
        <f>IF(I1629&lt;&gt;"","Giocata","Futura")</f>
        <v>Futura</v>
      </c>
      <c r="Q1629" s="5" t="e">
        <f>VALUE(LEFT(I1629,1))</f>
        <v>#VALUE!</v>
      </c>
      <c r="R1629" s="5" t="e">
        <f>VALUE(RIGHT(I1629,1))</f>
        <v>#VALUE!</v>
      </c>
      <c r="S1629" s="5" t="e">
        <f>SUM(Q1629:R1629)</f>
        <v>#VALUE!</v>
      </c>
      <c r="T1629" s="5" t="e">
        <f>IF(Q1629&lt;&gt;R1629,1,0)</f>
        <v>#VALUE!</v>
      </c>
      <c r="U1629" s="5" t="e">
        <f>IF(S1629&lt;=4,1,0)</f>
        <v>#VALUE!</v>
      </c>
      <c r="V1629" s="5" t="e">
        <f t="shared" si="50"/>
        <v>#VALUE!</v>
      </c>
      <c r="W1629" s="5" t="e">
        <f>IF(S1629&gt;=2,1,0)</f>
        <v>#VALUE!</v>
      </c>
      <c r="X1629" s="5" t="e">
        <f>IF(Q1629&lt;=2,1,0)</f>
        <v>#VALUE!</v>
      </c>
      <c r="Y1629" s="5" t="e">
        <f>IF(AND(Q1629&gt;=1,Q1629&lt;=3),1,0)</f>
        <v>#VALUE!</v>
      </c>
      <c r="Z1629" s="5" t="e">
        <f>IF(AND(Q1629&gt;=2,Q1629&lt;=5),1,0)</f>
        <v>#VALUE!</v>
      </c>
      <c r="AA1629" s="5" t="e">
        <f>IF(S1629&lt;=2,1,0)</f>
        <v>#VALUE!</v>
      </c>
      <c r="AB1629" s="5" t="e">
        <f>IF(AND(S1629&gt;=1,S1629&lt;=3),1,0)</f>
        <v>#VALUE!</v>
      </c>
      <c r="AC1629" s="5" t="e">
        <f>IF(AND(S1629&gt;=2,S1629&lt;=5),1,0)</f>
        <v>#VALUE!</v>
      </c>
      <c r="AD1629" s="5" t="e">
        <f>IF(AND(S1629&gt;=1,S1629&lt;=4),1,0)</f>
        <v>#VALUE!</v>
      </c>
      <c r="AE1629" s="5" t="e">
        <f>IF(AND(S1629&gt;=2,S1629&lt;=5),1,0)</f>
        <v>#VALUE!</v>
      </c>
    </row>
    <row r="1630" spans="1:31" x14ac:dyDescent="0.55000000000000004">
      <c r="A1630" s="1">
        <f t="shared" si="51"/>
        <v>1630</v>
      </c>
      <c r="B1630" s="6" t="s">
        <v>28</v>
      </c>
      <c r="C1630" s="7">
        <v>46226.660555555558</v>
      </c>
      <c r="D1630" s="5">
        <v>24</v>
      </c>
      <c r="E1630" s="6" t="s">
        <v>37</v>
      </c>
      <c r="F1630" s="8">
        <v>46313</v>
      </c>
      <c r="G1630" s="8" t="s">
        <v>885</v>
      </c>
      <c r="H1630" s="6" t="s">
        <v>48</v>
      </c>
      <c r="I1630" s="6" t="s">
        <v>885</v>
      </c>
      <c r="J1630" s="6" t="s">
        <v>49</v>
      </c>
      <c r="L1630" s="6" t="s">
        <v>50</v>
      </c>
      <c r="M1630" s="6" t="s">
        <v>885</v>
      </c>
      <c r="N1630" s="6" t="s">
        <v>41</v>
      </c>
      <c r="O1630" s="5" t="s">
        <v>885</v>
      </c>
      <c r="P1630" s="6" t="str">
        <f>IF(I1630&lt;&gt;"","Giocata","Futura")</f>
        <v>Futura</v>
      </c>
      <c r="Q1630" s="5" t="e">
        <f>VALUE(LEFT(I1630,1))</f>
        <v>#VALUE!</v>
      </c>
      <c r="R1630" s="5" t="e">
        <f>VALUE(RIGHT(I1630,1))</f>
        <v>#VALUE!</v>
      </c>
      <c r="S1630" s="5" t="e">
        <f>SUM(Q1630:R1630)</f>
        <v>#VALUE!</v>
      </c>
      <c r="T1630" s="5" t="e">
        <f>IF(Q1630&lt;&gt;R1630,1,0)</f>
        <v>#VALUE!</v>
      </c>
      <c r="U1630" s="5" t="e">
        <f>IF(S1630&lt;=4,1,0)</f>
        <v>#VALUE!</v>
      </c>
      <c r="V1630" s="5" t="e">
        <f t="shared" si="50"/>
        <v>#VALUE!</v>
      </c>
      <c r="W1630" s="5" t="e">
        <f>IF(S1630&gt;=2,1,0)</f>
        <v>#VALUE!</v>
      </c>
      <c r="X1630" s="5" t="e">
        <f>IF(Q1630&lt;=2,1,0)</f>
        <v>#VALUE!</v>
      </c>
      <c r="Y1630" s="5" t="e">
        <f>IF(AND(Q1630&gt;=1,Q1630&lt;=3),1,0)</f>
        <v>#VALUE!</v>
      </c>
      <c r="Z1630" s="5" t="e">
        <f>IF(AND(Q1630&gt;=2,Q1630&lt;=5),1,0)</f>
        <v>#VALUE!</v>
      </c>
      <c r="AA1630" s="5" t="e">
        <f>IF(S1630&lt;=2,1,0)</f>
        <v>#VALUE!</v>
      </c>
      <c r="AB1630" s="5" t="e">
        <f>IF(AND(S1630&gt;=1,S1630&lt;=3),1,0)</f>
        <v>#VALUE!</v>
      </c>
      <c r="AC1630" s="5" t="e">
        <f>IF(AND(S1630&gt;=2,S1630&lt;=5),1,0)</f>
        <v>#VALUE!</v>
      </c>
      <c r="AD1630" s="5" t="e">
        <f>IF(AND(S1630&gt;=1,S1630&lt;=4),1,0)</f>
        <v>#VALUE!</v>
      </c>
      <c r="AE1630" s="5" t="e">
        <f>IF(AND(S1630&gt;=2,S1630&lt;=5),1,0)</f>
        <v>#VALUE!</v>
      </c>
    </row>
    <row r="1631" spans="1:31" x14ac:dyDescent="0.55000000000000004">
      <c r="A1631" s="1">
        <f t="shared" si="51"/>
        <v>1631</v>
      </c>
      <c r="B1631" s="6" t="s">
        <v>28</v>
      </c>
      <c r="C1631" s="7">
        <v>46226.660555555558</v>
      </c>
      <c r="D1631" s="5">
        <v>24</v>
      </c>
      <c r="E1631" s="6" t="s">
        <v>37</v>
      </c>
      <c r="F1631" s="8">
        <v>46313</v>
      </c>
      <c r="G1631" s="8" t="s">
        <v>885</v>
      </c>
      <c r="H1631" s="6" t="s">
        <v>51</v>
      </c>
      <c r="I1631" s="6" t="s">
        <v>885</v>
      </c>
      <c r="J1631" s="6" t="s">
        <v>52</v>
      </c>
      <c r="L1631" s="6" t="s">
        <v>53</v>
      </c>
      <c r="M1631" s="6" t="s">
        <v>885</v>
      </c>
      <c r="N1631" s="6" t="s">
        <v>41</v>
      </c>
      <c r="O1631" s="5" t="s">
        <v>885</v>
      </c>
      <c r="P1631" s="6" t="str">
        <f>IF(I1631&lt;&gt;"","Giocata","Futura")</f>
        <v>Futura</v>
      </c>
      <c r="Q1631" s="5" t="e">
        <f>VALUE(LEFT(I1631,1))</f>
        <v>#VALUE!</v>
      </c>
      <c r="R1631" s="5" t="e">
        <f>VALUE(RIGHT(I1631,1))</f>
        <v>#VALUE!</v>
      </c>
      <c r="S1631" s="5" t="e">
        <f>SUM(Q1631:R1631)</f>
        <v>#VALUE!</v>
      </c>
      <c r="T1631" s="5" t="e">
        <f>IF(Q1631&lt;&gt;R1631,1,0)</f>
        <v>#VALUE!</v>
      </c>
      <c r="U1631" s="5" t="e">
        <f>IF(S1631&lt;=4,1,0)</f>
        <v>#VALUE!</v>
      </c>
      <c r="V1631" s="5" t="e">
        <f t="shared" si="50"/>
        <v>#VALUE!</v>
      </c>
      <c r="W1631" s="5" t="e">
        <f>IF(S1631&gt;=2,1,0)</f>
        <v>#VALUE!</v>
      </c>
      <c r="X1631" s="5" t="e">
        <f>IF(Q1631&lt;=2,1,0)</f>
        <v>#VALUE!</v>
      </c>
      <c r="Y1631" s="5" t="e">
        <f>IF(AND(Q1631&gt;=1,Q1631&lt;=3),1,0)</f>
        <v>#VALUE!</v>
      </c>
      <c r="Z1631" s="5" t="e">
        <f>IF(AND(Q1631&gt;=2,Q1631&lt;=5),1,0)</f>
        <v>#VALUE!</v>
      </c>
      <c r="AA1631" s="5" t="e">
        <f>IF(S1631&lt;=2,1,0)</f>
        <v>#VALUE!</v>
      </c>
      <c r="AB1631" s="5" t="e">
        <f>IF(AND(S1631&gt;=1,S1631&lt;=3),1,0)</f>
        <v>#VALUE!</v>
      </c>
      <c r="AC1631" s="5" t="e">
        <f>IF(AND(S1631&gt;=2,S1631&lt;=5),1,0)</f>
        <v>#VALUE!</v>
      </c>
      <c r="AD1631" s="5" t="e">
        <f>IF(AND(S1631&gt;=1,S1631&lt;=4),1,0)</f>
        <v>#VALUE!</v>
      </c>
      <c r="AE1631" s="5" t="e">
        <f>IF(AND(S1631&gt;=2,S1631&lt;=5),1,0)</f>
        <v>#VALUE!</v>
      </c>
    </row>
    <row r="1632" spans="1:31" x14ac:dyDescent="0.55000000000000004">
      <c r="A1632" s="1">
        <f t="shared" si="51"/>
        <v>1632</v>
      </c>
      <c r="B1632" s="6" t="s">
        <v>28</v>
      </c>
      <c r="C1632" s="7">
        <v>46226.660555555558</v>
      </c>
      <c r="D1632" s="5">
        <v>24</v>
      </c>
      <c r="E1632" s="6" t="s">
        <v>37</v>
      </c>
      <c r="F1632" s="8">
        <v>46313</v>
      </c>
      <c r="G1632" s="8" t="s">
        <v>885</v>
      </c>
      <c r="H1632" s="6" t="s">
        <v>54</v>
      </c>
      <c r="I1632" s="6" t="s">
        <v>885</v>
      </c>
      <c r="J1632" s="6" t="s">
        <v>55</v>
      </c>
      <c r="L1632" s="6" t="s">
        <v>56</v>
      </c>
      <c r="M1632" s="6" t="s">
        <v>885</v>
      </c>
      <c r="N1632" s="6" t="s">
        <v>41</v>
      </c>
      <c r="O1632" s="5" t="s">
        <v>885</v>
      </c>
      <c r="P1632" s="6" t="str">
        <f>IF(I1632&lt;&gt;"","Giocata","Futura")</f>
        <v>Futura</v>
      </c>
      <c r="Q1632" s="5" t="e">
        <f>VALUE(LEFT(I1632,1))</f>
        <v>#VALUE!</v>
      </c>
      <c r="R1632" s="5" t="e">
        <f>VALUE(RIGHT(I1632,1))</f>
        <v>#VALUE!</v>
      </c>
      <c r="S1632" s="5" t="e">
        <f>SUM(Q1632:R1632)</f>
        <v>#VALUE!</v>
      </c>
      <c r="T1632" s="5" t="e">
        <f>IF(Q1632&lt;&gt;R1632,1,0)</f>
        <v>#VALUE!</v>
      </c>
      <c r="U1632" s="5" t="e">
        <f>IF(S1632&lt;=4,1,0)</f>
        <v>#VALUE!</v>
      </c>
      <c r="V1632" s="5" t="e">
        <f t="shared" si="50"/>
        <v>#VALUE!</v>
      </c>
      <c r="W1632" s="5" t="e">
        <f>IF(S1632&gt;=2,1,0)</f>
        <v>#VALUE!</v>
      </c>
      <c r="X1632" s="5" t="e">
        <f>IF(Q1632&lt;=2,1,0)</f>
        <v>#VALUE!</v>
      </c>
      <c r="Y1632" s="5" t="e">
        <f>IF(AND(Q1632&gt;=1,Q1632&lt;=3),1,0)</f>
        <v>#VALUE!</v>
      </c>
      <c r="Z1632" s="5" t="e">
        <f>IF(AND(Q1632&gt;=2,Q1632&lt;=5),1,0)</f>
        <v>#VALUE!</v>
      </c>
      <c r="AA1632" s="5" t="e">
        <f>IF(S1632&lt;=2,1,0)</f>
        <v>#VALUE!</v>
      </c>
      <c r="AB1632" s="5" t="e">
        <f>IF(AND(S1632&gt;=1,S1632&lt;=3),1,0)</f>
        <v>#VALUE!</v>
      </c>
      <c r="AC1632" s="5" t="e">
        <f>IF(AND(S1632&gt;=2,S1632&lt;=5),1,0)</f>
        <v>#VALUE!</v>
      </c>
      <c r="AD1632" s="5" t="e">
        <f>IF(AND(S1632&gt;=1,S1632&lt;=4),1,0)</f>
        <v>#VALUE!</v>
      </c>
      <c r="AE1632" s="5" t="e">
        <f>IF(AND(S1632&gt;=2,S1632&lt;=5),1,0)</f>
        <v>#VALUE!</v>
      </c>
    </row>
    <row r="1633" spans="1:31" x14ac:dyDescent="0.55000000000000004">
      <c r="A1633" s="1">
        <f t="shared" si="51"/>
        <v>1633</v>
      </c>
      <c r="B1633" s="6" t="s">
        <v>28</v>
      </c>
      <c r="C1633" s="7">
        <v>46226.660555555558</v>
      </c>
      <c r="D1633" s="5">
        <v>24</v>
      </c>
      <c r="E1633" s="6" t="s">
        <v>37</v>
      </c>
      <c r="F1633" s="8">
        <v>46313</v>
      </c>
      <c r="G1633" s="8" t="s">
        <v>885</v>
      </c>
      <c r="H1633" s="6" t="s">
        <v>57</v>
      </c>
      <c r="I1633" s="6" t="s">
        <v>885</v>
      </c>
      <c r="J1633" s="6" t="s">
        <v>58</v>
      </c>
      <c r="L1633" s="6" t="s">
        <v>59</v>
      </c>
      <c r="M1633" s="6" t="s">
        <v>885</v>
      </c>
      <c r="N1633" s="6" t="s">
        <v>41</v>
      </c>
      <c r="O1633" s="5" t="s">
        <v>885</v>
      </c>
      <c r="P1633" s="6" t="str">
        <f>IF(I1633&lt;&gt;"","Giocata","Futura")</f>
        <v>Futura</v>
      </c>
      <c r="Q1633" s="5" t="e">
        <f>VALUE(LEFT(I1633,1))</f>
        <v>#VALUE!</v>
      </c>
      <c r="R1633" s="5" t="e">
        <f>VALUE(RIGHT(I1633,1))</f>
        <v>#VALUE!</v>
      </c>
      <c r="S1633" s="5" t="e">
        <f>SUM(Q1633:R1633)</f>
        <v>#VALUE!</v>
      </c>
      <c r="T1633" s="5" t="e">
        <f>IF(Q1633&lt;&gt;R1633,1,0)</f>
        <v>#VALUE!</v>
      </c>
      <c r="U1633" s="5" t="e">
        <f>IF(S1633&lt;=4,1,0)</f>
        <v>#VALUE!</v>
      </c>
      <c r="V1633" s="5" t="e">
        <f t="shared" si="50"/>
        <v>#VALUE!</v>
      </c>
      <c r="W1633" s="5" t="e">
        <f>IF(S1633&gt;=2,1,0)</f>
        <v>#VALUE!</v>
      </c>
      <c r="X1633" s="5" t="e">
        <f>IF(Q1633&lt;=2,1,0)</f>
        <v>#VALUE!</v>
      </c>
      <c r="Y1633" s="5" t="e">
        <f>IF(AND(Q1633&gt;=1,Q1633&lt;=3),1,0)</f>
        <v>#VALUE!</v>
      </c>
      <c r="Z1633" s="5" t="e">
        <f>IF(AND(Q1633&gt;=2,Q1633&lt;=5),1,0)</f>
        <v>#VALUE!</v>
      </c>
      <c r="AA1633" s="5" t="e">
        <f>IF(S1633&lt;=2,1,0)</f>
        <v>#VALUE!</v>
      </c>
      <c r="AB1633" s="5" t="e">
        <f>IF(AND(S1633&gt;=1,S1633&lt;=3),1,0)</f>
        <v>#VALUE!</v>
      </c>
      <c r="AC1633" s="5" t="e">
        <f>IF(AND(S1633&gt;=2,S1633&lt;=5),1,0)</f>
        <v>#VALUE!</v>
      </c>
      <c r="AD1633" s="5" t="e">
        <f>IF(AND(S1633&gt;=1,S1633&lt;=4),1,0)</f>
        <v>#VALUE!</v>
      </c>
      <c r="AE1633" s="5" t="e">
        <f>IF(AND(S1633&gt;=2,S1633&lt;=5),1,0)</f>
        <v>#VALUE!</v>
      </c>
    </row>
    <row r="1634" spans="1:31" x14ac:dyDescent="0.55000000000000004">
      <c r="A1634" s="1">
        <f t="shared" si="51"/>
        <v>1634</v>
      </c>
      <c r="B1634" s="6" t="s">
        <v>28</v>
      </c>
      <c r="C1634" s="7">
        <v>46226.660555555558</v>
      </c>
      <c r="D1634" s="5">
        <v>24</v>
      </c>
      <c r="E1634" s="6" t="s">
        <v>37</v>
      </c>
      <c r="F1634" s="8">
        <v>46313</v>
      </c>
      <c r="G1634" s="8" t="s">
        <v>885</v>
      </c>
      <c r="H1634" s="6" t="s">
        <v>60</v>
      </c>
      <c r="I1634" s="6" t="s">
        <v>885</v>
      </c>
      <c r="J1634" s="6" t="s">
        <v>61</v>
      </c>
      <c r="L1634" s="6" t="s">
        <v>62</v>
      </c>
      <c r="M1634" s="6" t="s">
        <v>885</v>
      </c>
      <c r="N1634" s="6" t="s">
        <v>41</v>
      </c>
      <c r="O1634" s="5" t="s">
        <v>885</v>
      </c>
      <c r="P1634" s="6" t="str">
        <f>IF(I1634&lt;&gt;"","Giocata","Futura")</f>
        <v>Futura</v>
      </c>
      <c r="Q1634" s="5" t="e">
        <f>VALUE(LEFT(I1634,1))</f>
        <v>#VALUE!</v>
      </c>
      <c r="R1634" s="5" t="e">
        <f>VALUE(RIGHT(I1634,1))</f>
        <v>#VALUE!</v>
      </c>
      <c r="S1634" s="5" t="e">
        <f>SUM(Q1634:R1634)</f>
        <v>#VALUE!</v>
      </c>
      <c r="T1634" s="5" t="e">
        <f>IF(Q1634&lt;&gt;R1634,1,0)</f>
        <v>#VALUE!</v>
      </c>
      <c r="U1634" s="5" t="e">
        <f>IF(S1634&lt;=4,1,0)</f>
        <v>#VALUE!</v>
      </c>
      <c r="V1634" s="5" t="e">
        <f t="shared" si="50"/>
        <v>#VALUE!</v>
      </c>
      <c r="W1634" s="5" t="e">
        <f>IF(S1634&gt;=2,1,0)</f>
        <v>#VALUE!</v>
      </c>
      <c r="X1634" s="5" t="e">
        <f>IF(Q1634&lt;=2,1,0)</f>
        <v>#VALUE!</v>
      </c>
      <c r="Y1634" s="5" t="e">
        <f>IF(AND(Q1634&gt;=1,Q1634&lt;=3),1,0)</f>
        <v>#VALUE!</v>
      </c>
      <c r="Z1634" s="5" t="e">
        <f>IF(AND(Q1634&gt;=2,Q1634&lt;=5),1,0)</f>
        <v>#VALUE!</v>
      </c>
      <c r="AA1634" s="5" t="e">
        <f>IF(S1634&lt;=2,1,0)</f>
        <v>#VALUE!</v>
      </c>
      <c r="AB1634" s="5" t="e">
        <f>IF(AND(S1634&gt;=1,S1634&lt;=3),1,0)</f>
        <v>#VALUE!</v>
      </c>
      <c r="AC1634" s="5" t="e">
        <f>IF(AND(S1634&gt;=2,S1634&lt;=5),1,0)</f>
        <v>#VALUE!</v>
      </c>
      <c r="AD1634" s="5" t="e">
        <f>IF(AND(S1634&gt;=1,S1634&lt;=4),1,0)</f>
        <v>#VALUE!</v>
      </c>
      <c r="AE1634" s="5" t="e">
        <f>IF(AND(S1634&gt;=2,S1634&lt;=5),1,0)</f>
        <v>#VALUE!</v>
      </c>
    </row>
    <row r="1635" spans="1:31" x14ac:dyDescent="0.55000000000000004">
      <c r="A1635" s="1">
        <f t="shared" si="51"/>
        <v>1635</v>
      </c>
      <c r="B1635" s="6" t="s">
        <v>908</v>
      </c>
      <c r="C1635" s="7">
        <v>46226.660555555558</v>
      </c>
      <c r="D1635" s="5">
        <v>11</v>
      </c>
      <c r="E1635" s="6" t="s">
        <v>37</v>
      </c>
      <c r="F1635" s="8">
        <v>46313</v>
      </c>
      <c r="G1635" s="8" t="s">
        <v>885</v>
      </c>
      <c r="H1635" s="6" t="s">
        <v>84</v>
      </c>
      <c r="I1635" s="6" t="s">
        <v>885</v>
      </c>
      <c r="J1635" s="6" t="s">
        <v>72</v>
      </c>
      <c r="L1635" s="6" t="s">
        <v>86</v>
      </c>
      <c r="M1635" s="6" t="s">
        <v>885</v>
      </c>
      <c r="N1635" s="6" t="s">
        <v>41</v>
      </c>
      <c r="O1635" s="5" t="s">
        <v>885</v>
      </c>
      <c r="P1635" s="6" t="str">
        <f>IF(I1635&lt;&gt;"","Giocata","Futura")</f>
        <v>Futura</v>
      </c>
      <c r="Q1635" s="5" t="e">
        <f>VALUE(LEFT(I1635,1))</f>
        <v>#VALUE!</v>
      </c>
      <c r="R1635" s="5" t="e">
        <f>VALUE(RIGHT(I1635,1))</f>
        <v>#VALUE!</v>
      </c>
      <c r="S1635" s="5" t="e">
        <f>SUM(Q1635:R1635)</f>
        <v>#VALUE!</v>
      </c>
      <c r="T1635" s="5" t="e">
        <f>IF(Q1635&lt;&gt;R1635,1,0)</f>
        <v>#VALUE!</v>
      </c>
      <c r="U1635" s="5" t="e">
        <f>IF(S1635&lt;=4,1,0)</f>
        <v>#VALUE!</v>
      </c>
      <c r="V1635" s="5" t="e">
        <f t="shared" si="50"/>
        <v>#VALUE!</v>
      </c>
      <c r="W1635" s="5" t="e">
        <f>IF(S1635&gt;=2,1,0)</f>
        <v>#VALUE!</v>
      </c>
      <c r="X1635" s="5" t="e">
        <f>IF(Q1635&lt;=2,1,0)</f>
        <v>#VALUE!</v>
      </c>
      <c r="Y1635" s="5" t="e">
        <f>IF(AND(Q1635&gt;=1,Q1635&lt;=3),1,0)</f>
        <v>#VALUE!</v>
      </c>
      <c r="Z1635" s="5" t="e">
        <f>IF(AND(Q1635&gt;=2,Q1635&lt;=5),1,0)</f>
        <v>#VALUE!</v>
      </c>
      <c r="AA1635" s="5" t="e">
        <f>IF(S1635&lt;=2,1,0)</f>
        <v>#VALUE!</v>
      </c>
      <c r="AB1635" s="5" t="e">
        <f>IF(AND(S1635&gt;=1,S1635&lt;=3),1,0)</f>
        <v>#VALUE!</v>
      </c>
      <c r="AC1635" s="5" t="e">
        <f>IF(AND(S1635&gt;=2,S1635&lt;=5),1,0)</f>
        <v>#VALUE!</v>
      </c>
      <c r="AD1635" s="5" t="e">
        <f>IF(AND(S1635&gt;=1,S1635&lt;=4),1,0)</f>
        <v>#VALUE!</v>
      </c>
      <c r="AE1635" s="5" t="e">
        <f>IF(AND(S1635&gt;=2,S1635&lt;=5),1,0)</f>
        <v>#VALUE!</v>
      </c>
    </row>
    <row r="1636" spans="1:31" x14ac:dyDescent="0.55000000000000004">
      <c r="A1636" s="1">
        <f t="shared" si="51"/>
        <v>1636</v>
      </c>
      <c r="B1636" s="6" t="s">
        <v>908</v>
      </c>
      <c r="C1636" s="7">
        <v>46226.660555555558</v>
      </c>
      <c r="D1636" s="5">
        <v>11</v>
      </c>
      <c r="E1636" s="6" t="s">
        <v>37</v>
      </c>
      <c r="F1636" s="8">
        <v>46313</v>
      </c>
      <c r="G1636" s="8" t="s">
        <v>885</v>
      </c>
      <c r="H1636" s="6" t="s">
        <v>78</v>
      </c>
      <c r="I1636" s="6" t="s">
        <v>885</v>
      </c>
      <c r="J1636" s="6" t="s">
        <v>80</v>
      </c>
      <c r="L1636" s="6" t="s">
        <v>90</v>
      </c>
      <c r="M1636" s="6" t="s">
        <v>885</v>
      </c>
      <c r="N1636" s="6" t="s">
        <v>41</v>
      </c>
      <c r="O1636" s="5" t="s">
        <v>885</v>
      </c>
      <c r="P1636" s="6" t="str">
        <f>IF(I1636&lt;&gt;"","Giocata","Futura")</f>
        <v>Futura</v>
      </c>
      <c r="Q1636" s="5" t="e">
        <f>VALUE(LEFT(I1636,1))</f>
        <v>#VALUE!</v>
      </c>
      <c r="R1636" s="5" t="e">
        <f>VALUE(RIGHT(I1636,1))</f>
        <v>#VALUE!</v>
      </c>
      <c r="S1636" s="5" t="e">
        <f>SUM(Q1636:R1636)</f>
        <v>#VALUE!</v>
      </c>
      <c r="T1636" s="5" t="e">
        <f>IF(Q1636&lt;&gt;R1636,1,0)</f>
        <v>#VALUE!</v>
      </c>
      <c r="U1636" s="5" t="e">
        <f>IF(S1636&lt;=4,1,0)</f>
        <v>#VALUE!</v>
      </c>
      <c r="V1636" s="5" t="e">
        <f t="shared" si="50"/>
        <v>#VALUE!</v>
      </c>
      <c r="W1636" s="5" t="e">
        <f>IF(S1636&gt;=2,1,0)</f>
        <v>#VALUE!</v>
      </c>
      <c r="X1636" s="5" t="e">
        <f>IF(Q1636&lt;=2,1,0)</f>
        <v>#VALUE!</v>
      </c>
      <c r="Y1636" s="5" t="e">
        <f>IF(AND(Q1636&gt;=1,Q1636&lt;=3),1,0)</f>
        <v>#VALUE!</v>
      </c>
      <c r="Z1636" s="5" t="e">
        <f>IF(AND(Q1636&gt;=2,Q1636&lt;=5),1,0)</f>
        <v>#VALUE!</v>
      </c>
      <c r="AA1636" s="5" t="e">
        <f>IF(S1636&lt;=2,1,0)</f>
        <v>#VALUE!</v>
      </c>
      <c r="AB1636" s="5" t="e">
        <f>IF(AND(S1636&gt;=1,S1636&lt;=3),1,0)</f>
        <v>#VALUE!</v>
      </c>
      <c r="AC1636" s="5" t="e">
        <f>IF(AND(S1636&gt;=2,S1636&lt;=5),1,0)</f>
        <v>#VALUE!</v>
      </c>
      <c r="AD1636" s="5" t="e">
        <f>IF(AND(S1636&gt;=1,S1636&lt;=4),1,0)</f>
        <v>#VALUE!</v>
      </c>
      <c r="AE1636" s="5" t="e">
        <f>IF(AND(S1636&gt;=2,S1636&lt;=5),1,0)</f>
        <v>#VALUE!</v>
      </c>
    </row>
    <row r="1637" spans="1:31" x14ac:dyDescent="0.55000000000000004">
      <c r="A1637" s="1">
        <f t="shared" si="51"/>
        <v>1637</v>
      </c>
      <c r="B1637" s="6" t="s">
        <v>908</v>
      </c>
      <c r="C1637" s="7">
        <v>46226.660555555558</v>
      </c>
      <c r="D1637" s="5">
        <v>11</v>
      </c>
      <c r="E1637" s="6" t="s">
        <v>37</v>
      </c>
      <c r="F1637" s="8">
        <v>46313</v>
      </c>
      <c r="G1637" s="8" t="s">
        <v>885</v>
      </c>
      <c r="H1637" s="6" t="s">
        <v>77</v>
      </c>
      <c r="I1637" s="6" t="s">
        <v>885</v>
      </c>
      <c r="J1637" s="6" t="s">
        <v>74</v>
      </c>
      <c r="L1637" s="6" t="s">
        <v>79</v>
      </c>
      <c r="M1637" s="6" t="s">
        <v>885</v>
      </c>
      <c r="N1637" s="6" t="s">
        <v>41</v>
      </c>
      <c r="O1637" s="5" t="s">
        <v>885</v>
      </c>
      <c r="P1637" s="6" t="str">
        <f>IF(I1637&lt;&gt;"","Giocata","Futura")</f>
        <v>Futura</v>
      </c>
      <c r="Q1637" s="5" t="e">
        <f>VALUE(LEFT(I1637,1))</f>
        <v>#VALUE!</v>
      </c>
      <c r="R1637" s="5" t="e">
        <f>VALUE(RIGHT(I1637,1))</f>
        <v>#VALUE!</v>
      </c>
      <c r="S1637" s="5" t="e">
        <f>SUM(Q1637:R1637)</f>
        <v>#VALUE!</v>
      </c>
      <c r="T1637" s="5" t="e">
        <f>IF(Q1637&lt;&gt;R1637,1,0)</f>
        <v>#VALUE!</v>
      </c>
      <c r="U1637" s="5" t="e">
        <f>IF(S1637&lt;=4,1,0)</f>
        <v>#VALUE!</v>
      </c>
      <c r="V1637" s="5" t="e">
        <f t="shared" si="50"/>
        <v>#VALUE!</v>
      </c>
      <c r="W1637" s="5" t="e">
        <f>IF(S1637&gt;=2,1,0)</f>
        <v>#VALUE!</v>
      </c>
      <c r="X1637" s="5" t="e">
        <f>IF(Q1637&lt;=2,1,0)</f>
        <v>#VALUE!</v>
      </c>
      <c r="Y1637" s="5" t="e">
        <f>IF(AND(Q1637&gt;=1,Q1637&lt;=3),1,0)</f>
        <v>#VALUE!</v>
      </c>
      <c r="Z1637" s="5" t="e">
        <f>IF(AND(Q1637&gt;=2,Q1637&lt;=5),1,0)</f>
        <v>#VALUE!</v>
      </c>
      <c r="AA1637" s="5" t="e">
        <f>IF(S1637&lt;=2,1,0)</f>
        <v>#VALUE!</v>
      </c>
      <c r="AB1637" s="5" t="e">
        <f>IF(AND(S1637&gt;=1,S1637&lt;=3),1,0)</f>
        <v>#VALUE!</v>
      </c>
      <c r="AC1637" s="5" t="e">
        <f>IF(AND(S1637&gt;=2,S1637&lt;=5),1,0)</f>
        <v>#VALUE!</v>
      </c>
      <c r="AD1637" s="5" t="e">
        <f>IF(AND(S1637&gt;=1,S1637&lt;=4),1,0)</f>
        <v>#VALUE!</v>
      </c>
      <c r="AE1637" s="5" t="e">
        <f>IF(AND(S1637&gt;=2,S1637&lt;=5),1,0)</f>
        <v>#VALUE!</v>
      </c>
    </row>
    <row r="1638" spans="1:31" x14ac:dyDescent="0.55000000000000004">
      <c r="A1638" s="1">
        <f t="shared" si="51"/>
        <v>1638</v>
      </c>
      <c r="B1638" s="6" t="s">
        <v>908</v>
      </c>
      <c r="C1638" s="7">
        <v>46226.660555555558</v>
      </c>
      <c r="D1638" s="5">
        <v>11</v>
      </c>
      <c r="E1638" s="6" t="s">
        <v>37</v>
      </c>
      <c r="F1638" s="8">
        <v>46313</v>
      </c>
      <c r="G1638" s="8" t="s">
        <v>885</v>
      </c>
      <c r="H1638" s="6" t="s">
        <v>68</v>
      </c>
      <c r="I1638" s="6" t="s">
        <v>885</v>
      </c>
      <c r="J1638" s="6" t="s">
        <v>75</v>
      </c>
      <c r="L1638" s="6" t="s">
        <v>70</v>
      </c>
      <c r="M1638" s="6" t="s">
        <v>885</v>
      </c>
      <c r="N1638" s="6" t="s">
        <v>41</v>
      </c>
      <c r="O1638" s="5" t="s">
        <v>885</v>
      </c>
      <c r="P1638" s="6" t="str">
        <f>IF(I1638&lt;&gt;"","Giocata","Futura")</f>
        <v>Futura</v>
      </c>
      <c r="Q1638" s="5" t="e">
        <f>VALUE(LEFT(I1638,1))</f>
        <v>#VALUE!</v>
      </c>
      <c r="R1638" s="5" t="e">
        <f>VALUE(RIGHT(I1638,1))</f>
        <v>#VALUE!</v>
      </c>
      <c r="S1638" s="5" t="e">
        <f>SUM(Q1638:R1638)</f>
        <v>#VALUE!</v>
      </c>
      <c r="T1638" s="5" t="e">
        <f>IF(Q1638&lt;&gt;R1638,1,0)</f>
        <v>#VALUE!</v>
      </c>
      <c r="U1638" s="5" t="e">
        <f>IF(S1638&lt;=4,1,0)</f>
        <v>#VALUE!</v>
      </c>
      <c r="V1638" s="5" t="e">
        <f t="shared" si="50"/>
        <v>#VALUE!</v>
      </c>
      <c r="W1638" s="5" t="e">
        <f>IF(S1638&gt;=2,1,0)</f>
        <v>#VALUE!</v>
      </c>
      <c r="X1638" s="5" t="e">
        <f>IF(Q1638&lt;=2,1,0)</f>
        <v>#VALUE!</v>
      </c>
      <c r="Y1638" s="5" t="e">
        <f>IF(AND(Q1638&gt;=1,Q1638&lt;=3),1,0)</f>
        <v>#VALUE!</v>
      </c>
      <c r="Z1638" s="5" t="e">
        <f>IF(AND(Q1638&gt;=2,Q1638&lt;=5),1,0)</f>
        <v>#VALUE!</v>
      </c>
      <c r="AA1638" s="5" t="e">
        <f>IF(S1638&lt;=2,1,0)</f>
        <v>#VALUE!</v>
      </c>
      <c r="AB1638" s="5" t="e">
        <f>IF(AND(S1638&gt;=1,S1638&lt;=3),1,0)</f>
        <v>#VALUE!</v>
      </c>
      <c r="AC1638" s="5" t="e">
        <f>IF(AND(S1638&gt;=2,S1638&lt;=5),1,0)</f>
        <v>#VALUE!</v>
      </c>
      <c r="AD1638" s="5" t="e">
        <f>IF(AND(S1638&gt;=1,S1638&lt;=4),1,0)</f>
        <v>#VALUE!</v>
      </c>
      <c r="AE1638" s="5" t="e">
        <f>IF(AND(S1638&gt;=2,S1638&lt;=5),1,0)</f>
        <v>#VALUE!</v>
      </c>
    </row>
    <row r="1639" spans="1:31" x14ac:dyDescent="0.55000000000000004">
      <c r="A1639" s="1">
        <f t="shared" si="51"/>
        <v>1639</v>
      </c>
      <c r="B1639" s="6" t="s">
        <v>908</v>
      </c>
      <c r="C1639" s="7">
        <v>46226.660555555558</v>
      </c>
      <c r="D1639" s="5">
        <v>11</v>
      </c>
      <c r="E1639" s="6" t="s">
        <v>37</v>
      </c>
      <c r="F1639" s="8">
        <v>46313</v>
      </c>
      <c r="G1639" s="8" t="s">
        <v>885</v>
      </c>
      <c r="H1639" s="6" t="s">
        <v>81</v>
      </c>
      <c r="I1639" s="6" t="s">
        <v>885</v>
      </c>
      <c r="J1639" s="6" t="s">
        <v>71</v>
      </c>
      <c r="L1639" s="6" t="s">
        <v>87</v>
      </c>
      <c r="M1639" s="6" t="s">
        <v>885</v>
      </c>
      <c r="N1639" s="6" t="s">
        <v>41</v>
      </c>
      <c r="O1639" s="5" t="s">
        <v>885</v>
      </c>
      <c r="P1639" s="6" t="str">
        <f>IF(I1639&lt;&gt;"","Giocata","Futura")</f>
        <v>Futura</v>
      </c>
      <c r="Q1639" s="5" t="e">
        <f>VALUE(LEFT(I1639,1))</f>
        <v>#VALUE!</v>
      </c>
      <c r="R1639" s="5" t="e">
        <f>VALUE(RIGHT(I1639,1))</f>
        <v>#VALUE!</v>
      </c>
      <c r="S1639" s="5" t="e">
        <f>SUM(Q1639:R1639)</f>
        <v>#VALUE!</v>
      </c>
      <c r="T1639" s="5" t="e">
        <f>IF(Q1639&lt;&gt;R1639,1,0)</f>
        <v>#VALUE!</v>
      </c>
      <c r="U1639" s="5" t="e">
        <f>IF(S1639&lt;=4,1,0)</f>
        <v>#VALUE!</v>
      </c>
      <c r="V1639" s="5" t="e">
        <f t="shared" si="50"/>
        <v>#VALUE!</v>
      </c>
      <c r="W1639" s="5" t="e">
        <f>IF(S1639&gt;=2,1,0)</f>
        <v>#VALUE!</v>
      </c>
      <c r="X1639" s="5" t="e">
        <f>IF(Q1639&lt;=2,1,0)</f>
        <v>#VALUE!</v>
      </c>
      <c r="Y1639" s="5" t="e">
        <f>IF(AND(Q1639&gt;=1,Q1639&lt;=3),1,0)</f>
        <v>#VALUE!</v>
      </c>
      <c r="Z1639" s="5" t="e">
        <f>IF(AND(Q1639&gt;=2,Q1639&lt;=5),1,0)</f>
        <v>#VALUE!</v>
      </c>
      <c r="AA1639" s="5" t="e">
        <f>IF(S1639&lt;=2,1,0)</f>
        <v>#VALUE!</v>
      </c>
      <c r="AB1639" s="5" t="e">
        <f>IF(AND(S1639&gt;=1,S1639&lt;=3),1,0)</f>
        <v>#VALUE!</v>
      </c>
      <c r="AC1639" s="5" t="e">
        <f>IF(AND(S1639&gt;=2,S1639&lt;=5),1,0)</f>
        <v>#VALUE!</v>
      </c>
      <c r="AD1639" s="5" t="e">
        <f>IF(AND(S1639&gt;=1,S1639&lt;=4),1,0)</f>
        <v>#VALUE!</v>
      </c>
      <c r="AE1639" s="5" t="e">
        <f>IF(AND(S1639&gt;=2,S1639&lt;=5),1,0)</f>
        <v>#VALUE!</v>
      </c>
    </row>
    <row r="1640" spans="1:31" x14ac:dyDescent="0.55000000000000004">
      <c r="A1640" s="1">
        <f t="shared" si="51"/>
        <v>1640</v>
      </c>
      <c r="B1640" s="6" t="s">
        <v>908</v>
      </c>
      <c r="C1640" s="7">
        <v>46226.660555555558</v>
      </c>
      <c r="D1640" s="5">
        <v>11</v>
      </c>
      <c r="E1640" s="6" t="s">
        <v>37</v>
      </c>
      <c r="F1640" s="8">
        <v>46313</v>
      </c>
      <c r="G1640" s="8" t="s">
        <v>885</v>
      </c>
      <c r="H1640" s="6" t="s">
        <v>69</v>
      </c>
      <c r="I1640" s="6" t="s">
        <v>885</v>
      </c>
      <c r="J1640" s="6" t="s">
        <v>83</v>
      </c>
      <c r="L1640" s="6" t="s">
        <v>89</v>
      </c>
      <c r="M1640" s="6" t="s">
        <v>885</v>
      </c>
      <c r="N1640" s="6" t="s">
        <v>41</v>
      </c>
      <c r="O1640" s="5" t="s">
        <v>885</v>
      </c>
      <c r="P1640" s="6" t="str">
        <f>IF(I1640&lt;&gt;"","Giocata","Futura")</f>
        <v>Futura</v>
      </c>
      <c r="Q1640" s="5" t="e">
        <f>VALUE(LEFT(I1640,1))</f>
        <v>#VALUE!</v>
      </c>
      <c r="R1640" s="5" t="e">
        <f>VALUE(RIGHT(I1640,1))</f>
        <v>#VALUE!</v>
      </c>
      <c r="S1640" s="5" t="e">
        <f>SUM(Q1640:R1640)</f>
        <v>#VALUE!</v>
      </c>
      <c r="T1640" s="5" t="e">
        <f>IF(Q1640&lt;&gt;R1640,1,0)</f>
        <v>#VALUE!</v>
      </c>
      <c r="U1640" s="5" t="e">
        <f>IF(S1640&lt;=4,1,0)</f>
        <v>#VALUE!</v>
      </c>
      <c r="V1640" s="5" t="e">
        <f t="shared" si="50"/>
        <v>#VALUE!</v>
      </c>
      <c r="W1640" s="5" t="e">
        <f>IF(S1640&gt;=2,1,0)</f>
        <v>#VALUE!</v>
      </c>
      <c r="X1640" s="5" t="e">
        <f>IF(Q1640&lt;=2,1,0)</f>
        <v>#VALUE!</v>
      </c>
      <c r="Y1640" s="5" t="e">
        <f>IF(AND(Q1640&gt;=1,Q1640&lt;=3),1,0)</f>
        <v>#VALUE!</v>
      </c>
      <c r="Z1640" s="5" t="e">
        <f>IF(AND(Q1640&gt;=2,Q1640&lt;=5),1,0)</f>
        <v>#VALUE!</v>
      </c>
      <c r="AA1640" s="5" t="e">
        <f>IF(S1640&lt;=2,1,0)</f>
        <v>#VALUE!</v>
      </c>
      <c r="AB1640" s="5" t="e">
        <f>IF(AND(S1640&gt;=1,S1640&lt;=3),1,0)</f>
        <v>#VALUE!</v>
      </c>
      <c r="AC1640" s="5" t="e">
        <f>IF(AND(S1640&gt;=2,S1640&lt;=5),1,0)</f>
        <v>#VALUE!</v>
      </c>
      <c r="AD1640" s="5" t="e">
        <f>IF(AND(S1640&gt;=1,S1640&lt;=4),1,0)</f>
        <v>#VALUE!</v>
      </c>
      <c r="AE1640" s="5" t="e">
        <f>IF(AND(S1640&gt;=2,S1640&lt;=5),1,0)</f>
        <v>#VALUE!</v>
      </c>
    </row>
    <row r="1641" spans="1:31" x14ac:dyDescent="0.55000000000000004">
      <c r="A1641" s="1">
        <f t="shared" si="51"/>
        <v>1641</v>
      </c>
      <c r="B1641" s="6" t="s">
        <v>910</v>
      </c>
      <c r="C1641" s="7">
        <v>46226.660555555558</v>
      </c>
      <c r="D1641" s="5">
        <v>28</v>
      </c>
      <c r="E1641" s="6" t="s">
        <v>37</v>
      </c>
      <c r="F1641" s="8">
        <v>46313</v>
      </c>
      <c r="G1641" s="8" t="s">
        <v>287</v>
      </c>
      <c r="H1641" s="6" t="s">
        <v>194</v>
      </c>
      <c r="I1641" s="6" t="s">
        <v>885</v>
      </c>
      <c r="J1641" s="6" t="s">
        <v>248</v>
      </c>
      <c r="L1641" s="6" t="s">
        <v>196</v>
      </c>
      <c r="M1641" s="6" t="s">
        <v>885</v>
      </c>
      <c r="N1641" s="6" t="s">
        <v>41</v>
      </c>
      <c r="O1641" s="5" t="s">
        <v>885</v>
      </c>
      <c r="P1641" s="6" t="str">
        <f>IF(I1641&lt;&gt;"","Giocata","Futura")</f>
        <v>Futura</v>
      </c>
      <c r="Q1641" s="5" t="e">
        <f>VALUE(LEFT(I1641,1))</f>
        <v>#VALUE!</v>
      </c>
      <c r="R1641" s="5" t="e">
        <f>VALUE(RIGHT(I1641,1))</f>
        <v>#VALUE!</v>
      </c>
      <c r="S1641" s="5" t="e">
        <f>SUM(Q1641:R1641)</f>
        <v>#VALUE!</v>
      </c>
      <c r="T1641" s="5" t="e">
        <f>IF(Q1641&lt;&gt;R1641,1,0)</f>
        <v>#VALUE!</v>
      </c>
      <c r="U1641" s="5" t="e">
        <f>IF(S1641&lt;=4,1,0)</f>
        <v>#VALUE!</v>
      </c>
      <c r="V1641" s="5" t="e">
        <f t="shared" si="50"/>
        <v>#VALUE!</v>
      </c>
      <c r="W1641" s="5" t="e">
        <f>IF(S1641&gt;=2,1,0)</f>
        <v>#VALUE!</v>
      </c>
      <c r="X1641" s="5" t="e">
        <f>IF(Q1641&lt;=2,1,0)</f>
        <v>#VALUE!</v>
      </c>
      <c r="Y1641" s="5" t="e">
        <f>IF(AND(Q1641&gt;=1,Q1641&lt;=3),1,0)</f>
        <v>#VALUE!</v>
      </c>
      <c r="Z1641" s="5" t="e">
        <f>IF(AND(Q1641&gt;=2,Q1641&lt;=5),1,0)</f>
        <v>#VALUE!</v>
      </c>
      <c r="AA1641" s="5" t="e">
        <f>IF(S1641&lt;=2,1,0)</f>
        <v>#VALUE!</v>
      </c>
      <c r="AB1641" s="5" t="e">
        <f>IF(AND(S1641&gt;=1,S1641&lt;=3),1,0)</f>
        <v>#VALUE!</v>
      </c>
      <c r="AC1641" s="5" t="e">
        <f>IF(AND(S1641&gt;=2,S1641&lt;=5),1,0)</f>
        <v>#VALUE!</v>
      </c>
      <c r="AD1641" s="5" t="e">
        <f>IF(AND(S1641&gt;=1,S1641&lt;=4),1,0)</f>
        <v>#VALUE!</v>
      </c>
      <c r="AE1641" s="5" t="e">
        <f>IF(AND(S1641&gt;=2,S1641&lt;=5),1,0)</f>
        <v>#VALUE!</v>
      </c>
    </row>
    <row r="1642" spans="1:31" x14ac:dyDescent="0.55000000000000004">
      <c r="A1642" s="1">
        <f t="shared" si="51"/>
        <v>1642</v>
      </c>
      <c r="B1642" s="6" t="s">
        <v>910</v>
      </c>
      <c r="C1642" s="7">
        <v>46226.660555555558</v>
      </c>
      <c r="D1642" s="5">
        <v>28</v>
      </c>
      <c r="E1642" s="6" t="s">
        <v>37</v>
      </c>
      <c r="F1642" s="8">
        <v>46313</v>
      </c>
      <c r="G1642" s="8" t="s">
        <v>252</v>
      </c>
      <c r="H1642" s="6" t="s">
        <v>188</v>
      </c>
      <c r="I1642" s="6" t="s">
        <v>885</v>
      </c>
      <c r="J1642" s="6" t="s">
        <v>198</v>
      </c>
      <c r="L1642" s="6" t="s">
        <v>190</v>
      </c>
      <c r="M1642" s="6" t="s">
        <v>885</v>
      </c>
      <c r="N1642" s="6" t="s">
        <v>41</v>
      </c>
      <c r="O1642" s="5" t="s">
        <v>885</v>
      </c>
      <c r="P1642" s="6" t="str">
        <f>IF(I1642&lt;&gt;"","Giocata","Futura")</f>
        <v>Futura</v>
      </c>
      <c r="Q1642" s="5" t="e">
        <f>VALUE(LEFT(I1642,1))</f>
        <v>#VALUE!</v>
      </c>
      <c r="R1642" s="5" t="e">
        <f>VALUE(RIGHT(I1642,1))</f>
        <v>#VALUE!</v>
      </c>
      <c r="S1642" s="5" t="e">
        <f>SUM(Q1642:R1642)</f>
        <v>#VALUE!</v>
      </c>
      <c r="T1642" s="5" t="e">
        <f>IF(Q1642&lt;&gt;R1642,1,0)</f>
        <v>#VALUE!</v>
      </c>
      <c r="U1642" s="5" t="e">
        <f>IF(S1642&lt;=4,1,0)</f>
        <v>#VALUE!</v>
      </c>
      <c r="V1642" s="5" t="e">
        <f t="shared" si="50"/>
        <v>#VALUE!</v>
      </c>
      <c r="W1642" s="5" t="e">
        <f>IF(S1642&gt;=2,1,0)</f>
        <v>#VALUE!</v>
      </c>
      <c r="X1642" s="5" t="e">
        <f>IF(Q1642&lt;=2,1,0)</f>
        <v>#VALUE!</v>
      </c>
      <c r="Y1642" s="5" t="e">
        <f>IF(AND(Q1642&gt;=1,Q1642&lt;=3),1,0)</f>
        <v>#VALUE!</v>
      </c>
      <c r="Z1642" s="5" t="e">
        <f>IF(AND(Q1642&gt;=2,Q1642&lt;=5),1,0)</f>
        <v>#VALUE!</v>
      </c>
      <c r="AA1642" s="5" t="e">
        <f>IF(S1642&lt;=2,1,0)</f>
        <v>#VALUE!</v>
      </c>
      <c r="AB1642" s="5" t="e">
        <f>IF(AND(S1642&gt;=1,S1642&lt;=3),1,0)</f>
        <v>#VALUE!</v>
      </c>
      <c r="AC1642" s="5" t="e">
        <f>IF(AND(S1642&gt;=2,S1642&lt;=5),1,0)</f>
        <v>#VALUE!</v>
      </c>
      <c r="AD1642" s="5" t="e">
        <f>IF(AND(S1642&gt;=1,S1642&lt;=4),1,0)</f>
        <v>#VALUE!</v>
      </c>
      <c r="AE1642" s="5" t="e">
        <f>IF(AND(S1642&gt;=2,S1642&lt;=5),1,0)</f>
        <v>#VALUE!</v>
      </c>
    </row>
    <row r="1643" spans="1:31" x14ac:dyDescent="0.55000000000000004">
      <c r="A1643" s="1">
        <f t="shared" si="51"/>
        <v>1643</v>
      </c>
      <c r="B1643" s="6" t="s">
        <v>910</v>
      </c>
      <c r="C1643" s="7">
        <v>46226.660555555558</v>
      </c>
      <c r="D1643" s="5">
        <v>28</v>
      </c>
      <c r="E1643" s="6" t="s">
        <v>37</v>
      </c>
      <c r="F1643" s="8">
        <v>46313</v>
      </c>
      <c r="G1643" s="8" t="s">
        <v>197</v>
      </c>
      <c r="H1643" s="6" t="s">
        <v>195</v>
      </c>
      <c r="I1643" s="6" t="s">
        <v>885</v>
      </c>
      <c r="J1643" s="6" t="s">
        <v>255</v>
      </c>
      <c r="L1643" s="6" t="s">
        <v>249</v>
      </c>
      <c r="M1643" s="6" t="s">
        <v>885</v>
      </c>
      <c r="N1643" s="6" t="s">
        <v>41</v>
      </c>
      <c r="O1643" s="5" t="s">
        <v>885</v>
      </c>
      <c r="P1643" s="6" t="str">
        <f>IF(I1643&lt;&gt;"","Giocata","Futura")</f>
        <v>Futura</v>
      </c>
      <c r="Q1643" s="5" t="e">
        <f>VALUE(LEFT(I1643,1))</f>
        <v>#VALUE!</v>
      </c>
      <c r="R1643" s="5" t="e">
        <f>VALUE(RIGHT(I1643,1))</f>
        <v>#VALUE!</v>
      </c>
      <c r="S1643" s="5" t="e">
        <f>SUM(Q1643:R1643)</f>
        <v>#VALUE!</v>
      </c>
      <c r="T1643" s="5" t="e">
        <f>IF(Q1643&lt;&gt;R1643,1,0)</f>
        <v>#VALUE!</v>
      </c>
      <c r="U1643" s="5" t="e">
        <f>IF(S1643&lt;=4,1,0)</f>
        <v>#VALUE!</v>
      </c>
      <c r="V1643" s="5" t="e">
        <f t="shared" si="50"/>
        <v>#VALUE!</v>
      </c>
      <c r="W1643" s="5" t="e">
        <f>IF(S1643&gt;=2,1,0)</f>
        <v>#VALUE!</v>
      </c>
      <c r="X1643" s="5" t="e">
        <f>IF(Q1643&lt;=2,1,0)</f>
        <v>#VALUE!</v>
      </c>
      <c r="Y1643" s="5" t="e">
        <f>IF(AND(Q1643&gt;=1,Q1643&lt;=3),1,0)</f>
        <v>#VALUE!</v>
      </c>
      <c r="Z1643" s="5" t="e">
        <f>IF(AND(Q1643&gt;=2,Q1643&lt;=5),1,0)</f>
        <v>#VALUE!</v>
      </c>
      <c r="AA1643" s="5" t="e">
        <f>IF(S1643&lt;=2,1,0)</f>
        <v>#VALUE!</v>
      </c>
      <c r="AB1643" s="5" t="e">
        <f>IF(AND(S1643&gt;=1,S1643&lt;=3),1,0)</f>
        <v>#VALUE!</v>
      </c>
      <c r="AC1643" s="5" t="e">
        <f>IF(AND(S1643&gt;=2,S1643&lt;=5),1,0)</f>
        <v>#VALUE!</v>
      </c>
      <c r="AD1643" s="5" t="e">
        <f>IF(AND(S1643&gt;=1,S1643&lt;=4),1,0)</f>
        <v>#VALUE!</v>
      </c>
      <c r="AE1643" s="5" t="e">
        <f>IF(AND(S1643&gt;=2,S1643&lt;=5),1,0)</f>
        <v>#VALUE!</v>
      </c>
    </row>
    <row r="1644" spans="1:31" x14ac:dyDescent="0.55000000000000004">
      <c r="A1644" s="1">
        <f t="shared" si="51"/>
        <v>1644</v>
      </c>
      <c r="B1644" s="6" t="s">
        <v>911</v>
      </c>
      <c r="C1644" s="7">
        <v>46226.660555555558</v>
      </c>
      <c r="D1644" s="5">
        <v>32</v>
      </c>
      <c r="E1644" s="6" t="s">
        <v>37</v>
      </c>
      <c r="F1644" s="8">
        <v>46313</v>
      </c>
      <c r="G1644" s="8" t="s">
        <v>237</v>
      </c>
      <c r="H1644" s="6" t="s">
        <v>145</v>
      </c>
      <c r="I1644" s="6" t="s">
        <v>885</v>
      </c>
      <c r="J1644" s="6" t="s">
        <v>150</v>
      </c>
      <c r="L1644" s="6" t="s">
        <v>158</v>
      </c>
      <c r="M1644" s="6" t="s">
        <v>885</v>
      </c>
      <c r="N1644" s="6" t="s">
        <v>41</v>
      </c>
      <c r="O1644" s="5" t="s">
        <v>885</v>
      </c>
      <c r="P1644" s="6" t="str">
        <f>IF(I1644&lt;&gt;"","Giocata","Futura")</f>
        <v>Futura</v>
      </c>
      <c r="Q1644" s="5" t="e">
        <f>VALUE(LEFT(I1644,1))</f>
        <v>#VALUE!</v>
      </c>
      <c r="R1644" s="5" t="e">
        <f>VALUE(RIGHT(I1644,1))</f>
        <v>#VALUE!</v>
      </c>
      <c r="S1644" s="5" t="e">
        <f>SUM(Q1644:R1644)</f>
        <v>#VALUE!</v>
      </c>
      <c r="T1644" s="5" t="e">
        <f>IF(Q1644&lt;&gt;R1644,1,0)</f>
        <v>#VALUE!</v>
      </c>
      <c r="U1644" s="5" t="e">
        <f>IF(S1644&lt;=4,1,0)</f>
        <v>#VALUE!</v>
      </c>
      <c r="V1644" s="5" t="e">
        <f t="shared" si="50"/>
        <v>#VALUE!</v>
      </c>
      <c r="W1644" s="5" t="e">
        <f>IF(S1644&gt;=2,1,0)</f>
        <v>#VALUE!</v>
      </c>
      <c r="X1644" s="5" t="e">
        <f>IF(Q1644&lt;=2,1,0)</f>
        <v>#VALUE!</v>
      </c>
      <c r="Y1644" s="5" t="e">
        <f>IF(AND(Q1644&gt;=1,Q1644&lt;=3),1,0)</f>
        <v>#VALUE!</v>
      </c>
      <c r="Z1644" s="5" t="e">
        <f>IF(AND(Q1644&gt;=2,Q1644&lt;=5),1,0)</f>
        <v>#VALUE!</v>
      </c>
      <c r="AA1644" s="5" t="e">
        <f>IF(S1644&lt;=2,1,0)</f>
        <v>#VALUE!</v>
      </c>
      <c r="AB1644" s="5" t="e">
        <f>IF(AND(S1644&gt;=1,S1644&lt;=3),1,0)</f>
        <v>#VALUE!</v>
      </c>
      <c r="AC1644" s="5" t="e">
        <f>IF(AND(S1644&gt;=2,S1644&lt;=5),1,0)</f>
        <v>#VALUE!</v>
      </c>
      <c r="AD1644" s="5" t="e">
        <f>IF(AND(S1644&gt;=1,S1644&lt;=4),1,0)</f>
        <v>#VALUE!</v>
      </c>
      <c r="AE1644" s="5" t="e">
        <f>IF(AND(S1644&gt;=2,S1644&lt;=5),1,0)</f>
        <v>#VALUE!</v>
      </c>
    </row>
    <row r="1645" spans="1:31" x14ac:dyDescent="0.55000000000000004">
      <c r="A1645" s="1">
        <f t="shared" si="51"/>
        <v>1645</v>
      </c>
      <c r="B1645" s="6" t="s">
        <v>911</v>
      </c>
      <c r="C1645" s="7">
        <v>46226.660555555558</v>
      </c>
      <c r="D1645" s="5">
        <v>32</v>
      </c>
      <c r="E1645" s="6" t="s">
        <v>37</v>
      </c>
      <c r="F1645" s="8">
        <v>46313</v>
      </c>
      <c r="G1645" s="8" t="s">
        <v>237</v>
      </c>
      <c r="H1645" s="6" t="s">
        <v>144</v>
      </c>
      <c r="I1645" s="6" t="s">
        <v>885</v>
      </c>
      <c r="J1645" s="6" t="s">
        <v>138</v>
      </c>
      <c r="L1645" s="6" t="s">
        <v>146</v>
      </c>
      <c r="M1645" s="6" t="s">
        <v>885</v>
      </c>
      <c r="N1645" s="6" t="s">
        <v>41</v>
      </c>
      <c r="O1645" s="5" t="s">
        <v>885</v>
      </c>
      <c r="P1645" s="6" t="str">
        <f>IF(I1645&lt;&gt;"","Giocata","Futura")</f>
        <v>Futura</v>
      </c>
      <c r="Q1645" s="5" t="e">
        <f>VALUE(LEFT(I1645,1))</f>
        <v>#VALUE!</v>
      </c>
      <c r="R1645" s="5" t="e">
        <f>VALUE(RIGHT(I1645,1))</f>
        <v>#VALUE!</v>
      </c>
      <c r="S1645" s="5" t="e">
        <f>SUM(Q1645:R1645)</f>
        <v>#VALUE!</v>
      </c>
      <c r="T1645" s="5" t="e">
        <f>IF(Q1645&lt;&gt;R1645,1,0)</f>
        <v>#VALUE!</v>
      </c>
      <c r="U1645" s="5" t="e">
        <f>IF(S1645&lt;=4,1,0)</f>
        <v>#VALUE!</v>
      </c>
      <c r="V1645" s="5" t="e">
        <f t="shared" si="50"/>
        <v>#VALUE!</v>
      </c>
      <c r="W1645" s="5" t="e">
        <f>IF(S1645&gt;=2,1,0)</f>
        <v>#VALUE!</v>
      </c>
      <c r="X1645" s="5" t="e">
        <f>IF(Q1645&lt;=2,1,0)</f>
        <v>#VALUE!</v>
      </c>
      <c r="Y1645" s="5" t="e">
        <f>IF(AND(Q1645&gt;=1,Q1645&lt;=3),1,0)</f>
        <v>#VALUE!</v>
      </c>
      <c r="Z1645" s="5" t="e">
        <f>IF(AND(Q1645&gt;=2,Q1645&lt;=5),1,0)</f>
        <v>#VALUE!</v>
      </c>
      <c r="AA1645" s="5" t="e">
        <f>IF(S1645&lt;=2,1,0)</f>
        <v>#VALUE!</v>
      </c>
      <c r="AB1645" s="5" t="e">
        <f>IF(AND(S1645&gt;=1,S1645&lt;=3),1,0)</f>
        <v>#VALUE!</v>
      </c>
      <c r="AC1645" s="5" t="e">
        <f>IF(AND(S1645&gt;=2,S1645&lt;=5),1,0)</f>
        <v>#VALUE!</v>
      </c>
      <c r="AD1645" s="5" t="e">
        <f>IF(AND(S1645&gt;=1,S1645&lt;=4),1,0)</f>
        <v>#VALUE!</v>
      </c>
      <c r="AE1645" s="5" t="e">
        <f>IF(AND(S1645&gt;=2,S1645&lt;=5),1,0)</f>
        <v>#VALUE!</v>
      </c>
    </row>
    <row r="1646" spans="1:31" x14ac:dyDescent="0.55000000000000004">
      <c r="A1646" s="1">
        <f t="shared" si="51"/>
        <v>1646</v>
      </c>
      <c r="B1646" s="6" t="s">
        <v>911</v>
      </c>
      <c r="C1646" s="7">
        <v>46226.660555555558</v>
      </c>
      <c r="D1646" s="5">
        <v>32</v>
      </c>
      <c r="E1646" s="6" t="s">
        <v>37</v>
      </c>
      <c r="F1646" s="8">
        <v>46313</v>
      </c>
      <c r="G1646" s="8" t="s">
        <v>238</v>
      </c>
      <c r="H1646" s="6" t="s">
        <v>148</v>
      </c>
      <c r="I1646" s="6" t="s">
        <v>885</v>
      </c>
      <c r="J1646" s="6" t="s">
        <v>154</v>
      </c>
      <c r="L1646" s="6" t="s">
        <v>161</v>
      </c>
      <c r="M1646" s="6" t="s">
        <v>885</v>
      </c>
      <c r="N1646" s="6" t="s">
        <v>41</v>
      </c>
      <c r="O1646" s="5" t="s">
        <v>885</v>
      </c>
      <c r="P1646" s="6" t="str">
        <f>IF(I1646&lt;&gt;"","Giocata","Futura")</f>
        <v>Futura</v>
      </c>
      <c r="Q1646" s="5" t="e">
        <f>VALUE(LEFT(I1646,1))</f>
        <v>#VALUE!</v>
      </c>
      <c r="R1646" s="5" t="e">
        <f>VALUE(RIGHT(I1646,1))</f>
        <v>#VALUE!</v>
      </c>
      <c r="S1646" s="5" t="e">
        <f>SUM(Q1646:R1646)</f>
        <v>#VALUE!</v>
      </c>
      <c r="T1646" s="5" t="e">
        <f>IF(Q1646&lt;&gt;R1646,1,0)</f>
        <v>#VALUE!</v>
      </c>
      <c r="U1646" s="5" t="e">
        <f>IF(S1646&lt;=4,1,0)</f>
        <v>#VALUE!</v>
      </c>
      <c r="V1646" s="5" t="e">
        <f t="shared" si="50"/>
        <v>#VALUE!</v>
      </c>
      <c r="W1646" s="5" t="e">
        <f>IF(S1646&gt;=2,1,0)</f>
        <v>#VALUE!</v>
      </c>
      <c r="X1646" s="5" t="e">
        <f>IF(Q1646&lt;=2,1,0)</f>
        <v>#VALUE!</v>
      </c>
      <c r="Y1646" s="5" t="e">
        <f>IF(AND(Q1646&gt;=1,Q1646&lt;=3),1,0)</f>
        <v>#VALUE!</v>
      </c>
      <c r="Z1646" s="5" t="e">
        <f>IF(AND(Q1646&gt;=2,Q1646&lt;=5),1,0)</f>
        <v>#VALUE!</v>
      </c>
      <c r="AA1646" s="5" t="e">
        <f>IF(S1646&lt;=2,1,0)</f>
        <v>#VALUE!</v>
      </c>
      <c r="AB1646" s="5" t="e">
        <f>IF(AND(S1646&gt;=1,S1646&lt;=3),1,0)</f>
        <v>#VALUE!</v>
      </c>
      <c r="AC1646" s="5" t="e">
        <f>IF(AND(S1646&gt;=2,S1646&lt;=5),1,0)</f>
        <v>#VALUE!</v>
      </c>
      <c r="AD1646" s="5" t="e">
        <f>IF(AND(S1646&gt;=1,S1646&lt;=4),1,0)</f>
        <v>#VALUE!</v>
      </c>
      <c r="AE1646" s="5" t="e">
        <f>IF(AND(S1646&gt;=2,S1646&lt;=5),1,0)</f>
        <v>#VALUE!</v>
      </c>
    </row>
    <row r="1647" spans="1:31" x14ac:dyDescent="0.55000000000000004">
      <c r="A1647" s="1">
        <f t="shared" si="51"/>
        <v>1647</v>
      </c>
      <c r="B1647" s="6" t="s">
        <v>911</v>
      </c>
      <c r="C1647" s="7">
        <v>46226.660555555558</v>
      </c>
      <c r="D1647" s="5">
        <v>32</v>
      </c>
      <c r="E1647" s="6" t="s">
        <v>37</v>
      </c>
      <c r="F1647" s="8">
        <v>46313</v>
      </c>
      <c r="G1647" s="8" t="s">
        <v>238</v>
      </c>
      <c r="H1647" s="6" t="s">
        <v>139</v>
      </c>
      <c r="I1647" s="6" t="s">
        <v>885</v>
      </c>
      <c r="J1647" s="6" t="s">
        <v>142</v>
      </c>
      <c r="L1647" s="6" t="s">
        <v>157</v>
      </c>
      <c r="M1647" s="6" t="s">
        <v>885</v>
      </c>
      <c r="N1647" s="6" t="s">
        <v>41</v>
      </c>
      <c r="O1647" s="5" t="s">
        <v>885</v>
      </c>
      <c r="P1647" s="6" t="str">
        <f>IF(I1647&lt;&gt;"","Giocata","Futura")</f>
        <v>Futura</v>
      </c>
      <c r="Q1647" s="5" t="e">
        <f>VALUE(LEFT(I1647,1))</f>
        <v>#VALUE!</v>
      </c>
      <c r="R1647" s="5" t="e">
        <f>VALUE(RIGHT(I1647,1))</f>
        <v>#VALUE!</v>
      </c>
      <c r="S1647" s="5" t="e">
        <f>SUM(Q1647:R1647)</f>
        <v>#VALUE!</v>
      </c>
      <c r="T1647" s="5" t="e">
        <f>IF(Q1647&lt;&gt;R1647,1,0)</f>
        <v>#VALUE!</v>
      </c>
      <c r="U1647" s="5" t="e">
        <f>IF(S1647&lt;=4,1,0)</f>
        <v>#VALUE!</v>
      </c>
      <c r="V1647" s="5" t="e">
        <f t="shared" si="50"/>
        <v>#VALUE!</v>
      </c>
      <c r="W1647" s="5" t="e">
        <f>IF(S1647&gt;=2,1,0)</f>
        <v>#VALUE!</v>
      </c>
      <c r="X1647" s="5" t="e">
        <f>IF(Q1647&lt;=2,1,0)</f>
        <v>#VALUE!</v>
      </c>
      <c r="Y1647" s="5" t="e">
        <f>IF(AND(Q1647&gt;=1,Q1647&lt;=3),1,0)</f>
        <v>#VALUE!</v>
      </c>
      <c r="Z1647" s="5" t="e">
        <f>IF(AND(Q1647&gt;=2,Q1647&lt;=5),1,0)</f>
        <v>#VALUE!</v>
      </c>
      <c r="AA1647" s="5" t="e">
        <f>IF(S1647&lt;=2,1,0)</f>
        <v>#VALUE!</v>
      </c>
      <c r="AB1647" s="5" t="e">
        <f>IF(AND(S1647&gt;=1,S1647&lt;=3),1,0)</f>
        <v>#VALUE!</v>
      </c>
      <c r="AC1647" s="5" t="e">
        <f>IF(AND(S1647&gt;=2,S1647&lt;=5),1,0)</f>
        <v>#VALUE!</v>
      </c>
      <c r="AD1647" s="5" t="e">
        <f>IF(AND(S1647&gt;=1,S1647&lt;=4),1,0)</f>
        <v>#VALUE!</v>
      </c>
      <c r="AE1647" s="5" t="e">
        <f>IF(AND(S1647&gt;=2,S1647&lt;=5),1,0)</f>
        <v>#VALUE!</v>
      </c>
    </row>
    <row r="1648" spans="1:31" x14ac:dyDescent="0.55000000000000004">
      <c r="A1648" s="1">
        <f t="shared" si="51"/>
        <v>1648</v>
      </c>
      <c r="B1648" s="6" t="s">
        <v>32</v>
      </c>
      <c r="C1648" s="7">
        <v>46226.660555555558</v>
      </c>
      <c r="D1648" s="5">
        <v>24</v>
      </c>
      <c r="E1648" s="6" t="s">
        <v>37</v>
      </c>
      <c r="F1648" s="8">
        <v>46313</v>
      </c>
      <c r="G1648" s="8" t="s">
        <v>245</v>
      </c>
      <c r="H1648" s="6" t="s">
        <v>208</v>
      </c>
      <c r="I1648" s="6" t="s">
        <v>885</v>
      </c>
      <c r="J1648" s="6" t="s">
        <v>127</v>
      </c>
      <c r="L1648" s="6" t="s">
        <v>210</v>
      </c>
      <c r="M1648" s="6" t="s">
        <v>885</v>
      </c>
      <c r="N1648" s="6" t="s">
        <v>41</v>
      </c>
      <c r="O1648" s="5" t="s">
        <v>885</v>
      </c>
      <c r="P1648" s="6" t="str">
        <f>IF(I1648&lt;&gt;"","Giocata","Futura")</f>
        <v>Futura</v>
      </c>
      <c r="Q1648" s="5" t="e">
        <f>VALUE(LEFT(I1648,1))</f>
        <v>#VALUE!</v>
      </c>
      <c r="R1648" s="5" t="e">
        <f>VALUE(RIGHT(I1648,1))</f>
        <v>#VALUE!</v>
      </c>
      <c r="S1648" s="5" t="e">
        <f>SUM(Q1648:R1648)</f>
        <v>#VALUE!</v>
      </c>
      <c r="T1648" s="5" t="e">
        <f>IF(Q1648&lt;&gt;R1648,1,0)</f>
        <v>#VALUE!</v>
      </c>
      <c r="U1648" s="5" t="e">
        <f>IF(S1648&lt;=4,1,0)</f>
        <v>#VALUE!</v>
      </c>
      <c r="V1648" s="5" t="e">
        <f t="shared" si="50"/>
        <v>#VALUE!</v>
      </c>
      <c r="W1648" s="5" t="e">
        <f>IF(S1648&gt;=2,1,0)</f>
        <v>#VALUE!</v>
      </c>
      <c r="X1648" s="5" t="e">
        <f>IF(Q1648&lt;=2,1,0)</f>
        <v>#VALUE!</v>
      </c>
      <c r="Y1648" s="5" t="e">
        <f>IF(AND(Q1648&gt;=1,Q1648&lt;=3),1,0)</f>
        <v>#VALUE!</v>
      </c>
      <c r="Z1648" s="5" t="e">
        <f>IF(AND(Q1648&gt;=2,Q1648&lt;=5),1,0)</f>
        <v>#VALUE!</v>
      </c>
      <c r="AA1648" s="5" t="e">
        <f>IF(S1648&lt;=2,1,0)</f>
        <v>#VALUE!</v>
      </c>
      <c r="AB1648" s="5" t="e">
        <f>IF(AND(S1648&gt;=1,S1648&lt;=3),1,0)</f>
        <v>#VALUE!</v>
      </c>
      <c r="AC1648" s="5" t="e">
        <f>IF(AND(S1648&gt;=2,S1648&lt;=5),1,0)</f>
        <v>#VALUE!</v>
      </c>
      <c r="AD1648" s="5" t="e">
        <f>IF(AND(S1648&gt;=1,S1648&lt;=4),1,0)</f>
        <v>#VALUE!</v>
      </c>
      <c r="AE1648" s="5" t="e">
        <f>IF(AND(S1648&gt;=2,S1648&lt;=5),1,0)</f>
        <v>#VALUE!</v>
      </c>
    </row>
    <row r="1649" spans="1:31" x14ac:dyDescent="0.55000000000000004">
      <c r="A1649" s="1">
        <f t="shared" si="51"/>
        <v>1649</v>
      </c>
      <c r="B1649" s="6" t="s">
        <v>32</v>
      </c>
      <c r="C1649" s="7">
        <v>46226.660555555558</v>
      </c>
      <c r="D1649" s="5">
        <v>24</v>
      </c>
      <c r="E1649" s="6" t="s">
        <v>37</v>
      </c>
      <c r="F1649" s="8">
        <v>46313</v>
      </c>
      <c r="G1649" s="8" t="s">
        <v>245</v>
      </c>
      <c r="H1649" s="6" t="s">
        <v>265</v>
      </c>
      <c r="I1649" s="6" t="s">
        <v>885</v>
      </c>
      <c r="J1649" s="6" t="s">
        <v>211</v>
      </c>
      <c r="L1649" s="6" t="s">
        <v>266</v>
      </c>
      <c r="M1649" s="6" t="s">
        <v>885</v>
      </c>
      <c r="N1649" s="6" t="s">
        <v>41</v>
      </c>
      <c r="O1649" s="5" t="s">
        <v>885</v>
      </c>
      <c r="P1649" s="6" t="str">
        <f>IF(I1649&lt;&gt;"","Giocata","Futura")</f>
        <v>Futura</v>
      </c>
      <c r="Q1649" s="5" t="e">
        <f>VALUE(LEFT(I1649,1))</f>
        <v>#VALUE!</v>
      </c>
      <c r="R1649" s="5" t="e">
        <f>VALUE(RIGHT(I1649,1))</f>
        <v>#VALUE!</v>
      </c>
      <c r="S1649" s="5" t="e">
        <f>SUM(Q1649:R1649)</f>
        <v>#VALUE!</v>
      </c>
      <c r="T1649" s="5" t="e">
        <f>IF(Q1649&lt;&gt;R1649,1,0)</f>
        <v>#VALUE!</v>
      </c>
      <c r="U1649" s="5" t="e">
        <f>IF(S1649&lt;=4,1,0)</f>
        <v>#VALUE!</v>
      </c>
      <c r="V1649" s="5" t="e">
        <f t="shared" si="50"/>
        <v>#VALUE!</v>
      </c>
      <c r="W1649" s="5" t="e">
        <f>IF(S1649&gt;=2,1,0)</f>
        <v>#VALUE!</v>
      </c>
      <c r="X1649" s="5" t="e">
        <f>IF(Q1649&lt;=2,1,0)</f>
        <v>#VALUE!</v>
      </c>
      <c r="Y1649" s="5" t="e">
        <f>IF(AND(Q1649&gt;=1,Q1649&lt;=3),1,0)</f>
        <v>#VALUE!</v>
      </c>
      <c r="Z1649" s="5" t="e">
        <f>IF(AND(Q1649&gt;=2,Q1649&lt;=5),1,0)</f>
        <v>#VALUE!</v>
      </c>
      <c r="AA1649" s="5" t="e">
        <f>IF(S1649&lt;=2,1,0)</f>
        <v>#VALUE!</v>
      </c>
      <c r="AB1649" s="5" t="e">
        <f>IF(AND(S1649&gt;=1,S1649&lt;=3),1,0)</f>
        <v>#VALUE!</v>
      </c>
      <c r="AC1649" s="5" t="e">
        <f>IF(AND(S1649&gt;=2,S1649&lt;=5),1,0)</f>
        <v>#VALUE!</v>
      </c>
      <c r="AD1649" s="5" t="e">
        <f>IF(AND(S1649&gt;=1,S1649&lt;=4),1,0)</f>
        <v>#VALUE!</v>
      </c>
      <c r="AE1649" s="5" t="e">
        <f>IF(AND(S1649&gt;=2,S1649&lt;=5),1,0)</f>
        <v>#VALUE!</v>
      </c>
    </row>
    <row r="1650" spans="1:31" x14ac:dyDescent="0.55000000000000004">
      <c r="A1650" s="1">
        <f t="shared" si="51"/>
        <v>1650</v>
      </c>
      <c r="B1650" s="6" t="s">
        <v>32</v>
      </c>
      <c r="C1650" s="7">
        <v>46226.660555555558</v>
      </c>
      <c r="D1650" s="5">
        <v>24</v>
      </c>
      <c r="E1650" s="6" t="s">
        <v>37</v>
      </c>
      <c r="F1650" s="8">
        <v>46313</v>
      </c>
      <c r="G1650" s="8" t="s">
        <v>245</v>
      </c>
      <c r="H1650" s="6" t="s">
        <v>274</v>
      </c>
      <c r="I1650" s="6" t="s">
        <v>885</v>
      </c>
      <c r="J1650" s="6" t="s">
        <v>209</v>
      </c>
      <c r="L1650" s="6" t="s">
        <v>297</v>
      </c>
      <c r="M1650" s="6" t="s">
        <v>885</v>
      </c>
      <c r="N1650" s="6" t="s">
        <v>41</v>
      </c>
      <c r="O1650" s="5" t="s">
        <v>885</v>
      </c>
      <c r="P1650" s="6" t="str">
        <f>IF(I1650&lt;&gt;"","Giocata","Futura")</f>
        <v>Futura</v>
      </c>
      <c r="Q1650" s="5" t="e">
        <f>VALUE(LEFT(I1650,1))</f>
        <v>#VALUE!</v>
      </c>
      <c r="R1650" s="5" t="e">
        <f>VALUE(RIGHT(I1650,1))</f>
        <v>#VALUE!</v>
      </c>
      <c r="S1650" s="5" t="e">
        <f>SUM(Q1650:R1650)</f>
        <v>#VALUE!</v>
      </c>
      <c r="T1650" s="5" t="e">
        <f>IF(Q1650&lt;&gt;R1650,1,0)</f>
        <v>#VALUE!</v>
      </c>
      <c r="U1650" s="5" t="e">
        <f>IF(S1650&lt;=4,1,0)</f>
        <v>#VALUE!</v>
      </c>
      <c r="V1650" s="5" t="e">
        <f t="shared" si="50"/>
        <v>#VALUE!</v>
      </c>
      <c r="W1650" s="5" t="e">
        <f>IF(S1650&gt;=2,1,0)</f>
        <v>#VALUE!</v>
      </c>
      <c r="X1650" s="5" t="e">
        <f>IF(Q1650&lt;=2,1,0)</f>
        <v>#VALUE!</v>
      </c>
      <c r="Y1650" s="5" t="e">
        <f>IF(AND(Q1650&gt;=1,Q1650&lt;=3),1,0)</f>
        <v>#VALUE!</v>
      </c>
      <c r="Z1650" s="5" t="e">
        <f>IF(AND(Q1650&gt;=2,Q1650&lt;=5),1,0)</f>
        <v>#VALUE!</v>
      </c>
      <c r="AA1650" s="5" t="e">
        <f>IF(S1650&lt;=2,1,0)</f>
        <v>#VALUE!</v>
      </c>
      <c r="AB1650" s="5" t="e">
        <f>IF(AND(S1650&gt;=1,S1650&lt;=3),1,0)</f>
        <v>#VALUE!</v>
      </c>
      <c r="AC1650" s="5" t="e">
        <f>IF(AND(S1650&gt;=2,S1650&lt;=5),1,0)</f>
        <v>#VALUE!</v>
      </c>
      <c r="AD1650" s="5" t="e">
        <f>IF(AND(S1650&gt;=1,S1650&lt;=4),1,0)</f>
        <v>#VALUE!</v>
      </c>
      <c r="AE1650" s="5" t="e">
        <f>IF(AND(S1650&gt;=2,S1650&lt;=5),1,0)</f>
        <v>#VALUE!</v>
      </c>
    </row>
    <row r="1651" spans="1:31" x14ac:dyDescent="0.55000000000000004">
      <c r="A1651" s="1">
        <f t="shared" si="51"/>
        <v>1651</v>
      </c>
      <c r="B1651" s="6" t="s">
        <v>32</v>
      </c>
      <c r="C1651" s="7">
        <v>46226.660555555558</v>
      </c>
      <c r="D1651" s="5">
        <v>24</v>
      </c>
      <c r="E1651" s="6" t="s">
        <v>37</v>
      </c>
      <c r="F1651" s="8">
        <v>46313</v>
      </c>
      <c r="G1651" s="8" t="s">
        <v>245</v>
      </c>
      <c r="H1651" s="6" t="s">
        <v>133</v>
      </c>
      <c r="I1651" s="6" t="s">
        <v>885</v>
      </c>
      <c r="J1651" s="6" t="s">
        <v>130</v>
      </c>
      <c r="L1651" s="6" t="s">
        <v>135</v>
      </c>
      <c r="M1651" s="6" t="s">
        <v>885</v>
      </c>
      <c r="N1651" s="6" t="s">
        <v>41</v>
      </c>
      <c r="O1651" s="5" t="s">
        <v>885</v>
      </c>
      <c r="P1651" s="6" t="str">
        <f>IF(I1651&lt;&gt;"","Giocata","Futura")</f>
        <v>Futura</v>
      </c>
      <c r="Q1651" s="5" t="e">
        <f>VALUE(LEFT(I1651,1))</f>
        <v>#VALUE!</v>
      </c>
      <c r="R1651" s="5" t="e">
        <f>VALUE(RIGHT(I1651,1))</f>
        <v>#VALUE!</v>
      </c>
      <c r="S1651" s="5" t="e">
        <f>SUM(Q1651:R1651)</f>
        <v>#VALUE!</v>
      </c>
      <c r="T1651" s="5" t="e">
        <f>IF(Q1651&lt;&gt;R1651,1,0)</f>
        <v>#VALUE!</v>
      </c>
      <c r="U1651" s="5" t="e">
        <f>IF(S1651&lt;=4,1,0)</f>
        <v>#VALUE!</v>
      </c>
      <c r="V1651" s="5" t="e">
        <f t="shared" si="50"/>
        <v>#VALUE!</v>
      </c>
      <c r="W1651" s="5" t="e">
        <f>IF(S1651&gt;=2,1,0)</f>
        <v>#VALUE!</v>
      </c>
      <c r="X1651" s="5" t="e">
        <f>IF(Q1651&lt;=2,1,0)</f>
        <v>#VALUE!</v>
      </c>
      <c r="Y1651" s="5" t="e">
        <f>IF(AND(Q1651&gt;=1,Q1651&lt;=3),1,0)</f>
        <v>#VALUE!</v>
      </c>
      <c r="Z1651" s="5" t="e">
        <f>IF(AND(Q1651&gt;=2,Q1651&lt;=5),1,0)</f>
        <v>#VALUE!</v>
      </c>
      <c r="AA1651" s="5" t="e">
        <f>IF(S1651&lt;=2,1,0)</f>
        <v>#VALUE!</v>
      </c>
      <c r="AB1651" s="5" t="e">
        <f>IF(AND(S1651&gt;=1,S1651&lt;=3),1,0)</f>
        <v>#VALUE!</v>
      </c>
      <c r="AC1651" s="5" t="e">
        <f>IF(AND(S1651&gt;=2,S1651&lt;=5),1,0)</f>
        <v>#VALUE!</v>
      </c>
      <c r="AD1651" s="5" t="e">
        <f>IF(AND(S1651&gt;=1,S1651&lt;=4),1,0)</f>
        <v>#VALUE!</v>
      </c>
      <c r="AE1651" s="5" t="e">
        <f>IF(AND(S1651&gt;=2,S1651&lt;=5),1,0)</f>
        <v>#VALUE!</v>
      </c>
    </row>
    <row r="1652" spans="1:31" x14ac:dyDescent="0.55000000000000004">
      <c r="A1652" s="1">
        <f t="shared" si="51"/>
        <v>1652</v>
      </c>
      <c r="B1652" s="6" t="s">
        <v>32</v>
      </c>
      <c r="C1652" s="7">
        <v>46226.660555555558</v>
      </c>
      <c r="D1652" s="5">
        <v>24</v>
      </c>
      <c r="E1652" s="6" t="s">
        <v>37</v>
      </c>
      <c r="F1652" s="8">
        <v>46313</v>
      </c>
      <c r="G1652" s="8" t="s">
        <v>245</v>
      </c>
      <c r="H1652" s="6" t="s">
        <v>271</v>
      </c>
      <c r="I1652" s="6" t="s">
        <v>885</v>
      </c>
      <c r="J1652" s="6" t="s">
        <v>212</v>
      </c>
      <c r="L1652" s="6" t="s">
        <v>275</v>
      </c>
      <c r="M1652" s="6" t="s">
        <v>885</v>
      </c>
      <c r="N1652" s="6" t="s">
        <v>41</v>
      </c>
      <c r="O1652" s="5" t="s">
        <v>885</v>
      </c>
      <c r="P1652" s="6" t="str">
        <f>IF(I1652&lt;&gt;"","Giocata","Futura")</f>
        <v>Futura</v>
      </c>
      <c r="Q1652" s="5" t="e">
        <f>VALUE(LEFT(I1652,1))</f>
        <v>#VALUE!</v>
      </c>
      <c r="R1652" s="5" t="e">
        <f>VALUE(RIGHT(I1652,1))</f>
        <v>#VALUE!</v>
      </c>
      <c r="S1652" s="5" t="e">
        <f>SUM(Q1652:R1652)</f>
        <v>#VALUE!</v>
      </c>
      <c r="T1652" s="5" t="e">
        <f>IF(Q1652&lt;&gt;R1652,1,0)</f>
        <v>#VALUE!</v>
      </c>
      <c r="U1652" s="5" t="e">
        <f>IF(S1652&lt;=4,1,0)</f>
        <v>#VALUE!</v>
      </c>
      <c r="V1652" s="5" t="e">
        <f t="shared" si="50"/>
        <v>#VALUE!</v>
      </c>
      <c r="W1652" s="5" t="e">
        <f>IF(S1652&gt;=2,1,0)</f>
        <v>#VALUE!</v>
      </c>
      <c r="X1652" s="5" t="e">
        <f>IF(Q1652&lt;=2,1,0)</f>
        <v>#VALUE!</v>
      </c>
      <c r="Y1652" s="5" t="e">
        <f>IF(AND(Q1652&gt;=1,Q1652&lt;=3),1,0)</f>
        <v>#VALUE!</v>
      </c>
      <c r="Z1652" s="5" t="e">
        <f>IF(AND(Q1652&gt;=2,Q1652&lt;=5),1,0)</f>
        <v>#VALUE!</v>
      </c>
      <c r="AA1652" s="5" t="e">
        <f>IF(S1652&lt;=2,1,0)</f>
        <v>#VALUE!</v>
      </c>
      <c r="AB1652" s="5" t="e">
        <f>IF(AND(S1652&gt;=1,S1652&lt;=3),1,0)</f>
        <v>#VALUE!</v>
      </c>
      <c r="AC1652" s="5" t="e">
        <f>IF(AND(S1652&gt;=2,S1652&lt;=5),1,0)</f>
        <v>#VALUE!</v>
      </c>
      <c r="AD1652" s="5" t="e">
        <f>IF(AND(S1652&gt;=1,S1652&lt;=4),1,0)</f>
        <v>#VALUE!</v>
      </c>
      <c r="AE1652" s="5" t="e">
        <f>IF(AND(S1652&gt;=2,S1652&lt;=5),1,0)</f>
        <v>#VALUE!</v>
      </c>
    </row>
    <row r="1653" spans="1:31" x14ac:dyDescent="0.55000000000000004">
      <c r="A1653" s="1">
        <f t="shared" si="51"/>
        <v>1653</v>
      </c>
      <c r="B1653" s="6" t="s">
        <v>32</v>
      </c>
      <c r="C1653" s="7">
        <v>46226.660555555558</v>
      </c>
      <c r="D1653" s="5">
        <v>24</v>
      </c>
      <c r="E1653" s="6" t="s">
        <v>37</v>
      </c>
      <c r="F1653" s="8">
        <v>46313</v>
      </c>
      <c r="G1653" s="8" t="s">
        <v>245</v>
      </c>
      <c r="H1653" s="6" t="s">
        <v>125</v>
      </c>
      <c r="I1653" s="6" t="s">
        <v>885</v>
      </c>
      <c r="J1653" s="6" t="s">
        <v>124</v>
      </c>
      <c r="L1653" s="6" t="s">
        <v>296</v>
      </c>
      <c r="M1653" s="6" t="s">
        <v>885</v>
      </c>
      <c r="N1653" s="6" t="s">
        <v>41</v>
      </c>
      <c r="O1653" s="5" t="s">
        <v>885</v>
      </c>
      <c r="P1653" s="6" t="str">
        <f>IF(I1653&lt;&gt;"","Giocata","Futura")</f>
        <v>Futura</v>
      </c>
      <c r="Q1653" s="5" t="e">
        <f>VALUE(LEFT(I1653,1))</f>
        <v>#VALUE!</v>
      </c>
      <c r="R1653" s="5" t="e">
        <f>VALUE(RIGHT(I1653,1))</f>
        <v>#VALUE!</v>
      </c>
      <c r="S1653" s="5" t="e">
        <f>SUM(Q1653:R1653)</f>
        <v>#VALUE!</v>
      </c>
      <c r="T1653" s="5" t="e">
        <f>IF(Q1653&lt;&gt;R1653,1,0)</f>
        <v>#VALUE!</v>
      </c>
      <c r="U1653" s="5" t="e">
        <f>IF(S1653&lt;=4,1,0)</f>
        <v>#VALUE!</v>
      </c>
      <c r="V1653" s="5" t="e">
        <f t="shared" si="50"/>
        <v>#VALUE!</v>
      </c>
      <c r="W1653" s="5" t="e">
        <f>IF(S1653&gt;=2,1,0)</f>
        <v>#VALUE!</v>
      </c>
      <c r="X1653" s="5" t="e">
        <f>IF(Q1653&lt;=2,1,0)</f>
        <v>#VALUE!</v>
      </c>
      <c r="Y1653" s="5" t="e">
        <f>IF(AND(Q1653&gt;=1,Q1653&lt;=3),1,0)</f>
        <v>#VALUE!</v>
      </c>
      <c r="Z1653" s="5" t="e">
        <f>IF(AND(Q1653&gt;=2,Q1653&lt;=5),1,0)</f>
        <v>#VALUE!</v>
      </c>
      <c r="AA1653" s="5" t="e">
        <f>IF(S1653&lt;=2,1,0)</f>
        <v>#VALUE!</v>
      </c>
      <c r="AB1653" s="5" t="e">
        <f>IF(AND(S1653&gt;=1,S1653&lt;=3),1,0)</f>
        <v>#VALUE!</v>
      </c>
      <c r="AC1653" s="5" t="e">
        <f>IF(AND(S1653&gt;=2,S1653&lt;=5),1,0)</f>
        <v>#VALUE!</v>
      </c>
      <c r="AD1653" s="5" t="e">
        <f>IF(AND(S1653&gt;=1,S1653&lt;=4),1,0)</f>
        <v>#VALUE!</v>
      </c>
      <c r="AE1653" s="5" t="e">
        <f>IF(AND(S1653&gt;=2,S1653&lt;=5),1,0)</f>
        <v>#VALUE!</v>
      </c>
    </row>
    <row r="1654" spans="1:31" x14ac:dyDescent="0.55000000000000004">
      <c r="A1654" s="1">
        <f t="shared" si="51"/>
        <v>1654</v>
      </c>
      <c r="B1654" s="6" t="s">
        <v>32</v>
      </c>
      <c r="C1654" s="7">
        <v>46226.660555555558</v>
      </c>
      <c r="D1654" s="5">
        <v>24</v>
      </c>
      <c r="E1654" s="6" t="s">
        <v>37</v>
      </c>
      <c r="F1654" s="8">
        <v>46313</v>
      </c>
      <c r="G1654" s="8" t="s">
        <v>245</v>
      </c>
      <c r="H1654" s="6" t="s">
        <v>134</v>
      </c>
      <c r="I1654" s="6" t="s">
        <v>885</v>
      </c>
      <c r="J1654" s="6" t="s">
        <v>272</v>
      </c>
      <c r="L1654" s="6" t="s">
        <v>206</v>
      </c>
      <c r="M1654" s="6" t="s">
        <v>885</v>
      </c>
      <c r="N1654" s="6" t="s">
        <v>41</v>
      </c>
      <c r="O1654" s="5" t="s">
        <v>885</v>
      </c>
      <c r="P1654" s="6" t="str">
        <f>IF(I1654&lt;&gt;"","Giocata","Futura")</f>
        <v>Futura</v>
      </c>
      <c r="Q1654" s="5" t="e">
        <f>VALUE(LEFT(I1654,1))</f>
        <v>#VALUE!</v>
      </c>
      <c r="R1654" s="5" t="e">
        <f>VALUE(RIGHT(I1654,1))</f>
        <v>#VALUE!</v>
      </c>
      <c r="S1654" s="5" t="e">
        <f>SUM(Q1654:R1654)</f>
        <v>#VALUE!</v>
      </c>
      <c r="T1654" s="5" t="e">
        <f>IF(Q1654&lt;&gt;R1654,1,0)</f>
        <v>#VALUE!</v>
      </c>
      <c r="U1654" s="5" t="e">
        <f>IF(S1654&lt;=4,1,0)</f>
        <v>#VALUE!</v>
      </c>
      <c r="V1654" s="5" t="e">
        <f t="shared" si="50"/>
        <v>#VALUE!</v>
      </c>
      <c r="W1654" s="5" t="e">
        <f>IF(S1654&gt;=2,1,0)</f>
        <v>#VALUE!</v>
      </c>
      <c r="X1654" s="5" t="e">
        <f>IF(Q1654&lt;=2,1,0)</f>
        <v>#VALUE!</v>
      </c>
      <c r="Y1654" s="5" t="e">
        <f>IF(AND(Q1654&gt;=1,Q1654&lt;=3),1,0)</f>
        <v>#VALUE!</v>
      </c>
      <c r="Z1654" s="5" t="e">
        <f>IF(AND(Q1654&gt;=2,Q1654&lt;=5),1,0)</f>
        <v>#VALUE!</v>
      </c>
      <c r="AA1654" s="5" t="e">
        <f>IF(S1654&lt;=2,1,0)</f>
        <v>#VALUE!</v>
      </c>
      <c r="AB1654" s="5" t="e">
        <f>IF(AND(S1654&gt;=1,S1654&lt;=3),1,0)</f>
        <v>#VALUE!</v>
      </c>
      <c r="AC1654" s="5" t="e">
        <f>IF(AND(S1654&gt;=2,S1654&lt;=5),1,0)</f>
        <v>#VALUE!</v>
      </c>
      <c r="AD1654" s="5" t="e">
        <f>IF(AND(S1654&gt;=1,S1654&lt;=4),1,0)</f>
        <v>#VALUE!</v>
      </c>
      <c r="AE1654" s="5" t="e">
        <f>IF(AND(S1654&gt;=2,S1654&lt;=5),1,0)</f>
        <v>#VALUE!</v>
      </c>
    </row>
    <row r="1655" spans="1:31" x14ac:dyDescent="0.55000000000000004">
      <c r="A1655" s="1">
        <f t="shared" si="51"/>
        <v>1655</v>
      </c>
      <c r="B1655" s="6" t="s">
        <v>32</v>
      </c>
      <c r="C1655" s="7">
        <v>46226.660555555558</v>
      </c>
      <c r="D1655" s="5">
        <v>24</v>
      </c>
      <c r="E1655" s="6" t="s">
        <v>37</v>
      </c>
      <c r="F1655" s="8">
        <v>46313</v>
      </c>
      <c r="G1655" s="8" t="s">
        <v>245</v>
      </c>
      <c r="H1655" s="6" t="s">
        <v>128</v>
      </c>
      <c r="I1655" s="6" t="s">
        <v>885</v>
      </c>
      <c r="J1655" s="6" t="s">
        <v>131</v>
      </c>
      <c r="L1655" s="6" t="s">
        <v>269</v>
      </c>
      <c r="M1655" s="6" t="s">
        <v>885</v>
      </c>
      <c r="N1655" s="6" t="s">
        <v>41</v>
      </c>
      <c r="O1655" s="5" t="s">
        <v>885</v>
      </c>
      <c r="P1655" s="6" t="str">
        <f>IF(I1655&lt;&gt;"","Giocata","Futura")</f>
        <v>Futura</v>
      </c>
      <c r="Q1655" s="5" t="e">
        <f>VALUE(LEFT(I1655,1))</f>
        <v>#VALUE!</v>
      </c>
      <c r="R1655" s="5" t="e">
        <f>VALUE(RIGHT(I1655,1))</f>
        <v>#VALUE!</v>
      </c>
      <c r="S1655" s="5" t="e">
        <f>SUM(Q1655:R1655)</f>
        <v>#VALUE!</v>
      </c>
      <c r="T1655" s="5" t="e">
        <f>IF(Q1655&lt;&gt;R1655,1,0)</f>
        <v>#VALUE!</v>
      </c>
      <c r="U1655" s="5" t="e">
        <f>IF(S1655&lt;=4,1,0)</f>
        <v>#VALUE!</v>
      </c>
      <c r="V1655" s="5" t="e">
        <f t="shared" si="50"/>
        <v>#VALUE!</v>
      </c>
      <c r="W1655" s="5" t="e">
        <f>IF(S1655&gt;=2,1,0)</f>
        <v>#VALUE!</v>
      </c>
      <c r="X1655" s="5" t="e">
        <f>IF(Q1655&lt;=2,1,0)</f>
        <v>#VALUE!</v>
      </c>
      <c r="Y1655" s="5" t="e">
        <f>IF(AND(Q1655&gt;=1,Q1655&lt;=3),1,0)</f>
        <v>#VALUE!</v>
      </c>
      <c r="Z1655" s="5" t="e">
        <f>IF(AND(Q1655&gt;=2,Q1655&lt;=5),1,0)</f>
        <v>#VALUE!</v>
      </c>
      <c r="AA1655" s="5" t="e">
        <f>IF(S1655&lt;=2,1,0)</f>
        <v>#VALUE!</v>
      </c>
      <c r="AB1655" s="5" t="e">
        <f>IF(AND(S1655&gt;=1,S1655&lt;=3),1,0)</f>
        <v>#VALUE!</v>
      </c>
      <c r="AC1655" s="5" t="e">
        <f>IF(AND(S1655&gt;=2,S1655&lt;=5),1,0)</f>
        <v>#VALUE!</v>
      </c>
      <c r="AD1655" s="5" t="e">
        <f>IF(AND(S1655&gt;=1,S1655&lt;=4),1,0)</f>
        <v>#VALUE!</v>
      </c>
      <c r="AE1655" s="5" t="e">
        <f>IF(AND(S1655&gt;=2,S1655&lt;=5),1,0)</f>
        <v>#VALUE!</v>
      </c>
    </row>
    <row r="1656" spans="1:31" x14ac:dyDescent="0.55000000000000004">
      <c r="A1656" s="1">
        <f t="shared" si="51"/>
        <v>1656</v>
      </c>
      <c r="B1656" s="6" t="s">
        <v>912</v>
      </c>
      <c r="C1656" s="7">
        <v>46226.660555555558</v>
      </c>
      <c r="D1656" s="5">
        <v>35</v>
      </c>
      <c r="E1656" s="6" t="s">
        <v>117</v>
      </c>
      <c r="F1656" s="8">
        <v>46318</v>
      </c>
      <c r="G1656" s="8" t="s">
        <v>219</v>
      </c>
      <c r="H1656" s="6" t="s">
        <v>226</v>
      </c>
      <c r="I1656" s="6" t="s">
        <v>885</v>
      </c>
      <c r="J1656" s="6" t="s">
        <v>232</v>
      </c>
      <c r="L1656" s="6" t="s">
        <v>235</v>
      </c>
      <c r="M1656" s="6" t="s">
        <v>885</v>
      </c>
      <c r="N1656" s="6" t="s">
        <v>41</v>
      </c>
      <c r="O1656" s="5" t="s">
        <v>885</v>
      </c>
      <c r="P1656" s="6" t="str">
        <f>IF(I1656&lt;&gt;"","Giocata","Futura")</f>
        <v>Futura</v>
      </c>
      <c r="Q1656" s="5" t="e">
        <f>VALUE(LEFT(I1656,1))</f>
        <v>#VALUE!</v>
      </c>
      <c r="R1656" s="5" t="e">
        <f>VALUE(RIGHT(I1656,1))</f>
        <v>#VALUE!</v>
      </c>
      <c r="S1656" s="5" t="e">
        <f>SUM(Q1656:R1656)</f>
        <v>#VALUE!</v>
      </c>
      <c r="T1656" s="5" t="e">
        <f>IF(Q1656&lt;&gt;R1656,1,0)</f>
        <v>#VALUE!</v>
      </c>
      <c r="U1656" s="5" t="e">
        <f>IF(S1656&lt;=4,1,0)</f>
        <v>#VALUE!</v>
      </c>
      <c r="V1656" s="5" t="e">
        <f t="shared" si="50"/>
        <v>#VALUE!</v>
      </c>
      <c r="W1656" s="5" t="e">
        <f>IF(S1656&gt;=2,1,0)</f>
        <v>#VALUE!</v>
      </c>
      <c r="X1656" s="5" t="e">
        <f>IF(Q1656&lt;=2,1,0)</f>
        <v>#VALUE!</v>
      </c>
      <c r="Y1656" s="5" t="e">
        <f>IF(AND(Q1656&gt;=1,Q1656&lt;=3),1,0)</f>
        <v>#VALUE!</v>
      </c>
      <c r="Z1656" s="5" t="e">
        <f>IF(AND(Q1656&gt;=2,Q1656&lt;=5),1,0)</f>
        <v>#VALUE!</v>
      </c>
      <c r="AA1656" s="5" t="e">
        <f>IF(S1656&lt;=2,1,0)</f>
        <v>#VALUE!</v>
      </c>
      <c r="AB1656" s="5" t="e">
        <f>IF(AND(S1656&gt;=1,S1656&lt;=3),1,0)</f>
        <v>#VALUE!</v>
      </c>
      <c r="AC1656" s="5" t="e">
        <f>IF(AND(S1656&gt;=2,S1656&lt;=5),1,0)</f>
        <v>#VALUE!</v>
      </c>
      <c r="AD1656" s="5" t="e">
        <f>IF(AND(S1656&gt;=1,S1656&lt;=4),1,0)</f>
        <v>#VALUE!</v>
      </c>
      <c r="AE1656" s="5" t="e">
        <f>IF(AND(S1656&gt;=2,S1656&lt;=5),1,0)</f>
        <v>#VALUE!</v>
      </c>
    </row>
    <row r="1657" spans="1:31" x14ac:dyDescent="0.55000000000000004">
      <c r="A1657" s="1">
        <f t="shared" si="51"/>
        <v>1657</v>
      </c>
      <c r="B1657" s="6" t="s">
        <v>912</v>
      </c>
      <c r="C1657" s="7">
        <v>46226.660555555558</v>
      </c>
      <c r="D1657" s="5">
        <v>35</v>
      </c>
      <c r="E1657" s="6" t="s">
        <v>117</v>
      </c>
      <c r="F1657" s="8">
        <v>46318</v>
      </c>
      <c r="G1657" s="8" t="s">
        <v>219</v>
      </c>
      <c r="H1657" s="6" t="s">
        <v>228</v>
      </c>
      <c r="I1657" s="6" t="s">
        <v>885</v>
      </c>
      <c r="J1657" s="6" t="s">
        <v>217</v>
      </c>
      <c r="L1657" s="6" t="s">
        <v>229</v>
      </c>
      <c r="M1657" s="6" t="s">
        <v>885</v>
      </c>
      <c r="N1657" s="6" t="s">
        <v>41</v>
      </c>
      <c r="O1657" s="5" t="s">
        <v>885</v>
      </c>
      <c r="P1657" s="6" t="str">
        <f>IF(I1657&lt;&gt;"","Giocata","Futura")</f>
        <v>Futura</v>
      </c>
      <c r="Q1657" s="5" t="e">
        <f>VALUE(LEFT(I1657,1))</f>
        <v>#VALUE!</v>
      </c>
      <c r="R1657" s="5" t="e">
        <f>VALUE(RIGHT(I1657,1))</f>
        <v>#VALUE!</v>
      </c>
      <c r="S1657" s="5" t="e">
        <f>SUM(Q1657:R1657)</f>
        <v>#VALUE!</v>
      </c>
      <c r="T1657" s="5" t="e">
        <f>IF(Q1657&lt;&gt;R1657,1,0)</f>
        <v>#VALUE!</v>
      </c>
      <c r="U1657" s="5" t="e">
        <f>IF(S1657&lt;=4,1,0)</f>
        <v>#VALUE!</v>
      </c>
      <c r="V1657" s="5" t="e">
        <f t="shared" si="50"/>
        <v>#VALUE!</v>
      </c>
      <c r="W1657" s="5" t="e">
        <f>IF(S1657&gt;=2,1,0)</f>
        <v>#VALUE!</v>
      </c>
      <c r="X1657" s="5" t="e">
        <f>IF(Q1657&lt;=2,1,0)</f>
        <v>#VALUE!</v>
      </c>
      <c r="Y1657" s="5" t="e">
        <f>IF(AND(Q1657&gt;=1,Q1657&lt;=3),1,0)</f>
        <v>#VALUE!</v>
      </c>
      <c r="Z1657" s="5" t="e">
        <f>IF(AND(Q1657&gt;=2,Q1657&lt;=5),1,0)</f>
        <v>#VALUE!</v>
      </c>
      <c r="AA1657" s="5" t="e">
        <f>IF(S1657&lt;=2,1,0)</f>
        <v>#VALUE!</v>
      </c>
      <c r="AB1657" s="5" t="e">
        <f>IF(AND(S1657&gt;=1,S1657&lt;=3),1,0)</f>
        <v>#VALUE!</v>
      </c>
      <c r="AC1657" s="5" t="e">
        <f>IF(AND(S1657&gt;=2,S1657&lt;=5),1,0)</f>
        <v>#VALUE!</v>
      </c>
      <c r="AD1657" s="5" t="e">
        <f>IF(AND(S1657&gt;=1,S1657&lt;=4),1,0)</f>
        <v>#VALUE!</v>
      </c>
      <c r="AE1657" s="5" t="e">
        <f>IF(AND(S1657&gt;=2,S1657&lt;=5),1,0)</f>
        <v>#VALUE!</v>
      </c>
    </row>
    <row r="1658" spans="1:31" x14ac:dyDescent="0.55000000000000004">
      <c r="A1658" s="1">
        <f t="shared" si="51"/>
        <v>1658</v>
      </c>
      <c r="B1658" s="6" t="s">
        <v>912</v>
      </c>
      <c r="C1658" s="7">
        <v>46226.660555555558</v>
      </c>
      <c r="D1658" s="5">
        <v>35</v>
      </c>
      <c r="E1658" s="6" t="s">
        <v>117</v>
      </c>
      <c r="F1658" s="8">
        <v>46318</v>
      </c>
      <c r="G1658" s="8" t="s">
        <v>219</v>
      </c>
      <c r="H1658" s="6" t="s">
        <v>225</v>
      </c>
      <c r="I1658" s="6" t="s">
        <v>885</v>
      </c>
      <c r="J1658" s="6" t="s">
        <v>222</v>
      </c>
      <c r="L1658" s="6" t="s">
        <v>227</v>
      </c>
      <c r="M1658" s="6" t="s">
        <v>885</v>
      </c>
      <c r="N1658" s="6" t="s">
        <v>41</v>
      </c>
      <c r="O1658" s="5" t="s">
        <v>885</v>
      </c>
      <c r="P1658" s="6" t="str">
        <f>IF(I1658&lt;&gt;"","Giocata","Futura")</f>
        <v>Futura</v>
      </c>
      <c r="Q1658" s="5" t="e">
        <f>VALUE(LEFT(I1658,1))</f>
        <v>#VALUE!</v>
      </c>
      <c r="R1658" s="5" t="e">
        <f>VALUE(RIGHT(I1658,1))</f>
        <v>#VALUE!</v>
      </c>
      <c r="S1658" s="5" t="e">
        <f>SUM(Q1658:R1658)</f>
        <v>#VALUE!</v>
      </c>
      <c r="T1658" s="5" t="e">
        <f>IF(Q1658&lt;&gt;R1658,1,0)</f>
        <v>#VALUE!</v>
      </c>
      <c r="U1658" s="5" t="e">
        <f>IF(S1658&lt;=4,1,0)</f>
        <v>#VALUE!</v>
      </c>
      <c r="V1658" s="5" t="e">
        <f t="shared" si="50"/>
        <v>#VALUE!</v>
      </c>
      <c r="W1658" s="5" t="e">
        <f>IF(S1658&gt;=2,1,0)</f>
        <v>#VALUE!</v>
      </c>
      <c r="X1658" s="5" t="e">
        <f>IF(Q1658&lt;=2,1,0)</f>
        <v>#VALUE!</v>
      </c>
      <c r="Y1658" s="5" t="e">
        <f>IF(AND(Q1658&gt;=1,Q1658&lt;=3),1,0)</f>
        <v>#VALUE!</v>
      </c>
      <c r="Z1658" s="5" t="e">
        <f>IF(AND(Q1658&gt;=2,Q1658&lt;=5),1,0)</f>
        <v>#VALUE!</v>
      </c>
      <c r="AA1658" s="5" t="e">
        <f>IF(S1658&lt;=2,1,0)</f>
        <v>#VALUE!</v>
      </c>
      <c r="AB1658" s="5" t="e">
        <f>IF(AND(S1658&gt;=1,S1658&lt;=3),1,0)</f>
        <v>#VALUE!</v>
      </c>
      <c r="AC1658" s="5" t="e">
        <f>IF(AND(S1658&gt;=2,S1658&lt;=5),1,0)</f>
        <v>#VALUE!</v>
      </c>
      <c r="AD1658" s="5" t="e">
        <f>IF(AND(S1658&gt;=1,S1658&lt;=4),1,0)</f>
        <v>#VALUE!</v>
      </c>
      <c r="AE1658" s="5" t="e">
        <f>IF(AND(S1658&gt;=2,S1658&lt;=5),1,0)</f>
        <v>#VALUE!</v>
      </c>
    </row>
    <row r="1659" spans="1:31" x14ac:dyDescent="0.55000000000000004">
      <c r="A1659" s="1">
        <f t="shared" si="51"/>
        <v>1659</v>
      </c>
      <c r="B1659" s="6" t="s">
        <v>912</v>
      </c>
      <c r="C1659" s="7">
        <v>46226.660555555558</v>
      </c>
      <c r="D1659" s="5">
        <v>35</v>
      </c>
      <c r="E1659" s="6" t="s">
        <v>117</v>
      </c>
      <c r="F1659" s="8">
        <v>46318</v>
      </c>
      <c r="G1659" s="8" t="s">
        <v>219</v>
      </c>
      <c r="H1659" s="6" t="s">
        <v>230</v>
      </c>
      <c r="I1659" s="6" t="s">
        <v>885</v>
      </c>
      <c r="J1659" s="6" t="s">
        <v>216</v>
      </c>
      <c r="L1659" s="6" t="s">
        <v>231</v>
      </c>
      <c r="M1659" s="6" t="s">
        <v>885</v>
      </c>
      <c r="N1659" s="6" t="s">
        <v>41</v>
      </c>
      <c r="O1659" s="5" t="s">
        <v>885</v>
      </c>
      <c r="P1659" s="6" t="str">
        <f>IF(I1659&lt;&gt;"","Giocata","Futura")</f>
        <v>Futura</v>
      </c>
      <c r="Q1659" s="5" t="e">
        <f>VALUE(LEFT(I1659,1))</f>
        <v>#VALUE!</v>
      </c>
      <c r="R1659" s="5" t="e">
        <f>VALUE(RIGHT(I1659,1))</f>
        <v>#VALUE!</v>
      </c>
      <c r="S1659" s="5" t="e">
        <f>SUM(Q1659:R1659)</f>
        <v>#VALUE!</v>
      </c>
      <c r="T1659" s="5" t="e">
        <f>IF(Q1659&lt;&gt;R1659,1,0)</f>
        <v>#VALUE!</v>
      </c>
      <c r="U1659" s="5" t="e">
        <f>IF(S1659&lt;=4,1,0)</f>
        <v>#VALUE!</v>
      </c>
      <c r="V1659" s="5" t="e">
        <f t="shared" si="50"/>
        <v>#VALUE!</v>
      </c>
      <c r="W1659" s="5" t="e">
        <f>IF(S1659&gt;=2,1,0)</f>
        <v>#VALUE!</v>
      </c>
      <c r="X1659" s="5" t="e">
        <f>IF(Q1659&lt;=2,1,0)</f>
        <v>#VALUE!</v>
      </c>
      <c r="Y1659" s="5" t="e">
        <f>IF(AND(Q1659&gt;=1,Q1659&lt;=3),1,0)</f>
        <v>#VALUE!</v>
      </c>
      <c r="Z1659" s="5" t="e">
        <f>IF(AND(Q1659&gt;=2,Q1659&lt;=5),1,0)</f>
        <v>#VALUE!</v>
      </c>
      <c r="AA1659" s="5" t="e">
        <f>IF(S1659&lt;=2,1,0)</f>
        <v>#VALUE!</v>
      </c>
      <c r="AB1659" s="5" t="e">
        <f>IF(AND(S1659&gt;=1,S1659&lt;=3),1,0)</f>
        <v>#VALUE!</v>
      </c>
      <c r="AC1659" s="5" t="e">
        <f>IF(AND(S1659&gt;=2,S1659&lt;=5),1,0)</f>
        <v>#VALUE!</v>
      </c>
      <c r="AD1659" s="5" t="e">
        <f>IF(AND(S1659&gt;=1,S1659&lt;=4),1,0)</f>
        <v>#VALUE!</v>
      </c>
      <c r="AE1659" s="5" t="e">
        <f>IF(AND(S1659&gt;=2,S1659&lt;=5),1,0)</f>
        <v>#VALUE!</v>
      </c>
    </row>
    <row r="1660" spans="1:31" x14ac:dyDescent="0.55000000000000004">
      <c r="A1660" s="1">
        <f t="shared" si="51"/>
        <v>1660</v>
      </c>
      <c r="B1660" s="6" t="s">
        <v>912</v>
      </c>
      <c r="C1660" s="7">
        <v>46226.660555555558</v>
      </c>
      <c r="D1660" s="5">
        <v>35</v>
      </c>
      <c r="E1660" s="6" t="s">
        <v>117</v>
      </c>
      <c r="F1660" s="8">
        <v>46318</v>
      </c>
      <c r="G1660" s="8" t="s">
        <v>215</v>
      </c>
      <c r="H1660" s="6" t="s">
        <v>223</v>
      </c>
      <c r="I1660" s="6" t="s">
        <v>885</v>
      </c>
      <c r="J1660" s="6" t="s">
        <v>220</v>
      </c>
      <c r="L1660" s="6" t="s">
        <v>234</v>
      </c>
      <c r="M1660" s="6" t="s">
        <v>885</v>
      </c>
      <c r="N1660" s="6" t="s">
        <v>41</v>
      </c>
      <c r="O1660" s="5" t="s">
        <v>885</v>
      </c>
      <c r="P1660" s="6" t="str">
        <f>IF(I1660&lt;&gt;"","Giocata","Futura")</f>
        <v>Futura</v>
      </c>
      <c r="Q1660" s="5" t="e">
        <f>VALUE(LEFT(I1660,1))</f>
        <v>#VALUE!</v>
      </c>
      <c r="R1660" s="5" t="e">
        <f>VALUE(RIGHT(I1660,1))</f>
        <v>#VALUE!</v>
      </c>
      <c r="S1660" s="5" t="e">
        <f>SUM(Q1660:R1660)</f>
        <v>#VALUE!</v>
      </c>
      <c r="T1660" s="5" t="e">
        <f>IF(Q1660&lt;&gt;R1660,1,0)</f>
        <v>#VALUE!</v>
      </c>
      <c r="U1660" s="5" t="e">
        <f>IF(S1660&lt;=4,1,0)</f>
        <v>#VALUE!</v>
      </c>
      <c r="V1660" s="5" t="e">
        <f t="shared" si="50"/>
        <v>#VALUE!</v>
      </c>
      <c r="W1660" s="5" t="e">
        <f>IF(S1660&gt;=2,1,0)</f>
        <v>#VALUE!</v>
      </c>
      <c r="X1660" s="5" t="e">
        <f>IF(Q1660&lt;=2,1,0)</f>
        <v>#VALUE!</v>
      </c>
      <c r="Y1660" s="5" t="e">
        <f>IF(AND(Q1660&gt;=1,Q1660&lt;=3),1,0)</f>
        <v>#VALUE!</v>
      </c>
      <c r="Z1660" s="5" t="e">
        <f>IF(AND(Q1660&gt;=2,Q1660&lt;=5),1,0)</f>
        <v>#VALUE!</v>
      </c>
      <c r="AA1660" s="5" t="e">
        <f>IF(S1660&lt;=2,1,0)</f>
        <v>#VALUE!</v>
      </c>
      <c r="AB1660" s="5" t="e">
        <f>IF(AND(S1660&gt;=1,S1660&lt;=3),1,0)</f>
        <v>#VALUE!</v>
      </c>
      <c r="AC1660" s="5" t="e">
        <f>IF(AND(S1660&gt;=2,S1660&lt;=5),1,0)</f>
        <v>#VALUE!</v>
      </c>
      <c r="AD1660" s="5" t="e">
        <f>IF(AND(S1660&gt;=1,S1660&lt;=4),1,0)</f>
        <v>#VALUE!</v>
      </c>
      <c r="AE1660" s="5" t="e">
        <f>IF(AND(S1660&gt;=2,S1660&lt;=5),1,0)</f>
        <v>#VALUE!</v>
      </c>
    </row>
    <row r="1661" spans="1:31" x14ac:dyDescent="0.55000000000000004">
      <c r="A1661" s="1">
        <f t="shared" si="51"/>
        <v>1661</v>
      </c>
      <c r="B1661" s="6" t="s">
        <v>884</v>
      </c>
      <c r="C1661" s="7">
        <v>46226.660555555558</v>
      </c>
      <c r="D1661" s="5">
        <v>10</v>
      </c>
      <c r="E1661" s="6" t="s">
        <v>93</v>
      </c>
      <c r="F1661" s="8">
        <v>46319</v>
      </c>
      <c r="G1661" s="8" t="s">
        <v>885</v>
      </c>
      <c r="H1661" s="6" t="s">
        <v>100</v>
      </c>
      <c r="I1661" s="6" t="s">
        <v>885</v>
      </c>
      <c r="J1661" s="6" t="s">
        <v>103</v>
      </c>
      <c r="L1661" s="6" t="s">
        <v>102</v>
      </c>
      <c r="M1661" s="6" t="s">
        <v>885</v>
      </c>
      <c r="N1661" s="6" t="s">
        <v>41</v>
      </c>
      <c r="O1661" s="5" t="s">
        <v>885</v>
      </c>
      <c r="P1661" s="6" t="str">
        <f>IF(I1661&lt;&gt;"","Giocata","Futura")</f>
        <v>Futura</v>
      </c>
      <c r="Q1661" s="5" t="e">
        <f>VALUE(LEFT(I1661,1))</f>
        <v>#VALUE!</v>
      </c>
      <c r="R1661" s="5" t="e">
        <f>VALUE(RIGHT(I1661,1))</f>
        <v>#VALUE!</v>
      </c>
      <c r="S1661" s="5" t="e">
        <f>SUM(Q1661:R1661)</f>
        <v>#VALUE!</v>
      </c>
      <c r="T1661" s="5" t="e">
        <f>IF(Q1661&lt;&gt;R1661,1,0)</f>
        <v>#VALUE!</v>
      </c>
      <c r="U1661" s="5" t="e">
        <f>IF(S1661&lt;=4,1,0)</f>
        <v>#VALUE!</v>
      </c>
      <c r="V1661" s="5" t="e">
        <f t="shared" si="50"/>
        <v>#VALUE!</v>
      </c>
      <c r="W1661" s="5" t="e">
        <f>IF(S1661&gt;=2,1,0)</f>
        <v>#VALUE!</v>
      </c>
      <c r="X1661" s="5" t="e">
        <f>IF(Q1661&lt;=2,1,0)</f>
        <v>#VALUE!</v>
      </c>
      <c r="Y1661" s="5" t="e">
        <f>IF(AND(Q1661&gt;=1,Q1661&lt;=3),1,0)</f>
        <v>#VALUE!</v>
      </c>
      <c r="Z1661" s="5" t="e">
        <f>IF(AND(Q1661&gt;=2,Q1661&lt;=5),1,0)</f>
        <v>#VALUE!</v>
      </c>
      <c r="AA1661" s="5" t="e">
        <f>IF(S1661&lt;=2,1,0)</f>
        <v>#VALUE!</v>
      </c>
      <c r="AB1661" s="5" t="e">
        <f>IF(AND(S1661&gt;=1,S1661&lt;=3),1,0)</f>
        <v>#VALUE!</v>
      </c>
      <c r="AC1661" s="5" t="e">
        <f>IF(AND(S1661&gt;=2,S1661&lt;=5),1,0)</f>
        <v>#VALUE!</v>
      </c>
      <c r="AD1661" s="5" t="e">
        <f>IF(AND(S1661&gt;=1,S1661&lt;=4),1,0)</f>
        <v>#VALUE!</v>
      </c>
      <c r="AE1661" s="5" t="e">
        <f>IF(AND(S1661&gt;=2,S1661&lt;=5),1,0)</f>
        <v>#VALUE!</v>
      </c>
    </row>
    <row r="1662" spans="1:31" x14ac:dyDescent="0.55000000000000004">
      <c r="A1662" s="1">
        <f t="shared" si="51"/>
        <v>1662</v>
      </c>
      <c r="B1662" s="6" t="s">
        <v>884</v>
      </c>
      <c r="C1662" s="7">
        <v>46226.660555555558</v>
      </c>
      <c r="D1662" s="5">
        <v>10</v>
      </c>
      <c r="E1662" s="6" t="s">
        <v>93</v>
      </c>
      <c r="F1662" s="8">
        <v>46319</v>
      </c>
      <c r="G1662" s="8" t="s">
        <v>885</v>
      </c>
      <c r="H1662" s="6" t="s">
        <v>107</v>
      </c>
      <c r="I1662" s="6" t="s">
        <v>885</v>
      </c>
      <c r="J1662" s="6" t="s">
        <v>110</v>
      </c>
      <c r="L1662" s="6" t="s">
        <v>114</v>
      </c>
      <c r="M1662" s="6" t="s">
        <v>885</v>
      </c>
      <c r="N1662" s="6" t="s">
        <v>41</v>
      </c>
      <c r="O1662" s="5" t="s">
        <v>885</v>
      </c>
      <c r="P1662" s="6" t="str">
        <f>IF(I1662&lt;&gt;"","Giocata","Futura")</f>
        <v>Futura</v>
      </c>
      <c r="Q1662" s="5" t="e">
        <f>VALUE(LEFT(I1662,1))</f>
        <v>#VALUE!</v>
      </c>
      <c r="R1662" s="5" t="e">
        <f>VALUE(RIGHT(I1662,1))</f>
        <v>#VALUE!</v>
      </c>
      <c r="S1662" s="5" t="e">
        <f>SUM(Q1662:R1662)</f>
        <v>#VALUE!</v>
      </c>
      <c r="T1662" s="5" t="e">
        <f>IF(Q1662&lt;&gt;R1662,1,0)</f>
        <v>#VALUE!</v>
      </c>
      <c r="U1662" s="5" t="e">
        <f>IF(S1662&lt;=4,1,0)</f>
        <v>#VALUE!</v>
      </c>
      <c r="V1662" s="5" t="e">
        <f t="shared" si="50"/>
        <v>#VALUE!</v>
      </c>
      <c r="W1662" s="5" t="e">
        <f>IF(S1662&gt;=2,1,0)</f>
        <v>#VALUE!</v>
      </c>
      <c r="X1662" s="5" t="e">
        <f>IF(Q1662&lt;=2,1,0)</f>
        <v>#VALUE!</v>
      </c>
      <c r="Y1662" s="5" t="e">
        <f>IF(AND(Q1662&gt;=1,Q1662&lt;=3),1,0)</f>
        <v>#VALUE!</v>
      </c>
      <c r="Z1662" s="5" t="e">
        <f>IF(AND(Q1662&gt;=2,Q1662&lt;=5),1,0)</f>
        <v>#VALUE!</v>
      </c>
      <c r="AA1662" s="5" t="e">
        <f>IF(S1662&lt;=2,1,0)</f>
        <v>#VALUE!</v>
      </c>
      <c r="AB1662" s="5" t="e">
        <f>IF(AND(S1662&gt;=1,S1662&lt;=3),1,0)</f>
        <v>#VALUE!</v>
      </c>
      <c r="AC1662" s="5" t="e">
        <f>IF(AND(S1662&gt;=2,S1662&lt;=5),1,0)</f>
        <v>#VALUE!</v>
      </c>
      <c r="AD1662" s="5" t="e">
        <f>IF(AND(S1662&gt;=1,S1662&lt;=4),1,0)</f>
        <v>#VALUE!</v>
      </c>
      <c r="AE1662" s="5" t="e">
        <f>IF(AND(S1662&gt;=2,S1662&lt;=5),1,0)</f>
        <v>#VALUE!</v>
      </c>
    </row>
    <row r="1663" spans="1:31" x14ac:dyDescent="0.55000000000000004">
      <c r="A1663" s="1">
        <f t="shared" si="51"/>
        <v>1663</v>
      </c>
      <c r="B1663" s="6" t="s">
        <v>884</v>
      </c>
      <c r="C1663" s="7">
        <v>46226.660555555558</v>
      </c>
      <c r="D1663" s="5">
        <v>10</v>
      </c>
      <c r="E1663" s="6" t="s">
        <v>93</v>
      </c>
      <c r="F1663" s="8">
        <v>46319</v>
      </c>
      <c r="G1663" s="8" t="s">
        <v>885</v>
      </c>
      <c r="H1663" s="6" t="s">
        <v>94</v>
      </c>
      <c r="I1663" s="6" t="s">
        <v>885</v>
      </c>
      <c r="J1663" s="6" t="s">
        <v>98</v>
      </c>
      <c r="L1663" s="6" t="s">
        <v>96</v>
      </c>
      <c r="M1663" s="6" t="s">
        <v>885</v>
      </c>
      <c r="N1663" s="6" t="s">
        <v>41</v>
      </c>
      <c r="O1663" s="5" t="s">
        <v>885</v>
      </c>
      <c r="P1663" s="6" t="str">
        <f>IF(I1663&lt;&gt;"","Giocata","Futura")</f>
        <v>Futura</v>
      </c>
      <c r="Q1663" s="5" t="e">
        <f>VALUE(LEFT(I1663,1))</f>
        <v>#VALUE!</v>
      </c>
      <c r="R1663" s="5" t="e">
        <f>VALUE(RIGHT(I1663,1))</f>
        <v>#VALUE!</v>
      </c>
      <c r="S1663" s="5" t="e">
        <f>SUM(Q1663:R1663)</f>
        <v>#VALUE!</v>
      </c>
      <c r="T1663" s="5" t="e">
        <f>IF(Q1663&lt;&gt;R1663,1,0)</f>
        <v>#VALUE!</v>
      </c>
      <c r="U1663" s="5" t="e">
        <f>IF(S1663&lt;=4,1,0)</f>
        <v>#VALUE!</v>
      </c>
      <c r="V1663" s="5" t="e">
        <f t="shared" si="50"/>
        <v>#VALUE!</v>
      </c>
      <c r="W1663" s="5" t="e">
        <f>IF(S1663&gt;=2,1,0)</f>
        <v>#VALUE!</v>
      </c>
      <c r="X1663" s="5" t="e">
        <f>IF(Q1663&lt;=2,1,0)</f>
        <v>#VALUE!</v>
      </c>
      <c r="Y1663" s="5" t="e">
        <f>IF(AND(Q1663&gt;=1,Q1663&lt;=3),1,0)</f>
        <v>#VALUE!</v>
      </c>
      <c r="Z1663" s="5" t="e">
        <f>IF(AND(Q1663&gt;=2,Q1663&lt;=5),1,0)</f>
        <v>#VALUE!</v>
      </c>
      <c r="AA1663" s="5" t="e">
        <f>IF(S1663&lt;=2,1,0)</f>
        <v>#VALUE!</v>
      </c>
      <c r="AB1663" s="5" t="e">
        <f>IF(AND(S1663&gt;=1,S1663&lt;=3),1,0)</f>
        <v>#VALUE!</v>
      </c>
      <c r="AC1663" s="5" t="e">
        <f>IF(AND(S1663&gt;=2,S1663&lt;=5),1,0)</f>
        <v>#VALUE!</v>
      </c>
      <c r="AD1663" s="5" t="e">
        <f>IF(AND(S1663&gt;=1,S1663&lt;=4),1,0)</f>
        <v>#VALUE!</v>
      </c>
      <c r="AE1663" s="5" t="e">
        <f>IF(AND(S1663&gt;=2,S1663&lt;=5),1,0)</f>
        <v>#VALUE!</v>
      </c>
    </row>
    <row r="1664" spans="1:31" x14ac:dyDescent="0.55000000000000004">
      <c r="A1664" s="1">
        <f t="shared" si="51"/>
        <v>1664</v>
      </c>
      <c r="B1664" s="6" t="s">
        <v>884</v>
      </c>
      <c r="C1664" s="7">
        <v>46226.660555555558</v>
      </c>
      <c r="D1664" s="5">
        <v>10</v>
      </c>
      <c r="E1664" s="6" t="s">
        <v>93</v>
      </c>
      <c r="F1664" s="8">
        <v>46319</v>
      </c>
      <c r="G1664" s="8" t="s">
        <v>885</v>
      </c>
      <c r="H1664" s="6" t="s">
        <v>95</v>
      </c>
      <c r="I1664" s="6" t="s">
        <v>885</v>
      </c>
      <c r="J1664" s="6" t="s">
        <v>106</v>
      </c>
      <c r="L1664" s="6" t="s">
        <v>115</v>
      </c>
      <c r="M1664" s="6" t="s">
        <v>885</v>
      </c>
      <c r="N1664" s="6" t="s">
        <v>41</v>
      </c>
      <c r="O1664" s="5" t="s">
        <v>885</v>
      </c>
      <c r="P1664" s="6" t="str">
        <f>IF(I1664&lt;&gt;"","Giocata","Futura")</f>
        <v>Futura</v>
      </c>
      <c r="Q1664" s="5" t="e">
        <f>VALUE(LEFT(I1664,1))</f>
        <v>#VALUE!</v>
      </c>
      <c r="R1664" s="5" t="e">
        <f>VALUE(RIGHT(I1664,1))</f>
        <v>#VALUE!</v>
      </c>
      <c r="S1664" s="5" t="e">
        <f>SUM(Q1664:R1664)</f>
        <v>#VALUE!</v>
      </c>
      <c r="T1664" s="5" t="e">
        <f>IF(Q1664&lt;&gt;R1664,1,0)</f>
        <v>#VALUE!</v>
      </c>
      <c r="U1664" s="5" t="e">
        <f>IF(S1664&lt;=4,1,0)</f>
        <v>#VALUE!</v>
      </c>
      <c r="V1664" s="5" t="e">
        <f t="shared" si="50"/>
        <v>#VALUE!</v>
      </c>
      <c r="W1664" s="5" t="e">
        <f>IF(S1664&gt;=2,1,0)</f>
        <v>#VALUE!</v>
      </c>
      <c r="X1664" s="5" t="e">
        <f>IF(Q1664&lt;=2,1,0)</f>
        <v>#VALUE!</v>
      </c>
      <c r="Y1664" s="5" t="e">
        <f>IF(AND(Q1664&gt;=1,Q1664&lt;=3),1,0)</f>
        <v>#VALUE!</v>
      </c>
      <c r="Z1664" s="5" t="e">
        <f>IF(AND(Q1664&gt;=2,Q1664&lt;=5),1,0)</f>
        <v>#VALUE!</v>
      </c>
      <c r="AA1664" s="5" t="e">
        <f>IF(S1664&lt;=2,1,0)</f>
        <v>#VALUE!</v>
      </c>
      <c r="AB1664" s="5" t="e">
        <f>IF(AND(S1664&gt;=1,S1664&lt;=3),1,0)</f>
        <v>#VALUE!</v>
      </c>
      <c r="AC1664" s="5" t="e">
        <f>IF(AND(S1664&gt;=2,S1664&lt;=5),1,0)</f>
        <v>#VALUE!</v>
      </c>
      <c r="AD1664" s="5" t="e">
        <f>IF(AND(S1664&gt;=1,S1664&lt;=4),1,0)</f>
        <v>#VALUE!</v>
      </c>
      <c r="AE1664" s="5" t="e">
        <f>IF(AND(S1664&gt;=2,S1664&lt;=5),1,0)</f>
        <v>#VALUE!</v>
      </c>
    </row>
    <row r="1665" spans="1:31" x14ac:dyDescent="0.55000000000000004">
      <c r="A1665" s="1">
        <f t="shared" si="51"/>
        <v>1665</v>
      </c>
      <c r="B1665" s="6" t="s">
        <v>884</v>
      </c>
      <c r="C1665" s="7">
        <v>46226.660555555558</v>
      </c>
      <c r="D1665" s="5">
        <v>10</v>
      </c>
      <c r="E1665" s="6" t="s">
        <v>93</v>
      </c>
      <c r="F1665" s="8">
        <v>46319</v>
      </c>
      <c r="G1665" s="8" t="s">
        <v>885</v>
      </c>
      <c r="H1665" s="6" t="s">
        <v>101</v>
      </c>
      <c r="I1665" s="6" t="s">
        <v>885</v>
      </c>
      <c r="J1665" s="6" t="s">
        <v>104</v>
      </c>
      <c r="L1665" s="6" t="s">
        <v>116</v>
      </c>
      <c r="M1665" s="6" t="s">
        <v>885</v>
      </c>
      <c r="N1665" s="6" t="s">
        <v>41</v>
      </c>
      <c r="O1665" s="5" t="s">
        <v>885</v>
      </c>
      <c r="P1665" s="6" t="str">
        <f>IF(I1665&lt;&gt;"","Giocata","Futura")</f>
        <v>Futura</v>
      </c>
      <c r="Q1665" s="5" t="e">
        <f>VALUE(LEFT(I1665,1))</f>
        <v>#VALUE!</v>
      </c>
      <c r="R1665" s="5" t="e">
        <f>VALUE(RIGHT(I1665,1))</f>
        <v>#VALUE!</v>
      </c>
      <c r="S1665" s="5" t="e">
        <f>SUM(Q1665:R1665)</f>
        <v>#VALUE!</v>
      </c>
      <c r="T1665" s="5" t="e">
        <f>IF(Q1665&lt;&gt;R1665,1,0)</f>
        <v>#VALUE!</v>
      </c>
      <c r="U1665" s="5" t="e">
        <f>IF(S1665&lt;=4,1,0)</f>
        <v>#VALUE!</v>
      </c>
      <c r="V1665" s="5" t="e">
        <f t="shared" si="50"/>
        <v>#VALUE!</v>
      </c>
      <c r="W1665" s="5" t="e">
        <f>IF(S1665&gt;=2,1,0)</f>
        <v>#VALUE!</v>
      </c>
      <c r="X1665" s="5" t="e">
        <f>IF(Q1665&lt;=2,1,0)</f>
        <v>#VALUE!</v>
      </c>
      <c r="Y1665" s="5" t="e">
        <f>IF(AND(Q1665&gt;=1,Q1665&lt;=3),1,0)</f>
        <v>#VALUE!</v>
      </c>
      <c r="Z1665" s="5" t="e">
        <f>IF(AND(Q1665&gt;=2,Q1665&lt;=5),1,0)</f>
        <v>#VALUE!</v>
      </c>
      <c r="AA1665" s="5" t="e">
        <f>IF(S1665&lt;=2,1,0)</f>
        <v>#VALUE!</v>
      </c>
      <c r="AB1665" s="5" t="e">
        <f>IF(AND(S1665&gt;=1,S1665&lt;=3),1,0)</f>
        <v>#VALUE!</v>
      </c>
      <c r="AC1665" s="5" t="e">
        <f>IF(AND(S1665&gt;=2,S1665&lt;=5),1,0)</f>
        <v>#VALUE!</v>
      </c>
      <c r="AD1665" s="5" t="e">
        <f>IF(AND(S1665&gt;=1,S1665&lt;=4),1,0)</f>
        <v>#VALUE!</v>
      </c>
      <c r="AE1665" s="5" t="e">
        <f>IF(AND(S1665&gt;=2,S1665&lt;=5),1,0)</f>
        <v>#VALUE!</v>
      </c>
    </row>
    <row r="1666" spans="1:31" x14ac:dyDescent="0.55000000000000004">
      <c r="A1666" s="1">
        <f t="shared" si="51"/>
        <v>1666</v>
      </c>
      <c r="B1666" s="6" t="s">
        <v>884</v>
      </c>
      <c r="C1666" s="7">
        <v>46226.660555555558</v>
      </c>
      <c r="D1666" s="5">
        <v>10</v>
      </c>
      <c r="E1666" s="6" t="s">
        <v>93</v>
      </c>
      <c r="F1666" s="8">
        <v>46319</v>
      </c>
      <c r="G1666" s="8" t="s">
        <v>885</v>
      </c>
      <c r="H1666" s="6" t="s">
        <v>97</v>
      </c>
      <c r="I1666" s="6" t="s">
        <v>885</v>
      </c>
      <c r="J1666" s="6" t="s">
        <v>109</v>
      </c>
      <c r="L1666" s="6" t="s">
        <v>99</v>
      </c>
      <c r="M1666" s="6" t="s">
        <v>885</v>
      </c>
      <c r="N1666" s="6" t="s">
        <v>41</v>
      </c>
      <c r="O1666" s="5" t="s">
        <v>885</v>
      </c>
      <c r="P1666" s="6" t="str">
        <f>IF(I1666&lt;&gt;"","Giocata","Futura")</f>
        <v>Futura</v>
      </c>
      <c r="Q1666" s="5" t="e">
        <f>VALUE(LEFT(I1666,1))</f>
        <v>#VALUE!</v>
      </c>
      <c r="R1666" s="5" t="e">
        <f>VALUE(RIGHT(I1666,1))</f>
        <v>#VALUE!</v>
      </c>
      <c r="S1666" s="5" t="e">
        <f>SUM(Q1666:R1666)</f>
        <v>#VALUE!</v>
      </c>
      <c r="T1666" s="5" t="e">
        <f>IF(Q1666&lt;&gt;R1666,1,0)</f>
        <v>#VALUE!</v>
      </c>
      <c r="U1666" s="5" t="e">
        <f>IF(S1666&lt;=4,1,0)</f>
        <v>#VALUE!</v>
      </c>
      <c r="V1666" s="5" t="e">
        <f t="shared" ref="V1666:V1729" si="52">IF(AND(T1666=1,U1666=1),1,0)</f>
        <v>#VALUE!</v>
      </c>
      <c r="W1666" s="5" t="e">
        <f>IF(S1666&gt;=2,1,0)</f>
        <v>#VALUE!</v>
      </c>
      <c r="X1666" s="5" t="e">
        <f>IF(Q1666&lt;=2,1,0)</f>
        <v>#VALUE!</v>
      </c>
      <c r="Y1666" s="5" t="e">
        <f>IF(AND(Q1666&gt;=1,Q1666&lt;=3),1,0)</f>
        <v>#VALUE!</v>
      </c>
      <c r="Z1666" s="5" t="e">
        <f>IF(AND(Q1666&gt;=2,Q1666&lt;=5),1,0)</f>
        <v>#VALUE!</v>
      </c>
      <c r="AA1666" s="5" t="e">
        <f>IF(S1666&lt;=2,1,0)</f>
        <v>#VALUE!</v>
      </c>
      <c r="AB1666" s="5" t="e">
        <f>IF(AND(S1666&gt;=1,S1666&lt;=3),1,0)</f>
        <v>#VALUE!</v>
      </c>
      <c r="AC1666" s="5" t="e">
        <f>IF(AND(S1666&gt;=2,S1666&lt;=5),1,0)</f>
        <v>#VALUE!</v>
      </c>
      <c r="AD1666" s="5" t="e">
        <f>IF(AND(S1666&gt;=1,S1666&lt;=4),1,0)</f>
        <v>#VALUE!</v>
      </c>
      <c r="AE1666" s="5" t="e">
        <f>IF(AND(S1666&gt;=2,S1666&lt;=5),1,0)</f>
        <v>#VALUE!</v>
      </c>
    </row>
    <row r="1667" spans="1:31" x14ac:dyDescent="0.55000000000000004">
      <c r="A1667" s="1">
        <f t="shared" ref="A1667:A1730" si="53">A1666+1</f>
        <v>1667</v>
      </c>
      <c r="B1667" s="6" t="s">
        <v>886</v>
      </c>
      <c r="C1667" s="7">
        <v>46226.660567129627</v>
      </c>
      <c r="D1667" s="5">
        <v>11</v>
      </c>
      <c r="E1667" s="6" t="s">
        <v>93</v>
      </c>
      <c r="F1667" s="8">
        <v>46319</v>
      </c>
      <c r="G1667" s="8" t="s">
        <v>885</v>
      </c>
      <c r="H1667" s="6" t="s">
        <v>887</v>
      </c>
      <c r="I1667" s="6" t="s">
        <v>885</v>
      </c>
      <c r="J1667" s="6" t="s">
        <v>888</v>
      </c>
      <c r="L1667" s="6" t="s">
        <v>889</v>
      </c>
      <c r="M1667" s="6" t="s">
        <v>885</v>
      </c>
      <c r="N1667" s="6" t="s">
        <v>41</v>
      </c>
      <c r="O1667" s="5" t="s">
        <v>885</v>
      </c>
      <c r="P1667" s="6" t="str">
        <f>IF(I1667&lt;&gt;"","Giocata","Futura")</f>
        <v>Futura</v>
      </c>
      <c r="Q1667" s="5" t="e">
        <f>VALUE(LEFT(I1667,1))</f>
        <v>#VALUE!</v>
      </c>
      <c r="R1667" s="5" t="e">
        <f>VALUE(RIGHT(I1667,1))</f>
        <v>#VALUE!</v>
      </c>
      <c r="S1667" s="5" t="e">
        <f>SUM(Q1667:R1667)</f>
        <v>#VALUE!</v>
      </c>
      <c r="T1667" s="5" t="e">
        <f>IF(Q1667&lt;&gt;R1667,1,0)</f>
        <v>#VALUE!</v>
      </c>
      <c r="U1667" s="5" t="e">
        <f>IF(S1667&lt;=4,1,0)</f>
        <v>#VALUE!</v>
      </c>
      <c r="V1667" s="5" t="e">
        <f t="shared" si="52"/>
        <v>#VALUE!</v>
      </c>
      <c r="W1667" s="5" t="e">
        <f>IF(S1667&gt;=2,1,0)</f>
        <v>#VALUE!</v>
      </c>
      <c r="X1667" s="5" t="e">
        <f>IF(Q1667&lt;=2,1,0)</f>
        <v>#VALUE!</v>
      </c>
      <c r="Y1667" s="5" t="e">
        <f>IF(AND(Q1667&gt;=1,Q1667&lt;=3),1,0)</f>
        <v>#VALUE!</v>
      </c>
      <c r="Z1667" s="5" t="e">
        <f>IF(AND(Q1667&gt;=2,Q1667&lt;=5),1,0)</f>
        <v>#VALUE!</v>
      </c>
      <c r="AA1667" s="5" t="e">
        <f>IF(S1667&lt;=2,1,0)</f>
        <v>#VALUE!</v>
      </c>
      <c r="AB1667" s="5" t="e">
        <f>IF(AND(S1667&gt;=1,S1667&lt;=3),1,0)</f>
        <v>#VALUE!</v>
      </c>
      <c r="AC1667" s="5" t="e">
        <f>IF(AND(S1667&gt;=2,S1667&lt;=5),1,0)</f>
        <v>#VALUE!</v>
      </c>
      <c r="AD1667" s="5" t="e">
        <f>IF(AND(S1667&gt;=1,S1667&lt;=4),1,0)</f>
        <v>#VALUE!</v>
      </c>
      <c r="AE1667" s="5" t="e">
        <f>IF(AND(S1667&gt;=2,S1667&lt;=5),1,0)</f>
        <v>#VALUE!</v>
      </c>
    </row>
    <row r="1668" spans="1:31" x14ac:dyDescent="0.55000000000000004">
      <c r="A1668" s="1">
        <f t="shared" si="53"/>
        <v>1668</v>
      </c>
      <c r="B1668" s="6" t="s">
        <v>886</v>
      </c>
      <c r="C1668" s="7">
        <v>46226.660567129627</v>
      </c>
      <c r="D1668" s="5">
        <v>11</v>
      </c>
      <c r="E1668" s="6" t="s">
        <v>93</v>
      </c>
      <c r="F1668" s="8">
        <v>46319</v>
      </c>
      <c r="G1668" s="8" t="s">
        <v>885</v>
      </c>
      <c r="H1668" s="6" t="s">
        <v>890</v>
      </c>
      <c r="I1668" s="6" t="s">
        <v>885</v>
      </c>
      <c r="J1668" s="6" t="s">
        <v>891</v>
      </c>
      <c r="L1668" s="6" t="s">
        <v>892</v>
      </c>
      <c r="M1668" s="6" t="s">
        <v>885</v>
      </c>
      <c r="N1668" s="6" t="s">
        <v>41</v>
      </c>
      <c r="O1668" s="5" t="s">
        <v>885</v>
      </c>
      <c r="P1668" s="6" t="str">
        <f>IF(I1668&lt;&gt;"","Giocata","Futura")</f>
        <v>Futura</v>
      </c>
      <c r="Q1668" s="5" t="e">
        <f>VALUE(LEFT(I1668,1))</f>
        <v>#VALUE!</v>
      </c>
      <c r="R1668" s="5" t="e">
        <f>VALUE(RIGHT(I1668,1))</f>
        <v>#VALUE!</v>
      </c>
      <c r="S1668" s="5" t="e">
        <f>SUM(Q1668:R1668)</f>
        <v>#VALUE!</v>
      </c>
      <c r="T1668" s="5" t="e">
        <f>IF(Q1668&lt;&gt;R1668,1,0)</f>
        <v>#VALUE!</v>
      </c>
      <c r="U1668" s="5" t="e">
        <f>IF(S1668&lt;=4,1,0)</f>
        <v>#VALUE!</v>
      </c>
      <c r="V1668" s="5" t="e">
        <f t="shared" si="52"/>
        <v>#VALUE!</v>
      </c>
      <c r="W1668" s="5" t="e">
        <f>IF(S1668&gt;=2,1,0)</f>
        <v>#VALUE!</v>
      </c>
      <c r="X1668" s="5" t="e">
        <f>IF(Q1668&lt;=2,1,0)</f>
        <v>#VALUE!</v>
      </c>
      <c r="Y1668" s="5" t="e">
        <f>IF(AND(Q1668&gt;=1,Q1668&lt;=3),1,0)</f>
        <v>#VALUE!</v>
      </c>
      <c r="Z1668" s="5" t="e">
        <f>IF(AND(Q1668&gt;=2,Q1668&lt;=5),1,0)</f>
        <v>#VALUE!</v>
      </c>
      <c r="AA1668" s="5" t="e">
        <f>IF(S1668&lt;=2,1,0)</f>
        <v>#VALUE!</v>
      </c>
      <c r="AB1668" s="5" t="e">
        <f>IF(AND(S1668&gt;=1,S1668&lt;=3),1,0)</f>
        <v>#VALUE!</v>
      </c>
      <c r="AC1668" s="5" t="e">
        <f>IF(AND(S1668&gt;=2,S1668&lt;=5),1,0)</f>
        <v>#VALUE!</v>
      </c>
      <c r="AD1668" s="5" t="e">
        <f>IF(AND(S1668&gt;=1,S1668&lt;=4),1,0)</f>
        <v>#VALUE!</v>
      </c>
      <c r="AE1668" s="5" t="e">
        <f>IF(AND(S1668&gt;=2,S1668&lt;=5),1,0)</f>
        <v>#VALUE!</v>
      </c>
    </row>
    <row r="1669" spans="1:31" x14ac:dyDescent="0.55000000000000004">
      <c r="A1669" s="1">
        <f t="shared" si="53"/>
        <v>1669</v>
      </c>
      <c r="B1669" s="6" t="s">
        <v>886</v>
      </c>
      <c r="C1669" s="7">
        <v>46226.660567129627</v>
      </c>
      <c r="D1669" s="5">
        <v>11</v>
      </c>
      <c r="E1669" s="6" t="s">
        <v>93</v>
      </c>
      <c r="F1669" s="8">
        <v>46319</v>
      </c>
      <c r="G1669" s="8" t="s">
        <v>885</v>
      </c>
      <c r="H1669" s="6" t="s">
        <v>893</v>
      </c>
      <c r="I1669" s="6" t="s">
        <v>885</v>
      </c>
      <c r="J1669" s="6" t="s">
        <v>894</v>
      </c>
      <c r="L1669" s="6" t="s">
        <v>895</v>
      </c>
      <c r="M1669" s="6" t="s">
        <v>885</v>
      </c>
      <c r="N1669" s="6" t="s">
        <v>41</v>
      </c>
      <c r="O1669" s="5" t="s">
        <v>885</v>
      </c>
      <c r="P1669" s="6" t="str">
        <f>IF(I1669&lt;&gt;"","Giocata","Futura")</f>
        <v>Futura</v>
      </c>
      <c r="Q1669" s="5" t="e">
        <f>VALUE(LEFT(I1669,1))</f>
        <v>#VALUE!</v>
      </c>
      <c r="R1669" s="5" t="e">
        <f>VALUE(RIGHT(I1669,1))</f>
        <v>#VALUE!</v>
      </c>
      <c r="S1669" s="5" t="e">
        <f>SUM(Q1669:R1669)</f>
        <v>#VALUE!</v>
      </c>
      <c r="T1669" s="5" t="e">
        <f>IF(Q1669&lt;&gt;R1669,1,0)</f>
        <v>#VALUE!</v>
      </c>
      <c r="U1669" s="5" t="e">
        <f>IF(S1669&lt;=4,1,0)</f>
        <v>#VALUE!</v>
      </c>
      <c r="V1669" s="5" t="e">
        <f t="shared" si="52"/>
        <v>#VALUE!</v>
      </c>
      <c r="W1669" s="5" t="e">
        <f>IF(S1669&gt;=2,1,0)</f>
        <v>#VALUE!</v>
      </c>
      <c r="X1669" s="5" t="e">
        <f>IF(Q1669&lt;=2,1,0)</f>
        <v>#VALUE!</v>
      </c>
      <c r="Y1669" s="5" t="e">
        <f>IF(AND(Q1669&gt;=1,Q1669&lt;=3),1,0)</f>
        <v>#VALUE!</v>
      </c>
      <c r="Z1669" s="5" t="e">
        <f>IF(AND(Q1669&gt;=2,Q1669&lt;=5),1,0)</f>
        <v>#VALUE!</v>
      </c>
      <c r="AA1669" s="5" t="e">
        <f>IF(S1669&lt;=2,1,0)</f>
        <v>#VALUE!</v>
      </c>
      <c r="AB1669" s="5" t="e">
        <f>IF(AND(S1669&gt;=1,S1669&lt;=3),1,0)</f>
        <v>#VALUE!</v>
      </c>
      <c r="AC1669" s="5" t="e">
        <f>IF(AND(S1669&gt;=2,S1669&lt;=5),1,0)</f>
        <v>#VALUE!</v>
      </c>
      <c r="AD1669" s="5" t="e">
        <f>IF(AND(S1669&gt;=1,S1669&lt;=4),1,0)</f>
        <v>#VALUE!</v>
      </c>
      <c r="AE1669" s="5" t="e">
        <f>IF(AND(S1669&gt;=2,S1669&lt;=5),1,0)</f>
        <v>#VALUE!</v>
      </c>
    </row>
    <row r="1670" spans="1:31" x14ac:dyDescent="0.55000000000000004">
      <c r="A1670" s="1">
        <f t="shared" si="53"/>
        <v>1670</v>
      </c>
      <c r="B1670" s="6" t="s">
        <v>886</v>
      </c>
      <c r="C1670" s="7">
        <v>46226.660567129627</v>
      </c>
      <c r="D1670" s="5">
        <v>11</v>
      </c>
      <c r="E1670" s="6" t="s">
        <v>93</v>
      </c>
      <c r="F1670" s="8">
        <v>46319</v>
      </c>
      <c r="G1670" s="8" t="s">
        <v>885</v>
      </c>
      <c r="H1670" s="6" t="s">
        <v>896</v>
      </c>
      <c r="I1670" s="6" t="s">
        <v>885</v>
      </c>
      <c r="J1670" s="6" t="s">
        <v>897</v>
      </c>
      <c r="L1670" s="6" t="s">
        <v>898</v>
      </c>
      <c r="M1670" s="6" t="s">
        <v>885</v>
      </c>
      <c r="N1670" s="6" t="s">
        <v>41</v>
      </c>
      <c r="O1670" s="5" t="s">
        <v>885</v>
      </c>
      <c r="P1670" s="6" t="str">
        <f>IF(I1670&lt;&gt;"","Giocata","Futura")</f>
        <v>Futura</v>
      </c>
      <c r="Q1670" s="5" t="e">
        <f>VALUE(LEFT(I1670,1))</f>
        <v>#VALUE!</v>
      </c>
      <c r="R1670" s="5" t="e">
        <f>VALUE(RIGHT(I1670,1))</f>
        <v>#VALUE!</v>
      </c>
      <c r="S1670" s="5" t="e">
        <f>SUM(Q1670:R1670)</f>
        <v>#VALUE!</v>
      </c>
      <c r="T1670" s="5" t="e">
        <f>IF(Q1670&lt;&gt;R1670,1,0)</f>
        <v>#VALUE!</v>
      </c>
      <c r="U1670" s="5" t="e">
        <f>IF(S1670&lt;=4,1,0)</f>
        <v>#VALUE!</v>
      </c>
      <c r="V1670" s="5" t="e">
        <f t="shared" si="52"/>
        <v>#VALUE!</v>
      </c>
      <c r="W1670" s="5" t="e">
        <f>IF(S1670&gt;=2,1,0)</f>
        <v>#VALUE!</v>
      </c>
      <c r="X1670" s="5" t="e">
        <f>IF(Q1670&lt;=2,1,0)</f>
        <v>#VALUE!</v>
      </c>
      <c r="Y1670" s="5" t="e">
        <f>IF(AND(Q1670&gt;=1,Q1670&lt;=3),1,0)</f>
        <v>#VALUE!</v>
      </c>
      <c r="Z1670" s="5" t="e">
        <f>IF(AND(Q1670&gt;=2,Q1670&lt;=5),1,0)</f>
        <v>#VALUE!</v>
      </c>
      <c r="AA1670" s="5" t="e">
        <f>IF(S1670&lt;=2,1,0)</f>
        <v>#VALUE!</v>
      </c>
      <c r="AB1670" s="5" t="e">
        <f>IF(AND(S1670&gt;=1,S1670&lt;=3),1,0)</f>
        <v>#VALUE!</v>
      </c>
      <c r="AC1670" s="5" t="e">
        <f>IF(AND(S1670&gt;=2,S1670&lt;=5),1,0)</f>
        <v>#VALUE!</v>
      </c>
      <c r="AD1670" s="5" t="e">
        <f>IF(AND(S1670&gt;=1,S1670&lt;=4),1,0)</f>
        <v>#VALUE!</v>
      </c>
      <c r="AE1670" s="5" t="e">
        <f>IF(AND(S1670&gt;=2,S1670&lt;=5),1,0)</f>
        <v>#VALUE!</v>
      </c>
    </row>
    <row r="1671" spans="1:31" x14ac:dyDescent="0.55000000000000004">
      <c r="A1671" s="1">
        <f t="shared" si="53"/>
        <v>1671</v>
      </c>
      <c r="B1671" s="6" t="s">
        <v>886</v>
      </c>
      <c r="C1671" s="7">
        <v>46226.660567129627</v>
      </c>
      <c r="D1671" s="5">
        <v>11</v>
      </c>
      <c r="E1671" s="6" t="s">
        <v>93</v>
      </c>
      <c r="F1671" s="8">
        <v>46319</v>
      </c>
      <c r="G1671" s="8" t="s">
        <v>885</v>
      </c>
      <c r="H1671" s="6" t="s">
        <v>899</v>
      </c>
      <c r="I1671" s="6" t="s">
        <v>885</v>
      </c>
      <c r="J1671" s="6" t="s">
        <v>900</v>
      </c>
      <c r="L1671" s="6" t="s">
        <v>298</v>
      </c>
      <c r="M1671" s="6" t="s">
        <v>885</v>
      </c>
      <c r="N1671" s="6" t="s">
        <v>41</v>
      </c>
      <c r="O1671" s="5" t="s">
        <v>885</v>
      </c>
      <c r="P1671" s="6" t="str">
        <f>IF(I1671&lt;&gt;"","Giocata","Futura")</f>
        <v>Futura</v>
      </c>
      <c r="Q1671" s="5" t="e">
        <f>VALUE(LEFT(I1671,1))</f>
        <v>#VALUE!</v>
      </c>
      <c r="R1671" s="5" t="e">
        <f>VALUE(RIGHT(I1671,1))</f>
        <v>#VALUE!</v>
      </c>
      <c r="S1671" s="5" t="e">
        <f>SUM(Q1671:R1671)</f>
        <v>#VALUE!</v>
      </c>
      <c r="T1671" s="5" t="e">
        <f>IF(Q1671&lt;&gt;R1671,1,0)</f>
        <v>#VALUE!</v>
      </c>
      <c r="U1671" s="5" t="e">
        <f>IF(S1671&lt;=4,1,0)</f>
        <v>#VALUE!</v>
      </c>
      <c r="V1671" s="5" t="e">
        <f t="shared" si="52"/>
        <v>#VALUE!</v>
      </c>
      <c r="W1671" s="5" t="e">
        <f>IF(S1671&gt;=2,1,0)</f>
        <v>#VALUE!</v>
      </c>
      <c r="X1671" s="5" t="e">
        <f>IF(Q1671&lt;=2,1,0)</f>
        <v>#VALUE!</v>
      </c>
      <c r="Y1671" s="5" t="e">
        <f>IF(AND(Q1671&gt;=1,Q1671&lt;=3),1,0)</f>
        <v>#VALUE!</v>
      </c>
      <c r="Z1671" s="5" t="e">
        <f>IF(AND(Q1671&gt;=2,Q1671&lt;=5),1,0)</f>
        <v>#VALUE!</v>
      </c>
      <c r="AA1671" s="5" t="e">
        <f>IF(S1671&lt;=2,1,0)</f>
        <v>#VALUE!</v>
      </c>
      <c r="AB1671" s="5" t="e">
        <f>IF(AND(S1671&gt;=1,S1671&lt;=3),1,0)</f>
        <v>#VALUE!</v>
      </c>
      <c r="AC1671" s="5" t="e">
        <f>IF(AND(S1671&gt;=2,S1671&lt;=5),1,0)</f>
        <v>#VALUE!</v>
      </c>
      <c r="AD1671" s="5" t="e">
        <f>IF(AND(S1671&gt;=1,S1671&lt;=4),1,0)</f>
        <v>#VALUE!</v>
      </c>
      <c r="AE1671" s="5" t="e">
        <f>IF(AND(S1671&gt;=2,S1671&lt;=5),1,0)</f>
        <v>#VALUE!</v>
      </c>
    </row>
    <row r="1672" spans="1:31" x14ac:dyDescent="0.55000000000000004">
      <c r="A1672" s="1">
        <f t="shared" si="53"/>
        <v>1672</v>
      </c>
      <c r="B1672" s="6" t="s">
        <v>886</v>
      </c>
      <c r="C1672" s="7">
        <v>46226.660567129627</v>
      </c>
      <c r="D1672" s="5">
        <v>11</v>
      </c>
      <c r="E1672" s="6" t="s">
        <v>93</v>
      </c>
      <c r="F1672" s="8">
        <v>46319</v>
      </c>
      <c r="G1672" s="8" t="s">
        <v>885</v>
      </c>
      <c r="H1672" s="6" t="s">
        <v>901</v>
      </c>
      <c r="I1672" s="6" t="s">
        <v>885</v>
      </c>
      <c r="J1672" s="6" t="s">
        <v>902</v>
      </c>
      <c r="L1672" s="6" t="s">
        <v>903</v>
      </c>
      <c r="M1672" s="6" t="s">
        <v>885</v>
      </c>
      <c r="N1672" s="6" t="s">
        <v>41</v>
      </c>
      <c r="O1672" s="5" t="s">
        <v>885</v>
      </c>
      <c r="P1672" s="6" t="str">
        <f>IF(I1672&lt;&gt;"","Giocata","Futura")</f>
        <v>Futura</v>
      </c>
      <c r="Q1672" s="5" t="e">
        <f>VALUE(LEFT(I1672,1))</f>
        <v>#VALUE!</v>
      </c>
      <c r="R1672" s="5" t="e">
        <f>VALUE(RIGHT(I1672,1))</f>
        <v>#VALUE!</v>
      </c>
      <c r="S1672" s="5" t="e">
        <f>SUM(Q1672:R1672)</f>
        <v>#VALUE!</v>
      </c>
      <c r="T1672" s="5" t="e">
        <f>IF(Q1672&lt;&gt;R1672,1,0)</f>
        <v>#VALUE!</v>
      </c>
      <c r="U1672" s="5" t="e">
        <f>IF(S1672&lt;=4,1,0)</f>
        <v>#VALUE!</v>
      </c>
      <c r="V1672" s="5" t="e">
        <f t="shared" si="52"/>
        <v>#VALUE!</v>
      </c>
      <c r="W1672" s="5" t="e">
        <f>IF(S1672&gt;=2,1,0)</f>
        <v>#VALUE!</v>
      </c>
      <c r="X1672" s="5" t="e">
        <f>IF(Q1672&lt;=2,1,0)</f>
        <v>#VALUE!</v>
      </c>
      <c r="Y1672" s="5" t="e">
        <f>IF(AND(Q1672&gt;=1,Q1672&lt;=3),1,0)</f>
        <v>#VALUE!</v>
      </c>
      <c r="Z1672" s="5" t="e">
        <f>IF(AND(Q1672&gt;=2,Q1672&lt;=5),1,0)</f>
        <v>#VALUE!</v>
      </c>
      <c r="AA1672" s="5" t="e">
        <f>IF(S1672&lt;=2,1,0)</f>
        <v>#VALUE!</v>
      </c>
      <c r="AB1672" s="5" t="e">
        <f>IF(AND(S1672&gt;=1,S1672&lt;=3),1,0)</f>
        <v>#VALUE!</v>
      </c>
      <c r="AC1672" s="5" t="e">
        <f>IF(AND(S1672&gt;=2,S1672&lt;=5),1,0)</f>
        <v>#VALUE!</v>
      </c>
      <c r="AD1672" s="5" t="e">
        <f>IF(AND(S1672&gt;=1,S1672&lt;=4),1,0)</f>
        <v>#VALUE!</v>
      </c>
      <c r="AE1672" s="5" t="e">
        <f>IF(AND(S1672&gt;=2,S1672&lt;=5),1,0)</f>
        <v>#VALUE!</v>
      </c>
    </row>
    <row r="1673" spans="1:31" x14ac:dyDescent="0.55000000000000004">
      <c r="A1673" s="1">
        <f t="shared" si="53"/>
        <v>1673</v>
      </c>
      <c r="B1673" s="6" t="s">
        <v>910</v>
      </c>
      <c r="C1673" s="7">
        <v>46226.660555555558</v>
      </c>
      <c r="D1673" s="5">
        <v>29</v>
      </c>
      <c r="E1673" s="6" t="s">
        <v>93</v>
      </c>
      <c r="F1673" s="8">
        <v>46319</v>
      </c>
      <c r="G1673" s="8" t="s">
        <v>261</v>
      </c>
      <c r="H1673" s="6" t="s">
        <v>185</v>
      </c>
      <c r="I1673" s="6" t="s">
        <v>885</v>
      </c>
      <c r="J1673" s="6" t="s">
        <v>188</v>
      </c>
      <c r="L1673" s="6" t="s">
        <v>187</v>
      </c>
      <c r="M1673" s="6" t="s">
        <v>885</v>
      </c>
      <c r="N1673" s="6" t="s">
        <v>41</v>
      </c>
      <c r="O1673" s="5" t="s">
        <v>885</v>
      </c>
      <c r="P1673" s="6" t="str">
        <f>IF(I1673&lt;&gt;"","Giocata","Futura")</f>
        <v>Futura</v>
      </c>
      <c r="Q1673" s="5" t="e">
        <f>VALUE(LEFT(I1673,1))</f>
        <v>#VALUE!</v>
      </c>
      <c r="R1673" s="5" t="e">
        <f>VALUE(RIGHT(I1673,1))</f>
        <v>#VALUE!</v>
      </c>
      <c r="S1673" s="5" t="e">
        <f>SUM(Q1673:R1673)</f>
        <v>#VALUE!</v>
      </c>
      <c r="T1673" s="5" t="e">
        <f>IF(Q1673&lt;&gt;R1673,1,0)</f>
        <v>#VALUE!</v>
      </c>
      <c r="U1673" s="5" t="e">
        <f>IF(S1673&lt;=4,1,0)</f>
        <v>#VALUE!</v>
      </c>
      <c r="V1673" s="5" t="e">
        <f t="shared" si="52"/>
        <v>#VALUE!</v>
      </c>
      <c r="W1673" s="5" t="e">
        <f>IF(S1673&gt;=2,1,0)</f>
        <v>#VALUE!</v>
      </c>
      <c r="X1673" s="5" t="e">
        <f>IF(Q1673&lt;=2,1,0)</f>
        <v>#VALUE!</v>
      </c>
      <c r="Y1673" s="5" t="e">
        <f>IF(AND(Q1673&gt;=1,Q1673&lt;=3),1,0)</f>
        <v>#VALUE!</v>
      </c>
      <c r="Z1673" s="5" t="e">
        <f>IF(AND(Q1673&gt;=2,Q1673&lt;=5),1,0)</f>
        <v>#VALUE!</v>
      </c>
      <c r="AA1673" s="5" t="e">
        <f>IF(S1673&lt;=2,1,0)</f>
        <v>#VALUE!</v>
      </c>
      <c r="AB1673" s="5" t="e">
        <f>IF(AND(S1673&gt;=1,S1673&lt;=3),1,0)</f>
        <v>#VALUE!</v>
      </c>
      <c r="AC1673" s="5" t="e">
        <f>IF(AND(S1673&gt;=2,S1673&lt;=5),1,0)</f>
        <v>#VALUE!</v>
      </c>
      <c r="AD1673" s="5" t="e">
        <f>IF(AND(S1673&gt;=1,S1673&lt;=4),1,0)</f>
        <v>#VALUE!</v>
      </c>
      <c r="AE1673" s="5" t="e">
        <f>IF(AND(S1673&gt;=2,S1673&lt;=5),1,0)</f>
        <v>#VALUE!</v>
      </c>
    </row>
    <row r="1674" spans="1:31" x14ac:dyDescent="0.55000000000000004">
      <c r="A1674" s="1">
        <f t="shared" si="53"/>
        <v>1674</v>
      </c>
      <c r="B1674" s="6" t="s">
        <v>910</v>
      </c>
      <c r="C1674" s="7">
        <v>46226.660555555558</v>
      </c>
      <c r="D1674" s="5">
        <v>29</v>
      </c>
      <c r="E1674" s="6" t="s">
        <v>93</v>
      </c>
      <c r="F1674" s="8">
        <v>46319</v>
      </c>
      <c r="G1674" s="8" t="s">
        <v>261</v>
      </c>
      <c r="H1674" s="6" t="s">
        <v>199</v>
      </c>
      <c r="I1674" s="6" t="s">
        <v>885</v>
      </c>
      <c r="J1674" s="6" t="s">
        <v>192</v>
      </c>
      <c r="L1674" s="6" t="s">
        <v>262</v>
      </c>
      <c r="M1674" s="6" t="s">
        <v>885</v>
      </c>
      <c r="N1674" s="6" t="s">
        <v>41</v>
      </c>
      <c r="O1674" s="5" t="s">
        <v>885</v>
      </c>
      <c r="P1674" s="6" t="str">
        <f>IF(I1674&lt;&gt;"","Giocata","Futura")</f>
        <v>Futura</v>
      </c>
      <c r="Q1674" s="5" t="e">
        <f>VALUE(LEFT(I1674,1))</f>
        <v>#VALUE!</v>
      </c>
      <c r="R1674" s="5" t="e">
        <f>VALUE(RIGHT(I1674,1))</f>
        <v>#VALUE!</v>
      </c>
      <c r="S1674" s="5" t="e">
        <f>SUM(Q1674:R1674)</f>
        <v>#VALUE!</v>
      </c>
      <c r="T1674" s="5" t="e">
        <f>IF(Q1674&lt;&gt;R1674,1,0)</f>
        <v>#VALUE!</v>
      </c>
      <c r="U1674" s="5" t="e">
        <f>IF(S1674&lt;=4,1,0)</f>
        <v>#VALUE!</v>
      </c>
      <c r="V1674" s="5" t="e">
        <f t="shared" si="52"/>
        <v>#VALUE!</v>
      </c>
      <c r="W1674" s="5" t="e">
        <f>IF(S1674&gt;=2,1,0)</f>
        <v>#VALUE!</v>
      </c>
      <c r="X1674" s="5" t="e">
        <f>IF(Q1674&lt;=2,1,0)</f>
        <v>#VALUE!</v>
      </c>
      <c r="Y1674" s="5" t="e">
        <f>IF(AND(Q1674&gt;=1,Q1674&lt;=3),1,0)</f>
        <v>#VALUE!</v>
      </c>
      <c r="Z1674" s="5" t="e">
        <f>IF(AND(Q1674&gt;=2,Q1674&lt;=5),1,0)</f>
        <v>#VALUE!</v>
      </c>
      <c r="AA1674" s="5" t="e">
        <f>IF(S1674&lt;=2,1,0)</f>
        <v>#VALUE!</v>
      </c>
      <c r="AB1674" s="5" t="e">
        <f>IF(AND(S1674&gt;=1,S1674&lt;=3),1,0)</f>
        <v>#VALUE!</v>
      </c>
      <c r="AC1674" s="5" t="e">
        <f>IF(AND(S1674&gt;=2,S1674&lt;=5),1,0)</f>
        <v>#VALUE!</v>
      </c>
      <c r="AD1674" s="5" t="e">
        <f>IF(AND(S1674&gt;=1,S1674&lt;=4),1,0)</f>
        <v>#VALUE!</v>
      </c>
      <c r="AE1674" s="5" t="e">
        <f>IF(AND(S1674&gt;=2,S1674&lt;=5),1,0)</f>
        <v>#VALUE!</v>
      </c>
    </row>
    <row r="1675" spans="1:31" x14ac:dyDescent="0.55000000000000004">
      <c r="A1675" s="1">
        <f t="shared" si="53"/>
        <v>1675</v>
      </c>
      <c r="B1675" s="6" t="s">
        <v>910</v>
      </c>
      <c r="C1675" s="7">
        <v>46226.660555555558</v>
      </c>
      <c r="D1675" s="5">
        <v>29</v>
      </c>
      <c r="E1675" s="6" t="s">
        <v>93</v>
      </c>
      <c r="F1675" s="8">
        <v>46319</v>
      </c>
      <c r="G1675" s="8" t="s">
        <v>261</v>
      </c>
      <c r="H1675" s="6" t="s">
        <v>198</v>
      </c>
      <c r="I1675" s="6" t="s">
        <v>885</v>
      </c>
      <c r="J1675" s="6" t="s">
        <v>253</v>
      </c>
      <c r="L1675" s="6" t="s">
        <v>200</v>
      </c>
      <c r="M1675" s="6" t="s">
        <v>885</v>
      </c>
      <c r="N1675" s="6" t="s">
        <v>41</v>
      </c>
      <c r="O1675" s="5" t="s">
        <v>885</v>
      </c>
      <c r="P1675" s="6" t="str">
        <f>IF(I1675&lt;&gt;"","Giocata","Futura")</f>
        <v>Futura</v>
      </c>
      <c r="Q1675" s="5" t="e">
        <f>VALUE(LEFT(I1675,1))</f>
        <v>#VALUE!</v>
      </c>
      <c r="R1675" s="5" t="e">
        <f>VALUE(RIGHT(I1675,1))</f>
        <v>#VALUE!</v>
      </c>
      <c r="S1675" s="5" t="e">
        <f>SUM(Q1675:R1675)</f>
        <v>#VALUE!</v>
      </c>
      <c r="T1675" s="5" t="e">
        <f>IF(Q1675&lt;&gt;R1675,1,0)</f>
        <v>#VALUE!</v>
      </c>
      <c r="U1675" s="5" t="e">
        <f>IF(S1675&lt;=4,1,0)</f>
        <v>#VALUE!</v>
      </c>
      <c r="V1675" s="5" t="e">
        <f t="shared" si="52"/>
        <v>#VALUE!</v>
      </c>
      <c r="W1675" s="5" t="e">
        <f>IF(S1675&gt;=2,1,0)</f>
        <v>#VALUE!</v>
      </c>
      <c r="X1675" s="5" t="e">
        <f>IF(Q1675&lt;=2,1,0)</f>
        <v>#VALUE!</v>
      </c>
      <c r="Y1675" s="5" t="e">
        <f>IF(AND(Q1675&gt;=1,Q1675&lt;=3),1,0)</f>
        <v>#VALUE!</v>
      </c>
      <c r="Z1675" s="5" t="e">
        <f>IF(AND(Q1675&gt;=2,Q1675&lt;=5),1,0)</f>
        <v>#VALUE!</v>
      </c>
      <c r="AA1675" s="5" t="e">
        <f>IF(S1675&lt;=2,1,0)</f>
        <v>#VALUE!</v>
      </c>
      <c r="AB1675" s="5" t="e">
        <f>IF(AND(S1675&gt;=1,S1675&lt;=3),1,0)</f>
        <v>#VALUE!</v>
      </c>
      <c r="AC1675" s="5" t="e">
        <f>IF(AND(S1675&gt;=2,S1675&lt;=5),1,0)</f>
        <v>#VALUE!</v>
      </c>
      <c r="AD1675" s="5" t="e">
        <f>IF(AND(S1675&gt;=1,S1675&lt;=4),1,0)</f>
        <v>#VALUE!</v>
      </c>
      <c r="AE1675" s="5" t="e">
        <f>IF(AND(S1675&gt;=2,S1675&lt;=5),1,0)</f>
        <v>#VALUE!</v>
      </c>
    </row>
    <row r="1676" spans="1:31" x14ac:dyDescent="0.55000000000000004">
      <c r="A1676" s="1">
        <f t="shared" si="53"/>
        <v>1676</v>
      </c>
      <c r="B1676" s="6" t="s">
        <v>910</v>
      </c>
      <c r="C1676" s="7">
        <v>46226.660555555558</v>
      </c>
      <c r="D1676" s="5">
        <v>29</v>
      </c>
      <c r="E1676" s="6" t="s">
        <v>93</v>
      </c>
      <c r="F1676" s="8">
        <v>46319</v>
      </c>
      <c r="G1676" s="8" t="s">
        <v>261</v>
      </c>
      <c r="H1676" s="6" t="s">
        <v>194</v>
      </c>
      <c r="I1676" s="6" t="s">
        <v>885</v>
      </c>
      <c r="J1676" s="6" t="s">
        <v>191</v>
      </c>
      <c r="L1676" s="6" t="s">
        <v>196</v>
      </c>
      <c r="M1676" s="6" t="s">
        <v>885</v>
      </c>
      <c r="N1676" s="6" t="s">
        <v>41</v>
      </c>
      <c r="O1676" s="5" t="s">
        <v>885</v>
      </c>
      <c r="P1676" s="6" t="str">
        <f>IF(I1676&lt;&gt;"","Giocata","Futura")</f>
        <v>Futura</v>
      </c>
      <c r="Q1676" s="5" t="e">
        <f>VALUE(LEFT(I1676,1))</f>
        <v>#VALUE!</v>
      </c>
      <c r="R1676" s="5" t="e">
        <f>VALUE(RIGHT(I1676,1))</f>
        <v>#VALUE!</v>
      </c>
      <c r="S1676" s="5" t="e">
        <f>SUM(Q1676:R1676)</f>
        <v>#VALUE!</v>
      </c>
      <c r="T1676" s="5" t="e">
        <f>IF(Q1676&lt;&gt;R1676,1,0)</f>
        <v>#VALUE!</v>
      </c>
      <c r="U1676" s="5" t="e">
        <f>IF(S1676&lt;=4,1,0)</f>
        <v>#VALUE!</v>
      </c>
      <c r="V1676" s="5" t="e">
        <f t="shared" si="52"/>
        <v>#VALUE!</v>
      </c>
      <c r="W1676" s="5" t="e">
        <f>IF(S1676&gt;=2,1,0)</f>
        <v>#VALUE!</v>
      </c>
      <c r="X1676" s="5" t="e">
        <f>IF(Q1676&lt;=2,1,0)</f>
        <v>#VALUE!</v>
      </c>
      <c r="Y1676" s="5" t="e">
        <f>IF(AND(Q1676&gt;=1,Q1676&lt;=3),1,0)</f>
        <v>#VALUE!</v>
      </c>
      <c r="Z1676" s="5" t="e">
        <f>IF(AND(Q1676&gt;=2,Q1676&lt;=5),1,0)</f>
        <v>#VALUE!</v>
      </c>
      <c r="AA1676" s="5" t="e">
        <f>IF(S1676&lt;=2,1,0)</f>
        <v>#VALUE!</v>
      </c>
      <c r="AB1676" s="5" t="e">
        <f>IF(AND(S1676&gt;=1,S1676&lt;=3),1,0)</f>
        <v>#VALUE!</v>
      </c>
      <c r="AC1676" s="5" t="e">
        <f>IF(AND(S1676&gt;=2,S1676&lt;=5),1,0)</f>
        <v>#VALUE!</v>
      </c>
      <c r="AD1676" s="5" t="e">
        <f>IF(AND(S1676&gt;=1,S1676&lt;=4),1,0)</f>
        <v>#VALUE!</v>
      </c>
      <c r="AE1676" s="5" t="e">
        <f>IF(AND(S1676&gt;=2,S1676&lt;=5),1,0)</f>
        <v>#VALUE!</v>
      </c>
    </row>
    <row r="1677" spans="1:31" x14ac:dyDescent="0.55000000000000004">
      <c r="A1677" s="1">
        <f t="shared" si="53"/>
        <v>1677</v>
      </c>
      <c r="B1677" s="6" t="s">
        <v>910</v>
      </c>
      <c r="C1677" s="7">
        <v>46226.660555555558</v>
      </c>
      <c r="D1677" s="5">
        <v>29</v>
      </c>
      <c r="E1677" s="6" t="s">
        <v>93</v>
      </c>
      <c r="F1677" s="8">
        <v>46319</v>
      </c>
      <c r="G1677" s="8" t="s">
        <v>261</v>
      </c>
      <c r="H1677" s="6" t="s">
        <v>250</v>
      </c>
      <c r="I1677" s="6" t="s">
        <v>885</v>
      </c>
      <c r="J1677" s="6" t="s">
        <v>203</v>
      </c>
      <c r="L1677" s="6" t="s">
        <v>251</v>
      </c>
      <c r="M1677" s="6" t="s">
        <v>885</v>
      </c>
      <c r="N1677" s="6" t="s">
        <v>41</v>
      </c>
      <c r="O1677" s="5" t="s">
        <v>885</v>
      </c>
      <c r="P1677" s="6" t="str">
        <f>IF(I1677&lt;&gt;"","Giocata","Futura")</f>
        <v>Futura</v>
      </c>
      <c r="Q1677" s="5" t="e">
        <f>VALUE(LEFT(I1677,1))</f>
        <v>#VALUE!</v>
      </c>
      <c r="R1677" s="5" t="e">
        <f>VALUE(RIGHT(I1677,1))</f>
        <v>#VALUE!</v>
      </c>
      <c r="S1677" s="5" t="e">
        <f>SUM(Q1677:R1677)</f>
        <v>#VALUE!</v>
      </c>
      <c r="T1677" s="5" t="e">
        <f>IF(Q1677&lt;&gt;R1677,1,0)</f>
        <v>#VALUE!</v>
      </c>
      <c r="U1677" s="5" t="e">
        <f>IF(S1677&lt;=4,1,0)</f>
        <v>#VALUE!</v>
      </c>
      <c r="V1677" s="5" t="e">
        <f t="shared" si="52"/>
        <v>#VALUE!</v>
      </c>
      <c r="W1677" s="5" t="e">
        <f>IF(S1677&gt;=2,1,0)</f>
        <v>#VALUE!</v>
      </c>
      <c r="X1677" s="5" t="e">
        <f>IF(Q1677&lt;=2,1,0)</f>
        <v>#VALUE!</v>
      </c>
      <c r="Y1677" s="5" t="e">
        <f>IF(AND(Q1677&gt;=1,Q1677&lt;=3),1,0)</f>
        <v>#VALUE!</v>
      </c>
      <c r="Z1677" s="5" t="e">
        <f>IF(AND(Q1677&gt;=2,Q1677&lt;=5),1,0)</f>
        <v>#VALUE!</v>
      </c>
      <c r="AA1677" s="5" t="e">
        <f>IF(S1677&lt;=2,1,0)</f>
        <v>#VALUE!</v>
      </c>
      <c r="AB1677" s="5" t="e">
        <f>IF(AND(S1677&gt;=1,S1677&lt;=3),1,0)</f>
        <v>#VALUE!</v>
      </c>
      <c r="AC1677" s="5" t="e">
        <f>IF(AND(S1677&gt;=2,S1677&lt;=5),1,0)</f>
        <v>#VALUE!</v>
      </c>
      <c r="AD1677" s="5" t="e">
        <f>IF(AND(S1677&gt;=1,S1677&lt;=4),1,0)</f>
        <v>#VALUE!</v>
      </c>
      <c r="AE1677" s="5" t="e">
        <f>IF(AND(S1677&gt;=2,S1677&lt;=5),1,0)</f>
        <v>#VALUE!</v>
      </c>
    </row>
    <row r="1678" spans="1:31" x14ac:dyDescent="0.55000000000000004">
      <c r="A1678" s="1">
        <f t="shared" si="53"/>
        <v>1678</v>
      </c>
      <c r="B1678" s="6" t="s">
        <v>910</v>
      </c>
      <c r="C1678" s="7">
        <v>46226.660555555558</v>
      </c>
      <c r="D1678" s="5">
        <v>29</v>
      </c>
      <c r="E1678" s="6" t="s">
        <v>93</v>
      </c>
      <c r="F1678" s="8">
        <v>46319</v>
      </c>
      <c r="G1678" s="8" t="s">
        <v>261</v>
      </c>
      <c r="H1678" s="6" t="s">
        <v>255</v>
      </c>
      <c r="I1678" s="6" t="s">
        <v>885</v>
      </c>
      <c r="J1678" s="6" t="s">
        <v>186</v>
      </c>
      <c r="L1678" s="6" t="s">
        <v>256</v>
      </c>
      <c r="M1678" s="6" t="s">
        <v>885</v>
      </c>
      <c r="N1678" s="6" t="s">
        <v>41</v>
      </c>
      <c r="O1678" s="5" t="s">
        <v>885</v>
      </c>
      <c r="P1678" s="6" t="str">
        <f>IF(I1678&lt;&gt;"","Giocata","Futura")</f>
        <v>Futura</v>
      </c>
      <c r="Q1678" s="5" t="e">
        <f>VALUE(LEFT(I1678,1))</f>
        <v>#VALUE!</v>
      </c>
      <c r="R1678" s="5" t="e">
        <f>VALUE(RIGHT(I1678,1))</f>
        <v>#VALUE!</v>
      </c>
      <c r="S1678" s="5" t="e">
        <f>SUM(Q1678:R1678)</f>
        <v>#VALUE!</v>
      </c>
      <c r="T1678" s="5" t="e">
        <f>IF(Q1678&lt;&gt;R1678,1,0)</f>
        <v>#VALUE!</v>
      </c>
      <c r="U1678" s="5" t="e">
        <f>IF(S1678&lt;=4,1,0)</f>
        <v>#VALUE!</v>
      </c>
      <c r="V1678" s="5" t="e">
        <f t="shared" si="52"/>
        <v>#VALUE!</v>
      </c>
      <c r="W1678" s="5" t="e">
        <f>IF(S1678&gt;=2,1,0)</f>
        <v>#VALUE!</v>
      </c>
      <c r="X1678" s="5" t="e">
        <f>IF(Q1678&lt;=2,1,0)</f>
        <v>#VALUE!</v>
      </c>
      <c r="Y1678" s="5" t="e">
        <f>IF(AND(Q1678&gt;=1,Q1678&lt;=3),1,0)</f>
        <v>#VALUE!</v>
      </c>
      <c r="Z1678" s="5" t="e">
        <f>IF(AND(Q1678&gt;=2,Q1678&lt;=5),1,0)</f>
        <v>#VALUE!</v>
      </c>
      <c r="AA1678" s="5" t="e">
        <f>IF(S1678&lt;=2,1,0)</f>
        <v>#VALUE!</v>
      </c>
      <c r="AB1678" s="5" t="e">
        <f>IF(AND(S1678&gt;=1,S1678&lt;=3),1,0)</f>
        <v>#VALUE!</v>
      </c>
      <c r="AC1678" s="5" t="e">
        <f>IF(AND(S1678&gt;=2,S1678&lt;=5),1,0)</f>
        <v>#VALUE!</v>
      </c>
      <c r="AD1678" s="5" t="e">
        <f>IF(AND(S1678&gt;=1,S1678&lt;=4),1,0)</f>
        <v>#VALUE!</v>
      </c>
      <c r="AE1678" s="5" t="e">
        <f>IF(AND(S1678&gt;=2,S1678&lt;=5),1,0)</f>
        <v>#VALUE!</v>
      </c>
    </row>
    <row r="1679" spans="1:31" x14ac:dyDescent="0.55000000000000004">
      <c r="A1679" s="1">
        <f t="shared" si="53"/>
        <v>1679</v>
      </c>
      <c r="B1679" s="6" t="s">
        <v>910</v>
      </c>
      <c r="C1679" s="7">
        <v>46226.660555555558</v>
      </c>
      <c r="D1679" s="5">
        <v>29</v>
      </c>
      <c r="E1679" s="6" t="s">
        <v>93</v>
      </c>
      <c r="F1679" s="8">
        <v>46319</v>
      </c>
      <c r="G1679" s="8" t="s">
        <v>261</v>
      </c>
      <c r="H1679" s="6" t="s">
        <v>189</v>
      </c>
      <c r="I1679" s="6" t="s">
        <v>885</v>
      </c>
      <c r="J1679" s="6" t="s">
        <v>248</v>
      </c>
      <c r="L1679" s="6" t="s">
        <v>202</v>
      </c>
      <c r="M1679" s="6" t="s">
        <v>885</v>
      </c>
      <c r="N1679" s="6" t="s">
        <v>41</v>
      </c>
      <c r="O1679" s="5" t="s">
        <v>885</v>
      </c>
      <c r="P1679" s="6" t="str">
        <f>IF(I1679&lt;&gt;"","Giocata","Futura")</f>
        <v>Futura</v>
      </c>
      <c r="Q1679" s="5" t="e">
        <f>VALUE(LEFT(I1679,1))</f>
        <v>#VALUE!</v>
      </c>
      <c r="R1679" s="5" t="e">
        <f>VALUE(RIGHT(I1679,1))</f>
        <v>#VALUE!</v>
      </c>
      <c r="S1679" s="5" t="e">
        <f>SUM(Q1679:R1679)</f>
        <v>#VALUE!</v>
      </c>
      <c r="T1679" s="5" t="e">
        <f>IF(Q1679&lt;&gt;R1679,1,0)</f>
        <v>#VALUE!</v>
      </c>
      <c r="U1679" s="5" t="e">
        <f>IF(S1679&lt;=4,1,0)</f>
        <v>#VALUE!</v>
      </c>
      <c r="V1679" s="5" t="e">
        <f t="shared" si="52"/>
        <v>#VALUE!</v>
      </c>
      <c r="W1679" s="5" t="e">
        <f>IF(S1679&gt;=2,1,0)</f>
        <v>#VALUE!</v>
      </c>
      <c r="X1679" s="5" t="e">
        <f>IF(Q1679&lt;=2,1,0)</f>
        <v>#VALUE!</v>
      </c>
      <c r="Y1679" s="5" t="e">
        <f>IF(AND(Q1679&gt;=1,Q1679&lt;=3),1,0)</f>
        <v>#VALUE!</v>
      </c>
      <c r="Z1679" s="5" t="e">
        <f>IF(AND(Q1679&gt;=2,Q1679&lt;=5),1,0)</f>
        <v>#VALUE!</v>
      </c>
      <c r="AA1679" s="5" t="e">
        <f>IF(S1679&lt;=2,1,0)</f>
        <v>#VALUE!</v>
      </c>
      <c r="AB1679" s="5" t="e">
        <f>IF(AND(S1679&gt;=1,S1679&lt;=3),1,0)</f>
        <v>#VALUE!</v>
      </c>
      <c r="AC1679" s="5" t="e">
        <f>IF(AND(S1679&gt;=2,S1679&lt;=5),1,0)</f>
        <v>#VALUE!</v>
      </c>
      <c r="AD1679" s="5" t="e">
        <f>IF(AND(S1679&gt;=1,S1679&lt;=4),1,0)</f>
        <v>#VALUE!</v>
      </c>
      <c r="AE1679" s="5" t="e">
        <f>IF(AND(S1679&gt;=2,S1679&lt;=5),1,0)</f>
        <v>#VALUE!</v>
      </c>
    </row>
    <row r="1680" spans="1:31" x14ac:dyDescent="0.55000000000000004">
      <c r="A1680" s="1">
        <f t="shared" si="53"/>
        <v>1680</v>
      </c>
      <c r="B1680" s="6" t="s">
        <v>910</v>
      </c>
      <c r="C1680" s="7">
        <v>46226.660555555558</v>
      </c>
      <c r="D1680" s="5">
        <v>29</v>
      </c>
      <c r="E1680" s="6" t="s">
        <v>93</v>
      </c>
      <c r="F1680" s="8">
        <v>46319</v>
      </c>
      <c r="G1680" s="8" t="s">
        <v>261</v>
      </c>
      <c r="H1680" s="6" t="s">
        <v>205</v>
      </c>
      <c r="I1680" s="6" t="s">
        <v>885</v>
      </c>
      <c r="J1680" s="6" t="s">
        <v>195</v>
      </c>
      <c r="L1680" s="6" t="s">
        <v>258</v>
      </c>
      <c r="M1680" s="6" t="s">
        <v>885</v>
      </c>
      <c r="N1680" s="6" t="s">
        <v>41</v>
      </c>
      <c r="O1680" s="5" t="s">
        <v>885</v>
      </c>
      <c r="P1680" s="6" t="str">
        <f>IF(I1680&lt;&gt;"","Giocata","Futura")</f>
        <v>Futura</v>
      </c>
      <c r="Q1680" s="5" t="e">
        <f>VALUE(LEFT(I1680,1))</f>
        <v>#VALUE!</v>
      </c>
      <c r="R1680" s="5" t="e">
        <f>VALUE(RIGHT(I1680,1))</f>
        <v>#VALUE!</v>
      </c>
      <c r="S1680" s="5" t="e">
        <f>SUM(Q1680:R1680)</f>
        <v>#VALUE!</v>
      </c>
      <c r="T1680" s="5" t="e">
        <f>IF(Q1680&lt;&gt;R1680,1,0)</f>
        <v>#VALUE!</v>
      </c>
      <c r="U1680" s="5" t="e">
        <f>IF(S1680&lt;=4,1,0)</f>
        <v>#VALUE!</v>
      </c>
      <c r="V1680" s="5" t="e">
        <f t="shared" si="52"/>
        <v>#VALUE!</v>
      </c>
      <c r="W1680" s="5" t="e">
        <f>IF(S1680&gt;=2,1,0)</f>
        <v>#VALUE!</v>
      </c>
      <c r="X1680" s="5" t="e">
        <f>IF(Q1680&lt;=2,1,0)</f>
        <v>#VALUE!</v>
      </c>
      <c r="Y1680" s="5" t="e">
        <f>IF(AND(Q1680&gt;=1,Q1680&lt;=3),1,0)</f>
        <v>#VALUE!</v>
      </c>
      <c r="Z1680" s="5" t="e">
        <f>IF(AND(Q1680&gt;=2,Q1680&lt;=5),1,0)</f>
        <v>#VALUE!</v>
      </c>
      <c r="AA1680" s="5" t="e">
        <f>IF(S1680&lt;=2,1,0)</f>
        <v>#VALUE!</v>
      </c>
      <c r="AB1680" s="5" t="e">
        <f>IF(AND(S1680&gt;=1,S1680&lt;=3),1,0)</f>
        <v>#VALUE!</v>
      </c>
      <c r="AC1680" s="5" t="e">
        <f>IF(AND(S1680&gt;=2,S1680&lt;=5),1,0)</f>
        <v>#VALUE!</v>
      </c>
      <c r="AD1680" s="5" t="e">
        <f>IF(AND(S1680&gt;=1,S1680&lt;=4),1,0)</f>
        <v>#VALUE!</v>
      </c>
      <c r="AE1680" s="5" t="e">
        <f>IF(AND(S1680&gt;=2,S1680&lt;=5),1,0)</f>
        <v>#VALUE!</v>
      </c>
    </row>
    <row r="1681" spans="1:31" x14ac:dyDescent="0.55000000000000004">
      <c r="A1681" s="1">
        <f t="shared" si="53"/>
        <v>1681</v>
      </c>
      <c r="B1681" s="6" t="s">
        <v>911</v>
      </c>
      <c r="C1681" s="7">
        <v>46226.660555555558</v>
      </c>
      <c r="D1681" s="5">
        <v>33</v>
      </c>
      <c r="E1681" s="6" t="s">
        <v>93</v>
      </c>
      <c r="F1681" s="8">
        <v>46319</v>
      </c>
      <c r="G1681" s="8" t="s">
        <v>237</v>
      </c>
      <c r="H1681" s="6" t="s">
        <v>141</v>
      </c>
      <c r="I1681" s="6" t="s">
        <v>885</v>
      </c>
      <c r="J1681" s="6" t="s">
        <v>148</v>
      </c>
      <c r="L1681" s="6" t="s">
        <v>143</v>
      </c>
      <c r="M1681" s="6" t="s">
        <v>885</v>
      </c>
      <c r="N1681" s="6" t="s">
        <v>41</v>
      </c>
      <c r="O1681" s="5" t="s">
        <v>885</v>
      </c>
      <c r="P1681" s="6" t="str">
        <f>IF(I1681&lt;&gt;"","Giocata","Futura")</f>
        <v>Futura</v>
      </c>
      <c r="Q1681" s="5" t="e">
        <f>VALUE(LEFT(I1681,1))</f>
        <v>#VALUE!</v>
      </c>
      <c r="R1681" s="5" t="e">
        <f>VALUE(RIGHT(I1681,1))</f>
        <v>#VALUE!</v>
      </c>
      <c r="S1681" s="5" t="e">
        <f>SUM(Q1681:R1681)</f>
        <v>#VALUE!</v>
      </c>
      <c r="T1681" s="5" t="e">
        <f>IF(Q1681&lt;&gt;R1681,1,0)</f>
        <v>#VALUE!</v>
      </c>
      <c r="U1681" s="5" t="e">
        <f>IF(S1681&lt;=4,1,0)</f>
        <v>#VALUE!</v>
      </c>
      <c r="V1681" s="5" t="e">
        <f t="shared" si="52"/>
        <v>#VALUE!</v>
      </c>
      <c r="W1681" s="5" t="e">
        <f>IF(S1681&gt;=2,1,0)</f>
        <v>#VALUE!</v>
      </c>
      <c r="X1681" s="5" t="e">
        <f>IF(Q1681&lt;=2,1,0)</f>
        <v>#VALUE!</v>
      </c>
      <c r="Y1681" s="5" t="e">
        <f>IF(AND(Q1681&gt;=1,Q1681&lt;=3),1,0)</f>
        <v>#VALUE!</v>
      </c>
      <c r="Z1681" s="5" t="e">
        <f>IF(AND(Q1681&gt;=2,Q1681&lt;=5),1,0)</f>
        <v>#VALUE!</v>
      </c>
      <c r="AA1681" s="5" t="e">
        <f>IF(S1681&lt;=2,1,0)</f>
        <v>#VALUE!</v>
      </c>
      <c r="AB1681" s="5" t="e">
        <f>IF(AND(S1681&gt;=1,S1681&lt;=3),1,0)</f>
        <v>#VALUE!</v>
      </c>
      <c r="AC1681" s="5" t="e">
        <f>IF(AND(S1681&gt;=2,S1681&lt;=5),1,0)</f>
        <v>#VALUE!</v>
      </c>
      <c r="AD1681" s="5" t="e">
        <f>IF(AND(S1681&gt;=1,S1681&lt;=4),1,0)</f>
        <v>#VALUE!</v>
      </c>
      <c r="AE1681" s="5" t="e">
        <f>IF(AND(S1681&gt;=2,S1681&lt;=5),1,0)</f>
        <v>#VALUE!</v>
      </c>
    </row>
    <row r="1682" spans="1:31" x14ac:dyDescent="0.55000000000000004">
      <c r="A1682" s="1">
        <f t="shared" si="53"/>
        <v>1682</v>
      </c>
      <c r="B1682" s="6" t="s">
        <v>911</v>
      </c>
      <c r="C1682" s="7">
        <v>46226.660555555558</v>
      </c>
      <c r="D1682" s="5">
        <v>33</v>
      </c>
      <c r="E1682" s="6" t="s">
        <v>93</v>
      </c>
      <c r="F1682" s="8">
        <v>46319</v>
      </c>
      <c r="G1682" s="8" t="s">
        <v>237</v>
      </c>
      <c r="H1682" s="6" t="s">
        <v>142</v>
      </c>
      <c r="I1682" s="6" t="s">
        <v>885</v>
      </c>
      <c r="J1682" s="6" t="s">
        <v>138</v>
      </c>
      <c r="L1682" s="6" t="s">
        <v>160</v>
      </c>
      <c r="M1682" s="6" t="s">
        <v>885</v>
      </c>
      <c r="N1682" s="6" t="s">
        <v>41</v>
      </c>
      <c r="O1682" s="5" t="s">
        <v>885</v>
      </c>
      <c r="P1682" s="6" t="str">
        <f>IF(I1682&lt;&gt;"","Giocata","Futura")</f>
        <v>Futura</v>
      </c>
      <c r="Q1682" s="5" t="e">
        <f>VALUE(LEFT(I1682,1))</f>
        <v>#VALUE!</v>
      </c>
      <c r="R1682" s="5" t="e">
        <f>VALUE(RIGHT(I1682,1))</f>
        <v>#VALUE!</v>
      </c>
      <c r="S1682" s="5" t="e">
        <f>SUM(Q1682:R1682)</f>
        <v>#VALUE!</v>
      </c>
      <c r="T1682" s="5" t="e">
        <f>IF(Q1682&lt;&gt;R1682,1,0)</f>
        <v>#VALUE!</v>
      </c>
      <c r="U1682" s="5" t="e">
        <f>IF(S1682&lt;=4,1,0)</f>
        <v>#VALUE!</v>
      </c>
      <c r="V1682" s="5" t="e">
        <f t="shared" si="52"/>
        <v>#VALUE!</v>
      </c>
      <c r="W1682" s="5" t="e">
        <f>IF(S1682&gt;=2,1,0)</f>
        <v>#VALUE!</v>
      </c>
      <c r="X1682" s="5" t="e">
        <f>IF(Q1682&lt;=2,1,0)</f>
        <v>#VALUE!</v>
      </c>
      <c r="Y1682" s="5" t="e">
        <f>IF(AND(Q1682&gt;=1,Q1682&lt;=3),1,0)</f>
        <v>#VALUE!</v>
      </c>
      <c r="Z1682" s="5" t="e">
        <f>IF(AND(Q1682&gt;=2,Q1682&lt;=5),1,0)</f>
        <v>#VALUE!</v>
      </c>
      <c r="AA1682" s="5" t="e">
        <f>IF(S1682&lt;=2,1,0)</f>
        <v>#VALUE!</v>
      </c>
      <c r="AB1682" s="5" t="e">
        <f>IF(AND(S1682&gt;=1,S1682&lt;=3),1,0)</f>
        <v>#VALUE!</v>
      </c>
      <c r="AC1682" s="5" t="e">
        <f>IF(AND(S1682&gt;=2,S1682&lt;=5),1,0)</f>
        <v>#VALUE!</v>
      </c>
      <c r="AD1682" s="5" t="e">
        <f>IF(AND(S1682&gt;=1,S1682&lt;=4),1,0)</f>
        <v>#VALUE!</v>
      </c>
      <c r="AE1682" s="5" t="e">
        <f>IF(AND(S1682&gt;=2,S1682&lt;=5),1,0)</f>
        <v>#VALUE!</v>
      </c>
    </row>
    <row r="1683" spans="1:31" x14ac:dyDescent="0.55000000000000004">
      <c r="A1683" s="1">
        <f t="shared" si="53"/>
        <v>1683</v>
      </c>
      <c r="B1683" s="6" t="s">
        <v>911</v>
      </c>
      <c r="C1683" s="7">
        <v>46226.660555555558</v>
      </c>
      <c r="D1683" s="5">
        <v>33</v>
      </c>
      <c r="E1683" s="6" t="s">
        <v>93</v>
      </c>
      <c r="F1683" s="8">
        <v>46319</v>
      </c>
      <c r="G1683" s="8" t="s">
        <v>237</v>
      </c>
      <c r="H1683" s="6" t="s">
        <v>154</v>
      </c>
      <c r="I1683" s="6" t="s">
        <v>885</v>
      </c>
      <c r="J1683" s="6" t="s">
        <v>144</v>
      </c>
      <c r="L1683" s="6" t="s">
        <v>159</v>
      </c>
      <c r="M1683" s="6" t="s">
        <v>885</v>
      </c>
      <c r="N1683" s="6" t="s">
        <v>41</v>
      </c>
      <c r="O1683" s="5" t="s">
        <v>885</v>
      </c>
      <c r="P1683" s="6" t="str">
        <f>IF(I1683&lt;&gt;"","Giocata","Futura")</f>
        <v>Futura</v>
      </c>
      <c r="Q1683" s="5" t="e">
        <f>VALUE(LEFT(I1683,1))</f>
        <v>#VALUE!</v>
      </c>
      <c r="R1683" s="5" t="e">
        <f>VALUE(RIGHT(I1683,1))</f>
        <v>#VALUE!</v>
      </c>
      <c r="S1683" s="5" t="e">
        <f>SUM(Q1683:R1683)</f>
        <v>#VALUE!</v>
      </c>
      <c r="T1683" s="5" t="e">
        <f>IF(Q1683&lt;&gt;R1683,1,0)</f>
        <v>#VALUE!</v>
      </c>
      <c r="U1683" s="5" t="e">
        <f>IF(S1683&lt;=4,1,0)</f>
        <v>#VALUE!</v>
      </c>
      <c r="V1683" s="5" t="e">
        <f t="shared" si="52"/>
        <v>#VALUE!</v>
      </c>
      <c r="W1683" s="5" t="e">
        <f>IF(S1683&gt;=2,1,0)</f>
        <v>#VALUE!</v>
      </c>
      <c r="X1683" s="5" t="e">
        <f>IF(Q1683&lt;=2,1,0)</f>
        <v>#VALUE!</v>
      </c>
      <c r="Y1683" s="5" t="e">
        <f>IF(AND(Q1683&gt;=1,Q1683&lt;=3),1,0)</f>
        <v>#VALUE!</v>
      </c>
      <c r="Z1683" s="5" t="e">
        <f>IF(AND(Q1683&gt;=2,Q1683&lt;=5),1,0)</f>
        <v>#VALUE!</v>
      </c>
      <c r="AA1683" s="5" t="e">
        <f>IF(S1683&lt;=2,1,0)</f>
        <v>#VALUE!</v>
      </c>
      <c r="AB1683" s="5" t="e">
        <f>IF(AND(S1683&gt;=1,S1683&lt;=3),1,0)</f>
        <v>#VALUE!</v>
      </c>
      <c r="AC1683" s="5" t="e">
        <f>IF(AND(S1683&gt;=2,S1683&lt;=5),1,0)</f>
        <v>#VALUE!</v>
      </c>
      <c r="AD1683" s="5" t="e">
        <f>IF(AND(S1683&gt;=1,S1683&lt;=4),1,0)</f>
        <v>#VALUE!</v>
      </c>
      <c r="AE1683" s="5" t="e">
        <f>IF(AND(S1683&gt;=2,S1683&lt;=5),1,0)</f>
        <v>#VALUE!</v>
      </c>
    </row>
    <row r="1684" spans="1:31" x14ac:dyDescent="0.55000000000000004">
      <c r="A1684" s="1">
        <f t="shared" si="53"/>
        <v>1684</v>
      </c>
      <c r="B1684" s="6" t="s">
        <v>911</v>
      </c>
      <c r="C1684" s="7">
        <v>46226.660555555558</v>
      </c>
      <c r="D1684" s="5">
        <v>33</v>
      </c>
      <c r="E1684" s="6" t="s">
        <v>93</v>
      </c>
      <c r="F1684" s="8">
        <v>46319</v>
      </c>
      <c r="G1684" s="8" t="s">
        <v>237</v>
      </c>
      <c r="H1684" s="6" t="s">
        <v>153</v>
      </c>
      <c r="I1684" s="6" t="s">
        <v>885</v>
      </c>
      <c r="J1684" s="6" t="s">
        <v>150</v>
      </c>
      <c r="L1684" s="6" t="s">
        <v>155</v>
      </c>
      <c r="M1684" s="6" t="s">
        <v>885</v>
      </c>
      <c r="N1684" s="6" t="s">
        <v>41</v>
      </c>
      <c r="O1684" s="5" t="s">
        <v>885</v>
      </c>
      <c r="P1684" s="6" t="str">
        <f>IF(I1684&lt;&gt;"","Giocata","Futura")</f>
        <v>Futura</v>
      </c>
      <c r="Q1684" s="5" t="e">
        <f>VALUE(LEFT(I1684,1))</f>
        <v>#VALUE!</v>
      </c>
      <c r="R1684" s="5" t="e">
        <f>VALUE(RIGHT(I1684,1))</f>
        <v>#VALUE!</v>
      </c>
      <c r="S1684" s="5" t="e">
        <f>SUM(Q1684:R1684)</f>
        <v>#VALUE!</v>
      </c>
      <c r="T1684" s="5" t="e">
        <f>IF(Q1684&lt;&gt;R1684,1,0)</f>
        <v>#VALUE!</v>
      </c>
      <c r="U1684" s="5" t="e">
        <f>IF(S1684&lt;=4,1,0)</f>
        <v>#VALUE!</v>
      </c>
      <c r="V1684" s="5" t="e">
        <f t="shared" si="52"/>
        <v>#VALUE!</v>
      </c>
      <c r="W1684" s="5" t="e">
        <f>IF(S1684&gt;=2,1,0)</f>
        <v>#VALUE!</v>
      </c>
      <c r="X1684" s="5" t="e">
        <f>IF(Q1684&lt;=2,1,0)</f>
        <v>#VALUE!</v>
      </c>
      <c r="Y1684" s="5" t="e">
        <f>IF(AND(Q1684&gt;=1,Q1684&lt;=3),1,0)</f>
        <v>#VALUE!</v>
      </c>
      <c r="Z1684" s="5" t="e">
        <f>IF(AND(Q1684&gt;=2,Q1684&lt;=5),1,0)</f>
        <v>#VALUE!</v>
      </c>
      <c r="AA1684" s="5" t="e">
        <f>IF(S1684&lt;=2,1,0)</f>
        <v>#VALUE!</v>
      </c>
      <c r="AB1684" s="5" t="e">
        <f>IF(AND(S1684&gt;=1,S1684&lt;=3),1,0)</f>
        <v>#VALUE!</v>
      </c>
      <c r="AC1684" s="5" t="e">
        <f>IF(AND(S1684&gt;=2,S1684&lt;=5),1,0)</f>
        <v>#VALUE!</v>
      </c>
      <c r="AD1684" s="5" t="e">
        <f>IF(AND(S1684&gt;=1,S1684&lt;=4),1,0)</f>
        <v>#VALUE!</v>
      </c>
      <c r="AE1684" s="5" t="e">
        <f>IF(AND(S1684&gt;=2,S1684&lt;=5),1,0)</f>
        <v>#VALUE!</v>
      </c>
    </row>
    <row r="1685" spans="1:31" x14ac:dyDescent="0.55000000000000004">
      <c r="A1685" s="1">
        <f t="shared" si="53"/>
        <v>1685</v>
      </c>
      <c r="B1685" s="6" t="s">
        <v>911</v>
      </c>
      <c r="C1685" s="7">
        <v>46226.660555555558</v>
      </c>
      <c r="D1685" s="5">
        <v>33</v>
      </c>
      <c r="E1685" s="6" t="s">
        <v>93</v>
      </c>
      <c r="F1685" s="8">
        <v>46319</v>
      </c>
      <c r="G1685" s="8" t="s">
        <v>237</v>
      </c>
      <c r="H1685" s="6" t="s">
        <v>147</v>
      </c>
      <c r="I1685" s="6" t="s">
        <v>885</v>
      </c>
      <c r="J1685" s="6" t="s">
        <v>139</v>
      </c>
      <c r="L1685" s="6" t="s">
        <v>149</v>
      </c>
      <c r="M1685" s="6" t="s">
        <v>885</v>
      </c>
      <c r="N1685" s="6" t="s">
        <v>41</v>
      </c>
      <c r="O1685" s="5" t="s">
        <v>885</v>
      </c>
      <c r="P1685" s="6" t="str">
        <f>IF(I1685&lt;&gt;"","Giocata","Futura")</f>
        <v>Futura</v>
      </c>
      <c r="Q1685" s="5" t="e">
        <f>VALUE(LEFT(I1685,1))</f>
        <v>#VALUE!</v>
      </c>
      <c r="R1685" s="5" t="e">
        <f>VALUE(RIGHT(I1685,1))</f>
        <v>#VALUE!</v>
      </c>
      <c r="S1685" s="5" t="e">
        <f>SUM(Q1685:R1685)</f>
        <v>#VALUE!</v>
      </c>
      <c r="T1685" s="5" t="e">
        <f>IF(Q1685&lt;&gt;R1685,1,0)</f>
        <v>#VALUE!</v>
      </c>
      <c r="U1685" s="5" t="e">
        <f>IF(S1685&lt;=4,1,0)</f>
        <v>#VALUE!</v>
      </c>
      <c r="V1685" s="5" t="e">
        <f t="shared" si="52"/>
        <v>#VALUE!</v>
      </c>
      <c r="W1685" s="5" t="e">
        <f>IF(S1685&gt;=2,1,0)</f>
        <v>#VALUE!</v>
      </c>
      <c r="X1685" s="5" t="e">
        <f>IF(Q1685&lt;=2,1,0)</f>
        <v>#VALUE!</v>
      </c>
      <c r="Y1685" s="5" t="e">
        <f>IF(AND(Q1685&gt;=1,Q1685&lt;=3),1,0)</f>
        <v>#VALUE!</v>
      </c>
      <c r="Z1685" s="5" t="e">
        <f>IF(AND(Q1685&gt;=2,Q1685&lt;=5),1,0)</f>
        <v>#VALUE!</v>
      </c>
      <c r="AA1685" s="5" t="e">
        <f>IF(S1685&lt;=2,1,0)</f>
        <v>#VALUE!</v>
      </c>
      <c r="AB1685" s="5" t="e">
        <f>IF(AND(S1685&gt;=1,S1685&lt;=3),1,0)</f>
        <v>#VALUE!</v>
      </c>
      <c r="AC1685" s="5" t="e">
        <f>IF(AND(S1685&gt;=2,S1685&lt;=5),1,0)</f>
        <v>#VALUE!</v>
      </c>
      <c r="AD1685" s="5" t="e">
        <f>IF(AND(S1685&gt;=1,S1685&lt;=4),1,0)</f>
        <v>#VALUE!</v>
      </c>
      <c r="AE1685" s="5" t="e">
        <f>IF(AND(S1685&gt;=2,S1685&lt;=5),1,0)</f>
        <v>#VALUE!</v>
      </c>
    </row>
    <row r="1686" spans="1:31" x14ac:dyDescent="0.55000000000000004">
      <c r="A1686" s="1">
        <f t="shared" si="53"/>
        <v>1686</v>
      </c>
      <c r="B1686" s="6" t="s">
        <v>911</v>
      </c>
      <c r="C1686" s="7">
        <v>46226.660555555558</v>
      </c>
      <c r="D1686" s="5">
        <v>33</v>
      </c>
      <c r="E1686" s="6" t="s">
        <v>93</v>
      </c>
      <c r="F1686" s="8">
        <v>46319</v>
      </c>
      <c r="G1686" s="8" t="s">
        <v>237</v>
      </c>
      <c r="H1686" s="6" t="s">
        <v>151</v>
      </c>
      <c r="I1686" s="6" t="s">
        <v>885</v>
      </c>
      <c r="J1686" s="6" t="s">
        <v>145</v>
      </c>
      <c r="L1686" s="6" t="s">
        <v>156</v>
      </c>
      <c r="M1686" s="6" t="s">
        <v>885</v>
      </c>
      <c r="N1686" s="6" t="s">
        <v>41</v>
      </c>
      <c r="O1686" s="5" t="s">
        <v>885</v>
      </c>
      <c r="P1686" s="6" t="str">
        <f>IF(I1686&lt;&gt;"","Giocata","Futura")</f>
        <v>Futura</v>
      </c>
      <c r="Q1686" s="5" t="e">
        <f>VALUE(LEFT(I1686,1))</f>
        <v>#VALUE!</v>
      </c>
      <c r="R1686" s="5" t="e">
        <f>VALUE(RIGHT(I1686,1))</f>
        <v>#VALUE!</v>
      </c>
      <c r="S1686" s="5" t="e">
        <f>SUM(Q1686:R1686)</f>
        <v>#VALUE!</v>
      </c>
      <c r="T1686" s="5" t="e">
        <f>IF(Q1686&lt;&gt;R1686,1,0)</f>
        <v>#VALUE!</v>
      </c>
      <c r="U1686" s="5" t="e">
        <f>IF(S1686&lt;=4,1,0)</f>
        <v>#VALUE!</v>
      </c>
      <c r="V1686" s="5" t="e">
        <f t="shared" si="52"/>
        <v>#VALUE!</v>
      </c>
      <c r="W1686" s="5" t="e">
        <f>IF(S1686&gt;=2,1,0)</f>
        <v>#VALUE!</v>
      </c>
      <c r="X1686" s="5" t="e">
        <f>IF(Q1686&lt;=2,1,0)</f>
        <v>#VALUE!</v>
      </c>
      <c r="Y1686" s="5" t="e">
        <f>IF(AND(Q1686&gt;=1,Q1686&lt;=3),1,0)</f>
        <v>#VALUE!</v>
      </c>
      <c r="Z1686" s="5" t="e">
        <f>IF(AND(Q1686&gt;=2,Q1686&lt;=5),1,0)</f>
        <v>#VALUE!</v>
      </c>
      <c r="AA1686" s="5" t="e">
        <f>IF(S1686&lt;=2,1,0)</f>
        <v>#VALUE!</v>
      </c>
      <c r="AB1686" s="5" t="e">
        <f>IF(AND(S1686&gt;=1,S1686&lt;=3),1,0)</f>
        <v>#VALUE!</v>
      </c>
      <c r="AC1686" s="5" t="e">
        <f>IF(AND(S1686&gt;=2,S1686&lt;=5),1,0)</f>
        <v>#VALUE!</v>
      </c>
      <c r="AD1686" s="5" t="e">
        <f>IF(AND(S1686&gt;=1,S1686&lt;=4),1,0)</f>
        <v>#VALUE!</v>
      </c>
      <c r="AE1686" s="5" t="e">
        <f>IF(AND(S1686&gt;=2,S1686&lt;=5),1,0)</f>
        <v>#VALUE!</v>
      </c>
    </row>
    <row r="1687" spans="1:31" x14ac:dyDescent="0.55000000000000004">
      <c r="A1687" s="1">
        <f t="shared" si="53"/>
        <v>1687</v>
      </c>
      <c r="B1687" s="6" t="s">
        <v>28</v>
      </c>
      <c r="C1687" s="7">
        <v>46226.660555555558</v>
      </c>
      <c r="D1687" s="5">
        <v>25</v>
      </c>
      <c r="E1687" s="6" t="s">
        <v>37</v>
      </c>
      <c r="F1687" s="8">
        <v>46320</v>
      </c>
      <c r="G1687" s="8" t="s">
        <v>885</v>
      </c>
      <c r="H1687" s="6" t="s">
        <v>42</v>
      </c>
      <c r="I1687" s="6" t="s">
        <v>885</v>
      </c>
      <c r="J1687" s="6" t="s">
        <v>57</v>
      </c>
      <c r="L1687" s="6" t="s">
        <v>44</v>
      </c>
      <c r="M1687" s="6" t="s">
        <v>885</v>
      </c>
      <c r="N1687" s="6" t="s">
        <v>41</v>
      </c>
      <c r="O1687" s="5" t="s">
        <v>885</v>
      </c>
      <c r="P1687" s="6" t="str">
        <f>IF(I1687&lt;&gt;"","Giocata","Futura")</f>
        <v>Futura</v>
      </c>
      <c r="Q1687" s="5" t="e">
        <f>VALUE(LEFT(I1687,1))</f>
        <v>#VALUE!</v>
      </c>
      <c r="R1687" s="5" t="e">
        <f>VALUE(RIGHT(I1687,1))</f>
        <v>#VALUE!</v>
      </c>
      <c r="S1687" s="5" t="e">
        <f>SUM(Q1687:R1687)</f>
        <v>#VALUE!</v>
      </c>
      <c r="T1687" s="5" t="e">
        <f>IF(Q1687&lt;&gt;R1687,1,0)</f>
        <v>#VALUE!</v>
      </c>
      <c r="U1687" s="5" t="e">
        <f>IF(S1687&lt;=4,1,0)</f>
        <v>#VALUE!</v>
      </c>
      <c r="V1687" s="5" t="e">
        <f t="shared" si="52"/>
        <v>#VALUE!</v>
      </c>
      <c r="W1687" s="5" t="e">
        <f>IF(S1687&gt;=2,1,0)</f>
        <v>#VALUE!</v>
      </c>
      <c r="X1687" s="5" t="e">
        <f>IF(Q1687&lt;=2,1,0)</f>
        <v>#VALUE!</v>
      </c>
      <c r="Y1687" s="5" t="e">
        <f>IF(AND(Q1687&gt;=1,Q1687&lt;=3),1,0)</f>
        <v>#VALUE!</v>
      </c>
      <c r="Z1687" s="5" t="e">
        <f>IF(AND(Q1687&gt;=2,Q1687&lt;=5),1,0)</f>
        <v>#VALUE!</v>
      </c>
      <c r="AA1687" s="5" t="e">
        <f>IF(S1687&lt;=2,1,0)</f>
        <v>#VALUE!</v>
      </c>
      <c r="AB1687" s="5" t="e">
        <f>IF(AND(S1687&gt;=1,S1687&lt;=3),1,0)</f>
        <v>#VALUE!</v>
      </c>
      <c r="AC1687" s="5" t="e">
        <f>IF(AND(S1687&gt;=2,S1687&lt;=5),1,0)</f>
        <v>#VALUE!</v>
      </c>
      <c r="AD1687" s="5" t="e">
        <f>IF(AND(S1687&gt;=1,S1687&lt;=4),1,0)</f>
        <v>#VALUE!</v>
      </c>
      <c r="AE1687" s="5" t="e">
        <f>IF(AND(S1687&gt;=2,S1687&lt;=5),1,0)</f>
        <v>#VALUE!</v>
      </c>
    </row>
    <row r="1688" spans="1:31" x14ac:dyDescent="0.55000000000000004">
      <c r="A1688" s="1">
        <f t="shared" si="53"/>
        <v>1688</v>
      </c>
      <c r="B1688" s="6" t="s">
        <v>28</v>
      </c>
      <c r="C1688" s="7">
        <v>46226.660555555558</v>
      </c>
      <c r="D1688" s="5">
        <v>25</v>
      </c>
      <c r="E1688" s="6" t="s">
        <v>37</v>
      </c>
      <c r="F1688" s="8">
        <v>46320</v>
      </c>
      <c r="G1688" s="8" t="s">
        <v>885</v>
      </c>
      <c r="H1688" s="6" t="s">
        <v>46</v>
      </c>
      <c r="I1688" s="6" t="s">
        <v>885</v>
      </c>
      <c r="J1688" s="6" t="s">
        <v>54</v>
      </c>
      <c r="L1688" s="6" t="s">
        <v>63</v>
      </c>
      <c r="M1688" s="6" t="s">
        <v>885</v>
      </c>
      <c r="N1688" s="6" t="s">
        <v>41</v>
      </c>
      <c r="O1688" s="5" t="s">
        <v>885</v>
      </c>
      <c r="P1688" s="6" t="str">
        <f>IF(I1688&lt;&gt;"","Giocata","Futura")</f>
        <v>Futura</v>
      </c>
      <c r="Q1688" s="5" t="e">
        <f>VALUE(LEFT(I1688,1))</f>
        <v>#VALUE!</v>
      </c>
      <c r="R1688" s="5" t="e">
        <f>VALUE(RIGHT(I1688,1))</f>
        <v>#VALUE!</v>
      </c>
      <c r="S1688" s="5" t="e">
        <f>SUM(Q1688:R1688)</f>
        <v>#VALUE!</v>
      </c>
      <c r="T1688" s="5" t="e">
        <f>IF(Q1688&lt;&gt;R1688,1,0)</f>
        <v>#VALUE!</v>
      </c>
      <c r="U1688" s="5" t="e">
        <f>IF(S1688&lt;=4,1,0)</f>
        <v>#VALUE!</v>
      </c>
      <c r="V1688" s="5" t="e">
        <f t="shared" si="52"/>
        <v>#VALUE!</v>
      </c>
      <c r="W1688" s="5" t="e">
        <f>IF(S1688&gt;=2,1,0)</f>
        <v>#VALUE!</v>
      </c>
      <c r="X1688" s="5" t="e">
        <f>IF(Q1688&lt;=2,1,0)</f>
        <v>#VALUE!</v>
      </c>
      <c r="Y1688" s="5" t="e">
        <f>IF(AND(Q1688&gt;=1,Q1688&lt;=3),1,0)</f>
        <v>#VALUE!</v>
      </c>
      <c r="Z1688" s="5" t="e">
        <f>IF(AND(Q1688&gt;=2,Q1688&lt;=5),1,0)</f>
        <v>#VALUE!</v>
      </c>
      <c r="AA1688" s="5" t="e">
        <f>IF(S1688&lt;=2,1,0)</f>
        <v>#VALUE!</v>
      </c>
      <c r="AB1688" s="5" t="e">
        <f>IF(AND(S1688&gt;=1,S1688&lt;=3),1,0)</f>
        <v>#VALUE!</v>
      </c>
      <c r="AC1688" s="5" t="e">
        <f>IF(AND(S1688&gt;=2,S1688&lt;=5),1,0)</f>
        <v>#VALUE!</v>
      </c>
      <c r="AD1688" s="5" t="e">
        <f>IF(AND(S1688&gt;=1,S1688&lt;=4),1,0)</f>
        <v>#VALUE!</v>
      </c>
      <c r="AE1688" s="5" t="e">
        <f>IF(AND(S1688&gt;=2,S1688&lt;=5),1,0)</f>
        <v>#VALUE!</v>
      </c>
    </row>
    <row r="1689" spans="1:31" x14ac:dyDescent="0.55000000000000004">
      <c r="A1689" s="1">
        <f t="shared" si="53"/>
        <v>1689</v>
      </c>
      <c r="B1689" s="6" t="s">
        <v>28</v>
      </c>
      <c r="C1689" s="7">
        <v>46226.660555555558</v>
      </c>
      <c r="D1689" s="5">
        <v>25</v>
      </c>
      <c r="E1689" s="6" t="s">
        <v>37</v>
      </c>
      <c r="F1689" s="8">
        <v>46320</v>
      </c>
      <c r="G1689" s="8" t="s">
        <v>885</v>
      </c>
      <c r="H1689" s="6" t="s">
        <v>43</v>
      </c>
      <c r="I1689" s="6" t="s">
        <v>885</v>
      </c>
      <c r="J1689" s="6" t="s">
        <v>60</v>
      </c>
      <c r="L1689" s="6" t="s">
        <v>64</v>
      </c>
      <c r="M1689" s="6" t="s">
        <v>885</v>
      </c>
      <c r="N1689" s="6" t="s">
        <v>41</v>
      </c>
      <c r="O1689" s="5" t="s">
        <v>885</v>
      </c>
      <c r="P1689" s="6" t="str">
        <f>IF(I1689&lt;&gt;"","Giocata","Futura")</f>
        <v>Futura</v>
      </c>
      <c r="Q1689" s="5" t="e">
        <f>VALUE(LEFT(I1689,1))</f>
        <v>#VALUE!</v>
      </c>
      <c r="R1689" s="5" t="e">
        <f>VALUE(RIGHT(I1689,1))</f>
        <v>#VALUE!</v>
      </c>
      <c r="S1689" s="5" t="e">
        <f>SUM(Q1689:R1689)</f>
        <v>#VALUE!</v>
      </c>
      <c r="T1689" s="5" t="e">
        <f>IF(Q1689&lt;&gt;R1689,1,0)</f>
        <v>#VALUE!</v>
      </c>
      <c r="U1689" s="5" t="e">
        <f>IF(S1689&lt;=4,1,0)</f>
        <v>#VALUE!</v>
      </c>
      <c r="V1689" s="5" t="e">
        <f t="shared" si="52"/>
        <v>#VALUE!</v>
      </c>
      <c r="W1689" s="5" t="e">
        <f>IF(S1689&gt;=2,1,0)</f>
        <v>#VALUE!</v>
      </c>
      <c r="X1689" s="5" t="e">
        <f>IF(Q1689&lt;=2,1,0)</f>
        <v>#VALUE!</v>
      </c>
      <c r="Y1689" s="5" t="e">
        <f>IF(AND(Q1689&gt;=1,Q1689&lt;=3),1,0)</f>
        <v>#VALUE!</v>
      </c>
      <c r="Z1689" s="5" t="e">
        <f>IF(AND(Q1689&gt;=2,Q1689&lt;=5),1,0)</f>
        <v>#VALUE!</v>
      </c>
      <c r="AA1689" s="5" t="e">
        <f>IF(S1689&lt;=2,1,0)</f>
        <v>#VALUE!</v>
      </c>
      <c r="AB1689" s="5" t="e">
        <f>IF(AND(S1689&gt;=1,S1689&lt;=3),1,0)</f>
        <v>#VALUE!</v>
      </c>
      <c r="AC1689" s="5" t="e">
        <f>IF(AND(S1689&gt;=2,S1689&lt;=5),1,0)</f>
        <v>#VALUE!</v>
      </c>
      <c r="AD1689" s="5" t="e">
        <f>IF(AND(S1689&gt;=1,S1689&lt;=4),1,0)</f>
        <v>#VALUE!</v>
      </c>
      <c r="AE1689" s="5" t="e">
        <f>IF(AND(S1689&gt;=2,S1689&lt;=5),1,0)</f>
        <v>#VALUE!</v>
      </c>
    </row>
    <row r="1690" spans="1:31" x14ac:dyDescent="0.55000000000000004">
      <c r="A1690" s="1">
        <f t="shared" si="53"/>
        <v>1690</v>
      </c>
      <c r="B1690" s="6" t="s">
        <v>28</v>
      </c>
      <c r="C1690" s="7">
        <v>46226.660555555558</v>
      </c>
      <c r="D1690" s="5">
        <v>25</v>
      </c>
      <c r="E1690" s="6" t="s">
        <v>37</v>
      </c>
      <c r="F1690" s="8">
        <v>46320</v>
      </c>
      <c r="G1690" s="8" t="s">
        <v>885</v>
      </c>
      <c r="H1690" s="6" t="s">
        <v>48</v>
      </c>
      <c r="I1690" s="6" t="s">
        <v>885</v>
      </c>
      <c r="J1690" s="6" t="s">
        <v>51</v>
      </c>
      <c r="L1690" s="6" t="s">
        <v>50</v>
      </c>
      <c r="M1690" s="6" t="s">
        <v>885</v>
      </c>
      <c r="N1690" s="6" t="s">
        <v>41</v>
      </c>
      <c r="O1690" s="5" t="s">
        <v>885</v>
      </c>
      <c r="P1690" s="6" t="str">
        <f>IF(I1690&lt;&gt;"","Giocata","Futura")</f>
        <v>Futura</v>
      </c>
      <c r="Q1690" s="5" t="e">
        <f>VALUE(LEFT(I1690,1))</f>
        <v>#VALUE!</v>
      </c>
      <c r="R1690" s="5" t="e">
        <f>VALUE(RIGHT(I1690,1))</f>
        <v>#VALUE!</v>
      </c>
      <c r="S1690" s="5" t="e">
        <f>SUM(Q1690:R1690)</f>
        <v>#VALUE!</v>
      </c>
      <c r="T1690" s="5" t="e">
        <f>IF(Q1690&lt;&gt;R1690,1,0)</f>
        <v>#VALUE!</v>
      </c>
      <c r="U1690" s="5" t="e">
        <f>IF(S1690&lt;=4,1,0)</f>
        <v>#VALUE!</v>
      </c>
      <c r="V1690" s="5" t="e">
        <f t="shared" si="52"/>
        <v>#VALUE!</v>
      </c>
      <c r="W1690" s="5" t="e">
        <f>IF(S1690&gt;=2,1,0)</f>
        <v>#VALUE!</v>
      </c>
      <c r="X1690" s="5" t="e">
        <f>IF(Q1690&lt;=2,1,0)</f>
        <v>#VALUE!</v>
      </c>
      <c r="Y1690" s="5" t="e">
        <f>IF(AND(Q1690&gt;=1,Q1690&lt;=3),1,0)</f>
        <v>#VALUE!</v>
      </c>
      <c r="Z1690" s="5" t="e">
        <f>IF(AND(Q1690&gt;=2,Q1690&lt;=5),1,0)</f>
        <v>#VALUE!</v>
      </c>
      <c r="AA1690" s="5" t="e">
        <f>IF(S1690&lt;=2,1,0)</f>
        <v>#VALUE!</v>
      </c>
      <c r="AB1690" s="5" t="e">
        <f>IF(AND(S1690&gt;=1,S1690&lt;=3),1,0)</f>
        <v>#VALUE!</v>
      </c>
      <c r="AC1690" s="5" t="e">
        <f>IF(AND(S1690&gt;=2,S1690&lt;=5),1,0)</f>
        <v>#VALUE!</v>
      </c>
      <c r="AD1690" s="5" t="e">
        <f>IF(AND(S1690&gt;=1,S1690&lt;=4),1,0)</f>
        <v>#VALUE!</v>
      </c>
      <c r="AE1690" s="5" t="e">
        <f>IF(AND(S1690&gt;=2,S1690&lt;=5),1,0)</f>
        <v>#VALUE!</v>
      </c>
    </row>
    <row r="1691" spans="1:31" x14ac:dyDescent="0.55000000000000004">
      <c r="A1691" s="1">
        <f t="shared" si="53"/>
        <v>1691</v>
      </c>
      <c r="B1691" s="6" t="s">
        <v>28</v>
      </c>
      <c r="C1691" s="7">
        <v>46226.660555555558</v>
      </c>
      <c r="D1691" s="5">
        <v>25</v>
      </c>
      <c r="E1691" s="6" t="s">
        <v>37</v>
      </c>
      <c r="F1691" s="8">
        <v>46320</v>
      </c>
      <c r="G1691" s="8" t="s">
        <v>885</v>
      </c>
      <c r="H1691" s="6" t="s">
        <v>61</v>
      </c>
      <c r="I1691" s="6" t="s">
        <v>885</v>
      </c>
      <c r="J1691" s="6" t="s">
        <v>38</v>
      </c>
      <c r="L1691" s="6" t="s">
        <v>65</v>
      </c>
      <c r="M1691" s="6" t="s">
        <v>885</v>
      </c>
      <c r="N1691" s="6" t="s">
        <v>41</v>
      </c>
      <c r="O1691" s="5" t="s">
        <v>885</v>
      </c>
      <c r="P1691" s="6" t="str">
        <f>IF(I1691&lt;&gt;"","Giocata","Futura")</f>
        <v>Futura</v>
      </c>
      <c r="Q1691" s="5" t="e">
        <f>VALUE(LEFT(I1691,1))</f>
        <v>#VALUE!</v>
      </c>
      <c r="R1691" s="5" t="e">
        <f>VALUE(RIGHT(I1691,1))</f>
        <v>#VALUE!</v>
      </c>
      <c r="S1691" s="5" t="e">
        <f>SUM(Q1691:R1691)</f>
        <v>#VALUE!</v>
      </c>
      <c r="T1691" s="5" t="e">
        <f>IF(Q1691&lt;&gt;R1691,1,0)</f>
        <v>#VALUE!</v>
      </c>
      <c r="U1691" s="5" t="e">
        <f>IF(S1691&lt;=4,1,0)</f>
        <v>#VALUE!</v>
      </c>
      <c r="V1691" s="5" t="e">
        <f t="shared" si="52"/>
        <v>#VALUE!</v>
      </c>
      <c r="W1691" s="5" t="e">
        <f>IF(S1691&gt;=2,1,0)</f>
        <v>#VALUE!</v>
      </c>
      <c r="X1691" s="5" t="e">
        <f>IF(Q1691&lt;=2,1,0)</f>
        <v>#VALUE!</v>
      </c>
      <c r="Y1691" s="5" t="e">
        <f>IF(AND(Q1691&gt;=1,Q1691&lt;=3),1,0)</f>
        <v>#VALUE!</v>
      </c>
      <c r="Z1691" s="5" t="e">
        <f>IF(AND(Q1691&gt;=2,Q1691&lt;=5),1,0)</f>
        <v>#VALUE!</v>
      </c>
      <c r="AA1691" s="5" t="e">
        <f>IF(S1691&lt;=2,1,0)</f>
        <v>#VALUE!</v>
      </c>
      <c r="AB1691" s="5" t="e">
        <f>IF(AND(S1691&gt;=1,S1691&lt;=3),1,0)</f>
        <v>#VALUE!</v>
      </c>
      <c r="AC1691" s="5" t="e">
        <f>IF(AND(S1691&gt;=2,S1691&lt;=5),1,0)</f>
        <v>#VALUE!</v>
      </c>
      <c r="AD1691" s="5" t="e">
        <f>IF(AND(S1691&gt;=1,S1691&lt;=4),1,0)</f>
        <v>#VALUE!</v>
      </c>
      <c r="AE1691" s="5" t="e">
        <f>IF(AND(S1691&gt;=2,S1691&lt;=5),1,0)</f>
        <v>#VALUE!</v>
      </c>
    </row>
    <row r="1692" spans="1:31" x14ac:dyDescent="0.55000000000000004">
      <c r="A1692" s="1">
        <f t="shared" si="53"/>
        <v>1692</v>
      </c>
      <c r="B1692" s="6" t="s">
        <v>28</v>
      </c>
      <c r="C1692" s="7">
        <v>46226.660555555558</v>
      </c>
      <c r="D1692" s="5">
        <v>25</v>
      </c>
      <c r="E1692" s="6" t="s">
        <v>37</v>
      </c>
      <c r="F1692" s="8">
        <v>46320</v>
      </c>
      <c r="G1692" s="8" t="s">
        <v>885</v>
      </c>
      <c r="H1692" s="6" t="s">
        <v>39</v>
      </c>
      <c r="I1692" s="6" t="s">
        <v>885</v>
      </c>
      <c r="J1692" s="6" t="s">
        <v>45</v>
      </c>
      <c r="L1692" s="6" t="s">
        <v>66</v>
      </c>
      <c r="M1692" s="6" t="s">
        <v>885</v>
      </c>
      <c r="N1692" s="6" t="s">
        <v>41</v>
      </c>
      <c r="O1692" s="5" t="s">
        <v>885</v>
      </c>
      <c r="P1692" s="6" t="str">
        <f>IF(I1692&lt;&gt;"","Giocata","Futura")</f>
        <v>Futura</v>
      </c>
      <c r="Q1692" s="5" t="e">
        <f>VALUE(LEFT(I1692,1))</f>
        <v>#VALUE!</v>
      </c>
      <c r="R1692" s="5" t="e">
        <f>VALUE(RIGHT(I1692,1))</f>
        <v>#VALUE!</v>
      </c>
      <c r="S1692" s="5" t="e">
        <f>SUM(Q1692:R1692)</f>
        <v>#VALUE!</v>
      </c>
      <c r="T1692" s="5" t="e">
        <f>IF(Q1692&lt;&gt;R1692,1,0)</f>
        <v>#VALUE!</v>
      </c>
      <c r="U1692" s="5" t="e">
        <f>IF(S1692&lt;=4,1,0)</f>
        <v>#VALUE!</v>
      </c>
      <c r="V1692" s="5" t="e">
        <f t="shared" si="52"/>
        <v>#VALUE!</v>
      </c>
      <c r="W1692" s="5" t="e">
        <f>IF(S1692&gt;=2,1,0)</f>
        <v>#VALUE!</v>
      </c>
      <c r="X1692" s="5" t="e">
        <f>IF(Q1692&lt;=2,1,0)</f>
        <v>#VALUE!</v>
      </c>
      <c r="Y1692" s="5" t="e">
        <f>IF(AND(Q1692&gt;=1,Q1692&lt;=3),1,0)</f>
        <v>#VALUE!</v>
      </c>
      <c r="Z1692" s="5" t="e">
        <f>IF(AND(Q1692&gt;=2,Q1692&lt;=5),1,0)</f>
        <v>#VALUE!</v>
      </c>
      <c r="AA1692" s="5" t="e">
        <f>IF(S1692&lt;=2,1,0)</f>
        <v>#VALUE!</v>
      </c>
      <c r="AB1692" s="5" t="e">
        <f>IF(AND(S1692&gt;=1,S1692&lt;=3),1,0)</f>
        <v>#VALUE!</v>
      </c>
      <c r="AC1692" s="5" t="e">
        <f>IF(AND(S1692&gt;=2,S1692&lt;=5),1,0)</f>
        <v>#VALUE!</v>
      </c>
      <c r="AD1692" s="5" t="e">
        <f>IF(AND(S1692&gt;=1,S1692&lt;=4),1,0)</f>
        <v>#VALUE!</v>
      </c>
      <c r="AE1692" s="5" t="e">
        <f>IF(AND(S1692&gt;=2,S1692&lt;=5),1,0)</f>
        <v>#VALUE!</v>
      </c>
    </row>
    <row r="1693" spans="1:31" x14ac:dyDescent="0.55000000000000004">
      <c r="A1693" s="1">
        <f t="shared" si="53"/>
        <v>1693</v>
      </c>
      <c r="B1693" s="6" t="s">
        <v>28</v>
      </c>
      <c r="C1693" s="7">
        <v>46226.660555555558</v>
      </c>
      <c r="D1693" s="5">
        <v>25</v>
      </c>
      <c r="E1693" s="6" t="s">
        <v>37</v>
      </c>
      <c r="F1693" s="8">
        <v>46320</v>
      </c>
      <c r="G1693" s="8" t="s">
        <v>885</v>
      </c>
      <c r="H1693" s="6" t="s">
        <v>55</v>
      </c>
      <c r="I1693" s="6" t="s">
        <v>885</v>
      </c>
      <c r="J1693" s="6" t="s">
        <v>58</v>
      </c>
      <c r="L1693" s="6" t="s">
        <v>56</v>
      </c>
      <c r="M1693" s="6" t="s">
        <v>885</v>
      </c>
      <c r="N1693" s="6" t="s">
        <v>41</v>
      </c>
      <c r="O1693" s="5" t="s">
        <v>885</v>
      </c>
      <c r="P1693" s="6" t="str">
        <f>IF(I1693&lt;&gt;"","Giocata","Futura")</f>
        <v>Futura</v>
      </c>
      <c r="Q1693" s="5" t="e">
        <f>VALUE(LEFT(I1693,1))</f>
        <v>#VALUE!</v>
      </c>
      <c r="R1693" s="5" t="e">
        <f>VALUE(RIGHT(I1693,1))</f>
        <v>#VALUE!</v>
      </c>
      <c r="S1693" s="5" t="e">
        <f>SUM(Q1693:R1693)</f>
        <v>#VALUE!</v>
      </c>
      <c r="T1693" s="5" t="e">
        <f>IF(Q1693&lt;&gt;R1693,1,0)</f>
        <v>#VALUE!</v>
      </c>
      <c r="U1693" s="5" t="e">
        <f>IF(S1693&lt;=4,1,0)</f>
        <v>#VALUE!</v>
      </c>
      <c r="V1693" s="5" t="e">
        <f t="shared" si="52"/>
        <v>#VALUE!</v>
      </c>
      <c r="W1693" s="5" t="e">
        <f>IF(S1693&gt;=2,1,0)</f>
        <v>#VALUE!</v>
      </c>
      <c r="X1693" s="5" t="e">
        <f>IF(Q1693&lt;=2,1,0)</f>
        <v>#VALUE!</v>
      </c>
      <c r="Y1693" s="5" t="e">
        <f>IF(AND(Q1693&gt;=1,Q1693&lt;=3),1,0)</f>
        <v>#VALUE!</v>
      </c>
      <c r="Z1693" s="5" t="e">
        <f>IF(AND(Q1693&gt;=2,Q1693&lt;=5),1,0)</f>
        <v>#VALUE!</v>
      </c>
      <c r="AA1693" s="5" t="e">
        <f>IF(S1693&lt;=2,1,0)</f>
        <v>#VALUE!</v>
      </c>
      <c r="AB1693" s="5" t="e">
        <f>IF(AND(S1693&gt;=1,S1693&lt;=3),1,0)</f>
        <v>#VALUE!</v>
      </c>
      <c r="AC1693" s="5" t="e">
        <f>IF(AND(S1693&gt;=2,S1693&lt;=5),1,0)</f>
        <v>#VALUE!</v>
      </c>
      <c r="AD1693" s="5" t="e">
        <f>IF(AND(S1693&gt;=1,S1693&lt;=4),1,0)</f>
        <v>#VALUE!</v>
      </c>
      <c r="AE1693" s="5" t="e">
        <f>IF(AND(S1693&gt;=2,S1693&lt;=5),1,0)</f>
        <v>#VALUE!</v>
      </c>
    </row>
    <row r="1694" spans="1:31" x14ac:dyDescent="0.55000000000000004">
      <c r="A1694" s="1">
        <f t="shared" si="53"/>
        <v>1694</v>
      </c>
      <c r="B1694" s="6" t="s">
        <v>28</v>
      </c>
      <c r="C1694" s="7">
        <v>46226.660555555558</v>
      </c>
      <c r="D1694" s="5">
        <v>25</v>
      </c>
      <c r="E1694" s="6" t="s">
        <v>37</v>
      </c>
      <c r="F1694" s="8">
        <v>46320</v>
      </c>
      <c r="G1694" s="8" t="s">
        <v>885</v>
      </c>
      <c r="H1694" s="6" t="s">
        <v>49</v>
      </c>
      <c r="I1694" s="6" t="s">
        <v>885</v>
      </c>
      <c r="J1694" s="6" t="s">
        <v>52</v>
      </c>
      <c r="L1694" s="6" t="s">
        <v>67</v>
      </c>
      <c r="M1694" s="6" t="s">
        <v>885</v>
      </c>
      <c r="N1694" s="6" t="s">
        <v>41</v>
      </c>
      <c r="O1694" s="5" t="s">
        <v>885</v>
      </c>
      <c r="P1694" s="6" t="str">
        <f>IF(I1694&lt;&gt;"","Giocata","Futura")</f>
        <v>Futura</v>
      </c>
      <c r="Q1694" s="5" t="e">
        <f>VALUE(LEFT(I1694,1))</f>
        <v>#VALUE!</v>
      </c>
      <c r="R1694" s="5" t="e">
        <f>VALUE(RIGHT(I1694,1))</f>
        <v>#VALUE!</v>
      </c>
      <c r="S1694" s="5" t="e">
        <f>SUM(Q1694:R1694)</f>
        <v>#VALUE!</v>
      </c>
      <c r="T1694" s="5" t="e">
        <f>IF(Q1694&lt;&gt;R1694,1,0)</f>
        <v>#VALUE!</v>
      </c>
      <c r="U1694" s="5" t="e">
        <f>IF(S1694&lt;=4,1,0)</f>
        <v>#VALUE!</v>
      </c>
      <c r="V1694" s="5" t="e">
        <f t="shared" si="52"/>
        <v>#VALUE!</v>
      </c>
      <c r="W1694" s="5" t="e">
        <f>IF(S1694&gt;=2,1,0)</f>
        <v>#VALUE!</v>
      </c>
      <c r="X1694" s="5" t="e">
        <f>IF(Q1694&lt;=2,1,0)</f>
        <v>#VALUE!</v>
      </c>
      <c r="Y1694" s="5" t="e">
        <f>IF(AND(Q1694&gt;=1,Q1694&lt;=3),1,0)</f>
        <v>#VALUE!</v>
      </c>
      <c r="Z1694" s="5" t="e">
        <f>IF(AND(Q1694&gt;=2,Q1694&lt;=5),1,0)</f>
        <v>#VALUE!</v>
      </c>
      <c r="AA1694" s="5" t="e">
        <f>IF(S1694&lt;=2,1,0)</f>
        <v>#VALUE!</v>
      </c>
      <c r="AB1694" s="5" t="e">
        <f>IF(AND(S1694&gt;=1,S1694&lt;=3),1,0)</f>
        <v>#VALUE!</v>
      </c>
      <c r="AC1694" s="5" t="e">
        <f>IF(AND(S1694&gt;=2,S1694&lt;=5),1,0)</f>
        <v>#VALUE!</v>
      </c>
      <c r="AD1694" s="5" t="e">
        <f>IF(AND(S1694&gt;=1,S1694&lt;=4),1,0)</f>
        <v>#VALUE!</v>
      </c>
      <c r="AE1694" s="5" t="e">
        <f>IF(AND(S1694&gt;=2,S1694&lt;=5),1,0)</f>
        <v>#VALUE!</v>
      </c>
    </row>
    <row r="1695" spans="1:31" x14ac:dyDescent="0.55000000000000004">
      <c r="A1695" s="1">
        <f t="shared" si="53"/>
        <v>1695</v>
      </c>
      <c r="B1695" s="6" t="s">
        <v>908</v>
      </c>
      <c r="C1695" s="7">
        <v>46226.660555555558</v>
      </c>
      <c r="D1695" s="5">
        <v>12</v>
      </c>
      <c r="E1695" s="6" t="s">
        <v>37</v>
      </c>
      <c r="F1695" s="8">
        <v>46320</v>
      </c>
      <c r="G1695" s="8" t="s">
        <v>885</v>
      </c>
      <c r="H1695" s="6" t="s">
        <v>69</v>
      </c>
      <c r="I1695" s="6" t="s">
        <v>885</v>
      </c>
      <c r="J1695" s="6" t="s">
        <v>78</v>
      </c>
      <c r="L1695" s="6" t="s">
        <v>89</v>
      </c>
      <c r="M1695" s="6" t="s">
        <v>885</v>
      </c>
      <c r="N1695" s="6" t="s">
        <v>41</v>
      </c>
      <c r="O1695" s="5" t="s">
        <v>885</v>
      </c>
      <c r="P1695" s="6" t="str">
        <f>IF(I1695&lt;&gt;"","Giocata","Futura")</f>
        <v>Futura</v>
      </c>
      <c r="Q1695" s="5" t="e">
        <f>VALUE(LEFT(I1695,1))</f>
        <v>#VALUE!</v>
      </c>
      <c r="R1695" s="5" t="e">
        <f>VALUE(RIGHT(I1695,1))</f>
        <v>#VALUE!</v>
      </c>
      <c r="S1695" s="5" t="e">
        <f>SUM(Q1695:R1695)</f>
        <v>#VALUE!</v>
      </c>
      <c r="T1695" s="5" t="e">
        <f>IF(Q1695&lt;&gt;R1695,1,0)</f>
        <v>#VALUE!</v>
      </c>
      <c r="U1695" s="5" t="e">
        <f>IF(S1695&lt;=4,1,0)</f>
        <v>#VALUE!</v>
      </c>
      <c r="V1695" s="5" t="e">
        <f t="shared" si="52"/>
        <v>#VALUE!</v>
      </c>
      <c r="W1695" s="5" t="e">
        <f>IF(S1695&gt;=2,1,0)</f>
        <v>#VALUE!</v>
      </c>
      <c r="X1695" s="5" t="e">
        <f>IF(Q1695&lt;=2,1,0)</f>
        <v>#VALUE!</v>
      </c>
      <c r="Y1695" s="5" t="e">
        <f>IF(AND(Q1695&gt;=1,Q1695&lt;=3),1,0)</f>
        <v>#VALUE!</v>
      </c>
      <c r="Z1695" s="5" t="e">
        <f>IF(AND(Q1695&gt;=2,Q1695&lt;=5),1,0)</f>
        <v>#VALUE!</v>
      </c>
      <c r="AA1695" s="5" t="e">
        <f>IF(S1695&lt;=2,1,0)</f>
        <v>#VALUE!</v>
      </c>
      <c r="AB1695" s="5" t="e">
        <f>IF(AND(S1695&gt;=1,S1695&lt;=3),1,0)</f>
        <v>#VALUE!</v>
      </c>
      <c r="AC1695" s="5" t="e">
        <f>IF(AND(S1695&gt;=2,S1695&lt;=5),1,0)</f>
        <v>#VALUE!</v>
      </c>
      <c r="AD1695" s="5" t="e">
        <f>IF(AND(S1695&gt;=1,S1695&lt;=4),1,0)</f>
        <v>#VALUE!</v>
      </c>
      <c r="AE1695" s="5" t="e">
        <f>IF(AND(S1695&gt;=2,S1695&lt;=5),1,0)</f>
        <v>#VALUE!</v>
      </c>
    </row>
    <row r="1696" spans="1:31" x14ac:dyDescent="0.55000000000000004">
      <c r="A1696" s="1">
        <f t="shared" si="53"/>
        <v>1696</v>
      </c>
      <c r="B1696" s="6" t="s">
        <v>908</v>
      </c>
      <c r="C1696" s="7">
        <v>46226.660555555558</v>
      </c>
      <c r="D1696" s="5">
        <v>12</v>
      </c>
      <c r="E1696" s="6" t="s">
        <v>37</v>
      </c>
      <c r="F1696" s="8">
        <v>46320</v>
      </c>
      <c r="G1696" s="8" t="s">
        <v>885</v>
      </c>
      <c r="H1696" s="6" t="s">
        <v>71</v>
      </c>
      <c r="I1696" s="6" t="s">
        <v>885</v>
      </c>
      <c r="J1696" s="6" t="s">
        <v>77</v>
      </c>
      <c r="L1696" s="6" t="s">
        <v>73</v>
      </c>
      <c r="M1696" s="6" t="s">
        <v>885</v>
      </c>
      <c r="N1696" s="6" t="s">
        <v>41</v>
      </c>
      <c r="O1696" s="5" t="s">
        <v>885</v>
      </c>
      <c r="P1696" s="6" t="str">
        <f>IF(I1696&lt;&gt;"","Giocata","Futura")</f>
        <v>Futura</v>
      </c>
      <c r="Q1696" s="5" t="e">
        <f>VALUE(LEFT(I1696,1))</f>
        <v>#VALUE!</v>
      </c>
      <c r="R1696" s="5" t="e">
        <f>VALUE(RIGHT(I1696,1))</f>
        <v>#VALUE!</v>
      </c>
      <c r="S1696" s="5" t="e">
        <f>SUM(Q1696:R1696)</f>
        <v>#VALUE!</v>
      </c>
      <c r="T1696" s="5" t="e">
        <f>IF(Q1696&lt;&gt;R1696,1,0)</f>
        <v>#VALUE!</v>
      </c>
      <c r="U1696" s="5" t="e">
        <f>IF(S1696&lt;=4,1,0)</f>
        <v>#VALUE!</v>
      </c>
      <c r="V1696" s="5" t="e">
        <f t="shared" si="52"/>
        <v>#VALUE!</v>
      </c>
      <c r="W1696" s="5" t="e">
        <f>IF(S1696&gt;=2,1,0)</f>
        <v>#VALUE!</v>
      </c>
      <c r="X1696" s="5" t="e">
        <f>IF(Q1696&lt;=2,1,0)</f>
        <v>#VALUE!</v>
      </c>
      <c r="Y1696" s="5" t="e">
        <f>IF(AND(Q1696&gt;=1,Q1696&lt;=3),1,0)</f>
        <v>#VALUE!</v>
      </c>
      <c r="Z1696" s="5" t="e">
        <f>IF(AND(Q1696&gt;=2,Q1696&lt;=5),1,0)</f>
        <v>#VALUE!</v>
      </c>
      <c r="AA1696" s="5" t="e">
        <f>IF(S1696&lt;=2,1,0)</f>
        <v>#VALUE!</v>
      </c>
      <c r="AB1696" s="5" t="e">
        <f>IF(AND(S1696&gt;=1,S1696&lt;=3),1,0)</f>
        <v>#VALUE!</v>
      </c>
      <c r="AC1696" s="5" t="e">
        <f>IF(AND(S1696&gt;=2,S1696&lt;=5),1,0)</f>
        <v>#VALUE!</v>
      </c>
      <c r="AD1696" s="5" t="e">
        <f>IF(AND(S1696&gt;=1,S1696&lt;=4),1,0)</f>
        <v>#VALUE!</v>
      </c>
      <c r="AE1696" s="5" t="e">
        <f>IF(AND(S1696&gt;=2,S1696&lt;=5),1,0)</f>
        <v>#VALUE!</v>
      </c>
    </row>
    <row r="1697" spans="1:31" x14ac:dyDescent="0.55000000000000004">
      <c r="A1697" s="1">
        <f t="shared" si="53"/>
        <v>1697</v>
      </c>
      <c r="B1697" s="6" t="s">
        <v>908</v>
      </c>
      <c r="C1697" s="7">
        <v>46226.660555555558</v>
      </c>
      <c r="D1697" s="5">
        <v>12</v>
      </c>
      <c r="E1697" s="6" t="s">
        <v>37</v>
      </c>
      <c r="F1697" s="8">
        <v>46320</v>
      </c>
      <c r="G1697" s="8" t="s">
        <v>885</v>
      </c>
      <c r="H1697" s="6" t="s">
        <v>68</v>
      </c>
      <c r="I1697" s="6" t="s">
        <v>885</v>
      </c>
      <c r="J1697" s="6" t="s">
        <v>84</v>
      </c>
      <c r="L1697" s="6" t="s">
        <v>70</v>
      </c>
      <c r="M1697" s="6" t="s">
        <v>885</v>
      </c>
      <c r="N1697" s="6" t="s">
        <v>41</v>
      </c>
      <c r="O1697" s="5" t="s">
        <v>885</v>
      </c>
      <c r="P1697" s="6" t="str">
        <f>IF(I1697&lt;&gt;"","Giocata","Futura")</f>
        <v>Futura</v>
      </c>
      <c r="Q1697" s="5" t="e">
        <f>VALUE(LEFT(I1697,1))</f>
        <v>#VALUE!</v>
      </c>
      <c r="R1697" s="5" t="e">
        <f>VALUE(RIGHT(I1697,1))</f>
        <v>#VALUE!</v>
      </c>
      <c r="S1697" s="5" t="e">
        <f>SUM(Q1697:R1697)</f>
        <v>#VALUE!</v>
      </c>
      <c r="T1697" s="5" t="e">
        <f>IF(Q1697&lt;&gt;R1697,1,0)</f>
        <v>#VALUE!</v>
      </c>
      <c r="U1697" s="5" t="e">
        <f>IF(S1697&lt;=4,1,0)</f>
        <v>#VALUE!</v>
      </c>
      <c r="V1697" s="5" t="e">
        <f t="shared" si="52"/>
        <v>#VALUE!</v>
      </c>
      <c r="W1697" s="5" t="e">
        <f>IF(S1697&gt;=2,1,0)</f>
        <v>#VALUE!</v>
      </c>
      <c r="X1697" s="5" t="e">
        <f>IF(Q1697&lt;=2,1,0)</f>
        <v>#VALUE!</v>
      </c>
      <c r="Y1697" s="5" t="e">
        <f>IF(AND(Q1697&gt;=1,Q1697&lt;=3),1,0)</f>
        <v>#VALUE!</v>
      </c>
      <c r="Z1697" s="5" t="e">
        <f>IF(AND(Q1697&gt;=2,Q1697&lt;=5),1,0)</f>
        <v>#VALUE!</v>
      </c>
      <c r="AA1697" s="5" t="e">
        <f>IF(S1697&lt;=2,1,0)</f>
        <v>#VALUE!</v>
      </c>
      <c r="AB1697" s="5" t="e">
        <f>IF(AND(S1697&gt;=1,S1697&lt;=3),1,0)</f>
        <v>#VALUE!</v>
      </c>
      <c r="AC1697" s="5" t="e">
        <f>IF(AND(S1697&gt;=2,S1697&lt;=5),1,0)</f>
        <v>#VALUE!</v>
      </c>
      <c r="AD1697" s="5" t="e">
        <f>IF(AND(S1697&gt;=1,S1697&lt;=4),1,0)</f>
        <v>#VALUE!</v>
      </c>
      <c r="AE1697" s="5" t="e">
        <f>IF(AND(S1697&gt;=2,S1697&lt;=5),1,0)</f>
        <v>#VALUE!</v>
      </c>
    </row>
    <row r="1698" spans="1:31" x14ac:dyDescent="0.55000000000000004">
      <c r="A1698" s="1">
        <f t="shared" si="53"/>
        <v>1698</v>
      </c>
      <c r="B1698" s="6" t="s">
        <v>908</v>
      </c>
      <c r="C1698" s="7">
        <v>46226.660555555558</v>
      </c>
      <c r="D1698" s="5">
        <v>12</v>
      </c>
      <c r="E1698" s="6" t="s">
        <v>37</v>
      </c>
      <c r="F1698" s="8">
        <v>46320</v>
      </c>
      <c r="G1698" s="8" t="s">
        <v>885</v>
      </c>
      <c r="H1698" s="6" t="s">
        <v>83</v>
      </c>
      <c r="I1698" s="6" t="s">
        <v>885</v>
      </c>
      <c r="J1698" s="6" t="s">
        <v>72</v>
      </c>
      <c r="L1698" s="6" t="s">
        <v>85</v>
      </c>
      <c r="M1698" s="6" t="s">
        <v>885</v>
      </c>
      <c r="N1698" s="6" t="s">
        <v>41</v>
      </c>
      <c r="O1698" s="5" t="s">
        <v>885</v>
      </c>
      <c r="P1698" s="6" t="str">
        <f>IF(I1698&lt;&gt;"","Giocata","Futura")</f>
        <v>Futura</v>
      </c>
      <c r="Q1698" s="5" t="e">
        <f>VALUE(LEFT(I1698,1))</f>
        <v>#VALUE!</v>
      </c>
      <c r="R1698" s="5" t="e">
        <f>VALUE(RIGHT(I1698,1))</f>
        <v>#VALUE!</v>
      </c>
      <c r="S1698" s="5" t="e">
        <f>SUM(Q1698:R1698)</f>
        <v>#VALUE!</v>
      </c>
      <c r="T1698" s="5" t="e">
        <f>IF(Q1698&lt;&gt;R1698,1,0)</f>
        <v>#VALUE!</v>
      </c>
      <c r="U1698" s="5" t="e">
        <f>IF(S1698&lt;=4,1,0)</f>
        <v>#VALUE!</v>
      </c>
      <c r="V1698" s="5" t="e">
        <f t="shared" si="52"/>
        <v>#VALUE!</v>
      </c>
      <c r="W1698" s="5" t="e">
        <f>IF(S1698&gt;=2,1,0)</f>
        <v>#VALUE!</v>
      </c>
      <c r="X1698" s="5" t="e">
        <f>IF(Q1698&lt;=2,1,0)</f>
        <v>#VALUE!</v>
      </c>
      <c r="Y1698" s="5" t="e">
        <f>IF(AND(Q1698&gt;=1,Q1698&lt;=3),1,0)</f>
        <v>#VALUE!</v>
      </c>
      <c r="Z1698" s="5" t="e">
        <f>IF(AND(Q1698&gt;=2,Q1698&lt;=5),1,0)</f>
        <v>#VALUE!</v>
      </c>
      <c r="AA1698" s="5" t="e">
        <f>IF(S1698&lt;=2,1,0)</f>
        <v>#VALUE!</v>
      </c>
      <c r="AB1698" s="5" t="e">
        <f>IF(AND(S1698&gt;=1,S1698&lt;=3),1,0)</f>
        <v>#VALUE!</v>
      </c>
      <c r="AC1698" s="5" t="e">
        <f>IF(AND(S1698&gt;=2,S1698&lt;=5),1,0)</f>
        <v>#VALUE!</v>
      </c>
      <c r="AD1698" s="5" t="e">
        <f>IF(AND(S1698&gt;=1,S1698&lt;=4),1,0)</f>
        <v>#VALUE!</v>
      </c>
      <c r="AE1698" s="5" t="e">
        <f>IF(AND(S1698&gt;=2,S1698&lt;=5),1,0)</f>
        <v>#VALUE!</v>
      </c>
    </row>
    <row r="1699" spans="1:31" x14ac:dyDescent="0.55000000000000004">
      <c r="A1699" s="1">
        <f t="shared" si="53"/>
        <v>1699</v>
      </c>
      <c r="B1699" s="6" t="s">
        <v>908</v>
      </c>
      <c r="C1699" s="7">
        <v>46226.660555555558</v>
      </c>
      <c r="D1699" s="5">
        <v>12</v>
      </c>
      <c r="E1699" s="6" t="s">
        <v>37</v>
      </c>
      <c r="F1699" s="8">
        <v>46320</v>
      </c>
      <c r="G1699" s="8" t="s">
        <v>885</v>
      </c>
      <c r="H1699" s="6" t="s">
        <v>80</v>
      </c>
      <c r="I1699" s="6" t="s">
        <v>885</v>
      </c>
      <c r="J1699" s="6" t="s">
        <v>74</v>
      </c>
      <c r="L1699" s="6" t="s">
        <v>82</v>
      </c>
      <c r="M1699" s="6" t="s">
        <v>885</v>
      </c>
      <c r="N1699" s="6" t="s">
        <v>41</v>
      </c>
      <c r="O1699" s="5" t="s">
        <v>885</v>
      </c>
      <c r="P1699" s="6" t="str">
        <f>IF(I1699&lt;&gt;"","Giocata","Futura")</f>
        <v>Futura</v>
      </c>
      <c r="Q1699" s="5" t="e">
        <f>VALUE(LEFT(I1699,1))</f>
        <v>#VALUE!</v>
      </c>
      <c r="R1699" s="5" t="e">
        <f>VALUE(RIGHT(I1699,1))</f>
        <v>#VALUE!</v>
      </c>
      <c r="S1699" s="5" t="e">
        <f>SUM(Q1699:R1699)</f>
        <v>#VALUE!</v>
      </c>
      <c r="T1699" s="5" t="e">
        <f>IF(Q1699&lt;&gt;R1699,1,0)</f>
        <v>#VALUE!</v>
      </c>
      <c r="U1699" s="5" t="e">
        <f>IF(S1699&lt;=4,1,0)</f>
        <v>#VALUE!</v>
      </c>
      <c r="V1699" s="5" t="e">
        <f t="shared" si="52"/>
        <v>#VALUE!</v>
      </c>
      <c r="W1699" s="5" t="e">
        <f>IF(S1699&gt;=2,1,0)</f>
        <v>#VALUE!</v>
      </c>
      <c r="X1699" s="5" t="e">
        <f>IF(Q1699&lt;=2,1,0)</f>
        <v>#VALUE!</v>
      </c>
      <c r="Y1699" s="5" t="e">
        <f>IF(AND(Q1699&gt;=1,Q1699&lt;=3),1,0)</f>
        <v>#VALUE!</v>
      </c>
      <c r="Z1699" s="5" t="e">
        <f>IF(AND(Q1699&gt;=2,Q1699&lt;=5),1,0)</f>
        <v>#VALUE!</v>
      </c>
      <c r="AA1699" s="5" t="e">
        <f>IF(S1699&lt;=2,1,0)</f>
        <v>#VALUE!</v>
      </c>
      <c r="AB1699" s="5" t="e">
        <f>IF(AND(S1699&gt;=1,S1699&lt;=3),1,0)</f>
        <v>#VALUE!</v>
      </c>
      <c r="AC1699" s="5" t="e">
        <f>IF(AND(S1699&gt;=2,S1699&lt;=5),1,0)</f>
        <v>#VALUE!</v>
      </c>
      <c r="AD1699" s="5" t="e">
        <f>IF(AND(S1699&gt;=1,S1699&lt;=4),1,0)</f>
        <v>#VALUE!</v>
      </c>
      <c r="AE1699" s="5" t="e">
        <f>IF(AND(S1699&gt;=2,S1699&lt;=5),1,0)</f>
        <v>#VALUE!</v>
      </c>
    </row>
    <row r="1700" spans="1:31" x14ac:dyDescent="0.55000000000000004">
      <c r="A1700" s="1">
        <f t="shared" si="53"/>
        <v>1700</v>
      </c>
      <c r="B1700" s="6" t="s">
        <v>908</v>
      </c>
      <c r="C1700" s="7">
        <v>46226.660555555558</v>
      </c>
      <c r="D1700" s="5">
        <v>12</v>
      </c>
      <c r="E1700" s="6" t="s">
        <v>37</v>
      </c>
      <c r="F1700" s="8">
        <v>46320</v>
      </c>
      <c r="G1700" s="8" t="s">
        <v>885</v>
      </c>
      <c r="H1700" s="6" t="s">
        <v>75</v>
      </c>
      <c r="I1700" s="6" t="s">
        <v>885</v>
      </c>
      <c r="J1700" s="6" t="s">
        <v>81</v>
      </c>
      <c r="L1700" s="6" t="s">
        <v>91</v>
      </c>
      <c r="M1700" s="6" t="s">
        <v>885</v>
      </c>
      <c r="N1700" s="6" t="s">
        <v>41</v>
      </c>
      <c r="O1700" s="5" t="s">
        <v>885</v>
      </c>
      <c r="P1700" s="6" t="str">
        <f>IF(I1700&lt;&gt;"","Giocata","Futura")</f>
        <v>Futura</v>
      </c>
      <c r="Q1700" s="5" t="e">
        <f>VALUE(LEFT(I1700,1))</f>
        <v>#VALUE!</v>
      </c>
      <c r="R1700" s="5" t="e">
        <f>VALUE(RIGHT(I1700,1))</f>
        <v>#VALUE!</v>
      </c>
      <c r="S1700" s="5" t="e">
        <f>SUM(Q1700:R1700)</f>
        <v>#VALUE!</v>
      </c>
      <c r="T1700" s="5" t="e">
        <f>IF(Q1700&lt;&gt;R1700,1,0)</f>
        <v>#VALUE!</v>
      </c>
      <c r="U1700" s="5" t="e">
        <f>IF(S1700&lt;=4,1,0)</f>
        <v>#VALUE!</v>
      </c>
      <c r="V1700" s="5" t="e">
        <f t="shared" si="52"/>
        <v>#VALUE!</v>
      </c>
      <c r="W1700" s="5" t="e">
        <f>IF(S1700&gt;=2,1,0)</f>
        <v>#VALUE!</v>
      </c>
      <c r="X1700" s="5" t="e">
        <f>IF(Q1700&lt;=2,1,0)</f>
        <v>#VALUE!</v>
      </c>
      <c r="Y1700" s="5" t="e">
        <f>IF(AND(Q1700&gt;=1,Q1700&lt;=3),1,0)</f>
        <v>#VALUE!</v>
      </c>
      <c r="Z1700" s="5" t="e">
        <f>IF(AND(Q1700&gt;=2,Q1700&lt;=5),1,0)</f>
        <v>#VALUE!</v>
      </c>
      <c r="AA1700" s="5" t="e">
        <f>IF(S1700&lt;=2,1,0)</f>
        <v>#VALUE!</v>
      </c>
      <c r="AB1700" s="5" t="e">
        <f>IF(AND(S1700&gt;=1,S1700&lt;=3),1,0)</f>
        <v>#VALUE!</v>
      </c>
      <c r="AC1700" s="5" t="e">
        <f>IF(AND(S1700&gt;=2,S1700&lt;=5),1,0)</f>
        <v>#VALUE!</v>
      </c>
      <c r="AD1700" s="5" t="e">
        <f>IF(AND(S1700&gt;=1,S1700&lt;=4),1,0)</f>
        <v>#VALUE!</v>
      </c>
      <c r="AE1700" s="5" t="e">
        <f>IF(AND(S1700&gt;=2,S1700&lt;=5),1,0)</f>
        <v>#VALUE!</v>
      </c>
    </row>
    <row r="1701" spans="1:31" x14ac:dyDescent="0.55000000000000004">
      <c r="A1701" s="1">
        <f t="shared" si="53"/>
        <v>1701</v>
      </c>
      <c r="B1701" s="6" t="s">
        <v>32</v>
      </c>
      <c r="C1701" s="7">
        <v>46226.660555555558</v>
      </c>
      <c r="D1701" s="5">
        <v>12</v>
      </c>
      <c r="E1701" s="6" t="s">
        <v>37</v>
      </c>
      <c r="F1701" s="8">
        <v>46320</v>
      </c>
      <c r="G1701" s="8" t="s">
        <v>245</v>
      </c>
      <c r="H1701" s="6" t="s">
        <v>124</v>
      </c>
      <c r="I1701" s="6" t="s">
        <v>885</v>
      </c>
      <c r="J1701" s="6" t="s">
        <v>134</v>
      </c>
      <c r="L1701" s="6" t="s">
        <v>126</v>
      </c>
      <c r="M1701" s="6" t="s">
        <v>885</v>
      </c>
      <c r="N1701" s="6" t="s">
        <v>41</v>
      </c>
      <c r="O1701" s="5" t="s">
        <v>885</v>
      </c>
      <c r="P1701" s="6" t="str">
        <f>IF(I1701&lt;&gt;"","Giocata","Futura")</f>
        <v>Futura</v>
      </c>
      <c r="Q1701" s="5" t="e">
        <f>VALUE(LEFT(I1701,1))</f>
        <v>#VALUE!</v>
      </c>
      <c r="R1701" s="5" t="e">
        <f>VALUE(RIGHT(I1701,1))</f>
        <v>#VALUE!</v>
      </c>
      <c r="S1701" s="5" t="e">
        <f>SUM(Q1701:R1701)</f>
        <v>#VALUE!</v>
      </c>
      <c r="T1701" s="5" t="e">
        <f>IF(Q1701&lt;&gt;R1701,1,0)</f>
        <v>#VALUE!</v>
      </c>
      <c r="U1701" s="5" t="e">
        <f>IF(S1701&lt;=4,1,0)</f>
        <v>#VALUE!</v>
      </c>
      <c r="V1701" s="5" t="e">
        <f t="shared" si="52"/>
        <v>#VALUE!</v>
      </c>
      <c r="W1701" s="5" t="e">
        <f>IF(S1701&gt;=2,1,0)</f>
        <v>#VALUE!</v>
      </c>
      <c r="X1701" s="5" t="e">
        <f>IF(Q1701&lt;=2,1,0)</f>
        <v>#VALUE!</v>
      </c>
      <c r="Y1701" s="5" t="e">
        <f>IF(AND(Q1701&gt;=1,Q1701&lt;=3),1,0)</f>
        <v>#VALUE!</v>
      </c>
      <c r="Z1701" s="5" t="e">
        <f>IF(AND(Q1701&gt;=2,Q1701&lt;=5),1,0)</f>
        <v>#VALUE!</v>
      </c>
      <c r="AA1701" s="5" t="e">
        <f>IF(S1701&lt;=2,1,0)</f>
        <v>#VALUE!</v>
      </c>
      <c r="AB1701" s="5" t="e">
        <f>IF(AND(S1701&gt;=1,S1701&lt;=3),1,0)</f>
        <v>#VALUE!</v>
      </c>
      <c r="AC1701" s="5" t="e">
        <f>IF(AND(S1701&gt;=2,S1701&lt;=5),1,0)</f>
        <v>#VALUE!</v>
      </c>
      <c r="AD1701" s="5" t="e">
        <f>IF(AND(S1701&gt;=1,S1701&lt;=4),1,0)</f>
        <v>#VALUE!</v>
      </c>
      <c r="AE1701" s="5" t="e">
        <f>IF(AND(S1701&gt;=2,S1701&lt;=5),1,0)</f>
        <v>#VALUE!</v>
      </c>
    </row>
    <row r="1702" spans="1:31" x14ac:dyDescent="0.55000000000000004">
      <c r="A1702" s="1">
        <f t="shared" si="53"/>
        <v>1702</v>
      </c>
      <c r="B1702" s="6" t="s">
        <v>32</v>
      </c>
      <c r="C1702" s="7">
        <v>46226.660555555558</v>
      </c>
      <c r="D1702" s="5">
        <v>12</v>
      </c>
      <c r="E1702" s="6" t="s">
        <v>37</v>
      </c>
      <c r="F1702" s="8">
        <v>46320</v>
      </c>
      <c r="G1702" s="8" t="s">
        <v>245</v>
      </c>
      <c r="H1702" s="6" t="s">
        <v>212</v>
      </c>
      <c r="I1702" s="6" t="s">
        <v>885</v>
      </c>
      <c r="J1702" s="6" t="s">
        <v>208</v>
      </c>
      <c r="L1702" s="6" t="s">
        <v>267</v>
      </c>
      <c r="M1702" s="6" t="s">
        <v>885</v>
      </c>
      <c r="N1702" s="6" t="s">
        <v>41</v>
      </c>
      <c r="O1702" s="5" t="s">
        <v>885</v>
      </c>
      <c r="P1702" s="6" t="str">
        <f>IF(I1702&lt;&gt;"","Giocata","Futura")</f>
        <v>Futura</v>
      </c>
      <c r="Q1702" s="5" t="e">
        <f>VALUE(LEFT(I1702,1))</f>
        <v>#VALUE!</v>
      </c>
      <c r="R1702" s="5" t="e">
        <f>VALUE(RIGHT(I1702,1))</f>
        <v>#VALUE!</v>
      </c>
      <c r="S1702" s="5" t="e">
        <f>SUM(Q1702:R1702)</f>
        <v>#VALUE!</v>
      </c>
      <c r="T1702" s="5" t="e">
        <f>IF(Q1702&lt;&gt;R1702,1,0)</f>
        <v>#VALUE!</v>
      </c>
      <c r="U1702" s="5" t="e">
        <f>IF(S1702&lt;=4,1,0)</f>
        <v>#VALUE!</v>
      </c>
      <c r="V1702" s="5" t="e">
        <f t="shared" si="52"/>
        <v>#VALUE!</v>
      </c>
      <c r="W1702" s="5" t="e">
        <f>IF(S1702&gt;=2,1,0)</f>
        <v>#VALUE!</v>
      </c>
      <c r="X1702" s="5" t="e">
        <f>IF(Q1702&lt;=2,1,0)</f>
        <v>#VALUE!</v>
      </c>
      <c r="Y1702" s="5" t="e">
        <f>IF(AND(Q1702&gt;=1,Q1702&lt;=3),1,0)</f>
        <v>#VALUE!</v>
      </c>
      <c r="Z1702" s="5" t="e">
        <f>IF(AND(Q1702&gt;=2,Q1702&lt;=5),1,0)</f>
        <v>#VALUE!</v>
      </c>
      <c r="AA1702" s="5" t="e">
        <f>IF(S1702&lt;=2,1,0)</f>
        <v>#VALUE!</v>
      </c>
      <c r="AB1702" s="5" t="e">
        <f>IF(AND(S1702&gt;=1,S1702&lt;=3),1,0)</f>
        <v>#VALUE!</v>
      </c>
      <c r="AC1702" s="5" t="e">
        <f>IF(AND(S1702&gt;=2,S1702&lt;=5),1,0)</f>
        <v>#VALUE!</v>
      </c>
      <c r="AD1702" s="5" t="e">
        <f>IF(AND(S1702&gt;=1,S1702&lt;=4),1,0)</f>
        <v>#VALUE!</v>
      </c>
      <c r="AE1702" s="5" t="e">
        <f>IF(AND(S1702&gt;=2,S1702&lt;=5),1,0)</f>
        <v>#VALUE!</v>
      </c>
    </row>
    <row r="1703" spans="1:31" x14ac:dyDescent="0.55000000000000004">
      <c r="A1703" s="1">
        <f t="shared" si="53"/>
        <v>1703</v>
      </c>
      <c r="B1703" s="6" t="s">
        <v>32</v>
      </c>
      <c r="C1703" s="7">
        <v>46226.660555555558</v>
      </c>
      <c r="D1703" s="5">
        <v>12</v>
      </c>
      <c r="E1703" s="6" t="s">
        <v>37</v>
      </c>
      <c r="F1703" s="8">
        <v>46320</v>
      </c>
      <c r="G1703" s="8" t="s">
        <v>245</v>
      </c>
      <c r="H1703" s="6" t="s">
        <v>271</v>
      </c>
      <c r="I1703" s="6" t="s">
        <v>885</v>
      </c>
      <c r="J1703" s="6" t="s">
        <v>131</v>
      </c>
      <c r="L1703" s="6" t="s">
        <v>275</v>
      </c>
      <c r="M1703" s="6" t="s">
        <v>885</v>
      </c>
      <c r="N1703" s="6" t="s">
        <v>41</v>
      </c>
      <c r="O1703" s="5" t="s">
        <v>885</v>
      </c>
      <c r="P1703" s="6" t="str">
        <f>IF(I1703&lt;&gt;"","Giocata","Futura")</f>
        <v>Futura</v>
      </c>
      <c r="Q1703" s="5" t="e">
        <f>VALUE(LEFT(I1703,1))</f>
        <v>#VALUE!</v>
      </c>
      <c r="R1703" s="5" t="e">
        <f>VALUE(RIGHT(I1703,1))</f>
        <v>#VALUE!</v>
      </c>
      <c r="S1703" s="5" t="e">
        <f>SUM(Q1703:R1703)</f>
        <v>#VALUE!</v>
      </c>
      <c r="T1703" s="5" t="e">
        <f>IF(Q1703&lt;&gt;R1703,1,0)</f>
        <v>#VALUE!</v>
      </c>
      <c r="U1703" s="5" t="e">
        <f>IF(S1703&lt;=4,1,0)</f>
        <v>#VALUE!</v>
      </c>
      <c r="V1703" s="5" t="e">
        <f t="shared" si="52"/>
        <v>#VALUE!</v>
      </c>
      <c r="W1703" s="5" t="e">
        <f>IF(S1703&gt;=2,1,0)</f>
        <v>#VALUE!</v>
      </c>
      <c r="X1703" s="5" t="e">
        <f>IF(Q1703&lt;=2,1,0)</f>
        <v>#VALUE!</v>
      </c>
      <c r="Y1703" s="5" t="e">
        <f>IF(AND(Q1703&gt;=1,Q1703&lt;=3),1,0)</f>
        <v>#VALUE!</v>
      </c>
      <c r="Z1703" s="5" t="e">
        <f>IF(AND(Q1703&gt;=2,Q1703&lt;=5),1,0)</f>
        <v>#VALUE!</v>
      </c>
      <c r="AA1703" s="5" t="e">
        <f>IF(S1703&lt;=2,1,0)</f>
        <v>#VALUE!</v>
      </c>
      <c r="AB1703" s="5" t="e">
        <f>IF(AND(S1703&gt;=1,S1703&lt;=3),1,0)</f>
        <v>#VALUE!</v>
      </c>
      <c r="AC1703" s="5" t="e">
        <f>IF(AND(S1703&gt;=2,S1703&lt;=5),1,0)</f>
        <v>#VALUE!</v>
      </c>
      <c r="AD1703" s="5" t="e">
        <f>IF(AND(S1703&gt;=1,S1703&lt;=4),1,0)</f>
        <v>#VALUE!</v>
      </c>
      <c r="AE1703" s="5" t="e">
        <f>IF(AND(S1703&gt;=2,S1703&lt;=5),1,0)</f>
        <v>#VALUE!</v>
      </c>
    </row>
    <row r="1704" spans="1:31" x14ac:dyDescent="0.55000000000000004">
      <c r="A1704" s="1">
        <f t="shared" si="53"/>
        <v>1704</v>
      </c>
      <c r="B1704" s="6" t="s">
        <v>32</v>
      </c>
      <c r="C1704" s="7">
        <v>46226.660555555558</v>
      </c>
      <c r="D1704" s="5">
        <v>12</v>
      </c>
      <c r="E1704" s="6" t="s">
        <v>37</v>
      </c>
      <c r="F1704" s="8">
        <v>46320</v>
      </c>
      <c r="G1704" s="8" t="s">
        <v>245</v>
      </c>
      <c r="H1704" s="6" t="s">
        <v>128</v>
      </c>
      <c r="I1704" s="6" t="s">
        <v>885</v>
      </c>
      <c r="J1704" s="6" t="s">
        <v>274</v>
      </c>
      <c r="L1704" s="6" t="s">
        <v>269</v>
      </c>
      <c r="M1704" s="6" t="s">
        <v>885</v>
      </c>
      <c r="N1704" s="6" t="s">
        <v>41</v>
      </c>
      <c r="O1704" s="5" t="s">
        <v>885</v>
      </c>
      <c r="P1704" s="6" t="str">
        <f>IF(I1704&lt;&gt;"","Giocata","Futura")</f>
        <v>Futura</v>
      </c>
      <c r="Q1704" s="5" t="e">
        <f>VALUE(LEFT(I1704,1))</f>
        <v>#VALUE!</v>
      </c>
      <c r="R1704" s="5" t="e">
        <f>VALUE(RIGHT(I1704,1))</f>
        <v>#VALUE!</v>
      </c>
      <c r="S1704" s="5" t="e">
        <f>SUM(Q1704:R1704)</f>
        <v>#VALUE!</v>
      </c>
      <c r="T1704" s="5" t="e">
        <f>IF(Q1704&lt;&gt;R1704,1,0)</f>
        <v>#VALUE!</v>
      </c>
      <c r="U1704" s="5" t="e">
        <f>IF(S1704&lt;=4,1,0)</f>
        <v>#VALUE!</v>
      </c>
      <c r="V1704" s="5" t="e">
        <f t="shared" si="52"/>
        <v>#VALUE!</v>
      </c>
      <c r="W1704" s="5" t="e">
        <f>IF(S1704&gt;=2,1,0)</f>
        <v>#VALUE!</v>
      </c>
      <c r="X1704" s="5" t="e">
        <f>IF(Q1704&lt;=2,1,0)</f>
        <v>#VALUE!</v>
      </c>
      <c r="Y1704" s="5" t="e">
        <f>IF(AND(Q1704&gt;=1,Q1704&lt;=3),1,0)</f>
        <v>#VALUE!</v>
      </c>
      <c r="Z1704" s="5" t="e">
        <f>IF(AND(Q1704&gt;=2,Q1704&lt;=5),1,0)</f>
        <v>#VALUE!</v>
      </c>
      <c r="AA1704" s="5" t="e">
        <f>IF(S1704&lt;=2,1,0)</f>
        <v>#VALUE!</v>
      </c>
      <c r="AB1704" s="5" t="e">
        <f>IF(AND(S1704&gt;=1,S1704&lt;=3),1,0)</f>
        <v>#VALUE!</v>
      </c>
      <c r="AC1704" s="5" t="e">
        <f>IF(AND(S1704&gt;=2,S1704&lt;=5),1,0)</f>
        <v>#VALUE!</v>
      </c>
      <c r="AD1704" s="5" t="e">
        <f>IF(AND(S1704&gt;=1,S1704&lt;=4),1,0)</f>
        <v>#VALUE!</v>
      </c>
      <c r="AE1704" s="5" t="e">
        <f>IF(AND(S1704&gt;=2,S1704&lt;=5),1,0)</f>
        <v>#VALUE!</v>
      </c>
    </row>
    <row r="1705" spans="1:31" x14ac:dyDescent="0.55000000000000004">
      <c r="A1705" s="1">
        <f t="shared" si="53"/>
        <v>1705</v>
      </c>
      <c r="B1705" s="6" t="s">
        <v>32</v>
      </c>
      <c r="C1705" s="7">
        <v>46226.660555555558</v>
      </c>
      <c r="D1705" s="5">
        <v>12</v>
      </c>
      <c r="E1705" s="6" t="s">
        <v>37</v>
      </c>
      <c r="F1705" s="8">
        <v>46320</v>
      </c>
      <c r="G1705" s="8" t="s">
        <v>245</v>
      </c>
      <c r="H1705" s="6" t="s">
        <v>265</v>
      </c>
      <c r="I1705" s="6" t="s">
        <v>885</v>
      </c>
      <c r="J1705" s="6" t="s">
        <v>209</v>
      </c>
      <c r="L1705" s="6" t="s">
        <v>266</v>
      </c>
      <c r="M1705" s="6" t="s">
        <v>885</v>
      </c>
      <c r="N1705" s="6" t="s">
        <v>41</v>
      </c>
      <c r="O1705" s="5" t="s">
        <v>885</v>
      </c>
      <c r="P1705" s="6" t="str">
        <f>IF(I1705&lt;&gt;"","Giocata","Futura")</f>
        <v>Futura</v>
      </c>
      <c r="Q1705" s="5" t="e">
        <f>VALUE(LEFT(I1705,1))</f>
        <v>#VALUE!</v>
      </c>
      <c r="R1705" s="5" t="e">
        <f>VALUE(RIGHT(I1705,1))</f>
        <v>#VALUE!</v>
      </c>
      <c r="S1705" s="5" t="e">
        <f>SUM(Q1705:R1705)</f>
        <v>#VALUE!</v>
      </c>
      <c r="T1705" s="5" t="e">
        <f>IF(Q1705&lt;&gt;R1705,1,0)</f>
        <v>#VALUE!</v>
      </c>
      <c r="U1705" s="5" t="e">
        <f>IF(S1705&lt;=4,1,0)</f>
        <v>#VALUE!</v>
      </c>
      <c r="V1705" s="5" t="e">
        <f t="shared" si="52"/>
        <v>#VALUE!</v>
      </c>
      <c r="W1705" s="5" t="e">
        <f>IF(S1705&gt;=2,1,0)</f>
        <v>#VALUE!</v>
      </c>
      <c r="X1705" s="5" t="e">
        <f>IF(Q1705&lt;=2,1,0)</f>
        <v>#VALUE!</v>
      </c>
      <c r="Y1705" s="5" t="e">
        <f>IF(AND(Q1705&gt;=1,Q1705&lt;=3),1,0)</f>
        <v>#VALUE!</v>
      </c>
      <c r="Z1705" s="5" t="e">
        <f>IF(AND(Q1705&gt;=2,Q1705&lt;=5),1,0)</f>
        <v>#VALUE!</v>
      </c>
      <c r="AA1705" s="5" t="e">
        <f>IF(S1705&lt;=2,1,0)</f>
        <v>#VALUE!</v>
      </c>
      <c r="AB1705" s="5" t="e">
        <f>IF(AND(S1705&gt;=1,S1705&lt;=3),1,0)</f>
        <v>#VALUE!</v>
      </c>
      <c r="AC1705" s="5" t="e">
        <f>IF(AND(S1705&gt;=2,S1705&lt;=5),1,0)</f>
        <v>#VALUE!</v>
      </c>
      <c r="AD1705" s="5" t="e">
        <f>IF(AND(S1705&gt;=1,S1705&lt;=4),1,0)</f>
        <v>#VALUE!</v>
      </c>
      <c r="AE1705" s="5" t="e">
        <f>IF(AND(S1705&gt;=2,S1705&lt;=5),1,0)</f>
        <v>#VALUE!</v>
      </c>
    </row>
    <row r="1706" spans="1:31" x14ac:dyDescent="0.55000000000000004">
      <c r="A1706" s="1">
        <f t="shared" si="53"/>
        <v>1706</v>
      </c>
      <c r="B1706" s="6" t="s">
        <v>32</v>
      </c>
      <c r="C1706" s="7">
        <v>46226.660555555558</v>
      </c>
      <c r="D1706" s="5">
        <v>12</v>
      </c>
      <c r="E1706" s="6" t="s">
        <v>37</v>
      </c>
      <c r="F1706" s="8">
        <v>46320</v>
      </c>
      <c r="G1706" s="8" t="s">
        <v>245</v>
      </c>
      <c r="H1706" s="6" t="s">
        <v>133</v>
      </c>
      <c r="I1706" s="6" t="s">
        <v>885</v>
      </c>
      <c r="J1706" s="6" t="s">
        <v>211</v>
      </c>
      <c r="L1706" s="6" t="s">
        <v>135</v>
      </c>
      <c r="M1706" s="6" t="s">
        <v>885</v>
      </c>
      <c r="N1706" s="6" t="s">
        <v>41</v>
      </c>
      <c r="O1706" s="5" t="s">
        <v>885</v>
      </c>
      <c r="P1706" s="6" t="str">
        <f>IF(I1706&lt;&gt;"","Giocata","Futura")</f>
        <v>Futura</v>
      </c>
      <c r="Q1706" s="5" t="e">
        <f>VALUE(LEFT(I1706,1))</f>
        <v>#VALUE!</v>
      </c>
      <c r="R1706" s="5" t="e">
        <f>VALUE(RIGHT(I1706,1))</f>
        <v>#VALUE!</v>
      </c>
      <c r="S1706" s="5" t="e">
        <f>SUM(Q1706:R1706)</f>
        <v>#VALUE!</v>
      </c>
      <c r="T1706" s="5" t="e">
        <f>IF(Q1706&lt;&gt;R1706,1,0)</f>
        <v>#VALUE!</v>
      </c>
      <c r="U1706" s="5" t="e">
        <f>IF(S1706&lt;=4,1,0)</f>
        <v>#VALUE!</v>
      </c>
      <c r="V1706" s="5" t="e">
        <f t="shared" si="52"/>
        <v>#VALUE!</v>
      </c>
      <c r="W1706" s="5" t="e">
        <f>IF(S1706&gt;=2,1,0)</f>
        <v>#VALUE!</v>
      </c>
      <c r="X1706" s="5" t="e">
        <f>IF(Q1706&lt;=2,1,0)</f>
        <v>#VALUE!</v>
      </c>
      <c r="Y1706" s="5" t="e">
        <f>IF(AND(Q1706&gt;=1,Q1706&lt;=3),1,0)</f>
        <v>#VALUE!</v>
      </c>
      <c r="Z1706" s="5" t="e">
        <f>IF(AND(Q1706&gt;=2,Q1706&lt;=5),1,0)</f>
        <v>#VALUE!</v>
      </c>
      <c r="AA1706" s="5" t="e">
        <f>IF(S1706&lt;=2,1,0)</f>
        <v>#VALUE!</v>
      </c>
      <c r="AB1706" s="5" t="e">
        <f>IF(AND(S1706&gt;=1,S1706&lt;=3),1,0)</f>
        <v>#VALUE!</v>
      </c>
      <c r="AC1706" s="5" t="e">
        <f>IF(AND(S1706&gt;=2,S1706&lt;=5),1,0)</f>
        <v>#VALUE!</v>
      </c>
      <c r="AD1706" s="5" t="e">
        <f>IF(AND(S1706&gt;=1,S1706&lt;=4),1,0)</f>
        <v>#VALUE!</v>
      </c>
      <c r="AE1706" s="5" t="e">
        <f>IF(AND(S1706&gt;=2,S1706&lt;=5),1,0)</f>
        <v>#VALUE!</v>
      </c>
    </row>
    <row r="1707" spans="1:31" x14ac:dyDescent="0.55000000000000004">
      <c r="A1707" s="1">
        <f t="shared" si="53"/>
        <v>1707</v>
      </c>
      <c r="B1707" s="6" t="s">
        <v>32</v>
      </c>
      <c r="C1707" s="7">
        <v>46226.660555555558</v>
      </c>
      <c r="D1707" s="5">
        <v>12</v>
      </c>
      <c r="E1707" s="6" t="s">
        <v>37</v>
      </c>
      <c r="F1707" s="8">
        <v>46320</v>
      </c>
      <c r="G1707" s="8" t="s">
        <v>245</v>
      </c>
      <c r="H1707" s="6" t="s">
        <v>127</v>
      </c>
      <c r="I1707" s="6" t="s">
        <v>885</v>
      </c>
      <c r="J1707" s="6" t="s">
        <v>272</v>
      </c>
      <c r="L1707" s="6" t="s">
        <v>129</v>
      </c>
      <c r="M1707" s="6" t="s">
        <v>885</v>
      </c>
      <c r="N1707" s="6" t="s">
        <v>41</v>
      </c>
      <c r="O1707" s="5" t="s">
        <v>885</v>
      </c>
      <c r="P1707" s="6" t="str">
        <f>IF(I1707&lt;&gt;"","Giocata","Futura")</f>
        <v>Futura</v>
      </c>
      <c r="Q1707" s="5" t="e">
        <f>VALUE(LEFT(I1707,1))</f>
        <v>#VALUE!</v>
      </c>
      <c r="R1707" s="5" t="e">
        <f>VALUE(RIGHT(I1707,1))</f>
        <v>#VALUE!</v>
      </c>
      <c r="S1707" s="5" t="e">
        <f>SUM(Q1707:R1707)</f>
        <v>#VALUE!</v>
      </c>
      <c r="T1707" s="5" t="e">
        <f>IF(Q1707&lt;&gt;R1707,1,0)</f>
        <v>#VALUE!</v>
      </c>
      <c r="U1707" s="5" t="e">
        <f>IF(S1707&lt;=4,1,0)</f>
        <v>#VALUE!</v>
      </c>
      <c r="V1707" s="5" t="e">
        <f t="shared" si="52"/>
        <v>#VALUE!</v>
      </c>
      <c r="W1707" s="5" t="e">
        <f>IF(S1707&gt;=2,1,0)</f>
        <v>#VALUE!</v>
      </c>
      <c r="X1707" s="5" t="e">
        <f>IF(Q1707&lt;=2,1,0)</f>
        <v>#VALUE!</v>
      </c>
      <c r="Y1707" s="5" t="e">
        <f>IF(AND(Q1707&gt;=1,Q1707&lt;=3),1,0)</f>
        <v>#VALUE!</v>
      </c>
      <c r="Z1707" s="5" t="e">
        <f>IF(AND(Q1707&gt;=2,Q1707&lt;=5),1,0)</f>
        <v>#VALUE!</v>
      </c>
      <c r="AA1707" s="5" t="e">
        <f>IF(S1707&lt;=2,1,0)</f>
        <v>#VALUE!</v>
      </c>
      <c r="AB1707" s="5" t="e">
        <f>IF(AND(S1707&gt;=1,S1707&lt;=3),1,0)</f>
        <v>#VALUE!</v>
      </c>
      <c r="AC1707" s="5" t="e">
        <f>IF(AND(S1707&gt;=2,S1707&lt;=5),1,0)</f>
        <v>#VALUE!</v>
      </c>
      <c r="AD1707" s="5" t="e">
        <f>IF(AND(S1707&gt;=1,S1707&lt;=4),1,0)</f>
        <v>#VALUE!</v>
      </c>
      <c r="AE1707" s="5" t="e">
        <f>IF(AND(S1707&gt;=2,S1707&lt;=5),1,0)</f>
        <v>#VALUE!</v>
      </c>
    </row>
    <row r="1708" spans="1:31" x14ac:dyDescent="0.55000000000000004">
      <c r="A1708" s="1">
        <f t="shared" si="53"/>
        <v>1708</v>
      </c>
      <c r="B1708" s="6" t="s">
        <v>32</v>
      </c>
      <c r="C1708" s="7">
        <v>46226.660555555558</v>
      </c>
      <c r="D1708" s="5">
        <v>12</v>
      </c>
      <c r="E1708" s="6" t="s">
        <v>37</v>
      </c>
      <c r="F1708" s="8">
        <v>46320</v>
      </c>
      <c r="G1708" s="8" t="s">
        <v>245</v>
      </c>
      <c r="H1708" s="6" t="s">
        <v>125</v>
      </c>
      <c r="I1708" s="6" t="s">
        <v>885</v>
      </c>
      <c r="J1708" s="6" t="s">
        <v>130</v>
      </c>
      <c r="L1708" s="6" t="s">
        <v>296</v>
      </c>
      <c r="M1708" s="6" t="s">
        <v>885</v>
      </c>
      <c r="N1708" s="6" t="s">
        <v>41</v>
      </c>
      <c r="O1708" s="5" t="s">
        <v>885</v>
      </c>
      <c r="P1708" s="6" t="str">
        <f>IF(I1708&lt;&gt;"","Giocata","Futura")</f>
        <v>Futura</v>
      </c>
      <c r="Q1708" s="5" t="e">
        <f>VALUE(LEFT(I1708,1))</f>
        <v>#VALUE!</v>
      </c>
      <c r="R1708" s="5" t="e">
        <f>VALUE(RIGHT(I1708,1))</f>
        <v>#VALUE!</v>
      </c>
      <c r="S1708" s="5" t="e">
        <f>SUM(Q1708:R1708)</f>
        <v>#VALUE!</v>
      </c>
      <c r="T1708" s="5" t="e">
        <f>IF(Q1708&lt;&gt;R1708,1,0)</f>
        <v>#VALUE!</v>
      </c>
      <c r="U1708" s="5" t="e">
        <f>IF(S1708&lt;=4,1,0)</f>
        <v>#VALUE!</v>
      </c>
      <c r="V1708" s="5" t="e">
        <f t="shared" si="52"/>
        <v>#VALUE!</v>
      </c>
      <c r="W1708" s="5" t="e">
        <f>IF(S1708&gt;=2,1,0)</f>
        <v>#VALUE!</v>
      </c>
      <c r="X1708" s="5" t="e">
        <f>IF(Q1708&lt;=2,1,0)</f>
        <v>#VALUE!</v>
      </c>
      <c r="Y1708" s="5" t="e">
        <f>IF(AND(Q1708&gt;=1,Q1708&lt;=3),1,0)</f>
        <v>#VALUE!</v>
      </c>
      <c r="Z1708" s="5" t="e">
        <f>IF(AND(Q1708&gt;=2,Q1708&lt;=5),1,0)</f>
        <v>#VALUE!</v>
      </c>
      <c r="AA1708" s="5" t="e">
        <f>IF(S1708&lt;=2,1,0)</f>
        <v>#VALUE!</v>
      </c>
      <c r="AB1708" s="5" t="e">
        <f>IF(AND(S1708&gt;=1,S1708&lt;=3),1,0)</f>
        <v>#VALUE!</v>
      </c>
      <c r="AC1708" s="5" t="e">
        <f>IF(AND(S1708&gt;=2,S1708&lt;=5),1,0)</f>
        <v>#VALUE!</v>
      </c>
      <c r="AD1708" s="5" t="e">
        <f>IF(AND(S1708&gt;=1,S1708&lt;=4),1,0)</f>
        <v>#VALUE!</v>
      </c>
      <c r="AE1708" s="5" t="e">
        <f>IF(AND(S1708&gt;=2,S1708&lt;=5),1,0)</f>
        <v>#VALUE!</v>
      </c>
    </row>
    <row r="1709" spans="1:31" x14ac:dyDescent="0.55000000000000004">
      <c r="A1709" s="1">
        <f t="shared" si="53"/>
        <v>1709</v>
      </c>
      <c r="B1709" s="6" t="s">
        <v>28</v>
      </c>
      <c r="C1709" s="7">
        <v>46226.660555555558</v>
      </c>
      <c r="D1709" s="5">
        <v>26</v>
      </c>
      <c r="E1709" s="6" t="s">
        <v>118</v>
      </c>
      <c r="F1709" s="8">
        <v>46323</v>
      </c>
      <c r="G1709" s="8" t="s">
        <v>885</v>
      </c>
      <c r="H1709" s="6" t="s">
        <v>57</v>
      </c>
      <c r="I1709" s="6" t="s">
        <v>885</v>
      </c>
      <c r="J1709" s="6" t="s">
        <v>43</v>
      </c>
      <c r="L1709" s="6" t="s">
        <v>59</v>
      </c>
      <c r="M1709" s="6" t="s">
        <v>885</v>
      </c>
      <c r="N1709" s="6" t="s">
        <v>41</v>
      </c>
      <c r="O1709" s="5" t="s">
        <v>885</v>
      </c>
      <c r="P1709" s="6" t="str">
        <f>IF(I1709&lt;&gt;"","Giocata","Futura")</f>
        <v>Futura</v>
      </c>
      <c r="Q1709" s="5" t="e">
        <f>VALUE(LEFT(I1709,1))</f>
        <v>#VALUE!</v>
      </c>
      <c r="R1709" s="5" t="e">
        <f>VALUE(RIGHT(I1709,1))</f>
        <v>#VALUE!</v>
      </c>
      <c r="S1709" s="5" t="e">
        <f>SUM(Q1709:R1709)</f>
        <v>#VALUE!</v>
      </c>
      <c r="T1709" s="5" t="e">
        <f>IF(Q1709&lt;&gt;R1709,1,0)</f>
        <v>#VALUE!</v>
      </c>
      <c r="U1709" s="5" t="e">
        <f>IF(S1709&lt;=4,1,0)</f>
        <v>#VALUE!</v>
      </c>
      <c r="V1709" s="5" t="e">
        <f t="shared" si="52"/>
        <v>#VALUE!</v>
      </c>
      <c r="W1709" s="5" t="e">
        <f>IF(S1709&gt;=2,1,0)</f>
        <v>#VALUE!</v>
      </c>
      <c r="X1709" s="5" t="e">
        <f>IF(Q1709&lt;=2,1,0)</f>
        <v>#VALUE!</v>
      </c>
      <c r="Y1709" s="5" t="e">
        <f>IF(AND(Q1709&gt;=1,Q1709&lt;=3),1,0)</f>
        <v>#VALUE!</v>
      </c>
      <c r="Z1709" s="5" t="e">
        <f>IF(AND(Q1709&gt;=2,Q1709&lt;=5),1,0)</f>
        <v>#VALUE!</v>
      </c>
      <c r="AA1709" s="5" t="e">
        <f>IF(S1709&lt;=2,1,0)</f>
        <v>#VALUE!</v>
      </c>
      <c r="AB1709" s="5" t="e">
        <f>IF(AND(S1709&gt;=1,S1709&lt;=3),1,0)</f>
        <v>#VALUE!</v>
      </c>
      <c r="AC1709" s="5" t="e">
        <f>IF(AND(S1709&gt;=2,S1709&lt;=5),1,0)</f>
        <v>#VALUE!</v>
      </c>
      <c r="AD1709" s="5" t="e">
        <f>IF(AND(S1709&gt;=1,S1709&lt;=4),1,0)</f>
        <v>#VALUE!</v>
      </c>
      <c r="AE1709" s="5" t="e">
        <f>IF(AND(S1709&gt;=2,S1709&lt;=5),1,0)</f>
        <v>#VALUE!</v>
      </c>
    </row>
    <row r="1710" spans="1:31" x14ac:dyDescent="0.55000000000000004">
      <c r="A1710" s="1">
        <f t="shared" si="53"/>
        <v>1710</v>
      </c>
      <c r="B1710" s="6" t="s">
        <v>28</v>
      </c>
      <c r="C1710" s="7">
        <v>46226.660555555558</v>
      </c>
      <c r="D1710" s="5">
        <v>26</v>
      </c>
      <c r="E1710" s="6" t="s">
        <v>118</v>
      </c>
      <c r="F1710" s="8">
        <v>46323</v>
      </c>
      <c r="G1710" s="8" t="s">
        <v>885</v>
      </c>
      <c r="H1710" s="6" t="s">
        <v>45</v>
      </c>
      <c r="I1710" s="6" t="s">
        <v>885</v>
      </c>
      <c r="J1710" s="6" t="s">
        <v>61</v>
      </c>
      <c r="L1710" s="6" t="s">
        <v>47</v>
      </c>
      <c r="M1710" s="6" t="s">
        <v>885</v>
      </c>
      <c r="N1710" s="6" t="s">
        <v>41</v>
      </c>
      <c r="O1710" s="5" t="s">
        <v>885</v>
      </c>
      <c r="P1710" s="6" t="str">
        <f>IF(I1710&lt;&gt;"","Giocata","Futura")</f>
        <v>Futura</v>
      </c>
      <c r="Q1710" s="5" t="e">
        <f>VALUE(LEFT(I1710,1))</f>
        <v>#VALUE!</v>
      </c>
      <c r="R1710" s="5" t="e">
        <f>VALUE(RIGHT(I1710,1))</f>
        <v>#VALUE!</v>
      </c>
      <c r="S1710" s="5" t="e">
        <f>SUM(Q1710:R1710)</f>
        <v>#VALUE!</v>
      </c>
      <c r="T1710" s="5" t="e">
        <f>IF(Q1710&lt;&gt;R1710,1,0)</f>
        <v>#VALUE!</v>
      </c>
      <c r="U1710" s="5" t="e">
        <f>IF(S1710&lt;=4,1,0)</f>
        <v>#VALUE!</v>
      </c>
      <c r="V1710" s="5" t="e">
        <f t="shared" si="52"/>
        <v>#VALUE!</v>
      </c>
      <c r="W1710" s="5" t="e">
        <f>IF(S1710&gt;=2,1,0)</f>
        <v>#VALUE!</v>
      </c>
      <c r="X1710" s="5" t="e">
        <f>IF(Q1710&lt;=2,1,0)</f>
        <v>#VALUE!</v>
      </c>
      <c r="Y1710" s="5" t="e">
        <f>IF(AND(Q1710&gt;=1,Q1710&lt;=3),1,0)</f>
        <v>#VALUE!</v>
      </c>
      <c r="Z1710" s="5" t="e">
        <f>IF(AND(Q1710&gt;=2,Q1710&lt;=5),1,0)</f>
        <v>#VALUE!</v>
      </c>
      <c r="AA1710" s="5" t="e">
        <f>IF(S1710&lt;=2,1,0)</f>
        <v>#VALUE!</v>
      </c>
      <c r="AB1710" s="5" t="e">
        <f>IF(AND(S1710&gt;=1,S1710&lt;=3),1,0)</f>
        <v>#VALUE!</v>
      </c>
      <c r="AC1710" s="5" t="e">
        <f>IF(AND(S1710&gt;=2,S1710&lt;=5),1,0)</f>
        <v>#VALUE!</v>
      </c>
      <c r="AD1710" s="5" t="e">
        <f>IF(AND(S1710&gt;=1,S1710&lt;=4),1,0)</f>
        <v>#VALUE!</v>
      </c>
      <c r="AE1710" s="5" t="e">
        <f>IF(AND(S1710&gt;=2,S1710&lt;=5),1,0)</f>
        <v>#VALUE!</v>
      </c>
    </row>
    <row r="1711" spans="1:31" x14ac:dyDescent="0.55000000000000004">
      <c r="A1711" s="1">
        <f t="shared" si="53"/>
        <v>1711</v>
      </c>
      <c r="B1711" s="6" t="s">
        <v>28</v>
      </c>
      <c r="C1711" s="7">
        <v>46226.660555555558</v>
      </c>
      <c r="D1711" s="5">
        <v>26</v>
      </c>
      <c r="E1711" s="6" t="s">
        <v>118</v>
      </c>
      <c r="F1711" s="8">
        <v>46323</v>
      </c>
      <c r="G1711" s="8" t="s">
        <v>885</v>
      </c>
      <c r="H1711" s="6" t="s">
        <v>54</v>
      </c>
      <c r="I1711" s="6" t="s">
        <v>885</v>
      </c>
      <c r="J1711" s="6" t="s">
        <v>49</v>
      </c>
      <c r="L1711" s="6" t="s">
        <v>56</v>
      </c>
      <c r="M1711" s="6" t="s">
        <v>885</v>
      </c>
      <c r="N1711" s="6" t="s">
        <v>41</v>
      </c>
      <c r="O1711" s="5" t="s">
        <v>885</v>
      </c>
      <c r="P1711" s="6" t="str">
        <f>IF(I1711&lt;&gt;"","Giocata","Futura")</f>
        <v>Futura</v>
      </c>
      <c r="Q1711" s="5" t="e">
        <f>VALUE(LEFT(I1711,1))</f>
        <v>#VALUE!</v>
      </c>
      <c r="R1711" s="5" t="e">
        <f>VALUE(RIGHT(I1711,1))</f>
        <v>#VALUE!</v>
      </c>
      <c r="S1711" s="5" t="e">
        <f>SUM(Q1711:R1711)</f>
        <v>#VALUE!</v>
      </c>
      <c r="T1711" s="5" t="e">
        <f>IF(Q1711&lt;&gt;R1711,1,0)</f>
        <v>#VALUE!</v>
      </c>
      <c r="U1711" s="5" t="e">
        <f>IF(S1711&lt;=4,1,0)</f>
        <v>#VALUE!</v>
      </c>
      <c r="V1711" s="5" t="e">
        <f t="shared" si="52"/>
        <v>#VALUE!</v>
      </c>
      <c r="W1711" s="5" t="e">
        <f>IF(S1711&gt;=2,1,0)</f>
        <v>#VALUE!</v>
      </c>
      <c r="X1711" s="5" t="e">
        <f>IF(Q1711&lt;=2,1,0)</f>
        <v>#VALUE!</v>
      </c>
      <c r="Y1711" s="5" t="e">
        <f>IF(AND(Q1711&gt;=1,Q1711&lt;=3),1,0)</f>
        <v>#VALUE!</v>
      </c>
      <c r="Z1711" s="5" t="e">
        <f>IF(AND(Q1711&gt;=2,Q1711&lt;=5),1,0)</f>
        <v>#VALUE!</v>
      </c>
      <c r="AA1711" s="5" t="e">
        <f>IF(S1711&lt;=2,1,0)</f>
        <v>#VALUE!</v>
      </c>
      <c r="AB1711" s="5" t="e">
        <f>IF(AND(S1711&gt;=1,S1711&lt;=3),1,0)</f>
        <v>#VALUE!</v>
      </c>
      <c r="AC1711" s="5" t="e">
        <f>IF(AND(S1711&gt;=2,S1711&lt;=5),1,0)</f>
        <v>#VALUE!</v>
      </c>
      <c r="AD1711" s="5" t="e">
        <f>IF(AND(S1711&gt;=1,S1711&lt;=4),1,0)</f>
        <v>#VALUE!</v>
      </c>
      <c r="AE1711" s="5" t="e">
        <f>IF(AND(S1711&gt;=2,S1711&lt;=5),1,0)</f>
        <v>#VALUE!</v>
      </c>
    </row>
    <row r="1712" spans="1:31" x14ac:dyDescent="0.55000000000000004">
      <c r="A1712" s="1">
        <f t="shared" si="53"/>
        <v>1712</v>
      </c>
      <c r="B1712" s="6" t="s">
        <v>28</v>
      </c>
      <c r="C1712" s="7">
        <v>46226.660555555558</v>
      </c>
      <c r="D1712" s="5">
        <v>26</v>
      </c>
      <c r="E1712" s="6" t="s">
        <v>118</v>
      </c>
      <c r="F1712" s="8">
        <v>46323</v>
      </c>
      <c r="G1712" s="8" t="s">
        <v>885</v>
      </c>
      <c r="H1712" s="6" t="s">
        <v>38</v>
      </c>
      <c r="I1712" s="6" t="s">
        <v>885</v>
      </c>
      <c r="J1712" s="6" t="s">
        <v>48</v>
      </c>
      <c r="L1712" s="6" t="s">
        <v>40</v>
      </c>
      <c r="M1712" s="6" t="s">
        <v>885</v>
      </c>
      <c r="N1712" s="6" t="s">
        <v>41</v>
      </c>
      <c r="O1712" s="5" t="s">
        <v>885</v>
      </c>
      <c r="P1712" s="6" t="str">
        <f>IF(I1712&lt;&gt;"","Giocata","Futura")</f>
        <v>Futura</v>
      </c>
      <c r="Q1712" s="5" t="e">
        <f>VALUE(LEFT(I1712,1))</f>
        <v>#VALUE!</v>
      </c>
      <c r="R1712" s="5" t="e">
        <f>VALUE(RIGHT(I1712,1))</f>
        <v>#VALUE!</v>
      </c>
      <c r="S1712" s="5" t="e">
        <f>SUM(Q1712:R1712)</f>
        <v>#VALUE!</v>
      </c>
      <c r="T1712" s="5" t="e">
        <f>IF(Q1712&lt;&gt;R1712,1,0)</f>
        <v>#VALUE!</v>
      </c>
      <c r="U1712" s="5" t="e">
        <f>IF(S1712&lt;=4,1,0)</f>
        <v>#VALUE!</v>
      </c>
      <c r="V1712" s="5" t="e">
        <f t="shared" si="52"/>
        <v>#VALUE!</v>
      </c>
      <c r="W1712" s="5" t="e">
        <f>IF(S1712&gt;=2,1,0)</f>
        <v>#VALUE!</v>
      </c>
      <c r="X1712" s="5" t="e">
        <f>IF(Q1712&lt;=2,1,0)</f>
        <v>#VALUE!</v>
      </c>
      <c r="Y1712" s="5" t="e">
        <f>IF(AND(Q1712&gt;=1,Q1712&lt;=3),1,0)</f>
        <v>#VALUE!</v>
      </c>
      <c r="Z1712" s="5" t="e">
        <f>IF(AND(Q1712&gt;=2,Q1712&lt;=5),1,0)</f>
        <v>#VALUE!</v>
      </c>
      <c r="AA1712" s="5" t="e">
        <f>IF(S1712&lt;=2,1,0)</f>
        <v>#VALUE!</v>
      </c>
      <c r="AB1712" s="5" t="e">
        <f>IF(AND(S1712&gt;=1,S1712&lt;=3),1,0)</f>
        <v>#VALUE!</v>
      </c>
      <c r="AC1712" s="5" t="e">
        <f>IF(AND(S1712&gt;=2,S1712&lt;=5),1,0)</f>
        <v>#VALUE!</v>
      </c>
      <c r="AD1712" s="5" t="e">
        <f>IF(AND(S1712&gt;=1,S1712&lt;=4),1,0)</f>
        <v>#VALUE!</v>
      </c>
      <c r="AE1712" s="5" t="e">
        <f>IF(AND(S1712&gt;=2,S1712&lt;=5),1,0)</f>
        <v>#VALUE!</v>
      </c>
    </row>
    <row r="1713" spans="1:31" x14ac:dyDescent="0.55000000000000004">
      <c r="A1713" s="1">
        <f t="shared" si="53"/>
        <v>1713</v>
      </c>
      <c r="B1713" s="6" t="s">
        <v>28</v>
      </c>
      <c r="C1713" s="7">
        <v>46226.660555555558</v>
      </c>
      <c r="D1713" s="5">
        <v>26</v>
      </c>
      <c r="E1713" s="6" t="s">
        <v>118</v>
      </c>
      <c r="F1713" s="8">
        <v>46323</v>
      </c>
      <c r="G1713" s="8" t="s">
        <v>885</v>
      </c>
      <c r="H1713" s="6" t="s">
        <v>39</v>
      </c>
      <c r="I1713" s="6" t="s">
        <v>885</v>
      </c>
      <c r="J1713" s="6" t="s">
        <v>55</v>
      </c>
      <c r="L1713" s="6" t="s">
        <v>66</v>
      </c>
      <c r="M1713" s="6" t="s">
        <v>885</v>
      </c>
      <c r="N1713" s="6" t="s">
        <v>41</v>
      </c>
      <c r="O1713" s="5" t="s">
        <v>885</v>
      </c>
      <c r="P1713" s="6" t="str">
        <f>IF(I1713&lt;&gt;"","Giocata","Futura")</f>
        <v>Futura</v>
      </c>
      <c r="Q1713" s="5" t="e">
        <f>VALUE(LEFT(I1713,1))</f>
        <v>#VALUE!</v>
      </c>
      <c r="R1713" s="5" t="e">
        <f>VALUE(RIGHT(I1713,1))</f>
        <v>#VALUE!</v>
      </c>
      <c r="S1713" s="5" t="e">
        <f>SUM(Q1713:R1713)</f>
        <v>#VALUE!</v>
      </c>
      <c r="T1713" s="5" t="e">
        <f>IF(Q1713&lt;&gt;R1713,1,0)</f>
        <v>#VALUE!</v>
      </c>
      <c r="U1713" s="5" t="e">
        <f>IF(S1713&lt;=4,1,0)</f>
        <v>#VALUE!</v>
      </c>
      <c r="V1713" s="5" t="e">
        <f t="shared" si="52"/>
        <v>#VALUE!</v>
      </c>
      <c r="W1713" s="5" t="e">
        <f>IF(S1713&gt;=2,1,0)</f>
        <v>#VALUE!</v>
      </c>
      <c r="X1713" s="5" t="e">
        <f>IF(Q1713&lt;=2,1,0)</f>
        <v>#VALUE!</v>
      </c>
      <c r="Y1713" s="5" t="e">
        <f>IF(AND(Q1713&gt;=1,Q1713&lt;=3),1,0)</f>
        <v>#VALUE!</v>
      </c>
      <c r="Z1713" s="5" t="e">
        <f>IF(AND(Q1713&gt;=2,Q1713&lt;=5),1,0)</f>
        <v>#VALUE!</v>
      </c>
      <c r="AA1713" s="5" t="e">
        <f>IF(S1713&lt;=2,1,0)</f>
        <v>#VALUE!</v>
      </c>
      <c r="AB1713" s="5" t="e">
        <f>IF(AND(S1713&gt;=1,S1713&lt;=3),1,0)</f>
        <v>#VALUE!</v>
      </c>
      <c r="AC1713" s="5" t="e">
        <f>IF(AND(S1713&gt;=2,S1713&lt;=5),1,0)</f>
        <v>#VALUE!</v>
      </c>
      <c r="AD1713" s="5" t="e">
        <f>IF(AND(S1713&gt;=1,S1713&lt;=4),1,0)</f>
        <v>#VALUE!</v>
      </c>
      <c r="AE1713" s="5" t="e">
        <f>IF(AND(S1713&gt;=2,S1713&lt;=5),1,0)</f>
        <v>#VALUE!</v>
      </c>
    </row>
    <row r="1714" spans="1:31" x14ac:dyDescent="0.55000000000000004">
      <c r="A1714" s="1">
        <f t="shared" si="53"/>
        <v>1714</v>
      </c>
      <c r="B1714" s="6" t="s">
        <v>28</v>
      </c>
      <c r="C1714" s="7">
        <v>46226.660555555558</v>
      </c>
      <c r="D1714" s="5">
        <v>26</v>
      </c>
      <c r="E1714" s="6" t="s">
        <v>118</v>
      </c>
      <c r="F1714" s="8">
        <v>46323</v>
      </c>
      <c r="G1714" s="8" t="s">
        <v>885</v>
      </c>
      <c r="H1714" s="6" t="s">
        <v>51</v>
      </c>
      <c r="I1714" s="6" t="s">
        <v>885</v>
      </c>
      <c r="J1714" s="6" t="s">
        <v>60</v>
      </c>
      <c r="L1714" s="6" t="s">
        <v>53</v>
      </c>
      <c r="M1714" s="6" t="s">
        <v>885</v>
      </c>
      <c r="N1714" s="6" t="s">
        <v>41</v>
      </c>
      <c r="O1714" s="5" t="s">
        <v>885</v>
      </c>
      <c r="P1714" s="6" t="str">
        <f>IF(I1714&lt;&gt;"","Giocata","Futura")</f>
        <v>Futura</v>
      </c>
      <c r="Q1714" s="5" t="e">
        <f>VALUE(LEFT(I1714,1))</f>
        <v>#VALUE!</v>
      </c>
      <c r="R1714" s="5" t="e">
        <f>VALUE(RIGHT(I1714,1))</f>
        <v>#VALUE!</v>
      </c>
      <c r="S1714" s="5" t="e">
        <f>SUM(Q1714:R1714)</f>
        <v>#VALUE!</v>
      </c>
      <c r="T1714" s="5" t="e">
        <f>IF(Q1714&lt;&gt;R1714,1,0)</f>
        <v>#VALUE!</v>
      </c>
      <c r="U1714" s="5" t="e">
        <f>IF(S1714&lt;=4,1,0)</f>
        <v>#VALUE!</v>
      </c>
      <c r="V1714" s="5" t="e">
        <f t="shared" si="52"/>
        <v>#VALUE!</v>
      </c>
      <c r="W1714" s="5" t="e">
        <f>IF(S1714&gt;=2,1,0)</f>
        <v>#VALUE!</v>
      </c>
      <c r="X1714" s="5" t="e">
        <f>IF(Q1714&lt;=2,1,0)</f>
        <v>#VALUE!</v>
      </c>
      <c r="Y1714" s="5" t="e">
        <f>IF(AND(Q1714&gt;=1,Q1714&lt;=3),1,0)</f>
        <v>#VALUE!</v>
      </c>
      <c r="Z1714" s="5" t="e">
        <f>IF(AND(Q1714&gt;=2,Q1714&lt;=5),1,0)</f>
        <v>#VALUE!</v>
      </c>
      <c r="AA1714" s="5" t="e">
        <f>IF(S1714&lt;=2,1,0)</f>
        <v>#VALUE!</v>
      </c>
      <c r="AB1714" s="5" t="e">
        <f>IF(AND(S1714&gt;=1,S1714&lt;=3),1,0)</f>
        <v>#VALUE!</v>
      </c>
      <c r="AC1714" s="5" t="e">
        <f>IF(AND(S1714&gt;=2,S1714&lt;=5),1,0)</f>
        <v>#VALUE!</v>
      </c>
      <c r="AD1714" s="5" t="e">
        <f>IF(AND(S1714&gt;=1,S1714&lt;=4),1,0)</f>
        <v>#VALUE!</v>
      </c>
      <c r="AE1714" s="5" t="e">
        <f>IF(AND(S1714&gt;=2,S1714&lt;=5),1,0)</f>
        <v>#VALUE!</v>
      </c>
    </row>
    <row r="1715" spans="1:31" x14ac:dyDescent="0.55000000000000004">
      <c r="A1715" s="1">
        <f t="shared" si="53"/>
        <v>1715</v>
      </c>
      <c r="B1715" s="6" t="s">
        <v>28</v>
      </c>
      <c r="C1715" s="7">
        <v>46226.660555555558</v>
      </c>
      <c r="D1715" s="5">
        <v>26</v>
      </c>
      <c r="E1715" s="6" t="s">
        <v>118</v>
      </c>
      <c r="F1715" s="8">
        <v>46323</v>
      </c>
      <c r="G1715" s="8" t="s">
        <v>885</v>
      </c>
      <c r="H1715" s="6" t="s">
        <v>58</v>
      </c>
      <c r="I1715" s="6" t="s">
        <v>885</v>
      </c>
      <c r="J1715" s="6" t="s">
        <v>46</v>
      </c>
      <c r="L1715" s="6" t="s">
        <v>56</v>
      </c>
      <c r="M1715" s="6" t="s">
        <v>885</v>
      </c>
      <c r="N1715" s="6" t="s">
        <v>41</v>
      </c>
      <c r="O1715" s="5" t="s">
        <v>885</v>
      </c>
      <c r="P1715" s="6" t="str">
        <f>IF(I1715&lt;&gt;"","Giocata","Futura")</f>
        <v>Futura</v>
      </c>
      <c r="Q1715" s="5" t="e">
        <f>VALUE(LEFT(I1715,1))</f>
        <v>#VALUE!</v>
      </c>
      <c r="R1715" s="5" t="e">
        <f>VALUE(RIGHT(I1715,1))</f>
        <v>#VALUE!</v>
      </c>
      <c r="S1715" s="5" t="e">
        <f>SUM(Q1715:R1715)</f>
        <v>#VALUE!</v>
      </c>
      <c r="T1715" s="5" t="e">
        <f>IF(Q1715&lt;&gt;R1715,1,0)</f>
        <v>#VALUE!</v>
      </c>
      <c r="U1715" s="5" t="e">
        <f>IF(S1715&lt;=4,1,0)</f>
        <v>#VALUE!</v>
      </c>
      <c r="V1715" s="5" t="e">
        <f t="shared" si="52"/>
        <v>#VALUE!</v>
      </c>
      <c r="W1715" s="5" t="e">
        <f>IF(S1715&gt;=2,1,0)</f>
        <v>#VALUE!</v>
      </c>
      <c r="X1715" s="5" t="e">
        <f>IF(Q1715&lt;=2,1,0)</f>
        <v>#VALUE!</v>
      </c>
      <c r="Y1715" s="5" t="e">
        <f>IF(AND(Q1715&gt;=1,Q1715&lt;=3),1,0)</f>
        <v>#VALUE!</v>
      </c>
      <c r="Z1715" s="5" t="e">
        <f>IF(AND(Q1715&gt;=2,Q1715&lt;=5),1,0)</f>
        <v>#VALUE!</v>
      </c>
      <c r="AA1715" s="5" t="e">
        <f>IF(S1715&lt;=2,1,0)</f>
        <v>#VALUE!</v>
      </c>
      <c r="AB1715" s="5" t="e">
        <f>IF(AND(S1715&gt;=1,S1715&lt;=3),1,0)</f>
        <v>#VALUE!</v>
      </c>
      <c r="AC1715" s="5" t="e">
        <f>IF(AND(S1715&gt;=2,S1715&lt;=5),1,0)</f>
        <v>#VALUE!</v>
      </c>
      <c r="AD1715" s="5" t="e">
        <f>IF(AND(S1715&gt;=1,S1715&lt;=4),1,0)</f>
        <v>#VALUE!</v>
      </c>
      <c r="AE1715" s="5" t="e">
        <f>IF(AND(S1715&gt;=2,S1715&lt;=5),1,0)</f>
        <v>#VALUE!</v>
      </c>
    </row>
    <row r="1716" spans="1:31" x14ac:dyDescent="0.55000000000000004">
      <c r="A1716" s="1">
        <f t="shared" si="53"/>
        <v>1716</v>
      </c>
      <c r="B1716" s="6" t="s">
        <v>28</v>
      </c>
      <c r="C1716" s="7">
        <v>46226.660555555558</v>
      </c>
      <c r="D1716" s="5">
        <v>26</v>
      </c>
      <c r="E1716" s="6" t="s">
        <v>118</v>
      </c>
      <c r="F1716" s="8">
        <v>46323</v>
      </c>
      <c r="G1716" s="8" t="s">
        <v>885</v>
      </c>
      <c r="H1716" s="6" t="s">
        <v>52</v>
      </c>
      <c r="I1716" s="6" t="s">
        <v>885</v>
      </c>
      <c r="J1716" s="6" t="s">
        <v>42</v>
      </c>
      <c r="L1716" s="6" t="s">
        <v>63</v>
      </c>
      <c r="M1716" s="6" t="s">
        <v>885</v>
      </c>
      <c r="N1716" s="6" t="s">
        <v>41</v>
      </c>
      <c r="O1716" s="5" t="s">
        <v>885</v>
      </c>
      <c r="P1716" s="6" t="str">
        <f>IF(I1716&lt;&gt;"","Giocata","Futura")</f>
        <v>Futura</v>
      </c>
      <c r="Q1716" s="5" t="e">
        <f>VALUE(LEFT(I1716,1))</f>
        <v>#VALUE!</v>
      </c>
      <c r="R1716" s="5" t="e">
        <f>VALUE(RIGHT(I1716,1))</f>
        <v>#VALUE!</v>
      </c>
      <c r="S1716" s="5" t="e">
        <f>SUM(Q1716:R1716)</f>
        <v>#VALUE!</v>
      </c>
      <c r="T1716" s="5" t="e">
        <f>IF(Q1716&lt;&gt;R1716,1,0)</f>
        <v>#VALUE!</v>
      </c>
      <c r="U1716" s="5" t="e">
        <f>IF(S1716&lt;=4,1,0)</f>
        <v>#VALUE!</v>
      </c>
      <c r="V1716" s="5" t="e">
        <f t="shared" si="52"/>
        <v>#VALUE!</v>
      </c>
      <c r="W1716" s="5" t="e">
        <f>IF(S1716&gt;=2,1,0)</f>
        <v>#VALUE!</v>
      </c>
      <c r="X1716" s="5" t="e">
        <f>IF(Q1716&lt;=2,1,0)</f>
        <v>#VALUE!</v>
      </c>
      <c r="Y1716" s="5" t="e">
        <f>IF(AND(Q1716&gt;=1,Q1716&lt;=3),1,0)</f>
        <v>#VALUE!</v>
      </c>
      <c r="Z1716" s="5" t="e">
        <f>IF(AND(Q1716&gt;=2,Q1716&lt;=5),1,0)</f>
        <v>#VALUE!</v>
      </c>
      <c r="AA1716" s="5" t="e">
        <f>IF(S1716&lt;=2,1,0)</f>
        <v>#VALUE!</v>
      </c>
      <c r="AB1716" s="5" t="e">
        <f>IF(AND(S1716&gt;=1,S1716&lt;=3),1,0)</f>
        <v>#VALUE!</v>
      </c>
      <c r="AC1716" s="5" t="e">
        <f>IF(AND(S1716&gt;=2,S1716&lt;=5),1,0)</f>
        <v>#VALUE!</v>
      </c>
      <c r="AD1716" s="5" t="e">
        <f>IF(AND(S1716&gt;=1,S1716&lt;=4),1,0)</f>
        <v>#VALUE!</v>
      </c>
      <c r="AE1716" s="5" t="e">
        <f>IF(AND(S1716&gt;=2,S1716&lt;=5),1,0)</f>
        <v>#VALUE!</v>
      </c>
    </row>
    <row r="1717" spans="1:31" x14ac:dyDescent="0.55000000000000004">
      <c r="A1717" s="1">
        <f t="shared" si="53"/>
        <v>1717</v>
      </c>
      <c r="B1717" s="6" t="s">
        <v>912</v>
      </c>
      <c r="C1717" s="7">
        <v>46226.660555555558</v>
      </c>
      <c r="D1717" s="5">
        <v>36</v>
      </c>
      <c r="E1717" s="6" t="s">
        <v>117</v>
      </c>
      <c r="F1717" s="8">
        <v>46325</v>
      </c>
      <c r="G1717" s="8" t="s">
        <v>219</v>
      </c>
      <c r="H1717" s="6" t="s">
        <v>217</v>
      </c>
      <c r="I1717" s="6" t="s">
        <v>885</v>
      </c>
      <c r="J1717" s="6" t="s">
        <v>223</v>
      </c>
      <c r="L1717" s="6" t="s">
        <v>221</v>
      </c>
      <c r="M1717" s="6" t="s">
        <v>885</v>
      </c>
      <c r="N1717" s="6" t="s">
        <v>41</v>
      </c>
      <c r="O1717" s="5" t="s">
        <v>885</v>
      </c>
      <c r="P1717" s="6" t="str">
        <f>IF(I1717&lt;&gt;"","Giocata","Futura")</f>
        <v>Futura</v>
      </c>
      <c r="Q1717" s="5" t="e">
        <f>VALUE(LEFT(I1717,1))</f>
        <v>#VALUE!</v>
      </c>
      <c r="R1717" s="5" t="e">
        <f>VALUE(RIGHT(I1717,1))</f>
        <v>#VALUE!</v>
      </c>
      <c r="S1717" s="5" t="e">
        <f>SUM(Q1717:R1717)</f>
        <v>#VALUE!</v>
      </c>
      <c r="T1717" s="5" t="e">
        <f>IF(Q1717&lt;&gt;R1717,1,0)</f>
        <v>#VALUE!</v>
      </c>
      <c r="U1717" s="5" t="e">
        <f>IF(S1717&lt;=4,1,0)</f>
        <v>#VALUE!</v>
      </c>
      <c r="V1717" s="5" t="e">
        <f t="shared" si="52"/>
        <v>#VALUE!</v>
      </c>
      <c r="W1717" s="5" t="e">
        <f>IF(S1717&gt;=2,1,0)</f>
        <v>#VALUE!</v>
      </c>
      <c r="X1717" s="5" t="e">
        <f>IF(Q1717&lt;=2,1,0)</f>
        <v>#VALUE!</v>
      </c>
      <c r="Y1717" s="5" t="e">
        <f>IF(AND(Q1717&gt;=1,Q1717&lt;=3),1,0)</f>
        <v>#VALUE!</v>
      </c>
      <c r="Z1717" s="5" t="e">
        <f>IF(AND(Q1717&gt;=2,Q1717&lt;=5),1,0)</f>
        <v>#VALUE!</v>
      </c>
      <c r="AA1717" s="5" t="e">
        <f>IF(S1717&lt;=2,1,0)</f>
        <v>#VALUE!</v>
      </c>
      <c r="AB1717" s="5" t="e">
        <f>IF(AND(S1717&gt;=1,S1717&lt;=3),1,0)</f>
        <v>#VALUE!</v>
      </c>
      <c r="AC1717" s="5" t="e">
        <f>IF(AND(S1717&gt;=2,S1717&lt;=5),1,0)</f>
        <v>#VALUE!</v>
      </c>
      <c r="AD1717" s="5" t="e">
        <f>IF(AND(S1717&gt;=1,S1717&lt;=4),1,0)</f>
        <v>#VALUE!</v>
      </c>
      <c r="AE1717" s="5" t="e">
        <f>IF(AND(S1717&gt;=2,S1717&lt;=5),1,0)</f>
        <v>#VALUE!</v>
      </c>
    </row>
    <row r="1718" spans="1:31" x14ac:dyDescent="0.55000000000000004">
      <c r="A1718" s="1">
        <f t="shared" si="53"/>
        <v>1718</v>
      </c>
      <c r="B1718" s="6" t="s">
        <v>912</v>
      </c>
      <c r="C1718" s="7">
        <v>46226.660555555558</v>
      </c>
      <c r="D1718" s="5">
        <v>36</v>
      </c>
      <c r="E1718" s="6" t="s">
        <v>117</v>
      </c>
      <c r="F1718" s="8">
        <v>46325</v>
      </c>
      <c r="G1718" s="8" t="s">
        <v>219</v>
      </c>
      <c r="H1718" s="6" t="s">
        <v>220</v>
      </c>
      <c r="I1718" s="6" t="s">
        <v>885</v>
      </c>
      <c r="J1718" s="6" t="s">
        <v>228</v>
      </c>
      <c r="L1718" s="6" t="s">
        <v>236</v>
      </c>
      <c r="M1718" s="6" t="s">
        <v>885</v>
      </c>
      <c r="N1718" s="6" t="s">
        <v>41</v>
      </c>
      <c r="O1718" s="5" t="s">
        <v>885</v>
      </c>
      <c r="P1718" s="6" t="str">
        <f>IF(I1718&lt;&gt;"","Giocata","Futura")</f>
        <v>Futura</v>
      </c>
      <c r="Q1718" s="5" t="e">
        <f>VALUE(LEFT(I1718,1))</f>
        <v>#VALUE!</v>
      </c>
      <c r="R1718" s="5" t="e">
        <f>VALUE(RIGHT(I1718,1))</f>
        <v>#VALUE!</v>
      </c>
      <c r="S1718" s="5" t="e">
        <f>SUM(Q1718:R1718)</f>
        <v>#VALUE!</v>
      </c>
      <c r="T1718" s="5" t="e">
        <f>IF(Q1718&lt;&gt;R1718,1,0)</f>
        <v>#VALUE!</v>
      </c>
      <c r="U1718" s="5" t="e">
        <f>IF(S1718&lt;=4,1,0)</f>
        <v>#VALUE!</v>
      </c>
      <c r="V1718" s="5" t="e">
        <f t="shared" si="52"/>
        <v>#VALUE!</v>
      </c>
      <c r="W1718" s="5" t="e">
        <f>IF(S1718&gt;=2,1,0)</f>
        <v>#VALUE!</v>
      </c>
      <c r="X1718" s="5" t="e">
        <f>IF(Q1718&lt;=2,1,0)</f>
        <v>#VALUE!</v>
      </c>
      <c r="Y1718" s="5" t="e">
        <f>IF(AND(Q1718&gt;=1,Q1718&lt;=3),1,0)</f>
        <v>#VALUE!</v>
      </c>
      <c r="Z1718" s="5" t="e">
        <f>IF(AND(Q1718&gt;=2,Q1718&lt;=5),1,0)</f>
        <v>#VALUE!</v>
      </c>
      <c r="AA1718" s="5" t="e">
        <f>IF(S1718&lt;=2,1,0)</f>
        <v>#VALUE!</v>
      </c>
      <c r="AB1718" s="5" t="e">
        <f>IF(AND(S1718&gt;=1,S1718&lt;=3),1,0)</f>
        <v>#VALUE!</v>
      </c>
      <c r="AC1718" s="5" t="e">
        <f>IF(AND(S1718&gt;=2,S1718&lt;=5),1,0)</f>
        <v>#VALUE!</v>
      </c>
      <c r="AD1718" s="5" t="e">
        <f>IF(AND(S1718&gt;=1,S1718&lt;=4),1,0)</f>
        <v>#VALUE!</v>
      </c>
      <c r="AE1718" s="5" t="e">
        <f>IF(AND(S1718&gt;=2,S1718&lt;=5),1,0)</f>
        <v>#VALUE!</v>
      </c>
    </row>
    <row r="1719" spans="1:31" x14ac:dyDescent="0.55000000000000004">
      <c r="A1719" s="1">
        <f t="shared" si="53"/>
        <v>1719</v>
      </c>
      <c r="B1719" s="6" t="s">
        <v>912</v>
      </c>
      <c r="C1719" s="7">
        <v>46226.660555555558</v>
      </c>
      <c r="D1719" s="5">
        <v>36</v>
      </c>
      <c r="E1719" s="6" t="s">
        <v>117</v>
      </c>
      <c r="F1719" s="8">
        <v>46325</v>
      </c>
      <c r="G1719" s="8" t="s">
        <v>219</v>
      </c>
      <c r="H1719" s="6" t="s">
        <v>216</v>
      </c>
      <c r="I1719" s="6" t="s">
        <v>885</v>
      </c>
      <c r="J1719" s="6" t="s">
        <v>226</v>
      </c>
      <c r="L1719" s="6" t="s">
        <v>218</v>
      </c>
      <c r="M1719" s="6" t="s">
        <v>885</v>
      </c>
      <c r="N1719" s="6" t="s">
        <v>41</v>
      </c>
      <c r="O1719" s="5" t="s">
        <v>885</v>
      </c>
      <c r="P1719" s="6" t="str">
        <f>IF(I1719&lt;&gt;"","Giocata","Futura")</f>
        <v>Futura</v>
      </c>
      <c r="Q1719" s="5" t="e">
        <f>VALUE(LEFT(I1719,1))</f>
        <v>#VALUE!</v>
      </c>
      <c r="R1719" s="5" t="e">
        <f>VALUE(RIGHT(I1719,1))</f>
        <v>#VALUE!</v>
      </c>
      <c r="S1719" s="5" t="e">
        <f>SUM(Q1719:R1719)</f>
        <v>#VALUE!</v>
      </c>
      <c r="T1719" s="5" t="e">
        <f>IF(Q1719&lt;&gt;R1719,1,0)</f>
        <v>#VALUE!</v>
      </c>
      <c r="U1719" s="5" t="e">
        <f>IF(S1719&lt;=4,1,0)</f>
        <v>#VALUE!</v>
      </c>
      <c r="V1719" s="5" t="e">
        <f t="shared" si="52"/>
        <v>#VALUE!</v>
      </c>
      <c r="W1719" s="5" t="e">
        <f>IF(S1719&gt;=2,1,0)</f>
        <v>#VALUE!</v>
      </c>
      <c r="X1719" s="5" t="e">
        <f>IF(Q1719&lt;=2,1,0)</f>
        <v>#VALUE!</v>
      </c>
      <c r="Y1719" s="5" t="e">
        <f>IF(AND(Q1719&gt;=1,Q1719&lt;=3),1,0)</f>
        <v>#VALUE!</v>
      </c>
      <c r="Z1719" s="5" t="e">
        <f>IF(AND(Q1719&gt;=2,Q1719&lt;=5),1,0)</f>
        <v>#VALUE!</v>
      </c>
      <c r="AA1719" s="5" t="e">
        <f>IF(S1719&lt;=2,1,0)</f>
        <v>#VALUE!</v>
      </c>
      <c r="AB1719" s="5" t="e">
        <f>IF(AND(S1719&gt;=1,S1719&lt;=3),1,0)</f>
        <v>#VALUE!</v>
      </c>
      <c r="AC1719" s="5" t="e">
        <f>IF(AND(S1719&gt;=2,S1719&lt;=5),1,0)</f>
        <v>#VALUE!</v>
      </c>
      <c r="AD1719" s="5" t="e">
        <f>IF(AND(S1719&gt;=1,S1719&lt;=4),1,0)</f>
        <v>#VALUE!</v>
      </c>
      <c r="AE1719" s="5" t="e">
        <f>IF(AND(S1719&gt;=2,S1719&lt;=5),1,0)</f>
        <v>#VALUE!</v>
      </c>
    </row>
    <row r="1720" spans="1:31" x14ac:dyDescent="0.55000000000000004">
      <c r="A1720" s="1">
        <f t="shared" si="53"/>
        <v>1720</v>
      </c>
      <c r="B1720" s="6" t="s">
        <v>912</v>
      </c>
      <c r="C1720" s="7">
        <v>46226.660555555558</v>
      </c>
      <c r="D1720" s="5">
        <v>36</v>
      </c>
      <c r="E1720" s="6" t="s">
        <v>117</v>
      </c>
      <c r="F1720" s="8">
        <v>46325</v>
      </c>
      <c r="G1720" s="8" t="s">
        <v>219</v>
      </c>
      <c r="H1720" s="6" t="s">
        <v>232</v>
      </c>
      <c r="I1720" s="6" t="s">
        <v>885</v>
      </c>
      <c r="J1720" s="6" t="s">
        <v>225</v>
      </c>
      <c r="L1720" s="6" t="s">
        <v>233</v>
      </c>
      <c r="M1720" s="6" t="s">
        <v>885</v>
      </c>
      <c r="N1720" s="6" t="s">
        <v>41</v>
      </c>
      <c r="O1720" s="5" t="s">
        <v>885</v>
      </c>
      <c r="P1720" s="6" t="str">
        <f>IF(I1720&lt;&gt;"","Giocata","Futura")</f>
        <v>Futura</v>
      </c>
      <c r="Q1720" s="5" t="e">
        <f>VALUE(LEFT(I1720,1))</f>
        <v>#VALUE!</v>
      </c>
      <c r="R1720" s="5" t="e">
        <f>VALUE(RIGHT(I1720,1))</f>
        <v>#VALUE!</v>
      </c>
      <c r="S1720" s="5" t="e">
        <f>SUM(Q1720:R1720)</f>
        <v>#VALUE!</v>
      </c>
      <c r="T1720" s="5" t="e">
        <f>IF(Q1720&lt;&gt;R1720,1,0)</f>
        <v>#VALUE!</v>
      </c>
      <c r="U1720" s="5" t="e">
        <f>IF(S1720&lt;=4,1,0)</f>
        <v>#VALUE!</v>
      </c>
      <c r="V1720" s="5" t="e">
        <f t="shared" si="52"/>
        <v>#VALUE!</v>
      </c>
      <c r="W1720" s="5" t="e">
        <f>IF(S1720&gt;=2,1,0)</f>
        <v>#VALUE!</v>
      </c>
      <c r="X1720" s="5" t="e">
        <f>IF(Q1720&lt;=2,1,0)</f>
        <v>#VALUE!</v>
      </c>
      <c r="Y1720" s="5" t="e">
        <f>IF(AND(Q1720&gt;=1,Q1720&lt;=3),1,0)</f>
        <v>#VALUE!</v>
      </c>
      <c r="Z1720" s="5" t="e">
        <f>IF(AND(Q1720&gt;=2,Q1720&lt;=5),1,0)</f>
        <v>#VALUE!</v>
      </c>
      <c r="AA1720" s="5" t="e">
        <f>IF(S1720&lt;=2,1,0)</f>
        <v>#VALUE!</v>
      </c>
      <c r="AB1720" s="5" t="e">
        <f>IF(AND(S1720&gt;=1,S1720&lt;=3),1,0)</f>
        <v>#VALUE!</v>
      </c>
      <c r="AC1720" s="5" t="e">
        <f>IF(AND(S1720&gt;=2,S1720&lt;=5),1,0)</f>
        <v>#VALUE!</v>
      </c>
      <c r="AD1720" s="5" t="e">
        <f>IF(AND(S1720&gt;=1,S1720&lt;=4),1,0)</f>
        <v>#VALUE!</v>
      </c>
      <c r="AE1720" s="5" t="e">
        <f>IF(AND(S1720&gt;=2,S1720&lt;=5),1,0)</f>
        <v>#VALUE!</v>
      </c>
    </row>
    <row r="1721" spans="1:31" x14ac:dyDescent="0.55000000000000004">
      <c r="A1721" s="1">
        <f t="shared" si="53"/>
        <v>1721</v>
      </c>
      <c r="B1721" s="6" t="s">
        <v>912</v>
      </c>
      <c r="C1721" s="7">
        <v>46226.660555555558</v>
      </c>
      <c r="D1721" s="5">
        <v>36</v>
      </c>
      <c r="E1721" s="6" t="s">
        <v>117</v>
      </c>
      <c r="F1721" s="8">
        <v>46325</v>
      </c>
      <c r="G1721" s="8" t="s">
        <v>219</v>
      </c>
      <c r="H1721" s="6" t="s">
        <v>222</v>
      </c>
      <c r="I1721" s="6" t="s">
        <v>885</v>
      </c>
      <c r="J1721" s="6" t="s">
        <v>230</v>
      </c>
      <c r="L1721" s="6" t="s">
        <v>224</v>
      </c>
      <c r="M1721" s="6" t="s">
        <v>885</v>
      </c>
      <c r="N1721" s="6" t="s">
        <v>41</v>
      </c>
      <c r="O1721" s="5" t="s">
        <v>885</v>
      </c>
      <c r="P1721" s="6" t="str">
        <f>IF(I1721&lt;&gt;"","Giocata","Futura")</f>
        <v>Futura</v>
      </c>
      <c r="Q1721" s="5" t="e">
        <f>VALUE(LEFT(I1721,1))</f>
        <v>#VALUE!</v>
      </c>
      <c r="R1721" s="5" t="e">
        <f>VALUE(RIGHT(I1721,1))</f>
        <v>#VALUE!</v>
      </c>
      <c r="S1721" s="5" t="e">
        <f>SUM(Q1721:R1721)</f>
        <v>#VALUE!</v>
      </c>
      <c r="T1721" s="5" t="e">
        <f>IF(Q1721&lt;&gt;R1721,1,0)</f>
        <v>#VALUE!</v>
      </c>
      <c r="U1721" s="5" t="e">
        <f>IF(S1721&lt;=4,1,0)</f>
        <v>#VALUE!</v>
      </c>
      <c r="V1721" s="5" t="e">
        <f t="shared" si="52"/>
        <v>#VALUE!</v>
      </c>
      <c r="W1721" s="5" t="e">
        <f>IF(S1721&gt;=2,1,0)</f>
        <v>#VALUE!</v>
      </c>
      <c r="X1721" s="5" t="e">
        <f>IF(Q1721&lt;=2,1,0)</f>
        <v>#VALUE!</v>
      </c>
      <c r="Y1721" s="5" t="e">
        <f>IF(AND(Q1721&gt;=1,Q1721&lt;=3),1,0)</f>
        <v>#VALUE!</v>
      </c>
      <c r="Z1721" s="5" t="e">
        <f>IF(AND(Q1721&gt;=2,Q1721&lt;=5),1,0)</f>
        <v>#VALUE!</v>
      </c>
      <c r="AA1721" s="5" t="e">
        <f>IF(S1721&lt;=2,1,0)</f>
        <v>#VALUE!</v>
      </c>
      <c r="AB1721" s="5" t="e">
        <f>IF(AND(S1721&gt;=1,S1721&lt;=3),1,0)</f>
        <v>#VALUE!</v>
      </c>
      <c r="AC1721" s="5" t="e">
        <f>IF(AND(S1721&gt;=2,S1721&lt;=5),1,0)</f>
        <v>#VALUE!</v>
      </c>
      <c r="AD1721" s="5" t="e">
        <f>IF(AND(S1721&gt;=1,S1721&lt;=4),1,0)</f>
        <v>#VALUE!</v>
      </c>
      <c r="AE1721" s="5" t="e">
        <f>IF(AND(S1721&gt;=2,S1721&lt;=5),1,0)</f>
        <v>#VALUE!</v>
      </c>
    </row>
    <row r="1722" spans="1:31" x14ac:dyDescent="0.55000000000000004">
      <c r="A1722" s="1">
        <f t="shared" si="53"/>
        <v>1722</v>
      </c>
      <c r="B1722" s="6" t="s">
        <v>884</v>
      </c>
      <c r="C1722" s="7">
        <v>46226.660555555558</v>
      </c>
      <c r="D1722" s="5">
        <v>11</v>
      </c>
      <c r="E1722" s="6" t="s">
        <v>93</v>
      </c>
      <c r="F1722" s="8">
        <v>46326</v>
      </c>
      <c r="G1722" s="8" t="s">
        <v>885</v>
      </c>
      <c r="H1722" s="6" t="s">
        <v>101</v>
      </c>
      <c r="I1722" s="6" t="s">
        <v>885</v>
      </c>
      <c r="J1722" s="6" t="s">
        <v>94</v>
      </c>
      <c r="L1722" s="6" t="s">
        <v>116</v>
      </c>
      <c r="M1722" s="6" t="s">
        <v>885</v>
      </c>
      <c r="N1722" s="6" t="s">
        <v>41</v>
      </c>
      <c r="O1722" s="5" t="s">
        <v>885</v>
      </c>
      <c r="P1722" s="6" t="str">
        <f>IF(I1722&lt;&gt;"","Giocata","Futura")</f>
        <v>Futura</v>
      </c>
      <c r="Q1722" s="5" t="e">
        <f>VALUE(LEFT(I1722,1))</f>
        <v>#VALUE!</v>
      </c>
      <c r="R1722" s="5" t="e">
        <f>VALUE(RIGHT(I1722,1))</f>
        <v>#VALUE!</v>
      </c>
      <c r="S1722" s="5" t="e">
        <f>SUM(Q1722:R1722)</f>
        <v>#VALUE!</v>
      </c>
      <c r="T1722" s="5" t="e">
        <f>IF(Q1722&lt;&gt;R1722,1,0)</f>
        <v>#VALUE!</v>
      </c>
      <c r="U1722" s="5" t="e">
        <f>IF(S1722&lt;=4,1,0)</f>
        <v>#VALUE!</v>
      </c>
      <c r="V1722" s="5" t="e">
        <f t="shared" si="52"/>
        <v>#VALUE!</v>
      </c>
      <c r="W1722" s="5" t="e">
        <f>IF(S1722&gt;=2,1,0)</f>
        <v>#VALUE!</v>
      </c>
      <c r="X1722" s="5" t="e">
        <f>IF(Q1722&lt;=2,1,0)</f>
        <v>#VALUE!</v>
      </c>
      <c r="Y1722" s="5" t="e">
        <f>IF(AND(Q1722&gt;=1,Q1722&lt;=3),1,0)</f>
        <v>#VALUE!</v>
      </c>
      <c r="Z1722" s="5" t="e">
        <f>IF(AND(Q1722&gt;=2,Q1722&lt;=5),1,0)</f>
        <v>#VALUE!</v>
      </c>
      <c r="AA1722" s="5" t="e">
        <f>IF(S1722&lt;=2,1,0)</f>
        <v>#VALUE!</v>
      </c>
      <c r="AB1722" s="5" t="e">
        <f>IF(AND(S1722&gt;=1,S1722&lt;=3),1,0)</f>
        <v>#VALUE!</v>
      </c>
      <c r="AC1722" s="5" t="e">
        <f>IF(AND(S1722&gt;=2,S1722&lt;=5),1,0)</f>
        <v>#VALUE!</v>
      </c>
      <c r="AD1722" s="5" t="e">
        <f>IF(AND(S1722&gt;=1,S1722&lt;=4),1,0)</f>
        <v>#VALUE!</v>
      </c>
      <c r="AE1722" s="5" t="e">
        <f>IF(AND(S1722&gt;=2,S1722&lt;=5),1,0)</f>
        <v>#VALUE!</v>
      </c>
    </row>
    <row r="1723" spans="1:31" x14ac:dyDescent="0.55000000000000004">
      <c r="A1723" s="1">
        <f t="shared" si="53"/>
        <v>1723</v>
      </c>
      <c r="B1723" s="6" t="s">
        <v>884</v>
      </c>
      <c r="C1723" s="7">
        <v>46226.660555555558</v>
      </c>
      <c r="D1723" s="5">
        <v>11</v>
      </c>
      <c r="E1723" s="6" t="s">
        <v>93</v>
      </c>
      <c r="F1723" s="8">
        <v>46326</v>
      </c>
      <c r="G1723" s="8" t="s">
        <v>885</v>
      </c>
      <c r="H1723" s="6" t="s">
        <v>106</v>
      </c>
      <c r="I1723" s="6" t="s">
        <v>885</v>
      </c>
      <c r="J1723" s="6" t="s">
        <v>100</v>
      </c>
      <c r="L1723" s="6" t="s">
        <v>108</v>
      </c>
      <c r="M1723" s="6" t="s">
        <v>885</v>
      </c>
      <c r="N1723" s="6" t="s">
        <v>41</v>
      </c>
      <c r="O1723" s="5" t="s">
        <v>885</v>
      </c>
      <c r="P1723" s="6" t="str">
        <f>IF(I1723&lt;&gt;"","Giocata","Futura")</f>
        <v>Futura</v>
      </c>
      <c r="Q1723" s="5" t="e">
        <f>VALUE(LEFT(I1723,1))</f>
        <v>#VALUE!</v>
      </c>
      <c r="R1723" s="5" t="e">
        <f>VALUE(RIGHT(I1723,1))</f>
        <v>#VALUE!</v>
      </c>
      <c r="S1723" s="5" t="e">
        <f>SUM(Q1723:R1723)</f>
        <v>#VALUE!</v>
      </c>
      <c r="T1723" s="5" t="e">
        <f>IF(Q1723&lt;&gt;R1723,1,0)</f>
        <v>#VALUE!</v>
      </c>
      <c r="U1723" s="5" t="e">
        <f>IF(S1723&lt;=4,1,0)</f>
        <v>#VALUE!</v>
      </c>
      <c r="V1723" s="5" t="e">
        <f t="shared" si="52"/>
        <v>#VALUE!</v>
      </c>
      <c r="W1723" s="5" t="e">
        <f>IF(S1723&gt;=2,1,0)</f>
        <v>#VALUE!</v>
      </c>
      <c r="X1723" s="5" t="e">
        <f>IF(Q1723&lt;=2,1,0)</f>
        <v>#VALUE!</v>
      </c>
      <c r="Y1723" s="5" t="e">
        <f>IF(AND(Q1723&gt;=1,Q1723&lt;=3),1,0)</f>
        <v>#VALUE!</v>
      </c>
      <c r="Z1723" s="5" t="e">
        <f>IF(AND(Q1723&gt;=2,Q1723&lt;=5),1,0)</f>
        <v>#VALUE!</v>
      </c>
      <c r="AA1723" s="5" t="e">
        <f>IF(S1723&lt;=2,1,0)</f>
        <v>#VALUE!</v>
      </c>
      <c r="AB1723" s="5" t="e">
        <f>IF(AND(S1723&gt;=1,S1723&lt;=3),1,0)</f>
        <v>#VALUE!</v>
      </c>
      <c r="AC1723" s="5" t="e">
        <f>IF(AND(S1723&gt;=2,S1723&lt;=5),1,0)</f>
        <v>#VALUE!</v>
      </c>
      <c r="AD1723" s="5" t="e">
        <f>IF(AND(S1723&gt;=1,S1723&lt;=4),1,0)</f>
        <v>#VALUE!</v>
      </c>
      <c r="AE1723" s="5" t="e">
        <f>IF(AND(S1723&gt;=2,S1723&lt;=5),1,0)</f>
        <v>#VALUE!</v>
      </c>
    </row>
    <row r="1724" spans="1:31" x14ac:dyDescent="0.55000000000000004">
      <c r="A1724" s="1">
        <f t="shared" si="53"/>
        <v>1724</v>
      </c>
      <c r="B1724" s="6" t="s">
        <v>884</v>
      </c>
      <c r="C1724" s="7">
        <v>46226.660555555558</v>
      </c>
      <c r="D1724" s="5">
        <v>11</v>
      </c>
      <c r="E1724" s="6" t="s">
        <v>93</v>
      </c>
      <c r="F1724" s="8">
        <v>46326</v>
      </c>
      <c r="G1724" s="8" t="s">
        <v>885</v>
      </c>
      <c r="H1724" s="6" t="s">
        <v>109</v>
      </c>
      <c r="I1724" s="6" t="s">
        <v>885</v>
      </c>
      <c r="J1724" s="6" t="s">
        <v>107</v>
      </c>
      <c r="L1724" s="6" t="s">
        <v>111</v>
      </c>
      <c r="M1724" s="6" t="s">
        <v>885</v>
      </c>
      <c r="N1724" s="6" t="s">
        <v>41</v>
      </c>
      <c r="O1724" s="5" t="s">
        <v>885</v>
      </c>
      <c r="P1724" s="6" t="str">
        <f>IF(I1724&lt;&gt;"","Giocata","Futura")</f>
        <v>Futura</v>
      </c>
      <c r="Q1724" s="5" t="e">
        <f>VALUE(LEFT(I1724,1))</f>
        <v>#VALUE!</v>
      </c>
      <c r="R1724" s="5" t="e">
        <f>VALUE(RIGHT(I1724,1))</f>
        <v>#VALUE!</v>
      </c>
      <c r="S1724" s="5" t="e">
        <f>SUM(Q1724:R1724)</f>
        <v>#VALUE!</v>
      </c>
      <c r="T1724" s="5" t="e">
        <f>IF(Q1724&lt;&gt;R1724,1,0)</f>
        <v>#VALUE!</v>
      </c>
      <c r="U1724" s="5" t="e">
        <f>IF(S1724&lt;=4,1,0)</f>
        <v>#VALUE!</v>
      </c>
      <c r="V1724" s="5" t="e">
        <f t="shared" si="52"/>
        <v>#VALUE!</v>
      </c>
      <c r="W1724" s="5" t="e">
        <f>IF(S1724&gt;=2,1,0)</f>
        <v>#VALUE!</v>
      </c>
      <c r="X1724" s="5" t="e">
        <f>IF(Q1724&lt;=2,1,0)</f>
        <v>#VALUE!</v>
      </c>
      <c r="Y1724" s="5" t="e">
        <f>IF(AND(Q1724&gt;=1,Q1724&lt;=3),1,0)</f>
        <v>#VALUE!</v>
      </c>
      <c r="Z1724" s="5" t="e">
        <f>IF(AND(Q1724&gt;=2,Q1724&lt;=5),1,0)</f>
        <v>#VALUE!</v>
      </c>
      <c r="AA1724" s="5" t="e">
        <f>IF(S1724&lt;=2,1,0)</f>
        <v>#VALUE!</v>
      </c>
      <c r="AB1724" s="5" t="e">
        <f>IF(AND(S1724&gt;=1,S1724&lt;=3),1,0)</f>
        <v>#VALUE!</v>
      </c>
      <c r="AC1724" s="5" t="e">
        <f>IF(AND(S1724&gt;=2,S1724&lt;=5),1,0)</f>
        <v>#VALUE!</v>
      </c>
      <c r="AD1724" s="5" t="e">
        <f>IF(AND(S1724&gt;=1,S1724&lt;=4),1,0)</f>
        <v>#VALUE!</v>
      </c>
      <c r="AE1724" s="5" t="e">
        <f>IF(AND(S1724&gt;=2,S1724&lt;=5),1,0)</f>
        <v>#VALUE!</v>
      </c>
    </row>
    <row r="1725" spans="1:31" x14ac:dyDescent="0.55000000000000004">
      <c r="A1725" s="1">
        <f t="shared" si="53"/>
        <v>1725</v>
      </c>
      <c r="B1725" s="6" t="s">
        <v>884</v>
      </c>
      <c r="C1725" s="7">
        <v>46226.660555555558</v>
      </c>
      <c r="D1725" s="5">
        <v>11</v>
      </c>
      <c r="E1725" s="6" t="s">
        <v>93</v>
      </c>
      <c r="F1725" s="8">
        <v>46326</v>
      </c>
      <c r="G1725" s="8" t="s">
        <v>885</v>
      </c>
      <c r="H1725" s="6" t="s">
        <v>97</v>
      </c>
      <c r="I1725" s="6" t="s">
        <v>885</v>
      </c>
      <c r="J1725" s="6" t="s">
        <v>103</v>
      </c>
      <c r="L1725" s="6" t="s">
        <v>99</v>
      </c>
      <c r="M1725" s="6" t="s">
        <v>885</v>
      </c>
      <c r="N1725" s="6" t="s">
        <v>41</v>
      </c>
      <c r="O1725" s="5" t="s">
        <v>885</v>
      </c>
      <c r="P1725" s="6" t="str">
        <f>IF(I1725&lt;&gt;"","Giocata","Futura")</f>
        <v>Futura</v>
      </c>
      <c r="Q1725" s="5" t="e">
        <f>VALUE(LEFT(I1725,1))</f>
        <v>#VALUE!</v>
      </c>
      <c r="R1725" s="5" t="e">
        <f>VALUE(RIGHT(I1725,1))</f>
        <v>#VALUE!</v>
      </c>
      <c r="S1725" s="5" t="e">
        <f>SUM(Q1725:R1725)</f>
        <v>#VALUE!</v>
      </c>
      <c r="T1725" s="5" t="e">
        <f>IF(Q1725&lt;&gt;R1725,1,0)</f>
        <v>#VALUE!</v>
      </c>
      <c r="U1725" s="5" t="e">
        <f>IF(S1725&lt;=4,1,0)</f>
        <v>#VALUE!</v>
      </c>
      <c r="V1725" s="5" t="e">
        <f t="shared" si="52"/>
        <v>#VALUE!</v>
      </c>
      <c r="W1725" s="5" t="e">
        <f>IF(S1725&gt;=2,1,0)</f>
        <v>#VALUE!</v>
      </c>
      <c r="X1725" s="5" t="e">
        <f>IF(Q1725&lt;=2,1,0)</f>
        <v>#VALUE!</v>
      </c>
      <c r="Y1725" s="5" t="e">
        <f>IF(AND(Q1725&gt;=1,Q1725&lt;=3),1,0)</f>
        <v>#VALUE!</v>
      </c>
      <c r="Z1725" s="5" t="e">
        <f>IF(AND(Q1725&gt;=2,Q1725&lt;=5),1,0)</f>
        <v>#VALUE!</v>
      </c>
      <c r="AA1725" s="5" t="e">
        <f>IF(S1725&lt;=2,1,0)</f>
        <v>#VALUE!</v>
      </c>
      <c r="AB1725" s="5" t="e">
        <f>IF(AND(S1725&gt;=1,S1725&lt;=3),1,0)</f>
        <v>#VALUE!</v>
      </c>
      <c r="AC1725" s="5" t="e">
        <f>IF(AND(S1725&gt;=2,S1725&lt;=5),1,0)</f>
        <v>#VALUE!</v>
      </c>
      <c r="AD1725" s="5" t="e">
        <f>IF(AND(S1725&gt;=1,S1725&lt;=4),1,0)</f>
        <v>#VALUE!</v>
      </c>
      <c r="AE1725" s="5" t="e">
        <f>IF(AND(S1725&gt;=2,S1725&lt;=5),1,0)</f>
        <v>#VALUE!</v>
      </c>
    </row>
    <row r="1726" spans="1:31" x14ac:dyDescent="0.55000000000000004">
      <c r="A1726" s="1">
        <f t="shared" si="53"/>
        <v>1726</v>
      </c>
      <c r="B1726" s="6" t="s">
        <v>884</v>
      </c>
      <c r="C1726" s="7">
        <v>46226.660555555558</v>
      </c>
      <c r="D1726" s="5">
        <v>11</v>
      </c>
      <c r="E1726" s="6" t="s">
        <v>93</v>
      </c>
      <c r="F1726" s="8">
        <v>46326</v>
      </c>
      <c r="G1726" s="8" t="s">
        <v>885</v>
      </c>
      <c r="H1726" s="6" t="s">
        <v>98</v>
      </c>
      <c r="I1726" s="6" t="s">
        <v>885</v>
      </c>
      <c r="J1726" s="6" t="s">
        <v>95</v>
      </c>
      <c r="L1726" s="6" t="s">
        <v>102</v>
      </c>
      <c r="M1726" s="6" t="s">
        <v>885</v>
      </c>
      <c r="N1726" s="6" t="s">
        <v>41</v>
      </c>
      <c r="O1726" s="5" t="s">
        <v>885</v>
      </c>
      <c r="P1726" s="6" t="str">
        <f>IF(I1726&lt;&gt;"","Giocata","Futura")</f>
        <v>Futura</v>
      </c>
      <c r="Q1726" s="5" t="e">
        <f>VALUE(LEFT(I1726,1))</f>
        <v>#VALUE!</v>
      </c>
      <c r="R1726" s="5" t="e">
        <f>VALUE(RIGHT(I1726,1))</f>
        <v>#VALUE!</v>
      </c>
      <c r="S1726" s="5" t="e">
        <f>SUM(Q1726:R1726)</f>
        <v>#VALUE!</v>
      </c>
      <c r="T1726" s="5" t="e">
        <f>IF(Q1726&lt;&gt;R1726,1,0)</f>
        <v>#VALUE!</v>
      </c>
      <c r="U1726" s="5" t="e">
        <f>IF(S1726&lt;=4,1,0)</f>
        <v>#VALUE!</v>
      </c>
      <c r="V1726" s="5" t="e">
        <f t="shared" si="52"/>
        <v>#VALUE!</v>
      </c>
      <c r="W1726" s="5" t="e">
        <f>IF(S1726&gt;=2,1,0)</f>
        <v>#VALUE!</v>
      </c>
      <c r="X1726" s="5" t="e">
        <f>IF(Q1726&lt;=2,1,0)</f>
        <v>#VALUE!</v>
      </c>
      <c r="Y1726" s="5" t="e">
        <f>IF(AND(Q1726&gt;=1,Q1726&lt;=3),1,0)</f>
        <v>#VALUE!</v>
      </c>
      <c r="Z1726" s="5" t="e">
        <f>IF(AND(Q1726&gt;=2,Q1726&lt;=5),1,0)</f>
        <v>#VALUE!</v>
      </c>
      <c r="AA1726" s="5" t="e">
        <f>IF(S1726&lt;=2,1,0)</f>
        <v>#VALUE!</v>
      </c>
      <c r="AB1726" s="5" t="e">
        <f>IF(AND(S1726&gt;=1,S1726&lt;=3),1,0)</f>
        <v>#VALUE!</v>
      </c>
      <c r="AC1726" s="5" t="e">
        <f>IF(AND(S1726&gt;=2,S1726&lt;=5),1,0)</f>
        <v>#VALUE!</v>
      </c>
      <c r="AD1726" s="5" t="e">
        <f>IF(AND(S1726&gt;=1,S1726&lt;=4),1,0)</f>
        <v>#VALUE!</v>
      </c>
      <c r="AE1726" s="5" t="e">
        <f>IF(AND(S1726&gt;=2,S1726&lt;=5),1,0)</f>
        <v>#VALUE!</v>
      </c>
    </row>
    <row r="1727" spans="1:31" x14ac:dyDescent="0.55000000000000004">
      <c r="A1727" s="1">
        <f t="shared" si="53"/>
        <v>1727</v>
      </c>
      <c r="B1727" s="6" t="s">
        <v>884</v>
      </c>
      <c r="C1727" s="7">
        <v>46226.660555555558</v>
      </c>
      <c r="D1727" s="5">
        <v>11</v>
      </c>
      <c r="E1727" s="6" t="s">
        <v>93</v>
      </c>
      <c r="F1727" s="8">
        <v>46326</v>
      </c>
      <c r="G1727" s="8" t="s">
        <v>885</v>
      </c>
      <c r="H1727" s="6" t="s">
        <v>104</v>
      </c>
      <c r="I1727" s="6" t="s">
        <v>885</v>
      </c>
      <c r="J1727" s="6" t="s">
        <v>110</v>
      </c>
      <c r="L1727" s="6" t="s">
        <v>112</v>
      </c>
      <c r="M1727" s="6" t="s">
        <v>885</v>
      </c>
      <c r="N1727" s="6" t="s">
        <v>41</v>
      </c>
      <c r="O1727" s="5" t="s">
        <v>885</v>
      </c>
      <c r="P1727" s="6" t="str">
        <f>IF(I1727&lt;&gt;"","Giocata","Futura")</f>
        <v>Futura</v>
      </c>
      <c r="Q1727" s="5" t="e">
        <f>VALUE(LEFT(I1727,1))</f>
        <v>#VALUE!</v>
      </c>
      <c r="R1727" s="5" t="e">
        <f>VALUE(RIGHT(I1727,1))</f>
        <v>#VALUE!</v>
      </c>
      <c r="S1727" s="5" t="e">
        <f>SUM(Q1727:R1727)</f>
        <v>#VALUE!</v>
      </c>
      <c r="T1727" s="5" t="e">
        <f>IF(Q1727&lt;&gt;R1727,1,0)</f>
        <v>#VALUE!</v>
      </c>
      <c r="U1727" s="5" t="e">
        <f>IF(S1727&lt;=4,1,0)</f>
        <v>#VALUE!</v>
      </c>
      <c r="V1727" s="5" t="e">
        <f t="shared" si="52"/>
        <v>#VALUE!</v>
      </c>
      <c r="W1727" s="5" t="e">
        <f>IF(S1727&gt;=2,1,0)</f>
        <v>#VALUE!</v>
      </c>
      <c r="X1727" s="5" t="e">
        <f>IF(Q1727&lt;=2,1,0)</f>
        <v>#VALUE!</v>
      </c>
      <c r="Y1727" s="5" t="e">
        <f>IF(AND(Q1727&gt;=1,Q1727&lt;=3),1,0)</f>
        <v>#VALUE!</v>
      </c>
      <c r="Z1727" s="5" t="e">
        <f>IF(AND(Q1727&gt;=2,Q1727&lt;=5),1,0)</f>
        <v>#VALUE!</v>
      </c>
      <c r="AA1727" s="5" t="e">
        <f>IF(S1727&lt;=2,1,0)</f>
        <v>#VALUE!</v>
      </c>
      <c r="AB1727" s="5" t="e">
        <f>IF(AND(S1727&gt;=1,S1727&lt;=3),1,0)</f>
        <v>#VALUE!</v>
      </c>
      <c r="AC1727" s="5" t="e">
        <f>IF(AND(S1727&gt;=2,S1727&lt;=5),1,0)</f>
        <v>#VALUE!</v>
      </c>
      <c r="AD1727" s="5" t="e">
        <f>IF(AND(S1727&gt;=1,S1727&lt;=4),1,0)</f>
        <v>#VALUE!</v>
      </c>
      <c r="AE1727" s="5" t="e">
        <f>IF(AND(S1727&gt;=2,S1727&lt;=5),1,0)</f>
        <v>#VALUE!</v>
      </c>
    </row>
    <row r="1728" spans="1:31" x14ac:dyDescent="0.55000000000000004">
      <c r="A1728" s="1">
        <f t="shared" si="53"/>
        <v>1728</v>
      </c>
      <c r="B1728" s="6" t="s">
        <v>886</v>
      </c>
      <c r="C1728" s="7">
        <v>46226.660567129627</v>
      </c>
      <c r="D1728" s="5">
        <v>12</v>
      </c>
      <c r="E1728" s="6" t="s">
        <v>93</v>
      </c>
      <c r="F1728" s="8">
        <v>46326</v>
      </c>
      <c r="G1728" s="8" t="s">
        <v>885</v>
      </c>
      <c r="H1728" s="6" t="s">
        <v>888</v>
      </c>
      <c r="I1728" s="6" t="s">
        <v>885</v>
      </c>
      <c r="J1728" s="6" t="s">
        <v>899</v>
      </c>
      <c r="L1728" s="6" t="s">
        <v>904</v>
      </c>
      <c r="M1728" s="6" t="s">
        <v>885</v>
      </c>
      <c r="N1728" s="6" t="s">
        <v>41</v>
      </c>
      <c r="O1728" s="5" t="s">
        <v>885</v>
      </c>
      <c r="P1728" s="6" t="str">
        <f>IF(I1728&lt;&gt;"","Giocata","Futura")</f>
        <v>Futura</v>
      </c>
      <c r="Q1728" s="5" t="e">
        <f>VALUE(LEFT(I1728,1))</f>
        <v>#VALUE!</v>
      </c>
      <c r="R1728" s="5" t="e">
        <f>VALUE(RIGHT(I1728,1))</f>
        <v>#VALUE!</v>
      </c>
      <c r="S1728" s="5" t="e">
        <f>SUM(Q1728:R1728)</f>
        <v>#VALUE!</v>
      </c>
      <c r="T1728" s="5" t="e">
        <f>IF(Q1728&lt;&gt;R1728,1,0)</f>
        <v>#VALUE!</v>
      </c>
      <c r="U1728" s="5" t="e">
        <f>IF(S1728&lt;=4,1,0)</f>
        <v>#VALUE!</v>
      </c>
      <c r="V1728" s="5" t="e">
        <f t="shared" si="52"/>
        <v>#VALUE!</v>
      </c>
      <c r="W1728" s="5" t="e">
        <f>IF(S1728&gt;=2,1,0)</f>
        <v>#VALUE!</v>
      </c>
      <c r="X1728" s="5" t="e">
        <f>IF(Q1728&lt;=2,1,0)</f>
        <v>#VALUE!</v>
      </c>
      <c r="Y1728" s="5" t="e">
        <f>IF(AND(Q1728&gt;=1,Q1728&lt;=3),1,0)</f>
        <v>#VALUE!</v>
      </c>
      <c r="Z1728" s="5" t="e">
        <f>IF(AND(Q1728&gt;=2,Q1728&lt;=5),1,0)</f>
        <v>#VALUE!</v>
      </c>
      <c r="AA1728" s="5" t="e">
        <f>IF(S1728&lt;=2,1,0)</f>
        <v>#VALUE!</v>
      </c>
      <c r="AB1728" s="5" t="e">
        <f>IF(AND(S1728&gt;=1,S1728&lt;=3),1,0)</f>
        <v>#VALUE!</v>
      </c>
      <c r="AC1728" s="5" t="e">
        <f>IF(AND(S1728&gt;=2,S1728&lt;=5),1,0)</f>
        <v>#VALUE!</v>
      </c>
      <c r="AD1728" s="5" t="e">
        <f>IF(AND(S1728&gt;=1,S1728&lt;=4),1,0)</f>
        <v>#VALUE!</v>
      </c>
      <c r="AE1728" s="5" t="e">
        <f>IF(AND(S1728&gt;=2,S1728&lt;=5),1,0)</f>
        <v>#VALUE!</v>
      </c>
    </row>
    <row r="1729" spans="1:31" x14ac:dyDescent="0.55000000000000004">
      <c r="A1729" s="1">
        <f t="shared" si="53"/>
        <v>1729</v>
      </c>
      <c r="B1729" s="6" t="s">
        <v>886</v>
      </c>
      <c r="C1729" s="7">
        <v>46226.660567129627</v>
      </c>
      <c r="D1729" s="5">
        <v>12</v>
      </c>
      <c r="E1729" s="6" t="s">
        <v>93</v>
      </c>
      <c r="F1729" s="8">
        <v>46326</v>
      </c>
      <c r="G1729" s="8" t="s">
        <v>885</v>
      </c>
      <c r="H1729" s="6" t="s">
        <v>894</v>
      </c>
      <c r="I1729" s="6" t="s">
        <v>885</v>
      </c>
      <c r="J1729" s="6" t="s">
        <v>896</v>
      </c>
      <c r="L1729" s="6" t="s">
        <v>301</v>
      </c>
      <c r="M1729" s="6" t="s">
        <v>885</v>
      </c>
      <c r="N1729" s="6" t="s">
        <v>41</v>
      </c>
      <c r="O1729" s="5" t="s">
        <v>885</v>
      </c>
      <c r="P1729" s="6" t="str">
        <f>IF(I1729&lt;&gt;"","Giocata","Futura")</f>
        <v>Futura</v>
      </c>
      <c r="Q1729" s="5" t="e">
        <f>VALUE(LEFT(I1729,1))</f>
        <v>#VALUE!</v>
      </c>
      <c r="R1729" s="5" t="e">
        <f>VALUE(RIGHT(I1729,1))</f>
        <v>#VALUE!</v>
      </c>
      <c r="S1729" s="5" t="e">
        <f>SUM(Q1729:R1729)</f>
        <v>#VALUE!</v>
      </c>
      <c r="T1729" s="5" t="e">
        <f>IF(Q1729&lt;&gt;R1729,1,0)</f>
        <v>#VALUE!</v>
      </c>
      <c r="U1729" s="5" t="e">
        <f>IF(S1729&lt;=4,1,0)</f>
        <v>#VALUE!</v>
      </c>
      <c r="V1729" s="5" t="e">
        <f t="shared" si="52"/>
        <v>#VALUE!</v>
      </c>
      <c r="W1729" s="5" t="e">
        <f>IF(S1729&gt;=2,1,0)</f>
        <v>#VALUE!</v>
      </c>
      <c r="X1729" s="5" t="e">
        <f>IF(Q1729&lt;=2,1,0)</f>
        <v>#VALUE!</v>
      </c>
      <c r="Y1729" s="5" t="e">
        <f>IF(AND(Q1729&gt;=1,Q1729&lt;=3),1,0)</f>
        <v>#VALUE!</v>
      </c>
      <c r="Z1729" s="5" t="e">
        <f>IF(AND(Q1729&gt;=2,Q1729&lt;=5),1,0)</f>
        <v>#VALUE!</v>
      </c>
      <c r="AA1729" s="5" t="e">
        <f>IF(S1729&lt;=2,1,0)</f>
        <v>#VALUE!</v>
      </c>
      <c r="AB1729" s="5" t="e">
        <f>IF(AND(S1729&gt;=1,S1729&lt;=3),1,0)</f>
        <v>#VALUE!</v>
      </c>
      <c r="AC1729" s="5" t="e">
        <f>IF(AND(S1729&gt;=2,S1729&lt;=5),1,0)</f>
        <v>#VALUE!</v>
      </c>
      <c r="AD1729" s="5" t="e">
        <f>IF(AND(S1729&gt;=1,S1729&lt;=4),1,0)</f>
        <v>#VALUE!</v>
      </c>
      <c r="AE1729" s="5" t="e">
        <f>IF(AND(S1729&gt;=2,S1729&lt;=5),1,0)</f>
        <v>#VALUE!</v>
      </c>
    </row>
    <row r="1730" spans="1:31" x14ac:dyDescent="0.55000000000000004">
      <c r="A1730" s="1">
        <f t="shared" si="53"/>
        <v>1730</v>
      </c>
      <c r="B1730" s="6" t="s">
        <v>886</v>
      </c>
      <c r="C1730" s="7">
        <v>46226.660567129627</v>
      </c>
      <c r="D1730" s="5">
        <v>12</v>
      </c>
      <c r="E1730" s="6" t="s">
        <v>93</v>
      </c>
      <c r="F1730" s="8">
        <v>46326</v>
      </c>
      <c r="G1730" s="8" t="s">
        <v>885</v>
      </c>
      <c r="H1730" s="6" t="s">
        <v>893</v>
      </c>
      <c r="I1730" s="6" t="s">
        <v>885</v>
      </c>
      <c r="J1730" s="6" t="s">
        <v>901</v>
      </c>
      <c r="L1730" s="6" t="s">
        <v>895</v>
      </c>
      <c r="M1730" s="6" t="s">
        <v>885</v>
      </c>
      <c r="N1730" s="6" t="s">
        <v>41</v>
      </c>
      <c r="O1730" s="5" t="s">
        <v>885</v>
      </c>
      <c r="P1730" s="6" t="str">
        <f>IF(I1730&lt;&gt;"","Giocata","Futura")</f>
        <v>Futura</v>
      </c>
      <c r="Q1730" s="5" t="e">
        <f>VALUE(LEFT(I1730,1))</f>
        <v>#VALUE!</v>
      </c>
      <c r="R1730" s="5" t="e">
        <f>VALUE(RIGHT(I1730,1))</f>
        <v>#VALUE!</v>
      </c>
      <c r="S1730" s="5" t="e">
        <f>SUM(Q1730:R1730)</f>
        <v>#VALUE!</v>
      </c>
      <c r="T1730" s="5" t="e">
        <f>IF(Q1730&lt;&gt;R1730,1,0)</f>
        <v>#VALUE!</v>
      </c>
      <c r="U1730" s="5" t="e">
        <f>IF(S1730&lt;=4,1,0)</f>
        <v>#VALUE!</v>
      </c>
      <c r="V1730" s="5" t="e">
        <f t="shared" ref="V1730:V1793" si="54">IF(AND(T1730=1,U1730=1),1,0)</f>
        <v>#VALUE!</v>
      </c>
      <c r="W1730" s="5" t="e">
        <f>IF(S1730&gt;=2,1,0)</f>
        <v>#VALUE!</v>
      </c>
      <c r="X1730" s="5" t="e">
        <f>IF(Q1730&lt;=2,1,0)</f>
        <v>#VALUE!</v>
      </c>
      <c r="Y1730" s="5" t="e">
        <f>IF(AND(Q1730&gt;=1,Q1730&lt;=3),1,0)</f>
        <v>#VALUE!</v>
      </c>
      <c r="Z1730" s="5" t="e">
        <f>IF(AND(Q1730&gt;=2,Q1730&lt;=5),1,0)</f>
        <v>#VALUE!</v>
      </c>
      <c r="AA1730" s="5" t="e">
        <f>IF(S1730&lt;=2,1,0)</f>
        <v>#VALUE!</v>
      </c>
      <c r="AB1730" s="5" t="e">
        <f>IF(AND(S1730&gt;=1,S1730&lt;=3),1,0)</f>
        <v>#VALUE!</v>
      </c>
      <c r="AC1730" s="5" t="e">
        <f>IF(AND(S1730&gt;=2,S1730&lt;=5),1,0)</f>
        <v>#VALUE!</v>
      </c>
      <c r="AD1730" s="5" t="e">
        <f>IF(AND(S1730&gt;=1,S1730&lt;=4),1,0)</f>
        <v>#VALUE!</v>
      </c>
      <c r="AE1730" s="5" t="e">
        <f>IF(AND(S1730&gt;=2,S1730&lt;=5),1,0)</f>
        <v>#VALUE!</v>
      </c>
    </row>
    <row r="1731" spans="1:31" x14ac:dyDescent="0.55000000000000004">
      <c r="A1731" s="1">
        <f t="shared" ref="A1731:A1794" si="55">A1730+1</f>
        <v>1731</v>
      </c>
      <c r="B1731" s="6" t="s">
        <v>886</v>
      </c>
      <c r="C1731" s="7">
        <v>46226.660567129627</v>
      </c>
      <c r="D1731" s="5">
        <v>12</v>
      </c>
      <c r="E1731" s="6" t="s">
        <v>93</v>
      </c>
      <c r="F1731" s="8">
        <v>46326</v>
      </c>
      <c r="G1731" s="8" t="s">
        <v>885</v>
      </c>
      <c r="H1731" s="6" t="s">
        <v>891</v>
      </c>
      <c r="I1731" s="6" t="s">
        <v>885</v>
      </c>
      <c r="J1731" s="6" t="s">
        <v>897</v>
      </c>
      <c r="L1731" s="6" t="s">
        <v>903</v>
      </c>
      <c r="M1731" s="6" t="s">
        <v>885</v>
      </c>
      <c r="N1731" s="6" t="s">
        <v>41</v>
      </c>
      <c r="O1731" s="5" t="s">
        <v>885</v>
      </c>
      <c r="P1731" s="6" t="str">
        <f>IF(I1731&lt;&gt;"","Giocata","Futura")</f>
        <v>Futura</v>
      </c>
      <c r="Q1731" s="5" t="e">
        <f>VALUE(LEFT(I1731,1))</f>
        <v>#VALUE!</v>
      </c>
      <c r="R1731" s="5" t="e">
        <f>VALUE(RIGHT(I1731,1))</f>
        <v>#VALUE!</v>
      </c>
      <c r="S1731" s="5" t="e">
        <f>SUM(Q1731:R1731)</f>
        <v>#VALUE!</v>
      </c>
      <c r="T1731" s="5" t="e">
        <f>IF(Q1731&lt;&gt;R1731,1,0)</f>
        <v>#VALUE!</v>
      </c>
      <c r="U1731" s="5" t="e">
        <f>IF(S1731&lt;=4,1,0)</f>
        <v>#VALUE!</v>
      </c>
      <c r="V1731" s="5" t="e">
        <f t="shared" si="54"/>
        <v>#VALUE!</v>
      </c>
      <c r="W1731" s="5" t="e">
        <f>IF(S1731&gt;=2,1,0)</f>
        <v>#VALUE!</v>
      </c>
      <c r="X1731" s="5" t="e">
        <f>IF(Q1731&lt;=2,1,0)</f>
        <v>#VALUE!</v>
      </c>
      <c r="Y1731" s="5" t="e">
        <f>IF(AND(Q1731&gt;=1,Q1731&lt;=3),1,0)</f>
        <v>#VALUE!</v>
      </c>
      <c r="Z1731" s="5" t="e">
        <f>IF(AND(Q1731&gt;=2,Q1731&lt;=5),1,0)</f>
        <v>#VALUE!</v>
      </c>
      <c r="AA1731" s="5" t="e">
        <f>IF(S1731&lt;=2,1,0)</f>
        <v>#VALUE!</v>
      </c>
      <c r="AB1731" s="5" t="e">
        <f>IF(AND(S1731&gt;=1,S1731&lt;=3),1,0)</f>
        <v>#VALUE!</v>
      </c>
      <c r="AC1731" s="5" t="e">
        <f>IF(AND(S1731&gt;=2,S1731&lt;=5),1,0)</f>
        <v>#VALUE!</v>
      </c>
      <c r="AD1731" s="5" t="e">
        <f>IF(AND(S1731&gt;=1,S1731&lt;=4),1,0)</f>
        <v>#VALUE!</v>
      </c>
      <c r="AE1731" s="5" t="e">
        <f>IF(AND(S1731&gt;=2,S1731&lt;=5),1,0)</f>
        <v>#VALUE!</v>
      </c>
    </row>
    <row r="1732" spans="1:31" x14ac:dyDescent="0.55000000000000004">
      <c r="A1732" s="1">
        <f t="shared" si="55"/>
        <v>1732</v>
      </c>
      <c r="B1732" s="6" t="s">
        <v>886</v>
      </c>
      <c r="C1732" s="7">
        <v>46226.660567129627</v>
      </c>
      <c r="D1732" s="5">
        <v>12</v>
      </c>
      <c r="E1732" s="6" t="s">
        <v>93</v>
      </c>
      <c r="F1732" s="8">
        <v>46326</v>
      </c>
      <c r="G1732" s="8" t="s">
        <v>885</v>
      </c>
      <c r="H1732" s="6" t="s">
        <v>902</v>
      </c>
      <c r="I1732" s="6" t="s">
        <v>885</v>
      </c>
      <c r="J1732" s="6" t="s">
        <v>887</v>
      </c>
      <c r="L1732" s="6" t="s">
        <v>905</v>
      </c>
      <c r="M1732" s="6" t="s">
        <v>885</v>
      </c>
      <c r="N1732" s="6" t="s">
        <v>41</v>
      </c>
      <c r="O1732" s="5" t="s">
        <v>885</v>
      </c>
      <c r="P1732" s="6" t="str">
        <f>IF(I1732&lt;&gt;"","Giocata","Futura")</f>
        <v>Futura</v>
      </c>
      <c r="Q1732" s="5" t="e">
        <f>VALUE(LEFT(I1732,1))</f>
        <v>#VALUE!</v>
      </c>
      <c r="R1732" s="5" t="e">
        <f>VALUE(RIGHT(I1732,1))</f>
        <v>#VALUE!</v>
      </c>
      <c r="S1732" s="5" t="e">
        <f>SUM(Q1732:R1732)</f>
        <v>#VALUE!</v>
      </c>
      <c r="T1732" s="5" t="e">
        <f>IF(Q1732&lt;&gt;R1732,1,0)</f>
        <v>#VALUE!</v>
      </c>
      <c r="U1732" s="5" t="e">
        <f>IF(S1732&lt;=4,1,0)</f>
        <v>#VALUE!</v>
      </c>
      <c r="V1732" s="5" t="e">
        <f t="shared" si="54"/>
        <v>#VALUE!</v>
      </c>
      <c r="W1732" s="5" t="e">
        <f>IF(S1732&gt;=2,1,0)</f>
        <v>#VALUE!</v>
      </c>
      <c r="X1732" s="5" t="e">
        <f>IF(Q1732&lt;=2,1,0)</f>
        <v>#VALUE!</v>
      </c>
      <c r="Y1732" s="5" t="e">
        <f>IF(AND(Q1732&gt;=1,Q1732&lt;=3),1,0)</f>
        <v>#VALUE!</v>
      </c>
      <c r="Z1732" s="5" t="e">
        <f>IF(AND(Q1732&gt;=2,Q1732&lt;=5),1,0)</f>
        <v>#VALUE!</v>
      </c>
      <c r="AA1732" s="5" t="e">
        <f>IF(S1732&lt;=2,1,0)</f>
        <v>#VALUE!</v>
      </c>
      <c r="AB1732" s="5" t="e">
        <f>IF(AND(S1732&gt;=1,S1732&lt;=3),1,0)</f>
        <v>#VALUE!</v>
      </c>
      <c r="AC1732" s="5" t="e">
        <f>IF(AND(S1732&gt;=2,S1732&lt;=5),1,0)</f>
        <v>#VALUE!</v>
      </c>
      <c r="AD1732" s="5" t="e">
        <f>IF(AND(S1732&gt;=1,S1732&lt;=4),1,0)</f>
        <v>#VALUE!</v>
      </c>
      <c r="AE1732" s="5" t="e">
        <f>IF(AND(S1732&gt;=2,S1732&lt;=5),1,0)</f>
        <v>#VALUE!</v>
      </c>
    </row>
    <row r="1733" spans="1:31" x14ac:dyDescent="0.55000000000000004">
      <c r="A1733" s="1">
        <f t="shared" si="55"/>
        <v>1733</v>
      </c>
      <c r="B1733" s="6" t="s">
        <v>886</v>
      </c>
      <c r="C1733" s="7">
        <v>46226.660567129627</v>
      </c>
      <c r="D1733" s="5">
        <v>12</v>
      </c>
      <c r="E1733" s="6" t="s">
        <v>93</v>
      </c>
      <c r="F1733" s="8">
        <v>46326</v>
      </c>
      <c r="G1733" s="8" t="s">
        <v>885</v>
      </c>
      <c r="H1733" s="6" t="s">
        <v>900</v>
      </c>
      <c r="I1733" s="6" t="s">
        <v>885</v>
      </c>
      <c r="J1733" s="6" t="s">
        <v>890</v>
      </c>
      <c r="L1733" s="6" t="s">
        <v>906</v>
      </c>
      <c r="M1733" s="6" t="s">
        <v>885</v>
      </c>
      <c r="N1733" s="6" t="s">
        <v>41</v>
      </c>
      <c r="O1733" s="5" t="s">
        <v>885</v>
      </c>
      <c r="P1733" s="6" t="str">
        <f>IF(I1733&lt;&gt;"","Giocata","Futura")</f>
        <v>Futura</v>
      </c>
      <c r="Q1733" s="5" t="e">
        <f>VALUE(LEFT(I1733,1))</f>
        <v>#VALUE!</v>
      </c>
      <c r="R1733" s="5" t="e">
        <f>VALUE(RIGHT(I1733,1))</f>
        <v>#VALUE!</v>
      </c>
      <c r="S1733" s="5" t="e">
        <f>SUM(Q1733:R1733)</f>
        <v>#VALUE!</v>
      </c>
      <c r="T1733" s="5" t="e">
        <f>IF(Q1733&lt;&gt;R1733,1,0)</f>
        <v>#VALUE!</v>
      </c>
      <c r="U1733" s="5" t="e">
        <f>IF(S1733&lt;=4,1,0)</f>
        <v>#VALUE!</v>
      </c>
      <c r="V1733" s="5" t="e">
        <f t="shared" si="54"/>
        <v>#VALUE!</v>
      </c>
      <c r="W1733" s="5" t="e">
        <f>IF(S1733&gt;=2,1,0)</f>
        <v>#VALUE!</v>
      </c>
      <c r="X1733" s="5" t="e">
        <f>IF(Q1733&lt;=2,1,0)</f>
        <v>#VALUE!</v>
      </c>
      <c r="Y1733" s="5" t="e">
        <f>IF(AND(Q1733&gt;=1,Q1733&lt;=3),1,0)</f>
        <v>#VALUE!</v>
      </c>
      <c r="Z1733" s="5" t="e">
        <f>IF(AND(Q1733&gt;=2,Q1733&lt;=5),1,0)</f>
        <v>#VALUE!</v>
      </c>
      <c r="AA1733" s="5" t="e">
        <f>IF(S1733&lt;=2,1,0)</f>
        <v>#VALUE!</v>
      </c>
      <c r="AB1733" s="5" t="e">
        <f>IF(AND(S1733&gt;=1,S1733&lt;=3),1,0)</f>
        <v>#VALUE!</v>
      </c>
      <c r="AC1733" s="5" t="e">
        <f>IF(AND(S1733&gt;=2,S1733&lt;=5),1,0)</f>
        <v>#VALUE!</v>
      </c>
      <c r="AD1733" s="5" t="e">
        <f>IF(AND(S1733&gt;=1,S1733&lt;=4),1,0)</f>
        <v>#VALUE!</v>
      </c>
      <c r="AE1733" s="5" t="e">
        <f>IF(AND(S1733&gt;=2,S1733&lt;=5),1,0)</f>
        <v>#VALUE!</v>
      </c>
    </row>
    <row r="1734" spans="1:31" x14ac:dyDescent="0.55000000000000004">
      <c r="A1734" s="1">
        <f t="shared" si="55"/>
        <v>1734</v>
      </c>
      <c r="B1734" s="6" t="s">
        <v>28</v>
      </c>
      <c r="C1734" s="7">
        <v>46226.660555555558</v>
      </c>
      <c r="D1734" s="5">
        <v>27</v>
      </c>
      <c r="E1734" s="6" t="s">
        <v>37</v>
      </c>
      <c r="F1734" s="8">
        <v>46327</v>
      </c>
      <c r="G1734" s="8" t="s">
        <v>885</v>
      </c>
      <c r="H1734" s="6" t="s">
        <v>46</v>
      </c>
      <c r="I1734" s="6" t="s">
        <v>885</v>
      </c>
      <c r="J1734" s="6" t="s">
        <v>38</v>
      </c>
      <c r="L1734" s="6" t="s">
        <v>63</v>
      </c>
      <c r="M1734" s="6" t="s">
        <v>885</v>
      </c>
      <c r="N1734" s="6" t="s">
        <v>41</v>
      </c>
      <c r="O1734" s="5" t="s">
        <v>885</v>
      </c>
      <c r="P1734" s="6" t="str">
        <f>IF(I1734&lt;&gt;"","Giocata","Futura")</f>
        <v>Futura</v>
      </c>
      <c r="Q1734" s="5" t="e">
        <f>VALUE(LEFT(I1734,1))</f>
        <v>#VALUE!</v>
      </c>
      <c r="R1734" s="5" t="e">
        <f>VALUE(RIGHT(I1734,1))</f>
        <v>#VALUE!</v>
      </c>
      <c r="S1734" s="5" t="e">
        <f>SUM(Q1734:R1734)</f>
        <v>#VALUE!</v>
      </c>
      <c r="T1734" s="5" t="e">
        <f>IF(Q1734&lt;&gt;R1734,1,0)</f>
        <v>#VALUE!</v>
      </c>
      <c r="U1734" s="5" t="e">
        <f>IF(S1734&lt;=4,1,0)</f>
        <v>#VALUE!</v>
      </c>
      <c r="V1734" s="5" t="e">
        <f t="shared" si="54"/>
        <v>#VALUE!</v>
      </c>
      <c r="W1734" s="5" t="e">
        <f>IF(S1734&gt;=2,1,0)</f>
        <v>#VALUE!</v>
      </c>
      <c r="X1734" s="5" t="e">
        <f>IF(Q1734&lt;=2,1,0)</f>
        <v>#VALUE!</v>
      </c>
      <c r="Y1734" s="5" t="e">
        <f>IF(AND(Q1734&gt;=1,Q1734&lt;=3),1,0)</f>
        <v>#VALUE!</v>
      </c>
      <c r="Z1734" s="5" t="e">
        <f>IF(AND(Q1734&gt;=2,Q1734&lt;=5),1,0)</f>
        <v>#VALUE!</v>
      </c>
      <c r="AA1734" s="5" t="e">
        <f>IF(S1734&lt;=2,1,0)</f>
        <v>#VALUE!</v>
      </c>
      <c r="AB1734" s="5" t="e">
        <f>IF(AND(S1734&gt;=1,S1734&lt;=3),1,0)</f>
        <v>#VALUE!</v>
      </c>
      <c r="AC1734" s="5" t="e">
        <f>IF(AND(S1734&gt;=2,S1734&lt;=5),1,0)</f>
        <v>#VALUE!</v>
      </c>
      <c r="AD1734" s="5" t="e">
        <f>IF(AND(S1734&gt;=1,S1734&lt;=4),1,0)</f>
        <v>#VALUE!</v>
      </c>
      <c r="AE1734" s="5" t="e">
        <f>IF(AND(S1734&gt;=2,S1734&lt;=5),1,0)</f>
        <v>#VALUE!</v>
      </c>
    </row>
    <row r="1735" spans="1:31" x14ac:dyDescent="0.55000000000000004">
      <c r="A1735" s="1">
        <f t="shared" si="55"/>
        <v>1735</v>
      </c>
      <c r="B1735" s="6" t="s">
        <v>28</v>
      </c>
      <c r="C1735" s="7">
        <v>46226.660555555558</v>
      </c>
      <c r="D1735" s="5">
        <v>27</v>
      </c>
      <c r="E1735" s="6" t="s">
        <v>37</v>
      </c>
      <c r="F1735" s="8">
        <v>46327</v>
      </c>
      <c r="G1735" s="8" t="s">
        <v>885</v>
      </c>
      <c r="H1735" s="6" t="s">
        <v>49</v>
      </c>
      <c r="I1735" s="6" t="s">
        <v>885</v>
      </c>
      <c r="J1735" s="6" t="s">
        <v>39</v>
      </c>
      <c r="L1735" s="6" t="s">
        <v>67</v>
      </c>
      <c r="M1735" s="6" t="s">
        <v>885</v>
      </c>
      <c r="N1735" s="6" t="s">
        <v>41</v>
      </c>
      <c r="O1735" s="5" t="s">
        <v>885</v>
      </c>
      <c r="P1735" s="6" t="str">
        <f>IF(I1735&lt;&gt;"","Giocata","Futura")</f>
        <v>Futura</v>
      </c>
      <c r="Q1735" s="5" t="e">
        <f>VALUE(LEFT(I1735,1))</f>
        <v>#VALUE!</v>
      </c>
      <c r="R1735" s="5" t="e">
        <f>VALUE(RIGHT(I1735,1))</f>
        <v>#VALUE!</v>
      </c>
      <c r="S1735" s="5" t="e">
        <f>SUM(Q1735:R1735)</f>
        <v>#VALUE!</v>
      </c>
      <c r="T1735" s="5" t="e">
        <f>IF(Q1735&lt;&gt;R1735,1,0)</f>
        <v>#VALUE!</v>
      </c>
      <c r="U1735" s="5" t="e">
        <f>IF(S1735&lt;=4,1,0)</f>
        <v>#VALUE!</v>
      </c>
      <c r="V1735" s="5" t="e">
        <f t="shared" si="54"/>
        <v>#VALUE!</v>
      </c>
      <c r="W1735" s="5" t="e">
        <f>IF(S1735&gt;=2,1,0)</f>
        <v>#VALUE!</v>
      </c>
      <c r="X1735" s="5" t="e">
        <f>IF(Q1735&lt;=2,1,0)</f>
        <v>#VALUE!</v>
      </c>
      <c r="Y1735" s="5" t="e">
        <f>IF(AND(Q1735&gt;=1,Q1735&lt;=3),1,0)</f>
        <v>#VALUE!</v>
      </c>
      <c r="Z1735" s="5" t="e">
        <f>IF(AND(Q1735&gt;=2,Q1735&lt;=5),1,0)</f>
        <v>#VALUE!</v>
      </c>
      <c r="AA1735" s="5" t="e">
        <f>IF(S1735&lt;=2,1,0)</f>
        <v>#VALUE!</v>
      </c>
      <c r="AB1735" s="5" t="e">
        <f>IF(AND(S1735&gt;=1,S1735&lt;=3),1,0)</f>
        <v>#VALUE!</v>
      </c>
      <c r="AC1735" s="5" t="e">
        <f>IF(AND(S1735&gt;=2,S1735&lt;=5),1,0)</f>
        <v>#VALUE!</v>
      </c>
      <c r="AD1735" s="5" t="e">
        <f>IF(AND(S1735&gt;=1,S1735&lt;=4),1,0)</f>
        <v>#VALUE!</v>
      </c>
      <c r="AE1735" s="5" t="e">
        <f>IF(AND(S1735&gt;=2,S1735&lt;=5),1,0)</f>
        <v>#VALUE!</v>
      </c>
    </row>
    <row r="1736" spans="1:31" x14ac:dyDescent="0.55000000000000004">
      <c r="A1736" s="1">
        <f t="shared" si="55"/>
        <v>1736</v>
      </c>
      <c r="B1736" s="6" t="s">
        <v>28</v>
      </c>
      <c r="C1736" s="7">
        <v>46226.660555555558</v>
      </c>
      <c r="D1736" s="5">
        <v>27</v>
      </c>
      <c r="E1736" s="6" t="s">
        <v>37</v>
      </c>
      <c r="F1736" s="8">
        <v>46327</v>
      </c>
      <c r="G1736" s="8" t="s">
        <v>885</v>
      </c>
      <c r="H1736" s="6" t="s">
        <v>61</v>
      </c>
      <c r="I1736" s="6" t="s">
        <v>885</v>
      </c>
      <c r="J1736" s="6" t="s">
        <v>58</v>
      </c>
      <c r="L1736" s="6" t="s">
        <v>65</v>
      </c>
      <c r="M1736" s="6" t="s">
        <v>885</v>
      </c>
      <c r="N1736" s="6" t="s">
        <v>41</v>
      </c>
      <c r="O1736" s="5" t="s">
        <v>885</v>
      </c>
      <c r="P1736" s="6" t="str">
        <f>IF(I1736&lt;&gt;"","Giocata","Futura")</f>
        <v>Futura</v>
      </c>
      <c r="Q1736" s="5" t="e">
        <f>VALUE(LEFT(I1736,1))</f>
        <v>#VALUE!</v>
      </c>
      <c r="R1736" s="5" t="e">
        <f>VALUE(RIGHT(I1736,1))</f>
        <v>#VALUE!</v>
      </c>
      <c r="S1736" s="5" t="e">
        <f>SUM(Q1736:R1736)</f>
        <v>#VALUE!</v>
      </c>
      <c r="T1736" s="5" t="e">
        <f>IF(Q1736&lt;&gt;R1736,1,0)</f>
        <v>#VALUE!</v>
      </c>
      <c r="U1736" s="5" t="e">
        <f>IF(S1736&lt;=4,1,0)</f>
        <v>#VALUE!</v>
      </c>
      <c r="V1736" s="5" t="e">
        <f t="shared" si="54"/>
        <v>#VALUE!</v>
      </c>
      <c r="W1736" s="5" t="e">
        <f>IF(S1736&gt;=2,1,0)</f>
        <v>#VALUE!</v>
      </c>
      <c r="X1736" s="5" t="e">
        <f>IF(Q1736&lt;=2,1,0)</f>
        <v>#VALUE!</v>
      </c>
      <c r="Y1736" s="5" t="e">
        <f>IF(AND(Q1736&gt;=1,Q1736&lt;=3),1,0)</f>
        <v>#VALUE!</v>
      </c>
      <c r="Z1736" s="5" t="e">
        <f>IF(AND(Q1736&gt;=2,Q1736&lt;=5),1,0)</f>
        <v>#VALUE!</v>
      </c>
      <c r="AA1736" s="5" t="e">
        <f>IF(S1736&lt;=2,1,0)</f>
        <v>#VALUE!</v>
      </c>
      <c r="AB1736" s="5" t="e">
        <f>IF(AND(S1736&gt;=1,S1736&lt;=3),1,0)</f>
        <v>#VALUE!</v>
      </c>
      <c r="AC1736" s="5" t="e">
        <f>IF(AND(S1736&gt;=2,S1736&lt;=5),1,0)</f>
        <v>#VALUE!</v>
      </c>
      <c r="AD1736" s="5" t="e">
        <f>IF(AND(S1736&gt;=1,S1736&lt;=4),1,0)</f>
        <v>#VALUE!</v>
      </c>
      <c r="AE1736" s="5" t="e">
        <f>IF(AND(S1736&gt;=2,S1736&lt;=5),1,0)</f>
        <v>#VALUE!</v>
      </c>
    </row>
    <row r="1737" spans="1:31" x14ac:dyDescent="0.55000000000000004">
      <c r="A1737" s="1">
        <f t="shared" si="55"/>
        <v>1737</v>
      </c>
      <c r="B1737" s="6" t="s">
        <v>28</v>
      </c>
      <c r="C1737" s="7">
        <v>46226.660555555558</v>
      </c>
      <c r="D1737" s="5">
        <v>27</v>
      </c>
      <c r="E1737" s="6" t="s">
        <v>37</v>
      </c>
      <c r="F1737" s="8">
        <v>46327</v>
      </c>
      <c r="G1737" s="8" t="s">
        <v>885</v>
      </c>
      <c r="H1737" s="6" t="s">
        <v>55</v>
      </c>
      <c r="I1737" s="6" t="s">
        <v>885</v>
      </c>
      <c r="J1737" s="6" t="s">
        <v>57</v>
      </c>
      <c r="L1737" s="6" t="s">
        <v>56</v>
      </c>
      <c r="M1737" s="6" t="s">
        <v>885</v>
      </c>
      <c r="N1737" s="6" t="s">
        <v>41</v>
      </c>
      <c r="O1737" s="5" t="s">
        <v>885</v>
      </c>
      <c r="P1737" s="6" t="str">
        <f>IF(I1737&lt;&gt;"","Giocata","Futura")</f>
        <v>Futura</v>
      </c>
      <c r="Q1737" s="5" t="e">
        <f>VALUE(LEFT(I1737,1))</f>
        <v>#VALUE!</v>
      </c>
      <c r="R1737" s="5" t="e">
        <f>VALUE(RIGHT(I1737,1))</f>
        <v>#VALUE!</v>
      </c>
      <c r="S1737" s="5" t="e">
        <f>SUM(Q1737:R1737)</f>
        <v>#VALUE!</v>
      </c>
      <c r="T1737" s="5" t="e">
        <f>IF(Q1737&lt;&gt;R1737,1,0)</f>
        <v>#VALUE!</v>
      </c>
      <c r="U1737" s="5" t="e">
        <f>IF(S1737&lt;=4,1,0)</f>
        <v>#VALUE!</v>
      </c>
      <c r="V1737" s="5" t="e">
        <f t="shared" si="54"/>
        <v>#VALUE!</v>
      </c>
      <c r="W1737" s="5" t="e">
        <f>IF(S1737&gt;=2,1,0)</f>
        <v>#VALUE!</v>
      </c>
      <c r="X1737" s="5" t="e">
        <f>IF(Q1737&lt;=2,1,0)</f>
        <v>#VALUE!</v>
      </c>
      <c r="Y1737" s="5" t="e">
        <f>IF(AND(Q1737&gt;=1,Q1737&lt;=3),1,0)</f>
        <v>#VALUE!</v>
      </c>
      <c r="Z1737" s="5" t="e">
        <f>IF(AND(Q1737&gt;=2,Q1737&lt;=5),1,0)</f>
        <v>#VALUE!</v>
      </c>
      <c r="AA1737" s="5" t="e">
        <f>IF(S1737&lt;=2,1,0)</f>
        <v>#VALUE!</v>
      </c>
      <c r="AB1737" s="5" t="e">
        <f>IF(AND(S1737&gt;=1,S1737&lt;=3),1,0)</f>
        <v>#VALUE!</v>
      </c>
      <c r="AC1737" s="5" t="e">
        <f>IF(AND(S1737&gt;=2,S1737&lt;=5),1,0)</f>
        <v>#VALUE!</v>
      </c>
      <c r="AD1737" s="5" t="e">
        <f>IF(AND(S1737&gt;=1,S1737&lt;=4),1,0)</f>
        <v>#VALUE!</v>
      </c>
      <c r="AE1737" s="5" t="e">
        <f>IF(AND(S1737&gt;=2,S1737&lt;=5),1,0)</f>
        <v>#VALUE!</v>
      </c>
    </row>
    <row r="1738" spans="1:31" x14ac:dyDescent="0.55000000000000004">
      <c r="A1738" s="1">
        <f t="shared" si="55"/>
        <v>1738</v>
      </c>
      <c r="B1738" s="6" t="s">
        <v>28</v>
      </c>
      <c r="C1738" s="7">
        <v>46226.660555555558</v>
      </c>
      <c r="D1738" s="5">
        <v>27</v>
      </c>
      <c r="E1738" s="6" t="s">
        <v>37</v>
      </c>
      <c r="F1738" s="8">
        <v>46327</v>
      </c>
      <c r="G1738" s="8" t="s">
        <v>885</v>
      </c>
      <c r="H1738" s="6" t="s">
        <v>48</v>
      </c>
      <c r="I1738" s="6" t="s">
        <v>885</v>
      </c>
      <c r="J1738" s="6" t="s">
        <v>45</v>
      </c>
      <c r="L1738" s="6" t="s">
        <v>50</v>
      </c>
      <c r="M1738" s="6" t="s">
        <v>885</v>
      </c>
      <c r="N1738" s="6" t="s">
        <v>41</v>
      </c>
      <c r="O1738" s="5" t="s">
        <v>885</v>
      </c>
      <c r="P1738" s="6" t="str">
        <f>IF(I1738&lt;&gt;"","Giocata","Futura")</f>
        <v>Futura</v>
      </c>
      <c r="Q1738" s="5" t="e">
        <f>VALUE(LEFT(I1738,1))</f>
        <v>#VALUE!</v>
      </c>
      <c r="R1738" s="5" t="e">
        <f>VALUE(RIGHT(I1738,1))</f>
        <v>#VALUE!</v>
      </c>
      <c r="S1738" s="5" t="e">
        <f>SUM(Q1738:R1738)</f>
        <v>#VALUE!</v>
      </c>
      <c r="T1738" s="5" t="e">
        <f>IF(Q1738&lt;&gt;R1738,1,0)</f>
        <v>#VALUE!</v>
      </c>
      <c r="U1738" s="5" t="e">
        <f>IF(S1738&lt;=4,1,0)</f>
        <v>#VALUE!</v>
      </c>
      <c r="V1738" s="5" t="e">
        <f t="shared" si="54"/>
        <v>#VALUE!</v>
      </c>
      <c r="W1738" s="5" t="e">
        <f>IF(S1738&gt;=2,1,0)</f>
        <v>#VALUE!</v>
      </c>
      <c r="X1738" s="5" t="e">
        <f>IF(Q1738&lt;=2,1,0)</f>
        <v>#VALUE!</v>
      </c>
      <c r="Y1738" s="5" t="e">
        <f>IF(AND(Q1738&gt;=1,Q1738&lt;=3),1,0)</f>
        <v>#VALUE!</v>
      </c>
      <c r="Z1738" s="5" t="e">
        <f>IF(AND(Q1738&gt;=2,Q1738&lt;=5),1,0)</f>
        <v>#VALUE!</v>
      </c>
      <c r="AA1738" s="5" t="e">
        <f>IF(S1738&lt;=2,1,0)</f>
        <v>#VALUE!</v>
      </c>
      <c r="AB1738" s="5" t="e">
        <f>IF(AND(S1738&gt;=1,S1738&lt;=3),1,0)</f>
        <v>#VALUE!</v>
      </c>
      <c r="AC1738" s="5" t="e">
        <f>IF(AND(S1738&gt;=2,S1738&lt;=5),1,0)</f>
        <v>#VALUE!</v>
      </c>
      <c r="AD1738" s="5" t="e">
        <f>IF(AND(S1738&gt;=1,S1738&lt;=4),1,0)</f>
        <v>#VALUE!</v>
      </c>
      <c r="AE1738" s="5" t="e">
        <f>IF(AND(S1738&gt;=2,S1738&lt;=5),1,0)</f>
        <v>#VALUE!</v>
      </c>
    </row>
    <row r="1739" spans="1:31" x14ac:dyDescent="0.55000000000000004">
      <c r="A1739" s="1">
        <f t="shared" si="55"/>
        <v>1739</v>
      </c>
      <c r="B1739" s="6" t="s">
        <v>28</v>
      </c>
      <c r="C1739" s="7">
        <v>46226.660555555558</v>
      </c>
      <c r="D1739" s="5">
        <v>27</v>
      </c>
      <c r="E1739" s="6" t="s">
        <v>37</v>
      </c>
      <c r="F1739" s="8">
        <v>46327</v>
      </c>
      <c r="G1739" s="8" t="s">
        <v>885</v>
      </c>
      <c r="H1739" s="6" t="s">
        <v>42</v>
      </c>
      <c r="I1739" s="6" t="s">
        <v>885</v>
      </c>
      <c r="J1739" s="6" t="s">
        <v>51</v>
      </c>
      <c r="L1739" s="6" t="s">
        <v>44</v>
      </c>
      <c r="M1739" s="6" t="s">
        <v>885</v>
      </c>
      <c r="N1739" s="6" t="s">
        <v>41</v>
      </c>
      <c r="O1739" s="5" t="s">
        <v>885</v>
      </c>
      <c r="P1739" s="6" t="str">
        <f>IF(I1739&lt;&gt;"","Giocata","Futura")</f>
        <v>Futura</v>
      </c>
      <c r="Q1739" s="5" t="e">
        <f>VALUE(LEFT(I1739,1))</f>
        <v>#VALUE!</v>
      </c>
      <c r="R1739" s="5" t="e">
        <f>VALUE(RIGHT(I1739,1))</f>
        <v>#VALUE!</v>
      </c>
      <c r="S1739" s="5" t="e">
        <f>SUM(Q1739:R1739)</f>
        <v>#VALUE!</v>
      </c>
      <c r="T1739" s="5" t="e">
        <f>IF(Q1739&lt;&gt;R1739,1,0)</f>
        <v>#VALUE!</v>
      </c>
      <c r="U1739" s="5" t="e">
        <f>IF(S1739&lt;=4,1,0)</f>
        <v>#VALUE!</v>
      </c>
      <c r="V1739" s="5" t="e">
        <f t="shared" si="54"/>
        <v>#VALUE!</v>
      </c>
      <c r="W1739" s="5" t="e">
        <f>IF(S1739&gt;=2,1,0)</f>
        <v>#VALUE!</v>
      </c>
      <c r="X1739" s="5" t="e">
        <f>IF(Q1739&lt;=2,1,0)</f>
        <v>#VALUE!</v>
      </c>
      <c r="Y1739" s="5" t="e">
        <f>IF(AND(Q1739&gt;=1,Q1739&lt;=3),1,0)</f>
        <v>#VALUE!</v>
      </c>
      <c r="Z1739" s="5" t="e">
        <f>IF(AND(Q1739&gt;=2,Q1739&lt;=5),1,0)</f>
        <v>#VALUE!</v>
      </c>
      <c r="AA1739" s="5" t="e">
        <f>IF(S1739&lt;=2,1,0)</f>
        <v>#VALUE!</v>
      </c>
      <c r="AB1739" s="5" t="e">
        <f>IF(AND(S1739&gt;=1,S1739&lt;=3),1,0)</f>
        <v>#VALUE!</v>
      </c>
      <c r="AC1739" s="5" t="e">
        <f>IF(AND(S1739&gt;=2,S1739&lt;=5),1,0)</f>
        <v>#VALUE!</v>
      </c>
      <c r="AD1739" s="5" t="e">
        <f>IF(AND(S1739&gt;=1,S1739&lt;=4),1,0)</f>
        <v>#VALUE!</v>
      </c>
      <c r="AE1739" s="5" t="e">
        <f>IF(AND(S1739&gt;=2,S1739&lt;=5),1,0)</f>
        <v>#VALUE!</v>
      </c>
    </row>
    <row r="1740" spans="1:31" x14ac:dyDescent="0.55000000000000004">
      <c r="A1740" s="1">
        <f t="shared" si="55"/>
        <v>1740</v>
      </c>
      <c r="B1740" s="6" t="s">
        <v>28</v>
      </c>
      <c r="C1740" s="7">
        <v>46226.660555555558</v>
      </c>
      <c r="D1740" s="5">
        <v>27</v>
      </c>
      <c r="E1740" s="6" t="s">
        <v>37</v>
      </c>
      <c r="F1740" s="8">
        <v>46327</v>
      </c>
      <c r="G1740" s="8" t="s">
        <v>885</v>
      </c>
      <c r="H1740" s="6" t="s">
        <v>60</v>
      </c>
      <c r="I1740" s="6" t="s">
        <v>885</v>
      </c>
      <c r="J1740" s="6" t="s">
        <v>52</v>
      </c>
      <c r="L1740" s="6" t="s">
        <v>62</v>
      </c>
      <c r="M1740" s="6" t="s">
        <v>885</v>
      </c>
      <c r="N1740" s="6" t="s">
        <v>41</v>
      </c>
      <c r="O1740" s="5" t="s">
        <v>885</v>
      </c>
      <c r="P1740" s="6" t="str">
        <f>IF(I1740&lt;&gt;"","Giocata","Futura")</f>
        <v>Futura</v>
      </c>
      <c r="Q1740" s="5" t="e">
        <f>VALUE(LEFT(I1740,1))</f>
        <v>#VALUE!</v>
      </c>
      <c r="R1740" s="5" t="e">
        <f>VALUE(RIGHT(I1740,1))</f>
        <v>#VALUE!</v>
      </c>
      <c r="S1740" s="5" t="e">
        <f>SUM(Q1740:R1740)</f>
        <v>#VALUE!</v>
      </c>
      <c r="T1740" s="5" t="e">
        <f>IF(Q1740&lt;&gt;R1740,1,0)</f>
        <v>#VALUE!</v>
      </c>
      <c r="U1740" s="5" t="e">
        <f>IF(S1740&lt;=4,1,0)</f>
        <v>#VALUE!</v>
      </c>
      <c r="V1740" s="5" t="e">
        <f t="shared" si="54"/>
        <v>#VALUE!</v>
      </c>
      <c r="W1740" s="5" t="e">
        <f>IF(S1740&gt;=2,1,0)</f>
        <v>#VALUE!</v>
      </c>
      <c r="X1740" s="5" t="e">
        <f>IF(Q1740&lt;=2,1,0)</f>
        <v>#VALUE!</v>
      </c>
      <c r="Y1740" s="5" t="e">
        <f>IF(AND(Q1740&gt;=1,Q1740&lt;=3),1,0)</f>
        <v>#VALUE!</v>
      </c>
      <c r="Z1740" s="5" t="e">
        <f>IF(AND(Q1740&gt;=2,Q1740&lt;=5),1,0)</f>
        <v>#VALUE!</v>
      </c>
      <c r="AA1740" s="5" t="e">
        <f>IF(S1740&lt;=2,1,0)</f>
        <v>#VALUE!</v>
      </c>
      <c r="AB1740" s="5" t="e">
        <f>IF(AND(S1740&gt;=1,S1740&lt;=3),1,0)</f>
        <v>#VALUE!</v>
      </c>
      <c r="AC1740" s="5" t="e">
        <f>IF(AND(S1740&gt;=2,S1740&lt;=5),1,0)</f>
        <v>#VALUE!</v>
      </c>
      <c r="AD1740" s="5" t="e">
        <f>IF(AND(S1740&gt;=1,S1740&lt;=4),1,0)</f>
        <v>#VALUE!</v>
      </c>
      <c r="AE1740" s="5" t="e">
        <f>IF(AND(S1740&gt;=2,S1740&lt;=5),1,0)</f>
        <v>#VALUE!</v>
      </c>
    </row>
    <row r="1741" spans="1:31" x14ac:dyDescent="0.55000000000000004">
      <c r="A1741" s="1">
        <f t="shared" si="55"/>
        <v>1741</v>
      </c>
      <c r="B1741" s="6" t="s">
        <v>28</v>
      </c>
      <c r="C1741" s="7">
        <v>46226.660555555558</v>
      </c>
      <c r="D1741" s="5">
        <v>27</v>
      </c>
      <c r="E1741" s="6" t="s">
        <v>37</v>
      </c>
      <c r="F1741" s="8">
        <v>46327</v>
      </c>
      <c r="G1741" s="8" t="s">
        <v>885</v>
      </c>
      <c r="H1741" s="6" t="s">
        <v>43</v>
      </c>
      <c r="I1741" s="6" t="s">
        <v>885</v>
      </c>
      <c r="J1741" s="6" t="s">
        <v>54</v>
      </c>
      <c r="L1741" s="6" t="s">
        <v>64</v>
      </c>
      <c r="M1741" s="6" t="s">
        <v>885</v>
      </c>
      <c r="N1741" s="6" t="s">
        <v>41</v>
      </c>
      <c r="O1741" s="5" t="s">
        <v>885</v>
      </c>
      <c r="P1741" s="6" t="str">
        <f>IF(I1741&lt;&gt;"","Giocata","Futura")</f>
        <v>Futura</v>
      </c>
      <c r="Q1741" s="5" t="e">
        <f>VALUE(LEFT(I1741,1))</f>
        <v>#VALUE!</v>
      </c>
      <c r="R1741" s="5" t="e">
        <f>VALUE(RIGHT(I1741,1))</f>
        <v>#VALUE!</v>
      </c>
      <c r="S1741" s="5" t="e">
        <f>SUM(Q1741:R1741)</f>
        <v>#VALUE!</v>
      </c>
      <c r="T1741" s="5" t="e">
        <f>IF(Q1741&lt;&gt;R1741,1,0)</f>
        <v>#VALUE!</v>
      </c>
      <c r="U1741" s="5" t="e">
        <f>IF(S1741&lt;=4,1,0)</f>
        <v>#VALUE!</v>
      </c>
      <c r="V1741" s="5" t="e">
        <f t="shared" si="54"/>
        <v>#VALUE!</v>
      </c>
      <c r="W1741" s="5" t="e">
        <f>IF(S1741&gt;=2,1,0)</f>
        <v>#VALUE!</v>
      </c>
      <c r="X1741" s="5" t="e">
        <f>IF(Q1741&lt;=2,1,0)</f>
        <v>#VALUE!</v>
      </c>
      <c r="Y1741" s="5" t="e">
        <f>IF(AND(Q1741&gt;=1,Q1741&lt;=3),1,0)</f>
        <v>#VALUE!</v>
      </c>
      <c r="Z1741" s="5" t="e">
        <f>IF(AND(Q1741&gt;=2,Q1741&lt;=5),1,0)</f>
        <v>#VALUE!</v>
      </c>
      <c r="AA1741" s="5" t="e">
        <f>IF(S1741&lt;=2,1,0)</f>
        <v>#VALUE!</v>
      </c>
      <c r="AB1741" s="5" t="e">
        <f>IF(AND(S1741&gt;=1,S1741&lt;=3),1,0)</f>
        <v>#VALUE!</v>
      </c>
      <c r="AC1741" s="5" t="e">
        <f>IF(AND(S1741&gt;=2,S1741&lt;=5),1,0)</f>
        <v>#VALUE!</v>
      </c>
      <c r="AD1741" s="5" t="e">
        <f>IF(AND(S1741&gt;=1,S1741&lt;=4),1,0)</f>
        <v>#VALUE!</v>
      </c>
      <c r="AE1741" s="5" t="e">
        <f>IF(AND(S1741&gt;=2,S1741&lt;=5),1,0)</f>
        <v>#VALUE!</v>
      </c>
    </row>
    <row r="1742" spans="1:31" x14ac:dyDescent="0.55000000000000004">
      <c r="A1742" s="1">
        <f t="shared" si="55"/>
        <v>1742</v>
      </c>
      <c r="B1742" s="6" t="s">
        <v>908</v>
      </c>
      <c r="C1742" s="7">
        <v>46226.660555555558</v>
      </c>
      <c r="D1742" s="5">
        <v>13</v>
      </c>
      <c r="E1742" s="6" t="s">
        <v>37</v>
      </c>
      <c r="F1742" s="8">
        <v>46327</v>
      </c>
      <c r="G1742" s="8" t="s">
        <v>885</v>
      </c>
      <c r="H1742" s="6" t="s">
        <v>72</v>
      </c>
      <c r="I1742" s="6" t="s">
        <v>885</v>
      </c>
      <c r="J1742" s="6" t="s">
        <v>75</v>
      </c>
      <c r="L1742" s="6" t="s">
        <v>88</v>
      </c>
      <c r="M1742" s="6" t="s">
        <v>885</v>
      </c>
      <c r="N1742" s="6" t="s">
        <v>41</v>
      </c>
      <c r="O1742" s="5" t="s">
        <v>885</v>
      </c>
      <c r="P1742" s="6" t="str">
        <f>IF(I1742&lt;&gt;"","Giocata","Futura")</f>
        <v>Futura</v>
      </c>
      <c r="Q1742" s="5" t="e">
        <f>VALUE(LEFT(I1742,1))</f>
        <v>#VALUE!</v>
      </c>
      <c r="R1742" s="5" t="e">
        <f>VALUE(RIGHT(I1742,1))</f>
        <v>#VALUE!</v>
      </c>
      <c r="S1742" s="5" t="e">
        <f>SUM(Q1742:R1742)</f>
        <v>#VALUE!</v>
      </c>
      <c r="T1742" s="5" t="e">
        <f>IF(Q1742&lt;&gt;R1742,1,0)</f>
        <v>#VALUE!</v>
      </c>
      <c r="U1742" s="5" t="e">
        <f>IF(S1742&lt;=4,1,0)</f>
        <v>#VALUE!</v>
      </c>
      <c r="V1742" s="5" t="e">
        <f t="shared" si="54"/>
        <v>#VALUE!</v>
      </c>
      <c r="W1742" s="5" t="e">
        <f>IF(S1742&gt;=2,1,0)</f>
        <v>#VALUE!</v>
      </c>
      <c r="X1742" s="5" t="e">
        <f>IF(Q1742&lt;=2,1,0)</f>
        <v>#VALUE!</v>
      </c>
      <c r="Y1742" s="5" t="e">
        <f>IF(AND(Q1742&gt;=1,Q1742&lt;=3),1,0)</f>
        <v>#VALUE!</v>
      </c>
      <c r="Z1742" s="5" t="e">
        <f>IF(AND(Q1742&gt;=2,Q1742&lt;=5),1,0)</f>
        <v>#VALUE!</v>
      </c>
      <c r="AA1742" s="5" t="e">
        <f>IF(S1742&lt;=2,1,0)</f>
        <v>#VALUE!</v>
      </c>
      <c r="AB1742" s="5" t="e">
        <f>IF(AND(S1742&gt;=1,S1742&lt;=3),1,0)</f>
        <v>#VALUE!</v>
      </c>
      <c r="AC1742" s="5" t="e">
        <f>IF(AND(S1742&gt;=2,S1742&lt;=5),1,0)</f>
        <v>#VALUE!</v>
      </c>
      <c r="AD1742" s="5" t="e">
        <f>IF(AND(S1742&gt;=1,S1742&lt;=4),1,0)</f>
        <v>#VALUE!</v>
      </c>
      <c r="AE1742" s="5" t="e">
        <f>IF(AND(S1742&gt;=2,S1742&lt;=5),1,0)</f>
        <v>#VALUE!</v>
      </c>
    </row>
    <row r="1743" spans="1:31" x14ac:dyDescent="0.55000000000000004">
      <c r="A1743" s="1">
        <f t="shared" si="55"/>
        <v>1743</v>
      </c>
      <c r="B1743" s="6" t="s">
        <v>908</v>
      </c>
      <c r="C1743" s="7">
        <v>46226.660555555558</v>
      </c>
      <c r="D1743" s="5">
        <v>13</v>
      </c>
      <c r="E1743" s="6" t="s">
        <v>37</v>
      </c>
      <c r="F1743" s="8">
        <v>46327</v>
      </c>
      <c r="G1743" s="8" t="s">
        <v>885</v>
      </c>
      <c r="H1743" s="6" t="s">
        <v>84</v>
      </c>
      <c r="I1743" s="6" t="s">
        <v>885</v>
      </c>
      <c r="J1743" s="6" t="s">
        <v>80</v>
      </c>
      <c r="L1743" s="6" t="s">
        <v>86</v>
      </c>
      <c r="M1743" s="6" t="s">
        <v>885</v>
      </c>
      <c r="N1743" s="6" t="s">
        <v>41</v>
      </c>
      <c r="O1743" s="5" t="s">
        <v>885</v>
      </c>
      <c r="P1743" s="6" t="str">
        <f>IF(I1743&lt;&gt;"","Giocata","Futura")</f>
        <v>Futura</v>
      </c>
      <c r="Q1743" s="5" t="e">
        <f>VALUE(LEFT(I1743,1))</f>
        <v>#VALUE!</v>
      </c>
      <c r="R1743" s="5" t="e">
        <f>VALUE(RIGHT(I1743,1))</f>
        <v>#VALUE!</v>
      </c>
      <c r="S1743" s="5" t="e">
        <f>SUM(Q1743:R1743)</f>
        <v>#VALUE!</v>
      </c>
      <c r="T1743" s="5" t="e">
        <f>IF(Q1743&lt;&gt;R1743,1,0)</f>
        <v>#VALUE!</v>
      </c>
      <c r="U1743" s="5" t="e">
        <f>IF(S1743&lt;=4,1,0)</f>
        <v>#VALUE!</v>
      </c>
      <c r="V1743" s="5" t="e">
        <f t="shared" si="54"/>
        <v>#VALUE!</v>
      </c>
      <c r="W1743" s="5" t="e">
        <f>IF(S1743&gt;=2,1,0)</f>
        <v>#VALUE!</v>
      </c>
      <c r="X1743" s="5" t="e">
        <f>IF(Q1743&lt;=2,1,0)</f>
        <v>#VALUE!</v>
      </c>
      <c r="Y1743" s="5" t="e">
        <f>IF(AND(Q1743&gt;=1,Q1743&lt;=3),1,0)</f>
        <v>#VALUE!</v>
      </c>
      <c r="Z1743" s="5" t="e">
        <f>IF(AND(Q1743&gt;=2,Q1743&lt;=5),1,0)</f>
        <v>#VALUE!</v>
      </c>
      <c r="AA1743" s="5" t="e">
        <f>IF(S1743&lt;=2,1,0)</f>
        <v>#VALUE!</v>
      </c>
      <c r="AB1743" s="5" t="e">
        <f>IF(AND(S1743&gt;=1,S1743&lt;=3),1,0)</f>
        <v>#VALUE!</v>
      </c>
      <c r="AC1743" s="5" t="e">
        <f>IF(AND(S1743&gt;=2,S1743&lt;=5),1,0)</f>
        <v>#VALUE!</v>
      </c>
      <c r="AD1743" s="5" t="e">
        <f>IF(AND(S1743&gt;=1,S1743&lt;=4),1,0)</f>
        <v>#VALUE!</v>
      </c>
      <c r="AE1743" s="5" t="e">
        <f>IF(AND(S1743&gt;=2,S1743&lt;=5),1,0)</f>
        <v>#VALUE!</v>
      </c>
    </row>
    <row r="1744" spans="1:31" x14ac:dyDescent="0.55000000000000004">
      <c r="A1744" s="1">
        <f t="shared" si="55"/>
        <v>1744</v>
      </c>
      <c r="B1744" s="6" t="s">
        <v>908</v>
      </c>
      <c r="C1744" s="7">
        <v>46226.660555555558</v>
      </c>
      <c r="D1744" s="5">
        <v>13</v>
      </c>
      <c r="E1744" s="6" t="s">
        <v>37</v>
      </c>
      <c r="F1744" s="8">
        <v>46327</v>
      </c>
      <c r="G1744" s="8" t="s">
        <v>885</v>
      </c>
      <c r="H1744" s="6" t="s">
        <v>81</v>
      </c>
      <c r="I1744" s="6" t="s">
        <v>885</v>
      </c>
      <c r="J1744" s="6" t="s">
        <v>69</v>
      </c>
      <c r="L1744" s="6" t="s">
        <v>87</v>
      </c>
      <c r="M1744" s="6" t="s">
        <v>885</v>
      </c>
      <c r="N1744" s="6" t="s">
        <v>41</v>
      </c>
      <c r="O1744" s="5" t="s">
        <v>885</v>
      </c>
      <c r="P1744" s="6" t="str">
        <f>IF(I1744&lt;&gt;"","Giocata","Futura")</f>
        <v>Futura</v>
      </c>
      <c r="Q1744" s="5" t="e">
        <f>VALUE(LEFT(I1744,1))</f>
        <v>#VALUE!</v>
      </c>
      <c r="R1744" s="5" t="e">
        <f>VALUE(RIGHT(I1744,1))</f>
        <v>#VALUE!</v>
      </c>
      <c r="S1744" s="5" t="e">
        <f>SUM(Q1744:R1744)</f>
        <v>#VALUE!</v>
      </c>
      <c r="T1744" s="5" t="e">
        <f>IF(Q1744&lt;&gt;R1744,1,0)</f>
        <v>#VALUE!</v>
      </c>
      <c r="U1744" s="5" t="e">
        <f>IF(S1744&lt;=4,1,0)</f>
        <v>#VALUE!</v>
      </c>
      <c r="V1744" s="5" t="e">
        <f t="shared" si="54"/>
        <v>#VALUE!</v>
      </c>
      <c r="W1744" s="5" t="e">
        <f>IF(S1744&gt;=2,1,0)</f>
        <v>#VALUE!</v>
      </c>
      <c r="X1744" s="5" t="e">
        <f>IF(Q1744&lt;=2,1,0)</f>
        <v>#VALUE!</v>
      </c>
      <c r="Y1744" s="5" t="e">
        <f>IF(AND(Q1744&gt;=1,Q1744&lt;=3),1,0)</f>
        <v>#VALUE!</v>
      </c>
      <c r="Z1744" s="5" t="e">
        <f>IF(AND(Q1744&gt;=2,Q1744&lt;=5),1,0)</f>
        <v>#VALUE!</v>
      </c>
      <c r="AA1744" s="5" t="e">
        <f>IF(S1744&lt;=2,1,0)</f>
        <v>#VALUE!</v>
      </c>
      <c r="AB1744" s="5" t="e">
        <f>IF(AND(S1744&gt;=1,S1744&lt;=3),1,0)</f>
        <v>#VALUE!</v>
      </c>
      <c r="AC1744" s="5" t="e">
        <f>IF(AND(S1744&gt;=2,S1744&lt;=5),1,0)</f>
        <v>#VALUE!</v>
      </c>
      <c r="AD1744" s="5" t="e">
        <f>IF(AND(S1744&gt;=1,S1744&lt;=4),1,0)</f>
        <v>#VALUE!</v>
      </c>
      <c r="AE1744" s="5" t="e">
        <f>IF(AND(S1744&gt;=2,S1744&lt;=5),1,0)</f>
        <v>#VALUE!</v>
      </c>
    </row>
    <row r="1745" spans="1:31" x14ac:dyDescent="0.55000000000000004">
      <c r="A1745" s="1">
        <f t="shared" si="55"/>
        <v>1745</v>
      </c>
      <c r="B1745" s="6" t="s">
        <v>908</v>
      </c>
      <c r="C1745" s="7">
        <v>46226.660555555558</v>
      </c>
      <c r="D1745" s="5">
        <v>13</v>
      </c>
      <c r="E1745" s="6" t="s">
        <v>37</v>
      </c>
      <c r="F1745" s="8">
        <v>46327</v>
      </c>
      <c r="G1745" s="8" t="s">
        <v>885</v>
      </c>
      <c r="H1745" s="6" t="s">
        <v>77</v>
      </c>
      <c r="I1745" s="6" t="s">
        <v>885</v>
      </c>
      <c r="J1745" s="6" t="s">
        <v>83</v>
      </c>
      <c r="L1745" s="6" t="s">
        <v>79</v>
      </c>
      <c r="M1745" s="6" t="s">
        <v>885</v>
      </c>
      <c r="N1745" s="6" t="s">
        <v>41</v>
      </c>
      <c r="O1745" s="5" t="s">
        <v>885</v>
      </c>
      <c r="P1745" s="6" t="str">
        <f>IF(I1745&lt;&gt;"","Giocata","Futura")</f>
        <v>Futura</v>
      </c>
      <c r="Q1745" s="5" t="e">
        <f>VALUE(LEFT(I1745,1))</f>
        <v>#VALUE!</v>
      </c>
      <c r="R1745" s="5" t="e">
        <f>VALUE(RIGHT(I1745,1))</f>
        <v>#VALUE!</v>
      </c>
      <c r="S1745" s="5" t="e">
        <f>SUM(Q1745:R1745)</f>
        <v>#VALUE!</v>
      </c>
      <c r="T1745" s="5" t="e">
        <f>IF(Q1745&lt;&gt;R1745,1,0)</f>
        <v>#VALUE!</v>
      </c>
      <c r="U1745" s="5" t="e">
        <f>IF(S1745&lt;=4,1,0)</f>
        <v>#VALUE!</v>
      </c>
      <c r="V1745" s="5" t="e">
        <f t="shared" si="54"/>
        <v>#VALUE!</v>
      </c>
      <c r="W1745" s="5" t="e">
        <f>IF(S1745&gt;=2,1,0)</f>
        <v>#VALUE!</v>
      </c>
      <c r="X1745" s="5" t="e">
        <f>IF(Q1745&lt;=2,1,0)</f>
        <v>#VALUE!</v>
      </c>
      <c r="Y1745" s="5" t="e">
        <f>IF(AND(Q1745&gt;=1,Q1745&lt;=3),1,0)</f>
        <v>#VALUE!</v>
      </c>
      <c r="Z1745" s="5" t="e">
        <f>IF(AND(Q1745&gt;=2,Q1745&lt;=5),1,0)</f>
        <v>#VALUE!</v>
      </c>
      <c r="AA1745" s="5" t="e">
        <f>IF(S1745&lt;=2,1,0)</f>
        <v>#VALUE!</v>
      </c>
      <c r="AB1745" s="5" t="e">
        <f>IF(AND(S1745&gt;=1,S1745&lt;=3),1,0)</f>
        <v>#VALUE!</v>
      </c>
      <c r="AC1745" s="5" t="e">
        <f>IF(AND(S1745&gt;=2,S1745&lt;=5),1,0)</f>
        <v>#VALUE!</v>
      </c>
      <c r="AD1745" s="5" t="e">
        <f>IF(AND(S1745&gt;=1,S1745&lt;=4),1,0)</f>
        <v>#VALUE!</v>
      </c>
      <c r="AE1745" s="5" t="e">
        <f>IF(AND(S1745&gt;=2,S1745&lt;=5),1,0)</f>
        <v>#VALUE!</v>
      </c>
    </row>
    <row r="1746" spans="1:31" x14ac:dyDescent="0.55000000000000004">
      <c r="A1746" s="1">
        <f t="shared" si="55"/>
        <v>1746</v>
      </c>
      <c r="B1746" s="6" t="s">
        <v>908</v>
      </c>
      <c r="C1746" s="7">
        <v>46226.660555555558</v>
      </c>
      <c r="D1746" s="5">
        <v>13</v>
      </c>
      <c r="E1746" s="6" t="s">
        <v>37</v>
      </c>
      <c r="F1746" s="8">
        <v>46327</v>
      </c>
      <c r="G1746" s="8" t="s">
        <v>885</v>
      </c>
      <c r="H1746" s="6" t="s">
        <v>78</v>
      </c>
      <c r="I1746" s="6" t="s">
        <v>885</v>
      </c>
      <c r="J1746" s="6" t="s">
        <v>68</v>
      </c>
      <c r="L1746" s="6" t="s">
        <v>90</v>
      </c>
      <c r="M1746" s="6" t="s">
        <v>885</v>
      </c>
      <c r="N1746" s="6" t="s">
        <v>41</v>
      </c>
      <c r="O1746" s="5" t="s">
        <v>885</v>
      </c>
      <c r="P1746" s="6" t="str">
        <f>IF(I1746&lt;&gt;"","Giocata","Futura")</f>
        <v>Futura</v>
      </c>
      <c r="Q1746" s="5" t="e">
        <f>VALUE(LEFT(I1746,1))</f>
        <v>#VALUE!</v>
      </c>
      <c r="R1746" s="5" t="e">
        <f>VALUE(RIGHT(I1746,1))</f>
        <v>#VALUE!</v>
      </c>
      <c r="S1746" s="5" t="e">
        <f>SUM(Q1746:R1746)</f>
        <v>#VALUE!</v>
      </c>
      <c r="T1746" s="5" t="e">
        <f>IF(Q1746&lt;&gt;R1746,1,0)</f>
        <v>#VALUE!</v>
      </c>
      <c r="U1746" s="5" t="e">
        <f>IF(S1746&lt;=4,1,0)</f>
        <v>#VALUE!</v>
      </c>
      <c r="V1746" s="5" t="e">
        <f t="shared" si="54"/>
        <v>#VALUE!</v>
      </c>
      <c r="W1746" s="5" t="e">
        <f>IF(S1746&gt;=2,1,0)</f>
        <v>#VALUE!</v>
      </c>
      <c r="X1746" s="5" t="e">
        <f>IF(Q1746&lt;=2,1,0)</f>
        <v>#VALUE!</v>
      </c>
      <c r="Y1746" s="5" t="e">
        <f>IF(AND(Q1746&gt;=1,Q1746&lt;=3),1,0)</f>
        <v>#VALUE!</v>
      </c>
      <c r="Z1746" s="5" t="e">
        <f>IF(AND(Q1746&gt;=2,Q1746&lt;=5),1,0)</f>
        <v>#VALUE!</v>
      </c>
      <c r="AA1746" s="5" t="e">
        <f>IF(S1746&lt;=2,1,0)</f>
        <v>#VALUE!</v>
      </c>
      <c r="AB1746" s="5" t="e">
        <f>IF(AND(S1746&gt;=1,S1746&lt;=3),1,0)</f>
        <v>#VALUE!</v>
      </c>
      <c r="AC1746" s="5" t="e">
        <f>IF(AND(S1746&gt;=2,S1746&lt;=5),1,0)</f>
        <v>#VALUE!</v>
      </c>
      <c r="AD1746" s="5" t="e">
        <f>IF(AND(S1746&gt;=1,S1746&lt;=4),1,0)</f>
        <v>#VALUE!</v>
      </c>
      <c r="AE1746" s="5" t="e">
        <f>IF(AND(S1746&gt;=2,S1746&lt;=5),1,0)</f>
        <v>#VALUE!</v>
      </c>
    </row>
    <row r="1747" spans="1:31" x14ac:dyDescent="0.55000000000000004">
      <c r="A1747" s="1">
        <f t="shared" si="55"/>
        <v>1747</v>
      </c>
      <c r="B1747" s="6" t="s">
        <v>908</v>
      </c>
      <c r="C1747" s="7">
        <v>46226.660555555558</v>
      </c>
      <c r="D1747" s="5">
        <v>13</v>
      </c>
      <c r="E1747" s="6" t="s">
        <v>37</v>
      </c>
      <c r="F1747" s="8">
        <v>46327</v>
      </c>
      <c r="G1747" s="8" t="s">
        <v>885</v>
      </c>
      <c r="H1747" s="6" t="s">
        <v>74</v>
      </c>
      <c r="I1747" s="6" t="s">
        <v>885</v>
      </c>
      <c r="J1747" s="6" t="s">
        <v>71</v>
      </c>
      <c r="L1747" s="6" t="s">
        <v>76</v>
      </c>
      <c r="M1747" s="6" t="s">
        <v>885</v>
      </c>
      <c r="N1747" s="6" t="s">
        <v>41</v>
      </c>
      <c r="O1747" s="5" t="s">
        <v>885</v>
      </c>
      <c r="P1747" s="6" t="str">
        <f>IF(I1747&lt;&gt;"","Giocata","Futura")</f>
        <v>Futura</v>
      </c>
      <c r="Q1747" s="5" t="e">
        <f>VALUE(LEFT(I1747,1))</f>
        <v>#VALUE!</v>
      </c>
      <c r="R1747" s="5" t="e">
        <f>VALUE(RIGHT(I1747,1))</f>
        <v>#VALUE!</v>
      </c>
      <c r="S1747" s="5" t="e">
        <f>SUM(Q1747:R1747)</f>
        <v>#VALUE!</v>
      </c>
      <c r="T1747" s="5" t="e">
        <f>IF(Q1747&lt;&gt;R1747,1,0)</f>
        <v>#VALUE!</v>
      </c>
      <c r="U1747" s="5" t="e">
        <f>IF(S1747&lt;=4,1,0)</f>
        <v>#VALUE!</v>
      </c>
      <c r="V1747" s="5" t="e">
        <f t="shared" si="54"/>
        <v>#VALUE!</v>
      </c>
      <c r="W1747" s="5" t="e">
        <f>IF(S1747&gt;=2,1,0)</f>
        <v>#VALUE!</v>
      </c>
      <c r="X1747" s="5" t="e">
        <f>IF(Q1747&lt;=2,1,0)</f>
        <v>#VALUE!</v>
      </c>
      <c r="Y1747" s="5" t="e">
        <f>IF(AND(Q1747&gt;=1,Q1747&lt;=3),1,0)</f>
        <v>#VALUE!</v>
      </c>
      <c r="Z1747" s="5" t="e">
        <f>IF(AND(Q1747&gt;=2,Q1747&lt;=5),1,0)</f>
        <v>#VALUE!</v>
      </c>
      <c r="AA1747" s="5" t="e">
        <f>IF(S1747&lt;=2,1,0)</f>
        <v>#VALUE!</v>
      </c>
      <c r="AB1747" s="5" t="e">
        <f>IF(AND(S1747&gt;=1,S1747&lt;=3),1,0)</f>
        <v>#VALUE!</v>
      </c>
      <c r="AC1747" s="5" t="e">
        <f>IF(AND(S1747&gt;=2,S1747&lt;=5),1,0)</f>
        <v>#VALUE!</v>
      </c>
      <c r="AD1747" s="5" t="e">
        <f>IF(AND(S1747&gt;=1,S1747&lt;=4),1,0)</f>
        <v>#VALUE!</v>
      </c>
      <c r="AE1747" s="5" t="e">
        <f>IF(AND(S1747&gt;=2,S1747&lt;=5),1,0)</f>
        <v>#VALUE!</v>
      </c>
    </row>
    <row r="1748" spans="1:31" x14ac:dyDescent="0.55000000000000004">
      <c r="A1748" s="1">
        <f t="shared" si="55"/>
        <v>1748</v>
      </c>
      <c r="B1748" s="6" t="s">
        <v>32</v>
      </c>
      <c r="C1748" s="7">
        <v>46226.660555555558</v>
      </c>
      <c r="D1748" s="5">
        <v>25</v>
      </c>
      <c r="E1748" s="6" t="s">
        <v>37</v>
      </c>
      <c r="F1748" s="8">
        <v>46327</v>
      </c>
      <c r="G1748" s="8" t="s">
        <v>245</v>
      </c>
      <c r="H1748" s="6" t="s">
        <v>211</v>
      </c>
      <c r="I1748" s="6" t="s">
        <v>885</v>
      </c>
      <c r="J1748" s="6" t="s">
        <v>208</v>
      </c>
      <c r="L1748" s="6" t="s">
        <v>213</v>
      </c>
      <c r="M1748" s="6" t="s">
        <v>885</v>
      </c>
      <c r="N1748" s="6" t="s">
        <v>41</v>
      </c>
      <c r="O1748" s="5" t="s">
        <v>885</v>
      </c>
      <c r="P1748" s="6" t="str">
        <f>IF(I1748&lt;&gt;"","Giocata","Futura")</f>
        <v>Futura</v>
      </c>
      <c r="Q1748" s="5" t="e">
        <f>VALUE(LEFT(I1748,1))</f>
        <v>#VALUE!</v>
      </c>
      <c r="R1748" s="5" t="e">
        <f>VALUE(RIGHT(I1748,1))</f>
        <v>#VALUE!</v>
      </c>
      <c r="S1748" s="5" t="e">
        <f>SUM(Q1748:R1748)</f>
        <v>#VALUE!</v>
      </c>
      <c r="T1748" s="5" t="e">
        <f>IF(Q1748&lt;&gt;R1748,1,0)</f>
        <v>#VALUE!</v>
      </c>
      <c r="U1748" s="5" t="e">
        <f>IF(S1748&lt;=4,1,0)</f>
        <v>#VALUE!</v>
      </c>
      <c r="V1748" s="5" t="e">
        <f t="shared" si="54"/>
        <v>#VALUE!</v>
      </c>
      <c r="W1748" s="5" t="e">
        <f>IF(S1748&gt;=2,1,0)</f>
        <v>#VALUE!</v>
      </c>
      <c r="X1748" s="5" t="e">
        <f>IF(Q1748&lt;=2,1,0)</f>
        <v>#VALUE!</v>
      </c>
      <c r="Y1748" s="5" t="e">
        <f>IF(AND(Q1748&gt;=1,Q1748&lt;=3),1,0)</f>
        <v>#VALUE!</v>
      </c>
      <c r="Z1748" s="5" t="e">
        <f>IF(AND(Q1748&gt;=2,Q1748&lt;=5),1,0)</f>
        <v>#VALUE!</v>
      </c>
      <c r="AA1748" s="5" t="e">
        <f>IF(S1748&lt;=2,1,0)</f>
        <v>#VALUE!</v>
      </c>
      <c r="AB1748" s="5" t="e">
        <f>IF(AND(S1748&gt;=1,S1748&lt;=3),1,0)</f>
        <v>#VALUE!</v>
      </c>
      <c r="AC1748" s="5" t="e">
        <f>IF(AND(S1748&gt;=2,S1748&lt;=5),1,0)</f>
        <v>#VALUE!</v>
      </c>
      <c r="AD1748" s="5" t="e">
        <f>IF(AND(S1748&gt;=1,S1748&lt;=4),1,0)</f>
        <v>#VALUE!</v>
      </c>
      <c r="AE1748" s="5" t="e">
        <f>IF(AND(S1748&gt;=2,S1748&lt;=5),1,0)</f>
        <v>#VALUE!</v>
      </c>
    </row>
    <row r="1749" spans="1:31" x14ac:dyDescent="0.55000000000000004">
      <c r="A1749" s="1">
        <f t="shared" si="55"/>
        <v>1749</v>
      </c>
      <c r="B1749" s="6" t="s">
        <v>32</v>
      </c>
      <c r="C1749" s="7">
        <v>46226.660555555558</v>
      </c>
      <c r="D1749" s="5">
        <v>25</v>
      </c>
      <c r="E1749" s="6" t="s">
        <v>37</v>
      </c>
      <c r="F1749" s="8">
        <v>46327</v>
      </c>
      <c r="G1749" s="8" t="s">
        <v>245</v>
      </c>
      <c r="H1749" s="6" t="s">
        <v>212</v>
      </c>
      <c r="I1749" s="6" t="s">
        <v>885</v>
      </c>
      <c r="J1749" s="6" t="s">
        <v>127</v>
      </c>
      <c r="L1749" s="6" t="s">
        <v>267</v>
      </c>
      <c r="M1749" s="6" t="s">
        <v>885</v>
      </c>
      <c r="N1749" s="6" t="s">
        <v>41</v>
      </c>
      <c r="O1749" s="5" t="s">
        <v>885</v>
      </c>
      <c r="P1749" s="6" t="str">
        <f>IF(I1749&lt;&gt;"","Giocata","Futura")</f>
        <v>Futura</v>
      </c>
      <c r="Q1749" s="5" t="e">
        <f>VALUE(LEFT(I1749,1))</f>
        <v>#VALUE!</v>
      </c>
      <c r="R1749" s="5" t="e">
        <f>VALUE(RIGHT(I1749,1))</f>
        <v>#VALUE!</v>
      </c>
      <c r="S1749" s="5" t="e">
        <f>SUM(Q1749:R1749)</f>
        <v>#VALUE!</v>
      </c>
      <c r="T1749" s="5" t="e">
        <f>IF(Q1749&lt;&gt;R1749,1,0)</f>
        <v>#VALUE!</v>
      </c>
      <c r="U1749" s="5" t="e">
        <f>IF(S1749&lt;=4,1,0)</f>
        <v>#VALUE!</v>
      </c>
      <c r="V1749" s="5" t="e">
        <f t="shared" si="54"/>
        <v>#VALUE!</v>
      </c>
      <c r="W1749" s="5" t="e">
        <f>IF(S1749&gt;=2,1,0)</f>
        <v>#VALUE!</v>
      </c>
      <c r="X1749" s="5" t="e">
        <f>IF(Q1749&lt;=2,1,0)</f>
        <v>#VALUE!</v>
      </c>
      <c r="Y1749" s="5" t="e">
        <f>IF(AND(Q1749&gt;=1,Q1749&lt;=3),1,0)</f>
        <v>#VALUE!</v>
      </c>
      <c r="Z1749" s="5" t="e">
        <f>IF(AND(Q1749&gt;=2,Q1749&lt;=5),1,0)</f>
        <v>#VALUE!</v>
      </c>
      <c r="AA1749" s="5" t="e">
        <f>IF(S1749&lt;=2,1,0)</f>
        <v>#VALUE!</v>
      </c>
      <c r="AB1749" s="5" t="e">
        <f>IF(AND(S1749&gt;=1,S1749&lt;=3),1,0)</f>
        <v>#VALUE!</v>
      </c>
      <c r="AC1749" s="5" t="e">
        <f>IF(AND(S1749&gt;=2,S1749&lt;=5),1,0)</f>
        <v>#VALUE!</v>
      </c>
      <c r="AD1749" s="5" t="e">
        <f>IF(AND(S1749&gt;=1,S1749&lt;=4),1,0)</f>
        <v>#VALUE!</v>
      </c>
      <c r="AE1749" s="5" t="e">
        <f>IF(AND(S1749&gt;=2,S1749&lt;=5),1,0)</f>
        <v>#VALUE!</v>
      </c>
    </row>
    <row r="1750" spans="1:31" x14ac:dyDescent="0.55000000000000004">
      <c r="A1750" s="1">
        <f t="shared" si="55"/>
        <v>1750</v>
      </c>
      <c r="B1750" s="6" t="s">
        <v>32</v>
      </c>
      <c r="C1750" s="7">
        <v>46226.660555555558</v>
      </c>
      <c r="D1750" s="5">
        <v>25</v>
      </c>
      <c r="E1750" s="6" t="s">
        <v>37</v>
      </c>
      <c r="F1750" s="8">
        <v>46327</v>
      </c>
      <c r="G1750" s="8" t="s">
        <v>245</v>
      </c>
      <c r="H1750" s="6" t="s">
        <v>124</v>
      </c>
      <c r="I1750" s="6" t="s">
        <v>885</v>
      </c>
      <c r="J1750" s="6" t="s">
        <v>128</v>
      </c>
      <c r="L1750" s="6" t="s">
        <v>126</v>
      </c>
      <c r="M1750" s="6" t="s">
        <v>885</v>
      </c>
      <c r="N1750" s="6" t="s">
        <v>41</v>
      </c>
      <c r="O1750" s="5" t="s">
        <v>885</v>
      </c>
      <c r="P1750" s="6" t="str">
        <f>IF(I1750&lt;&gt;"","Giocata","Futura")</f>
        <v>Futura</v>
      </c>
      <c r="Q1750" s="5" t="e">
        <f>VALUE(LEFT(I1750,1))</f>
        <v>#VALUE!</v>
      </c>
      <c r="R1750" s="5" t="e">
        <f>VALUE(RIGHT(I1750,1))</f>
        <v>#VALUE!</v>
      </c>
      <c r="S1750" s="5" t="e">
        <f>SUM(Q1750:R1750)</f>
        <v>#VALUE!</v>
      </c>
      <c r="T1750" s="5" t="e">
        <f>IF(Q1750&lt;&gt;R1750,1,0)</f>
        <v>#VALUE!</v>
      </c>
      <c r="U1750" s="5" t="e">
        <f>IF(S1750&lt;=4,1,0)</f>
        <v>#VALUE!</v>
      </c>
      <c r="V1750" s="5" t="e">
        <f t="shared" si="54"/>
        <v>#VALUE!</v>
      </c>
      <c r="W1750" s="5" t="e">
        <f>IF(S1750&gt;=2,1,0)</f>
        <v>#VALUE!</v>
      </c>
      <c r="X1750" s="5" t="e">
        <f>IF(Q1750&lt;=2,1,0)</f>
        <v>#VALUE!</v>
      </c>
      <c r="Y1750" s="5" t="e">
        <f>IF(AND(Q1750&gt;=1,Q1750&lt;=3),1,0)</f>
        <v>#VALUE!</v>
      </c>
      <c r="Z1750" s="5" t="e">
        <f>IF(AND(Q1750&gt;=2,Q1750&lt;=5),1,0)</f>
        <v>#VALUE!</v>
      </c>
      <c r="AA1750" s="5" t="e">
        <f>IF(S1750&lt;=2,1,0)</f>
        <v>#VALUE!</v>
      </c>
      <c r="AB1750" s="5" t="e">
        <f>IF(AND(S1750&gt;=1,S1750&lt;=3),1,0)</f>
        <v>#VALUE!</v>
      </c>
      <c r="AC1750" s="5" t="e">
        <f>IF(AND(S1750&gt;=2,S1750&lt;=5),1,0)</f>
        <v>#VALUE!</v>
      </c>
      <c r="AD1750" s="5" t="e">
        <f>IF(AND(S1750&gt;=1,S1750&lt;=4),1,0)</f>
        <v>#VALUE!</v>
      </c>
      <c r="AE1750" s="5" t="e">
        <f>IF(AND(S1750&gt;=2,S1750&lt;=5),1,0)</f>
        <v>#VALUE!</v>
      </c>
    </row>
    <row r="1751" spans="1:31" x14ac:dyDescent="0.55000000000000004">
      <c r="A1751" s="1">
        <f t="shared" si="55"/>
        <v>1751</v>
      </c>
      <c r="B1751" s="6" t="s">
        <v>32</v>
      </c>
      <c r="C1751" s="7">
        <v>46226.660555555558</v>
      </c>
      <c r="D1751" s="5">
        <v>25</v>
      </c>
      <c r="E1751" s="6" t="s">
        <v>37</v>
      </c>
      <c r="F1751" s="8">
        <v>46327</v>
      </c>
      <c r="G1751" s="8" t="s">
        <v>245</v>
      </c>
      <c r="H1751" s="6" t="s">
        <v>133</v>
      </c>
      <c r="I1751" s="6" t="s">
        <v>885</v>
      </c>
      <c r="J1751" s="6" t="s">
        <v>265</v>
      </c>
      <c r="L1751" s="6" t="s">
        <v>135</v>
      </c>
      <c r="M1751" s="6" t="s">
        <v>885</v>
      </c>
      <c r="N1751" s="6" t="s">
        <v>41</v>
      </c>
      <c r="O1751" s="5" t="s">
        <v>885</v>
      </c>
      <c r="P1751" s="6" t="str">
        <f>IF(I1751&lt;&gt;"","Giocata","Futura")</f>
        <v>Futura</v>
      </c>
      <c r="Q1751" s="5" t="e">
        <f>VALUE(LEFT(I1751,1))</f>
        <v>#VALUE!</v>
      </c>
      <c r="R1751" s="5" t="e">
        <f>VALUE(RIGHT(I1751,1))</f>
        <v>#VALUE!</v>
      </c>
      <c r="S1751" s="5" t="e">
        <f>SUM(Q1751:R1751)</f>
        <v>#VALUE!</v>
      </c>
      <c r="T1751" s="5" t="e">
        <f>IF(Q1751&lt;&gt;R1751,1,0)</f>
        <v>#VALUE!</v>
      </c>
      <c r="U1751" s="5" t="e">
        <f>IF(S1751&lt;=4,1,0)</f>
        <v>#VALUE!</v>
      </c>
      <c r="V1751" s="5" t="e">
        <f t="shared" si="54"/>
        <v>#VALUE!</v>
      </c>
      <c r="W1751" s="5" t="e">
        <f>IF(S1751&gt;=2,1,0)</f>
        <v>#VALUE!</v>
      </c>
      <c r="X1751" s="5" t="e">
        <f>IF(Q1751&lt;=2,1,0)</f>
        <v>#VALUE!</v>
      </c>
      <c r="Y1751" s="5" t="e">
        <f>IF(AND(Q1751&gt;=1,Q1751&lt;=3),1,0)</f>
        <v>#VALUE!</v>
      </c>
      <c r="Z1751" s="5" t="e">
        <f>IF(AND(Q1751&gt;=2,Q1751&lt;=5),1,0)</f>
        <v>#VALUE!</v>
      </c>
      <c r="AA1751" s="5" t="e">
        <f>IF(S1751&lt;=2,1,0)</f>
        <v>#VALUE!</v>
      </c>
      <c r="AB1751" s="5" t="e">
        <f>IF(AND(S1751&gt;=1,S1751&lt;=3),1,0)</f>
        <v>#VALUE!</v>
      </c>
      <c r="AC1751" s="5" t="e">
        <f>IF(AND(S1751&gt;=2,S1751&lt;=5),1,0)</f>
        <v>#VALUE!</v>
      </c>
      <c r="AD1751" s="5" t="e">
        <f>IF(AND(S1751&gt;=1,S1751&lt;=4),1,0)</f>
        <v>#VALUE!</v>
      </c>
      <c r="AE1751" s="5" t="e">
        <f>IF(AND(S1751&gt;=2,S1751&lt;=5),1,0)</f>
        <v>#VALUE!</v>
      </c>
    </row>
    <row r="1752" spans="1:31" x14ac:dyDescent="0.55000000000000004">
      <c r="A1752" s="1">
        <f t="shared" si="55"/>
        <v>1752</v>
      </c>
      <c r="B1752" s="6" t="s">
        <v>32</v>
      </c>
      <c r="C1752" s="7">
        <v>46226.660555555558</v>
      </c>
      <c r="D1752" s="5">
        <v>25</v>
      </c>
      <c r="E1752" s="6" t="s">
        <v>37</v>
      </c>
      <c r="F1752" s="8">
        <v>46327</v>
      </c>
      <c r="G1752" s="8" t="s">
        <v>245</v>
      </c>
      <c r="H1752" s="6" t="s">
        <v>272</v>
      </c>
      <c r="I1752" s="6" t="s">
        <v>885</v>
      </c>
      <c r="J1752" s="6" t="s">
        <v>271</v>
      </c>
      <c r="L1752" s="6" t="s">
        <v>273</v>
      </c>
      <c r="M1752" s="6" t="s">
        <v>885</v>
      </c>
      <c r="N1752" s="6" t="s">
        <v>41</v>
      </c>
      <c r="O1752" s="5" t="s">
        <v>885</v>
      </c>
      <c r="P1752" s="6" t="str">
        <f>IF(I1752&lt;&gt;"","Giocata","Futura")</f>
        <v>Futura</v>
      </c>
      <c r="Q1752" s="5" t="e">
        <f>VALUE(LEFT(I1752,1))</f>
        <v>#VALUE!</v>
      </c>
      <c r="R1752" s="5" t="e">
        <f>VALUE(RIGHT(I1752,1))</f>
        <v>#VALUE!</v>
      </c>
      <c r="S1752" s="5" t="e">
        <f>SUM(Q1752:R1752)</f>
        <v>#VALUE!</v>
      </c>
      <c r="T1752" s="5" t="e">
        <f>IF(Q1752&lt;&gt;R1752,1,0)</f>
        <v>#VALUE!</v>
      </c>
      <c r="U1752" s="5" t="e">
        <f>IF(S1752&lt;=4,1,0)</f>
        <v>#VALUE!</v>
      </c>
      <c r="V1752" s="5" t="e">
        <f t="shared" si="54"/>
        <v>#VALUE!</v>
      </c>
      <c r="W1752" s="5" t="e">
        <f>IF(S1752&gt;=2,1,0)</f>
        <v>#VALUE!</v>
      </c>
      <c r="X1752" s="5" t="e">
        <f>IF(Q1752&lt;=2,1,0)</f>
        <v>#VALUE!</v>
      </c>
      <c r="Y1752" s="5" t="e">
        <f>IF(AND(Q1752&gt;=1,Q1752&lt;=3),1,0)</f>
        <v>#VALUE!</v>
      </c>
      <c r="Z1752" s="5" t="e">
        <f>IF(AND(Q1752&gt;=2,Q1752&lt;=5),1,0)</f>
        <v>#VALUE!</v>
      </c>
      <c r="AA1752" s="5" t="e">
        <f>IF(S1752&lt;=2,1,0)</f>
        <v>#VALUE!</v>
      </c>
      <c r="AB1752" s="5" t="e">
        <f>IF(AND(S1752&gt;=1,S1752&lt;=3),1,0)</f>
        <v>#VALUE!</v>
      </c>
      <c r="AC1752" s="5" t="e">
        <f>IF(AND(S1752&gt;=2,S1752&lt;=5),1,0)</f>
        <v>#VALUE!</v>
      </c>
      <c r="AD1752" s="5" t="e">
        <f>IF(AND(S1752&gt;=1,S1752&lt;=4),1,0)</f>
        <v>#VALUE!</v>
      </c>
      <c r="AE1752" s="5" t="e">
        <f>IF(AND(S1752&gt;=2,S1752&lt;=5),1,0)</f>
        <v>#VALUE!</v>
      </c>
    </row>
    <row r="1753" spans="1:31" x14ac:dyDescent="0.55000000000000004">
      <c r="A1753" s="1">
        <f t="shared" si="55"/>
        <v>1753</v>
      </c>
      <c r="B1753" s="6" t="s">
        <v>32</v>
      </c>
      <c r="C1753" s="7">
        <v>46226.660555555558</v>
      </c>
      <c r="D1753" s="5">
        <v>25</v>
      </c>
      <c r="E1753" s="6" t="s">
        <v>37</v>
      </c>
      <c r="F1753" s="8">
        <v>46327</v>
      </c>
      <c r="G1753" s="8" t="s">
        <v>245</v>
      </c>
      <c r="H1753" s="6" t="s">
        <v>131</v>
      </c>
      <c r="I1753" s="6" t="s">
        <v>885</v>
      </c>
      <c r="J1753" s="6" t="s">
        <v>130</v>
      </c>
      <c r="L1753" s="6" t="s">
        <v>214</v>
      </c>
      <c r="M1753" s="6" t="s">
        <v>885</v>
      </c>
      <c r="N1753" s="6" t="s">
        <v>41</v>
      </c>
      <c r="O1753" s="5" t="s">
        <v>885</v>
      </c>
      <c r="P1753" s="6" t="str">
        <f>IF(I1753&lt;&gt;"","Giocata","Futura")</f>
        <v>Futura</v>
      </c>
      <c r="Q1753" s="5" t="e">
        <f>VALUE(LEFT(I1753,1))</f>
        <v>#VALUE!</v>
      </c>
      <c r="R1753" s="5" t="e">
        <f>VALUE(RIGHT(I1753,1))</f>
        <v>#VALUE!</v>
      </c>
      <c r="S1753" s="5" t="e">
        <f>SUM(Q1753:R1753)</f>
        <v>#VALUE!</v>
      </c>
      <c r="T1753" s="5" t="e">
        <f>IF(Q1753&lt;&gt;R1753,1,0)</f>
        <v>#VALUE!</v>
      </c>
      <c r="U1753" s="5" t="e">
        <f>IF(S1753&lt;=4,1,0)</f>
        <v>#VALUE!</v>
      </c>
      <c r="V1753" s="5" t="e">
        <f t="shared" si="54"/>
        <v>#VALUE!</v>
      </c>
      <c r="W1753" s="5" t="e">
        <f>IF(S1753&gt;=2,1,0)</f>
        <v>#VALUE!</v>
      </c>
      <c r="X1753" s="5" t="e">
        <f>IF(Q1753&lt;=2,1,0)</f>
        <v>#VALUE!</v>
      </c>
      <c r="Y1753" s="5" t="e">
        <f>IF(AND(Q1753&gt;=1,Q1753&lt;=3),1,0)</f>
        <v>#VALUE!</v>
      </c>
      <c r="Z1753" s="5" t="e">
        <f>IF(AND(Q1753&gt;=2,Q1753&lt;=5),1,0)</f>
        <v>#VALUE!</v>
      </c>
      <c r="AA1753" s="5" t="e">
        <f>IF(S1753&lt;=2,1,0)</f>
        <v>#VALUE!</v>
      </c>
      <c r="AB1753" s="5" t="e">
        <f>IF(AND(S1753&gt;=1,S1753&lt;=3),1,0)</f>
        <v>#VALUE!</v>
      </c>
      <c r="AC1753" s="5" t="e">
        <f>IF(AND(S1753&gt;=2,S1753&lt;=5),1,0)</f>
        <v>#VALUE!</v>
      </c>
      <c r="AD1753" s="5" t="e">
        <f>IF(AND(S1753&gt;=1,S1753&lt;=4),1,0)</f>
        <v>#VALUE!</v>
      </c>
      <c r="AE1753" s="5" t="e">
        <f>IF(AND(S1753&gt;=2,S1753&lt;=5),1,0)</f>
        <v>#VALUE!</v>
      </c>
    </row>
    <row r="1754" spans="1:31" x14ac:dyDescent="0.55000000000000004">
      <c r="A1754" s="1">
        <f t="shared" si="55"/>
        <v>1754</v>
      </c>
      <c r="B1754" s="6" t="s">
        <v>32</v>
      </c>
      <c r="C1754" s="7">
        <v>46226.660555555558</v>
      </c>
      <c r="D1754" s="5">
        <v>25</v>
      </c>
      <c r="E1754" s="6" t="s">
        <v>37</v>
      </c>
      <c r="F1754" s="8">
        <v>46327</v>
      </c>
      <c r="G1754" s="8" t="s">
        <v>245</v>
      </c>
      <c r="H1754" s="6" t="s">
        <v>209</v>
      </c>
      <c r="I1754" s="6" t="s">
        <v>885</v>
      </c>
      <c r="J1754" s="6" t="s">
        <v>125</v>
      </c>
      <c r="L1754" s="6" t="s">
        <v>270</v>
      </c>
      <c r="M1754" s="6" t="s">
        <v>885</v>
      </c>
      <c r="N1754" s="6" t="s">
        <v>41</v>
      </c>
      <c r="O1754" s="5" t="s">
        <v>885</v>
      </c>
      <c r="P1754" s="6" t="str">
        <f>IF(I1754&lt;&gt;"","Giocata","Futura")</f>
        <v>Futura</v>
      </c>
      <c r="Q1754" s="5" t="e">
        <f>VALUE(LEFT(I1754,1))</f>
        <v>#VALUE!</v>
      </c>
      <c r="R1754" s="5" t="e">
        <f>VALUE(RIGHT(I1754,1))</f>
        <v>#VALUE!</v>
      </c>
      <c r="S1754" s="5" t="e">
        <f>SUM(Q1754:R1754)</f>
        <v>#VALUE!</v>
      </c>
      <c r="T1754" s="5" t="e">
        <f>IF(Q1754&lt;&gt;R1754,1,0)</f>
        <v>#VALUE!</v>
      </c>
      <c r="U1754" s="5" t="e">
        <f>IF(S1754&lt;=4,1,0)</f>
        <v>#VALUE!</v>
      </c>
      <c r="V1754" s="5" t="e">
        <f t="shared" si="54"/>
        <v>#VALUE!</v>
      </c>
      <c r="W1754" s="5" t="e">
        <f>IF(S1754&gt;=2,1,0)</f>
        <v>#VALUE!</v>
      </c>
      <c r="X1754" s="5" t="e">
        <f>IF(Q1754&lt;=2,1,0)</f>
        <v>#VALUE!</v>
      </c>
      <c r="Y1754" s="5" t="e">
        <f>IF(AND(Q1754&gt;=1,Q1754&lt;=3),1,0)</f>
        <v>#VALUE!</v>
      </c>
      <c r="Z1754" s="5" t="e">
        <f>IF(AND(Q1754&gt;=2,Q1754&lt;=5),1,0)</f>
        <v>#VALUE!</v>
      </c>
      <c r="AA1754" s="5" t="e">
        <f>IF(S1754&lt;=2,1,0)</f>
        <v>#VALUE!</v>
      </c>
      <c r="AB1754" s="5" t="e">
        <f>IF(AND(S1754&gt;=1,S1754&lt;=3),1,0)</f>
        <v>#VALUE!</v>
      </c>
      <c r="AC1754" s="5" t="e">
        <f>IF(AND(S1754&gt;=2,S1754&lt;=5),1,0)</f>
        <v>#VALUE!</v>
      </c>
      <c r="AD1754" s="5" t="e">
        <f>IF(AND(S1754&gt;=1,S1754&lt;=4),1,0)</f>
        <v>#VALUE!</v>
      </c>
      <c r="AE1754" s="5" t="e">
        <f>IF(AND(S1754&gt;=2,S1754&lt;=5),1,0)</f>
        <v>#VALUE!</v>
      </c>
    </row>
    <row r="1755" spans="1:31" x14ac:dyDescent="0.55000000000000004">
      <c r="A1755" s="1">
        <f t="shared" si="55"/>
        <v>1755</v>
      </c>
      <c r="B1755" s="6" t="s">
        <v>32</v>
      </c>
      <c r="C1755" s="7">
        <v>46226.660555555558</v>
      </c>
      <c r="D1755" s="5">
        <v>25</v>
      </c>
      <c r="E1755" s="6" t="s">
        <v>37</v>
      </c>
      <c r="F1755" s="8">
        <v>46327</v>
      </c>
      <c r="G1755" s="8" t="s">
        <v>245</v>
      </c>
      <c r="H1755" s="6" t="s">
        <v>134</v>
      </c>
      <c r="I1755" s="6" t="s">
        <v>885</v>
      </c>
      <c r="J1755" s="6" t="s">
        <v>274</v>
      </c>
      <c r="L1755" s="6" t="s">
        <v>206</v>
      </c>
      <c r="M1755" s="6" t="s">
        <v>885</v>
      </c>
      <c r="N1755" s="6" t="s">
        <v>41</v>
      </c>
      <c r="O1755" s="5" t="s">
        <v>885</v>
      </c>
      <c r="P1755" s="6" t="str">
        <f>IF(I1755&lt;&gt;"","Giocata","Futura")</f>
        <v>Futura</v>
      </c>
      <c r="Q1755" s="5" t="e">
        <f>VALUE(LEFT(I1755,1))</f>
        <v>#VALUE!</v>
      </c>
      <c r="R1755" s="5" t="e">
        <f>VALUE(RIGHT(I1755,1))</f>
        <v>#VALUE!</v>
      </c>
      <c r="S1755" s="5" t="e">
        <f>SUM(Q1755:R1755)</f>
        <v>#VALUE!</v>
      </c>
      <c r="T1755" s="5" t="e">
        <f>IF(Q1755&lt;&gt;R1755,1,0)</f>
        <v>#VALUE!</v>
      </c>
      <c r="U1755" s="5" t="e">
        <f>IF(S1755&lt;=4,1,0)</f>
        <v>#VALUE!</v>
      </c>
      <c r="V1755" s="5" t="e">
        <f t="shared" si="54"/>
        <v>#VALUE!</v>
      </c>
      <c r="W1755" s="5" t="e">
        <f>IF(S1755&gt;=2,1,0)</f>
        <v>#VALUE!</v>
      </c>
      <c r="X1755" s="5" t="e">
        <f>IF(Q1755&lt;=2,1,0)</f>
        <v>#VALUE!</v>
      </c>
      <c r="Y1755" s="5" t="e">
        <f>IF(AND(Q1755&gt;=1,Q1755&lt;=3),1,0)</f>
        <v>#VALUE!</v>
      </c>
      <c r="Z1755" s="5" t="e">
        <f>IF(AND(Q1755&gt;=2,Q1755&lt;=5),1,0)</f>
        <v>#VALUE!</v>
      </c>
      <c r="AA1755" s="5" t="e">
        <f>IF(S1755&lt;=2,1,0)</f>
        <v>#VALUE!</v>
      </c>
      <c r="AB1755" s="5" t="e">
        <f>IF(AND(S1755&gt;=1,S1755&lt;=3),1,0)</f>
        <v>#VALUE!</v>
      </c>
      <c r="AC1755" s="5" t="e">
        <f>IF(AND(S1755&gt;=2,S1755&lt;=5),1,0)</f>
        <v>#VALUE!</v>
      </c>
      <c r="AD1755" s="5" t="e">
        <f>IF(AND(S1755&gt;=1,S1755&lt;=4),1,0)</f>
        <v>#VALUE!</v>
      </c>
      <c r="AE1755" s="5" t="e">
        <f>IF(AND(S1755&gt;=2,S1755&lt;=5),1,0)</f>
        <v>#VALUE!</v>
      </c>
    </row>
    <row r="1756" spans="1:31" x14ac:dyDescent="0.55000000000000004">
      <c r="A1756" s="1">
        <f t="shared" si="55"/>
        <v>1756</v>
      </c>
      <c r="B1756" s="6" t="s">
        <v>884</v>
      </c>
      <c r="C1756" s="7">
        <v>46226.660555555558</v>
      </c>
      <c r="D1756" s="5">
        <v>12</v>
      </c>
      <c r="E1756" s="6" t="s">
        <v>117</v>
      </c>
      <c r="F1756" s="8">
        <v>46332</v>
      </c>
      <c r="G1756" s="8" t="s">
        <v>885</v>
      </c>
      <c r="H1756" s="6" t="s">
        <v>100</v>
      </c>
      <c r="I1756" s="6" t="s">
        <v>885</v>
      </c>
      <c r="J1756" s="6" t="s">
        <v>104</v>
      </c>
      <c r="L1756" s="6" t="s">
        <v>102</v>
      </c>
      <c r="M1756" s="6" t="s">
        <v>885</v>
      </c>
      <c r="N1756" s="6" t="s">
        <v>41</v>
      </c>
      <c r="O1756" s="5" t="s">
        <v>885</v>
      </c>
      <c r="P1756" s="6" t="str">
        <f>IF(I1756&lt;&gt;"","Giocata","Futura")</f>
        <v>Futura</v>
      </c>
      <c r="Q1756" s="5" t="e">
        <f>VALUE(LEFT(I1756,1))</f>
        <v>#VALUE!</v>
      </c>
      <c r="R1756" s="5" t="e">
        <f>VALUE(RIGHT(I1756,1))</f>
        <v>#VALUE!</v>
      </c>
      <c r="S1756" s="5" t="e">
        <f>SUM(Q1756:R1756)</f>
        <v>#VALUE!</v>
      </c>
      <c r="T1756" s="5" t="e">
        <f>IF(Q1756&lt;&gt;R1756,1,0)</f>
        <v>#VALUE!</v>
      </c>
      <c r="U1756" s="5" t="e">
        <f>IF(S1756&lt;=4,1,0)</f>
        <v>#VALUE!</v>
      </c>
      <c r="V1756" s="5" t="e">
        <f t="shared" si="54"/>
        <v>#VALUE!</v>
      </c>
      <c r="W1756" s="5" t="e">
        <f>IF(S1756&gt;=2,1,0)</f>
        <v>#VALUE!</v>
      </c>
      <c r="X1756" s="5" t="e">
        <f>IF(Q1756&lt;=2,1,0)</f>
        <v>#VALUE!</v>
      </c>
      <c r="Y1756" s="5" t="e">
        <f>IF(AND(Q1756&gt;=1,Q1756&lt;=3),1,0)</f>
        <v>#VALUE!</v>
      </c>
      <c r="Z1756" s="5" t="e">
        <f>IF(AND(Q1756&gt;=2,Q1756&lt;=5),1,0)</f>
        <v>#VALUE!</v>
      </c>
      <c r="AA1756" s="5" t="e">
        <f>IF(S1756&lt;=2,1,0)</f>
        <v>#VALUE!</v>
      </c>
      <c r="AB1756" s="5" t="e">
        <f>IF(AND(S1756&gt;=1,S1756&lt;=3),1,0)</f>
        <v>#VALUE!</v>
      </c>
      <c r="AC1756" s="5" t="e">
        <f>IF(AND(S1756&gt;=2,S1756&lt;=5),1,0)</f>
        <v>#VALUE!</v>
      </c>
      <c r="AD1756" s="5" t="e">
        <f>IF(AND(S1756&gt;=1,S1756&lt;=4),1,0)</f>
        <v>#VALUE!</v>
      </c>
      <c r="AE1756" s="5" t="e">
        <f>IF(AND(S1756&gt;=2,S1756&lt;=5),1,0)</f>
        <v>#VALUE!</v>
      </c>
    </row>
    <row r="1757" spans="1:31" x14ac:dyDescent="0.55000000000000004">
      <c r="A1757" s="1">
        <f t="shared" si="55"/>
        <v>1757</v>
      </c>
      <c r="B1757" s="6" t="s">
        <v>884</v>
      </c>
      <c r="C1757" s="7">
        <v>46226.660555555558</v>
      </c>
      <c r="D1757" s="5">
        <v>12</v>
      </c>
      <c r="E1757" s="6" t="s">
        <v>117</v>
      </c>
      <c r="F1757" s="8">
        <v>46332</v>
      </c>
      <c r="G1757" s="8" t="s">
        <v>885</v>
      </c>
      <c r="H1757" s="6" t="s">
        <v>110</v>
      </c>
      <c r="I1757" s="6" t="s">
        <v>885</v>
      </c>
      <c r="J1757" s="6" t="s">
        <v>98</v>
      </c>
      <c r="L1757" s="6" t="s">
        <v>113</v>
      </c>
      <c r="M1757" s="6" t="s">
        <v>885</v>
      </c>
      <c r="N1757" s="6" t="s">
        <v>41</v>
      </c>
      <c r="O1757" s="5" t="s">
        <v>885</v>
      </c>
      <c r="P1757" s="6" t="str">
        <f>IF(I1757&lt;&gt;"","Giocata","Futura")</f>
        <v>Futura</v>
      </c>
      <c r="Q1757" s="5" t="e">
        <f>VALUE(LEFT(I1757,1))</f>
        <v>#VALUE!</v>
      </c>
      <c r="R1757" s="5" t="e">
        <f>VALUE(RIGHT(I1757,1))</f>
        <v>#VALUE!</v>
      </c>
      <c r="S1757" s="5" t="e">
        <f>SUM(Q1757:R1757)</f>
        <v>#VALUE!</v>
      </c>
      <c r="T1757" s="5" t="e">
        <f>IF(Q1757&lt;&gt;R1757,1,0)</f>
        <v>#VALUE!</v>
      </c>
      <c r="U1757" s="5" t="e">
        <f>IF(S1757&lt;=4,1,0)</f>
        <v>#VALUE!</v>
      </c>
      <c r="V1757" s="5" t="e">
        <f t="shared" si="54"/>
        <v>#VALUE!</v>
      </c>
      <c r="W1757" s="5" t="e">
        <f>IF(S1757&gt;=2,1,0)</f>
        <v>#VALUE!</v>
      </c>
      <c r="X1757" s="5" t="e">
        <f>IF(Q1757&lt;=2,1,0)</f>
        <v>#VALUE!</v>
      </c>
      <c r="Y1757" s="5" t="e">
        <f>IF(AND(Q1757&gt;=1,Q1757&lt;=3),1,0)</f>
        <v>#VALUE!</v>
      </c>
      <c r="Z1757" s="5" t="e">
        <f>IF(AND(Q1757&gt;=2,Q1757&lt;=5),1,0)</f>
        <v>#VALUE!</v>
      </c>
      <c r="AA1757" s="5" t="e">
        <f>IF(S1757&lt;=2,1,0)</f>
        <v>#VALUE!</v>
      </c>
      <c r="AB1757" s="5" t="e">
        <f>IF(AND(S1757&gt;=1,S1757&lt;=3),1,0)</f>
        <v>#VALUE!</v>
      </c>
      <c r="AC1757" s="5" t="e">
        <f>IF(AND(S1757&gt;=2,S1757&lt;=5),1,0)</f>
        <v>#VALUE!</v>
      </c>
      <c r="AD1757" s="5" t="e">
        <f>IF(AND(S1757&gt;=1,S1757&lt;=4),1,0)</f>
        <v>#VALUE!</v>
      </c>
      <c r="AE1757" s="5" t="e">
        <f>IF(AND(S1757&gt;=2,S1757&lt;=5),1,0)</f>
        <v>#VALUE!</v>
      </c>
    </row>
    <row r="1758" spans="1:31" x14ac:dyDescent="0.55000000000000004">
      <c r="A1758" s="1">
        <f t="shared" si="55"/>
        <v>1758</v>
      </c>
      <c r="B1758" s="6" t="s">
        <v>884</v>
      </c>
      <c r="C1758" s="7">
        <v>46226.660555555558</v>
      </c>
      <c r="D1758" s="5">
        <v>12</v>
      </c>
      <c r="E1758" s="6" t="s">
        <v>117</v>
      </c>
      <c r="F1758" s="8">
        <v>46332</v>
      </c>
      <c r="G1758" s="8" t="s">
        <v>885</v>
      </c>
      <c r="H1758" s="6" t="s">
        <v>94</v>
      </c>
      <c r="I1758" s="6" t="s">
        <v>885</v>
      </c>
      <c r="J1758" s="6" t="s">
        <v>109</v>
      </c>
      <c r="L1758" s="6" t="s">
        <v>96</v>
      </c>
      <c r="M1758" s="6" t="s">
        <v>885</v>
      </c>
      <c r="N1758" s="6" t="s">
        <v>41</v>
      </c>
      <c r="O1758" s="5" t="s">
        <v>885</v>
      </c>
      <c r="P1758" s="6" t="str">
        <f>IF(I1758&lt;&gt;"","Giocata","Futura")</f>
        <v>Futura</v>
      </c>
      <c r="Q1758" s="5" t="e">
        <f>VALUE(LEFT(I1758,1))</f>
        <v>#VALUE!</v>
      </c>
      <c r="R1758" s="5" t="e">
        <f>VALUE(RIGHT(I1758,1))</f>
        <v>#VALUE!</v>
      </c>
      <c r="S1758" s="5" t="e">
        <f>SUM(Q1758:R1758)</f>
        <v>#VALUE!</v>
      </c>
      <c r="T1758" s="5" t="e">
        <f>IF(Q1758&lt;&gt;R1758,1,0)</f>
        <v>#VALUE!</v>
      </c>
      <c r="U1758" s="5" t="e">
        <f>IF(S1758&lt;=4,1,0)</f>
        <v>#VALUE!</v>
      </c>
      <c r="V1758" s="5" t="e">
        <f t="shared" si="54"/>
        <v>#VALUE!</v>
      </c>
      <c r="W1758" s="5" t="e">
        <f>IF(S1758&gt;=2,1,0)</f>
        <v>#VALUE!</v>
      </c>
      <c r="X1758" s="5" t="e">
        <f>IF(Q1758&lt;=2,1,0)</f>
        <v>#VALUE!</v>
      </c>
      <c r="Y1758" s="5" t="e">
        <f>IF(AND(Q1758&gt;=1,Q1758&lt;=3),1,0)</f>
        <v>#VALUE!</v>
      </c>
      <c r="Z1758" s="5" t="e">
        <f>IF(AND(Q1758&gt;=2,Q1758&lt;=5),1,0)</f>
        <v>#VALUE!</v>
      </c>
      <c r="AA1758" s="5" t="e">
        <f>IF(S1758&lt;=2,1,0)</f>
        <v>#VALUE!</v>
      </c>
      <c r="AB1758" s="5" t="e">
        <f>IF(AND(S1758&gt;=1,S1758&lt;=3),1,0)</f>
        <v>#VALUE!</v>
      </c>
      <c r="AC1758" s="5" t="e">
        <f>IF(AND(S1758&gt;=2,S1758&lt;=5),1,0)</f>
        <v>#VALUE!</v>
      </c>
      <c r="AD1758" s="5" t="e">
        <f>IF(AND(S1758&gt;=1,S1758&lt;=4),1,0)</f>
        <v>#VALUE!</v>
      </c>
      <c r="AE1758" s="5" t="e">
        <f>IF(AND(S1758&gt;=2,S1758&lt;=5),1,0)</f>
        <v>#VALUE!</v>
      </c>
    </row>
    <row r="1759" spans="1:31" x14ac:dyDescent="0.55000000000000004">
      <c r="A1759" s="1">
        <f t="shared" si="55"/>
        <v>1759</v>
      </c>
      <c r="B1759" s="6" t="s">
        <v>884</v>
      </c>
      <c r="C1759" s="7">
        <v>46226.660555555558</v>
      </c>
      <c r="D1759" s="5">
        <v>12</v>
      </c>
      <c r="E1759" s="6" t="s">
        <v>117</v>
      </c>
      <c r="F1759" s="8">
        <v>46332</v>
      </c>
      <c r="G1759" s="8" t="s">
        <v>885</v>
      </c>
      <c r="H1759" s="6" t="s">
        <v>103</v>
      </c>
      <c r="I1759" s="6" t="s">
        <v>885</v>
      </c>
      <c r="J1759" s="6" t="s">
        <v>101</v>
      </c>
      <c r="L1759" s="6" t="s">
        <v>105</v>
      </c>
      <c r="M1759" s="6" t="s">
        <v>885</v>
      </c>
      <c r="N1759" s="6" t="s">
        <v>41</v>
      </c>
      <c r="O1759" s="5" t="s">
        <v>885</v>
      </c>
      <c r="P1759" s="6" t="str">
        <f>IF(I1759&lt;&gt;"","Giocata","Futura")</f>
        <v>Futura</v>
      </c>
      <c r="Q1759" s="5" t="e">
        <f>VALUE(LEFT(I1759,1))</f>
        <v>#VALUE!</v>
      </c>
      <c r="R1759" s="5" t="e">
        <f>VALUE(RIGHT(I1759,1))</f>
        <v>#VALUE!</v>
      </c>
      <c r="S1759" s="5" t="e">
        <f>SUM(Q1759:R1759)</f>
        <v>#VALUE!</v>
      </c>
      <c r="T1759" s="5" t="e">
        <f>IF(Q1759&lt;&gt;R1759,1,0)</f>
        <v>#VALUE!</v>
      </c>
      <c r="U1759" s="5" t="e">
        <f>IF(S1759&lt;=4,1,0)</f>
        <v>#VALUE!</v>
      </c>
      <c r="V1759" s="5" t="e">
        <f t="shared" si="54"/>
        <v>#VALUE!</v>
      </c>
      <c r="W1759" s="5" t="e">
        <f>IF(S1759&gt;=2,1,0)</f>
        <v>#VALUE!</v>
      </c>
      <c r="X1759" s="5" t="e">
        <f>IF(Q1759&lt;=2,1,0)</f>
        <v>#VALUE!</v>
      </c>
      <c r="Y1759" s="5" t="e">
        <f>IF(AND(Q1759&gt;=1,Q1759&lt;=3),1,0)</f>
        <v>#VALUE!</v>
      </c>
      <c r="Z1759" s="5" t="e">
        <f>IF(AND(Q1759&gt;=2,Q1759&lt;=5),1,0)</f>
        <v>#VALUE!</v>
      </c>
      <c r="AA1759" s="5" t="e">
        <f>IF(S1759&lt;=2,1,0)</f>
        <v>#VALUE!</v>
      </c>
      <c r="AB1759" s="5" t="e">
        <f>IF(AND(S1759&gt;=1,S1759&lt;=3),1,0)</f>
        <v>#VALUE!</v>
      </c>
      <c r="AC1759" s="5" t="e">
        <f>IF(AND(S1759&gt;=2,S1759&lt;=5),1,0)</f>
        <v>#VALUE!</v>
      </c>
      <c r="AD1759" s="5" t="e">
        <f>IF(AND(S1759&gt;=1,S1759&lt;=4),1,0)</f>
        <v>#VALUE!</v>
      </c>
      <c r="AE1759" s="5" t="e">
        <f>IF(AND(S1759&gt;=2,S1759&lt;=5),1,0)</f>
        <v>#VALUE!</v>
      </c>
    </row>
    <row r="1760" spans="1:31" x14ac:dyDescent="0.55000000000000004">
      <c r="A1760" s="1">
        <f t="shared" si="55"/>
        <v>1760</v>
      </c>
      <c r="B1760" s="6" t="s">
        <v>884</v>
      </c>
      <c r="C1760" s="7">
        <v>46226.660555555558</v>
      </c>
      <c r="D1760" s="5">
        <v>12</v>
      </c>
      <c r="E1760" s="6" t="s">
        <v>117</v>
      </c>
      <c r="F1760" s="8">
        <v>46332</v>
      </c>
      <c r="G1760" s="8" t="s">
        <v>885</v>
      </c>
      <c r="H1760" s="6" t="s">
        <v>107</v>
      </c>
      <c r="I1760" s="6" t="s">
        <v>885</v>
      </c>
      <c r="J1760" s="6" t="s">
        <v>106</v>
      </c>
      <c r="L1760" s="6" t="s">
        <v>114</v>
      </c>
      <c r="M1760" s="6" t="s">
        <v>885</v>
      </c>
      <c r="N1760" s="6" t="s">
        <v>41</v>
      </c>
      <c r="O1760" s="5" t="s">
        <v>885</v>
      </c>
      <c r="P1760" s="6" t="str">
        <f>IF(I1760&lt;&gt;"","Giocata","Futura")</f>
        <v>Futura</v>
      </c>
      <c r="Q1760" s="5" t="e">
        <f>VALUE(LEFT(I1760,1))</f>
        <v>#VALUE!</v>
      </c>
      <c r="R1760" s="5" t="e">
        <f>VALUE(RIGHT(I1760,1))</f>
        <v>#VALUE!</v>
      </c>
      <c r="S1760" s="5" t="e">
        <f>SUM(Q1760:R1760)</f>
        <v>#VALUE!</v>
      </c>
      <c r="T1760" s="5" t="e">
        <f>IF(Q1760&lt;&gt;R1760,1,0)</f>
        <v>#VALUE!</v>
      </c>
      <c r="U1760" s="5" t="e">
        <f>IF(S1760&lt;=4,1,0)</f>
        <v>#VALUE!</v>
      </c>
      <c r="V1760" s="5" t="e">
        <f t="shared" si="54"/>
        <v>#VALUE!</v>
      </c>
      <c r="W1760" s="5" t="e">
        <f>IF(S1760&gt;=2,1,0)</f>
        <v>#VALUE!</v>
      </c>
      <c r="X1760" s="5" t="e">
        <f>IF(Q1760&lt;=2,1,0)</f>
        <v>#VALUE!</v>
      </c>
      <c r="Y1760" s="5" t="e">
        <f>IF(AND(Q1760&gt;=1,Q1760&lt;=3),1,0)</f>
        <v>#VALUE!</v>
      </c>
      <c r="Z1760" s="5" t="e">
        <f>IF(AND(Q1760&gt;=2,Q1760&lt;=5),1,0)</f>
        <v>#VALUE!</v>
      </c>
      <c r="AA1760" s="5" t="e">
        <f>IF(S1760&lt;=2,1,0)</f>
        <v>#VALUE!</v>
      </c>
      <c r="AB1760" s="5" t="e">
        <f>IF(AND(S1760&gt;=1,S1760&lt;=3),1,0)</f>
        <v>#VALUE!</v>
      </c>
      <c r="AC1760" s="5" t="e">
        <f>IF(AND(S1760&gt;=2,S1760&lt;=5),1,0)</f>
        <v>#VALUE!</v>
      </c>
      <c r="AD1760" s="5" t="e">
        <f>IF(AND(S1760&gt;=1,S1760&lt;=4),1,0)</f>
        <v>#VALUE!</v>
      </c>
      <c r="AE1760" s="5" t="e">
        <f>IF(AND(S1760&gt;=2,S1760&lt;=5),1,0)</f>
        <v>#VALUE!</v>
      </c>
    </row>
    <row r="1761" spans="1:31" x14ac:dyDescent="0.55000000000000004">
      <c r="A1761" s="1">
        <f t="shared" si="55"/>
        <v>1761</v>
      </c>
      <c r="B1761" s="6" t="s">
        <v>884</v>
      </c>
      <c r="C1761" s="7">
        <v>46226.660555555558</v>
      </c>
      <c r="D1761" s="5">
        <v>12</v>
      </c>
      <c r="E1761" s="6" t="s">
        <v>117</v>
      </c>
      <c r="F1761" s="8">
        <v>46332</v>
      </c>
      <c r="G1761" s="8" t="s">
        <v>885</v>
      </c>
      <c r="H1761" s="6" t="s">
        <v>95</v>
      </c>
      <c r="I1761" s="6" t="s">
        <v>885</v>
      </c>
      <c r="J1761" s="6" t="s">
        <v>97</v>
      </c>
      <c r="L1761" s="6" t="s">
        <v>115</v>
      </c>
      <c r="M1761" s="6" t="s">
        <v>885</v>
      </c>
      <c r="N1761" s="6" t="s">
        <v>41</v>
      </c>
      <c r="O1761" s="5" t="s">
        <v>885</v>
      </c>
      <c r="P1761" s="6" t="str">
        <f>IF(I1761&lt;&gt;"","Giocata","Futura")</f>
        <v>Futura</v>
      </c>
      <c r="Q1761" s="5" t="e">
        <f>VALUE(LEFT(I1761,1))</f>
        <v>#VALUE!</v>
      </c>
      <c r="R1761" s="5" t="e">
        <f>VALUE(RIGHT(I1761,1))</f>
        <v>#VALUE!</v>
      </c>
      <c r="S1761" s="5" t="e">
        <f>SUM(Q1761:R1761)</f>
        <v>#VALUE!</v>
      </c>
      <c r="T1761" s="5" t="e">
        <f>IF(Q1761&lt;&gt;R1761,1,0)</f>
        <v>#VALUE!</v>
      </c>
      <c r="U1761" s="5" t="e">
        <f>IF(S1761&lt;=4,1,0)</f>
        <v>#VALUE!</v>
      </c>
      <c r="V1761" s="5" t="e">
        <f t="shared" si="54"/>
        <v>#VALUE!</v>
      </c>
      <c r="W1761" s="5" t="e">
        <f>IF(S1761&gt;=2,1,0)</f>
        <v>#VALUE!</v>
      </c>
      <c r="X1761" s="5" t="e">
        <f>IF(Q1761&lt;=2,1,0)</f>
        <v>#VALUE!</v>
      </c>
      <c r="Y1761" s="5" t="e">
        <f>IF(AND(Q1761&gt;=1,Q1761&lt;=3),1,0)</f>
        <v>#VALUE!</v>
      </c>
      <c r="Z1761" s="5" t="e">
        <f>IF(AND(Q1761&gt;=2,Q1761&lt;=5),1,0)</f>
        <v>#VALUE!</v>
      </c>
      <c r="AA1761" s="5" t="e">
        <f>IF(S1761&lt;=2,1,0)</f>
        <v>#VALUE!</v>
      </c>
      <c r="AB1761" s="5" t="e">
        <f>IF(AND(S1761&gt;=1,S1761&lt;=3),1,0)</f>
        <v>#VALUE!</v>
      </c>
      <c r="AC1761" s="5" t="e">
        <f>IF(AND(S1761&gt;=2,S1761&lt;=5),1,0)</f>
        <v>#VALUE!</v>
      </c>
      <c r="AD1761" s="5" t="e">
        <f>IF(AND(S1761&gt;=1,S1761&lt;=4),1,0)</f>
        <v>#VALUE!</v>
      </c>
      <c r="AE1761" s="5" t="e">
        <f>IF(AND(S1761&gt;=2,S1761&lt;=5),1,0)</f>
        <v>#VALUE!</v>
      </c>
    </row>
    <row r="1762" spans="1:31" x14ac:dyDescent="0.55000000000000004">
      <c r="A1762" s="1">
        <f t="shared" si="55"/>
        <v>1762</v>
      </c>
      <c r="B1762" s="6" t="s">
        <v>886</v>
      </c>
      <c r="C1762" s="7">
        <v>46226.660567129627</v>
      </c>
      <c r="D1762" s="5">
        <v>13</v>
      </c>
      <c r="E1762" s="6" t="s">
        <v>93</v>
      </c>
      <c r="F1762" s="8">
        <v>46333</v>
      </c>
      <c r="G1762" s="8" t="s">
        <v>885</v>
      </c>
      <c r="H1762" s="6" t="s">
        <v>902</v>
      </c>
      <c r="I1762" s="6" t="s">
        <v>885</v>
      </c>
      <c r="J1762" s="6" t="s">
        <v>893</v>
      </c>
      <c r="L1762" s="6" t="s">
        <v>905</v>
      </c>
      <c r="M1762" s="6" t="s">
        <v>885</v>
      </c>
      <c r="N1762" s="6" t="s">
        <v>41</v>
      </c>
      <c r="O1762" s="5" t="s">
        <v>885</v>
      </c>
      <c r="P1762" s="6" t="str">
        <f>IF(I1762&lt;&gt;"","Giocata","Futura")</f>
        <v>Futura</v>
      </c>
      <c r="Q1762" s="5" t="e">
        <f>VALUE(LEFT(I1762,1))</f>
        <v>#VALUE!</v>
      </c>
      <c r="R1762" s="5" t="e">
        <f>VALUE(RIGHT(I1762,1))</f>
        <v>#VALUE!</v>
      </c>
      <c r="S1762" s="5" t="e">
        <f>SUM(Q1762:R1762)</f>
        <v>#VALUE!</v>
      </c>
      <c r="T1762" s="5" t="e">
        <f>IF(Q1762&lt;&gt;R1762,1,0)</f>
        <v>#VALUE!</v>
      </c>
      <c r="U1762" s="5" t="e">
        <f>IF(S1762&lt;=4,1,0)</f>
        <v>#VALUE!</v>
      </c>
      <c r="V1762" s="5" t="e">
        <f t="shared" si="54"/>
        <v>#VALUE!</v>
      </c>
      <c r="W1762" s="5" t="e">
        <f>IF(S1762&gt;=2,1,0)</f>
        <v>#VALUE!</v>
      </c>
      <c r="X1762" s="5" t="e">
        <f>IF(Q1762&lt;=2,1,0)</f>
        <v>#VALUE!</v>
      </c>
      <c r="Y1762" s="5" t="e">
        <f>IF(AND(Q1762&gt;=1,Q1762&lt;=3),1,0)</f>
        <v>#VALUE!</v>
      </c>
      <c r="Z1762" s="5" t="e">
        <f>IF(AND(Q1762&gt;=2,Q1762&lt;=5),1,0)</f>
        <v>#VALUE!</v>
      </c>
      <c r="AA1762" s="5" t="e">
        <f>IF(S1762&lt;=2,1,0)</f>
        <v>#VALUE!</v>
      </c>
      <c r="AB1762" s="5" t="e">
        <f>IF(AND(S1762&gt;=1,S1762&lt;=3),1,0)</f>
        <v>#VALUE!</v>
      </c>
      <c r="AC1762" s="5" t="e">
        <f>IF(AND(S1762&gt;=2,S1762&lt;=5),1,0)</f>
        <v>#VALUE!</v>
      </c>
      <c r="AD1762" s="5" t="e">
        <f>IF(AND(S1762&gt;=1,S1762&lt;=4),1,0)</f>
        <v>#VALUE!</v>
      </c>
      <c r="AE1762" s="5" t="e">
        <f>IF(AND(S1762&gt;=2,S1762&lt;=5),1,0)</f>
        <v>#VALUE!</v>
      </c>
    </row>
    <row r="1763" spans="1:31" x14ac:dyDescent="0.55000000000000004">
      <c r="A1763" s="1">
        <f t="shared" si="55"/>
        <v>1763</v>
      </c>
      <c r="B1763" s="6" t="s">
        <v>886</v>
      </c>
      <c r="C1763" s="7">
        <v>46226.660567129627</v>
      </c>
      <c r="D1763" s="5">
        <v>13</v>
      </c>
      <c r="E1763" s="6" t="s">
        <v>93</v>
      </c>
      <c r="F1763" s="8">
        <v>46333</v>
      </c>
      <c r="G1763" s="8" t="s">
        <v>885</v>
      </c>
      <c r="H1763" s="6" t="s">
        <v>896</v>
      </c>
      <c r="I1763" s="6" t="s">
        <v>885</v>
      </c>
      <c r="J1763" s="6" t="s">
        <v>901</v>
      </c>
      <c r="L1763" s="6" t="s">
        <v>898</v>
      </c>
      <c r="M1763" s="6" t="s">
        <v>885</v>
      </c>
      <c r="N1763" s="6" t="s">
        <v>41</v>
      </c>
      <c r="O1763" s="5" t="s">
        <v>885</v>
      </c>
      <c r="P1763" s="6" t="str">
        <f>IF(I1763&lt;&gt;"","Giocata","Futura")</f>
        <v>Futura</v>
      </c>
      <c r="Q1763" s="5" t="e">
        <f>VALUE(LEFT(I1763,1))</f>
        <v>#VALUE!</v>
      </c>
      <c r="R1763" s="5" t="e">
        <f>VALUE(RIGHT(I1763,1))</f>
        <v>#VALUE!</v>
      </c>
      <c r="S1763" s="5" t="e">
        <f>SUM(Q1763:R1763)</f>
        <v>#VALUE!</v>
      </c>
      <c r="T1763" s="5" t="e">
        <f>IF(Q1763&lt;&gt;R1763,1,0)</f>
        <v>#VALUE!</v>
      </c>
      <c r="U1763" s="5" t="e">
        <f>IF(S1763&lt;=4,1,0)</f>
        <v>#VALUE!</v>
      </c>
      <c r="V1763" s="5" t="e">
        <f t="shared" si="54"/>
        <v>#VALUE!</v>
      </c>
      <c r="W1763" s="5" t="e">
        <f>IF(S1763&gt;=2,1,0)</f>
        <v>#VALUE!</v>
      </c>
      <c r="X1763" s="5" t="e">
        <f>IF(Q1763&lt;=2,1,0)</f>
        <v>#VALUE!</v>
      </c>
      <c r="Y1763" s="5" t="e">
        <f>IF(AND(Q1763&gt;=1,Q1763&lt;=3),1,0)</f>
        <v>#VALUE!</v>
      </c>
      <c r="Z1763" s="5" t="e">
        <f>IF(AND(Q1763&gt;=2,Q1763&lt;=5),1,0)</f>
        <v>#VALUE!</v>
      </c>
      <c r="AA1763" s="5" t="e">
        <f>IF(S1763&lt;=2,1,0)</f>
        <v>#VALUE!</v>
      </c>
      <c r="AB1763" s="5" t="e">
        <f>IF(AND(S1763&gt;=1,S1763&lt;=3),1,0)</f>
        <v>#VALUE!</v>
      </c>
      <c r="AC1763" s="5" t="e">
        <f>IF(AND(S1763&gt;=2,S1763&lt;=5),1,0)</f>
        <v>#VALUE!</v>
      </c>
      <c r="AD1763" s="5" t="e">
        <f>IF(AND(S1763&gt;=1,S1763&lt;=4),1,0)</f>
        <v>#VALUE!</v>
      </c>
      <c r="AE1763" s="5" t="e">
        <f>IF(AND(S1763&gt;=2,S1763&lt;=5),1,0)</f>
        <v>#VALUE!</v>
      </c>
    </row>
    <row r="1764" spans="1:31" x14ac:dyDescent="0.55000000000000004">
      <c r="A1764" s="1">
        <f t="shared" si="55"/>
        <v>1764</v>
      </c>
      <c r="B1764" s="6" t="s">
        <v>886</v>
      </c>
      <c r="C1764" s="7">
        <v>46226.660567129627</v>
      </c>
      <c r="D1764" s="5">
        <v>13</v>
      </c>
      <c r="E1764" s="6" t="s">
        <v>93</v>
      </c>
      <c r="F1764" s="8">
        <v>46333</v>
      </c>
      <c r="G1764" s="8" t="s">
        <v>885</v>
      </c>
      <c r="H1764" s="6" t="s">
        <v>899</v>
      </c>
      <c r="I1764" s="6" t="s">
        <v>885</v>
      </c>
      <c r="J1764" s="6" t="s">
        <v>890</v>
      </c>
      <c r="L1764" s="6" t="s">
        <v>298</v>
      </c>
      <c r="M1764" s="6" t="s">
        <v>885</v>
      </c>
      <c r="N1764" s="6" t="s">
        <v>41</v>
      </c>
      <c r="O1764" s="5" t="s">
        <v>885</v>
      </c>
      <c r="P1764" s="6" t="str">
        <f>IF(I1764&lt;&gt;"","Giocata","Futura")</f>
        <v>Futura</v>
      </c>
      <c r="Q1764" s="5" t="e">
        <f>VALUE(LEFT(I1764,1))</f>
        <v>#VALUE!</v>
      </c>
      <c r="R1764" s="5" t="e">
        <f>VALUE(RIGHT(I1764,1))</f>
        <v>#VALUE!</v>
      </c>
      <c r="S1764" s="5" t="e">
        <f>SUM(Q1764:R1764)</f>
        <v>#VALUE!</v>
      </c>
      <c r="T1764" s="5" t="e">
        <f>IF(Q1764&lt;&gt;R1764,1,0)</f>
        <v>#VALUE!</v>
      </c>
      <c r="U1764" s="5" t="e">
        <f>IF(S1764&lt;=4,1,0)</f>
        <v>#VALUE!</v>
      </c>
      <c r="V1764" s="5" t="e">
        <f t="shared" si="54"/>
        <v>#VALUE!</v>
      </c>
      <c r="W1764" s="5" t="e">
        <f>IF(S1764&gt;=2,1,0)</f>
        <v>#VALUE!</v>
      </c>
      <c r="X1764" s="5" t="e">
        <f>IF(Q1764&lt;=2,1,0)</f>
        <v>#VALUE!</v>
      </c>
      <c r="Y1764" s="5" t="e">
        <f>IF(AND(Q1764&gt;=1,Q1764&lt;=3),1,0)</f>
        <v>#VALUE!</v>
      </c>
      <c r="Z1764" s="5" t="e">
        <f>IF(AND(Q1764&gt;=2,Q1764&lt;=5),1,0)</f>
        <v>#VALUE!</v>
      </c>
      <c r="AA1764" s="5" t="e">
        <f>IF(S1764&lt;=2,1,0)</f>
        <v>#VALUE!</v>
      </c>
      <c r="AB1764" s="5" t="e">
        <f>IF(AND(S1764&gt;=1,S1764&lt;=3),1,0)</f>
        <v>#VALUE!</v>
      </c>
      <c r="AC1764" s="5" t="e">
        <f>IF(AND(S1764&gt;=2,S1764&lt;=5),1,0)</f>
        <v>#VALUE!</v>
      </c>
      <c r="AD1764" s="5" t="e">
        <f>IF(AND(S1764&gt;=1,S1764&lt;=4),1,0)</f>
        <v>#VALUE!</v>
      </c>
      <c r="AE1764" s="5" t="e">
        <f>IF(AND(S1764&gt;=2,S1764&lt;=5),1,0)</f>
        <v>#VALUE!</v>
      </c>
    </row>
    <row r="1765" spans="1:31" x14ac:dyDescent="0.55000000000000004">
      <c r="A1765" s="1">
        <f t="shared" si="55"/>
        <v>1765</v>
      </c>
      <c r="B1765" s="6" t="s">
        <v>886</v>
      </c>
      <c r="C1765" s="7">
        <v>46226.660567129627</v>
      </c>
      <c r="D1765" s="5">
        <v>13</v>
      </c>
      <c r="E1765" s="6" t="s">
        <v>93</v>
      </c>
      <c r="F1765" s="8">
        <v>46333</v>
      </c>
      <c r="G1765" s="8" t="s">
        <v>885</v>
      </c>
      <c r="H1765" s="6" t="s">
        <v>894</v>
      </c>
      <c r="I1765" s="6" t="s">
        <v>885</v>
      </c>
      <c r="J1765" s="6" t="s">
        <v>900</v>
      </c>
      <c r="L1765" s="6" t="s">
        <v>301</v>
      </c>
      <c r="M1765" s="6" t="s">
        <v>885</v>
      </c>
      <c r="N1765" s="6" t="s">
        <v>41</v>
      </c>
      <c r="O1765" s="5" t="s">
        <v>885</v>
      </c>
      <c r="P1765" s="6" t="str">
        <f>IF(I1765&lt;&gt;"","Giocata","Futura")</f>
        <v>Futura</v>
      </c>
      <c r="Q1765" s="5" t="e">
        <f>VALUE(LEFT(I1765,1))</f>
        <v>#VALUE!</v>
      </c>
      <c r="R1765" s="5" t="e">
        <f>VALUE(RIGHT(I1765,1))</f>
        <v>#VALUE!</v>
      </c>
      <c r="S1765" s="5" t="e">
        <f>SUM(Q1765:R1765)</f>
        <v>#VALUE!</v>
      </c>
      <c r="T1765" s="5" t="e">
        <f>IF(Q1765&lt;&gt;R1765,1,0)</f>
        <v>#VALUE!</v>
      </c>
      <c r="U1765" s="5" t="e">
        <f>IF(S1765&lt;=4,1,0)</f>
        <v>#VALUE!</v>
      </c>
      <c r="V1765" s="5" t="e">
        <f t="shared" si="54"/>
        <v>#VALUE!</v>
      </c>
      <c r="W1765" s="5" t="e">
        <f>IF(S1765&gt;=2,1,0)</f>
        <v>#VALUE!</v>
      </c>
      <c r="X1765" s="5" t="e">
        <f>IF(Q1765&lt;=2,1,0)</f>
        <v>#VALUE!</v>
      </c>
      <c r="Y1765" s="5" t="e">
        <f>IF(AND(Q1765&gt;=1,Q1765&lt;=3),1,0)</f>
        <v>#VALUE!</v>
      </c>
      <c r="Z1765" s="5" t="e">
        <f>IF(AND(Q1765&gt;=2,Q1765&lt;=5),1,0)</f>
        <v>#VALUE!</v>
      </c>
      <c r="AA1765" s="5" t="e">
        <f>IF(S1765&lt;=2,1,0)</f>
        <v>#VALUE!</v>
      </c>
      <c r="AB1765" s="5" t="e">
        <f>IF(AND(S1765&gt;=1,S1765&lt;=3),1,0)</f>
        <v>#VALUE!</v>
      </c>
      <c r="AC1765" s="5" t="e">
        <f>IF(AND(S1765&gt;=2,S1765&lt;=5),1,0)</f>
        <v>#VALUE!</v>
      </c>
      <c r="AD1765" s="5" t="e">
        <f>IF(AND(S1765&gt;=1,S1765&lt;=4),1,0)</f>
        <v>#VALUE!</v>
      </c>
      <c r="AE1765" s="5" t="e">
        <f>IF(AND(S1765&gt;=2,S1765&lt;=5),1,0)</f>
        <v>#VALUE!</v>
      </c>
    </row>
    <row r="1766" spans="1:31" x14ac:dyDescent="0.55000000000000004">
      <c r="A1766" s="1">
        <f t="shared" si="55"/>
        <v>1766</v>
      </c>
      <c r="B1766" s="6" t="s">
        <v>886</v>
      </c>
      <c r="C1766" s="7">
        <v>46226.660567129627</v>
      </c>
      <c r="D1766" s="5">
        <v>13</v>
      </c>
      <c r="E1766" s="6" t="s">
        <v>93</v>
      </c>
      <c r="F1766" s="8">
        <v>46333</v>
      </c>
      <c r="G1766" s="8" t="s">
        <v>885</v>
      </c>
      <c r="H1766" s="6" t="s">
        <v>897</v>
      </c>
      <c r="I1766" s="6" t="s">
        <v>885</v>
      </c>
      <c r="J1766" s="6" t="s">
        <v>887</v>
      </c>
      <c r="L1766" s="6" t="s">
        <v>907</v>
      </c>
      <c r="M1766" s="6" t="s">
        <v>885</v>
      </c>
      <c r="N1766" s="6" t="s">
        <v>41</v>
      </c>
      <c r="O1766" s="5" t="s">
        <v>885</v>
      </c>
      <c r="P1766" s="6" t="str">
        <f>IF(I1766&lt;&gt;"","Giocata","Futura")</f>
        <v>Futura</v>
      </c>
      <c r="Q1766" s="5" t="e">
        <f>VALUE(LEFT(I1766,1))</f>
        <v>#VALUE!</v>
      </c>
      <c r="R1766" s="5" t="e">
        <f>VALUE(RIGHT(I1766,1))</f>
        <v>#VALUE!</v>
      </c>
      <c r="S1766" s="5" t="e">
        <f>SUM(Q1766:R1766)</f>
        <v>#VALUE!</v>
      </c>
      <c r="T1766" s="5" t="e">
        <f>IF(Q1766&lt;&gt;R1766,1,0)</f>
        <v>#VALUE!</v>
      </c>
      <c r="U1766" s="5" t="e">
        <f>IF(S1766&lt;=4,1,0)</f>
        <v>#VALUE!</v>
      </c>
      <c r="V1766" s="5" t="e">
        <f t="shared" si="54"/>
        <v>#VALUE!</v>
      </c>
      <c r="W1766" s="5" t="e">
        <f>IF(S1766&gt;=2,1,0)</f>
        <v>#VALUE!</v>
      </c>
      <c r="X1766" s="5" t="e">
        <f>IF(Q1766&lt;=2,1,0)</f>
        <v>#VALUE!</v>
      </c>
      <c r="Y1766" s="5" t="e">
        <f>IF(AND(Q1766&gt;=1,Q1766&lt;=3),1,0)</f>
        <v>#VALUE!</v>
      </c>
      <c r="Z1766" s="5" t="e">
        <f>IF(AND(Q1766&gt;=2,Q1766&lt;=5),1,0)</f>
        <v>#VALUE!</v>
      </c>
      <c r="AA1766" s="5" t="e">
        <f>IF(S1766&lt;=2,1,0)</f>
        <v>#VALUE!</v>
      </c>
      <c r="AB1766" s="5" t="e">
        <f>IF(AND(S1766&gt;=1,S1766&lt;=3),1,0)</f>
        <v>#VALUE!</v>
      </c>
      <c r="AC1766" s="5" t="e">
        <f>IF(AND(S1766&gt;=2,S1766&lt;=5),1,0)</f>
        <v>#VALUE!</v>
      </c>
      <c r="AD1766" s="5" t="e">
        <f>IF(AND(S1766&gt;=1,S1766&lt;=4),1,0)</f>
        <v>#VALUE!</v>
      </c>
      <c r="AE1766" s="5" t="e">
        <f>IF(AND(S1766&gt;=2,S1766&lt;=5),1,0)</f>
        <v>#VALUE!</v>
      </c>
    </row>
    <row r="1767" spans="1:31" x14ac:dyDescent="0.55000000000000004">
      <c r="A1767" s="1">
        <f t="shared" si="55"/>
        <v>1767</v>
      </c>
      <c r="B1767" s="6" t="s">
        <v>886</v>
      </c>
      <c r="C1767" s="7">
        <v>46226.660567129627</v>
      </c>
      <c r="D1767" s="5">
        <v>13</v>
      </c>
      <c r="E1767" s="6" t="s">
        <v>93</v>
      </c>
      <c r="F1767" s="8">
        <v>46333</v>
      </c>
      <c r="G1767" s="8" t="s">
        <v>885</v>
      </c>
      <c r="H1767" s="6" t="s">
        <v>891</v>
      </c>
      <c r="I1767" s="6" t="s">
        <v>885</v>
      </c>
      <c r="J1767" s="6" t="s">
        <v>888</v>
      </c>
      <c r="L1767" s="6" t="s">
        <v>903</v>
      </c>
      <c r="M1767" s="6" t="s">
        <v>885</v>
      </c>
      <c r="N1767" s="6" t="s">
        <v>41</v>
      </c>
      <c r="O1767" s="5" t="s">
        <v>885</v>
      </c>
      <c r="P1767" s="6" t="str">
        <f>IF(I1767&lt;&gt;"","Giocata","Futura")</f>
        <v>Futura</v>
      </c>
      <c r="Q1767" s="5" t="e">
        <f>VALUE(LEFT(I1767,1))</f>
        <v>#VALUE!</v>
      </c>
      <c r="R1767" s="5" t="e">
        <f>VALUE(RIGHT(I1767,1))</f>
        <v>#VALUE!</v>
      </c>
      <c r="S1767" s="5" t="e">
        <f>SUM(Q1767:R1767)</f>
        <v>#VALUE!</v>
      </c>
      <c r="T1767" s="5" t="e">
        <f>IF(Q1767&lt;&gt;R1767,1,0)</f>
        <v>#VALUE!</v>
      </c>
      <c r="U1767" s="5" t="e">
        <f>IF(S1767&lt;=4,1,0)</f>
        <v>#VALUE!</v>
      </c>
      <c r="V1767" s="5" t="e">
        <f t="shared" si="54"/>
        <v>#VALUE!</v>
      </c>
      <c r="W1767" s="5" t="e">
        <f>IF(S1767&gt;=2,1,0)</f>
        <v>#VALUE!</v>
      </c>
      <c r="X1767" s="5" t="e">
        <f>IF(Q1767&lt;=2,1,0)</f>
        <v>#VALUE!</v>
      </c>
      <c r="Y1767" s="5" t="e">
        <f>IF(AND(Q1767&gt;=1,Q1767&lt;=3),1,0)</f>
        <v>#VALUE!</v>
      </c>
      <c r="Z1767" s="5" t="e">
        <f>IF(AND(Q1767&gt;=2,Q1767&lt;=5),1,0)</f>
        <v>#VALUE!</v>
      </c>
      <c r="AA1767" s="5" t="e">
        <f>IF(S1767&lt;=2,1,0)</f>
        <v>#VALUE!</v>
      </c>
      <c r="AB1767" s="5" t="e">
        <f>IF(AND(S1767&gt;=1,S1767&lt;=3),1,0)</f>
        <v>#VALUE!</v>
      </c>
      <c r="AC1767" s="5" t="e">
        <f>IF(AND(S1767&gt;=2,S1767&lt;=5),1,0)</f>
        <v>#VALUE!</v>
      </c>
      <c r="AD1767" s="5" t="e">
        <f>IF(AND(S1767&gt;=1,S1767&lt;=4),1,0)</f>
        <v>#VALUE!</v>
      </c>
      <c r="AE1767" s="5" t="e">
        <f>IF(AND(S1767&gt;=2,S1767&lt;=5),1,0)</f>
        <v>#VALUE!</v>
      </c>
    </row>
    <row r="1768" spans="1:31" x14ac:dyDescent="0.55000000000000004">
      <c r="A1768" s="1">
        <f t="shared" si="55"/>
        <v>1768</v>
      </c>
      <c r="B1768" s="6" t="s">
        <v>28</v>
      </c>
      <c r="C1768" s="7">
        <v>46226.660555555558</v>
      </c>
      <c r="D1768" s="5">
        <v>28</v>
      </c>
      <c r="E1768" s="6" t="s">
        <v>37</v>
      </c>
      <c r="F1768" s="8">
        <v>46334</v>
      </c>
      <c r="G1768" s="8" t="s">
        <v>885</v>
      </c>
      <c r="H1768" s="6" t="s">
        <v>58</v>
      </c>
      <c r="I1768" s="6" t="s">
        <v>885</v>
      </c>
      <c r="J1768" s="6" t="s">
        <v>60</v>
      </c>
      <c r="L1768" s="6" t="s">
        <v>56</v>
      </c>
      <c r="M1768" s="6" t="s">
        <v>885</v>
      </c>
      <c r="N1768" s="6" t="s">
        <v>41</v>
      </c>
      <c r="O1768" s="5" t="s">
        <v>885</v>
      </c>
      <c r="P1768" s="6" t="str">
        <f>IF(I1768&lt;&gt;"","Giocata","Futura")</f>
        <v>Futura</v>
      </c>
      <c r="Q1768" s="5" t="e">
        <f>VALUE(LEFT(I1768,1))</f>
        <v>#VALUE!</v>
      </c>
      <c r="R1768" s="5" t="e">
        <f>VALUE(RIGHT(I1768,1))</f>
        <v>#VALUE!</v>
      </c>
      <c r="S1768" s="5" t="e">
        <f>SUM(Q1768:R1768)</f>
        <v>#VALUE!</v>
      </c>
      <c r="T1768" s="5" t="e">
        <f>IF(Q1768&lt;&gt;R1768,1,0)</f>
        <v>#VALUE!</v>
      </c>
      <c r="U1768" s="5" t="e">
        <f>IF(S1768&lt;=4,1,0)</f>
        <v>#VALUE!</v>
      </c>
      <c r="V1768" s="5" t="e">
        <f t="shared" si="54"/>
        <v>#VALUE!</v>
      </c>
      <c r="W1768" s="5" t="e">
        <f>IF(S1768&gt;=2,1,0)</f>
        <v>#VALUE!</v>
      </c>
      <c r="X1768" s="5" t="e">
        <f>IF(Q1768&lt;=2,1,0)</f>
        <v>#VALUE!</v>
      </c>
      <c r="Y1768" s="5" t="e">
        <f>IF(AND(Q1768&gt;=1,Q1768&lt;=3),1,0)</f>
        <v>#VALUE!</v>
      </c>
      <c r="Z1768" s="5" t="e">
        <f>IF(AND(Q1768&gt;=2,Q1768&lt;=5),1,0)</f>
        <v>#VALUE!</v>
      </c>
      <c r="AA1768" s="5" t="e">
        <f>IF(S1768&lt;=2,1,0)</f>
        <v>#VALUE!</v>
      </c>
      <c r="AB1768" s="5" t="e">
        <f>IF(AND(S1768&gt;=1,S1768&lt;=3),1,0)</f>
        <v>#VALUE!</v>
      </c>
      <c r="AC1768" s="5" t="e">
        <f>IF(AND(S1768&gt;=2,S1768&lt;=5),1,0)</f>
        <v>#VALUE!</v>
      </c>
      <c r="AD1768" s="5" t="e">
        <f>IF(AND(S1768&gt;=1,S1768&lt;=4),1,0)</f>
        <v>#VALUE!</v>
      </c>
      <c r="AE1768" s="5" t="e">
        <f>IF(AND(S1768&gt;=2,S1768&lt;=5),1,0)</f>
        <v>#VALUE!</v>
      </c>
    </row>
    <row r="1769" spans="1:31" x14ac:dyDescent="0.55000000000000004">
      <c r="A1769" s="1">
        <f t="shared" si="55"/>
        <v>1769</v>
      </c>
      <c r="B1769" s="6" t="s">
        <v>28</v>
      </c>
      <c r="C1769" s="7">
        <v>46226.660555555558</v>
      </c>
      <c r="D1769" s="5">
        <v>28</v>
      </c>
      <c r="E1769" s="6" t="s">
        <v>37</v>
      </c>
      <c r="F1769" s="8">
        <v>46334</v>
      </c>
      <c r="G1769" s="8" t="s">
        <v>885</v>
      </c>
      <c r="H1769" s="6" t="s">
        <v>51</v>
      </c>
      <c r="I1769" s="6" t="s">
        <v>885</v>
      </c>
      <c r="J1769" s="6" t="s">
        <v>46</v>
      </c>
      <c r="L1769" s="6" t="s">
        <v>53</v>
      </c>
      <c r="M1769" s="6" t="s">
        <v>885</v>
      </c>
      <c r="N1769" s="6" t="s">
        <v>41</v>
      </c>
      <c r="O1769" s="5" t="s">
        <v>885</v>
      </c>
      <c r="P1769" s="6" t="str">
        <f>IF(I1769&lt;&gt;"","Giocata","Futura")</f>
        <v>Futura</v>
      </c>
      <c r="Q1769" s="5" t="e">
        <f>VALUE(LEFT(I1769,1))</f>
        <v>#VALUE!</v>
      </c>
      <c r="R1769" s="5" t="e">
        <f>VALUE(RIGHT(I1769,1))</f>
        <v>#VALUE!</v>
      </c>
      <c r="S1769" s="5" t="e">
        <f>SUM(Q1769:R1769)</f>
        <v>#VALUE!</v>
      </c>
      <c r="T1769" s="5" t="e">
        <f>IF(Q1769&lt;&gt;R1769,1,0)</f>
        <v>#VALUE!</v>
      </c>
      <c r="U1769" s="5" t="e">
        <f>IF(S1769&lt;=4,1,0)</f>
        <v>#VALUE!</v>
      </c>
      <c r="V1769" s="5" t="e">
        <f t="shared" si="54"/>
        <v>#VALUE!</v>
      </c>
      <c r="W1769" s="5" t="e">
        <f>IF(S1769&gt;=2,1,0)</f>
        <v>#VALUE!</v>
      </c>
      <c r="X1769" s="5" t="e">
        <f>IF(Q1769&lt;=2,1,0)</f>
        <v>#VALUE!</v>
      </c>
      <c r="Y1769" s="5" t="e">
        <f>IF(AND(Q1769&gt;=1,Q1769&lt;=3),1,0)</f>
        <v>#VALUE!</v>
      </c>
      <c r="Z1769" s="5" t="e">
        <f>IF(AND(Q1769&gt;=2,Q1769&lt;=5),1,0)</f>
        <v>#VALUE!</v>
      </c>
      <c r="AA1769" s="5" t="e">
        <f>IF(S1769&lt;=2,1,0)</f>
        <v>#VALUE!</v>
      </c>
      <c r="AB1769" s="5" t="e">
        <f>IF(AND(S1769&gt;=1,S1769&lt;=3),1,0)</f>
        <v>#VALUE!</v>
      </c>
      <c r="AC1769" s="5" t="e">
        <f>IF(AND(S1769&gt;=2,S1769&lt;=5),1,0)</f>
        <v>#VALUE!</v>
      </c>
      <c r="AD1769" s="5" t="e">
        <f>IF(AND(S1769&gt;=1,S1769&lt;=4),1,0)</f>
        <v>#VALUE!</v>
      </c>
      <c r="AE1769" s="5" t="e">
        <f>IF(AND(S1769&gt;=2,S1769&lt;=5),1,0)</f>
        <v>#VALUE!</v>
      </c>
    </row>
    <row r="1770" spans="1:31" x14ac:dyDescent="0.55000000000000004">
      <c r="A1770" s="1">
        <f t="shared" si="55"/>
        <v>1770</v>
      </c>
      <c r="B1770" s="6" t="s">
        <v>28</v>
      </c>
      <c r="C1770" s="7">
        <v>46226.660555555558</v>
      </c>
      <c r="D1770" s="5">
        <v>28</v>
      </c>
      <c r="E1770" s="6" t="s">
        <v>37</v>
      </c>
      <c r="F1770" s="8">
        <v>46334</v>
      </c>
      <c r="G1770" s="8" t="s">
        <v>885</v>
      </c>
      <c r="H1770" s="6" t="s">
        <v>52</v>
      </c>
      <c r="I1770" s="6" t="s">
        <v>885</v>
      </c>
      <c r="J1770" s="6" t="s">
        <v>43</v>
      </c>
      <c r="L1770" s="6" t="s">
        <v>63</v>
      </c>
      <c r="M1770" s="6" t="s">
        <v>885</v>
      </c>
      <c r="N1770" s="6" t="s">
        <v>41</v>
      </c>
      <c r="O1770" s="5" t="s">
        <v>885</v>
      </c>
      <c r="P1770" s="6" t="str">
        <f>IF(I1770&lt;&gt;"","Giocata","Futura")</f>
        <v>Futura</v>
      </c>
      <c r="Q1770" s="5" t="e">
        <f>VALUE(LEFT(I1770,1))</f>
        <v>#VALUE!</v>
      </c>
      <c r="R1770" s="5" t="e">
        <f>VALUE(RIGHT(I1770,1))</f>
        <v>#VALUE!</v>
      </c>
      <c r="S1770" s="5" t="e">
        <f>SUM(Q1770:R1770)</f>
        <v>#VALUE!</v>
      </c>
      <c r="T1770" s="5" t="e">
        <f>IF(Q1770&lt;&gt;R1770,1,0)</f>
        <v>#VALUE!</v>
      </c>
      <c r="U1770" s="5" t="e">
        <f>IF(S1770&lt;=4,1,0)</f>
        <v>#VALUE!</v>
      </c>
      <c r="V1770" s="5" t="e">
        <f t="shared" si="54"/>
        <v>#VALUE!</v>
      </c>
      <c r="W1770" s="5" t="e">
        <f>IF(S1770&gt;=2,1,0)</f>
        <v>#VALUE!</v>
      </c>
      <c r="X1770" s="5" t="e">
        <f>IF(Q1770&lt;=2,1,0)</f>
        <v>#VALUE!</v>
      </c>
      <c r="Y1770" s="5" t="e">
        <f>IF(AND(Q1770&gt;=1,Q1770&lt;=3),1,0)</f>
        <v>#VALUE!</v>
      </c>
      <c r="Z1770" s="5" t="e">
        <f>IF(AND(Q1770&gt;=2,Q1770&lt;=5),1,0)</f>
        <v>#VALUE!</v>
      </c>
      <c r="AA1770" s="5" t="e">
        <f>IF(S1770&lt;=2,1,0)</f>
        <v>#VALUE!</v>
      </c>
      <c r="AB1770" s="5" t="e">
        <f>IF(AND(S1770&gt;=1,S1770&lt;=3),1,0)</f>
        <v>#VALUE!</v>
      </c>
      <c r="AC1770" s="5" t="e">
        <f>IF(AND(S1770&gt;=2,S1770&lt;=5),1,0)</f>
        <v>#VALUE!</v>
      </c>
      <c r="AD1770" s="5" t="e">
        <f>IF(AND(S1770&gt;=1,S1770&lt;=4),1,0)</f>
        <v>#VALUE!</v>
      </c>
      <c r="AE1770" s="5" t="e">
        <f>IF(AND(S1770&gt;=2,S1770&lt;=5),1,0)</f>
        <v>#VALUE!</v>
      </c>
    </row>
    <row r="1771" spans="1:31" x14ac:dyDescent="0.55000000000000004">
      <c r="A1771" s="1">
        <f t="shared" si="55"/>
        <v>1771</v>
      </c>
      <c r="B1771" s="6" t="s">
        <v>28</v>
      </c>
      <c r="C1771" s="7">
        <v>46226.660555555558</v>
      </c>
      <c r="D1771" s="5">
        <v>28</v>
      </c>
      <c r="E1771" s="6" t="s">
        <v>37</v>
      </c>
      <c r="F1771" s="8">
        <v>46334</v>
      </c>
      <c r="G1771" s="8" t="s">
        <v>885</v>
      </c>
      <c r="H1771" s="6" t="s">
        <v>57</v>
      </c>
      <c r="I1771" s="6" t="s">
        <v>885</v>
      </c>
      <c r="J1771" s="6" t="s">
        <v>61</v>
      </c>
      <c r="L1771" s="6" t="s">
        <v>59</v>
      </c>
      <c r="M1771" s="6" t="s">
        <v>885</v>
      </c>
      <c r="N1771" s="6" t="s">
        <v>41</v>
      </c>
      <c r="O1771" s="5" t="s">
        <v>885</v>
      </c>
      <c r="P1771" s="6" t="str">
        <f>IF(I1771&lt;&gt;"","Giocata","Futura")</f>
        <v>Futura</v>
      </c>
      <c r="Q1771" s="5" t="e">
        <f>VALUE(LEFT(I1771,1))</f>
        <v>#VALUE!</v>
      </c>
      <c r="R1771" s="5" t="e">
        <f>VALUE(RIGHT(I1771,1))</f>
        <v>#VALUE!</v>
      </c>
      <c r="S1771" s="5" t="e">
        <f>SUM(Q1771:R1771)</f>
        <v>#VALUE!</v>
      </c>
      <c r="T1771" s="5" t="e">
        <f>IF(Q1771&lt;&gt;R1771,1,0)</f>
        <v>#VALUE!</v>
      </c>
      <c r="U1771" s="5" t="e">
        <f>IF(S1771&lt;=4,1,0)</f>
        <v>#VALUE!</v>
      </c>
      <c r="V1771" s="5" t="e">
        <f t="shared" si="54"/>
        <v>#VALUE!</v>
      </c>
      <c r="W1771" s="5" t="e">
        <f>IF(S1771&gt;=2,1,0)</f>
        <v>#VALUE!</v>
      </c>
      <c r="X1771" s="5" t="e">
        <f>IF(Q1771&lt;=2,1,0)</f>
        <v>#VALUE!</v>
      </c>
      <c r="Y1771" s="5" t="e">
        <f>IF(AND(Q1771&gt;=1,Q1771&lt;=3),1,0)</f>
        <v>#VALUE!</v>
      </c>
      <c r="Z1771" s="5" t="e">
        <f>IF(AND(Q1771&gt;=2,Q1771&lt;=5),1,0)</f>
        <v>#VALUE!</v>
      </c>
      <c r="AA1771" s="5" t="e">
        <f>IF(S1771&lt;=2,1,0)</f>
        <v>#VALUE!</v>
      </c>
      <c r="AB1771" s="5" t="e">
        <f>IF(AND(S1771&gt;=1,S1771&lt;=3),1,0)</f>
        <v>#VALUE!</v>
      </c>
      <c r="AC1771" s="5" t="e">
        <f>IF(AND(S1771&gt;=2,S1771&lt;=5),1,0)</f>
        <v>#VALUE!</v>
      </c>
      <c r="AD1771" s="5" t="e">
        <f>IF(AND(S1771&gt;=1,S1771&lt;=4),1,0)</f>
        <v>#VALUE!</v>
      </c>
      <c r="AE1771" s="5" t="e">
        <f>IF(AND(S1771&gt;=2,S1771&lt;=5),1,0)</f>
        <v>#VALUE!</v>
      </c>
    </row>
    <row r="1772" spans="1:31" x14ac:dyDescent="0.55000000000000004">
      <c r="A1772" s="1">
        <f t="shared" si="55"/>
        <v>1772</v>
      </c>
      <c r="B1772" s="6" t="s">
        <v>28</v>
      </c>
      <c r="C1772" s="7">
        <v>46226.660555555558</v>
      </c>
      <c r="D1772" s="5">
        <v>28</v>
      </c>
      <c r="E1772" s="6" t="s">
        <v>37</v>
      </c>
      <c r="F1772" s="8">
        <v>46334</v>
      </c>
      <c r="G1772" s="8" t="s">
        <v>885</v>
      </c>
      <c r="H1772" s="6" t="s">
        <v>39</v>
      </c>
      <c r="I1772" s="6" t="s">
        <v>885</v>
      </c>
      <c r="J1772" s="6" t="s">
        <v>42</v>
      </c>
      <c r="L1772" s="6" t="s">
        <v>66</v>
      </c>
      <c r="M1772" s="6" t="s">
        <v>885</v>
      </c>
      <c r="N1772" s="6" t="s">
        <v>41</v>
      </c>
      <c r="O1772" s="5" t="s">
        <v>885</v>
      </c>
      <c r="P1772" s="6" t="str">
        <f>IF(I1772&lt;&gt;"","Giocata","Futura")</f>
        <v>Futura</v>
      </c>
      <c r="Q1772" s="5" t="e">
        <f>VALUE(LEFT(I1772,1))</f>
        <v>#VALUE!</v>
      </c>
      <c r="R1772" s="5" t="e">
        <f>VALUE(RIGHT(I1772,1))</f>
        <v>#VALUE!</v>
      </c>
      <c r="S1772" s="5" t="e">
        <f>SUM(Q1772:R1772)</f>
        <v>#VALUE!</v>
      </c>
      <c r="T1772" s="5" t="e">
        <f>IF(Q1772&lt;&gt;R1772,1,0)</f>
        <v>#VALUE!</v>
      </c>
      <c r="U1772" s="5" t="e">
        <f>IF(S1772&lt;=4,1,0)</f>
        <v>#VALUE!</v>
      </c>
      <c r="V1772" s="5" t="e">
        <f t="shared" si="54"/>
        <v>#VALUE!</v>
      </c>
      <c r="W1772" s="5" t="e">
        <f>IF(S1772&gt;=2,1,0)</f>
        <v>#VALUE!</v>
      </c>
      <c r="X1772" s="5" t="e">
        <f>IF(Q1772&lt;=2,1,0)</f>
        <v>#VALUE!</v>
      </c>
      <c r="Y1772" s="5" t="e">
        <f>IF(AND(Q1772&gt;=1,Q1772&lt;=3),1,0)</f>
        <v>#VALUE!</v>
      </c>
      <c r="Z1772" s="5" t="e">
        <f>IF(AND(Q1772&gt;=2,Q1772&lt;=5),1,0)</f>
        <v>#VALUE!</v>
      </c>
      <c r="AA1772" s="5" t="e">
        <f>IF(S1772&lt;=2,1,0)</f>
        <v>#VALUE!</v>
      </c>
      <c r="AB1772" s="5" t="e">
        <f>IF(AND(S1772&gt;=1,S1772&lt;=3),1,0)</f>
        <v>#VALUE!</v>
      </c>
      <c r="AC1772" s="5" t="e">
        <f>IF(AND(S1772&gt;=2,S1772&lt;=5),1,0)</f>
        <v>#VALUE!</v>
      </c>
      <c r="AD1772" s="5" t="e">
        <f>IF(AND(S1772&gt;=1,S1772&lt;=4),1,0)</f>
        <v>#VALUE!</v>
      </c>
      <c r="AE1772" s="5" t="e">
        <f>IF(AND(S1772&gt;=2,S1772&lt;=5),1,0)</f>
        <v>#VALUE!</v>
      </c>
    </row>
    <row r="1773" spans="1:31" x14ac:dyDescent="0.55000000000000004">
      <c r="A1773" s="1">
        <f t="shared" si="55"/>
        <v>1773</v>
      </c>
      <c r="B1773" s="6" t="s">
        <v>28</v>
      </c>
      <c r="C1773" s="7">
        <v>46226.660555555558</v>
      </c>
      <c r="D1773" s="5">
        <v>28</v>
      </c>
      <c r="E1773" s="6" t="s">
        <v>37</v>
      </c>
      <c r="F1773" s="8">
        <v>46334</v>
      </c>
      <c r="G1773" s="8" t="s">
        <v>885</v>
      </c>
      <c r="H1773" s="6" t="s">
        <v>38</v>
      </c>
      <c r="I1773" s="6" t="s">
        <v>885</v>
      </c>
      <c r="J1773" s="6" t="s">
        <v>55</v>
      </c>
      <c r="L1773" s="6" t="s">
        <v>40</v>
      </c>
      <c r="M1773" s="6" t="s">
        <v>885</v>
      </c>
      <c r="N1773" s="6" t="s">
        <v>41</v>
      </c>
      <c r="O1773" s="5" t="s">
        <v>885</v>
      </c>
      <c r="P1773" s="6" t="str">
        <f>IF(I1773&lt;&gt;"","Giocata","Futura")</f>
        <v>Futura</v>
      </c>
      <c r="Q1773" s="5" t="e">
        <f>VALUE(LEFT(I1773,1))</f>
        <v>#VALUE!</v>
      </c>
      <c r="R1773" s="5" t="e">
        <f>VALUE(RIGHT(I1773,1))</f>
        <v>#VALUE!</v>
      </c>
      <c r="S1773" s="5" t="e">
        <f>SUM(Q1773:R1773)</f>
        <v>#VALUE!</v>
      </c>
      <c r="T1773" s="5" t="e">
        <f>IF(Q1773&lt;&gt;R1773,1,0)</f>
        <v>#VALUE!</v>
      </c>
      <c r="U1773" s="5" t="e">
        <f>IF(S1773&lt;=4,1,0)</f>
        <v>#VALUE!</v>
      </c>
      <c r="V1773" s="5" t="e">
        <f t="shared" si="54"/>
        <v>#VALUE!</v>
      </c>
      <c r="W1773" s="5" t="e">
        <f>IF(S1773&gt;=2,1,0)</f>
        <v>#VALUE!</v>
      </c>
      <c r="X1773" s="5" t="e">
        <f>IF(Q1773&lt;=2,1,0)</f>
        <v>#VALUE!</v>
      </c>
      <c r="Y1773" s="5" t="e">
        <f>IF(AND(Q1773&gt;=1,Q1773&lt;=3),1,0)</f>
        <v>#VALUE!</v>
      </c>
      <c r="Z1773" s="5" t="e">
        <f>IF(AND(Q1773&gt;=2,Q1773&lt;=5),1,0)</f>
        <v>#VALUE!</v>
      </c>
      <c r="AA1773" s="5" t="e">
        <f>IF(S1773&lt;=2,1,0)</f>
        <v>#VALUE!</v>
      </c>
      <c r="AB1773" s="5" t="e">
        <f>IF(AND(S1773&gt;=1,S1773&lt;=3),1,0)</f>
        <v>#VALUE!</v>
      </c>
      <c r="AC1773" s="5" t="e">
        <f>IF(AND(S1773&gt;=2,S1773&lt;=5),1,0)</f>
        <v>#VALUE!</v>
      </c>
      <c r="AD1773" s="5" t="e">
        <f>IF(AND(S1773&gt;=1,S1773&lt;=4),1,0)</f>
        <v>#VALUE!</v>
      </c>
      <c r="AE1773" s="5" t="e">
        <f>IF(AND(S1773&gt;=2,S1773&lt;=5),1,0)</f>
        <v>#VALUE!</v>
      </c>
    </row>
    <row r="1774" spans="1:31" x14ac:dyDescent="0.55000000000000004">
      <c r="A1774" s="1">
        <f t="shared" si="55"/>
        <v>1774</v>
      </c>
      <c r="B1774" s="6" t="s">
        <v>28</v>
      </c>
      <c r="C1774" s="7">
        <v>46226.660555555558</v>
      </c>
      <c r="D1774" s="5">
        <v>28</v>
      </c>
      <c r="E1774" s="6" t="s">
        <v>37</v>
      </c>
      <c r="F1774" s="8">
        <v>46334</v>
      </c>
      <c r="G1774" s="8" t="s">
        <v>885</v>
      </c>
      <c r="H1774" s="6" t="s">
        <v>54</v>
      </c>
      <c r="I1774" s="6" t="s">
        <v>885</v>
      </c>
      <c r="J1774" s="6" t="s">
        <v>48</v>
      </c>
      <c r="L1774" s="6" t="s">
        <v>56</v>
      </c>
      <c r="M1774" s="6" t="s">
        <v>885</v>
      </c>
      <c r="N1774" s="6" t="s">
        <v>41</v>
      </c>
      <c r="O1774" s="5" t="s">
        <v>885</v>
      </c>
      <c r="P1774" s="6" t="str">
        <f>IF(I1774&lt;&gt;"","Giocata","Futura")</f>
        <v>Futura</v>
      </c>
      <c r="Q1774" s="5" t="e">
        <f>VALUE(LEFT(I1774,1))</f>
        <v>#VALUE!</v>
      </c>
      <c r="R1774" s="5" t="e">
        <f>VALUE(RIGHT(I1774,1))</f>
        <v>#VALUE!</v>
      </c>
      <c r="S1774" s="5" t="e">
        <f>SUM(Q1774:R1774)</f>
        <v>#VALUE!</v>
      </c>
      <c r="T1774" s="5" t="e">
        <f>IF(Q1774&lt;&gt;R1774,1,0)</f>
        <v>#VALUE!</v>
      </c>
      <c r="U1774" s="5" t="e">
        <f>IF(S1774&lt;=4,1,0)</f>
        <v>#VALUE!</v>
      </c>
      <c r="V1774" s="5" t="e">
        <f t="shared" si="54"/>
        <v>#VALUE!</v>
      </c>
      <c r="W1774" s="5" t="e">
        <f>IF(S1774&gt;=2,1,0)</f>
        <v>#VALUE!</v>
      </c>
      <c r="X1774" s="5" t="e">
        <f>IF(Q1774&lt;=2,1,0)</f>
        <v>#VALUE!</v>
      </c>
      <c r="Y1774" s="5" t="e">
        <f>IF(AND(Q1774&gt;=1,Q1774&lt;=3),1,0)</f>
        <v>#VALUE!</v>
      </c>
      <c r="Z1774" s="5" t="e">
        <f>IF(AND(Q1774&gt;=2,Q1774&lt;=5),1,0)</f>
        <v>#VALUE!</v>
      </c>
      <c r="AA1774" s="5" t="e">
        <f>IF(S1774&lt;=2,1,0)</f>
        <v>#VALUE!</v>
      </c>
      <c r="AB1774" s="5" t="e">
        <f>IF(AND(S1774&gt;=1,S1774&lt;=3),1,0)</f>
        <v>#VALUE!</v>
      </c>
      <c r="AC1774" s="5" t="e">
        <f>IF(AND(S1774&gt;=2,S1774&lt;=5),1,0)</f>
        <v>#VALUE!</v>
      </c>
      <c r="AD1774" s="5" t="e">
        <f>IF(AND(S1774&gt;=1,S1774&lt;=4),1,0)</f>
        <v>#VALUE!</v>
      </c>
      <c r="AE1774" s="5" t="e">
        <f>IF(AND(S1774&gt;=2,S1774&lt;=5),1,0)</f>
        <v>#VALUE!</v>
      </c>
    </row>
    <row r="1775" spans="1:31" x14ac:dyDescent="0.55000000000000004">
      <c r="A1775" s="1">
        <f t="shared" si="55"/>
        <v>1775</v>
      </c>
      <c r="B1775" s="6" t="s">
        <v>28</v>
      </c>
      <c r="C1775" s="7">
        <v>46226.660555555558</v>
      </c>
      <c r="D1775" s="5">
        <v>28</v>
      </c>
      <c r="E1775" s="6" t="s">
        <v>37</v>
      </c>
      <c r="F1775" s="8">
        <v>46334</v>
      </c>
      <c r="G1775" s="8" t="s">
        <v>885</v>
      </c>
      <c r="H1775" s="6" t="s">
        <v>45</v>
      </c>
      <c r="I1775" s="6" t="s">
        <v>885</v>
      </c>
      <c r="J1775" s="6" t="s">
        <v>49</v>
      </c>
      <c r="L1775" s="6" t="s">
        <v>47</v>
      </c>
      <c r="M1775" s="6" t="s">
        <v>885</v>
      </c>
      <c r="N1775" s="6" t="s">
        <v>41</v>
      </c>
      <c r="O1775" s="5" t="s">
        <v>885</v>
      </c>
      <c r="P1775" s="6" t="str">
        <f>IF(I1775&lt;&gt;"","Giocata","Futura")</f>
        <v>Futura</v>
      </c>
      <c r="Q1775" s="5" t="e">
        <f>VALUE(LEFT(I1775,1))</f>
        <v>#VALUE!</v>
      </c>
      <c r="R1775" s="5" t="e">
        <f>VALUE(RIGHT(I1775,1))</f>
        <v>#VALUE!</v>
      </c>
      <c r="S1775" s="5" t="e">
        <f>SUM(Q1775:R1775)</f>
        <v>#VALUE!</v>
      </c>
      <c r="T1775" s="5" t="e">
        <f>IF(Q1775&lt;&gt;R1775,1,0)</f>
        <v>#VALUE!</v>
      </c>
      <c r="U1775" s="5" t="e">
        <f>IF(S1775&lt;=4,1,0)</f>
        <v>#VALUE!</v>
      </c>
      <c r="V1775" s="5" t="e">
        <f t="shared" si="54"/>
        <v>#VALUE!</v>
      </c>
      <c r="W1775" s="5" t="e">
        <f>IF(S1775&gt;=2,1,0)</f>
        <v>#VALUE!</v>
      </c>
      <c r="X1775" s="5" t="e">
        <f>IF(Q1775&lt;=2,1,0)</f>
        <v>#VALUE!</v>
      </c>
      <c r="Y1775" s="5" t="e">
        <f>IF(AND(Q1775&gt;=1,Q1775&lt;=3),1,0)</f>
        <v>#VALUE!</v>
      </c>
      <c r="Z1775" s="5" t="e">
        <f>IF(AND(Q1775&gt;=2,Q1775&lt;=5),1,0)</f>
        <v>#VALUE!</v>
      </c>
      <c r="AA1775" s="5" t="e">
        <f>IF(S1775&lt;=2,1,0)</f>
        <v>#VALUE!</v>
      </c>
      <c r="AB1775" s="5" t="e">
        <f>IF(AND(S1775&gt;=1,S1775&lt;=3),1,0)</f>
        <v>#VALUE!</v>
      </c>
      <c r="AC1775" s="5" t="e">
        <f>IF(AND(S1775&gt;=2,S1775&lt;=5),1,0)</f>
        <v>#VALUE!</v>
      </c>
      <c r="AD1775" s="5" t="e">
        <f>IF(AND(S1775&gt;=1,S1775&lt;=4),1,0)</f>
        <v>#VALUE!</v>
      </c>
      <c r="AE1775" s="5" t="e">
        <f>IF(AND(S1775&gt;=2,S1775&lt;=5),1,0)</f>
        <v>#VALUE!</v>
      </c>
    </row>
    <row r="1776" spans="1:31" x14ac:dyDescent="0.55000000000000004">
      <c r="A1776" s="1">
        <f t="shared" si="55"/>
        <v>1776</v>
      </c>
      <c r="B1776" s="6" t="s">
        <v>908</v>
      </c>
      <c r="C1776" s="7">
        <v>46226.660555555558</v>
      </c>
      <c r="D1776" s="5">
        <v>14</v>
      </c>
      <c r="E1776" s="6" t="s">
        <v>37</v>
      </c>
      <c r="F1776" s="8">
        <v>46334</v>
      </c>
      <c r="G1776" s="8" t="s">
        <v>885</v>
      </c>
      <c r="H1776" s="6" t="s">
        <v>80</v>
      </c>
      <c r="I1776" s="6" t="s">
        <v>885</v>
      </c>
      <c r="J1776" s="6" t="s">
        <v>77</v>
      </c>
      <c r="L1776" s="6" t="s">
        <v>82</v>
      </c>
      <c r="M1776" s="6" t="s">
        <v>885</v>
      </c>
      <c r="N1776" s="6" t="s">
        <v>41</v>
      </c>
      <c r="O1776" s="5" t="s">
        <v>885</v>
      </c>
      <c r="P1776" s="6" t="str">
        <f>IF(I1776&lt;&gt;"","Giocata","Futura")</f>
        <v>Futura</v>
      </c>
      <c r="Q1776" s="5" t="e">
        <f>VALUE(LEFT(I1776,1))</f>
        <v>#VALUE!</v>
      </c>
      <c r="R1776" s="5" t="e">
        <f>VALUE(RIGHT(I1776,1))</f>
        <v>#VALUE!</v>
      </c>
      <c r="S1776" s="5" t="e">
        <f>SUM(Q1776:R1776)</f>
        <v>#VALUE!</v>
      </c>
      <c r="T1776" s="5" t="e">
        <f>IF(Q1776&lt;&gt;R1776,1,0)</f>
        <v>#VALUE!</v>
      </c>
      <c r="U1776" s="5" t="e">
        <f>IF(S1776&lt;=4,1,0)</f>
        <v>#VALUE!</v>
      </c>
      <c r="V1776" s="5" t="e">
        <f t="shared" si="54"/>
        <v>#VALUE!</v>
      </c>
      <c r="W1776" s="5" t="e">
        <f>IF(S1776&gt;=2,1,0)</f>
        <v>#VALUE!</v>
      </c>
      <c r="X1776" s="5" t="e">
        <f>IF(Q1776&lt;=2,1,0)</f>
        <v>#VALUE!</v>
      </c>
      <c r="Y1776" s="5" t="e">
        <f>IF(AND(Q1776&gt;=1,Q1776&lt;=3),1,0)</f>
        <v>#VALUE!</v>
      </c>
      <c r="Z1776" s="5" t="e">
        <f>IF(AND(Q1776&gt;=2,Q1776&lt;=5),1,0)</f>
        <v>#VALUE!</v>
      </c>
      <c r="AA1776" s="5" t="e">
        <f>IF(S1776&lt;=2,1,0)</f>
        <v>#VALUE!</v>
      </c>
      <c r="AB1776" s="5" t="e">
        <f>IF(AND(S1776&gt;=1,S1776&lt;=3),1,0)</f>
        <v>#VALUE!</v>
      </c>
      <c r="AC1776" s="5" t="e">
        <f>IF(AND(S1776&gt;=2,S1776&lt;=5),1,0)</f>
        <v>#VALUE!</v>
      </c>
      <c r="AD1776" s="5" t="e">
        <f>IF(AND(S1776&gt;=1,S1776&lt;=4),1,0)</f>
        <v>#VALUE!</v>
      </c>
      <c r="AE1776" s="5" t="e">
        <f>IF(AND(S1776&gt;=2,S1776&lt;=5),1,0)</f>
        <v>#VALUE!</v>
      </c>
    </row>
    <row r="1777" spans="1:31" x14ac:dyDescent="0.55000000000000004">
      <c r="A1777" s="1">
        <f t="shared" si="55"/>
        <v>1777</v>
      </c>
      <c r="B1777" s="6" t="s">
        <v>908</v>
      </c>
      <c r="C1777" s="7">
        <v>46226.660555555558</v>
      </c>
      <c r="D1777" s="5">
        <v>14</v>
      </c>
      <c r="E1777" s="6" t="s">
        <v>37</v>
      </c>
      <c r="F1777" s="8">
        <v>46334</v>
      </c>
      <c r="G1777" s="8" t="s">
        <v>885</v>
      </c>
      <c r="H1777" s="6" t="s">
        <v>71</v>
      </c>
      <c r="I1777" s="6" t="s">
        <v>885</v>
      </c>
      <c r="J1777" s="6" t="s">
        <v>78</v>
      </c>
      <c r="L1777" s="6" t="s">
        <v>73</v>
      </c>
      <c r="M1777" s="6" t="s">
        <v>885</v>
      </c>
      <c r="N1777" s="6" t="s">
        <v>41</v>
      </c>
      <c r="O1777" s="5" t="s">
        <v>885</v>
      </c>
      <c r="P1777" s="6" t="str">
        <f>IF(I1777&lt;&gt;"","Giocata","Futura")</f>
        <v>Futura</v>
      </c>
      <c r="Q1777" s="5" t="e">
        <f>VALUE(LEFT(I1777,1))</f>
        <v>#VALUE!</v>
      </c>
      <c r="R1777" s="5" t="e">
        <f>VALUE(RIGHT(I1777,1))</f>
        <v>#VALUE!</v>
      </c>
      <c r="S1777" s="5" t="e">
        <f>SUM(Q1777:R1777)</f>
        <v>#VALUE!</v>
      </c>
      <c r="T1777" s="5" t="e">
        <f>IF(Q1777&lt;&gt;R1777,1,0)</f>
        <v>#VALUE!</v>
      </c>
      <c r="U1777" s="5" t="e">
        <f>IF(S1777&lt;=4,1,0)</f>
        <v>#VALUE!</v>
      </c>
      <c r="V1777" s="5" t="e">
        <f t="shared" si="54"/>
        <v>#VALUE!</v>
      </c>
      <c r="W1777" s="5" t="e">
        <f>IF(S1777&gt;=2,1,0)</f>
        <v>#VALUE!</v>
      </c>
      <c r="X1777" s="5" t="e">
        <f>IF(Q1777&lt;=2,1,0)</f>
        <v>#VALUE!</v>
      </c>
      <c r="Y1777" s="5" t="e">
        <f>IF(AND(Q1777&gt;=1,Q1777&lt;=3),1,0)</f>
        <v>#VALUE!</v>
      </c>
      <c r="Z1777" s="5" t="e">
        <f>IF(AND(Q1777&gt;=2,Q1777&lt;=5),1,0)</f>
        <v>#VALUE!</v>
      </c>
      <c r="AA1777" s="5" t="e">
        <f>IF(S1777&lt;=2,1,0)</f>
        <v>#VALUE!</v>
      </c>
      <c r="AB1777" s="5" t="e">
        <f>IF(AND(S1777&gt;=1,S1777&lt;=3),1,0)</f>
        <v>#VALUE!</v>
      </c>
      <c r="AC1777" s="5" t="e">
        <f>IF(AND(S1777&gt;=2,S1777&lt;=5),1,0)</f>
        <v>#VALUE!</v>
      </c>
      <c r="AD1777" s="5" t="e">
        <f>IF(AND(S1777&gt;=1,S1777&lt;=4),1,0)</f>
        <v>#VALUE!</v>
      </c>
      <c r="AE1777" s="5" t="e">
        <f>IF(AND(S1777&gt;=2,S1777&lt;=5),1,0)</f>
        <v>#VALUE!</v>
      </c>
    </row>
    <row r="1778" spans="1:31" x14ac:dyDescent="0.55000000000000004">
      <c r="A1778" s="1">
        <f t="shared" si="55"/>
        <v>1778</v>
      </c>
      <c r="B1778" s="6" t="s">
        <v>908</v>
      </c>
      <c r="C1778" s="7">
        <v>46226.660555555558</v>
      </c>
      <c r="D1778" s="5">
        <v>14</v>
      </c>
      <c r="E1778" s="6" t="s">
        <v>37</v>
      </c>
      <c r="F1778" s="8">
        <v>46334</v>
      </c>
      <c r="G1778" s="8" t="s">
        <v>885</v>
      </c>
      <c r="H1778" s="6" t="s">
        <v>83</v>
      </c>
      <c r="I1778" s="6" t="s">
        <v>885</v>
      </c>
      <c r="J1778" s="6" t="s">
        <v>74</v>
      </c>
      <c r="L1778" s="6" t="s">
        <v>85</v>
      </c>
      <c r="M1778" s="6" t="s">
        <v>885</v>
      </c>
      <c r="N1778" s="6" t="s">
        <v>41</v>
      </c>
      <c r="O1778" s="5" t="s">
        <v>885</v>
      </c>
      <c r="P1778" s="6" t="str">
        <f>IF(I1778&lt;&gt;"","Giocata","Futura")</f>
        <v>Futura</v>
      </c>
      <c r="Q1778" s="5" t="e">
        <f>VALUE(LEFT(I1778,1))</f>
        <v>#VALUE!</v>
      </c>
      <c r="R1778" s="5" t="e">
        <f>VALUE(RIGHT(I1778,1))</f>
        <v>#VALUE!</v>
      </c>
      <c r="S1778" s="5" t="e">
        <f>SUM(Q1778:R1778)</f>
        <v>#VALUE!</v>
      </c>
      <c r="T1778" s="5" t="e">
        <f>IF(Q1778&lt;&gt;R1778,1,0)</f>
        <v>#VALUE!</v>
      </c>
      <c r="U1778" s="5" t="e">
        <f>IF(S1778&lt;=4,1,0)</f>
        <v>#VALUE!</v>
      </c>
      <c r="V1778" s="5" t="e">
        <f t="shared" si="54"/>
        <v>#VALUE!</v>
      </c>
      <c r="W1778" s="5" t="e">
        <f>IF(S1778&gt;=2,1,0)</f>
        <v>#VALUE!</v>
      </c>
      <c r="X1778" s="5" t="e">
        <f>IF(Q1778&lt;=2,1,0)</f>
        <v>#VALUE!</v>
      </c>
      <c r="Y1778" s="5" t="e">
        <f>IF(AND(Q1778&gt;=1,Q1778&lt;=3),1,0)</f>
        <v>#VALUE!</v>
      </c>
      <c r="Z1778" s="5" t="e">
        <f>IF(AND(Q1778&gt;=2,Q1778&lt;=5),1,0)</f>
        <v>#VALUE!</v>
      </c>
      <c r="AA1778" s="5" t="e">
        <f>IF(S1778&lt;=2,1,0)</f>
        <v>#VALUE!</v>
      </c>
      <c r="AB1778" s="5" t="e">
        <f>IF(AND(S1778&gt;=1,S1778&lt;=3),1,0)</f>
        <v>#VALUE!</v>
      </c>
      <c r="AC1778" s="5" t="e">
        <f>IF(AND(S1778&gt;=2,S1778&lt;=5),1,0)</f>
        <v>#VALUE!</v>
      </c>
      <c r="AD1778" s="5" t="e">
        <f>IF(AND(S1778&gt;=1,S1778&lt;=4),1,0)</f>
        <v>#VALUE!</v>
      </c>
      <c r="AE1778" s="5" t="e">
        <f>IF(AND(S1778&gt;=2,S1778&lt;=5),1,0)</f>
        <v>#VALUE!</v>
      </c>
    </row>
    <row r="1779" spans="1:31" x14ac:dyDescent="0.55000000000000004">
      <c r="A1779" s="1">
        <f t="shared" si="55"/>
        <v>1779</v>
      </c>
      <c r="B1779" s="6" t="s">
        <v>908</v>
      </c>
      <c r="C1779" s="7">
        <v>46226.660555555558</v>
      </c>
      <c r="D1779" s="5">
        <v>14</v>
      </c>
      <c r="E1779" s="6" t="s">
        <v>37</v>
      </c>
      <c r="F1779" s="8">
        <v>46334</v>
      </c>
      <c r="G1779" s="8" t="s">
        <v>885</v>
      </c>
      <c r="H1779" s="6" t="s">
        <v>75</v>
      </c>
      <c r="I1779" s="6" t="s">
        <v>885</v>
      </c>
      <c r="J1779" s="6" t="s">
        <v>69</v>
      </c>
      <c r="L1779" s="6" t="s">
        <v>91</v>
      </c>
      <c r="M1779" s="6" t="s">
        <v>885</v>
      </c>
      <c r="N1779" s="6" t="s">
        <v>41</v>
      </c>
      <c r="O1779" s="5" t="s">
        <v>885</v>
      </c>
      <c r="P1779" s="6" t="str">
        <f>IF(I1779&lt;&gt;"","Giocata","Futura")</f>
        <v>Futura</v>
      </c>
      <c r="Q1779" s="5" t="e">
        <f>VALUE(LEFT(I1779,1))</f>
        <v>#VALUE!</v>
      </c>
      <c r="R1779" s="5" t="e">
        <f>VALUE(RIGHT(I1779,1))</f>
        <v>#VALUE!</v>
      </c>
      <c r="S1779" s="5" t="e">
        <f>SUM(Q1779:R1779)</f>
        <v>#VALUE!</v>
      </c>
      <c r="T1779" s="5" t="e">
        <f>IF(Q1779&lt;&gt;R1779,1,0)</f>
        <v>#VALUE!</v>
      </c>
      <c r="U1779" s="5" t="e">
        <f>IF(S1779&lt;=4,1,0)</f>
        <v>#VALUE!</v>
      </c>
      <c r="V1779" s="5" t="e">
        <f t="shared" si="54"/>
        <v>#VALUE!</v>
      </c>
      <c r="W1779" s="5" t="e">
        <f>IF(S1779&gt;=2,1,0)</f>
        <v>#VALUE!</v>
      </c>
      <c r="X1779" s="5" t="e">
        <f>IF(Q1779&lt;=2,1,0)</f>
        <v>#VALUE!</v>
      </c>
      <c r="Y1779" s="5" t="e">
        <f>IF(AND(Q1779&gt;=1,Q1779&lt;=3),1,0)</f>
        <v>#VALUE!</v>
      </c>
      <c r="Z1779" s="5" t="e">
        <f>IF(AND(Q1779&gt;=2,Q1779&lt;=5),1,0)</f>
        <v>#VALUE!</v>
      </c>
      <c r="AA1779" s="5" t="e">
        <f>IF(S1779&lt;=2,1,0)</f>
        <v>#VALUE!</v>
      </c>
      <c r="AB1779" s="5" t="e">
        <f>IF(AND(S1779&gt;=1,S1779&lt;=3),1,0)</f>
        <v>#VALUE!</v>
      </c>
      <c r="AC1779" s="5" t="e">
        <f>IF(AND(S1779&gt;=2,S1779&lt;=5),1,0)</f>
        <v>#VALUE!</v>
      </c>
      <c r="AD1779" s="5" t="e">
        <f>IF(AND(S1779&gt;=1,S1779&lt;=4),1,0)</f>
        <v>#VALUE!</v>
      </c>
      <c r="AE1779" s="5" t="e">
        <f>IF(AND(S1779&gt;=2,S1779&lt;=5),1,0)</f>
        <v>#VALUE!</v>
      </c>
    </row>
    <row r="1780" spans="1:31" x14ac:dyDescent="0.55000000000000004">
      <c r="A1780" s="1">
        <f t="shared" si="55"/>
        <v>1780</v>
      </c>
      <c r="B1780" s="6" t="s">
        <v>908</v>
      </c>
      <c r="C1780" s="7">
        <v>46226.660555555558</v>
      </c>
      <c r="D1780" s="5">
        <v>14</v>
      </c>
      <c r="E1780" s="6" t="s">
        <v>37</v>
      </c>
      <c r="F1780" s="8">
        <v>46334</v>
      </c>
      <c r="G1780" s="8" t="s">
        <v>885</v>
      </c>
      <c r="H1780" s="6" t="s">
        <v>84</v>
      </c>
      <c r="I1780" s="6" t="s">
        <v>885</v>
      </c>
      <c r="J1780" s="6" t="s">
        <v>81</v>
      </c>
      <c r="L1780" s="6" t="s">
        <v>86</v>
      </c>
      <c r="M1780" s="6" t="s">
        <v>885</v>
      </c>
      <c r="N1780" s="6" t="s">
        <v>41</v>
      </c>
      <c r="O1780" s="5" t="s">
        <v>885</v>
      </c>
      <c r="P1780" s="6" t="str">
        <f>IF(I1780&lt;&gt;"","Giocata","Futura")</f>
        <v>Futura</v>
      </c>
      <c r="Q1780" s="5" t="e">
        <f>VALUE(LEFT(I1780,1))</f>
        <v>#VALUE!</v>
      </c>
      <c r="R1780" s="5" t="e">
        <f>VALUE(RIGHT(I1780,1))</f>
        <v>#VALUE!</v>
      </c>
      <c r="S1780" s="5" t="e">
        <f>SUM(Q1780:R1780)</f>
        <v>#VALUE!</v>
      </c>
      <c r="T1780" s="5" t="e">
        <f>IF(Q1780&lt;&gt;R1780,1,0)</f>
        <v>#VALUE!</v>
      </c>
      <c r="U1780" s="5" t="e">
        <f>IF(S1780&lt;=4,1,0)</f>
        <v>#VALUE!</v>
      </c>
      <c r="V1780" s="5" t="e">
        <f t="shared" si="54"/>
        <v>#VALUE!</v>
      </c>
      <c r="W1780" s="5" t="e">
        <f>IF(S1780&gt;=2,1,0)</f>
        <v>#VALUE!</v>
      </c>
      <c r="X1780" s="5" t="e">
        <f>IF(Q1780&lt;=2,1,0)</f>
        <v>#VALUE!</v>
      </c>
      <c r="Y1780" s="5" t="e">
        <f>IF(AND(Q1780&gt;=1,Q1780&lt;=3),1,0)</f>
        <v>#VALUE!</v>
      </c>
      <c r="Z1780" s="5" t="e">
        <f>IF(AND(Q1780&gt;=2,Q1780&lt;=5),1,0)</f>
        <v>#VALUE!</v>
      </c>
      <c r="AA1780" s="5" t="e">
        <f>IF(S1780&lt;=2,1,0)</f>
        <v>#VALUE!</v>
      </c>
      <c r="AB1780" s="5" t="e">
        <f>IF(AND(S1780&gt;=1,S1780&lt;=3),1,0)</f>
        <v>#VALUE!</v>
      </c>
      <c r="AC1780" s="5" t="e">
        <f>IF(AND(S1780&gt;=2,S1780&lt;=5),1,0)</f>
        <v>#VALUE!</v>
      </c>
      <c r="AD1780" s="5" t="e">
        <f>IF(AND(S1780&gt;=1,S1780&lt;=4),1,0)</f>
        <v>#VALUE!</v>
      </c>
      <c r="AE1780" s="5" t="e">
        <f>IF(AND(S1780&gt;=2,S1780&lt;=5),1,0)</f>
        <v>#VALUE!</v>
      </c>
    </row>
    <row r="1781" spans="1:31" x14ac:dyDescent="0.55000000000000004">
      <c r="A1781" s="1">
        <f t="shared" si="55"/>
        <v>1781</v>
      </c>
      <c r="B1781" s="6" t="s">
        <v>908</v>
      </c>
      <c r="C1781" s="7">
        <v>46226.660555555558</v>
      </c>
      <c r="D1781" s="5">
        <v>14</v>
      </c>
      <c r="E1781" s="6" t="s">
        <v>37</v>
      </c>
      <c r="F1781" s="8">
        <v>46334</v>
      </c>
      <c r="G1781" s="8" t="s">
        <v>885</v>
      </c>
      <c r="H1781" s="6" t="s">
        <v>68</v>
      </c>
      <c r="I1781" s="6" t="s">
        <v>885</v>
      </c>
      <c r="J1781" s="6" t="s">
        <v>72</v>
      </c>
      <c r="L1781" s="6" t="s">
        <v>70</v>
      </c>
      <c r="M1781" s="6" t="s">
        <v>885</v>
      </c>
      <c r="N1781" s="6" t="s">
        <v>41</v>
      </c>
      <c r="O1781" s="5" t="s">
        <v>885</v>
      </c>
      <c r="P1781" s="6" t="str">
        <f>IF(I1781&lt;&gt;"","Giocata","Futura")</f>
        <v>Futura</v>
      </c>
      <c r="Q1781" s="5" t="e">
        <f>VALUE(LEFT(I1781,1))</f>
        <v>#VALUE!</v>
      </c>
      <c r="R1781" s="5" t="e">
        <f>VALUE(RIGHT(I1781,1))</f>
        <v>#VALUE!</v>
      </c>
      <c r="S1781" s="5" t="e">
        <f>SUM(Q1781:R1781)</f>
        <v>#VALUE!</v>
      </c>
      <c r="T1781" s="5" t="e">
        <f>IF(Q1781&lt;&gt;R1781,1,0)</f>
        <v>#VALUE!</v>
      </c>
      <c r="U1781" s="5" t="e">
        <f>IF(S1781&lt;=4,1,0)</f>
        <v>#VALUE!</v>
      </c>
      <c r="V1781" s="5" t="e">
        <f t="shared" si="54"/>
        <v>#VALUE!</v>
      </c>
      <c r="W1781" s="5" t="e">
        <f>IF(S1781&gt;=2,1,0)</f>
        <v>#VALUE!</v>
      </c>
      <c r="X1781" s="5" t="e">
        <f>IF(Q1781&lt;=2,1,0)</f>
        <v>#VALUE!</v>
      </c>
      <c r="Y1781" s="5" t="e">
        <f>IF(AND(Q1781&gt;=1,Q1781&lt;=3),1,0)</f>
        <v>#VALUE!</v>
      </c>
      <c r="Z1781" s="5" t="e">
        <f>IF(AND(Q1781&gt;=2,Q1781&lt;=5),1,0)</f>
        <v>#VALUE!</v>
      </c>
      <c r="AA1781" s="5" t="e">
        <f>IF(S1781&lt;=2,1,0)</f>
        <v>#VALUE!</v>
      </c>
      <c r="AB1781" s="5" t="e">
        <f>IF(AND(S1781&gt;=1,S1781&lt;=3),1,0)</f>
        <v>#VALUE!</v>
      </c>
      <c r="AC1781" s="5" t="e">
        <f>IF(AND(S1781&gt;=2,S1781&lt;=5),1,0)</f>
        <v>#VALUE!</v>
      </c>
      <c r="AD1781" s="5" t="e">
        <f>IF(AND(S1781&gt;=1,S1781&lt;=4),1,0)</f>
        <v>#VALUE!</v>
      </c>
      <c r="AE1781" s="5" t="e">
        <f>IF(AND(S1781&gt;=2,S1781&lt;=5),1,0)</f>
        <v>#VALUE!</v>
      </c>
    </row>
    <row r="1782" spans="1:31" x14ac:dyDescent="0.55000000000000004">
      <c r="A1782" s="1">
        <f t="shared" si="55"/>
        <v>1782</v>
      </c>
      <c r="B1782" s="6" t="s">
        <v>910</v>
      </c>
      <c r="C1782" s="7">
        <v>46226.660555555558</v>
      </c>
      <c r="D1782" s="5">
        <v>30</v>
      </c>
      <c r="E1782" s="6" t="s">
        <v>37</v>
      </c>
      <c r="F1782" s="8">
        <v>46334</v>
      </c>
      <c r="G1782" s="8" t="s">
        <v>289</v>
      </c>
      <c r="H1782" s="6" t="s">
        <v>192</v>
      </c>
      <c r="I1782" s="6" t="s">
        <v>885</v>
      </c>
      <c r="J1782" s="6" t="s">
        <v>189</v>
      </c>
      <c r="L1782" s="6" t="s">
        <v>247</v>
      </c>
      <c r="M1782" s="6" t="s">
        <v>885</v>
      </c>
      <c r="N1782" s="6" t="s">
        <v>41</v>
      </c>
      <c r="O1782" s="5" t="s">
        <v>885</v>
      </c>
      <c r="P1782" s="6" t="str">
        <f>IF(I1782&lt;&gt;"","Giocata","Futura")</f>
        <v>Futura</v>
      </c>
      <c r="Q1782" s="5" t="e">
        <f>VALUE(LEFT(I1782,1))</f>
        <v>#VALUE!</v>
      </c>
      <c r="R1782" s="5" t="e">
        <f>VALUE(RIGHT(I1782,1))</f>
        <v>#VALUE!</v>
      </c>
      <c r="S1782" s="5" t="e">
        <f>SUM(Q1782:R1782)</f>
        <v>#VALUE!</v>
      </c>
      <c r="T1782" s="5" t="e">
        <f>IF(Q1782&lt;&gt;R1782,1,0)</f>
        <v>#VALUE!</v>
      </c>
      <c r="U1782" s="5" t="e">
        <f>IF(S1782&lt;=4,1,0)</f>
        <v>#VALUE!</v>
      </c>
      <c r="V1782" s="5" t="e">
        <f t="shared" si="54"/>
        <v>#VALUE!</v>
      </c>
      <c r="W1782" s="5" t="e">
        <f>IF(S1782&gt;=2,1,0)</f>
        <v>#VALUE!</v>
      </c>
      <c r="X1782" s="5" t="e">
        <f>IF(Q1782&lt;=2,1,0)</f>
        <v>#VALUE!</v>
      </c>
      <c r="Y1782" s="5" t="e">
        <f>IF(AND(Q1782&gt;=1,Q1782&lt;=3),1,0)</f>
        <v>#VALUE!</v>
      </c>
      <c r="Z1782" s="5" t="e">
        <f>IF(AND(Q1782&gt;=2,Q1782&lt;=5),1,0)</f>
        <v>#VALUE!</v>
      </c>
      <c r="AA1782" s="5" t="e">
        <f>IF(S1782&lt;=2,1,0)</f>
        <v>#VALUE!</v>
      </c>
      <c r="AB1782" s="5" t="e">
        <f>IF(AND(S1782&gt;=1,S1782&lt;=3),1,0)</f>
        <v>#VALUE!</v>
      </c>
      <c r="AC1782" s="5" t="e">
        <f>IF(AND(S1782&gt;=2,S1782&lt;=5),1,0)</f>
        <v>#VALUE!</v>
      </c>
      <c r="AD1782" s="5" t="e">
        <f>IF(AND(S1782&gt;=1,S1782&lt;=4),1,0)</f>
        <v>#VALUE!</v>
      </c>
      <c r="AE1782" s="5" t="e">
        <f>IF(AND(S1782&gt;=2,S1782&lt;=5),1,0)</f>
        <v>#VALUE!</v>
      </c>
    </row>
    <row r="1783" spans="1:31" x14ac:dyDescent="0.55000000000000004">
      <c r="A1783" s="1">
        <f t="shared" si="55"/>
        <v>1783</v>
      </c>
      <c r="B1783" s="6" t="s">
        <v>910</v>
      </c>
      <c r="C1783" s="7">
        <v>46226.660555555558</v>
      </c>
      <c r="D1783" s="5">
        <v>30</v>
      </c>
      <c r="E1783" s="6" t="s">
        <v>37</v>
      </c>
      <c r="F1783" s="8">
        <v>46334</v>
      </c>
      <c r="G1783" s="8" t="s">
        <v>289</v>
      </c>
      <c r="H1783" s="6" t="s">
        <v>188</v>
      </c>
      <c r="I1783" s="6" t="s">
        <v>885</v>
      </c>
      <c r="J1783" s="6" t="s">
        <v>199</v>
      </c>
      <c r="L1783" s="6" t="s">
        <v>190</v>
      </c>
      <c r="M1783" s="6" t="s">
        <v>885</v>
      </c>
      <c r="N1783" s="6" t="s">
        <v>41</v>
      </c>
      <c r="O1783" s="5" t="s">
        <v>885</v>
      </c>
      <c r="P1783" s="6" t="str">
        <f>IF(I1783&lt;&gt;"","Giocata","Futura")</f>
        <v>Futura</v>
      </c>
      <c r="Q1783" s="5" t="e">
        <f>VALUE(LEFT(I1783,1))</f>
        <v>#VALUE!</v>
      </c>
      <c r="R1783" s="5" t="e">
        <f>VALUE(RIGHT(I1783,1))</f>
        <v>#VALUE!</v>
      </c>
      <c r="S1783" s="5" t="e">
        <f>SUM(Q1783:R1783)</f>
        <v>#VALUE!</v>
      </c>
      <c r="T1783" s="5" t="e">
        <f>IF(Q1783&lt;&gt;R1783,1,0)</f>
        <v>#VALUE!</v>
      </c>
      <c r="U1783" s="5" t="e">
        <f>IF(S1783&lt;=4,1,0)</f>
        <v>#VALUE!</v>
      </c>
      <c r="V1783" s="5" t="e">
        <f t="shared" si="54"/>
        <v>#VALUE!</v>
      </c>
      <c r="W1783" s="5" t="e">
        <f>IF(S1783&gt;=2,1,0)</f>
        <v>#VALUE!</v>
      </c>
      <c r="X1783" s="5" t="e">
        <f>IF(Q1783&lt;=2,1,0)</f>
        <v>#VALUE!</v>
      </c>
      <c r="Y1783" s="5" t="e">
        <f>IF(AND(Q1783&gt;=1,Q1783&lt;=3),1,0)</f>
        <v>#VALUE!</v>
      </c>
      <c r="Z1783" s="5" t="e">
        <f>IF(AND(Q1783&gt;=2,Q1783&lt;=5),1,0)</f>
        <v>#VALUE!</v>
      </c>
      <c r="AA1783" s="5" t="e">
        <f>IF(S1783&lt;=2,1,0)</f>
        <v>#VALUE!</v>
      </c>
      <c r="AB1783" s="5" t="e">
        <f>IF(AND(S1783&gt;=1,S1783&lt;=3),1,0)</f>
        <v>#VALUE!</v>
      </c>
      <c r="AC1783" s="5" t="e">
        <f>IF(AND(S1783&gt;=2,S1783&lt;=5),1,0)</f>
        <v>#VALUE!</v>
      </c>
      <c r="AD1783" s="5" t="e">
        <f>IF(AND(S1783&gt;=1,S1783&lt;=4),1,0)</f>
        <v>#VALUE!</v>
      </c>
      <c r="AE1783" s="5" t="e">
        <f>IF(AND(S1783&gt;=2,S1783&lt;=5),1,0)</f>
        <v>#VALUE!</v>
      </c>
    </row>
    <row r="1784" spans="1:31" x14ac:dyDescent="0.55000000000000004">
      <c r="A1784" s="1">
        <f t="shared" si="55"/>
        <v>1784</v>
      </c>
      <c r="B1784" s="6" t="s">
        <v>910</v>
      </c>
      <c r="C1784" s="7">
        <v>46226.660555555558</v>
      </c>
      <c r="D1784" s="5">
        <v>30</v>
      </c>
      <c r="E1784" s="6" t="s">
        <v>37</v>
      </c>
      <c r="F1784" s="8">
        <v>46334</v>
      </c>
      <c r="G1784" s="8" t="s">
        <v>289</v>
      </c>
      <c r="H1784" s="6" t="s">
        <v>248</v>
      </c>
      <c r="I1784" s="6" t="s">
        <v>885</v>
      </c>
      <c r="J1784" s="6" t="s">
        <v>198</v>
      </c>
      <c r="L1784" s="6" t="s">
        <v>259</v>
      </c>
      <c r="M1784" s="6" t="s">
        <v>885</v>
      </c>
      <c r="N1784" s="6" t="s">
        <v>41</v>
      </c>
      <c r="O1784" s="5" t="s">
        <v>885</v>
      </c>
      <c r="P1784" s="6" t="str">
        <f>IF(I1784&lt;&gt;"","Giocata","Futura")</f>
        <v>Futura</v>
      </c>
      <c r="Q1784" s="5" t="e">
        <f>VALUE(LEFT(I1784,1))</f>
        <v>#VALUE!</v>
      </c>
      <c r="R1784" s="5" t="e">
        <f>VALUE(RIGHT(I1784,1))</f>
        <v>#VALUE!</v>
      </c>
      <c r="S1784" s="5" t="e">
        <f>SUM(Q1784:R1784)</f>
        <v>#VALUE!</v>
      </c>
      <c r="T1784" s="5" t="e">
        <f>IF(Q1784&lt;&gt;R1784,1,0)</f>
        <v>#VALUE!</v>
      </c>
      <c r="U1784" s="5" t="e">
        <f>IF(S1784&lt;=4,1,0)</f>
        <v>#VALUE!</v>
      </c>
      <c r="V1784" s="5" t="e">
        <f t="shared" si="54"/>
        <v>#VALUE!</v>
      </c>
      <c r="W1784" s="5" t="e">
        <f>IF(S1784&gt;=2,1,0)</f>
        <v>#VALUE!</v>
      </c>
      <c r="X1784" s="5" t="e">
        <f>IF(Q1784&lt;=2,1,0)</f>
        <v>#VALUE!</v>
      </c>
      <c r="Y1784" s="5" t="e">
        <f>IF(AND(Q1784&gt;=1,Q1784&lt;=3),1,0)</f>
        <v>#VALUE!</v>
      </c>
      <c r="Z1784" s="5" t="e">
        <f>IF(AND(Q1784&gt;=2,Q1784&lt;=5),1,0)</f>
        <v>#VALUE!</v>
      </c>
      <c r="AA1784" s="5" t="e">
        <f>IF(S1784&lt;=2,1,0)</f>
        <v>#VALUE!</v>
      </c>
      <c r="AB1784" s="5" t="e">
        <f>IF(AND(S1784&gt;=1,S1784&lt;=3),1,0)</f>
        <v>#VALUE!</v>
      </c>
      <c r="AC1784" s="5" t="e">
        <f>IF(AND(S1784&gt;=2,S1784&lt;=5),1,0)</f>
        <v>#VALUE!</v>
      </c>
      <c r="AD1784" s="5" t="e">
        <f>IF(AND(S1784&gt;=1,S1784&lt;=4),1,0)</f>
        <v>#VALUE!</v>
      </c>
      <c r="AE1784" s="5" t="e">
        <f>IF(AND(S1784&gt;=2,S1784&lt;=5),1,0)</f>
        <v>#VALUE!</v>
      </c>
    </row>
    <row r="1785" spans="1:31" x14ac:dyDescent="0.55000000000000004">
      <c r="A1785" s="1">
        <f t="shared" si="55"/>
        <v>1785</v>
      </c>
      <c r="B1785" s="6" t="s">
        <v>910</v>
      </c>
      <c r="C1785" s="7">
        <v>46226.660555555558</v>
      </c>
      <c r="D1785" s="5">
        <v>30</v>
      </c>
      <c r="E1785" s="6" t="s">
        <v>37</v>
      </c>
      <c r="F1785" s="8">
        <v>46334</v>
      </c>
      <c r="G1785" s="8" t="s">
        <v>289</v>
      </c>
      <c r="H1785" s="6" t="s">
        <v>195</v>
      </c>
      <c r="I1785" s="6" t="s">
        <v>885</v>
      </c>
      <c r="J1785" s="6" t="s">
        <v>250</v>
      </c>
      <c r="L1785" s="6" t="s">
        <v>249</v>
      </c>
      <c r="M1785" s="6" t="s">
        <v>885</v>
      </c>
      <c r="N1785" s="6" t="s">
        <v>41</v>
      </c>
      <c r="O1785" s="5" t="s">
        <v>885</v>
      </c>
      <c r="P1785" s="6" t="str">
        <f>IF(I1785&lt;&gt;"","Giocata","Futura")</f>
        <v>Futura</v>
      </c>
      <c r="Q1785" s="5" t="e">
        <f>VALUE(LEFT(I1785,1))</f>
        <v>#VALUE!</v>
      </c>
      <c r="R1785" s="5" t="e">
        <f>VALUE(RIGHT(I1785,1))</f>
        <v>#VALUE!</v>
      </c>
      <c r="S1785" s="5" t="e">
        <f>SUM(Q1785:R1785)</f>
        <v>#VALUE!</v>
      </c>
      <c r="T1785" s="5" t="e">
        <f>IF(Q1785&lt;&gt;R1785,1,0)</f>
        <v>#VALUE!</v>
      </c>
      <c r="U1785" s="5" t="e">
        <f>IF(S1785&lt;=4,1,0)</f>
        <v>#VALUE!</v>
      </c>
      <c r="V1785" s="5" t="e">
        <f t="shared" si="54"/>
        <v>#VALUE!</v>
      </c>
      <c r="W1785" s="5" t="e">
        <f>IF(S1785&gt;=2,1,0)</f>
        <v>#VALUE!</v>
      </c>
      <c r="X1785" s="5" t="e">
        <f>IF(Q1785&lt;=2,1,0)</f>
        <v>#VALUE!</v>
      </c>
      <c r="Y1785" s="5" t="e">
        <f>IF(AND(Q1785&gt;=1,Q1785&lt;=3),1,0)</f>
        <v>#VALUE!</v>
      </c>
      <c r="Z1785" s="5" t="e">
        <f>IF(AND(Q1785&gt;=2,Q1785&lt;=5),1,0)</f>
        <v>#VALUE!</v>
      </c>
      <c r="AA1785" s="5" t="e">
        <f>IF(S1785&lt;=2,1,0)</f>
        <v>#VALUE!</v>
      </c>
      <c r="AB1785" s="5" t="e">
        <f>IF(AND(S1785&gt;=1,S1785&lt;=3),1,0)</f>
        <v>#VALUE!</v>
      </c>
      <c r="AC1785" s="5" t="e">
        <f>IF(AND(S1785&gt;=2,S1785&lt;=5),1,0)</f>
        <v>#VALUE!</v>
      </c>
      <c r="AD1785" s="5" t="e">
        <f>IF(AND(S1785&gt;=1,S1785&lt;=4),1,0)</f>
        <v>#VALUE!</v>
      </c>
      <c r="AE1785" s="5" t="e">
        <f>IF(AND(S1785&gt;=2,S1785&lt;=5),1,0)</f>
        <v>#VALUE!</v>
      </c>
    </row>
    <row r="1786" spans="1:31" x14ac:dyDescent="0.55000000000000004">
      <c r="A1786" s="1">
        <f t="shared" si="55"/>
        <v>1786</v>
      </c>
      <c r="B1786" s="6" t="s">
        <v>910</v>
      </c>
      <c r="C1786" s="7">
        <v>46226.660555555558</v>
      </c>
      <c r="D1786" s="5">
        <v>30</v>
      </c>
      <c r="E1786" s="6" t="s">
        <v>37</v>
      </c>
      <c r="F1786" s="8">
        <v>46334</v>
      </c>
      <c r="G1786" s="8" t="s">
        <v>289</v>
      </c>
      <c r="H1786" s="6" t="s">
        <v>203</v>
      </c>
      <c r="I1786" s="6" t="s">
        <v>885</v>
      </c>
      <c r="J1786" s="6" t="s">
        <v>185</v>
      </c>
      <c r="L1786" s="6" t="s">
        <v>204</v>
      </c>
      <c r="M1786" s="6" t="s">
        <v>885</v>
      </c>
      <c r="N1786" s="6" t="s">
        <v>41</v>
      </c>
      <c r="O1786" s="5" t="s">
        <v>885</v>
      </c>
      <c r="P1786" s="6" t="str">
        <f>IF(I1786&lt;&gt;"","Giocata","Futura")</f>
        <v>Futura</v>
      </c>
      <c r="Q1786" s="5" t="e">
        <f>VALUE(LEFT(I1786,1))</f>
        <v>#VALUE!</v>
      </c>
      <c r="R1786" s="5" t="e">
        <f>VALUE(RIGHT(I1786,1))</f>
        <v>#VALUE!</v>
      </c>
      <c r="S1786" s="5" t="e">
        <f>SUM(Q1786:R1786)</f>
        <v>#VALUE!</v>
      </c>
      <c r="T1786" s="5" t="e">
        <f>IF(Q1786&lt;&gt;R1786,1,0)</f>
        <v>#VALUE!</v>
      </c>
      <c r="U1786" s="5" t="e">
        <f>IF(S1786&lt;=4,1,0)</f>
        <v>#VALUE!</v>
      </c>
      <c r="V1786" s="5" t="e">
        <f t="shared" si="54"/>
        <v>#VALUE!</v>
      </c>
      <c r="W1786" s="5" t="e">
        <f>IF(S1786&gt;=2,1,0)</f>
        <v>#VALUE!</v>
      </c>
      <c r="X1786" s="5" t="e">
        <f>IF(Q1786&lt;=2,1,0)</f>
        <v>#VALUE!</v>
      </c>
      <c r="Y1786" s="5" t="e">
        <f>IF(AND(Q1786&gt;=1,Q1786&lt;=3),1,0)</f>
        <v>#VALUE!</v>
      </c>
      <c r="Z1786" s="5" t="e">
        <f>IF(AND(Q1786&gt;=2,Q1786&lt;=5),1,0)</f>
        <v>#VALUE!</v>
      </c>
      <c r="AA1786" s="5" t="e">
        <f>IF(S1786&lt;=2,1,0)</f>
        <v>#VALUE!</v>
      </c>
      <c r="AB1786" s="5" t="e">
        <f>IF(AND(S1786&gt;=1,S1786&lt;=3),1,0)</f>
        <v>#VALUE!</v>
      </c>
      <c r="AC1786" s="5" t="e">
        <f>IF(AND(S1786&gt;=2,S1786&lt;=5),1,0)</f>
        <v>#VALUE!</v>
      </c>
      <c r="AD1786" s="5" t="e">
        <f>IF(AND(S1786&gt;=1,S1786&lt;=4),1,0)</f>
        <v>#VALUE!</v>
      </c>
      <c r="AE1786" s="5" t="e">
        <f>IF(AND(S1786&gt;=2,S1786&lt;=5),1,0)</f>
        <v>#VALUE!</v>
      </c>
    </row>
    <row r="1787" spans="1:31" x14ac:dyDescent="0.55000000000000004">
      <c r="A1787" s="1">
        <f t="shared" si="55"/>
        <v>1787</v>
      </c>
      <c r="B1787" s="6" t="s">
        <v>910</v>
      </c>
      <c r="C1787" s="7">
        <v>46226.660555555558</v>
      </c>
      <c r="D1787" s="5">
        <v>30</v>
      </c>
      <c r="E1787" s="6" t="s">
        <v>37</v>
      </c>
      <c r="F1787" s="8">
        <v>46334</v>
      </c>
      <c r="G1787" s="8" t="s">
        <v>289</v>
      </c>
      <c r="H1787" s="6" t="s">
        <v>186</v>
      </c>
      <c r="I1787" s="6" t="s">
        <v>885</v>
      </c>
      <c r="J1787" s="6" t="s">
        <v>205</v>
      </c>
      <c r="L1787" s="6" t="s">
        <v>201</v>
      </c>
      <c r="M1787" s="6" t="s">
        <v>885</v>
      </c>
      <c r="N1787" s="6" t="s">
        <v>41</v>
      </c>
      <c r="O1787" s="5" t="s">
        <v>885</v>
      </c>
      <c r="P1787" s="6" t="str">
        <f>IF(I1787&lt;&gt;"","Giocata","Futura")</f>
        <v>Futura</v>
      </c>
      <c r="Q1787" s="5" t="e">
        <f>VALUE(LEFT(I1787,1))</f>
        <v>#VALUE!</v>
      </c>
      <c r="R1787" s="5" t="e">
        <f>VALUE(RIGHT(I1787,1))</f>
        <v>#VALUE!</v>
      </c>
      <c r="S1787" s="5" t="e">
        <f>SUM(Q1787:R1787)</f>
        <v>#VALUE!</v>
      </c>
      <c r="T1787" s="5" t="e">
        <f>IF(Q1787&lt;&gt;R1787,1,0)</f>
        <v>#VALUE!</v>
      </c>
      <c r="U1787" s="5" t="e">
        <f>IF(S1787&lt;=4,1,0)</f>
        <v>#VALUE!</v>
      </c>
      <c r="V1787" s="5" t="e">
        <f t="shared" si="54"/>
        <v>#VALUE!</v>
      </c>
      <c r="W1787" s="5" t="e">
        <f>IF(S1787&gt;=2,1,0)</f>
        <v>#VALUE!</v>
      </c>
      <c r="X1787" s="5" t="e">
        <f>IF(Q1787&lt;=2,1,0)</f>
        <v>#VALUE!</v>
      </c>
      <c r="Y1787" s="5" t="e">
        <f>IF(AND(Q1787&gt;=1,Q1787&lt;=3),1,0)</f>
        <v>#VALUE!</v>
      </c>
      <c r="Z1787" s="5" t="e">
        <f>IF(AND(Q1787&gt;=2,Q1787&lt;=5),1,0)</f>
        <v>#VALUE!</v>
      </c>
      <c r="AA1787" s="5" t="e">
        <f>IF(S1787&lt;=2,1,0)</f>
        <v>#VALUE!</v>
      </c>
      <c r="AB1787" s="5" t="e">
        <f>IF(AND(S1787&gt;=1,S1787&lt;=3),1,0)</f>
        <v>#VALUE!</v>
      </c>
      <c r="AC1787" s="5" t="e">
        <f>IF(AND(S1787&gt;=2,S1787&lt;=5),1,0)</f>
        <v>#VALUE!</v>
      </c>
      <c r="AD1787" s="5" t="e">
        <f>IF(AND(S1787&gt;=1,S1787&lt;=4),1,0)</f>
        <v>#VALUE!</v>
      </c>
      <c r="AE1787" s="5" t="e">
        <f>IF(AND(S1787&gt;=2,S1787&lt;=5),1,0)</f>
        <v>#VALUE!</v>
      </c>
    </row>
    <row r="1788" spans="1:31" x14ac:dyDescent="0.55000000000000004">
      <c r="A1788" s="1">
        <f t="shared" si="55"/>
        <v>1788</v>
      </c>
      <c r="B1788" s="6" t="s">
        <v>910</v>
      </c>
      <c r="C1788" s="7">
        <v>46226.660555555558</v>
      </c>
      <c r="D1788" s="5">
        <v>30</v>
      </c>
      <c r="E1788" s="6" t="s">
        <v>37</v>
      </c>
      <c r="F1788" s="8">
        <v>46334</v>
      </c>
      <c r="G1788" s="8" t="s">
        <v>289</v>
      </c>
      <c r="H1788" s="6" t="s">
        <v>253</v>
      </c>
      <c r="I1788" s="6" t="s">
        <v>885</v>
      </c>
      <c r="J1788" s="6" t="s">
        <v>194</v>
      </c>
      <c r="L1788" s="6" t="s">
        <v>257</v>
      </c>
      <c r="M1788" s="6" t="s">
        <v>885</v>
      </c>
      <c r="N1788" s="6" t="s">
        <v>41</v>
      </c>
      <c r="O1788" s="5" t="s">
        <v>885</v>
      </c>
      <c r="P1788" s="6" t="str">
        <f>IF(I1788&lt;&gt;"","Giocata","Futura")</f>
        <v>Futura</v>
      </c>
      <c r="Q1788" s="5" t="e">
        <f>VALUE(LEFT(I1788,1))</f>
        <v>#VALUE!</v>
      </c>
      <c r="R1788" s="5" t="e">
        <f>VALUE(RIGHT(I1788,1))</f>
        <v>#VALUE!</v>
      </c>
      <c r="S1788" s="5" t="e">
        <f>SUM(Q1788:R1788)</f>
        <v>#VALUE!</v>
      </c>
      <c r="T1788" s="5" t="e">
        <f>IF(Q1788&lt;&gt;R1788,1,0)</f>
        <v>#VALUE!</v>
      </c>
      <c r="U1788" s="5" t="e">
        <f>IF(S1788&lt;=4,1,0)</f>
        <v>#VALUE!</v>
      </c>
      <c r="V1788" s="5" t="e">
        <f t="shared" si="54"/>
        <v>#VALUE!</v>
      </c>
      <c r="W1788" s="5" t="e">
        <f>IF(S1788&gt;=2,1,0)</f>
        <v>#VALUE!</v>
      </c>
      <c r="X1788" s="5" t="e">
        <f>IF(Q1788&lt;=2,1,0)</f>
        <v>#VALUE!</v>
      </c>
      <c r="Y1788" s="5" t="e">
        <f>IF(AND(Q1788&gt;=1,Q1788&lt;=3),1,0)</f>
        <v>#VALUE!</v>
      </c>
      <c r="Z1788" s="5" t="e">
        <f>IF(AND(Q1788&gt;=2,Q1788&lt;=5),1,0)</f>
        <v>#VALUE!</v>
      </c>
      <c r="AA1788" s="5" t="e">
        <f>IF(S1788&lt;=2,1,0)</f>
        <v>#VALUE!</v>
      </c>
      <c r="AB1788" s="5" t="e">
        <f>IF(AND(S1788&gt;=1,S1788&lt;=3),1,0)</f>
        <v>#VALUE!</v>
      </c>
      <c r="AC1788" s="5" t="e">
        <f>IF(AND(S1788&gt;=2,S1788&lt;=5),1,0)</f>
        <v>#VALUE!</v>
      </c>
      <c r="AD1788" s="5" t="e">
        <f>IF(AND(S1788&gt;=1,S1788&lt;=4),1,0)</f>
        <v>#VALUE!</v>
      </c>
      <c r="AE1788" s="5" t="e">
        <f>IF(AND(S1788&gt;=2,S1788&lt;=5),1,0)</f>
        <v>#VALUE!</v>
      </c>
    </row>
    <row r="1789" spans="1:31" x14ac:dyDescent="0.55000000000000004">
      <c r="A1789" s="1">
        <f t="shared" si="55"/>
        <v>1789</v>
      </c>
      <c r="B1789" s="6" t="s">
        <v>910</v>
      </c>
      <c r="C1789" s="7">
        <v>46226.660555555558</v>
      </c>
      <c r="D1789" s="5">
        <v>30</v>
      </c>
      <c r="E1789" s="6" t="s">
        <v>37</v>
      </c>
      <c r="F1789" s="8">
        <v>46334</v>
      </c>
      <c r="G1789" s="8" t="s">
        <v>289</v>
      </c>
      <c r="H1789" s="6" t="s">
        <v>191</v>
      </c>
      <c r="I1789" s="6" t="s">
        <v>885</v>
      </c>
      <c r="J1789" s="6" t="s">
        <v>255</v>
      </c>
      <c r="L1789" s="6" t="s">
        <v>193</v>
      </c>
      <c r="M1789" s="6" t="s">
        <v>885</v>
      </c>
      <c r="N1789" s="6" t="s">
        <v>41</v>
      </c>
      <c r="O1789" s="5" t="s">
        <v>885</v>
      </c>
      <c r="P1789" s="6" t="str">
        <f>IF(I1789&lt;&gt;"","Giocata","Futura")</f>
        <v>Futura</v>
      </c>
      <c r="Q1789" s="5" t="e">
        <f>VALUE(LEFT(I1789,1))</f>
        <v>#VALUE!</v>
      </c>
      <c r="R1789" s="5" t="e">
        <f>VALUE(RIGHT(I1789,1))</f>
        <v>#VALUE!</v>
      </c>
      <c r="S1789" s="5" t="e">
        <f>SUM(Q1789:R1789)</f>
        <v>#VALUE!</v>
      </c>
      <c r="T1789" s="5" t="e">
        <f>IF(Q1789&lt;&gt;R1789,1,0)</f>
        <v>#VALUE!</v>
      </c>
      <c r="U1789" s="5" t="e">
        <f>IF(S1789&lt;=4,1,0)</f>
        <v>#VALUE!</v>
      </c>
      <c r="V1789" s="5" t="e">
        <f t="shared" si="54"/>
        <v>#VALUE!</v>
      </c>
      <c r="W1789" s="5" t="e">
        <f>IF(S1789&gt;=2,1,0)</f>
        <v>#VALUE!</v>
      </c>
      <c r="X1789" s="5" t="e">
        <f>IF(Q1789&lt;=2,1,0)</f>
        <v>#VALUE!</v>
      </c>
      <c r="Y1789" s="5" t="e">
        <f>IF(AND(Q1789&gt;=1,Q1789&lt;=3),1,0)</f>
        <v>#VALUE!</v>
      </c>
      <c r="Z1789" s="5" t="e">
        <f>IF(AND(Q1789&gt;=2,Q1789&lt;=5),1,0)</f>
        <v>#VALUE!</v>
      </c>
      <c r="AA1789" s="5" t="e">
        <f>IF(S1789&lt;=2,1,0)</f>
        <v>#VALUE!</v>
      </c>
      <c r="AB1789" s="5" t="e">
        <f>IF(AND(S1789&gt;=1,S1789&lt;=3),1,0)</f>
        <v>#VALUE!</v>
      </c>
      <c r="AC1789" s="5" t="e">
        <f>IF(AND(S1789&gt;=2,S1789&lt;=5),1,0)</f>
        <v>#VALUE!</v>
      </c>
      <c r="AD1789" s="5" t="e">
        <f>IF(AND(S1789&gt;=1,S1789&lt;=4),1,0)</f>
        <v>#VALUE!</v>
      </c>
      <c r="AE1789" s="5" t="e">
        <f>IF(AND(S1789&gt;=2,S1789&lt;=5),1,0)</f>
        <v>#VALUE!</v>
      </c>
    </row>
    <row r="1790" spans="1:31" x14ac:dyDescent="0.55000000000000004">
      <c r="A1790" s="1">
        <f t="shared" si="55"/>
        <v>1790</v>
      </c>
      <c r="B1790" s="6" t="s">
        <v>32</v>
      </c>
      <c r="C1790" s="7">
        <v>46226.660555555558</v>
      </c>
      <c r="D1790" s="5">
        <v>26</v>
      </c>
      <c r="E1790" s="6" t="s">
        <v>37</v>
      </c>
      <c r="F1790" s="8">
        <v>46334</v>
      </c>
      <c r="G1790" s="8" t="s">
        <v>245</v>
      </c>
      <c r="H1790" s="6" t="s">
        <v>125</v>
      </c>
      <c r="I1790" s="6" t="s">
        <v>885</v>
      </c>
      <c r="J1790" s="6" t="s">
        <v>133</v>
      </c>
      <c r="L1790" s="6" t="s">
        <v>296</v>
      </c>
      <c r="M1790" s="6" t="s">
        <v>885</v>
      </c>
      <c r="N1790" s="6" t="s">
        <v>41</v>
      </c>
      <c r="O1790" s="5" t="s">
        <v>885</v>
      </c>
      <c r="P1790" s="6" t="str">
        <f>IF(I1790&lt;&gt;"","Giocata","Futura")</f>
        <v>Futura</v>
      </c>
      <c r="Q1790" s="5" t="e">
        <f>VALUE(LEFT(I1790,1))</f>
        <v>#VALUE!</v>
      </c>
      <c r="R1790" s="5" t="e">
        <f>VALUE(RIGHT(I1790,1))</f>
        <v>#VALUE!</v>
      </c>
      <c r="S1790" s="5" t="e">
        <f>SUM(Q1790:R1790)</f>
        <v>#VALUE!</v>
      </c>
      <c r="T1790" s="5" t="e">
        <f>IF(Q1790&lt;&gt;R1790,1,0)</f>
        <v>#VALUE!</v>
      </c>
      <c r="U1790" s="5" t="e">
        <f>IF(S1790&lt;=4,1,0)</f>
        <v>#VALUE!</v>
      </c>
      <c r="V1790" s="5" t="e">
        <f t="shared" si="54"/>
        <v>#VALUE!</v>
      </c>
      <c r="W1790" s="5" t="e">
        <f>IF(S1790&gt;=2,1,0)</f>
        <v>#VALUE!</v>
      </c>
      <c r="X1790" s="5" t="e">
        <f>IF(Q1790&lt;=2,1,0)</f>
        <v>#VALUE!</v>
      </c>
      <c r="Y1790" s="5" t="e">
        <f>IF(AND(Q1790&gt;=1,Q1790&lt;=3),1,0)</f>
        <v>#VALUE!</v>
      </c>
      <c r="Z1790" s="5" t="e">
        <f>IF(AND(Q1790&gt;=2,Q1790&lt;=5),1,0)</f>
        <v>#VALUE!</v>
      </c>
      <c r="AA1790" s="5" t="e">
        <f>IF(S1790&lt;=2,1,0)</f>
        <v>#VALUE!</v>
      </c>
      <c r="AB1790" s="5" t="e">
        <f>IF(AND(S1790&gt;=1,S1790&lt;=3),1,0)</f>
        <v>#VALUE!</v>
      </c>
      <c r="AC1790" s="5" t="e">
        <f>IF(AND(S1790&gt;=2,S1790&lt;=5),1,0)</f>
        <v>#VALUE!</v>
      </c>
      <c r="AD1790" s="5" t="e">
        <f>IF(AND(S1790&gt;=1,S1790&lt;=4),1,0)</f>
        <v>#VALUE!</v>
      </c>
      <c r="AE1790" s="5" t="e">
        <f>IF(AND(S1790&gt;=2,S1790&lt;=5),1,0)</f>
        <v>#VALUE!</v>
      </c>
    </row>
    <row r="1791" spans="1:31" x14ac:dyDescent="0.55000000000000004">
      <c r="A1791" s="1">
        <f t="shared" si="55"/>
        <v>1791</v>
      </c>
      <c r="B1791" s="6" t="s">
        <v>32</v>
      </c>
      <c r="C1791" s="7">
        <v>46226.660555555558</v>
      </c>
      <c r="D1791" s="5">
        <v>26</v>
      </c>
      <c r="E1791" s="6" t="s">
        <v>37</v>
      </c>
      <c r="F1791" s="8">
        <v>46334</v>
      </c>
      <c r="G1791" s="8" t="s">
        <v>245</v>
      </c>
      <c r="H1791" s="6" t="s">
        <v>274</v>
      </c>
      <c r="I1791" s="6" t="s">
        <v>885</v>
      </c>
      <c r="J1791" s="6" t="s">
        <v>124</v>
      </c>
      <c r="L1791" s="6" t="s">
        <v>297</v>
      </c>
      <c r="M1791" s="6" t="s">
        <v>885</v>
      </c>
      <c r="N1791" s="6" t="s">
        <v>41</v>
      </c>
      <c r="O1791" s="5" t="s">
        <v>885</v>
      </c>
      <c r="P1791" s="6" t="str">
        <f>IF(I1791&lt;&gt;"","Giocata","Futura")</f>
        <v>Futura</v>
      </c>
      <c r="Q1791" s="5" t="e">
        <f>VALUE(LEFT(I1791,1))</f>
        <v>#VALUE!</v>
      </c>
      <c r="R1791" s="5" t="e">
        <f>VALUE(RIGHT(I1791,1))</f>
        <v>#VALUE!</v>
      </c>
      <c r="S1791" s="5" t="e">
        <f>SUM(Q1791:R1791)</f>
        <v>#VALUE!</v>
      </c>
      <c r="T1791" s="5" t="e">
        <f>IF(Q1791&lt;&gt;R1791,1,0)</f>
        <v>#VALUE!</v>
      </c>
      <c r="U1791" s="5" t="e">
        <f>IF(S1791&lt;=4,1,0)</f>
        <v>#VALUE!</v>
      </c>
      <c r="V1791" s="5" t="e">
        <f t="shared" si="54"/>
        <v>#VALUE!</v>
      </c>
      <c r="W1791" s="5" t="e">
        <f>IF(S1791&gt;=2,1,0)</f>
        <v>#VALUE!</v>
      </c>
      <c r="X1791" s="5" t="e">
        <f>IF(Q1791&lt;=2,1,0)</f>
        <v>#VALUE!</v>
      </c>
      <c r="Y1791" s="5" t="e">
        <f>IF(AND(Q1791&gt;=1,Q1791&lt;=3),1,0)</f>
        <v>#VALUE!</v>
      </c>
      <c r="Z1791" s="5" t="e">
        <f>IF(AND(Q1791&gt;=2,Q1791&lt;=5),1,0)</f>
        <v>#VALUE!</v>
      </c>
      <c r="AA1791" s="5" t="e">
        <f>IF(S1791&lt;=2,1,0)</f>
        <v>#VALUE!</v>
      </c>
      <c r="AB1791" s="5" t="e">
        <f>IF(AND(S1791&gt;=1,S1791&lt;=3),1,0)</f>
        <v>#VALUE!</v>
      </c>
      <c r="AC1791" s="5" t="e">
        <f>IF(AND(S1791&gt;=2,S1791&lt;=5),1,0)</f>
        <v>#VALUE!</v>
      </c>
      <c r="AD1791" s="5" t="e">
        <f>IF(AND(S1791&gt;=1,S1791&lt;=4),1,0)</f>
        <v>#VALUE!</v>
      </c>
      <c r="AE1791" s="5" t="e">
        <f>IF(AND(S1791&gt;=2,S1791&lt;=5),1,0)</f>
        <v>#VALUE!</v>
      </c>
    </row>
    <row r="1792" spans="1:31" x14ac:dyDescent="0.55000000000000004">
      <c r="A1792" s="1">
        <f t="shared" si="55"/>
        <v>1792</v>
      </c>
      <c r="B1792" s="6" t="s">
        <v>32</v>
      </c>
      <c r="C1792" s="7">
        <v>46226.660555555558</v>
      </c>
      <c r="D1792" s="5">
        <v>26</v>
      </c>
      <c r="E1792" s="6" t="s">
        <v>37</v>
      </c>
      <c r="F1792" s="8">
        <v>46334</v>
      </c>
      <c r="G1792" s="8" t="s">
        <v>245</v>
      </c>
      <c r="H1792" s="6" t="s">
        <v>265</v>
      </c>
      <c r="I1792" s="6" t="s">
        <v>885</v>
      </c>
      <c r="J1792" s="6" t="s">
        <v>134</v>
      </c>
      <c r="L1792" s="6" t="s">
        <v>266</v>
      </c>
      <c r="M1792" s="6" t="s">
        <v>885</v>
      </c>
      <c r="N1792" s="6" t="s">
        <v>41</v>
      </c>
      <c r="O1792" s="5" t="s">
        <v>885</v>
      </c>
      <c r="P1792" s="6" t="str">
        <f>IF(I1792&lt;&gt;"","Giocata","Futura")</f>
        <v>Futura</v>
      </c>
      <c r="Q1792" s="5" t="e">
        <f>VALUE(LEFT(I1792,1))</f>
        <v>#VALUE!</v>
      </c>
      <c r="R1792" s="5" t="e">
        <f>VALUE(RIGHT(I1792,1))</f>
        <v>#VALUE!</v>
      </c>
      <c r="S1792" s="5" t="e">
        <f>SUM(Q1792:R1792)</f>
        <v>#VALUE!</v>
      </c>
      <c r="T1792" s="5" t="e">
        <f>IF(Q1792&lt;&gt;R1792,1,0)</f>
        <v>#VALUE!</v>
      </c>
      <c r="U1792" s="5" t="e">
        <f>IF(S1792&lt;=4,1,0)</f>
        <v>#VALUE!</v>
      </c>
      <c r="V1792" s="5" t="e">
        <f t="shared" si="54"/>
        <v>#VALUE!</v>
      </c>
      <c r="W1792" s="5" t="e">
        <f>IF(S1792&gt;=2,1,0)</f>
        <v>#VALUE!</v>
      </c>
      <c r="X1792" s="5" t="e">
        <f>IF(Q1792&lt;=2,1,0)</f>
        <v>#VALUE!</v>
      </c>
      <c r="Y1792" s="5" t="e">
        <f>IF(AND(Q1792&gt;=1,Q1792&lt;=3),1,0)</f>
        <v>#VALUE!</v>
      </c>
      <c r="Z1792" s="5" t="e">
        <f>IF(AND(Q1792&gt;=2,Q1792&lt;=5),1,0)</f>
        <v>#VALUE!</v>
      </c>
      <c r="AA1792" s="5" t="e">
        <f>IF(S1792&lt;=2,1,0)</f>
        <v>#VALUE!</v>
      </c>
      <c r="AB1792" s="5" t="e">
        <f>IF(AND(S1792&gt;=1,S1792&lt;=3),1,0)</f>
        <v>#VALUE!</v>
      </c>
      <c r="AC1792" s="5" t="e">
        <f>IF(AND(S1792&gt;=2,S1792&lt;=5),1,0)</f>
        <v>#VALUE!</v>
      </c>
      <c r="AD1792" s="5" t="e">
        <f>IF(AND(S1792&gt;=1,S1792&lt;=4),1,0)</f>
        <v>#VALUE!</v>
      </c>
      <c r="AE1792" s="5" t="e">
        <f>IF(AND(S1792&gt;=2,S1792&lt;=5),1,0)</f>
        <v>#VALUE!</v>
      </c>
    </row>
    <row r="1793" spans="1:31" x14ac:dyDescent="0.55000000000000004">
      <c r="A1793" s="1">
        <f t="shared" si="55"/>
        <v>1793</v>
      </c>
      <c r="B1793" s="6" t="s">
        <v>32</v>
      </c>
      <c r="C1793" s="7">
        <v>46226.660555555558</v>
      </c>
      <c r="D1793" s="5">
        <v>26</v>
      </c>
      <c r="E1793" s="6" t="s">
        <v>37</v>
      </c>
      <c r="F1793" s="8">
        <v>46334</v>
      </c>
      <c r="G1793" s="8" t="s">
        <v>245</v>
      </c>
      <c r="H1793" s="6" t="s">
        <v>130</v>
      </c>
      <c r="I1793" s="6" t="s">
        <v>885</v>
      </c>
      <c r="J1793" s="6" t="s">
        <v>212</v>
      </c>
      <c r="L1793" s="6" t="s">
        <v>132</v>
      </c>
      <c r="M1793" s="6" t="s">
        <v>885</v>
      </c>
      <c r="N1793" s="6" t="s">
        <v>41</v>
      </c>
      <c r="O1793" s="5" t="s">
        <v>885</v>
      </c>
      <c r="P1793" s="6" t="str">
        <f>IF(I1793&lt;&gt;"","Giocata","Futura")</f>
        <v>Futura</v>
      </c>
      <c r="Q1793" s="5" t="e">
        <f>VALUE(LEFT(I1793,1))</f>
        <v>#VALUE!</v>
      </c>
      <c r="R1793" s="5" t="e">
        <f>VALUE(RIGHT(I1793,1))</f>
        <v>#VALUE!</v>
      </c>
      <c r="S1793" s="5" t="e">
        <f>SUM(Q1793:R1793)</f>
        <v>#VALUE!</v>
      </c>
      <c r="T1793" s="5" t="e">
        <f>IF(Q1793&lt;&gt;R1793,1,0)</f>
        <v>#VALUE!</v>
      </c>
      <c r="U1793" s="5" t="e">
        <f>IF(S1793&lt;=4,1,0)</f>
        <v>#VALUE!</v>
      </c>
      <c r="V1793" s="5" t="e">
        <f t="shared" si="54"/>
        <v>#VALUE!</v>
      </c>
      <c r="W1793" s="5" t="e">
        <f>IF(S1793&gt;=2,1,0)</f>
        <v>#VALUE!</v>
      </c>
      <c r="X1793" s="5" t="e">
        <f>IF(Q1793&lt;=2,1,0)</f>
        <v>#VALUE!</v>
      </c>
      <c r="Y1793" s="5" t="e">
        <f>IF(AND(Q1793&gt;=1,Q1793&lt;=3),1,0)</f>
        <v>#VALUE!</v>
      </c>
      <c r="Z1793" s="5" t="e">
        <f>IF(AND(Q1793&gt;=2,Q1793&lt;=5),1,0)</f>
        <v>#VALUE!</v>
      </c>
      <c r="AA1793" s="5" t="e">
        <f>IF(S1793&lt;=2,1,0)</f>
        <v>#VALUE!</v>
      </c>
      <c r="AB1793" s="5" t="e">
        <f>IF(AND(S1793&gt;=1,S1793&lt;=3),1,0)</f>
        <v>#VALUE!</v>
      </c>
      <c r="AC1793" s="5" t="e">
        <f>IF(AND(S1793&gt;=2,S1793&lt;=5),1,0)</f>
        <v>#VALUE!</v>
      </c>
      <c r="AD1793" s="5" t="e">
        <f>IF(AND(S1793&gt;=1,S1793&lt;=4),1,0)</f>
        <v>#VALUE!</v>
      </c>
      <c r="AE1793" s="5" t="e">
        <f>IF(AND(S1793&gt;=2,S1793&lt;=5),1,0)</f>
        <v>#VALUE!</v>
      </c>
    </row>
    <row r="1794" spans="1:31" x14ac:dyDescent="0.55000000000000004">
      <c r="A1794" s="1">
        <f t="shared" si="55"/>
        <v>1794</v>
      </c>
      <c r="B1794" s="6" t="s">
        <v>32</v>
      </c>
      <c r="C1794" s="7">
        <v>46226.660555555558</v>
      </c>
      <c r="D1794" s="5">
        <v>26</v>
      </c>
      <c r="E1794" s="6" t="s">
        <v>37</v>
      </c>
      <c r="F1794" s="8">
        <v>46334</v>
      </c>
      <c r="G1794" s="8" t="s">
        <v>245</v>
      </c>
      <c r="H1794" s="6" t="s">
        <v>208</v>
      </c>
      <c r="I1794" s="6" t="s">
        <v>885</v>
      </c>
      <c r="J1794" s="6" t="s">
        <v>271</v>
      </c>
      <c r="L1794" s="6" t="s">
        <v>210</v>
      </c>
      <c r="M1794" s="6" t="s">
        <v>885</v>
      </c>
      <c r="N1794" s="6" t="s">
        <v>41</v>
      </c>
      <c r="O1794" s="5" t="s">
        <v>885</v>
      </c>
      <c r="P1794" s="6" t="str">
        <f>IF(I1794&lt;&gt;"","Giocata","Futura")</f>
        <v>Futura</v>
      </c>
      <c r="Q1794" s="5" t="e">
        <f>VALUE(LEFT(I1794,1))</f>
        <v>#VALUE!</v>
      </c>
      <c r="R1794" s="5" t="e">
        <f>VALUE(RIGHT(I1794,1))</f>
        <v>#VALUE!</v>
      </c>
      <c r="S1794" s="5" t="e">
        <f>SUM(Q1794:R1794)</f>
        <v>#VALUE!</v>
      </c>
      <c r="T1794" s="5" t="e">
        <f>IF(Q1794&lt;&gt;R1794,1,0)</f>
        <v>#VALUE!</v>
      </c>
      <c r="U1794" s="5" t="e">
        <f>IF(S1794&lt;=4,1,0)</f>
        <v>#VALUE!</v>
      </c>
      <c r="V1794" s="5" t="e">
        <f t="shared" ref="V1794:V1857" si="56">IF(AND(T1794=1,U1794=1),1,0)</f>
        <v>#VALUE!</v>
      </c>
      <c r="W1794" s="5" t="e">
        <f>IF(S1794&gt;=2,1,0)</f>
        <v>#VALUE!</v>
      </c>
      <c r="X1794" s="5" t="e">
        <f>IF(Q1794&lt;=2,1,0)</f>
        <v>#VALUE!</v>
      </c>
      <c r="Y1794" s="5" t="e">
        <f>IF(AND(Q1794&gt;=1,Q1794&lt;=3),1,0)</f>
        <v>#VALUE!</v>
      </c>
      <c r="Z1794" s="5" t="e">
        <f>IF(AND(Q1794&gt;=2,Q1794&lt;=5),1,0)</f>
        <v>#VALUE!</v>
      </c>
      <c r="AA1794" s="5" t="e">
        <f>IF(S1794&lt;=2,1,0)</f>
        <v>#VALUE!</v>
      </c>
      <c r="AB1794" s="5" t="e">
        <f>IF(AND(S1794&gt;=1,S1794&lt;=3),1,0)</f>
        <v>#VALUE!</v>
      </c>
      <c r="AC1794" s="5" t="e">
        <f>IF(AND(S1794&gt;=2,S1794&lt;=5),1,0)</f>
        <v>#VALUE!</v>
      </c>
      <c r="AD1794" s="5" t="e">
        <f>IF(AND(S1794&gt;=1,S1794&lt;=4),1,0)</f>
        <v>#VALUE!</v>
      </c>
      <c r="AE1794" s="5" t="e">
        <f>IF(AND(S1794&gt;=2,S1794&lt;=5),1,0)</f>
        <v>#VALUE!</v>
      </c>
    </row>
    <row r="1795" spans="1:31" x14ac:dyDescent="0.55000000000000004">
      <c r="A1795" s="1">
        <f t="shared" ref="A1795:A1858" si="57">A1794+1</f>
        <v>1795</v>
      </c>
      <c r="B1795" s="6" t="s">
        <v>32</v>
      </c>
      <c r="C1795" s="7">
        <v>46226.660555555558</v>
      </c>
      <c r="D1795" s="5">
        <v>26</v>
      </c>
      <c r="E1795" s="6" t="s">
        <v>37</v>
      </c>
      <c r="F1795" s="8">
        <v>46334</v>
      </c>
      <c r="G1795" s="8" t="s">
        <v>245</v>
      </c>
      <c r="H1795" s="6" t="s">
        <v>128</v>
      </c>
      <c r="I1795" s="6" t="s">
        <v>885</v>
      </c>
      <c r="J1795" s="6" t="s">
        <v>209</v>
      </c>
      <c r="L1795" s="6" t="s">
        <v>269</v>
      </c>
      <c r="M1795" s="6" t="s">
        <v>885</v>
      </c>
      <c r="N1795" s="6" t="s">
        <v>41</v>
      </c>
      <c r="O1795" s="5" t="s">
        <v>885</v>
      </c>
      <c r="P1795" s="6" t="str">
        <f>IF(I1795&lt;&gt;"","Giocata","Futura")</f>
        <v>Futura</v>
      </c>
      <c r="Q1795" s="5" t="e">
        <f>VALUE(LEFT(I1795,1))</f>
        <v>#VALUE!</v>
      </c>
      <c r="R1795" s="5" t="e">
        <f>VALUE(RIGHT(I1795,1))</f>
        <v>#VALUE!</v>
      </c>
      <c r="S1795" s="5" t="e">
        <f>SUM(Q1795:R1795)</f>
        <v>#VALUE!</v>
      </c>
      <c r="T1795" s="5" t="e">
        <f>IF(Q1795&lt;&gt;R1795,1,0)</f>
        <v>#VALUE!</v>
      </c>
      <c r="U1795" s="5" t="e">
        <f>IF(S1795&lt;=4,1,0)</f>
        <v>#VALUE!</v>
      </c>
      <c r="V1795" s="5" t="e">
        <f t="shared" si="56"/>
        <v>#VALUE!</v>
      </c>
      <c r="W1795" s="5" t="e">
        <f>IF(S1795&gt;=2,1,0)</f>
        <v>#VALUE!</v>
      </c>
      <c r="X1795" s="5" t="e">
        <f>IF(Q1795&lt;=2,1,0)</f>
        <v>#VALUE!</v>
      </c>
      <c r="Y1795" s="5" t="e">
        <f>IF(AND(Q1795&gt;=1,Q1795&lt;=3),1,0)</f>
        <v>#VALUE!</v>
      </c>
      <c r="Z1795" s="5" t="e">
        <f>IF(AND(Q1795&gt;=2,Q1795&lt;=5),1,0)</f>
        <v>#VALUE!</v>
      </c>
      <c r="AA1795" s="5" t="e">
        <f>IF(S1795&lt;=2,1,0)</f>
        <v>#VALUE!</v>
      </c>
      <c r="AB1795" s="5" t="e">
        <f>IF(AND(S1795&gt;=1,S1795&lt;=3),1,0)</f>
        <v>#VALUE!</v>
      </c>
      <c r="AC1795" s="5" t="e">
        <f>IF(AND(S1795&gt;=2,S1795&lt;=5),1,0)</f>
        <v>#VALUE!</v>
      </c>
      <c r="AD1795" s="5" t="e">
        <f>IF(AND(S1795&gt;=1,S1795&lt;=4),1,0)</f>
        <v>#VALUE!</v>
      </c>
      <c r="AE1795" s="5" t="e">
        <f>IF(AND(S1795&gt;=2,S1795&lt;=5),1,0)</f>
        <v>#VALUE!</v>
      </c>
    </row>
    <row r="1796" spans="1:31" x14ac:dyDescent="0.55000000000000004">
      <c r="A1796" s="1">
        <f t="shared" si="57"/>
        <v>1796</v>
      </c>
      <c r="B1796" s="6" t="s">
        <v>32</v>
      </c>
      <c r="C1796" s="7">
        <v>46226.660555555558</v>
      </c>
      <c r="D1796" s="5">
        <v>26</v>
      </c>
      <c r="E1796" s="6" t="s">
        <v>37</v>
      </c>
      <c r="F1796" s="8">
        <v>46334</v>
      </c>
      <c r="G1796" s="8" t="s">
        <v>245</v>
      </c>
      <c r="H1796" s="6" t="s">
        <v>127</v>
      </c>
      <c r="I1796" s="6" t="s">
        <v>885</v>
      </c>
      <c r="J1796" s="6" t="s">
        <v>211</v>
      </c>
      <c r="L1796" s="6" t="s">
        <v>129</v>
      </c>
      <c r="M1796" s="6" t="s">
        <v>885</v>
      </c>
      <c r="N1796" s="6" t="s">
        <v>41</v>
      </c>
      <c r="O1796" s="5" t="s">
        <v>885</v>
      </c>
      <c r="P1796" s="6" t="str">
        <f>IF(I1796&lt;&gt;"","Giocata","Futura")</f>
        <v>Futura</v>
      </c>
      <c r="Q1796" s="5" t="e">
        <f>VALUE(LEFT(I1796,1))</f>
        <v>#VALUE!</v>
      </c>
      <c r="R1796" s="5" t="e">
        <f>VALUE(RIGHT(I1796,1))</f>
        <v>#VALUE!</v>
      </c>
      <c r="S1796" s="5" t="e">
        <f>SUM(Q1796:R1796)</f>
        <v>#VALUE!</v>
      </c>
      <c r="T1796" s="5" t="e">
        <f>IF(Q1796&lt;&gt;R1796,1,0)</f>
        <v>#VALUE!</v>
      </c>
      <c r="U1796" s="5" t="e">
        <f>IF(S1796&lt;=4,1,0)</f>
        <v>#VALUE!</v>
      </c>
      <c r="V1796" s="5" t="e">
        <f t="shared" si="56"/>
        <v>#VALUE!</v>
      </c>
      <c r="W1796" s="5" t="e">
        <f>IF(S1796&gt;=2,1,0)</f>
        <v>#VALUE!</v>
      </c>
      <c r="X1796" s="5" t="e">
        <f>IF(Q1796&lt;=2,1,0)</f>
        <v>#VALUE!</v>
      </c>
      <c r="Y1796" s="5" t="e">
        <f>IF(AND(Q1796&gt;=1,Q1796&lt;=3),1,0)</f>
        <v>#VALUE!</v>
      </c>
      <c r="Z1796" s="5" t="e">
        <f>IF(AND(Q1796&gt;=2,Q1796&lt;=5),1,0)</f>
        <v>#VALUE!</v>
      </c>
      <c r="AA1796" s="5" t="e">
        <f>IF(S1796&lt;=2,1,0)</f>
        <v>#VALUE!</v>
      </c>
      <c r="AB1796" s="5" t="e">
        <f>IF(AND(S1796&gt;=1,S1796&lt;=3),1,0)</f>
        <v>#VALUE!</v>
      </c>
      <c r="AC1796" s="5" t="e">
        <f>IF(AND(S1796&gt;=2,S1796&lt;=5),1,0)</f>
        <v>#VALUE!</v>
      </c>
      <c r="AD1796" s="5" t="e">
        <f>IF(AND(S1796&gt;=1,S1796&lt;=4),1,0)</f>
        <v>#VALUE!</v>
      </c>
      <c r="AE1796" s="5" t="e">
        <f>IF(AND(S1796&gt;=2,S1796&lt;=5),1,0)</f>
        <v>#VALUE!</v>
      </c>
    </row>
    <row r="1797" spans="1:31" x14ac:dyDescent="0.55000000000000004">
      <c r="A1797" s="1">
        <f t="shared" si="57"/>
        <v>1797</v>
      </c>
      <c r="B1797" s="6" t="s">
        <v>32</v>
      </c>
      <c r="C1797" s="7">
        <v>46226.660555555558</v>
      </c>
      <c r="D1797" s="5">
        <v>26</v>
      </c>
      <c r="E1797" s="6" t="s">
        <v>37</v>
      </c>
      <c r="F1797" s="8">
        <v>46334</v>
      </c>
      <c r="G1797" s="8" t="s">
        <v>245</v>
      </c>
      <c r="H1797" s="6" t="s">
        <v>131</v>
      </c>
      <c r="I1797" s="6" t="s">
        <v>885</v>
      </c>
      <c r="J1797" s="6" t="s">
        <v>272</v>
      </c>
      <c r="L1797" s="6" t="s">
        <v>214</v>
      </c>
      <c r="M1797" s="6" t="s">
        <v>885</v>
      </c>
      <c r="N1797" s="6" t="s">
        <v>41</v>
      </c>
      <c r="O1797" s="5" t="s">
        <v>885</v>
      </c>
      <c r="P1797" s="6" t="str">
        <f>IF(I1797&lt;&gt;"","Giocata","Futura")</f>
        <v>Futura</v>
      </c>
      <c r="Q1797" s="5" t="e">
        <f>VALUE(LEFT(I1797,1))</f>
        <v>#VALUE!</v>
      </c>
      <c r="R1797" s="5" t="e">
        <f>VALUE(RIGHT(I1797,1))</f>
        <v>#VALUE!</v>
      </c>
      <c r="S1797" s="5" t="e">
        <f>SUM(Q1797:R1797)</f>
        <v>#VALUE!</v>
      </c>
      <c r="T1797" s="5" t="e">
        <f>IF(Q1797&lt;&gt;R1797,1,0)</f>
        <v>#VALUE!</v>
      </c>
      <c r="U1797" s="5" t="e">
        <f>IF(S1797&lt;=4,1,0)</f>
        <v>#VALUE!</v>
      </c>
      <c r="V1797" s="5" t="e">
        <f t="shared" si="56"/>
        <v>#VALUE!</v>
      </c>
      <c r="W1797" s="5" t="e">
        <f>IF(S1797&gt;=2,1,0)</f>
        <v>#VALUE!</v>
      </c>
      <c r="X1797" s="5" t="e">
        <f>IF(Q1797&lt;=2,1,0)</f>
        <v>#VALUE!</v>
      </c>
      <c r="Y1797" s="5" t="e">
        <f>IF(AND(Q1797&gt;=1,Q1797&lt;=3),1,0)</f>
        <v>#VALUE!</v>
      </c>
      <c r="Z1797" s="5" t="e">
        <f>IF(AND(Q1797&gt;=2,Q1797&lt;=5),1,0)</f>
        <v>#VALUE!</v>
      </c>
      <c r="AA1797" s="5" t="e">
        <f>IF(S1797&lt;=2,1,0)</f>
        <v>#VALUE!</v>
      </c>
      <c r="AB1797" s="5" t="e">
        <f>IF(AND(S1797&gt;=1,S1797&lt;=3),1,0)</f>
        <v>#VALUE!</v>
      </c>
      <c r="AC1797" s="5" t="e">
        <f>IF(AND(S1797&gt;=2,S1797&lt;=5),1,0)</f>
        <v>#VALUE!</v>
      </c>
      <c r="AD1797" s="5" t="e">
        <f>IF(AND(S1797&gt;=1,S1797&lt;=4),1,0)</f>
        <v>#VALUE!</v>
      </c>
      <c r="AE1797" s="5" t="e">
        <f>IF(AND(S1797&gt;=2,S1797&lt;=5),1,0)</f>
        <v>#VALUE!</v>
      </c>
    </row>
    <row r="1798" spans="1:31" x14ac:dyDescent="0.55000000000000004">
      <c r="A1798" s="1">
        <f t="shared" si="57"/>
        <v>1798</v>
      </c>
      <c r="B1798" s="6" t="s">
        <v>884</v>
      </c>
      <c r="C1798" s="7">
        <v>46226.660555555558</v>
      </c>
      <c r="D1798" s="5">
        <v>13</v>
      </c>
      <c r="E1798" s="6" t="s">
        <v>93</v>
      </c>
      <c r="F1798" s="8">
        <v>46347</v>
      </c>
      <c r="G1798" s="8" t="s">
        <v>885</v>
      </c>
      <c r="H1798" s="6" t="s">
        <v>98</v>
      </c>
      <c r="I1798" s="6" t="s">
        <v>885</v>
      </c>
      <c r="J1798" s="6" t="s">
        <v>107</v>
      </c>
      <c r="L1798" s="6" t="s">
        <v>102</v>
      </c>
      <c r="M1798" s="6" t="s">
        <v>885</v>
      </c>
      <c r="N1798" s="6" t="s">
        <v>41</v>
      </c>
      <c r="O1798" s="5" t="s">
        <v>885</v>
      </c>
      <c r="P1798" s="6" t="str">
        <f>IF(I1798&lt;&gt;"","Giocata","Futura")</f>
        <v>Futura</v>
      </c>
      <c r="Q1798" s="5" t="e">
        <f>VALUE(LEFT(I1798,1))</f>
        <v>#VALUE!</v>
      </c>
      <c r="R1798" s="5" t="e">
        <f>VALUE(RIGHT(I1798,1))</f>
        <v>#VALUE!</v>
      </c>
      <c r="S1798" s="5" t="e">
        <f>SUM(Q1798:R1798)</f>
        <v>#VALUE!</v>
      </c>
      <c r="T1798" s="5" t="e">
        <f>IF(Q1798&lt;&gt;R1798,1,0)</f>
        <v>#VALUE!</v>
      </c>
      <c r="U1798" s="5" t="e">
        <f>IF(S1798&lt;=4,1,0)</f>
        <v>#VALUE!</v>
      </c>
      <c r="V1798" s="5" t="e">
        <f t="shared" si="56"/>
        <v>#VALUE!</v>
      </c>
      <c r="W1798" s="5" t="e">
        <f>IF(S1798&gt;=2,1,0)</f>
        <v>#VALUE!</v>
      </c>
      <c r="X1798" s="5" t="e">
        <f>IF(Q1798&lt;=2,1,0)</f>
        <v>#VALUE!</v>
      </c>
      <c r="Y1798" s="5" t="e">
        <f>IF(AND(Q1798&gt;=1,Q1798&lt;=3),1,0)</f>
        <v>#VALUE!</v>
      </c>
      <c r="Z1798" s="5" t="e">
        <f>IF(AND(Q1798&gt;=2,Q1798&lt;=5),1,0)</f>
        <v>#VALUE!</v>
      </c>
      <c r="AA1798" s="5" t="e">
        <f>IF(S1798&lt;=2,1,0)</f>
        <v>#VALUE!</v>
      </c>
      <c r="AB1798" s="5" t="e">
        <f>IF(AND(S1798&gt;=1,S1798&lt;=3),1,0)</f>
        <v>#VALUE!</v>
      </c>
      <c r="AC1798" s="5" t="e">
        <f>IF(AND(S1798&gt;=2,S1798&lt;=5),1,0)</f>
        <v>#VALUE!</v>
      </c>
      <c r="AD1798" s="5" t="e">
        <f>IF(AND(S1798&gt;=1,S1798&lt;=4),1,0)</f>
        <v>#VALUE!</v>
      </c>
      <c r="AE1798" s="5" t="e">
        <f>IF(AND(S1798&gt;=2,S1798&lt;=5),1,0)</f>
        <v>#VALUE!</v>
      </c>
    </row>
    <row r="1799" spans="1:31" x14ac:dyDescent="0.55000000000000004">
      <c r="A1799" s="1">
        <f t="shared" si="57"/>
        <v>1799</v>
      </c>
      <c r="B1799" s="6" t="s">
        <v>884</v>
      </c>
      <c r="C1799" s="7">
        <v>46226.660555555558</v>
      </c>
      <c r="D1799" s="5">
        <v>13</v>
      </c>
      <c r="E1799" s="6" t="s">
        <v>93</v>
      </c>
      <c r="F1799" s="8">
        <v>46347</v>
      </c>
      <c r="G1799" s="8" t="s">
        <v>885</v>
      </c>
      <c r="H1799" s="6" t="s">
        <v>101</v>
      </c>
      <c r="I1799" s="6" t="s">
        <v>885</v>
      </c>
      <c r="J1799" s="6" t="s">
        <v>95</v>
      </c>
      <c r="L1799" s="6" t="s">
        <v>116</v>
      </c>
      <c r="M1799" s="6" t="s">
        <v>885</v>
      </c>
      <c r="N1799" s="6" t="s">
        <v>41</v>
      </c>
      <c r="O1799" s="5" t="s">
        <v>885</v>
      </c>
      <c r="P1799" s="6" t="str">
        <f>IF(I1799&lt;&gt;"","Giocata","Futura")</f>
        <v>Futura</v>
      </c>
      <c r="Q1799" s="5" t="e">
        <f>VALUE(LEFT(I1799,1))</f>
        <v>#VALUE!</v>
      </c>
      <c r="R1799" s="5" t="e">
        <f>VALUE(RIGHT(I1799,1))</f>
        <v>#VALUE!</v>
      </c>
      <c r="S1799" s="5" t="e">
        <f>SUM(Q1799:R1799)</f>
        <v>#VALUE!</v>
      </c>
      <c r="T1799" s="5" t="e">
        <f>IF(Q1799&lt;&gt;R1799,1,0)</f>
        <v>#VALUE!</v>
      </c>
      <c r="U1799" s="5" t="e">
        <f>IF(S1799&lt;=4,1,0)</f>
        <v>#VALUE!</v>
      </c>
      <c r="V1799" s="5" t="e">
        <f t="shared" si="56"/>
        <v>#VALUE!</v>
      </c>
      <c r="W1799" s="5" t="e">
        <f>IF(S1799&gt;=2,1,0)</f>
        <v>#VALUE!</v>
      </c>
      <c r="X1799" s="5" t="e">
        <f>IF(Q1799&lt;=2,1,0)</f>
        <v>#VALUE!</v>
      </c>
      <c r="Y1799" s="5" t="e">
        <f>IF(AND(Q1799&gt;=1,Q1799&lt;=3),1,0)</f>
        <v>#VALUE!</v>
      </c>
      <c r="Z1799" s="5" t="e">
        <f>IF(AND(Q1799&gt;=2,Q1799&lt;=5),1,0)</f>
        <v>#VALUE!</v>
      </c>
      <c r="AA1799" s="5" t="e">
        <f>IF(S1799&lt;=2,1,0)</f>
        <v>#VALUE!</v>
      </c>
      <c r="AB1799" s="5" t="e">
        <f>IF(AND(S1799&gt;=1,S1799&lt;=3),1,0)</f>
        <v>#VALUE!</v>
      </c>
      <c r="AC1799" s="5" t="e">
        <f>IF(AND(S1799&gt;=2,S1799&lt;=5),1,0)</f>
        <v>#VALUE!</v>
      </c>
      <c r="AD1799" s="5" t="e">
        <f>IF(AND(S1799&gt;=1,S1799&lt;=4),1,0)</f>
        <v>#VALUE!</v>
      </c>
      <c r="AE1799" s="5" t="e">
        <f>IF(AND(S1799&gt;=2,S1799&lt;=5),1,0)</f>
        <v>#VALUE!</v>
      </c>
    </row>
    <row r="1800" spans="1:31" x14ac:dyDescent="0.55000000000000004">
      <c r="A1800" s="1">
        <f t="shared" si="57"/>
        <v>1800</v>
      </c>
      <c r="B1800" s="6" t="s">
        <v>884</v>
      </c>
      <c r="C1800" s="7">
        <v>46226.660555555558</v>
      </c>
      <c r="D1800" s="5">
        <v>13</v>
      </c>
      <c r="E1800" s="6" t="s">
        <v>93</v>
      </c>
      <c r="F1800" s="8">
        <v>46347</v>
      </c>
      <c r="G1800" s="8" t="s">
        <v>885</v>
      </c>
      <c r="H1800" s="6" t="s">
        <v>106</v>
      </c>
      <c r="I1800" s="6" t="s">
        <v>885</v>
      </c>
      <c r="J1800" s="6" t="s">
        <v>103</v>
      </c>
      <c r="L1800" s="6" t="s">
        <v>108</v>
      </c>
      <c r="M1800" s="6" t="s">
        <v>885</v>
      </c>
      <c r="N1800" s="6" t="s">
        <v>41</v>
      </c>
      <c r="O1800" s="5" t="s">
        <v>885</v>
      </c>
      <c r="P1800" s="6" t="str">
        <f>IF(I1800&lt;&gt;"","Giocata","Futura")</f>
        <v>Futura</v>
      </c>
      <c r="Q1800" s="5" t="e">
        <f>VALUE(LEFT(I1800,1))</f>
        <v>#VALUE!</v>
      </c>
      <c r="R1800" s="5" t="e">
        <f>VALUE(RIGHT(I1800,1))</f>
        <v>#VALUE!</v>
      </c>
      <c r="S1800" s="5" t="e">
        <f>SUM(Q1800:R1800)</f>
        <v>#VALUE!</v>
      </c>
      <c r="T1800" s="5" t="e">
        <f>IF(Q1800&lt;&gt;R1800,1,0)</f>
        <v>#VALUE!</v>
      </c>
      <c r="U1800" s="5" t="e">
        <f>IF(S1800&lt;=4,1,0)</f>
        <v>#VALUE!</v>
      </c>
      <c r="V1800" s="5" t="e">
        <f t="shared" si="56"/>
        <v>#VALUE!</v>
      </c>
      <c r="W1800" s="5" t="e">
        <f>IF(S1800&gt;=2,1,0)</f>
        <v>#VALUE!</v>
      </c>
      <c r="X1800" s="5" t="e">
        <f>IF(Q1800&lt;=2,1,0)</f>
        <v>#VALUE!</v>
      </c>
      <c r="Y1800" s="5" t="e">
        <f>IF(AND(Q1800&gt;=1,Q1800&lt;=3),1,0)</f>
        <v>#VALUE!</v>
      </c>
      <c r="Z1800" s="5" t="e">
        <f>IF(AND(Q1800&gt;=2,Q1800&lt;=5),1,0)</f>
        <v>#VALUE!</v>
      </c>
      <c r="AA1800" s="5" t="e">
        <f>IF(S1800&lt;=2,1,0)</f>
        <v>#VALUE!</v>
      </c>
      <c r="AB1800" s="5" t="e">
        <f>IF(AND(S1800&gt;=1,S1800&lt;=3),1,0)</f>
        <v>#VALUE!</v>
      </c>
      <c r="AC1800" s="5" t="e">
        <f>IF(AND(S1800&gt;=2,S1800&lt;=5),1,0)</f>
        <v>#VALUE!</v>
      </c>
      <c r="AD1800" s="5" t="e">
        <f>IF(AND(S1800&gt;=1,S1800&lt;=4),1,0)</f>
        <v>#VALUE!</v>
      </c>
      <c r="AE1800" s="5" t="e">
        <f>IF(AND(S1800&gt;=2,S1800&lt;=5),1,0)</f>
        <v>#VALUE!</v>
      </c>
    </row>
    <row r="1801" spans="1:31" x14ac:dyDescent="0.55000000000000004">
      <c r="A1801" s="1">
        <f t="shared" si="57"/>
        <v>1801</v>
      </c>
      <c r="B1801" s="6" t="s">
        <v>884</v>
      </c>
      <c r="C1801" s="7">
        <v>46226.660555555558</v>
      </c>
      <c r="D1801" s="5">
        <v>13</v>
      </c>
      <c r="E1801" s="6" t="s">
        <v>93</v>
      </c>
      <c r="F1801" s="8">
        <v>46347</v>
      </c>
      <c r="G1801" s="8" t="s">
        <v>885</v>
      </c>
      <c r="H1801" s="6" t="s">
        <v>97</v>
      </c>
      <c r="I1801" s="6" t="s">
        <v>885</v>
      </c>
      <c r="J1801" s="6" t="s">
        <v>100</v>
      </c>
      <c r="L1801" s="6" t="s">
        <v>99</v>
      </c>
      <c r="M1801" s="6" t="s">
        <v>885</v>
      </c>
      <c r="N1801" s="6" t="s">
        <v>41</v>
      </c>
      <c r="O1801" s="5" t="s">
        <v>885</v>
      </c>
      <c r="P1801" s="6" t="str">
        <f>IF(I1801&lt;&gt;"","Giocata","Futura")</f>
        <v>Futura</v>
      </c>
      <c r="Q1801" s="5" t="e">
        <f>VALUE(LEFT(I1801,1))</f>
        <v>#VALUE!</v>
      </c>
      <c r="R1801" s="5" t="e">
        <f>VALUE(RIGHT(I1801,1))</f>
        <v>#VALUE!</v>
      </c>
      <c r="S1801" s="5" t="e">
        <f>SUM(Q1801:R1801)</f>
        <v>#VALUE!</v>
      </c>
      <c r="T1801" s="5" t="e">
        <f>IF(Q1801&lt;&gt;R1801,1,0)</f>
        <v>#VALUE!</v>
      </c>
      <c r="U1801" s="5" t="e">
        <f>IF(S1801&lt;=4,1,0)</f>
        <v>#VALUE!</v>
      </c>
      <c r="V1801" s="5" t="e">
        <f t="shared" si="56"/>
        <v>#VALUE!</v>
      </c>
      <c r="W1801" s="5" t="e">
        <f>IF(S1801&gt;=2,1,0)</f>
        <v>#VALUE!</v>
      </c>
      <c r="X1801" s="5" t="e">
        <f>IF(Q1801&lt;=2,1,0)</f>
        <v>#VALUE!</v>
      </c>
      <c r="Y1801" s="5" t="e">
        <f>IF(AND(Q1801&gt;=1,Q1801&lt;=3),1,0)</f>
        <v>#VALUE!</v>
      </c>
      <c r="Z1801" s="5" t="e">
        <f>IF(AND(Q1801&gt;=2,Q1801&lt;=5),1,0)</f>
        <v>#VALUE!</v>
      </c>
      <c r="AA1801" s="5" t="e">
        <f>IF(S1801&lt;=2,1,0)</f>
        <v>#VALUE!</v>
      </c>
      <c r="AB1801" s="5" t="e">
        <f>IF(AND(S1801&gt;=1,S1801&lt;=3),1,0)</f>
        <v>#VALUE!</v>
      </c>
      <c r="AC1801" s="5" t="e">
        <f>IF(AND(S1801&gt;=2,S1801&lt;=5),1,0)</f>
        <v>#VALUE!</v>
      </c>
      <c r="AD1801" s="5" t="e">
        <f>IF(AND(S1801&gt;=1,S1801&lt;=4),1,0)</f>
        <v>#VALUE!</v>
      </c>
      <c r="AE1801" s="5" t="e">
        <f>IF(AND(S1801&gt;=2,S1801&lt;=5),1,0)</f>
        <v>#VALUE!</v>
      </c>
    </row>
    <row r="1802" spans="1:31" x14ac:dyDescent="0.55000000000000004">
      <c r="A1802" s="1">
        <f t="shared" si="57"/>
        <v>1802</v>
      </c>
      <c r="B1802" s="6" t="s">
        <v>884</v>
      </c>
      <c r="C1802" s="7">
        <v>46226.660555555558</v>
      </c>
      <c r="D1802" s="5">
        <v>13</v>
      </c>
      <c r="E1802" s="6" t="s">
        <v>93</v>
      </c>
      <c r="F1802" s="8">
        <v>46347</v>
      </c>
      <c r="G1802" s="8" t="s">
        <v>885</v>
      </c>
      <c r="H1802" s="6" t="s">
        <v>94</v>
      </c>
      <c r="I1802" s="6" t="s">
        <v>885</v>
      </c>
      <c r="J1802" s="6" t="s">
        <v>110</v>
      </c>
      <c r="L1802" s="6" t="s">
        <v>96</v>
      </c>
      <c r="M1802" s="6" t="s">
        <v>885</v>
      </c>
      <c r="N1802" s="6" t="s">
        <v>41</v>
      </c>
      <c r="O1802" s="5" t="s">
        <v>885</v>
      </c>
      <c r="P1802" s="6" t="str">
        <f>IF(I1802&lt;&gt;"","Giocata","Futura")</f>
        <v>Futura</v>
      </c>
      <c r="Q1802" s="5" t="e">
        <f>VALUE(LEFT(I1802,1))</f>
        <v>#VALUE!</v>
      </c>
      <c r="R1802" s="5" t="e">
        <f>VALUE(RIGHT(I1802,1))</f>
        <v>#VALUE!</v>
      </c>
      <c r="S1802" s="5" t="e">
        <f>SUM(Q1802:R1802)</f>
        <v>#VALUE!</v>
      </c>
      <c r="T1802" s="5" t="e">
        <f>IF(Q1802&lt;&gt;R1802,1,0)</f>
        <v>#VALUE!</v>
      </c>
      <c r="U1802" s="5" t="e">
        <f>IF(S1802&lt;=4,1,0)</f>
        <v>#VALUE!</v>
      </c>
      <c r="V1802" s="5" t="e">
        <f t="shared" si="56"/>
        <v>#VALUE!</v>
      </c>
      <c r="W1802" s="5" t="e">
        <f>IF(S1802&gt;=2,1,0)</f>
        <v>#VALUE!</v>
      </c>
      <c r="X1802" s="5" t="e">
        <f>IF(Q1802&lt;=2,1,0)</f>
        <v>#VALUE!</v>
      </c>
      <c r="Y1802" s="5" t="e">
        <f>IF(AND(Q1802&gt;=1,Q1802&lt;=3),1,0)</f>
        <v>#VALUE!</v>
      </c>
      <c r="Z1802" s="5" t="e">
        <f>IF(AND(Q1802&gt;=2,Q1802&lt;=5),1,0)</f>
        <v>#VALUE!</v>
      </c>
      <c r="AA1802" s="5" t="e">
        <f>IF(S1802&lt;=2,1,0)</f>
        <v>#VALUE!</v>
      </c>
      <c r="AB1802" s="5" t="e">
        <f>IF(AND(S1802&gt;=1,S1802&lt;=3),1,0)</f>
        <v>#VALUE!</v>
      </c>
      <c r="AC1802" s="5" t="e">
        <f>IF(AND(S1802&gt;=2,S1802&lt;=5),1,0)</f>
        <v>#VALUE!</v>
      </c>
      <c r="AD1802" s="5" t="e">
        <f>IF(AND(S1802&gt;=1,S1802&lt;=4),1,0)</f>
        <v>#VALUE!</v>
      </c>
      <c r="AE1802" s="5" t="e">
        <f>IF(AND(S1802&gt;=2,S1802&lt;=5),1,0)</f>
        <v>#VALUE!</v>
      </c>
    </row>
    <row r="1803" spans="1:31" x14ac:dyDescent="0.55000000000000004">
      <c r="A1803" s="1">
        <f t="shared" si="57"/>
        <v>1803</v>
      </c>
      <c r="B1803" s="6" t="s">
        <v>884</v>
      </c>
      <c r="C1803" s="7">
        <v>46226.660555555558</v>
      </c>
      <c r="D1803" s="5">
        <v>13</v>
      </c>
      <c r="E1803" s="6" t="s">
        <v>93</v>
      </c>
      <c r="F1803" s="8">
        <v>46347</v>
      </c>
      <c r="G1803" s="8" t="s">
        <v>885</v>
      </c>
      <c r="H1803" s="6" t="s">
        <v>109</v>
      </c>
      <c r="I1803" s="6" t="s">
        <v>885</v>
      </c>
      <c r="J1803" s="6" t="s">
        <v>104</v>
      </c>
      <c r="L1803" s="6" t="s">
        <v>111</v>
      </c>
      <c r="M1803" s="6" t="s">
        <v>885</v>
      </c>
      <c r="N1803" s="6" t="s">
        <v>41</v>
      </c>
      <c r="O1803" s="5" t="s">
        <v>885</v>
      </c>
      <c r="P1803" s="6" t="str">
        <f>IF(I1803&lt;&gt;"","Giocata","Futura")</f>
        <v>Futura</v>
      </c>
      <c r="Q1803" s="5" t="e">
        <f>VALUE(LEFT(I1803,1))</f>
        <v>#VALUE!</v>
      </c>
      <c r="R1803" s="5" t="e">
        <f>VALUE(RIGHT(I1803,1))</f>
        <v>#VALUE!</v>
      </c>
      <c r="S1803" s="5" t="e">
        <f>SUM(Q1803:R1803)</f>
        <v>#VALUE!</v>
      </c>
      <c r="T1803" s="5" t="e">
        <f>IF(Q1803&lt;&gt;R1803,1,0)</f>
        <v>#VALUE!</v>
      </c>
      <c r="U1803" s="5" t="e">
        <f>IF(S1803&lt;=4,1,0)</f>
        <v>#VALUE!</v>
      </c>
      <c r="V1803" s="5" t="e">
        <f t="shared" si="56"/>
        <v>#VALUE!</v>
      </c>
      <c r="W1803" s="5" t="e">
        <f>IF(S1803&gt;=2,1,0)</f>
        <v>#VALUE!</v>
      </c>
      <c r="X1803" s="5" t="e">
        <f>IF(Q1803&lt;=2,1,0)</f>
        <v>#VALUE!</v>
      </c>
      <c r="Y1803" s="5" t="e">
        <f>IF(AND(Q1803&gt;=1,Q1803&lt;=3),1,0)</f>
        <v>#VALUE!</v>
      </c>
      <c r="Z1803" s="5" t="e">
        <f>IF(AND(Q1803&gt;=2,Q1803&lt;=5),1,0)</f>
        <v>#VALUE!</v>
      </c>
      <c r="AA1803" s="5" t="e">
        <f>IF(S1803&lt;=2,1,0)</f>
        <v>#VALUE!</v>
      </c>
      <c r="AB1803" s="5" t="e">
        <f>IF(AND(S1803&gt;=1,S1803&lt;=3),1,0)</f>
        <v>#VALUE!</v>
      </c>
      <c r="AC1803" s="5" t="e">
        <f>IF(AND(S1803&gt;=2,S1803&lt;=5),1,0)</f>
        <v>#VALUE!</v>
      </c>
      <c r="AD1803" s="5" t="e">
        <f>IF(AND(S1803&gt;=1,S1803&lt;=4),1,0)</f>
        <v>#VALUE!</v>
      </c>
      <c r="AE1803" s="5" t="e">
        <f>IF(AND(S1803&gt;=2,S1803&lt;=5),1,0)</f>
        <v>#VALUE!</v>
      </c>
    </row>
    <row r="1804" spans="1:31" x14ac:dyDescent="0.55000000000000004">
      <c r="A1804" s="1">
        <f t="shared" si="57"/>
        <v>1804</v>
      </c>
      <c r="B1804" s="6" t="s">
        <v>886</v>
      </c>
      <c r="C1804" s="7">
        <v>46226.660567129627</v>
      </c>
      <c r="D1804" s="5">
        <v>14</v>
      </c>
      <c r="E1804" s="6" t="s">
        <v>93</v>
      </c>
      <c r="F1804" s="8">
        <v>46347</v>
      </c>
      <c r="G1804" s="8" t="s">
        <v>885</v>
      </c>
      <c r="H1804" s="6" t="s">
        <v>887</v>
      </c>
      <c r="I1804" s="6" t="s">
        <v>885</v>
      </c>
      <c r="J1804" s="6" t="s">
        <v>896</v>
      </c>
      <c r="L1804" s="6" t="s">
        <v>889</v>
      </c>
      <c r="M1804" s="6" t="s">
        <v>885</v>
      </c>
      <c r="N1804" s="6" t="s">
        <v>41</v>
      </c>
      <c r="O1804" s="5" t="s">
        <v>885</v>
      </c>
      <c r="P1804" s="6" t="str">
        <f>IF(I1804&lt;&gt;"","Giocata","Futura")</f>
        <v>Futura</v>
      </c>
      <c r="Q1804" s="5" t="e">
        <f>VALUE(LEFT(I1804,1))</f>
        <v>#VALUE!</v>
      </c>
      <c r="R1804" s="5" t="e">
        <f>VALUE(RIGHT(I1804,1))</f>
        <v>#VALUE!</v>
      </c>
      <c r="S1804" s="5" t="e">
        <f>SUM(Q1804:R1804)</f>
        <v>#VALUE!</v>
      </c>
      <c r="T1804" s="5" t="e">
        <f>IF(Q1804&lt;&gt;R1804,1,0)</f>
        <v>#VALUE!</v>
      </c>
      <c r="U1804" s="5" t="e">
        <f>IF(S1804&lt;=4,1,0)</f>
        <v>#VALUE!</v>
      </c>
      <c r="V1804" s="5" t="e">
        <f t="shared" si="56"/>
        <v>#VALUE!</v>
      </c>
      <c r="W1804" s="5" t="e">
        <f>IF(S1804&gt;=2,1,0)</f>
        <v>#VALUE!</v>
      </c>
      <c r="X1804" s="5" t="e">
        <f>IF(Q1804&lt;=2,1,0)</f>
        <v>#VALUE!</v>
      </c>
      <c r="Y1804" s="5" t="e">
        <f>IF(AND(Q1804&gt;=1,Q1804&lt;=3),1,0)</f>
        <v>#VALUE!</v>
      </c>
      <c r="Z1804" s="5" t="e">
        <f>IF(AND(Q1804&gt;=2,Q1804&lt;=5),1,0)</f>
        <v>#VALUE!</v>
      </c>
      <c r="AA1804" s="5" t="e">
        <f>IF(S1804&lt;=2,1,0)</f>
        <v>#VALUE!</v>
      </c>
      <c r="AB1804" s="5" t="e">
        <f>IF(AND(S1804&gt;=1,S1804&lt;=3),1,0)</f>
        <v>#VALUE!</v>
      </c>
      <c r="AC1804" s="5" t="e">
        <f>IF(AND(S1804&gt;=2,S1804&lt;=5),1,0)</f>
        <v>#VALUE!</v>
      </c>
      <c r="AD1804" s="5" t="e">
        <f>IF(AND(S1804&gt;=1,S1804&lt;=4),1,0)</f>
        <v>#VALUE!</v>
      </c>
      <c r="AE1804" s="5" t="e">
        <f>IF(AND(S1804&gt;=2,S1804&lt;=5),1,0)</f>
        <v>#VALUE!</v>
      </c>
    </row>
    <row r="1805" spans="1:31" x14ac:dyDescent="0.55000000000000004">
      <c r="A1805" s="1">
        <f t="shared" si="57"/>
        <v>1805</v>
      </c>
      <c r="B1805" s="6" t="s">
        <v>886</v>
      </c>
      <c r="C1805" s="7">
        <v>46226.660567129627</v>
      </c>
      <c r="D1805" s="5">
        <v>14</v>
      </c>
      <c r="E1805" s="6" t="s">
        <v>93</v>
      </c>
      <c r="F1805" s="8">
        <v>46347</v>
      </c>
      <c r="G1805" s="8" t="s">
        <v>885</v>
      </c>
      <c r="H1805" s="6" t="s">
        <v>893</v>
      </c>
      <c r="I1805" s="6" t="s">
        <v>885</v>
      </c>
      <c r="J1805" s="6" t="s">
        <v>899</v>
      </c>
      <c r="L1805" s="6" t="s">
        <v>895</v>
      </c>
      <c r="M1805" s="6" t="s">
        <v>885</v>
      </c>
      <c r="N1805" s="6" t="s">
        <v>41</v>
      </c>
      <c r="O1805" s="5" t="s">
        <v>885</v>
      </c>
      <c r="P1805" s="6" t="str">
        <f>IF(I1805&lt;&gt;"","Giocata","Futura")</f>
        <v>Futura</v>
      </c>
      <c r="Q1805" s="5" t="e">
        <f>VALUE(LEFT(I1805,1))</f>
        <v>#VALUE!</v>
      </c>
      <c r="R1805" s="5" t="e">
        <f>VALUE(RIGHT(I1805,1))</f>
        <v>#VALUE!</v>
      </c>
      <c r="S1805" s="5" t="e">
        <f>SUM(Q1805:R1805)</f>
        <v>#VALUE!</v>
      </c>
      <c r="T1805" s="5" t="e">
        <f>IF(Q1805&lt;&gt;R1805,1,0)</f>
        <v>#VALUE!</v>
      </c>
      <c r="U1805" s="5" t="e">
        <f>IF(S1805&lt;=4,1,0)</f>
        <v>#VALUE!</v>
      </c>
      <c r="V1805" s="5" t="e">
        <f t="shared" si="56"/>
        <v>#VALUE!</v>
      </c>
      <c r="W1805" s="5" t="e">
        <f>IF(S1805&gt;=2,1,0)</f>
        <v>#VALUE!</v>
      </c>
      <c r="X1805" s="5" t="e">
        <f>IF(Q1805&lt;=2,1,0)</f>
        <v>#VALUE!</v>
      </c>
      <c r="Y1805" s="5" t="e">
        <f>IF(AND(Q1805&gt;=1,Q1805&lt;=3),1,0)</f>
        <v>#VALUE!</v>
      </c>
      <c r="Z1805" s="5" t="e">
        <f>IF(AND(Q1805&gt;=2,Q1805&lt;=5),1,0)</f>
        <v>#VALUE!</v>
      </c>
      <c r="AA1805" s="5" t="e">
        <f>IF(S1805&lt;=2,1,0)</f>
        <v>#VALUE!</v>
      </c>
      <c r="AB1805" s="5" t="e">
        <f>IF(AND(S1805&gt;=1,S1805&lt;=3),1,0)</f>
        <v>#VALUE!</v>
      </c>
      <c r="AC1805" s="5" t="e">
        <f>IF(AND(S1805&gt;=2,S1805&lt;=5),1,0)</f>
        <v>#VALUE!</v>
      </c>
      <c r="AD1805" s="5" t="e">
        <f>IF(AND(S1805&gt;=1,S1805&lt;=4),1,0)</f>
        <v>#VALUE!</v>
      </c>
      <c r="AE1805" s="5" t="e">
        <f>IF(AND(S1805&gt;=2,S1805&lt;=5),1,0)</f>
        <v>#VALUE!</v>
      </c>
    </row>
    <row r="1806" spans="1:31" x14ac:dyDescent="0.55000000000000004">
      <c r="A1806" s="1">
        <f t="shared" si="57"/>
        <v>1806</v>
      </c>
      <c r="B1806" s="6" t="s">
        <v>886</v>
      </c>
      <c r="C1806" s="7">
        <v>46226.660567129627</v>
      </c>
      <c r="D1806" s="5">
        <v>14</v>
      </c>
      <c r="E1806" s="6" t="s">
        <v>93</v>
      </c>
      <c r="F1806" s="8">
        <v>46347</v>
      </c>
      <c r="G1806" s="8" t="s">
        <v>885</v>
      </c>
      <c r="H1806" s="6" t="s">
        <v>888</v>
      </c>
      <c r="I1806" s="6" t="s">
        <v>885</v>
      </c>
      <c r="J1806" s="6" t="s">
        <v>897</v>
      </c>
      <c r="L1806" s="6" t="s">
        <v>904</v>
      </c>
      <c r="M1806" s="6" t="s">
        <v>885</v>
      </c>
      <c r="N1806" s="6" t="s">
        <v>41</v>
      </c>
      <c r="O1806" s="5" t="s">
        <v>885</v>
      </c>
      <c r="P1806" s="6" t="str">
        <f>IF(I1806&lt;&gt;"","Giocata","Futura")</f>
        <v>Futura</v>
      </c>
      <c r="Q1806" s="5" t="e">
        <f>VALUE(LEFT(I1806,1))</f>
        <v>#VALUE!</v>
      </c>
      <c r="R1806" s="5" t="e">
        <f>VALUE(RIGHT(I1806,1))</f>
        <v>#VALUE!</v>
      </c>
      <c r="S1806" s="5" t="e">
        <f>SUM(Q1806:R1806)</f>
        <v>#VALUE!</v>
      </c>
      <c r="T1806" s="5" t="e">
        <f>IF(Q1806&lt;&gt;R1806,1,0)</f>
        <v>#VALUE!</v>
      </c>
      <c r="U1806" s="5" t="e">
        <f>IF(S1806&lt;=4,1,0)</f>
        <v>#VALUE!</v>
      </c>
      <c r="V1806" s="5" t="e">
        <f t="shared" si="56"/>
        <v>#VALUE!</v>
      </c>
      <c r="W1806" s="5" t="e">
        <f>IF(S1806&gt;=2,1,0)</f>
        <v>#VALUE!</v>
      </c>
      <c r="X1806" s="5" t="e">
        <f>IF(Q1806&lt;=2,1,0)</f>
        <v>#VALUE!</v>
      </c>
      <c r="Y1806" s="5" t="e">
        <f>IF(AND(Q1806&gt;=1,Q1806&lt;=3),1,0)</f>
        <v>#VALUE!</v>
      </c>
      <c r="Z1806" s="5" t="e">
        <f>IF(AND(Q1806&gt;=2,Q1806&lt;=5),1,0)</f>
        <v>#VALUE!</v>
      </c>
      <c r="AA1806" s="5" t="e">
        <f>IF(S1806&lt;=2,1,0)</f>
        <v>#VALUE!</v>
      </c>
      <c r="AB1806" s="5" t="e">
        <f>IF(AND(S1806&gt;=1,S1806&lt;=3),1,0)</f>
        <v>#VALUE!</v>
      </c>
      <c r="AC1806" s="5" t="e">
        <f>IF(AND(S1806&gt;=2,S1806&lt;=5),1,0)</f>
        <v>#VALUE!</v>
      </c>
      <c r="AD1806" s="5" t="e">
        <f>IF(AND(S1806&gt;=1,S1806&lt;=4),1,0)</f>
        <v>#VALUE!</v>
      </c>
      <c r="AE1806" s="5" t="e">
        <f>IF(AND(S1806&gt;=2,S1806&lt;=5),1,0)</f>
        <v>#VALUE!</v>
      </c>
    </row>
    <row r="1807" spans="1:31" x14ac:dyDescent="0.55000000000000004">
      <c r="A1807" s="1">
        <f t="shared" si="57"/>
        <v>1807</v>
      </c>
      <c r="B1807" s="6" t="s">
        <v>886</v>
      </c>
      <c r="C1807" s="7">
        <v>46226.660567129627</v>
      </c>
      <c r="D1807" s="5">
        <v>14</v>
      </c>
      <c r="E1807" s="6" t="s">
        <v>93</v>
      </c>
      <c r="F1807" s="8">
        <v>46347</v>
      </c>
      <c r="G1807" s="8" t="s">
        <v>885</v>
      </c>
      <c r="H1807" s="6" t="s">
        <v>901</v>
      </c>
      <c r="I1807" s="6" t="s">
        <v>885</v>
      </c>
      <c r="J1807" s="6" t="s">
        <v>894</v>
      </c>
      <c r="L1807" s="6" t="s">
        <v>903</v>
      </c>
      <c r="M1807" s="6" t="s">
        <v>885</v>
      </c>
      <c r="N1807" s="6" t="s">
        <v>41</v>
      </c>
      <c r="O1807" s="5" t="s">
        <v>885</v>
      </c>
      <c r="P1807" s="6" t="str">
        <f>IF(I1807&lt;&gt;"","Giocata","Futura")</f>
        <v>Futura</v>
      </c>
      <c r="Q1807" s="5" t="e">
        <f>VALUE(LEFT(I1807,1))</f>
        <v>#VALUE!</v>
      </c>
      <c r="R1807" s="5" t="e">
        <f>VALUE(RIGHT(I1807,1))</f>
        <v>#VALUE!</v>
      </c>
      <c r="S1807" s="5" t="e">
        <f>SUM(Q1807:R1807)</f>
        <v>#VALUE!</v>
      </c>
      <c r="T1807" s="5" t="e">
        <f>IF(Q1807&lt;&gt;R1807,1,0)</f>
        <v>#VALUE!</v>
      </c>
      <c r="U1807" s="5" t="e">
        <f>IF(S1807&lt;=4,1,0)</f>
        <v>#VALUE!</v>
      </c>
      <c r="V1807" s="5" t="e">
        <f t="shared" si="56"/>
        <v>#VALUE!</v>
      </c>
      <c r="W1807" s="5" t="e">
        <f>IF(S1807&gt;=2,1,0)</f>
        <v>#VALUE!</v>
      </c>
      <c r="X1807" s="5" t="e">
        <f>IF(Q1807&lt;=2,1,0)</f>
        <v>#VALUE!</v>
      </c>
      <c r="Y1807" s="5" t="e">
        <f>IF(AND(Q1807&gt;=1,Q1807&lt;=3),1,0)</f>
        <v>#VALUE!</v>
      </c>
      <c r="Z1807" s="5" t="e">
        <f>IF(AND(Q1807&gt;=2,Q1807&lt;=5),1,0)</f>
        <v>#VALUE!</v>
      </c>
      <c r="AA1807" s="5" t="e">
        <f>IF(S1807&lt;=2,1,0)</f>
        <v>#VALUE!</v>
      </c>
      <c r="AB1807" s="5" t="e">
        <f>IF(AND(S1807&gt;=1,S1807&lt;=3),1,0)</f>
        <v>#VALUE!</v>
      </c>
      <c r="AC1807" s="5" t="e">
        <f>IF(AND(S1807&gt;=2,S1807&lt;=5),1,0)</f>
        <v>#VALUE!</v>
      </c>
      <c r="AD1807" s="5" t="e">
        <f>IF(AND(S1807&gt;=1,S1807&lt;=4),1,0)</f>
        <v>#VALUE!</v>
      </c>
      <c r="AE1807" s="5" t="e">
        <f>IF(AND(S1807&gt;=2,S1807&lt;=5),1,0)</f>
        <v>#VALUE!</v>
      </c>
    </row>
    <row r="1808" spans="1:31" x14ac:dyDescent="0.55000000000000004">
      <c r="A1808" s="1">
        <f t="shared" si="57"/>
        <v>1808</v>
      </c>
      <c r="B1808" s="6" t="s">
        <v>886</v>
      </c>
      <c r="C1808" s="7">
        <v>46226.660567129627</v>
      </c>
      <c r="D1808" s="5">
        <v>14</v>
      </c>
      <c r="E1808" s="6" t="s">
        <v>93</v>
      </c>
      <c r="F1808" s="8">
        <v>46347</v>
      </c>
      <c r="G1808" s="8" t="s">
        <v>885</v>
      </c>
      <c r="H1808" s="6" t="s">
        <v>900</v>
      </c>
      <c r="I1808" s="6" t="s">
        <v>885</v>
      </c>
      <c r="J1808" s="6" t="s">
        <v>891</v>
      </c>
      <c r="L1808" s="6" t="s">
        <v>906</v>
      </c>
      <c r="M1808" s="6" t="s">
        <v>885</v>
      </c>
      <c r="N1808" s="6" t="s">
        <v>41</v>
      </c>
      <c r="O1808" s="5" t="s">
        <v>885</v>
      </c>
      <c r="P1808" s="6" t="str">
        <f>IF(I1808&lt;&gt;"","Giocata","Futura")</f>
        <v>Futura</v>
      </c>
      <c r="Q1808" s="5" t="e">
        <f>VALUE(LEFT(I1808,1))</f>
        <v>#VALUE!</v>
      </c>
      <c r="R1808" s="5" t="e">
        <f>VALUE(RIGHT(I1808,1))</f>
        <v>#VALUE!</v>
      </c>
      <c r="S1808" s="5" t="e">
        <f>SUM(Q1808:R1808)</f>
        <v>#VALUE!</v>
      </c>
      <c r="T1808" s="5" t="e">
        <f>IF(Q1808&lt;&gt;R1808,1,0)</f>
        <v>#VALUE!</v>
      </c>
      <c r="U1808" s="5" t="e">
        <f>IF(S1808&lt;=4,1,0)</f>
        <v>#VALUE!</v>
      </c>
      <c r="V1808" s="5" t="e">
        <f t="shared" si="56"/>
        <v>#VALUE!</v>
      </c>
      <c r="W1808" s="5" t="e">
        <f>IF(S1808&gt;=2,1,0)</f>
        <v>#VALUE!</v>
      </c>
      <c r="X1808" s="5" t="e">
        <f>IF(Q1808&lt;=2,1,0)</f>
        <v>#VALUE!</v>
      </c>
      <c r="Y1808" s="5" t="e">
        <f>IF(AND(Q1808&gt;=1,Q1808&lt;=3),1,0)</f>
        <v>#VALUE!</v>
      </c>
      <c r="Z1808" s="5" t="e">
        <f>IF(AND(Q1808&gt;=2,Q1808&lt;=5),1,0)</f>
        <v>#VALUE!</v>
      </c>
      <c r="AA1808" s="5" t="e">
        <f>IF(S1808&lt;=2,1,0)</f>
        <v>#VALUE!</v>
      </c>
      <c r="AB1808" s="5" t="e">
        <f>IF(AND(S1808&gt;=1,S1808&lt;=3),1,0)</f>
        <v>#VALUE!</v>
      </c>
      <c r="AC1808" s="5" t="e">
        <f>IF(AND(S1808&gt;=2,S1808&lt;=5),1,0)</f>
        <v>#VALUE!</v>
      </c>
      <c r="AD1808" s="5" t="e">
        <f>IF(AND(S1808&gt;=1,S1808&lt;=4),1,0)</f>
        <v>#VALUE!</v>
      </c>
      <c r="AE1808" s="5" t="e">
        <f>IF(AND(S1808&gt;=2,S1808&lt;=5),1,0)</f>
        <v>#VALUE!</v>
      </c>
    </row>
    <row r="1809" spans="1:31" x14ac:dyDescent="0.55000000000000004">
      <c r="A1809" s="1">
        <f t="shared" si="57"/>
        <v>1809</v>
      </c>
      <c r="B1809" s="6" t="s">
        <v>886</v>
      </c>
      <c r="C1809" s="7">
        <v>46226.660567129627</v>
      </c>
      <c r="D1809" s="5">
        <v>14</v>
      </c>
      <c r="E1809" s="6" t="s">
        <v>93</v>
      </c>
      <c r="F1809" s="8">
        <v>46347</v>
      </c>
      <c r="G1809" s="8" t="s">
        <v>885</v>
      </c>
      <c r="H1809" s="6" t="s">
        <v>890</v>
      </c>
      <c r="I1809" s="6" t="s">
        <v>885</v>
      </c>
      <c r="J1809" s="6" t="s">
        <v>902</v>
      </c>
      <c r="L1809" s="6" t="s">
        <v>892</v>
      </c>
      <c r="M1809" s="6" t="s">
        <v>885</v>
      </c>
      <c r="N1809" s="6" t="s">
        <v>41</v>
      </c>
      <c r="O1809" s="5" t="s">
        <v>885</v>
      </c>
      <c r="P1809" s="6" t="str">
        <f>IF(I1809&lt;&gt;"","Giocata","Futura")</f>
        <v>Futura</v>
      </c>
      <c r="Q1809" s="5" t="e">
        <f>VALUE(LEFT(I1809,1))</f>
        <v>#VALUE!</v>
      </c>
      <c r="R1809" s="5" t="e">
        <f>VALUE(RIGHT(I1809,1))</f>
        <v>#VALUE!</v>
      </c>
      <c r="S1809" s="5" t="e">
        <f>SUM(Q1809:R1809)</f>
        <v>#VALUE!</v>
      </c>
      <c r="T1809" s="5" t="e">
        <f>IF(Q1809&lt;&gt;R1809,1,0)</f>
        <v>#VALUE!</v>
      </c>
      <c r="U1809" s="5" t="e">
        <f>IF(S1809&lt;=4,1,0)</f>
        <v>#VALUE!</v>
      </c>
      <c r="V1809" s="5" t="e">
        <f t="shared" si="56"/>
        <v>#VALUE!</v>
      </c>
      <c r="W1809" s="5" t="e">
        <f>IF(S1809&gt;=2,1,0)</f>
        <v>#VALUE!</v>
      </c>
      <c r="X1809" s="5" t="e">
        <f>IF(Q1809&lt;=2,1,0)</f>
        <v>#VALUE!</v>
      </c>
      <c r="Y1809" s="5" t="e">
        <f>IF(AND(Q1809&gt;=1,Q1809&lt;=3),1,0)</f>
        <v>#VALUE!</v>
      </c>
      <c r="Z1809" s="5" t="e">
        <f>IF(AND(Q1809&gt;=2,Q1809&lt;=5),1,0)</f>
        <v>#VALUE!</v>
      </c>
      <c r="AA1809" s="5" t="e">
        <f>IF(S1809&lt;=2,1,0)</f>
        <v>#VALUE!</v>
      </c>
      <c r="AB1809" s="5" t="e">
        <f>IF(AND(S1809&gt;=1,S1809&lt;=3),1,0)</f>
        <v>#VALUE!</v>
      </c>
      <c r="AC1809" s="5" t="e">
        <f>IF(AND(S1809&gt;=2,S1809&lt;=5),1,0)</f>
        <v>#VALUE!</v>
      </c>
      <c r="AD1809" s="5" t="e">
        <f>IF(AND(S1809&gt;=1,S1809&lt;=4),1,0)</f>
        <v>#VALUE!</v>
      </c>
      <c r="AE1809" s="5" t="e">
        <f>IF(AND(S1809&gt;=2,S1809&lt;=5),1,0)</f>
        <v>#VALUE!</v>
      </c>
    </row>
    <row r="1810" spans="1:31" x14ac:dyDescent="0.55000000000000004">
      <c r="A1810" s="1">
        <f t="shared" si="57"/>
        <v>1810</v>
      </c>
      <c r="B1810" s="6" t="s">
        <v>28</v>
      </c>
      <c r="C1810" s="7">
        <v>46226.660555555558</v>
      </c>
      <c r="D1810" s="5">
        <v>29</v>
      </c>
      <c r="E1810" s="6" t="s">
        <v>37</v>
      </c>
      <c r="F1810" s="8">
        <v>46348</v>
      </c>
      <c r="G1810" s="8" t="s">
        <v>885</v>
      </c>
      <c r="H1810" s="6" t="s">
        <v>49</v>
      </c>
      <c r="I1810" s="6" t="s">
        <v>885</v>
      </c>
      <c r="J1810" s="6" t="s">
        <v>60</v>
      </c>
      <c r="L1810" s="6" t="s">
        <v>67</v>
      </c>
      <c r="M1810" s="6" t="s">
        <v>885</v>
      </c>
      <c r="N1810" s="6" t="s">
        <v>41</v>
      </c>
      <c r="O1810" s="5" t="s">
        <v>885</v>
      </c>
      <c r="P1810" s="6" t="str">
        <f>IF(I1810&lt;&gt;"","Giocata","Futura")</f>
        <v>Futura</v>
      </c>
      <c r="Q1810" s="5" t="e">
        <f>VALUE(LEFT(I1810,1))</f>
        <v>#VALUE!</v>
      </c>
      <c r="R1810" s="5" t="e">
        <f>VALUE(RIGHT(I1810,1))</f>
        <v>#VALUE!</v>
      </c>
      <c r="S1810" s="5" t="e">
        <f>SUM(Q1810:R1810)</f>
        <v>#VALUE!</v>
      </c>
      <c r="T1810" s="5" t="e">
        <f>IF(Q1810&lt;&gt;R1810,1,0)</f>
        <v>#VALUE!</v>
      </c>
      <c r="U1810" s="5" t="e">
        <f>IF(S1810&lt;=4,1,0)</f>
        <v>#VALUE!</v>
      </c>
      <c r="V1810" s="5" t="e">
        <f t="shared" si="56"/>
        <v>#VALUE!</v>
      </c>
      <c r="W1810" s="5" t="e">
        <f>IF(S1810&gt;=2,1,0)</f>
        <v>#VALUE!</v>
      </c>
      <c r="X1810" s="5" t="e">
        <f>IF(Q1810&lt;=2,1,0)</f>
        <v>#VALUE!</v>
      </c>
      <c r="Y1810" s="5" t="e">
        <f>IF(AND(Q1810&gt;=1,Q1810&lt;=3),1,0)</f>
        <v>#VALUE!</v>
      </c>
      <c r="Z1810" s="5" t="e">
        <f>IF(AND(Q1810&gt;=2,Q1810&lt;=5),1,0)</f>
        <v>#VALUE!</v>
      </c>
      <c r="AA1810" s="5" t="e">
        <f>IF(S1810&lt;=2,1,0)</f>
        <v>#VALUE!</v>
      </c>
      <c r="AB1810" s="5" t="e">
        <f>IF(AND(S1810&gt;=1,S1810&lt;=3),1,0)</f>
        <v>#VALUE!</v>
      </c>
      <c r="AC1810" s="5" t="e">
        <f>IF(AND(S1810&gt;=2,S1810&lt;=5),1,0)</f>
        <v>#VALUE!</v>
      </c>
      <c r="AD1810" s="5" t="e">
        <f>IF(AND(S1810&gt;=1,S1810&lt;=4),1,0)</f>
        <v>#VALUE!</v>
      </c>
      <c r="AE1810" s="5" t="e">
        <f>IF(AND(S1810&gt;=2,S1810&lt;=5),1,0)</f>
        <v>#VALUE!</v>
      </c>
    </row>
    <row r="1811" spans="1:31" x14ac:dyDescent="0.55000000000000004">
      <c r="A1811" s="1">
        <f t="shared" si="57"/>
        <v>1811</v>
      </c>
      <c r="B1811" s="6" t="s">
        <v>28</v>
      </c>
      <c r="C1811" s="7">
        <v>46226.660555555558</v>
      </c>
      <c r="D1811" s="5">
        <v>29</v>
      </c>
      <c r="E1811" s="6" t="s">
        <v>37</v>
      </c>
      <c r="F1811" s="8">
        <v>46348</v>
      </c>
      <c r="G1811" s="8" t="s">
        <v>885</v>
      </c>
      <c r="H1811" s="6" t="s">
        <v>57</v>
      </c>
      <c r="I1811" s="6" t="s">
        <v>885</v>
      </c>
      <c r="J1811" s="6" t="s">
        <v>38</v>
      </c>
      <c r="L1811" s="6" t="s">
        <v>59</v>
      </c>
      <c r="M1811" s="6" t="s">
        <v>885</v>
      </c>
      <c r="N1811" s="6" t="s">
        <v>41</v>
      </c>
      <c r="O1811" s="5" t="s">
        <v>885</v>
      </c>
      <c r="P1811" s="6" t="str">
        <f>IF(I1811&lt;&gt;"","Giocata","Futura")</f>
        <v>Futura</v>
      </c>
      <c r="Q1811" s="5" t="e">
        <f>VALUE(LEFT(I1811,1))</f>
        <v>#VALUE!</v>
      </c>
      <c r="R1811" s="5" t="e">
        <f>VALUE(RIGHT(I1811,1))</f>
        <v>#VALUE!</v>
      </c>
      <c r="S1811" s="5" t="e">
        <f>SUM(Q1811:R1811)</f>
        <v>#VALUE!</v>
      </c>
      <c r="T1811" s="5" t="e">
        <f>IF(Q1811&lt;&gt;R1811,1,0)</f>
        <v>#VALUE!</v>
      </c>
      <c r="U1811" s="5" t="e">
        <f>IF(S1811&lt;=4,1,0)</f>
        <v>#VALUE!</v>
      </c>
      <c r="V1811" s="5" t="e">
        <f t="shared" si="56"/>
        <v>#VALUE!</v>
      </c>
      <c r="W1811" s="5" t="e">
        <f>IF(S1811&gt;=2,1,0)</f>
        <v>#VALUE!</v>
      </c>
      <c r="X1811" s="5" t="e">
        <f>IF(Q1811&lt;=2,1,0)</f>
        <v>#VALUE!</v>
      </c>
      <c r="Y1811" s="5" t="e">
        <f>IF(AND(Q1811&gt;=1,Q1811&lt;=3),1,0)</f>
        <v>#VALUE!</v>
      </c>
      <c r="Z1811" s="5" t="e">
        <f>IF(AND(Q1811&gt;=2,Q1811&lt;=5),1,0)</f>
        <v>#VALUE!</v>
      </c>
      <c r="AA1811" s="5" t="e">
        <f>IF(S1811&lt;=2,1,0)</f>
        <v>#VALUE!</v>
      </c>
      <c r="AB1811" s="5" t="e">
        <f>IF(AND(S1811&gt;=1,S1811&lt;=3),1,0)</f>
        <v>#VALUE!</v>
      </c>
      <c r="AC1811" s="5" t="e">
        <f>IF(AND(S1811&gt;=2,S1811&lt;=5),1,0)</f>
        <v>#VALUE!</v>
      </c>
      <c r="AD1811" s="5" t="e">
        <f>IF(AND(S1811&gt;=1,S1811&lt;=4),1,0)</f>
        <v>#VALUE!</v>
      </c>
      <c r="AE1811" s="5" t="e">
        <f>IF(AND(S1811&gt;=2,S1811&lt;=5),1,0)</f>
        <v>#VALUE!</v>
      </c>
    </row>
    <row r="1812" spans="1:31" x14ac:dyDescent="0.55000000000000004">
      <c r="A1812" s="1">
        <f t="shared" si="57"/>
        <v>1812</v>
      </c>
      <c r="B1812" s="6" t="s">
        <v>28</v>
      </c>
      <c r="C1812" s="7">
        <v>46226.660555555558</v>
      </c>
      <c r="D1812" s="5">
        <v>29</v>
      </c>
      <c r="E1812" s="6" t="s">
        <v>37</v>
      </c>
      <c r="F1812" s="8">
        <v>46348</v>
      </c>
      <c r="G1812" s="8" t="s">
        <v>885</v>
      </c>
      <c r="H1812" s="6" t="s">
        <v>42</v>
      </c>
      <c r="I1812" s="6" t="s">
        <v>885</v>
      </c>
      <c r="J1812" s="6" t="s">
        <v>46</v>
      </c>
      <c r="L1812" s="6" t="s">
        <v>44</v>
      </c>
      <c r="M1812" s="6" t="s">
        <v>885</v>
      </c>
      <c r="N1812" s="6" t="s">
        <v>41</v>
      </c>
      <c r="O1812" s="5" t="s">
        <v>885</v>
      </c>
      <c r="P1812" s="6" t="str">
        <f>IF(I1812&lt;&gt;"","Giocata","Futura")</f>
        <v>Futura</v>
      </c>
      <c r="Q1812" s="5" t="e">
        <f>VALUE(LEFT(I1812,1))</f>
        <v>#VALUE!</v>
      </c>
      <c r="R1812" s="5" t="e">
        <f>VALUE(RIGHT(I1812,1))</f>
        <v>#VALUE!</v>
      </c>
      <c r="S1812" s="5" t="e">
        <f>SUM(Q1812:R1812)</f>
        <v>#VALUE!</v>
      </c>
      <c r="T1812" s="5" t="e">
        <f>IF(Q1812&lt;&gt;R1812,1,0)</f>
        <v>#VALUE!</v>
      </c>
      <c r="U1812" s="5" t="e">
        <f>IF(S1812&lt;=4,1,0)</f>
        <v>#VALUE!</v>
      </c>
      <c r="V1812" s="5" t="e">
        <f t="shared" si="56"/>
        <v>#VALUE!</v>
      </c>
      <c r="W1812" s="5" t="e">
        <f>IF(S1812&gt;=2,1,0)</f>
        <v>#VALUE!</v>
      </c>
      <c r="X1812" s="5" t="e">
        <f>IF(Q1812&lt;=2,1,0)</f>
        <v>#VALUE!</v>
      </c>
      <c r="Y1812" s="5" t="e">
        <f>IF(AND(Q1812&gt;=1,Q1812&lt;=3),1,0)</f>
        <v>#VALUE!</v>
      </c>
      <c r="Z1812" s="5" t="e">
        <f>IF(AND(Q1812&gt;=2,Q1812&lt;=5),1,0)</f>
        <v>#VALUE!</v>
      </c>
      <c r="AA1812" s="5" t="e">
        <f>IF(S1812&lt;=2,1,0)</f>
        <v>#VALUE!</v>
      </c>
      <c r="AB1812" s="5" t="e">
        <f>IF(AND(S1812&gt;=1,S1812&lt;=3),1,0)</f>
        <v>#VALUE!</v>
      </c>
      <c r="AC1812" s="5" t="e">
        <f>IF(AND(S1812&gt;=2,S1812&lt;=5),1,0)</f>
        <v>#VALUE!</v>
      </c>
      <c r="AD1812" s="5" t="e">
        <f>IF(AND(S1812&gt;=1,S1812&lt;=4),1,0)</f>
        <v>#VALUE!</v>
      </c>
      <c r="AE1812" s="5" t="e">
        <f>IF(AND(S1812&gt;=2,S1812&lt;=5),1,0)</f>
        <v>#VALUE!</v>
      </c>
    </row>
    <row r="1813" spans="1:31" x14ac:dyDescent="0.55000000000000004">
      <c r="A1813" s="1">
        <f t="shared" si="57"/>
        <v>1813</v>
      </c>
      <c r="B1813" s="6" t="s">
        <v>28</v>
      </c>
      <c r="C1813" s="7">
        <v>46226.660555555558</v>
      </c>
      <c r="D1813" s="5">
        <v>29</v>
      </c>
      <c r="E1813" s="6" t="s">
        <v>37</v>
      </c>
      <c r="F1813" s="8">
        <v>46348</v>
      </c>
      <c r="G1813" s="8" t="s">
        <v>885</v>
      </c>
      <c r="H1813" s="6" t="s">
        <v>54</v>
      </c>
      <c r="I1813" s="6" t="s">
        <v>885</v>
      </c>
      <c r="J1813" s="6" t="s">
        <v>39</v>
      </c>
      <c r="L1813" s="6" t="s">
        <v>56</v>
      </c>
      <c r="M1813" s="6" t="s">
        <v>885</v>
      </c>
      <c r="N1813" s="6" t="s">
        <v>41</v>
      </c>
      <c r="O1813" s="5" t="s">
        <v>885</v>
      </c>
      <c r="P1813" s="6" t="str">
        <f>IF(I1813&lt;&gt;"","Giocata","Futura")</f>
        <v>Futura</v>
      </c>
      <c r="Q1813" s="5" t="e">
        <f>VALUE(LEFT(I1813,1))</f>
        <v>#VALUE!</v>
      </c>
      <c r="R1813" s="5" t="e">
        <f>VALUE(RIGHT(I1813,1))</f>
        <v>#VALUE!</v>
      </c>
      <c r="S1813" s="5" t="e">
        <f>SUM(Q1813:R1813)</f>
        <v>#VALUE!</v>
      </c>
      <c r="T1813" s="5" t="e">
        <f>IF(Q1813&lt;&gt;R1813,1,0)</f>
        <v>#VALUE!</v>
      </c>
      <c r="U1813" s="5" t="e">
        <f>IF(S1813&lt;=4,1,0)</f>
        <v>#VALUE!</v>
      </c>
      <c r="V1813" s="5" t="e">
        <f t="shared" si="56"/>
        <v>#VALUE!</v>
      </c>
      <c r="W1813" s="5" t="e">
        <f>IF(S1813&gt;=2,1,0)</f>
        <v>#VALUE!</v>
      </c>
      <c r="X1813" s="5" t="e">
        <f>IF(Q1813&lt;=2,1,0)</f>
        <v>#VALUE!</v>
      </c>
      <c r="Y1813" s="5" t="e">
        <f>IF(AND(Q1813&gt;=1,Q1813&lt;=3),1,0)</f>
        <v>#VALUE!</v>
      </c>
      <c r="Z1813" s="5" t="e">
        <f>IF(AND(Q1813&gt;=2,Q1813&lt;=5),1,0)</f>
        <v>#VALUE!</v>
      </c>
      <c r="AA1813" s="5" t="e">
        <f>IF(S1813&lt;=2,1,0)</f>
        <v>#VALUE!</v>
      </c>
      <c r="AB1813" s="5" t="e">
        <f>IF(AND(S1813&gt;=1,S1813&lt;=3),1,0)</f>
        <v>#VALUE!</v>
      </c>
      <c r="AC1813" s="5" t="e">
        <f>IF(AND(S1813&gt;=2,S1813&lt;=5),1,0)</f>
        <v>#VALUE!</v>
      </c>
      <c r="AD1813" s="5" t="e">
        <f>IF(AND(S1813&gt;=1,S1813&lt;=4),1,0)</f>
        <v>#VALUE!</v>
      </c>
      <c r="AE1813" s="5" t="e">
        <f>IF(AND(S1813&gt;=2,S1813&lt;=5),1,0)</f>
        <v>#VALUE!</v>
      </c>
    </row>
    <row r="1814" spans="1:31" x14ac:dyDescent="0.55000000000000004">
      <c r="A1814" s="1">
        <f t="shared" si="57"/>
        <v>1814</v>
      </c>
      <c r="B1814" s="6" t="s">
        <v>28</v>
      </c>
      <c r="C1814" s="7">
        <v>46226.660555555558</v>
      </c>
      <c r="D1814" s="5">
        <v>29</v>
      </c>
      <c r="E1814" s="6" t="s">
        <v>37</v>
      </c>
      <c r="F1814" s="8">
        <v>46348</v>
      </c>
      <c r="G1814" s="8" t="s">
        <v>885</v>
      </c>
      <c r="H1814" s="6" t="s">
        <v>61</v>
      </c>
      <c r="I1814" s="6" t="s">
        <v>885</v>
      </c>
      <c r="J1814" s="6" t="s">
        <v>43</v>
      </c>
      <c r="L1814" s="6" t="s">
        <v>65</v>
      </c>
      <c r="M1814" s="6" t="s">
        <v>885</v>
      </c>
      <c r="N1814" s="6" t="s">
        <v>41</v>
      </c>
      <c r="O1814" s="5" t="s">
        <v>885</v>
      </c>
      <c r="P1814" s="6" t="str">
        <f>IF(I1814&lt;&gt;"","Giocata","Futura")</f>
        <v>Futura</v>
      </c>
      <c r="Q1814" s="5" t="e">
        <f>VALUE(LEFT(I1814,1))</f>
        <v>#VALUE!</v>
      </c>
      <c r="R1814" s="5" t="e">
        <f>VALUE(RIGHT(I1814,1))</f>
        <v>#VALUE!</v>
      </c>
      <c r="S1814" s="5" t="e">
        <f>SUM(Q1814:R1814)</f>
        <v>#VALUE!</v>
      </c>
      <c r="T1814" s="5" t="e">
        <f>IF(Q1814&lt;&gt;R1814,1,0)</f>
        <v>#VALUE!</v>
      </c>
      <c r="U1814" s="5" t="e">
        <f>IF(S1814&lt;=4,1,0)</f>
        <v>#VALUE!</v>
      </c>
      <c r="V1814" s="5" t="e">
        <f t="shared" si="56"/>
        <v>#VALUE!</v>
      </c>
      <c r="W1814" s="5" t="e">
        <f>IF(S1814&gt;=2,1,0)</f>
        <v>#VALUE!</v>
      </c>
      <c r="X1814" s="5" t="e">
        <f>IF(Q1814&lt;=2,1,0)</f>
        <v>#VALUE!</v>
      </c>
      <c r="Y1814" s="5" t="e">
        <f>IF(AND(Q1814&gt;=1,Q1814&lt;=3),1,0)</f>
        <v>#VALUE!</v>
      </c>
      <c r="Z1814" s="5" t="e">
        <f>IF(AND(Q1814&gt;=2,Q1814&lt;=5),1,0)</f>
        <v>#VALUE!</v>
      </c>
      <c r="AA1814" s="5" t="e">
        <f>IF(S1814&lt;=2,1,0)</f>
        <v>#VALUE!</v>
      </c>
      <c r="AB1814" s="5" t="e">
        <f>IF(AND(S1814&gt;=1,S1814&lt;=3),1,0)</f>
        <v>#VALUE!</v>
      </c>
      <c r="AC1814" s="5" t="e">
        <f>IF(AND(S1814&gt;=2,S1814&lt;=5),1,0)</f>
        <v>#VALUE!</v>
      </c>
      <c r="AD1814" s="5" t="e">
        <f>IF(AND(S1814&gt;=1,S1814&lt;=4),1,0)</f>
        <v>#VALUE!</v>
      </c>
      <c r="AE1814" s="5" t="e">
        <f>IF(AND(S1814&gt;=2,S1814&lt;=5),1,0)</f>
        <v>#VALUE!</v>
      </c>
    </row>
    <row r="1815" spans="1:31" x14ac:dyDescent="0.55000000000000004">
      <c r="A1815" s="1">
        <f t="shared" si="57"/>
        <v>1815</v>
      </c>
      <c r="B1815" s="6" t="s">
        <v>28</v>
      </c>
      <c r="C1815" s="7">
        <v>46226.660555555558</v>
      </c>
      <c r="D1815" s="5">
        <v>29</v>
      </c>
      <c r="E1815" s="6" t="s">
        <v>37</v>
      </c>
      <c r="F1815" s="8">
        <v>46348</v>
      </c>
      <c r="G1815" s="8" t="s">
        <v>885</v>
      </c>
      <c r="H1815" s="6" t="s">
        <v>52</v>
      </c>
      <c r="I1815" s="6" t="s">
        <v>885</v>
      </c>
      <c r="J1815" s="6" t="s">
        <v>58</v>
      </c>
      <c r="L1815" s="6" t="s">
        <v>63</v>
      </c>
      <c r="M1815" s="6" t="s">
        <v>885</v>
      </c>
      <c r="N1815" s="6" t="s">
        <v>41</v>
      </c>
      <c r="O1815" s="5" t="s">
        <v>885</v>
      </c>
      <c r="P1815" s="6" t="str">
        <f>IF(I1815&lt;&gt;"","Giocata","Futura")</f>
        <v>Futura</v>
      </c>
      <c r="Q1815" s="5" t="e">
        <f>VALUE(LEFT(I1815,1))</f>
        <v>#VALUE!</v>
      </c>
      <c r="R1815" s="5" t="e">
        <f>VALUE(RIGHT(I1815,1))</f>
        <v>#VALUE!</v>
      </c>
      <c r="S1815" s="5" t="e">
        <f>SUM(Q1815:R1815)</f>
        <v>#VALUE!</v>
      </c>
      <c r="T1815" s="5" t="e">
        <f>IF(Q1815&lt;&gt;R1815,1,0)</f>
        <v>#VALUE!</v>
      </c>
      <c r="U1815" s="5" t="e">
        <f>IF(S1815&lt;=4,1,0)</f>
        <v>#VALUE!</v>
      </c>
      <c r="V1815" s="5" t="e">
        <f t="shared" si="56"/>
        <v>#VALUE!</v>
      </c>
      <c r="W1815" s="5" t="e">
        <f>IF(S1815&gt;=2,1,0)</f>
        <v>#VALUE!</v>
      </c>
      <c r="X1815" s="5" t="e">
        <f>IF(Q1815&lt;=2,1,0)</f>
        <v>#VALUE!</v>
      </c>
      <c r="Y1815" s="5" t="e">
        <f>IF(AND(Q1815&gt;=1,Q1815&lt;=3),1,0)</f>
        <v>#VALUE!</v>
      </c>
      <c r="Z1815" s="5" t="e">
        <f>IF(AND(Q1815&gt;=2,Q1815&lt;=5),1,0)</f>
        <v>#VALUE!</v>
      </c>
      <c r="AA1815" s="5" t="e">
        <f>IF(S1815&lt;=2,1,0)</f>
        <v>#VALUE!</v>
      </c>
      <c r="AB1815" s="5" t="e">
        <f>IF(AND(S1815&gt;=1,S1815&lt;=3),1,0)</f>
        <v>#VALUE!</v>
      </c>
      <c r="AC1815" s="5" t="e">
        <f>IF(AND(S1815&gt;=2,S1815&lt;=5),1,0)</f>
        <v>#VALUE!</v>
      </c>
      <c r="AD1815" s="5" t="e">
        <f>IF(AND(S1815&gt;=1,S1815&lt;=4),1,0)</f>
        <v>#VALUE!</v>
      </c>
      <c r="AE1815" s="5" t="e">
        <f>IF(AND(S1815&gt;=2,S1815&lt;=5),1,0)</f>
        <v>#VALUE!</v>
      </c>
    </row>
    <row r="1816" spans="1:31" x14ac:dyDescent="0.55000000000000004">
      <c r="A1816" s="1">
        <f t="shared" si="57"/>
        <v>1816</v>
      </c>
      <c r="B1816" s="6" t="s">
        <v>28</v>
      </c>
      <c r="C1816" s="7">
        <v>46226.660555555558</v>
      </c>
      <c r="D1816" s="5">
        <v>29</v>
      </c>
      <c r="E1816" s="6" t="s">
        <v>37</v>
      </c>
      <c r="F1816" s="8">
        <v>46348</v>
      </c>
      <c r="G1816" s="8" t="s">
        <v>885</v>
      </c>
      <c r="H1816" s="6" t="s">
        <v>55</v>
      </c>
      <c r="I1816" s="6" t="s">
        <v>885</v>
      </c>
      <c r="J1816" s="6" t="s">
        <v>48</v>
      </c>
      <c r="L1816" s="6" t="s">
        <v>56</v>
      </c>
      <c r="M1816" s="6" t="s">
        <v>885</v>
      </c>
      <c r="N1816" s="6" t="s">
        <v>41</v>
      </c>
      <c r="O1816" s="5" t="s">
        <v>885</v>
      </c>
      <c r="P1816" s="6" t="str">
        <f>IF(I1816&lt;&gt;"","Giocata","Futura")</f>
        <v>Futura</v>
      </c>
      <c r="Q1816" s="5" t="e">
        <f>VALUE(LEFT(I1816,1))</f>
        <v>#VALUE!</v>
      </c>
      <c r="R1816" s="5" t="e">
        <f>VALUE(RIGHT(I1816,1))</f>
        <v>#VALUE!</v>
      </c>
      <c r="S1816" s="5" t="e">
        <f>SUM(Q1816:R1816)</f>
        <v>#VALUE!</v>
      </c>
      <c r="T1816" s="5" t="e">
        <f>IF(Q1816&lt;&gt;R1816,1,0)</f>
        <v>#VALUE!</v>
      </c>
      <c r="U1816" s="5" t="e">
        <f>IF(S1816&lt;=4,1,0)</f>
        <v>#VALUE!</v>
      </c>
      <c r="V1816" s="5" t="e">
        <f t="shared" si="56"/>
        <v>#VALUE!</v>
      </c>
      <c r="W1816" s="5" t="e">
        <f>IF(S1816&gt;=2,1,0)</f>
        <v>#VALUE!</v>
      </c>
      <c r="X1816" s="5" t="e">
        <f>IF(Q1816&lt;=2,1,0)</f>
        <v>#VALUE!</v>
      </c>
      <c r="Y1816" s="5" t="e">
        <f>IF(AND(Q1816&gt;=1,Q1816&lt;=3),1,0)</f>
        <v>#VALUE!</v>
      </c>
      <c r="Z1816" s="5" t="e">
        <f>IF(AND(Q1816&gt;=2,Q1816&lt;=5),1,0)</f>
        <v>#VALUE!</v>
      </c>
      <c r="AA1816" s="5" t="e">
        <f>IF(S1816&lt;=2,1,0)</f>
        <v>#VALUE!</v>
      </c>
      <c r="AB1816" s="5" t="e">
        <f>IF(AND(S1816&gt;=1,S1816&lt;=3),1,0)</f>
        <v>#VALUE!</v>
      </c>
      <c r="AC1816" s="5" t="e">
        <f>IF(AND(S1816&gt;=2,S1816&lt;=5),1,0)</f>
        <v>#VALUE!</v>
      </c>
      <c r="AD1816" s="5" t="e">
        <f>IF(AND(S1816&gt;=1,S1816&lt;=4),1,0)</f>
        <v>#VALUE!</v>
      </c>
      <c r="AE1816" s="5" t="e">
        <f>IF(AND(S1816&gt;=2,S1816&lt;=5),1,0)</f>
        <v>#VALUE!</v>
      </c>
    </row>
    <row r="1817" spans="1:31" x14ac:dyDescent="0.55000000000000004">
      <c r="A1817" s="1">
        <f t="shared" si="57"/>
        <v>1817</v>
      </c>
      <c r="B1817" s="6" t="s">
        <v>28</v>
      </c>
      <c r="C1817" s="7">
        <v>46226.660555555558</v>
      </c>
      <c r="D1817" s="5">
        <v>29</v>
      </c>
      <c r="E1817" s="6" t="s">
        <v>37</v>
      </c>
      <c r="F1817" s="8">
        <v>46348</v>
      </c>
      <c r="G1817" s="8" t="s">
        <v>885</v>
      </c>
      <c r="H1817" s="6" t="s">
        <v>45</v>
      </c>
      <c r="I1817" s="6" t="s">
        <v>885</v>
      </c>
      <c r="J1817" s="6" t="s">
        <v>51</v>
      </c>
      <c r="L1817" s="6" t="s">
        <v>47</v>
      </c>
      <c r="M1817" s="6" t="s">
        <v>885</v>
      </c>
      <c r="N1817" s="6" t="s">
        <v>41</v>
      </c>
      <c r="O1817" s="5" t="s">
        <v>885</v>
      </c>
      <c r="P1817" s="6" t="str">
        <f>IF(I1817&lt;&gt;"","Giocata","Futura")</f>
        <v>Futura</v>
      </c>
      <c r="Q1817" s="5" t="e">
        <f>VALUE(LEFT(I1817,1))</f>
        <v>#VALUE!</v>
      </c>
      <c r="R1817" s="5" t="e">
        <f>VALUE(RIGHT(I1817,1))</f>
        <v>#VALUE!</v>
      </c>
      <c r="S1817" s="5" t="e">
        <f>SUM(Q1817:R1817)</f>
        <v>#VALUE!</v>
      </c>
      <c r="T1817" s="5" t="e">
        <f>IF(Q1817&lt;&gt;R1817,1,0)</f>
        <v>#VALUE!</v>
      </c>
      <c r="U1817" s="5" t="e">
        <f>IF(S1817&lt;=4,1,0)</f>
        <v>#VALUE!</v>
      </c>
      <c r="V1817" s="5" t="e">
        <f t="shared" si="56"/>
        <v>#VALUE!</v>
      </c>
      <c r="W1817" s="5" t="e">
        <f>IF(S1817&gt;=2,1,0)</f>
        <v>#VALUE!</v>
      </c>
      <c r="X1817" s="5" t="e">
        <f>IF(Q1817&lt;=2,1,0)</f>
        <v>#VALUE!</v>
      </c>
      <c r="Y1817" s="5" t="e">
        <f>IF(AND(Q1817&gt;=1,Q1817&lt;=3),1,0)</f>
        <v>#VALUE!</v>
      </c>
      <c r="Z1817" s="5" t="e">
        <f>IF(AND(Q1817&gt;=2,Q1817&lt;=5),1,0)</f>
        <v>#VALUE!</v>
      </c>
      <c r="AA1817" s="5" t="e">
        <f>IF(S1817&lt;=2,1,0)</f>
        <v>#VALUE!</v>
      </c>
      <c r="AB1817" s="5" t="e">
        <f>IF(AND(S1817&gt;=1,S1817&lt;=3),1,0)</f>
        <v>#VALUE!</v>
      </c>
      <c r="AC1817" s="5" t="e">
        <f>IF(AND(S1817&gt;=2,S1817&lt;=5),1,0)</f>
        <v>#VALUE!</v>
      </c>
      <c r="AD1817" s="5" t="e">
        <f>IF(AND(S1817&gt;=1,S1817&lt;=4),1,0)</f>
        <v>#VALUE!</v>
      </c>
      <c r="AE1817" s="5" t="e">
        <f>IF(AND(S1817&gt;=2,S1817&lt;=5),1,0)</f>
        <v>#VALUE!</v>
      </c>
    </row>
    <row r="1818" spans="1:31" x14ac:dyDescent="0.55000000000000004">
      <c r="A1818" s="1">
        <f t="shared" si="57"/>
        <v>1818</v>
      </c>
      <c r="B1818" s="6" t="s">
        <v>908</v>
      </c>
      <c r="C1818" s="7">
        <v>46226.660555555558</v>
      </c>
      <c r="D1818" s="5">
        <v>15</v>
      </c>
      <c r="E1818" s="6" t="s">
        <v>37</v>
      </c>
      <c r="F1818" s="8">
        <v>46348</v>
      </c>
      <c r="G1818" s="8" t="s">
        <v>885</v>
      </c>
      <c r="H1818" s="6" t="s">
        <v>69</v>
      </c>
      <c r="I1818" s="6" t="s">
        <v>885</v>
      </c>
      <c r="J1818" s="6" t="s">
        <v>80</v>
      </c>
      <c r="L1818" s="6" t="s">
        <v>89</v>
      </c>
      <c r="M1818" s="6" t="s">
        <v>885</v>
      </c>
      <c r="N1818" s="6" t="s">
        <v>41</v>
      </c>
      <c r="O1818" s="5" t="s">
        <v>885</v>
      </c>
      <c r="P1818" s="6" t="str">
        <f>IF(I1818&lt;&gt;"","Giocata","Futura")</f>
        <v>Futura</v>
      </c>
      <c r="Q1818" s="5" t="e">
        <f>VALUE(LEFT(I1818,1))</f>
        <v>#VALUE!</v>
      </c>
      <c r="R1818" s="5" t="e">
        <f>VALUE(RIGHT(I1818,1))</f>
        <v>#VALUE!</v>
      </c>
      <c r="S1818" s="5" t="e">
        <f>SUM(Q1818:R1818)</f>
        <v>#VALUE!</v>
      </c>
      <c r="T1818" s="5" t="e">
        <f>IF(Q1818&lt;&gt;R1818,1,0)</f>
        <v>#VALUE!</v>
      </c>
      <c r="U1818" s="5" t="e">
        <f>IF(S1818&lt;=4,1,0)</f>
        <v>#VALUE!</v>
      </c>
      <c r="V1818" s="5" t="e">
        <f t="shared" si="56"/>
        <v>#VALUE!</v>
      </c>
      <c r="W1818" s="5" t="e">
        <f>IF(S1818&gt;=2,1,0)</f>
        <v>#VALUE!</v>
      </c>
      <c r="X1818" s="5" t="e">
        <f>IF(Q1818&lt;=2,1,0)</f>
        <v>#VALUE!</v>
      </c>
      <c r="Y1818" s="5" t="e">
        <f>IF(AND(Q1818&gt;=1,Q1818&lt;=3),1,0)</f>
        <v>#VALUE!</v>
      </c>
      <c r="Z1818" s="5" t="e">
        <f>IF(AND(Q1818&gt;=2,Q1818&lt;=5),1,0)</f>
        <v>#VALUE!</v>
      </c>
      <c r="AA1818" s="5" t="e">
        <f>IF(S1818&lt;=2,1,0)</f>
        <v>#VALUE!</v>
      </c>
      <c r="AB1818" s="5" t="e">
        <f>IF(AND(S1818&gt;=1,S1818&lt;=3),1,0)</f>
        <v>#VALUE!</v>
      </c>
      <c r="AC1818" s="5" t="e">
        <f>IF(AND(S1818&gt;=2,S1818&lt;=5),1,0)</f>
        <v>#VALUE!</v>
      </c>
      <c r="AD1818" s="5" t="e">
        <f>IF(AND(S1818&gt;=1,S1818&lt;=4),1,0)</f>
        <v>#VALUE!</v>
      </c>
      <c r="AE1818" s="5" t="e">
        <f>IF(AND(S1818&gt;=2,S1818&lt;=5),1,0)</f>
        <v>#VALUE!</v>
      </c>
    </row>
    <row r="1819" spans="1:31" x14ac:dyDescent="0.55000000000000004">
      <c r="A1819" s="1">
        <f t="shared" si="57"/>
        <v>1819</v>
      </c>
      <c r="B1819" s="6" t="s">
        <v>908</v>
      </c>
      <c r="C1819" s="7">
        <v>46226.660555555558</v>
      </c>
      <c r="D1819" s="5">
        <v>15</v>
      </c>
      <c r="E1819" s="6" t="s">
        <v>37</v>
      </c>
      <c r="F1819" s="8">
        <v>46348</v>
      </c>
      <c r="G1819" s="8" t="s">
        <v>885</v>
      </c>
      <c r="H1819" s="6" t="s">
        <v>81</v>
      </c>
      <c r="I1819" s="6" t="s">
        <v>885</v>
      </c>
      <c r="J1819" s="6" t="s">
        <v>83</v>
      </c>
      <c r="L1819" s="6" t="s">
        <v>87</v>
      </c>
      <c r="M1819" s="6" t="s">
        <v>885</v>
      </c>
      <c r="N1819" s="6" t="s">
        <v>41</v>
      </c>
      <c r="O1819" s="5" t="s">
        <v>885</v>
      </c>
      <c r="P1819" s="6" t="str">
        <f>IF(I1819&lt;&gt;"","Giocata","Futura")</f>
        <v>Futura</v>
      </c>
      <c r="Q1819" s="5" t="e">
        <f>VALUE(LEFT(I1819,1))</f>
        <v>#VALUE!</v>
      </c>
      <c r="R1819" s="5" t="e">
        <f>VALUE(RIGHT(I1819,1))</f>
        <v>#VALUE!</v>
      </c>
      <c r="S1819" s="5" t="e">
        <f>SUM(Q1819:R1819)</f>
        <v>#VALUE!</v>
      </c>
      <c r="T1819" s="5" t="e">
        <f>IF(Q1819&lt;&gt;R1819,1,0)</f>
        <v>#VALUE!</v>
      </c>
      <c r="U1819" s="5" t="e">
        <f>IF(S1819&lt;=4,1,0)</f>
        <v>#VALUE!</v>
      </c>
      <c r="V1819" s="5" t="e">
        <f t="shared" si="56"/>
        <v>#VALUE!</v>
      </c>
      <c r="W1819" s="5" t="e">
        <f>IF(S1819&gt;=2,1,0)</f>
        <v>#VALUE!</v>
      </c>
      <c r="X1819" s="5" t="e">
        <f>IF(Q1819&lt;=2,1,0)</f>
        <v>#VALUE!</v>
      </c>
      <c r="Y1819" s="5" t="e">
        <f>IF(AND(Q1819&gt;=1,Q1819&lt;=3),1,0)</f>
        <v>#VALUE!</v>
      </c>
      <c r="Z1819" s="5" t="e">
        <f>IF(AND(Q1819&gt;=2,Q1819&lt;=5),1,0)</f>
        <v>#VALUE!</v>
      </c>
      <c r="AA1819" s="5" t="e">
        <f>IF(S1819&lt;=2,1,0)</f>
        <v>#VALUE!</v>
      </c>
      <c r="AB1819" s="5" t="e">
        <f>IF(AND(S1819&gt;=1,S1819&lt;=3),1,0)</f>
        <v>#VALUE!</v>
      </c>
      <c r="AC1819" s="5" t="e">
        <f>IF(AND(S1819&gt;=2,S1819&lt;=5),1,0)</f>
        <v>#VALUE!</v>
      </c>
      <c r="AD1819" s="5" t="e">
        <f>IF(AND(S1819&gt;=1,S1819&lt;=4),1,0)</f>
        <v>#VALUE!</v>
      </c>
      <c r="AE1819" s="5" t="e">
        <f>IF(AND(S1819&gt;=2,S1819&lt;=5),1,0)</f>
        <v>#VALUE!</v>
      </c>
    </row>
    <row r="1820" spans="1:31" x14ac:dyDescent="0.55000000000000004">
      <c r="A1820" s="1">
        <f t="shared" si="57"/>
        <v>1820</v>
      </c>
      <c r="B1820" s="6" t="s">
        <v>908</v>
      </c>
      <c r="C1820" s="7">
        <v>46226.660555555558</v>
      </c>
      <c r="D1820" s="5">
        <v>15</v>
      </c>
      <c r="E1820" s="6" t="s">
        <v>37</v>
      </c>
      <c r="F1820" s="8">
        <v>46348</v>
      </c>
      <c r="G1820" s="8" t="s">
        <v>885</v>
      </c>
      <c r="H1820" s="6" t="s">
        <v>78</v>
      </c>
      <c r="I1820" s="6" t="s">
        <v>885</v>
      </c>
      <c r="J1820" s="6" t="s">
        <v>84</v>
      </c>
      <c r="L1820" s="6" t="s">
        <v>90</v>
      </c>
      <c r="M1820" s="6" t="s">
        <v>885</v>
      </c>
      <c r="N1820" s="6" t="s">
        <v>41</v>
      </c>
      <c r="O1820" s="5" t="s">
        <v>885</v>
      </c>
      <c r="P1820" s="6" t="str">
        <f>IF(I1820&lt;&gt;"","Giocata","Futura")</f>
        <v>Futura</v>
      </c>
      <c r="Q1820" s="5" t="e">
        <f>VALUE(LEFT(I1820,1))</f>
        <v>#VALUE!</v>
      </c>
      <c r="R1820" s="5" t="e">
        <f>VALUE(RIGHT(I1820,1))</f>
        <v>#VALUE!</v>
      </c>
      <c r="S1820" s="5" t="e">
        <f>SUM(Q1820:R1820)</f>
        <v>#VALUE!</v>
      </c>
      <c r="T1820" s="5" t="e">
        <f>IF(Q1820&lt;&gt;R1820,1,0)</f>
        <v>#VALUE!</v>
      </c>
      <c r="U1820" s="5" t="e">
        <f>IF(S1820&lt;=4,1,0)</f>
        <v>#VALUE!</v>
      </c>
      <c r="V1820" s="5" t="e">
        <f t="shared" si="56"/>
        <v>#VALUE!</v>
      </c>
      <c r="W1820" s="5" t="e">
        <f>IF(S1820&gt;=2,1,0)</f>
        <v>#VALUE!</v>
      </c>
      <c r="X1820" s="5" t="e">
        <f>IF(Q1820&lt;=2,1,0)</f>
        <v>#VALUE!</v>
      </c>
      <c r="Y1820" s="5" t="e">
        <f>IF(AND(Q1820&gt;=1,Q1820&lt;=3),1,0)</f>
        <v>#VALUE!</v>
      </c>
      <c r="Z1820" s="5" t="e">
        <f>IF(AND(Q1820&gt;=2,Q1820&lt;=5),1,0)</f>
        <v>#VALUE!</v>
      </c>
      <c r="AA1820" s="5" t="e">
        <f>IF(S1820&lt;=2,1,0)</f>
        <v>#VALUE!</v>
      </c>
      <c r="AB1820" s="5" t="e">
        <f>IF(AND(S1820&gt;=1,S1820&lt;=3),1,0)</f>
        <v>#VALUE!</v>
      </c>
      <c r="AC1820" s="5" t="e">
        <f>IF(AND(S1820&gt;=2,S1820&lt;=5),1,0)</f>
        <v>#VALUE!</v>
      </c>
      <c r="AD1820" s="5" t="e">
        <f>IF(AND(S1820&gt;=1,S1820&lt;=4),1,0)</f>
        <v>#VALUE!</v>
      </c>
      <c r="AE1820" s="5" t="e">
        <f>IF(AND(S1820&gt;=2,S1820&lt;=5),1,0)</f>
        <v>#VALUE!</v>
      </c>
    </row>
    <row r="1821" spans="1:31" x14ac:dyDescent="0.55000000000000004">
      <c r="A1821" s="1">
        <f t="shared" si="57"/>
        <v>1821</v>
      </c>
      <c r="B1821" s="6" t="s">
        <v>908</v>
      </c>
      <c r="C1821" s="7">
        <v>46226.660555555558</v>
      </c>
      <c r="D1821" s="5">
        <v>15</v>
      </c>
      <c r="E1821" s="6" t="s">
        <v>37</v>
      </c>
      <c r="F1821" s="8">
        <v>46348</v>
      </c>
      <c r="G1821" s="8" t="s">
        <v>885</v>
      </c>
      <c r="H1821" s="6" t="s">
        <v>75</v>
      </c>
      <c r="I1821" s="6" t="s">
        <v>885</v>
      </c>
      <c r="J1821" s="6" t="s">
        <v>77</v>
      </c>
      <c r="L1821" s="6" t="s">
        <v>91</v>
      </c>
      <c r="M1821" s="6" t="s">
        <v>885</v>
      </c>
      <c r="N1821" s="6" t="s">
        <v>41</v>
      </c>
      <c r="O1821" s="5" t="s">
        <v>885</v>
      </c>
      <c r="P1821" s="6" t="str">
        <f>IF(I1821&lt;&gt;"","Giocata","Futura")</f>
        <v>Futura</v>
      </c>
      <c r="Q1821" s="5" t="e">
        <f>VALUE(LEFT(I1821,1))</f>
        <v>#VALUE!</v>
      </c>
      <c r="R1821" s="5" t="e">
        <f>VALUE(RIGHT(I1821,1))</f>
        <v>#VALUE!</v>
      </c>
      <c r="S1821" s="5" t="e">
        <f>SUM(Q1821:R1821)</f>
        <v>#VALUE!</v>
      </c>
      <c r="T1821" s="5" t="e">
        <f>IF(Q1821&lt;&gt;R1821,1,0)</f>
        <v>#VALUE!</v>
      </c>
      <c r="U1821" s="5" t="e">
        <f>IF(S1821&lt;=4,1,0)</f>
        <v>#VALUE!</v>
      </c>
      <c r="V1821" s="5" t="e">
        <f t="shared" si="56"/>
        <v>#VALUE!</v>
      </c>
      <c r="W1821" s="5" t="e">
        <f>IF(S1821&gt;=2,1,0)</f>
        <v>#VALUE!</v>
      </c>
      <c r="X1821" s="5" t="e">
        <f>IF(Q1821&lt;=2,1,0)</f>
        <v>#VALUE!</v>
      </c>
      <c r="Y1821" s="5" t="e">
        <f>IF(AND(Q1821&gt;=1,Q1821&lt;=3),1,0)</f>
        <v>#VALUE!</v>
      </c>
      <c r="Z1821" s="5" t="e">
        <f>IF(AND(Q1821&gt;=2,Q1821&lt;=5),1,0)</f>
        <v>#VALUE!</v>
      </c>
      <c r="AA1821" s="5" t="e">
        <f>IF(S1821&lt;=2,1,0)</f>
        <v>#VALUE!</v>
      </c>
      <c r="AB1821" s="5" t="e">
        <f>IF(AND(S1821&gt;=1,S1821&lt;=3),1,0)</f>
        <v>#VALUE!</v>
      </c>
      <c r="AC1821" s="5" t="e">
        <f>IF(AND(S1821&gt;=2,S1821&lt;=5),1,0)</f>
        <v>#VALUE!</v>
      </c>
      <c r="AD1821" s="5" t="e">
        <f>IF(AND(S1821&gt;=1,S1821&lt;=4),1,0)</f>
        <v>#VALUE!</v>
      </c>
      <c r="AE1821" s="5" t="e">
        <f>IF(AND(S1821&gt;=2,S1821&lt;=5),1,0)</f>
        <v>#VALUE!</v>
      </c>
    </row>
    <row r="1822" spans="1:31" x14ac:dyDescent="0.55000000000000004">
      <c r="A1822" s="1">
        <f t="shared" si="57"/>
        <v>1822</v>
      </c>
      <c r="B1822" s="6" t="s">
        <v>908</v>
      </c>
      <c r="C1822" s="7">
        <v>46226.660555555558</v>
      </c>
      <c r="D1822" s="5">
        <v>15</v>
      </c>
      <c r="E1822" s="6" t="s">
        <v>37</v>
      </c>
      <c r="F1822" s="8">
        <v>46348</v>
      </c>
      <c r="G1822" s="8" t="s">
        <v>885</v>
      </c>
      <c r="H1822" s="6" t="s">
        <v>72</v>
      </c>
      <c r="I1822" s="6" t="s">
        <v>885</v>
      </c>
      <c r="J1822" s="6" t="s">
        <v>71</v>
      </c>
      <c r="L1822" s="6" t="s">
        <v>88</v>
      </c>
      <c r="M1822" s="6" t="s">
        <v>885</v>
      </c>
      <c r="N1822" s="6" t="s">
        <v>41</v>
      </c>
      <c r="O1822" s="5" t="s">
        <v>885</v>
      </c>
      <c r="P1822" s="6" t="str">
        <f>IF(I1822&lt;&gt;"","Giocata","Futura")</f>
        <v>Futura</v>
      </c>
      <c r="Q1822" s="5" t="e">
        <f>VALUE(LEFT(I1822,1))</f>
        <v>#VALUE!</v>
      </c>
      <c r="R1822" s="5" t="e">
        <f>VALUE(RIGHT(I1822,1))</f>
        <v>#VALUE!</v>
      </c>
      <c r="S1822" s="5" t="e">
        <f>SUM(Q1822:R1822)</f>
        <v>#VALUE!</v>
      </c>
      <c r="T1822" s="5" t="e">
        <f>IF(Q1822&lt;&gt;R1822,1,0)</f>
        <v>#VALUE!</v>
      </c>
      <c r="U1822" s="5" t="e">
        <f>IF(S1822&lt;=4,1,0)</f>
        <v>#VALUE!</v>
      </c>
      <c r="V1822" s="5" t="e">
        <f t="shared" si="56"/>
        <v>#VALUE!</v>
      </c>
      <c r="W1822" s="5" t="e">
        <f>IF(S1822&gt;=2,1,0)</f>
        <v>#VALUE!</v>
      </c>
      <c r="X1822" s="5" t="e">
        <f>IF(Q1822&lt;=2,1,0)</f>
        <v>#VALUE!</v>
      </c>
      <c r="Y1822" s="5" t="e">
        <f>IF(AND(Q1822&gt;=1,Q1822&lt;=3),1,0)</f>
        <v>#VALUE!</v>
      </c>
      <c r="Z1822" s="5" t="e">
        <f>IF(AND(Q1822&gt;=2,Q1822&lt;=5),1,0)</f>
        <v>#VALUE!</v>
      </c>
      <c r="AA1822" s="5" t="e">
        <f>IF(S1822&lt;=2,1,0)</f>
        <v>#VALUE!</v>
      </c>
      <c r="AB1822" s="5" t="e">
        <f>IF(AND(S1822&gt;=1,S1822&lt;=3),1,0)</f>
        <v>#VALUE!</v>
      </c>
      <c r="AC1822" s="5" t="e">
        <f>IF(AND(S1822&gt;=2,S1822&lt;=5),1,0)</f>
        <v>#VALUE!</v>
      </c>
      <c r="AD1822" s="5" t="e">
        <f>IF(AND(S1822&gt;=1,S1822&lt;=4),1,0)</f>
        <v>#VALUE!</v>
      </c>
      <c r="AE1822" s="5" t="e">
        <f>IF(AND(S1822&gt;=2,S1822&lt;=5),1,0)</f>
        <v>#VALUE!</v>
      </c>
    </row>
    <row r="1823" spans="1:31" x14ac:dyDescent="0.55000000000000004">
      <c r="A1823" s="1">
        <f t="shared" si="57"/>
        <v>1823</v>
      </c>
      <c r="B1823" s="6" t="s">
        <v>908</v>
      </c>
      <c r="C1823" s="7">
        <v>46226.660555555558</v>
      </c>
      <c r="D1823" s="5">
        <v>15</v>
      </c>
      <c r="E1823" s="6" t="s">
        <v>37</v>
      </c>
      <c r="F1823" s="8">
        <v>46348</v>
      </c>
      <c r="G1823" s="8" t="s">
        <v>885</v>
      </c>
      <c r="H1823" s="6" t="s">
        <v>74</v>
      </c>
      <c r="I1823" s="6" t="s">
        <v>885</v>
      </c>
      <c r="J1823" s="6" t="s">
        <v>68</v>
      </c>
      <c r="L1823" s="6" t="s">
        <v>76</v>
      </c>
      <c r="M1823" s="6" t="s">
        <v>885</v>
      </c>
      <c r="N1823" s="6" t="s">
        <v>41</v>
      </c>
      <c r="O1823" s="5" t="s">
        <v>885</v>
      </c>
      <c r="P1823" s="6" t="str">
        <f>IF(I1823&lt;&gt;"","Giocata","Futura")</f>
        <v>Futura</v>
      </c>
      <c r="Q1823" s="5" t="e">
        <f>VALUE(LEFT(I1823,1))</f>
        <v>#VALUE!</v>
      </c>
      <c r="R1823" s="5" t="e">
        <f>VALUE(RIGHT(I1823,1))</f>
        <v>#VALUE!</v>
      </c>
      <c r="S1823" s="5" t="e">
        <f>SUM(Q1823:R1823)</f>
        <v>#VALUE!</v>
      </c>
      <c r="T1823" s="5" t="e">
        <f>IF(Q1823&lt;&gt;R1823,1,0)</f>
        <v>#VALUE!</v>
      </c>
      <c r="U1823" s="5" t="e">
        <f>IF(S1823&lt;=4,1,0)</f>
        <v>#VALUE!</v>
      </c>
      <c r="V1823" s="5" t="e">
        <f t="shared" si="56"/>
        <v>#VALUE!</v>
      </c>
      <c r="W1823" s="5" t="e">
        <f>IF(S1823&gt;=2,1,0)</f>
        <v>#VALUE!</v>
      </c>
      <c r="X1823" s="5" t="e">
        <f>IF(Q1823&lt;=2,1,0)</f>
        <v>#VALUE!</v>
      </c>
      <c r="Y1823" s="5" t="e">
        <f>IF(AND(Q1823&gt;=1,Q1823&lt;=3),1,0)</f>
        <v>#VALUE!</v>
      </c>
      <c r="Z1823" s="5" t="e">
        <f>IF(AND(Q1823&gt;=2,Q1823&lt;=5),1,0)</f>
        <v>#VALUE!</v>
      </c>
      <c r="AA1823" s="5" t="e">
        <f>IF(S1823&lt;=2,1,0)</f>
        <v>#VALUE!</v>
      </c>
      <c r="AB1823" s="5" t="e">
        <f>IF(AND(S1823&gt;=1,S1823&lt;=3),1,0)</f>
        <v>#VALUE!</v>
      </c>
      <c r="AC1823" s="5" t="e">
        <f>IF(AND(S1823&gt;=2,S1823&lt;=5),1,0)</f>
        <v>#VALUE!</v>
      </c>
      <c r="AD1823" s="5" t="e">
        <f>IF(AND(S1823&gt;=1,S1823&lt;=4),1,0)</f>
        <v>#VALUE!</v>
      </c>
      <c r="AE1823" s="5" t="e">
        <f>IF(AND(S1823&gt;=2,S1823&lt;=5),1,0)</f>
        <v>#VALUE!</v>
      </c>
    </row>
    <row r="1824" spans="1:31" x14ac:dyDescent="0.55000000000000004">
      <c r="A1824" s="1">
        <f t="shared" si="57"/>
        <v>1824</v>
      </c>
      <c r="B1824" s="6" t="s">
        <v>32</v>
      </c>
      <c r="C1824" s="7">
        <v>46226.660555555558</v>
      </c>
      <c r="D1824" s="5">
        <v>27</v>
      </c>
      <c r="E1824" s="6" t="s">
        <v>37</v>
      </c>
      <c r="F1824" s="8">
        <v>46348</v>
      </c>
      <c r="G1824" s="8" t="s">
        <v>245</v>
      </c>
      <c r="H1824" s="6" t="s">
        <v>133</v>
      </c>
      <c r="I1824" s="6" t="s">
        <v>885</v>
      </c>
      <c r="J1824" s="6" t="s">
        <v>127</v>
      </c>
      <c r="L1824" s="6" t="s">
        <v>135</v>
      </c>
      <c r="M1824" s="6" t="s">
        <v>885</v>
      </c>
      <c r="N1824" s="6" t="s">
        <v>41</v>
      </c>
      <c r="O1824" s="5" t="s">
        <v>885</v>
      </c>
      <c r="P1824" s="6" t="str">
        <f>IF(I1824&lt;&gt;"","Giocata","Futura")</f>
        <v>Futura</v>
      </c>
      <c r="Q1824" s="5" t="e">
        <f>VALUE(LEFT(I1824,1))</f>
        <v>#VALUE!</v>
      </c>
      <c r="R1824" s="5" t="e">
        <f>VALUE(RIGHT(I1824,1))</f>
        <v>#VALUE!</v>
      </c>
      <c r="S1824" s="5" t="e">
        <f>SUM(Q1824:R1824)</f>
        <v>#VALUE!</v>
      </c>
      <c r="T1824" s="5" t="e">
        <f>IF(Q1824&lt;&gt;R1824,1,0)</f>
        <v>#VALUE!</v>
      </c>
      <c r="U1824" s="5" t="e">
        <f>IF(S1824&lt;=4,1,0)</f>
        <v>#VALUE!</v>
      </c>
      <c r="V1824" s="5" t="e">
        <f t="shared" si="56"/>
        <v>#VALUE!</v>
      </c>
      <c r="W1824" s="5" t="e">
        <f>IF(S1824&gt;=2,1,0)</f>
        <v>#VALUE!</v>
      </c>
      <c r="X1824" s="5" t="e">
        <f>IF(Q1824&lt;=2,1,0)</f>
        <v>#VALUE!</v>
      </c>
      <c r="Y1824" s="5" t="e">
        <f>IF(AND(Q1824&gt;=1,Q1824&lt;=3),1,0)</f>
        <v>#VALUE!</v>
      </c>
      <c r="Z1824" s="5" t="e">
        <f>IF(AND(Q1824&gt;=2,Q1824&lt;=5),1,0)</f>
        <v>#VALUE!</v>
      </c>
      <c r="AA1824" s="5" t="e">
        <f>IF(S1824&lt;=2,1,0)</f>
        <v>#VALUE!</v>
      </c>
      <c r="AB1824" s="5" t="e">
        <f>IF(AND(S1824&gt;=1,S1824&lt;=3),1,0)</f>
        <v>#VALUE!</v>
      </c>
      <c r="AC1824" s="5" t="e">
        <f>IF(AND(S1824&gt;=2,S1824&lt;=5),1,0)</f>
        <v>#VALUE!</v>
      </c>
      <c r="AD1824" s="5" t="e">
        <f>IF(AND(S1824&gt;=1,S1824&lt;=4),1,0)</f>
        <v>#VALUE!</v>
      </c>
      <c r="AE1824" s="5" t="e">
        <f>IF(AND(S1824&gt;=2,S1824&lt;=5),1,0)</f>
        <v>#VALUE!</v>
      </c>
    </row>
    <row r="1825" spans="1:31" x14ac:dyDescent="0.55000000000000004">
      <c r="A1825" s="1">
        <f t="shared" si="57"/>
        <v>1825</v>
      </c>
      <c r="B1825" s="6" t="s">
        <v>32</v>
      </c>
      <c r="C1825" s="7">
        <v>46226.660555555558</v>
      </c>
      <c r="D1825" s="5">
        <v>27</v>
      </c>
      <c r="E1825" s="6" t="s">
        <v>37</v>
      </c>
      <c r="F1825" s="8">
        <v>46348</v>
      </c>
      <c r="G1825" s="8" t="s">
        <v>245</v>
      </c>
      <c r="H1825" s="6" t="s">
        <v>265</v>
      </c>
      <c r="I1825" s="6" t="s">
        <v>885</v>
      </c>
      <c r="J1825" s="6" t="s">
        <v>208</v>
      </c>
      <c r="L1825" s="6" t="s">
        <v>266</v>
      </c>
      <c r="M1825" s="6" t="s">
        <v>885</v>
      </c>
      <c r="N1825" s="6" t="s">
        <v>41</v>
      </c>
      <c r="O1825" s="5" t="s">
        <v>885</v>
      </c>
      <c r="P1825" s="6" t="str">
        <f>IF(I1825&lt;&gt;"","Giocata","Futura")</f>
        <v>Futura</v>
      </c>
      <c r="Q1825" s="5" t="e">
        <f>VALUE(LEFT(I1825,1))</f>
        <v>#VALUE!</v>
      </c>
      <c r="R1825" s="5" t="e">
        <f>VALUE(RIGHT(I1825,1))</f>
        <v>#VALUE!</v>
      </c>
      <c r="S1825" s="5" t="e">
        <f>SUM(Q1825:R1825)</f>
        <v>#VALUE!</v>
      </c>
      <c r="T1825" s="5" t="e">
        <f>IF(Q1825&lt;&gt;R1825,1,0)</f>
        <v>#VALUE!</v>
      </c>
      <c r="U1825" s="5" t="e">
        <f>IF(S1825&lt;=4,1,0)</f>
        <v>#VALUE!</v>
      </c>
      <c r="V1825" s="5" t="e">
        <f t="shared" si="56"/>
        <v>#VALUE!</v>
      </c>
      <c r="W1825" s="5" t="e">
        <f>IF(S1825&gt;=2,1,0)</f>
        <v>#VALUE!</v>
      </c>
      <c r="X1825" s="5" t="e">
        <f>IF(Q1825&lt;=2,1,0)</f>
        <v>#VALUE!</v>
      </c>
      <c r="Y1825" s="5" t="e">
        <f>IF(AND(Q1825&gt;=1,Q1825&lt;=3),1,0)</f>
        <v>#VALUE!</v>
      </c>
      <c r="Z1825" s="5" t="e">
        <f>IF(AND(Q1825&gt;=2,Q1825&lt;=5),1,0)</f>
        <v>#VALUE!</v>
      </c>
      <c r="AA1825" s="5" t="e">
        <f>IF(S1825&lt;=2,1,0)</f>
        <v>#VALUE!</v>
      </c>
      <c r="AB1825" s="5" t="e">
        <f>IF(AND(S1825&gt;=1,S1825&lt;=3),1,0)</f>
        <v>#VALUE!</v>
      </c>
      <c r="AC1825" s="5" t="e">
        <f>IF(AND(S1825&gt;=2,S1825&lt;=5),1,0)</f>
        <v>#VALUE!</v>
      </c>
      <c r="AD1825" s="5" t="e">
        <f>IF(AND(S1825&gt;=1,S1825&lt;=4),1,0)</f>
        <v>#VALUE!</v>
      </c>
      <c r="AE1825" s="5" t="e">
        <f>IF(AND(S1825&gt;=2,S1825&lt;=5),1,0)</f>
        <v>#VALUE!</v>
      </c>
    </row>
    <row r="1826" spans="1:31" x14ac:dyDescent="0.55000000000000004">
      <c r="A1826" s="1">
        <f t="shared" si="57"/>
        <v>1826</v>
      </c>
      <c r="B1826" s="6" t="s">
        <v>32</v>
      </c>
      <c r="C1826" s="7">
        <v>46226.660555555558</v>
      </c>
      <c r="D1826" s="5">
        <v>27</v>
      </c>
      <c r="E1826" s="6" t="s">
        <v>37</v>
      </c>
      <c r="F1826" s="8">
        <v>46348</v>
      </c>
      <c r="G1826" s="8" t="s">
        <v>245</v>
      </c>
      <c r="H1826" s="6" t="s">
        <v>125</v>
      </c>
      <c r="I1826" s="6" t="s">
        <v>885</v>
      </c>
      <c r="J1826" s="6" t="s">
        <v>131</v>
      </c>
      <c r="L1826" s="6" t="s">
        <v>296</v>
      </c>
      <c r="M1826" s="6" t="s">
        <v>885</v>
      </c>
      <c r="N1826" s="6" t="s">
        <v>41</v>
      </c>
      <c r="O1826" s="5" t="s">
        <v>885</v>
      </c>
      <c r="P1826" s="6" t="str">
        <f>IF(I1826&lt;&gt;"","Giocata","Futura")</f>
        <v>Futura</v>
      </c>
      <c r="Q1826" s="5" t="e">
        <f>VALUE(LEFT(I1826,1))</f>
        <v>#VALUE!</v>
      </c>
      <c r="R1826" s="5" t="e">
        <f>VALUE(RIGHT(I1826,1))</f>
        <v>#VALUE!</v>
      </c>
      <c r="S1826" s="5" t="e">
        <f>SUM(Q1826:R1826)</f>
        <v>#VALUE!</v>
      </c>
      <c r="T1826" s="5" t="e">
        <f>IF(Q1826&lt;&gt;R1826,1,0)</f>
        <v>#VALUE!</v>
      </c>
      <c r="U1826" s="5" t="e">
        <f>IF(S1826&lt;=4,1,0)</f>
        <v>#VALUE!</v>
      </c>
      <c r="V1826" s="5" t="e">
        <f t="shared" si="56"/>
        <v>#VALUE!</v>
      </c>
      <c r="W1826" s="5" t="e">
        <f>IF(S1826&gt;=2,1,0)</f>
        <v>#VALUE!</v>
      </c>
      <c r="X1826" s="5" t="e">
        <f>IF(Q1826&lt;=2,1,0)</f>
        <v>#VALUE!</v>
      </c>
      <c r="Y1826" s="5" t="e">
        <f>IF(AND(Q1826&gt;=1,Q1826&lt;=3),1,0)</f>
        <v>#VALUE!</v>
      </c>
      <c r="Z1826" s="5" t="e">
        <f>IF(AND(Q1826&gt;=2,Q1826&lt;=5),1,0)</f>
        <v>#VALUE!</v>
      </c>
      <c r="AA1826" s="5" t="e">
        <f>IF(S1826&lt;=2,1,0)</f>
        <v>#VALUE!</v>
      </c>
      <c r="AB1826" s="5" t="e">
        <f>IF(AND(S1826&gt;=1,S1826&lt;=3),1,0)</f>
        <v>#VALUE!</v>
      </c>
      <c r="AC1826" s="5" t="e">
        <f>IF(AND(S1826&gt;=2,S1826&lt;=5),1,0)</f>
        <v>#VALUE!</v>
      </c>
      <c r="AD1826" s="5" t="e">
        <f>IF(AND(S1826&gt;=1,S1826&lt;=4),1,0)</f>
        <v>#VALUE!</v>
      </c>
      <c r="AE1826" s="5" t="e">
        <f>IF(AND(S1826&gt;=2,S1826&lt;=5),1,0)</f>
        <v>#VALUE!</v>
      </c>
    </row>
    <row r="1827" spans="1:31" x14ac:dyDescent="0.55000000000000004">
      <c r="A1827" s="1">
        <f t="shared" si="57"/>
        <v>1827</v>
      </c>
      <c r="B1827" s="6" t="s">
        <v>32</v>
      </c>
      <c r="C1827" s="7">
        <v>46226.660555555558</v>
      </c>
      <c r="D1827" s="5">
        <v>27</v>
      </c>
      <c r="E1827" s="6" t="s">
        <v>37</v>
      </c>
      <c r="F1827" s="8">
        <v>46348</v>
      </c>
      <c r="G1827" s="8" t="s">
        <v>245</v>
      </c>
      <c r="H1827" s="6" t="s">
        <v>209</v>
      </c>
      <c r="I1827" s="6" t="s">
        <v>885</v>
      </c>
      <c r="J1827" s="6" t="s">
        <v>272</v>
      </c>
      <c r="L1827" s="6" t="s">
        <v>270</v>
      </c>
      <c r="M1827" s="6" t="s">
        <v>885</v>
      </c>
      <c r="N1827" s="6" t="s">
        <v>41</v>
      </c>
      <c r="O1827" s="5" t="s">
        <v>885</v>
      </c>
      <c r="P1827" s="6" t="str">
        <f>IF(I1827&lt;&gt;"","Giocata","Futura")</f>
        <v>Futura</v>
      </c>
      <c r="Q1827" s="5" t="e">
        <f>VALUE(LEFT(I1827,1))</f>
        <v>#VALUE!</v>
      </c>
      <c r="R1827" s="5" t="e">
        <f>VALUE(RIGHT(I1827,1))</f>
        <v>#VALUE!</v>
      </c>
      <c r="S1827" s="5" t="e">
        <f>SUM(Q1827:R1827)</f>
        <v>#VALUE!</v>
      </c>
      <c r="T1827" s="5" t="e">
        <f>IF(Q1827&lt;&gt;R1827,1,0)</f>
        <v>#VALUE!</v>
      </c>
      <c r="U1827" s="5" t="e">
        <f>IF(S1827&lt;=4,1,0)</f>
        <v>#VALUE!</v>
      </c>
      <c r="V1827" s="5" t="e">
        <f t="shared" si="56"/>
        <v>#VALUE!</v>
      </c>
      <c r="W1827" s="5" t="e">
        <f>IF(S1827&gt;=2,1,0)</f>
        <v>#VALUE!</v>
      </c>
      <c r="X1827" s="5" t="e">
        <f>IF(Q1827&lt;=2,1,0)</f>
        <v>#VALUE!</v>
      </c>
      <c r="Y1827" s="5" t="e">
        <f>IF(AND(Q1827&gt;=1,Q1827&lt;=3),1,0)</f>
        <v>#VALUE!</v>
      </c>
      <c r="Z1827" s="5" t="e">
        <f>IF(AND(Q1827&gt;=2,Q1827&lt;=5),1,0)</f>
        <v>#VALUE!</v>
      </c>
      <c r="AA1827" s="5" t="e">
        <f>IF(S1827&lt;=2,1,0)</f>
        <v>#VALUE!</v>
      </c>
      <c r="AB1827" s="5" t="e">
        <f>IF(AND(S1827&gt;=1,S1827&lt;=3),1,0)</f>
        <v>#VALUE!</v>
      </c>
      <c r="AC1827" s="5" t="e">
        <f>IF(AND(S1827&gt;=2,S1827&lt;=5),1,0)</f>
        <v>#VALUE!</v>
      </c>
      <c r="AD1827" s="5" t="e">
        <f>IF(AND(S1827&gt;=1,S1827&lt;=4),1,0)</f>
        <v>#VALUE!</v>
      </c>
      <c r="AE1827" s="5" t="e">
        <f>IF(AND(S1827&gt;=2,S1827&lt;=5),1,0)</f>
        <v>#VALUE!</v>
      </c>
    </row>
    <row r="1828" spans="1:31" x14ac:dyDescent="0.55000000000000004">
      <c r="A1828" s="1">
        <f t="shared" si="57"/>
        <v>1828</v>
      </c>
      <c r="B1828" s="6" t="s">
        <v>32</v>
      </c>
      <c r="C1828" s="7">
        <v>46226.660555555558</v>
      </c>
      <c r="D1828" s="5">
        <v>27</v>
      </c>
      <c r="E1828" s="6" t="s">
        <v>37</v>
      </c>
      <c r="F1828" s="8">
        <v>46348</v>
      </c>
      <c r="G1828" s="8" t="s">
        <v>245</v>
      </c>
      <c r="H1828" s="6" t="s">
        <v>271</v>
      </c>
      <c r="I1828" s="6" t="s">
        <v>885</v>
      </c>
      <c r="J1828" s="6" t="s">
        <v>124</v>
      </c>
      <c r="L1828" s="6" t="s">
        <v>275</v>
      </c>
      <c r="M1828" s="6" t="s">
        <v>885</v>
      </c>
      <c r="N1828" s="6" t="s">
        <v>41</v>
      </c>
      <c r="O1828" s="5" t="s">
        <v>885</v>
      </c>
      <c r="P1828" s="6" t="str">
        <f>IF(I1828&lt;&gt;"","Giocata","Futura")</f>
        <v>Futura</v>
      </c>
      <c r="Q1828" s="5" t="e">
        <f>VALUE(LEFT(I1828,1))</f>
        <v>#VALUE!</v>
      </c>
      <c r="R1828" s="5" t="e">
        <f>VALUE(RIGHT(I1828,1))</f>
        <v>#VALUE!</v>
      </c>
      <c r="S1828" s="5" t="e">
        <f>SUM(Q1828:R1828)</f>
        <v>#VALUE!</v>
      </c>
      <c r="T1828" s="5" t="e">
        <f>IF(Q1828&lt;&gt;R1828,1,0)</f>
        <v>#VALUE!</v>
      </c>
      <c r="U1828" s="5" t="e">
        <f>IF(S1828&lt;=4,1,0)</f>
        <v>#VALUE!</v>
      </c>
      <c r="V1828" s="5" t="e">
        <f t="shared" si="56"/>
        <v>#VALUE!</v>
      </c>
      <c r="W1828" s="5" t="e">
        <f>IF(S1828&gt;=2,1,0)</f>
        <v>#VALUE!</v>
      </c>
      <c r="X1828" s="5" t="e">
        <f>IF(Q1828&lt;=2,1,0)</f>
        <v>#VALUE!</v>
      </c>
      <c r="Y1828" s="5" t="e">
        <f>IF(AND(Q1828&gt;=1,Q1828&lt;=3),1,0)</f>
        <v>#VALUE!</v>
      </c>
      <c r="Z1828" s="5" t="e">
        <f>IF(AND(Q1828&gt;=2,Q1828&lt;=5),1,0)</f>
        <v>#VALUE!</v>
      </c>
      <c r="AA1828" s="5" t="e">
        <f>IF(S1828&lt;=2,1,0)</f>
        <v>#VALUE!</v>
      </c>
      <c r="AB1828" s="5" t="e">
        <f>IF(AND(S1828&gt;=1,S1828&lt;=3),1,0)</f>
        <v>#VALUE!</v>
      </c>
      <c r="AC1828" s="5" t="e">
        <f>IF(AND(S1828&gt;=2,S1828&lt;=5),1,0)</f>
        <v>#VALUE!</v>
      </c>
      <c r="AD1828" s="5" t="e">
        <f>IF(AND(S1828&gt;=1,S1828&lt;=4),1,0)</f>
        <v>#VALUE!</v>
      </c>
      <c r="AE1828" s="5" t="e">
        <f>IF(AND(S1828&gt;=2,S1828&lt;=5),1,0)</f>
        <v>#VALUE!</v>
      </c>
    </row>
    <row r="1829" spans="1:31" x14ac:dyDescent="0.55000000000000004">
      <c r="A1829" s="1">
        <f t="shared" si="57"/>
        <v>1829</v>
      </c>
      <c r="B1829" s="6" t="s">
        <v>32</v>
      </c>
      <c r="C1829" s="7">
        <v>46226.660555555558</v>
      </c>
      <c r="D1829" s="5">
        <v>27</v>
      </c>
      <c r="E1829" s="6" t="s">
        <v>37</v>
      </c>
      <c r="F1829" s="8">
        <v>46348</v>
      </c>
      <c r="G1829" s="8" t="s">
        <v>245</v>
      </c>
      <c r="H1829" s="6" t="s">
        <v>211</v>
      </c>
      <c r="I1829" s="6" t="s">
        <v>885</v>
      </c>
      <c r="J1829" s="6" t="s">
        <v>130</v>
      </c>
      <c r="L1829" s="6" t="s">
        <v>213</v>
      </c>
      <c r="M1829" s="6" t="s">
        <v>885</v>
      </c>
      <c r="N1829" s="6" t="s">
        <v>41</v>
      </c>
      <c r="O1829" s="5" t="s">
        <v>885</v>
      </c>
      <c r="P1829" s="6" t="str">
        <f>IF(I1829&lt;&gt;"","Giocata","Futura")</f>
        <v>Futura</v>
      </c>
      <c r="Q1829" s="5" t="e">
        <f>VALUE(LEFT(I1829,1))</f>
        <v>#VALUE!</v>
      </c>
      <c r="R1829" s="5" t="e">
        <f>VALUE(RIGHT(I1829,1))</f>
        <v>#VALUE!</v>
      </c>
      <c r="S1829" s="5" t="e">
        <f>SUM(Q1829:R1829)</f>
        <v>#VALUE!</v>
      </c>
      <c r="T1829" s="5" t="e">
        <f>IF(Q1829&lt;&gt;R1829,1,0)</f>
        <v>#VALUE!</v>
      </c>
      <c r="U1829" s="5" t="e">
        <f>IF(S1829&lt;=4,1,0)</f>
        <v>#VALUE!</v>
      </c>
      <c r="V1829" s="5" t="e">
        <f t="shared" si="56"/>
        <v>#VALUE!</v>
      </c>
      <c r="W1829" s="5" t="e">
        <f>IF(S1829&gt;=2,1,0)</f>
        <v>#VALUE!</v>
      </c>
      <c r="X1829" s="5" t="e">
        <f>IF(Q1829&lt;=2,1,0)</f>
        <v>#VALUE!</v>
      </c>
      <c r="Y1829" s="5" t="e">
        <f>IF(AND(Q1829&gt;=1,Q1829&lt;=3),1,0)</f>
        <v>#VALUE!</v>
      </c>
      <c r="Z1829" s="5" t="e">
        <f>IF(AND(Q1829&gt;=2,Q1829&lt;=5),1,0)</f>
        <v>#VALUE!</v>
      </c>
      <c r="AA1829" s="5" t="e">
        <f>IF(S1829&lt;=2,1,0)</f>
        <v>#VALUE!</v>
      </c>
      <c r="AB1829" s="5" t="e">
        <f>IF(AND(S1829&gt;=1,S1829&lt;=3),1,0)</f>
        <v>#VALUE!</v>
      </c>
      <c r="AC1829" s="5" t="e">
        <f>IF(AND(S1829&gt;=2,S1829&lt;=5),1,0)</f>
        <v>#VALUE!</v>
      </c>
      <c r="AD1829" s="5" t="e">
        <f>IF(AND(S1829&gt;=1,S1829&lt;=4),1,0)</f>
        <v>#VALUE!</v>
      </c>
      <c r="AE1829" s="5" t="e">
        <f>IF(AND(S1829&gt;=2,S1829&lt;=5),1,0)</f>
        <v>#VALUE!</v>
      </c>
    </row>
    <row r="1830" spans="1:31" x14ac:dyDescent="0.55000000000000004">
      <c r="A1830" s="1">
        <f t="shared" si="57"/>
        <v>1830</v>
      </c>
      <c r="B1830" s="6" t="s">
        <v>32</v>
      </c>
      <c r="C1830" s="7">
        <v>46226.660555555558</v>
      </c>
      <c r="D1830" s="5">
        <v>27</v>
      </c>
      <c r="E1830" s="6" t="s">
        <v>37</v>
      </c>
      <c r="F1830" s="8">
        <v>46348</v>
      </c>
      <c r="G1830" s="8" t="s">
        <v>245</v>
      </c>
      <c r="H1830" s="6" t="s">
        <v>274</v>
      </c>
      <c r="I1830" s="6" t="s">
        <v>885</v>
      </c>
      <c r="J1830" s="6" t="s">
        <v>128</v>
      </c>
      <c r="L1830" s="6" t="s">
        <v>297</v>
      </c>
      <c r="M1830" s="6" t="s">
        <v>885</v>
      </c>
      <c r="N1830" s="6" t="s">
        <v>41</v>
      </c>
      <c r="O1830" s="5" t="s">
        <v>885</v>
      </c>
      <c r="P1830" s="6" t="str">
        <f>IF(I1830&lt;&gt;"","Giocata","Futura")</f>
        <v>Futura</v>
      </c>
      <c r="Q1830" s="5" t="e">
        <f>VALUE(LEFT(I1830,1))</f>
        <v>#VALUE!</v>
      </c>
      <c r="R1830" s="5" t="e">
        <f>VALUE(RIGHT(I1830,1))</f>
        <v>#VALUE!</v>
      </c>
      <c r="S1830" s="5" t="e">
        <f>SUM(Q1830:R1830)</f>
        <v>#VALUE!</v>
      </c>
      <c r="T1830" s="5" t="e">
        <f>IF(Q1830&lt;&gt;R1830,1,0)</f>
        <v>#VALUE!</v>
      </c>
      <c r="U1830" s="5" t="e">
        <f>IF(S1830&lt;=4,1,0)</f>
        <v>#VALUE!</v>
      </c>
      <c r="V1830" s="5" t="e">
        <f t="shared" si="56"/>
        <v>#VALUE!</v>
      </c>
      <c r="W1830" s="5" t="e">
        <f>IF(S1830&gt;=2,1,0)</f>
        <v>#VALUE!</v>
      </c>
      <c r="X1830" s="5" t="e">
        <f>IF(Q1830&lt;=2,1,0)</f>
        <v>#VALUE!</v>
      </c>
      <c r="Y1830" s="5" t="e">
        <f>IF(AND(Q1830&gt;=1,Q1830&lt;=3),1,0)</f>
        <v>#VALUE!</v>
      </c>
      <c r="Z1830" s="5" t="e">
        <f>IF(AND(Q1830&gt;=2,Q1830&lt;=5),1,0)</f>
        <v>#VALUE!</v>
      </c>
      <c r="AA1830" s="5" t="e">
        <f>IF(S1830&lt;=2,1,0)</f>
        <v>#VALUE!</v>
      </c>
      <c r="AB1830" s="5" t="e">
        <f>IF(AND(S1830&gt;=1,S1830&lt;=3),1,0)</f>
        <v>#VALUE!</v>
      </c>
      <c r="AC1830" s="5" t="e">
        <f>IF(AND(S1830&gt;=2,S1830&lt;=5),1,0)</f>
        <v>#VALUE!</v>
      </c>
      <c r="AD1830" s="5" t="e">
        <f>IF(AND(S1830&gt;=1,S1830&lt;=4),1,0)</f>
        <v>#VALUE!</v>
      </c>
      <c r="AE1830" s="5" t="e">
        <f>IF(AND(S1830&gt;=2,S1830&lt;=5),1,0)</f>
        <v>#VALUE!</v>
      </c>
    </row>
    <row r="1831" spans="1:31" x14ac:dyDescent="0.55000000000000004">
      <c r="A1831" s="1">
        <f t="shared" si="57"/>
        <v>1831</v>
      </c>
      <c r="B1831" s="6" t="s">
        <v>32</v>
      </c>
      <c r="C1831" s="7">
        <v>46226.660555555558</v>
      </c>
      <c r="D1831" s="5">
        <v>27</v>
      </c>
      <c r="E1831" s="6" t="s">
        <v>37</v>
      </c>
      <c r="F1831" s="8">
        <v>46348</v>
      </c>
      <c r="G1831" s="8" t="s">
        <v>245</v>
      </c>
      <c r="H1831" s="6" t="s">
        <v>134</v>
      </c>
      <c r="I1831" s="6" t="s">
        <v>885</v>
      </c>
      <c r="J1831" s="6" t="s">
        <v>212</v>
      </c>
      <c r="L1831" s="6" t="s">
        <v>206</v>
      </c>
      <c r="M1831" s="6" t="s">
        <v>885</v>
      </c>
      <c r="N1831" s="6" t="s">
        <v>41</v>
      </c>
      <c r="O1831" s="5" t="s">
        <v>885</v>
      </c>
      <c r="P1831" s="6" t="str">
        <f>IF(I1831&lt;&gt;"","Giocata","Futura")</f>
        <v>Futura</v>
      </c>
      <c r="Q1831" s="5" t="e">
        <f>VALUE(LEFT(I1831,1))</f>
        <v>#VALUE!</v>
      </c>
      <c r="R1831" s="5" t="e">
        <f>VALUE(RIGHT(I1831,1))</f>
        <v>#VALUE!</v>
      </c>
      <c r="S1831" s="5" t="e">
        <f>SUM(Q1831:R1831)</f>
        <v>#VALUE!</v>
      </c>
      <c r="T1831" s="5" t="e">
        <f>IF(Q1831&lt;&gt;R1831,1,0)</f>
        <v>#VALUE!</v>
      </c>
      <c r="U1831" s="5" t="e">
        <f>IF(S1831&lt;=4,1,0)</f>
        <v>#VALUE!</v>
      </c>
      <c r="V1831" s="5" t="e">
        <f t="shared" si="56"/>
        <v>#VALUE!</v>
      </c>
      <c r="W1831" s="5" t="e">
        <f>IF(S1831&gt;=2,1,0)</f>
        <v>#VALUE!</v>
      </c>
      <c r="X1831" s="5" t="e">
        <f>IF(Q1831&lt;=2,1,0)</f>
        <v>#VALUE!</v>
      </c>
      <c r="Y1831" s="5" t="e">
        <f>IF(AND(Q1831&gt;=1,Q1831&lt;=3),1,0)</f>
        <v>#VALUE!</v>
      </c>
      <c r="Z1831" s="5" t="e">
        <f>IF(AND(Q1831&gt;=2,Q1831&lt;=5),1,0)</f>
        <v>#VALUE!</v>
      </c>
      <c r="AA1831" s="5" t="e">
        <f>IF(S1831&lt;=2,1,0)</f>
        <v>#VALUE!</v>
      </c>
      <c r="AB1831" s="5" t="e">
        <f>IF(AND(S1831&gt;=1,S1831&lt;=3),1,0)</f>
        <v>#VALUE!</v>
      </c>
      <c r="AC1831" s="5" t="e">
        <f>IF(AND(S1831&gt;=2,S1831&lt;=5),1,0)</f>
        <v>#VALUE!</v>
      </c>
      <c r="AD1831" s="5" t="e">
        <f>IF(AND(S1831&gt;=1,S1831&lt;=4),1,0)</f>
        <v>#VALUE!</v>
      </c>
      <c r="AE1831" s="5" t="e">
        <f>IF(AND(S1831&gt;=2,S1831&lt;=5),1,0)</f>
        <v>#VALUE!</v>
      </c>
    </row>
    <row r="1832" spans="1:31" x14ac:dyDescent="0.55000000000000004">
      <c r="A1832" s="1">
        <f t="shared" si="57"/>
        <v>1832</v>
      </c>
      <c r="B1832" s="6" t="s">
        <v>884</v>
      </c>
      <c r="C1832" s="7">
        <v>46226.660555555558</v>
      </c>
      <c r="D1832" s="5">
        <v>14</v>
      </c>
      <c r="E1832" s="6" t="s">
        <v>93</v>
      </c>
      <c r="F1832" s="8">
        <v>46354</v>
      </c>
      <c r="G1832" s="8" t="s">
        <v>885</v>
      </c>
      <c r="H1832" s="6" t="s">
        <v>104</v>
      </c>
      <c r="I1832" s="6" t="s">
        <v>885</v>
      </c>
      <c r="J1832" s="6" t="s">
        <v>101</v>
      </c>
      <c r="L1832" s="6" t="s">
        <v>112</v>
      </c>
      <c r="M1832" s="6" t="s">
        <v>885</v>
      </c>
      <c r="N1832" s="6" t="s">
        <v>41</v>
      </c>
      <c r="O1832" s="5" t="s">
        <v>885</v>
      </c>
      <c r="P1832" s="6" t="str">
        <f>IF(I1832&lt;&gt;"","Giocata","Futura")</f>
        <v>Futura</v>
      </c>
      <c r="Q1832" s="5" t="e">
        <f>VALUE(LEFT(I1832,1))</f>
        <v>#VALUE!</v>
      </c>
      <c r="R1832" s="5" t="e">
        <f>VALUE(RIGHT(I1832,1))</f>
        <v>#VALUE!</v>
      </c>
      <c r="S1832" s="5" t="e">
        <f>SUM(Q1832:R1832)</f>
        <v>#VALUE!</v>
      </c>
      <c r="T1832" s="5" t="e">
        <f>IF(Q1832&lt;&gt;R1832,1,0)</f>
        <v>#VALUE!</v>
      </c>
      <c r="U1832" s="5" t="e">
        <f>IF(S1832&lt;=4,1,0)</f>
        <v>#VALUE!</v>
      </c>
      <c r="V1832" s="5" t="e">
        <f t="shared" si="56"/>
        <v>#VALUE!</v>
      </c>
      <c r="W1832" s="5" t="e">
        <f>IF(S1832&gt;=2,1,0)</f>
        <v>#VALUE!</v>
      </c>
      <c r="X1832" s="5" t="e">
        <f>IF(Q1832&lt;=2,1,0)</f>
        <v>#VALUE!</v>
      </c>
      <c r="Y1832" s="5" t="e">
        <f>IF(AND(Q1832&gt;=1,Q1832&lt;=3),1,0)</f>
        <v>#VALUE!</v>
      </c>
      <c r="Z1832" s="5" t="e">
        <f>IF(AND(Q1832&gt;=2,Q1832&lt;=5),1,0)</f>
        <v>#VALUE!</v>
      </c>
      <c r="AA1832" s="5" t="e">
        <f>IF(S1832&lt;=2,1,0)</f>
        <v>#VALUE!</v>
      </c>
      <c r="AB1832" s="5" t="e">
        <f>IF(AND(S1832&gt;=1,S1832&lt;=3),1,0)</f>
        <v>#VALUE!</v>
      </c>
      <c r="AC1832" s="5" t="e">
        <f>IF(AND(S1832&gt;=2,S1832&lt;=5),1,0)</f>
        <v>#VALUE!</v>
      </c>
      <c r="AD1832" s="5" t="e">
        <f>IF(AND(S1832&gt;=1,S1832&lt;=4),1,0)</f>
        <v>#VALUE!</v>
      </c>
      <c r="AE1832" s="5" t="e">
        <f>IF(AND(S1832&gt;=2,S1832&lt;=5),1,0)</f>
        <v>#VALUE!</v>
      </c>
    </row>
    <row r="1833" spans="1:31" x14ac:dyDescent="0.55000000000000004">
      <c r="A1833" s="1">
        <f t="shared" si="57"/>
        <v>1833</v>
      </c>
      <c r="B1833" s="6" t="s">
        <v>884</v>
      </c>
      <c r="C1833" s="7">
        <v>46226.660555555558</v>
      </c>
      <c r="D1833" s="5">
        <v>14</v>
      </c>
      <c r="E1833" s="6" t="s">
        <v>93</v>
      </c>
      <c r="F1833" s="8">
        <v>46354</v>
      </c>
      <c r="G1833" s="8" t="s">
        <v>885</v>
      </c>
      <c r="H1833" s="6" t="s">
        <v>109</v>
      </c>
      <c r="I1833" s="6" t="s">
        <v>885</v>
      </c>
      <c r="J1833" s="6" t="s">
        <v>106</v>
      </c>
      <c r="L1833" s="6" t="s">
        <v>111</v>
      </c>
      <c r="M1833" s="6" t="s">
        <v>885</v>
      </c>
      <c r="N1833" s="6" t="s">
        <v>41</v>
      </c>
      <c r="O1833" s="5" t="s">
        <v>885</v>
      </c>
      <c r="P1833" s="6" t="str">
        <f>IF(I1833&lt;&gt;"","Giocata","Futura")</f>
        <v>Futura</v>
      </c>
      <c r="Q1833" s="5" t="e">
        <f>VALUE(LEFT(I1833,1))</f>
        <v>#VALUE!</v>
      </c>
      <c r="R1833" s="5" t="e">
        <f>VALUE(RIGHT(I1833,1))</f>
        <v>#VALUE!</v>
      </c>
      <c r="S1833" s="5" t="e">
        <f>SUM(Q1833:R1833)</f>
        <v>#VALUE!</v>
      </c>
      <c r="T1833" s="5" t="e">
        <f>IF(Q1833&lt;&gt;R1833,1,0)</f>
        <v>#VALUE!</v>
      </c>
      <c r="U1833" s="5" t="e">
        <f>IF(S1833&lt;=4,1,0)</f>
        <v>#VALUE!</v>
      </c>
      <c r="V1833" s="5" t="e">
        <f t="shared" si="56"/>
        <v>#VALUE!</v>
      </c>
      <c r="W1833" s="5" t="e">
        <f>IF(S1833&gt;=2,1,0)</f>
        <v>#VALUE!</v>
      </c>
      <c r="X1833" s="5" t="e">
        <f>IF(Q1833&lt;=2,1,0)</f>
        <v>#VALUE!</v>
      </c>
      <c r="Y1833" s="5" t="e">
        <f>IF(AND(Q1833&gt;=1,Q1833&lt;=3),1,0)</f>
        <v>#VALUE!</v>
      </c>
      <c r="Z1833" s="5" t="e">
        <f>IF(AND(Q1833&gt;=2,Q1833&lt;=5),1,0)</f>
        <v>#VALUE!</v>
      </c>
      <c r="AA1833" s="5" t="e">
        <f>IF(S1833&lt;=2,1,0)</f>
        <v>#VALUE!</v>
      </c>
      <c r="AB1833" s="5" t="e">
        <f>IF(AND(S1833&gt;=1,S1833&lt;=3),1,0)</f>
        <v>#VALUE!</v>
      </c>
      <c r="AC1833" s="5" t="e">
        <f>IF(AND(S1833&gt;=2,S1833&lt;=5),1,0)</f>
        <v>#VALUE!</v>
      </c>
      <c r="AD1833" s="5" t="e">
        <f>IF(AND(S1833&gt;=1,S1833&lt;=4),1,0)</f>
        <v>#VALUE!</v>
      </c>
      <c r="AE1833" s="5" t="e">
        <f>IF(AND(S1833&gt;=2,S1833&lt;=5),1,0)</f>
        <v>#VALUE!</v>
      </c>
    </row>
    <row r="1834" spans="1:31" x14ac:dyDescent="0.55000000000000004">
      <c r="A1834" s="1">
        <f t="shared" si="57"/>
        <v>1834</v>
      </c>
      <c r="B1834" s="6" t="s">
        <v>884</v>
      </c>
      <c r="C1834" s="7">
        <v>46226.660555555558</v>
      </c>
      <c r="D1834" s="5">
        <v>14</v>
      </c>
      <c r="E1834" s="6" t="s">
        <v>93</v>
      </c>
      <c r="F1834" s="8">
        <v>46354</v>
      </c>
      <c r="G1834" s="8" t="s">
        <v>885</v>
      </c>
      <c r="H1834" s="6" t="s">
        <v>103</v>
      </c>
      <c r="I1834" s="6" t="s">
        <v>885</v>
      </c>
      <c r="J1834" s="6" t="s">
        <v>95</v>
      </c>
      <c r="L1834" s="6" t="s">
        <v>105</v>
      </c>
      <c r="M1834" s="6" t="s">
        <v>885</v>
      </c>
      <c r="N1834" s="6" t="s">
        <v>41</v>
      </c>
      <c r="O1834" s="5" t="s">
        <v>885</v>
      </c>
      <c r="P1834" s="6" t="str">
        <f>IF(I1834&lt;&gt;"","Giocata","Futura")</f>
        <v>Futura</v>
      </c>
      <c r="Q1834" s="5" t="e">
        <f>VALUE(LEFT(I1834,1))</f>
        <v>#VALUE!</v>
      </c>
      <c r="R1834" s="5" t="e">
        <f>VALUE(RIGHT(I1834,1))</f>
        <v>#VALUE!</v>
      </c>
      <c r="S1834" s="5" t="e">
        <f>SUM(Q1834:R1834)</f>
        <v>#VALUE!</v>
      </c>
      <c r="T1834" s="5" t="e">
        <f>IF(Q1834&lt;&gt;R1834,1,0)</f>
        <v>#VALUE!</v>
      </c>
      <c r="U1834" s="5" t="e">
        <f>IF(S1834&lt;=4,1,0)</f>
        <v>#VALUE!</v>
      </c>
      <c r="V1834" s="5" t="e">
        <f t="shared" si="56"/>
        <v>#VALUE!</v>
      </c>
      <c r="W1834" s="5" t="e">
        <f>IF(S1834&gt;=2,1,0)</f>
        <v>#VALUE!</v>
      </c>
      <c r="X1834" s="5" t="e">
        <f>IF(Q1834&lt;=2,1,0)</f>
        <v>#VALUE!</v>
      </c>
      <c r="Y1834" s="5" t="e">
        <f>IF(AND(Q1834&gt;=1,Q1834&lt;=3),1,0)</f>
        <v>#VALUE!</v>
      </c>
      <c r="Z1834" s="5" t="e">
        <f>IF(AND(Q1834&gt;=2,Q1834&lt;=5),1,0)</f>
        <v>#VALUE!</v>
      </c>
      <c r="AA1834" s="5" t="e">
        <f>IF(S1834&lt;=2,1,0)</f>
        <v>#VALUE!</v>
      </c>
      <c r="AB1834" s="5" t="e">
        <f>IF(AND(S1834&gt;=1,S1834&lt;=3),1,0)</f>
        <v>#VALUE!</v>
      </c>
      <c r="AC1834" s="5" t="e">
        <f>IF(AND(S1834&gt;=2,S1834&lt;=5),1,0)</f>
        <v>#VALUE!</v>
      </c>
      <c r="AD1834" s="5" t="e">
        <f>IF(AND(S1834&gt;=1,S1834&lt;=4),1,0)</f>
        <v>#VALUE!</v>
      </c>
      <c r="AE1834" s="5" t="e">
        <f>IF(AND(S1834&gt;=2,S1834&lt;=5),1,0)</f>
        <v>#VALUE!</v>
      </c>
    </row>
    <row r="1835" spans="1:31" x14ac:dyDescent="0.55000000000000004">
      <c r="A1835" s="1">
        <f t="shared" si="57"/>
        <v>1835</v>
      </c>
      <c r="B1835" s="6" t="s">
        <v>884</v>
      </c>
      <c r="C1835" s="7">
        <v>46226.660555555558</v>
      </c>
      <c r="D1835" s="5">
        <v>14</v>
      </c>
      <c r="E1835" s="6" t="s">
        <v>93</v>
      </c>
      <c r="F1835" s="8">
        <v>46354</v>
      </c>
      <c r="G1835" s="8" t="s">
        <v>885</v>
      </c>
      <c r="H1835" s="6" t="s">
        <v>100</v>
      </c>
      <c r="I1835" s="6" t="s">
        <v>885</v>
      </c>
      <c r="J1835" s="6" t="s">
        <v>94</v>
      </c>
      <c r="L1835" s="6" t="s">
        <v>102</v>
      </c>
      <c r="M1835" s="6" t="s">
        <v>885</v>
      </c>
      <c r="N1835" s="6" t="s">
        <v>41</v>
      </c>
      <c r="O1835" s="5" t="s">
        <v>885</v>
      </c>
      <c r="P1835" s="6" t="str">
        <f>IF(I1835&lt;&gt;"","Giocata","Futura")</f>
        <v>Futura</v>
      </c>
      <c r="Q1835" s="5" t="e">
        <f>VALUE(LEFT(I1835,1))</f>
        <v>#VALUE!</v>
      </c>
      <c r="R1835" s="5" t="e">
        <f>VALUE(RIGHT(I1835,1))</f>
        <v>#VALUE!</v>
      </c>
      <c r="S1835" s="5" t="e">
        <f>SUM(Q1835:R1835)</f>
        <v>#VALUE!</v>
      </c>
      <c r="T1835" s="5" t="e">
        <f>IF(Q1835&lt;&gt;R1835,1,0)</f>
        <v>#VALUE!</v>
      </c>
      <c r="U1835" s="5" t="e">
        <f>IF(S1835&lt;=4,1,0)</f>
        <v>#VALUE!</v>
      </c>
      <c r="V1835" s="5" t="e">
        <f t="shared" si="56"/>
        <v>#VALUE!</v>
      </c>
      <c r="W1835" s="5" t="e">
        <f>IF(S1835&gt;=2,1,0)</f>
        <v>#VALUE!</v>
      </c>
      <c r="X1835" s="5" t="e">
        <f>IF(Q1835&lt;=2,1,0)</f>
        <v>#VALUE!</v>
      </c>
      <c r="Y1835" s="5" t="e">
        <f>IF(AND(Q1835&gt;=1,Q1835&lt;=3),1,0)</f>
        <v>#VALUE!</v>
      </c>
      <c r="Z1835" s="5" t="e">
        <f>IF(AND(Q1835&gt;=2,Q1835&lt;=5),1,0)</f>
        <v>#VALUE!</v>
      </c>
      <c r="AA1835" s="5" t="e">
        <f>IF(S1835&lt;=2,1,0)</f>
        <v>#VALUE!</v>
      </c>
      <c r="AB1835" s="5" t="e">
        <f>IF(AND(S1835&gt;=1,S1835&lt;=3),1,0)</f>
        <v>#VALUE!</v>
      </c>
      <c r="AC1835" s="5" t="e">
        <f>IF(AND(S1835&gt;=2,S1835&lt;=5),1,0)</f>
        <v>#VALUE!</v>
      </c>
      <c r="AD1835" s="5" t="e">
        <f>IF(AND(S1835&gt;=1,S1835&lt;=4),1,0)</f>
        <v>#VALUE!</v>
      </c>
      <c r="AE1835" s="5" t="e">
        <f>IF(AND(S1835&gt;=2,S1835&lt;=5),1,0)</f>
        <v>#VALUE!</v>
      </c>
    </row>
    <row r="1836" spans="1:31" x14ac:dyDescent="0.55000000000000004">
      <c r="A1836" s="1">
        <f t="shared" si="57"/>
        <v>1836</v>
      </c>
      <c r="B1836" s="6" t="s">
        <v>884</v>
      </c>
      <c r="C1836" s="7">
        <v>46226.660555555558</v>
      </c>
      <c r="D1836" s="5">
        <v>14</v>
      </c>
      <c r="E1836" s="6" t="s">
        <v>93</v>
      </c>
      <c r="F1836" s="8">
        <v>46354</v>
      </c>
      <c r="G1836" s="8" t="s">
        <v>885</v>
      </c>
      <c r="H1836" s="6" t="s">
        <v>98</v>
      </c>
      <c r="I1836" s="6" t="s">
        <v>885</v>
      </c>
      <c r="J1836" s="6" t="s">
        <v>97</v>
      </c>
      <c r="L1836" s="6" t="s">
        <v>102</v>
      </c>
      <c r="M1836" s="6" t="s">
        <v>885</v>
      </c>
      <c r="N1836" s="6" t="s">
        <v>41</v>
      </c>
      <c r="O1836" s="5" t="s">
        <v>885</v>
      </c>
      <c r="P1836" s="6" t="str">
        <f>IF(I1836&lt;&gt;"","Giocata","Futura")</f>
        <v>Futura</v>
      </c>
      <c r="Q1836" s="5" t="e">
        <f>VALUE(LEFT(I1836,1))</f>
        <v>#VALUE!</v>
      </c>
      <c r="R1836" s="5" t="e">
        <f>VALUE(RIGHT(I1836,1))</f>
        <v>#VALUE!</v>
      </c>
      <c r="S1836" s="5" t="e">
        <f>SUM(Q1836:R1836)</f>
        <v>#VALUE!</v>
      </c>
      <c r="T1836" s="5" t="e">
        <f>IF(Q1836&lt;&gt;R1836,1,0)</f>
        <v>#VALUE!</v>
      </c>
      <c r="U1836" s="5" t="e">
        <f>IF(S1836&lt;=4,1,0)</f>
        <v>#VALUE!</v>
      </c>
      <c r="V1836" s="5" t="e">
        <f t="shared" si="56"/>
        <v>#VALUE!</v>
      </c>
      <c r="W1836" s="5" t="e">
        <f>IF(S1836&gt;=2,1,0)</f>
        <v>#VALUE!</v>
      </c>
      <c r="X1836" s="5" t="e">
        <f>IF(Q1836&lt;=2,1,0)</f>
        <v>#VALUE!</v>
      </c>
      <c r="Y1836" s="5" t="e">
        <f>IF(AND(Q1836&gt;=1,Q1836&lt;=3),1,0)</f>
        <v>#VALUE!</v>
      </c>
      <c r="Z1836" s="5" t="e">
        <f>IF(AND(Q1836&gt;=2,Q1836&lt;=5),1,0)</f>
        <v>#VALUE!</v>
      </c>
      <c r="AA1836" s="5" t="e">
        <f>IF(S1836&lt;=2,1,0)</f>
        <v>#VALUE!</v>
      </c>
      <c r="AB1836" s="5" t="e">
        <f>IF(AND(S1836&gt;=1,S1836&lt;=3),1,0)</f>
        <v>#VALUE!</v>
      </c>
      <c r="AC1836" s="5" t="e">
        <f>IF(AND(S1836&gt;=2,S1836&lt;=5),1,0)</f>
        <v>#VALUE!</v>
      </c>
      <c r="AD1836" s="5" t="e">
        <f>IF(AND(S1836&gt;=1,S1836&lt;=4),1,0)</f>
        <v>#VALUE!</v>
      </c>
      <c r="AE1836" s="5" t="e">
        <f>IF(AND(S1836&gt;=2,S1836&lt;=5),1,0)</f>
        <v>#VALUE!</v>
      </c>
    </row>
    <row r="1837" spans="1:31" x14ac:dyDescent="0.55000000000000004">
      <c r="A1837" s="1">
        <f t="shared" si="57"/>
        <v>1837</v>
      </c>
      <c r="B1837" s="6" t="s">
        <v>884</v>
      </c>
      <c r="C1837" s="7">
        <v>46226.660555555558</v>
      </c>
      <c r="D1837" s="5">
        <v>14</v>
      </c>
      <c r="E1837" s="6" t="s">
        <v>93</v>
      </c>
      <c r="F1837" s="8">
        <v>46354</v>
      </c>
      <c r="G1837" s="8" t="s">
        <v>885</v>
      </c>
      <c r="H1837" s="6" t="s">
        <v>110</v>
      </c>
      <c r="I1837" s="6" t="s">
        <v>885</v>
      </c>
      <c r="J1837" s="6" t="s">
        <v>107</v>
      </c>
      <c r="L1837" s="6" t="s">
        <v>113</v>
      </c>
      <c r="M1837" s="6" t="s">
        <v>885</v>
      </c>
      <c r="N1837" s="6" t="s">
        <v>41</v>
      </c>
      <c r="O1837" s="5" t="s">
        <v>885</v>
      </c>
      <c r="P1837" s="6" t="str">
        <f>IF(I1837&lt;&gt;"","Giocata","Futura")</f>
        <v>Futura</v>
      </c>
      <c r="Q1837" s="5" t="e">
        <f>VALUE(LEFT(I1837,1))</f>
        <v>#VALUE!</v>
      </c>
      <c r="R1837" s="5" t="e">
        <f>VALUE(RIGHT(I1837,1))</f>
        <v>#VALUE!</v>
      </c>
      <c r="S1837" s="5" t="e">
        <f>SUM(Q1837:R1837)</f>
        <v>#VALUE!</v>
      </c>
      <c r="T1837" s="5" t="e">
        <f>IF(Q1837&lt;&gt;R1837,1,0)</f>
        <v>#VALUE!</v>
      </c>
      <c r="U1837" s="5" t="e">
        <f>IF(S1837&lt;=4,1,0)</f>
        <v>#VALUE!</v>
      </c>
      <c r="V1837" s="5" t="e">
        <f t="shared" si="56"/>
        <v>#VALUE!</v>
      </c>
      <c r="W1837" s="5" t="e">
        <f>IF(S1837&gt;=2,1,0)</f>
        <v>#VALUE!</v>
      </c>
      <c r="X1837" s="5" t="e">
        <f>IF(Q1837&lt;=2,1,0)</f>
        <v>#VALUE!</v>
      </c>
      <c r="Y1837" s="5" t="e">
        <f>IF(AND(Q1837&gt;=1,Q1837&lt;=3),1,0)</f>
        <v>#VALUE!</v>
      </c>
      <c r="Z1837" s="5" t="e">
        <f>IF(AND(Q1837&gt;=2,Q1837&lt;=5),1,0)</f>
        <v>#VALUE!</v>
      </c>
      <c r="AA1837" s="5" t="e">
        <f>IF(S1837&lt;=2,1,0)</f>
        <v>#VALUE!</v>
      </c>
      <c r="AB1837" s="5" t="e">
        <f>IF(AND(S1837&gt;=1,S1837&lt;=3),1,0)</f>
        <v>#VALUE!</v>
      </c>
      <c r="AC1837" s="5" t="e">
        <f>IF(AND(S1837&gt;=2,S1837&lt;=5),1,0)</f>
        <v>#VALUE!</v>
      </c>
      <c r="AD1837" s="5" t="e">
        <f>IF(AND(S1837&gt;=1,S1837&lt;=4),1,0)</f>
        <v>#VALUE!</v>
      </c>
      <c r="AE1837" s="5" t="e">
        <f>IF(AND(S1837&gt;=2,S1837&lt;=5),1,0)</f>
        <v>#VALUE!</v>
      </c>
    </row>
    <row r="1838" spans="1:31" x14ac:dyDescent="0.55000000000000004">
      <c r="A1838" s="1">
        <f t="shared" si="57"/>
        <v>1838</v>
      </c>
      <c r="B1838" s="6" t="s">
        <v>886</v>
      </c>
      <c r="C1838" s="7">
        <v>46226.660567129627</v>
      </c>
      <c r="D1838" s="5">
        <v>15</v>
      </c>
      <c r="E1838" s="6" t="s">
        <v>93</v>
      </c>
      <c r="F1838" s="8">
        <v>46354</v>
      </c>
      <c r="G1838" s="8" t="s">
        <v>885</v>
      </c>
      <c r="H1838" s="6" t="s">
        <v>899</v>
      </c>
      <c r="I1838" s="6" t="s">
        <v>885</v>
      </c>
      <c r="J1838" s="6" t="s">
        <v>894</v>
      </c>
      <c r="L1838" s="6" t="s">
        <v>298</v>
      </c>
      <c r="M1838" s="6" t="s">
        <v>885</v>
      </c>
      <c r="N1838" s="6" t="s">
        <v>41</v>
      </c>
      <c r="O1838" s="5" t="s">
        <v>885</v>
      </c>
      <c r="P1838" s="6" t="str">
        <f>IF(I1838&lt;&gt;"","Giocata","Futura")</f>
        <v>Futura</v>
      </c>
      <c r="Q1838" s="5" t="e">
        <f>VALUE(LEFT(I1838,1))</f>
        <v>#VALUE!</v>
      </c>
      <c r="R1838" s="5" t="e">
        <f>VALUE(RIGHT(I1838,1))</f>
        <v>#VALUE!</v>
      </c>
      <c r="S1838" s="5" t="e">
        <f>SUM(Q1838:R1838)</f>
        <v>#VALUE!</v>
      </c>
      <c r="T1838" s="5" t="e">
        <f>IF(Q1838&lt;&gt;R1838,1,0)</f>
        <v>#VALUE!</v>
      </c>
      <c r="U1838" s="5" t="e">
        <f>IF(S1838&lt;=4,1,0)</f>
        <v>#VALUE!</v>
      </c>
      <c r="V1838" s="5" t="e">
        <f t="shared" si="56"/>
        <v>#VALUE!</v>
      </c>
      <c r="W1838" s="5" t="e">
        <f>IF(S1838&gt;=2,1,0)</f>
        <v>#VALUE!</v>
      </c>
      <c r="X1838" s="5" t="e">
        <f>IF(Q1838&lt;=2,1,0)</f>
        <v>#VALUE!</v>
      </c>
      <c r="Y1838" s="5" t="e">
        <f>IF(AND(Q1838&gt;=1,Q1838&lt;=3),1,0)</f>
        <v>#VALUE!</v>
      </c>
      <c r="Z1838" s="5" t="e">
        <f>IF(AND(Q1838&gt;=2,Q1838&lt;=5),1,0)</f>
        <v>#VALUE!</v>
      </c>
      <c r="AA1838" s="5" t="e">
        <f>IF(S1838&lt;=2,1,0)</f>
        <v>#VALUE!</v>
      </c>
      <c r="AB1838" s="5" t="e">
        <f>IF(AND(S1838&gt;=1,S1838&lt;=3),1,0)</f>
        <v>#VALUE!</v>
      </c>
      <c r="AC1838" s="5" t="e">
        <f>IF(AND(S1838&gt;=2,S1838&lt;=5),1,0)</f>
        <v>#VALUE!</v>
      </c>
      <c r="AD1838" s="5" t="e">
        <f>IF(AND(S1838&gt;=1,S1838&lt;=4),1,0)</f>
        <v>#VALUE!</v>
      </c>
      <c r="AE1838" s="5" t="e">
        <f>IF(AND(S1838&gt;=2,S1838&lt;=5),1,0)</f>
        <v>#VALUE!</v>
      </c>
    </row>
    <row r="1839" spans="1:31" x14ac:dyDescent="0.55000000000000004">
      <c r="A1839" s="1">
        <f t="shared" si="57"/>
        <v>1839</v>
      </c>
      <c r="B1839" s="6" t="s">
        <v>886</v>
      </c>
      <c r="C1839" s="7">
        <v>46226.660567129627</v>
      </c>
      <c r="D1839" s="5">
        <v>15</v>
      </c>
      <c r="E1839" s="6" t="s">
        <v>93</v>
      </c>
      <c r="F1839" s="8">
        <v>46354</v>
      </c>
      <c r="G1839" s="8" t="s">
        <v>885</v>
      </c>
      <c r="H1839" s="6" t="s">
        <v>891</v>
      </c>
      <c r="I1839" s="6" t="s">
        <v>885</v>
      </c>
      <c r="J1839" s="6" t="s">
        <v>890</v>
      </c>
      <c r="L1839" s="6" t="s">
        <v>903</v>
      </c>
      <c r="M1839" s="6" t="s">
        <v>885</v>
      </c>
      <c r="N1839" s="6" t="s">
        <v>41</v>
      </c>
      <c r="O1839" s="5" t="s">
        <v>885</v>
      </c>
      <c r="P1839" s="6" t="str">
        <f>IF(I1839&lt;&gt;"","Giocata","Futura")</f>
        <v>Futura</v>
      </c>
      <c r="Q1839" s="5" t="e">
        <f>VALUE(LEFT(I1839,1))</f>
        <v>#VALUE!</v>
      </c>
      <c r="R1839" s="5" t="e">
        <f>VALUE(RIGHT(I1839,1))</f>
        <v>#VALUE!</v>
      </c>
      <c r="S1839" s="5" t="e">
        <f>SUM(Q1839:R1839)</f>
        <v>#VALUE!</v>
      </c>
      <c r="T1839" s="5" t="e">
        <f>IF(Q1839&lt;&gt;R1839,1,0)</f>
        <v>#VALUE!</v>
      </c>
      <c r="U1839" s="5" t="e">
        <f>IF(S1839&lt;=4,1,0)</f>
        <v>#VALUE!</v>
      </c>
      <c r="V1839" s="5" t="e">
        <f t="shared" si="56"/>
        <v>#VALUE!</v>
      </c>
      <c r="W1839" s="5" t="e">
        <f>IF(S1839&gt;=2,1,0)</f>
        <v>#VALUE!</v>
      </c>
      <c r="X1839" s="5" t="e">
        <f>IF(Q1839&lt;=2,1,0)</f>
        <v>#VALUE!</v>
      </c>
      <c r="Y1839" s="5" t="e">
        <f>IF(AND(Q1839&gt;=1,Q1839&lt;=3),1,0)</f>
        <v>#VALUE!</v>
      </c>
      <c r="Z1839" s="5" t="e">
        <f>IF(AND(Q1839&gt;=2,Q1839&lt;=5),1,0)</f>
        <v>#VALUE!</v>
      </c>
      <c r="AA1839" s="5" t="e">
        <f>IF(S1839&lt;=2,1,0)</f>
        <v>#VALUE!</v>
      </c>
      <c r="AB1839" s="5" t="e">
        <f>IF(AND(S1839&gt;=1,S1839&lt;=3),1,0)</f>
        <v>#VALUE!</v>
      </c>
      <c r="AC1839" s="5" t="e">
        <f>IF(AND(S1839&gt;=2,S1839&lt;=5),1,0)</f>
        <v>#VALUE!</v>
      </c>
      <c r="AD1839" s="5" t="e">
        <f>IF(AND(S1839&gt;=1,S1839&lt;=4),1,0)</f>
        <v>#VALUE!</v>
      </c>
      <c r="AE1839" s="5" t="e">
        <f>IF(AND(S1839&gt;=2,S1839&lt;=5),1,0)</f>
        <v>#VALUE!</v>
      </c>
    </row>
    <row r="1840" spans="1:31" x14ac:dyDescent="0.55000000000000004">
      <c r="A1840" s="1">
        <f t="shared" si="57"/>
        <v>1840</v>
      </c>
      <c r="B1840" s="6" t="s">
        <v>886</v>
      </c>
      <c r="C1840" s="7">
        <v>46226.660567129627</v>
      </c>
      <c r="D1840" s="5">
        <v>15</v>
      </c>
      <c r="E1840" s="6" t="s">
        <v>93</v>
      </c>
      <c r="F1840" s="8">
        <v>46354</v>
      </c>
      <c r="G1840" s="8" t="s">
        <v>885</v>
      </c>
      <c r="H1840" s="6" t="s">
        <v>887</v>
      </c>
      <c r="I1840" s="6" t="s">
        <v>885</v>
      </c>
      <c r="J1840" s="6" t="s">
        <v>893</v>
      </c>
      <c r="L1840" s="6" t="s">
        <v>889</v>
      </c>
      <c r="M1840" s="6" t="s">
        <v>885</v>
      </c>
      <c r="N1840" s="6" t="s">
        <v>41</v>
      </c>
      <c r="O1840" s="5" t="s">
        <v>885</v>
      </c>
      <c r="P1840" s="6" t="str">
        <f>IF(I1840&lt;&gt;"","Giocata","Futura")</f>
        <v>Futura</v>
      </c>
      <c r="Q1840" s="5" t="e">
        <f>VALUE(LEFT(I1840,1))</f>
        <v>#VALUE!</v>
      </c>
      <c r="R1840" s="5" t="e">
        <f>VALUE(RIGHT(I1840,1))</f>
        <v>#VALUE!</v>
      </c>
      <c r="S1840" s="5" t="e">
        <f>SUM(Q1840:R1840)</f>
        <v>#VALUE!</v>
      </c>
      <c r="T1840" s="5" t="e">
        <f>IF(Q1840&lt;&gt;R1840,1,0)</f>
        <v>#VALUE!</v>
      </c>
      <c r="U1840" s="5" t="e">
        <f>IF(S1840&lt;=4,1,0)</f>
        <v>#VALUE!</v>
      </c>
      <c r="V1840" s="5" t="e">
        <f t="shared" si="56"/>
        <v>#VALUE!</v>
      </c>
      <c r="W1840" s="5" t="e">
        <f>IF(S1840&gt;=2,1,0)</f>
        <v>#VALUE!</v>
      </c>
      <c r="X1840" s="5" t="e">
        <f>IF(Q1840&lt;=2,1,0)</f>
        <v>#VALUE!</v>
      </c>
      <c r="Y1840" s="5" t="e">
        <f>IF(AND(Q1840&gt;=1,Q1840&lt;=3),1,0)</f>
        <v>#VALUE!</v>
      </c>
      <c r="Z1840" s="5" t="e">
        <f>IF(AND(Q1840&gt;=2,Q1840&lt;=5),1,0)</f>
        <v>#VALUE!</v>
      </c>
      <c r="AA1840" s="5" t="e">
        <f>IF(S1840&lt;=2,1,0)</f>
        <v>#VALUE!</v>
      </c>
      <c r="AB1840" s="5" t="e">
        <f>IF(AND(S1840&gt;=1,S1840&lt;=3),1,0)</f>
        <v>#VALUE!</v>
      </c>
      <c r="AC1840" s="5" t="e">
        <f>IF(AND(S1840&gt;=2,S1840&lt;=5),1,0)</f>
        <v>#VALUE!</v>
      </c>
      <c r="AD1840" s="5" t="e">
        <f>IF(AND(S1840&gt;=1,S1840&lt;=4),1,0)</f>
        <v>#VALUE!</v>
      </c>
      <c r="AE1840" s="5" t="e">
        <f>IF(AND(S1840&gt;=2,S1840&lt;=5),1,0)</f>
        <v>#VALUE!</v>
      </c>
    </row>
    <row r="1841" spans="1:31" x14ac:dyDescent="0.55000000000000004">
      <c r="A1841" s="1">
        <f t="shared" si="57"/>
        <v>1841</v>
      </c>
      <c r="B1841" s="6" t="s">
        <v>886</v>
      </c>
      <c r="C1841" s="7">
        <v>46226.660567129627</v>
      </c>
      <c r="D1841" s="5">
        <v>15</v>
      </c>
      <c r="E1841" s="6" t="s">
        <v>93</v>
      </c>
      <c r="F1841" s="8">
        <v>46354</v>
      </c>
      <c r="G1841" s="8" t="s">
        <v>885</v>
      </c>
      <c r="H1841" s="6" t="s">
        <v>896</v>
      </c>
      <c r="I1841" s="6" t="s">
        <v>885</v>
      </c>
      <c r="J1841" s="6" t="s">
        <v>888</v>
      </c>
      <c r="L1841" s="6" t="s">
        <v>898</v>
      </c>
      <c r="M1841" s="6" t="s">
        <v>885</v>
      </c>
      <c r="N1841" s="6" t="s">
        <v>41</v>
      </c>
      <c r="O1841" s="5" t="s">
        <v>885</v>
      </c>
      <c r="P1841" s="6" t="str">
        <f>IF(I1841&lt;&gt;"","Giocata","Futura")</f>
        <v>Futura</v>
      </c>
      <c r="Q1841" s="5" t="e">
        <f>VALUE(LEFT(I1841,1))</f>
        <v>#VALUE!</v>
      </c>
      <c r="R1841" s="5" t="e">
        <f>VALUE(RIGHT(I1841,1))</f>
        <v>#VALUE!</v>
      </c>
      <c r="S1841" s="5" t="e">
        <f>SUM(Q1841:R1841)</f>
        <v>#VALUE!</v>
      </c>
      <c r="T1841" s="5" t="e">
        <f>IF(Q1841&lt;&gt;R1841,1,0)</f>
        <v>#VALUE!</v>
      </c>
      <c r="U1841" s="5" t="e">
        <f>IF(S1841&lt;=4,1,0)</f>
        <v>#VALUE!</v>
      </c>
      <c r="V1841" s="5" t="e">
        <f t="shared" si="56"/>
        <v>#VALUE!</v>
      </c>
      <c r="W1841" s="5" t="e">
        <f>IF(S1841&gt;=2,1,0)</f>
        <v>#VALUE!</v>
      </c>
      <c r="X1841" s="5" t="e">
        <f>IF(Q1841&lt;=2,1,0)</f>
        <v>#VALUE!</v>
      </c>
      <c r="Y1841" s="5" t="e">
        <f>IF(AND(Q1841&gt;=1,Q1841&lt;=3),1,0)</f>
        <v>#VALUE!</v>
      </c>
      <c r="Z1841" s="5" t="e">
        <f>IF(AND(Q1841&gt;=2,Q1841&lt;=5),1,0)</f>
        <v>#VALUE!</v>
      </c>
      <c r="AA1841" s="5" t="e">
        <f>IF(S1841&lt;=2,1,0)</f>
        <v>#VALUE!</v>
      </c>
      <c r="AB1841" s="5" t="e">
        <f>IF(AND(S1841&gt;=1,S1841&lt;=3),1,0)</f>
        <v>#VALUE!</v>
      </c>
      <c r="AC1841" s="5" t="e">
        <f>IF(AND(S1841&gt;=2,S1841&lt;=5),1,0)</f>
        <v>#VALUE!</v>
      </c>
      <c r="AD1841" s="5" t="e">
        <f>IF(AND(S1841&gt;=1,S1841&lt;=4),1,0)</f>
        <v>#VALUE!</v>
      </c>
      <c r="AE1841" s="5" t="e">
        <f>IF(AND(S1841&gt;=2,S1841&lt;=5),1,0)</f>
        <v>#VALUE!</v>
      </c>
    </row>
    <row r="1842" spans="1:31" x14ac:dyDescent="0.55000000000000004">
      <c r="A1842" s="1">
        <f t="shared" si="57"/>
        <v>1842</v>
      </c>
      <c r="B1842" s="6" t="s">
        <v>886</v>
      </c>
      <c r="C1842" s="7">
        <v>46226.660567129627</v>
      </c>
      <c r="D1842" s="5">
        <v>15</v>
      </c>
      <c r="E1842" s="6" t="s">
        <v>93</v>
      </c>
      <c r="F1842" s="8">
        <v>46354</v>
      </c>
      <c r="G1842" s="8" t="s">
        <v>885</v>
      </c>
      <c r="H1842" s="6" t="s">
        <v>897</v>
      </c>
      <c r="I1842" s="6" t="s">
        <v>885</v>
      </c>
      <c r="J1842" s="6" t="s">
        <v>901</v>
      </c>
      <c r="L1842" s="6" t="s">
        <v>907</v>
      </c>
      <c r="M1842" s="6" t="s">
        <v>885</v>
      </c>
      <c r="N1842" s="6" t="s">
        <v>41</v>
      </c>
      <c r="O1842" s="5" t="s">
        <v>885</v>
      </c>
      <c r="P1842" s="6" t="str">
        <f>IF(I1842&lt;&gt;"","Giocata","Futura")</f>
        <v>Futura</v>
      </c>
      <c r="Q1842" s="5" t="e">
        <f>VALUE(LEFT(I1842,1))</f>
        <v>#VALUE!</v>
      </c>
      <c r="R1842" s="5" t="e">
        <f>VALUE(RIGHT(I1842,1))</f>
        <v>#VALUE!</v>
      </c>
      <c r="S1842" s="5" t="e">
        <f>SUM(Q1842:R1842)</f>
        <v>#VALUE!</v>
      </c>
      <c r="T1842" s="5" t="e">
        <f>IF(Q1842&lt;&gt;R1842,1,0)</f>
        <v>#VALUE!</v>
      </c>
      <c r="U1842" s="5" t="e">
        <f>IF(S1842&lt;=4,1,0)</f>
        <v>#VALUE!</v>
      </c>
      <c r="V1842" s="5" t="e">
        <f t="shared" si="56"/>
        <v>#VALUE!</v>
      </c>
      <c r="W1842" s="5" t="e">
        <f>IF(S1842&gt;=2,1,0)</f>
        <v>#VALUE!</v>
      </c>
      <c r="X1842" s="5" t="e">
        <f>IF(Q1842&lt;=2,1,0)</f>
        <v>#VALUE!</v>
      </c>
      <c r="Y1842" s="5" t="e">
        <f>IF(AND(Q1842&gt;=1,Q1842&lt;=3),1,0)</f>
        <v>#VALUE!</v>
      </c>
      <c r="Z1842" s="5" t="e">
        <f>IF(AND(Q1842&gt;=2,Q1842&lt;=5),1,0)</f>
        <v>#VALUE!</v>
      </c>
      <c r="AA1842" s="5" t="e">
        <f>IF(S1842&lt;=2,1,0)</f>
        <v>#VALUE!</v>
      </c>
      <c r="AB1842" s="5" t="e">
        <f>IF(AND(S1842&gt;=1,S1842&lt;=3),1,0)</f>
        <v>#VALUE!</v>
      </c>
      <c r="AC1842" s="5" t="e">
        <f>IF(AND(S1842&gt;=2,S1842&lt;=5),1,0)</f>
        <v>#VALUE!</v>
      </c>
      <c r="AD1842" s="5" t="e">
        <f>IF(AND(S1842&gt;=1,S1842&lt;=4),1,0)</f>
        <v>#VALUE!</v>
      </c>
      <c r="AE1842" s="5" t="e">
        <f>IF(AND(S1842&gt;=2,S1842&lt;=5),1,0)</f>
        <v>#VALUE!</v>
      </c>
    </row>
    <row r="1843" spans="1:31" x14ac:dyDescent="0.55000000000000004">
      <c r="A1843" s="1">
        <f t="shared" si="57"/>
        <v>1843</v>
      </c>
      <c r="B1843" s="6" t="s">
        <v>886</v>
      </c>
      <c r="C1843" s="7">
        <v>46226.660567129627</v>
      </c>
      <c r="D1843" s="5">
        <v>15</v>
      </c>
      <c r="E1843" s="6" t="s">
        <v>93</v>
      </c>
      <c r="F1843" s="8">
        <v>46354</v>
      </c>
      <c r="G1843" s="8" t="s">
        <v>885</v>
      </c>
      <c r="H1843" s="6" t="s">
        <v>902</v>
      </c>
      <c r="I1843" s="6" t="s">
        <v>885</v>
      </c>
      <c r="J1843" s="6" t="s">
        <v>900</v>
      </c>
      <c r="L1843" s="6" t="s">
        <v>905</v>
      </c>
      <c r="M1843" s="6" t="s">
        <v>885</v>
      </c>
      <c r="N1843" s="6" t="s">
        <v>41</v>
      </c>
      <c r="O1843" s="5" t="s">
        <v>885</v>
      </c>
      <c r="P1843" s="6" t="str">
        <f>IF(I1843&lt;&gt;"","Giocata","Futura")</f>
        <v>Futura</v>
      </c>
      <c r="Q1843" s="5" t="e">
        <f>VALUE(LEFT(I1843,1))</f>
        <v>#VALUE!</v>
      </c>
      <c r="R1843" s="5" t="e">
        <f>VALUE(RIGHT(I1843,1))</f>
        <v>#VALUE!</v>
      </c>
      <c r="S1843" s="5" t="e">
        <f>SUM(Q1843:R1843)</f>
        <v>#VALUE!</v>
      </c>
      <c r="T1843" s="5" t="e">
        <f>IF(Q1843&lt;&gt;R1843,1,0)</f>
        <v>#VALUE!</v>
      </c>
      <c r="U1843" s="5" t="e">
        <f>IF(S1843&lt;=4,1,0)</f>
        <v>#VALUE!</v>
      </c>
      <c r="V1843" s="5" t="e">
        <f t="shared" si="56"/>
        <v>#VALUE!</v>
      </c>
      <c r="W1843" s="5" t="e">
        <f>IF(S1843&gt;=2,1,0)</f>
        <v>#VALUE!</v>
      </c>
      <c r="X1843" s="5" t="e">
        <f>IF(Q1843&lt;=2,1,0)</f>
        <v>#VALUE!</v>
      </c>
      <c r="Y1843" s="5" t="e">
        <f>IF(AND(Q1843&gt;=1,Q1843&lt;=3),1,0)</f>
        <v>#VALUE!</v>
      </c>
      <c r="Z1843" s="5" t="e">
        <f>IF(AND(Q1843&gt;=2,Q1843&lt;=5),1,0)</f>
        <v>#VALUE!</v>
      </c>
      <c r="AA1843" s="5" t="e">
        <f>IF(S1843&lt;=2,1,0)</f>
        <v>#VALUE!</v>
      </c>
      <c r="AB1843" s="5" t="e">
        <f>IF(AND(S1843&gt;=1,S1843&lt;=3),1,0)</f>
        <v>#VALUE!</v>
      </c>
      <c r="AC1843" s="5" t="e">
        <f>IF(AND(S1843&gt;=2,S1843&lt;=5),1,0)</f>
        <v>#VALUE!</v>
      </c>
      <c r="AD1843" s="5" t="e">
        <f>IF(AND(S1843&gt;=1,S1843&lt;=4),1,0)</f>
        <v>#VALUE!</v>
      </c>
      <c r="AE1843" s="5" t="e">
        <f>IF(AND(S1843&gt;=2,S1843&lt;=5),1,0)</f>
        <v>#VALUE!</v>
      </c>
    </row>
    <row r="1844" spans="1:31" x14ac:dyDescent="0.55000000000000004">
      <c r="A1844" s="1">
        <f t="shared" si="57"/>
        <v>1844</v>
      </c>
      <c r="B1844" s="6" t="s">
        <v>28</v>
      </c>
      <c r="C1844" s="7">
        <v>46226.660555555558</v>
      </c>
      <c r="D1844" s="5">
        <v>30</v>
      </c>
      <c r="E1844" s="6" t="s">
        <v>37</v>
      </c>
      <c r="F1844" s="8">
        <v>46355</v>
      </c>
      <c r="G1844" s="8" t="s">
        <v>885</v>
      </c>
      <c r="H1844" s="6" t="s">
        <v>60</v>
      </c>
      <c r="I1844" s="6" t="s">
        <v>885</v>
      </c>
      <c r="J1844" s="6" t="s">
        <v>45</v>
      </c>
      <c r="L1844" s="6" t="s">
        <v>62</v>
      </c>
      <c r="M1844" s="6" t="s">
        <v>885</v>
      </c>
      <c r="N1844" s="6" t="s">
        <v>41</v>
      </c>
      <c r="O1844" s="5" t="s">
        <v>885</v>
      </c>
      <c r="P1844" s="6" t="str">
        <f>IF(I1844&lt;&gt;"","Giocata","Futura")</f>
        <v>Futura</v>
      </c>
      <c r="Q1844" s="5" t="e">
        <f>VALUE(LEFT(I1844,1))</f>
        <v>#VALUE!</v>
      </c>
      <c r="R1844" s="5" t="e">
        <f>VALUE(RIGHT(I1844,1))</f>
        <v>#VALUE!</v>
      </c>
      <c r="S1844" s="5" t="e">
        <f>SUM(Q1844:R1844)</f>
        <v>#VALUE!</v>
      </c>
      <c r="T1844" s="5" t="e">
        <f>IF(Q1844&lt;&gt;R1844,1,0)</f>
        <v>#VALUE!</v>
      </c>
      <c r="U1844" s="5" t="e">
        <f>IF(S1844&lt;=4,1,0)</f>
        <v>#VALUE!</v>
      </c>
      <c r="V1844" s="5" t="e">
        <f t="shared" si="56"/>
        <v>#VALUE!</v>
      </c>
      <c r="W1844" s="5" t="e">
        <f>IF(S1844&gt;=2,1,0)</f>
        <v>#VALUE!</v>
      </c>
      <c r="X1844" s="5" t="e">
        <f>IF(Q1844&lt;=2,1,0)</f>
        <v>#VALUE!</v>
      </c>
      <c r="Y1844" s="5" t="e">
        <f>IF(AND(Q1844&gt;=1,Q1844&lt;=3),1,0)</f>
        <v>#VALUE!</v>
      </c>
      <c r="Z1844" s="5" t="e">
        <f>IF(AND(Q1844&gt;=2,Q1844&lt;=5),1,0)</f>
        <v>#VALUE!</v>
      </c>
      <c r="AA1844" s="5" t="e">
        <f>IF(S1844&lt;=2,1,0)</f>
        <v>#VALUE!</v>
      </c>
      <c r="AB1844" s="5" t="e">
        <f>IF(AND(S1844&gt;=1,S1844&lt;=3),1,0)</f>
        <v>#VALUE!</v>
      </c>
      <c r="AC1844" s="5" t="e">
        <f>IF(AND(S1844&gt;=2,S1844&lt;=5),1,0)</f>
        <v>#VALUE!</v>
      </c>
      <c r="AD1844" s="5" t="e">
        <f>IF(AND(S1844&gt;=1,S1844&lt;=4),1,0)</f>
        <v>#VALUE!</v>
      </c>
      <c r="AE1844" s="5" t="e">
        <f>IF(AND(S1844&gt;=2,S1844&lt;=5),1,0)</f>
        <v>#VALUE!</v>
      </c>
    </row>
    <row r="1845" spans="1:31" x14ac:dyDescent="0.55000000000000004">
      <c r="A1845" s="1">
        <f t="shared" si="57"/>
        <v>1845</v>
      </c>
      <c r="B1845" s="6" t="s">
        <v>28</v>
      </c>
      <c r="C1845" s="7">
        <v>46226.660555555558</v>
      </c>
      <c r="D1845" s="5">
        <v>30</v>
      </c>
      <c r="E1845" s="6" t="s">
        <v>37</v>
      </c>
      <c r="F1845" s="8">
        <v>46355</v>
      </c>
      <c r="G1845" s="8" t="s">
        <v>885</v>
      </c>
      <c r="H1845" s="6" t="s">
        <v>46</v>
      </c>
      <c r="I1845" s="6" t="s">
        <v>885</v>
      </c>
      <c r="J1845" s="6" t="s">
        <v>61</v>
      </c>
      <c r="L1845" s="6" t="s">
        <v>63</v>
      </c>
      <c r="M1845" s="6" t="s">
        <v>885</v>
      </c>
      <c r="N1845" s="6" t="s">
        <v>41</v>
      </c>
      <c r="O1845" s="5" t="s">
        <v>885</v>
      </c>
      <c r="P1845" s="6" t="str">
        <f>IF(I1845&lt;&gt;"","Giocata","Futura")</f>
        <v>Futura</v>
      </c>
      <c r="Q1845" s="5" t="e">
        <f>VALUE(LEFT(I1845,1))</f>
        <v>#VALUE!</v>
      </c>
      <c r="R1845" s="5" t="e">
        <f>VALUE(RIGHT(I1845,1))</f>
        <v>#VALUE!</v>
      </c>
      <c r="S1845" s="5" t="e">
        <f>SUM(Q1845:R1845)</f>
        <v>#VALUE!</v>
      </c>
      <c r="T1845" s="5" t="e">
        <f>IF(Q1845&lt;&gt;R1845,1,0)</f>
        <v>#VALUE!</v>
      </c>
      <c r="U1845" s="5" t="e">
        <f>IF(S1845&lt;=4,1,0)</f>
        <v>#VALUE!</v>
      </c>
      <c r="V1845" s="5" t="e">
        <f t="shared" si="56"/>
        <v>#VALUE!</v>
      </c>
      <c r="W1845" s="5" t="e">
        <f>IF(S1845&gt;=2,1,0)</f>
        <v>#VALUE!</v>
      </c>
      <c r="X1845" s="5" t="e">
        <f>IF(Q1845&lt;=2,1,0)</f>
        <v>#VALUE!</v>
      </c>
      <c r="Y1845" s="5" t="e">
        <f>IF(AND(Q1845&gt;=1,Q1845&lt;=3),1,0)</f>
        <v>#VALUE!</v>
      </c>
      <c r="Z1845" s="5" t="e">
        <f>IF(AND(Q1845&gt;=2,Q1845&lt;=5),1,0)</f>
        <v>#VALUE!</v>
      </c>
      <c r="AA1845" s="5" t="e">
        <f>IF(S1845&lt;=2,1,0)</f>
        <v>#VALUE!</v>
      </c>
      <c r="AB1845" s="5" t="e">
        <f>IF(AND(S1845&gt;=1,S1845&lt;=3),1,0)</f>
        <v>#VALUE!</v>
      </c>
      <c r="AC1845" s="5" t="e">
        <f>IF(AND(S1845&gt;=2,S1845&lt;=5),1,0)</f>
        <v>#VALUE!</v>
      </c>
      <c r="AD1845" s="5" t="e">
        <f>IF(AND(S1845&gt;=1,S1845&lt;=4),1,0)</f>
        <v>#VALUE!</v>
      </c>
      <c r="AE1845" s="5" t="e">
        <f>IF(AND(S1845&gt;=2,S1845&lt;=5),1,0)</f>
        <v>#VALUE!</v>
      </c>
    </row>
    <row r="1846" spans="1:31" x14ac:dyDescent="0.55000000000000004">
      <c r="A1846" s="1">
        <f t="shared" si="57"/>
        <v>1846</v>
      </c>
      <c r="B1846" s="6" t="s">
        <v>28</v>
      </c>
      <c r="C1846" s="7">
        <v>46226.660555555558</v>
      </c>
      <c r="D1846" s="5">
        <v>30</v>
      </c>
      <c r="E1846" s="6" t="s">
        <v>37</v>
      </c>
      <c r="F1846" s="8">
        <v>46355</v>
      </c>
      <c r="G1846" s="8" t="s">
        <v>885</v>
      </c>
      <c r="H1846" s="6" t="s">
        <v>58</v>
      </c>
      <c r="I1846" s="6" t="s">
        <v>885</v>
      </c>
      <c r="J1846" s="6" t="s">
        <v>42</v>
      </c>
      <c r="L1846" s="6" t="s">
        <v>56</v>
      </c>
      <c r="M1846" s="6" t="s">
        <v>885</v>
      </c>
      <c r="N1846" s="6" t="s">
        <v>41</v>
      </c>
      <c r="O1846" s="5" t="s">
        <v>885</v>
      </c>
      <c r="P1846" s="6" t="str">
        <f>IF(I1846&lt;&gt;"","Giocata","Futura")</f>
        <v>Futura</v>
      </c>
      <c r="Q1846" s="5" t="e">
        <f>VALUE(LEFT(I1846,1))</f>
        <v>#VALUE!</v>
      </c>
      <c r="R1846" s="5" t="e">
        <f>VALUE(RIGHT(I1846,1))</f>
        <v>#VALUE!</v>
      </c>
      <c r="S1846" s="5" t="e">
        <f>SUM(Q1846:R1846)</f>
        <v>#VALUE!</v>
      </c>
      <c r="T1846" s="5" t="e">
        <f>IF(Q1846&lt;&gt;R1846,1,0)</f>
        <v>#VALUE!</v>
      </c>
      <c r="U1846" s="5" t="e">
        <f>IF(S1846&lt;=4,1,0)</f>
        <v>#VALUE!</v>
      </c>
      <c r="V1846" s="5" t="e">
        <f t="shared" si="56"/>
        <v>#VALUE!</v>
      </c>
      <c r="W1846" s="5" t="e">
        <f>IF(S1846&gt;=2,1,0)</f>
        <v>#VALUE!</v>
      </c>
      <c r="X1846" s="5" t="e">
        <f>IF(Q1846&lt;=2,1,0)</f>
        <v>#VALUE!</v>
      </c>
      <c r="Y1846" s="5" t="e">
        <f>IF(AND(Q1846&gt;=1,Q1846&lt;=3),1,0)</f>
        <v>#VALUE!</v>
      </c>
      <c r="Z1846" s="5" t="e">
        <f>IF(AND(Q1846&gt;=2,Q1846&lt;=5),1,0)</f>
        <v>#VALUE!</v>
      </c>
      <c r="AA1846" s="5" t="e">
        <f>IF(S1846&lt;=2,1,0)</f>
        <v>#VALUE!</v>
      </c>
      <c r="AB1846" s="5" t="e">
        <f>IF(AND(S1846&gt;=1,S1846&lt;=3),1,0)</f>
        <v>#VALUE!</v>
      </c>
      <c r="AC1846" s="5" t="e">
        <f>IF(AND(S1846&gt;=2,S1846&lt;=5),1,0)</f>
        <v>#VALUE!</v>
      </c>
      <c r="AD1846" s="5" t="e">
        <f>IF(AND(S1846&gt;=1,S1846&lt;=4),1,0)</f>
        <v>#VALUE!</v>
      </c>
      <c r="AE1846" s="5" t="e">
        <f>IF(AND(S1846&gt;=2,S1846&lt;=5),1,0)</f>
        <v>#VALUE!</v>
      </c>
    </row>
    <row r="1847" spans="1:31" x14ac:dyDescent="0.55000000000000004">
      <c r="A1847" s="1">
        <f t="shared" si="57"/>
        <v>1847</v>
      </c>
      <c r="B1847" s="6" t="s">
        <v>28</v>
      </c>
      <c r="C1847" s="7">
        <v>46226.660555555558</v>
      </c>
      <c r="D1847" s="5">
        <v>30</v>
      </c>
      <c r="E1847" s="6" t="s">
        <v>37</v>
      </c>
      <c r="F1847" s="8">
        <v>46355</v>
      </c>
      <c r="G1847" s="8" t="s">
        <v>885</v>
      </c>
      <c r="H1847" s="6" t="s">
        <v>43</v>
      </c>
      <c r="I1847" s="6" t="s">
        <v>885</v>
      </c>
      <c r="J1847" s="6" t="s">
        <v>55</v>
      </c>
      <c r="L1847" s="6" t="s">
        <v>64</v>
      </c>
      <c r="M1847" s="6" t="s">
        <v>885</v>
      </c>
      <c r="N1847" s="6" t="s">
        <v>41</v>
      </c>
      <c r="O1847" s="5" t="s">
        <v>885</v>
      </c>
      <c r="P1847" s="6" t="str">
        <f>IF(I1847&lt;&gt;"","Giocata","Futura")</f>
        <v>Futura</v>
      </c>
      <c r="Q1847" s="5" t="e">
        <f>VALUE(LEFT(I1847,1))</f>
        <v>#VALUE!</v>
      </c>
      <c r="R1847" s="5" t="e">
        <f>VALUE(RIGHT(I1847,1))</f>
        <v>#VALUE!</v>
      </c>
      <c r="S1847" s="5" t="e">
        <f>SUM(Q1847:R1847)</f>
        <v>#VALUE!</v>
      </c>
      <c r="T1847" s="5" t="e">
        <f>IF(Q1847&lt;&gt;R1847,1,0)</f>
        <v>#VALUE!</v>
      </c>
      <c r="U1847" s="5" t="e">
        <f>IF(S1847&lt;=4,1,0)</f>
        <v>#VALUE!</v>
      </c>
      <c r="V1847" s="5" t="e">
        <f t="shared" si="56"/>
        <v>#VALUE!</v>
      </c>
      <c r="W1847" s="5" t="e">
        <f>IF(S1847&gt;=2,1,0)</f>
        <v>#VALUE!</v>
      </c>
      <c r="X1847" s="5" t="e">
        <f>IF(Q1847&lt;=2,1,0)</f>
        <v>#VALUE!</v>
      </c>
      <c r="Y1847" s="5" t="e">
        <f>IF(AND(Q1847&gt;=1,Q1847&lt;=3),1,0)</f>
        <v>#VALUE!</v>
      </c>
      <c r="Z1847" s="5" t="e">
        <f>IF(AND(Q1847&gt;=2,Q1847&lt;=5),1,0)</f>
        <v>#VALUE!</v>
      </c>
      <c r="AA1847" s="5" t="e">
        <f>IF(S1847&lt;=2,1,0)</f>
        <v>#VALUE!</v>
      </c>
      <c r="AB1847" s="5" t="e">
        <f>IF(AND(S1847&gt;=1,S1847&lt;=3),1,0)</f>
        <v>#VALUE!</v>
      </c>
      <c r="AC1847" s="5" t="e">
        <f>IF(AND(S1847&gt;=2,S1847&lt;=5),1,0)</f>
        <v>#VALUE!</v>
      </c>
      <c r="AD1847" s="5" t="e">
        <f>IF(AND(S1847&gt;=1,S1847&lt;=4),1,0)</f>
        <v>#VALUE!</v>
      </c>
      <c r="AE1847" s="5" t="e">
        <f>IF(AND(S1847&gt;=2,S1847&lt;=5),1,0)</f>
        <v>#VALUE!</v>
      </c>
    </row>
    <row r="1848" spans="1:31" x14ac:dyDescent="0.55000000000000004">
      <c r="A1848" s="1">
        <f t="shared" si="57"/>
        <v>1848</v>
      </c>
      <c r="B1848" s="6" t="s">
        <v>28</v>
      </c>
      <c r="C1848" s="7">
        <v>46226.660555555558</v>
      </c>
      <c r="D1848" s="5">
        <v>30</v>
      </c>
      <c r="E1848" s="6" t="s">
        <v>37</v>
      </c>
      <c r="F1848" s="8">
        <v>46355</v>
      </c>
      <c r="G1848" s="8" t="s">
        <v>885</v>
      </c>
      <c r="H1848" s="6" t="s">
        <v>51</v>
      </c>
      <c r="I1848" s="6" t="s">
        <v>885</v>
      </c>
      <c r="J1848" s="6" t="s">
        <v>49</v>
      </c>
      <c r="L1848" s="6" t="s">
        <v>53</v>
      </c>
      <c r="M1848" s="6" t="s">
        <v>885</v>
      </c>
      <c r="N1848" s="6" t="s">
        <v>41</v>
      </c>
      <c r="O1848" s="5" t="s">
        <v>885</v>
      </c>
      <c r="P1848" s="6" t="str">
        <f>IF(I1848&lt;&gt;"","Giocata","Futura")</f>
        <v>Futura</v>
      </c>
      <c r="Q1848" s="5" t="e">
        <f>VALUE(LEFT(I1848,1))</f>
        <v>#VALUE!</v>
      </c>
      <c r="R1848" s="5" t="e">
        <f>VALUE(RIGHT(I1848,1))</f>
        <v>#VALUE!</v>
      </c>
      <c r="S1848" s="5" t="e">
        <f>SUM(Q1848:R1848)</f>
        <v>#VALUE!</v>
      </c>
      <c r="T1848" s="5" t="e">
        <f>IF(Q1848&lt;&gt;R1848,1,0)</f>
        <v>#VALUE!</v>
      </c>
      <c r="U1848" s="5" t="e">
        <f>IF(S1848&lt;=4,1,0)</f>
        <v>#VALUE!</v>
      </c>
      <c r="V1848" s="5" t="e">
        <f t="shared" si="56"/>
        <v>#VALUE!</v>
      </c>
      <c r="W1848" s="5" t="e">
        <f>IF(S1848&gt;=2,1,0)</f>
        <v>#VALUE!</v>
      </c>
      <c r="X1848" s="5" t="e">
        <f>IF(Q1848&lt;=2,1,0)</f>
        <v>#VALUE!</v>
      </c>
      <c r="Y1848" s="5" t="e">
        <f>IF(AND(Q1848&gt;=1,Q1848&lt;=3),1,0)</f>
        <v>#VALUE!</v>
      </c>
      <c r="Z1848" s="5" t="e">
        <f>IF(AND(Q1848&gt;=2,Q1848&lt;=5),1,0)</f>
        <v>#VALUE!</v>
      </c>
      <c r="AA1848" s="5" t="e">
        <f>IF(S1848&lt;=2,1,0)</f>
        <v>#VALUE!</v>
      </c>
      <c r="AB1848" s="5" t="e">
        <f>IF(AND(S1848&gt;=1,S1848&lt;=3),1,0)</f>
        <v>#VALUE!</v>
      </c>
      <c r="AC1848" s="5" t="e">
        <f>IF(AND(S1848&gt;=2,S1848&lt;=5),1,0)</f>
        <v>#VALUE!</v>
      </c>
      <c r="AD1848" s="5" t="e">
        <f>IF(AND(S1848&gt;=1,S1848&lt;=4),1,0)</f>
        <v>#VALUE!</v>
      </c>
      <c r="AE1848" s="5" t="e">
        <f>IF(AND(S1848&gt;=2,S1848&lt;=5),1,0)</f>
        <v>#VALUE!</v>
      </c>
    </row>
    <row r="1849" spans="1:31" x14ac:dyDescent="0.55000000000000004">
      <c r="A1849" s="1">
        <f t="shared" si="57"/>
        <v>1849</v>
      </c>
      <c r="B1849" s="6" t="s">
        <v>28</v>
      </c>
      <c r="C1849" s="7">
        <v>46226.660555555558</v>
      </c>
      <c r="D1849" s="5">
        <v>30</v>
      </c>
      <c r="E1849" s="6" t="s">
        <v>37</v>
      </c>
      <c r="F1849" s="8">
        <v>46355</v>
      </c>
      <c r="G1849" s="8" t="s">
        <v>885</v>
      </c>
      <c r="H1849" s="6" t="s">
        <v>48</v>
      </c>
      <c r="I1849" s="6" t="s">
        <v>885</v>
      </c>
      <c r="J1849" s="6" t="s">
        <v>52</v>
      </c>
      <c r="L1849" s="6" t="s">
        <v>50</v>
      </c>
      <c r="M1849" s="6" t="s">
        <v>885</v>
      </c>
      <c r="N1849" s="6" t="s">
        <v>41</v>
      </c>
      <c r="O1849" s="5" t="s">
        <v>885</v>
      </c>
      <c r="P1849" s="6" t="str">
        <f>IF(I1849&lt;&gt;"","Giocata","Futura")</f>
        <v>Futura</v>
      </c>
      <c r="Q1849" s="5" t="e">
        <f>VALUE(LEFT(I1849,1))</f>
        <v>#VALUE!</v>
      </c>
      <c r="R1849" s="5" t="e">
        <f>VALUE(RIGHT(I1849,1))</f>
        <v>#VALUE!</v>
      </c>
      <c r="S1849" s="5" t="e">
        <f>SUM(Q1849:R1849)</f>
        <v>#VALUE!</v>
      </c>
      <c r="T1849" s="5" t="e">
        <f>IF(Q1849&lt;&gt;R1849,1,0)</f>
        <v>#VALUE!</v>
      </c>
      <c r="U1849" s="5" t="e">
        <f>IF(S1849&lt;=4,1,0)</f>
        <v>#VALUE!</v>
      </c>
      <c r="V1849" s="5" t="e">
        <f t="shared" si="56"/>
        <v>#VALUE!</v>
      </c>
      <c r="W1849" s="5" t="e">
        <f>IF(S1849&gt;=2,1,0)</f>
        <v>#VALUE!</v>
      </c>
      <c r="X1849" s="5" t="e">
        <f>IF(Q1849&lt;=2,1,0)</f>
        <v>#VALUE!</v>
      </c>
      <c r="Y1849" s="5" t="e">
        <f>IF(AND(Q1849&gt;=1,Q1849&lt;=3),1,0)</f>
        <v>#VALUE!</v>
      </c>
      <c r="Z1849" s="5" t="e">
        <f>IF(AND(Q1849&gt;=2,Q1849&lt;=5),1,0)</f>
        <v>#VALUE!</v>
      </c>
      <c r="AA1849" s="5" t="e">
        <f>IF(S1849&lt;=2,1,0)</f>
        <v>#VALUE!</v>
      </c>
      <c r="AB1849" s="5" t="e">
        <f>IF(AND(S1849&gt;=1,S1849&lt;=3),1,0)</f>
        <v>#VALUE!</v>
      </c>
      <c r="AC1849" s="5" t="e">
        <f>IF(AND(S1849&gt;=2,S1849&lt;=5),1,0)</f>
        <v>#VALUE!</v>
      </c>
      <c r="AD1849" s="5" t="e">
        <f>IF(AND(S1849&gt;=1,S1849&lt;=4),1,0)</f>
        <v>#VALUE!</v>
      </c>
      <c r="AE1849" s="5" t="e">
        <f>IF(AND(S1849&gt;=2,S1849&lt;=5),1,0)</f>
        <v>#VALUE!</v>
      </c>
    </row>
    <row r="1850" spans="1:31" x14ac:dyDescent="0.55000000000000004">
      <c r="A1850" s="1">
        <f t="shared" si="57"/>
        <v>1850</v>
      </c>
      <c r="B1850" s="6" t="s">
        <v>28</v>
      </c>
      <c r="C1850" s="7">
        <v>46226.660555555558</v>
      </c>
      <c r="D1850" s="5">
        <v>30</v>
      </c>
      <c r="E1850" s="6" t="s">
        <v>37</v>
      </c>
      <c r="F1850" s="8">
        <v>46355</v>
      </c>
      <c r="G1850" s="8" t="s">
        <v>885</v>
      </c>
      <c r="H1850" s="6" t="s">
        <v>39</v>
      </c>
      <c r="I1850" s="6" t="s">
        <v>885</v>
      </c>
      <c r="J1850" s="6" t="s">
        <v>57</v>
      </c>
      <c r="L1850" s="6" t="s">
        <v>66</v>
      </c>
      <c r="M1850" s="6" t="s">
        <v>885</v>
      </c>
      <c r="N1850" s="6" t="s">
        <v>41</v>
      </c>
      <c r="O1850" s="5" t="s">
        <v>885</v>
      </c>
      <c r="P1850" s="6" t="str">
        <f>IF(I1850&lt;&gt;"","Giocata","Futura")</f>
        <v>Futura</v>
      </c>
      <c r="Q1850" s="5" t="e">
        <f>VALUE(LEFT(I1850,1))</f>
        <v>#VALUE!</v>
      </c>
      <c r="R1850" s="5" t="e">
        <f>VALUE(RIGHT(I1850,1))</f>
        <v>#VALUE!</v>
      </c>
      <c r="S1850" s="5" t="e">
        <f>SUM(Q1850:R1850)</f>
        <v>#VALUE!</v>
      </c>
      <c r="T1850" s="5" t="e">
        <f>IF(Q1850&lt;&gt;R1850,1,0)</f>
        <v>#VALUE!</v>
      </c>
      <c r="U1850" s="5" t="e">
        <f>IF(S1850&lt;=4,1,0)</f>
        <v>#VALUE!</v>
      </c>
      <c r="V1850" s="5" t="e">
        <f t="shared" si="56"/>
        <v>#VALUE!</v>
      </c>
      <c r="W1850" s="5" t="e">
        <f>IF(S1850&gt;=2,1,0)</f>
        <v>#VALUE!</v>
      </c>
      <c r="X1850" s="5" t="e">
        <f>IF(Q1850&lt;=2,1,0)</f>
        <v>#VALUE!</v>
      </c>
      <c r="Y1850" s="5" t="e">
        <f>IF(AND(Q1850&gt;=1,Q1850&lt;=3),1,0)</f>
        <v>#VALUE!</v>
      </c>
      <c r="Z1850" s="5" t="e">
        <f>IF(AND(Q1850&gt;=2,Q1850&lt;=5),1,0)</f>
        <v>#VALUE!</v>
      </c>
      <c r="AA1850" s="5" t="e">
        <f>IF(S1850&lt;=2,1,0)</f>
        <v>#VALUE!</v>
      </c>
      <c r="AB1850" s="5" t="e">
        <f>IF(AND(S1850&gt;=1,S1850&lt;=3),1,0)</f>
        <v>#VALUE!</v>
      </c>
      <c r="AC1850" s="5" t="e">
        <f>IF(AND(S1850&gt;=2,S1850&lt;=5),1,0)</f>
        <v>#VALUE!</v>
      </c>
      <c r="AD1850" s="5" t="e">
        <f>IF(AND(S1850&gt;=1,S1850&lt;=4),1,0)</f>
        <v>#VALUE!</v>
      </c>
      <c r="AE1850" s="5" t="e">
        <f>IF(AND(S1850&gt;=2,S1850&lt;=5),1,0)</f>
        <v>#VALUE!</v>
      </c>
    </row>
    <row r="1851" spans="1:31" x14ac:dyDescent="0.55000000000000004">
      <c r="A1851" s="1">
        <f t="shared" si="57"/>
        <v>1851</v>
      </c>
      <c r="B1851" s="6" t="s">
        <v>28</v>
      </c>
      <c r="C1851" s="7">
        <v>46226.660555555558</v>
      </c>
      <c r="D1851" s="5">
        <v>30</v>
      </c>
      <c r="E1851" s="6" t="s">
        <v>37</v>
      </c>
      <c r="F1851" s="8">
        <v>46355</v>
      </c>
      <c r="G1851" s="8" t="s">
        <v>885</v>
      </c>
      <c r="H1851" s="6" t="s">
        <v>38</v>
      </c>
      <c r="I1851" s="6" t="s">
        <v>885</v>
      </c>
      <c r="J1851" s="6" t="s">
        <v>54</v>
      </c>
      <c r="L1851" s="6" t="s">
        <v>40</v>
      </c>
      <c r="M1851" s="6" t="s">
        <v>885</v>
      </c>
      <c r="N1851" s="6" t="s">
        <v>41</v>
      </c>
      <c r="O1851" s="5" t="s">
        <v>885</v>
      </c>
      <c r="P1851" s="6" t="str">
        <f>IF(I1851&lt;&gt;"","Giocata","Futura")</f>
        <v>Futura</v>
      </c>
      <c r="Q1851" s="5" t="e">
        <f>VALUE(LEFT(I1851,1))</f>
        <v>#VALUE!</v>
      </c>
      <c r="R1851" s="5" t="e">
        <f>VALUE(RIGHT(I1851,1))</f>
        <v>#VALUE!</v>
      </c>
      <c r="S1851" s="5" t="e">
        <f>SUM(Q1851:R1851)</f>
        <v>#VALUE!</v>
      </c>
      <c r="T1851" s="5" t="e">
        <f>IF(Q1851&lt;&gt;R1851,1,0)</f>
        <v>#VALUE!</v>
      </c>
      <c r="U1851" s="5" t="e">
        <f>IF(S1851&lt;=4,1,0)</f>
        <v>#VALUE!</v>
      </c>
      <c r="V1851" s="5" t="e">
        <f t="shared" si="56"/>
        <v>#VALUE!</v>
      </c>
      <c r="W1851" s="5" t="e">
        <f>IF(S1851&gt;=2,1,0)</f>
        <v>#VALUE!</v>
      </c>
      <c r="X1851" s="5" t="e">
        <f>IF(Q1851&lt;=2,1,0)</f>
        <v>#VALUE!</v>
      </c>
      <c r="Y1851" s="5" t="e">
        <f>IF(AND(Q1851&gt;=1,Q1851&lt;=3),1,0)</f>
        <v>#VALUE!</v>
      </c>
      <c r="Z1851" s="5" t="e">
        <f>IF(AND(Q1851&gt;=2,Q1851&lt;=5),1,0)</f>
        <v>#VALUE!</v>
      </c>
      <c r="AA1851" s="5" t="e">
        <f>IF(S1851&lt;=2,1,0)</f>
        <v>#VALUE!</v>
      </c>
      <c r="AB1851" s="5" t="e">
        <f>IF(AND(S1851&gt;=1,S1851&lt;=3),1,0)</f>
        <v>#VALUE!</v>
      </c>
      <c r="AC1851" s="5" t="e">
        <f>IF(AND(S1851&gt;=2,S1851&lt;=5),1,0)</f>
        <v>#VALUE!</v>
      </c>
      <c r="AD1851" s="5" t="e">
        <f>IF(AND(S1851&gt;=1,S1851&lt;=4),1,0)</f>
        <v>#VALUE!</v>
      </c>
      <c r="AE1851" s="5" t="e">
        <f>IF(AND(S1851&gt;=2,S1851&lt;=5),1,0)</f>
        <v>#VALUE!</v>
      </c>
    </row>
    <row r="1852" spans="1:31" x14ac:dyDescent="0.55000000000000004">
      <c r="A1852" s="1">
        <f t="shared" si="57"/>
        <v>1852</v>
      </c>
      <c r="B1852" s="6" t="s">
        <v>908</v>
      </c>
      <c r="C1852" s="7">
        <v>46226.660555555558</v>
      </c>
      <c r="D1852" s="5">
        <v>16</v>
      </c>
      <c r="E1852" s="6" t="s">
        <v>37</v>
      </c>
      <c r="F1852" s="8">
        <v>46355</v>
      </c>
      <c r="G1852" s="8" t="s">
        <v>885</v>
      </c>
      <c r="H1852" s="6" t="s">
        <v>80</v>
      </c>
      <c r="I1852" s="6" t="s">
        <v>885</v>
      </c>
      <c r="J1852" s="6" t="s">
        <v>75</v>
      </c>
      <c r="L1852" s="6" t="s">
        <v>82</v>
      </c>
      <c r="M1852" s="6" t="s">
        <v>885</v>
      </c>
      <c r="N1852" s="6" t="s">
        <v>41</v>
      </c>
      <c r="O1852" s="5" t="s">
        <v>885</v>
      </c>
      <c r="P1852" s="6" t="str">
        <f>IF(I1852&lt;&gt;"","Giocata","Futura")</f>
        <v>Futura</v>
      </c>
      <c r="Q1852" s="5" t="e">
        <f>VALUE(LEFT(I1852,1))</f>
        <v>#VALUE!</v>
      </c>
      <c r="R1852" s="5" t="e">
        <f>VALUE(RIGHT(I1852,1))</f>
        <v>#VALUE!</v>
      </c>
      <c r="S1852" s="5" t="e">
        <f>SUM(Q1852:R1852)</f>
        <v>#VALUE!</v>
      </c>
      <c r="T1852" s="5" t="e">
        <f>IF(Q1852&lt;&gt;R1852,1,0)</f>
        <v>#VALUE!</v>
      </c>
      <c r="U1852" s="5" t="e">
        <f>IF(S1852&lt;=4,1,0)</f>
        <v>#VALUE!</v>
      </c>
      <c r="V1852" s="5" t="e">
        <f t="shared" si="56"/>
        <v>#VALUE!</v>
      </c>
      <c r="W1852" s="5" t="e">
        <f>IF(S1852&gt;=2,1,0)</f>
        <v>#VALUE!</v>
      </c>
      <c r="X1852" s="5" t="e">
        <f>IF(Q1852&lt;=2,1,0)</f>
        <v>#VALUE!</v>
      </c>
      <c r="Y1852" s="5" t="e">
        <f>IF(AND(Q1852&gt;=1,Q1852&lt;=3),1,0)</f>
        <v>#VALUE!</v>
      </c>
      <c r="Z1852" s="5" t="e">
        <f>IF(AND(Q1852&gt;=2,Q1852&lt;=5),1,0)</f>
        <v>#VALUE!</v>
      </c>
      <c r="AA1852" s="5" t="e">
        <f>IF(S1852&lt;=2,1,0)</f>
        <v>#VALUE!</v>
      </c>
      <c r="AB1852" s="5" t="e">
        <f>IF(AND(S1852&gt;=1,S1852&lt;=3),1,0)</f>
        <v>#VALUE!</v>
      </c>
      <c r="AC1852" s="5" t="e">
        <f>IF(AND(S1852&gt;=2,S1852&lt;=5),1,0)</f>
        <v>#VALUE!</v>
      </c>
      <c r="AD1852" s="5" t="e">
        <f>IF(AND(S1852&gt;=1,S1852&lt;=4),1,0)</f>
        <v>#VALUE!</v>
      </c>
      <c r="AE1852" s="5" t="e">
        <f>IF(AND(S1852&gt;=2,S1852&lt;=5),1,0)</f>
        <v>#VALUE!</v>
      </c>
    </row>
    <row r="1853" spans="1:31" x14ac:dyDescent="0.55000000000000004">
      <c r="A1853" s="1">
        <f t="shared" si="57"/>
        <v>1853</v>
      </c>
      <c r="B1853" s="6" t="s">
        <v>908</v>
      </c>
      <c r="C1853" s="7">
        <v>46226.660555555558</v>
      </c>
      <c r="D1853" s="5">
        <v>16</v>
      </c>
      <c r="E1853" s="6" t="s">
        <v>37</v>
      </c>
      <c r="F1853" s="8">
        <v>46355</v>
      </c>
      <c r="G1853" s="8" t="s">
        <v>885</v>
      </c>
      <c r="H1853" s="6" t="s">
        <v>84</v>
      </c>
      <c r="I1853" s="6" t="s">
        <v>885</v>
      </c>
      <c r="J1853" s="6" t="s">
        <v>74</v>
      </c>
      <c r="L1853" s="6" t="s">
        <v>86</v>
      </c>
      <c r="M1853" s="6" t="s">
        <v>885</v>
      </c>
      <c r="N1853" s="6" t="s">
        <v>41</v>
      </c>
      <c r="O1853" s="5" t="s">
        <v>885</v>
      </c>
      <c r="P1853" s="6" t="str">
        <f>IF(I1853&lt;&gt;"","Giocata","Futura")</f>
        <v>Futura</v>
      </c>
      <c r="Q1853" s="5" t="e">
        <f>VALUE(LEFT(I1853,1))</f>
        <v>#VALUE!</v>
      </c>
      <c r="R1853" s="5" t="e">
        <f>VALUE(RIGHT(I1853,1))</f>
        <v>#VALUE!</v>
      </c>
      <c r="S1853" s="5" t="e">
        <f>SUM(Q1853:R1853)</f>
        <v>#VALUE!</v>
      </c>
      <c r="T1853" s="5" t="e">
        <f>IF(Q1853&lt;&gt;R1853,1,0)</f>
        <v>#VALUE!</v>
      </c>
      <c r="U1853" s="5" t="e">
        <f>IF(S1853&lt;=4,1,0)</f>
        <v>#VALUE!</v>
      </c>
      <c r="V1853" s="5" t="e">
        <f t="shared" si="56"/>
        <v>#VALUE!</v>
      </c>
      <c r="W1853" s="5" t="e">
        <f>IF(S1853&gt;=2,1,0)</f>
        <v>#VALUE!</v>
      </c>
      <c r="X1853" s="5" t="e">
        <f>IF(Q1853&lt;=2,1,0)</f>
        <v>#VALUE!</v>
      </c>
      <c r="Y1853" s="5" t="e">
        <f>IF(AND(Q1853&gt;=1,Q1853&lt;=3),1,0)</f>
        <v>#VALUE!</v>
      </c>
      <c r="Z1853" s="5" t="e">
        <f>IF(AND(Q1853&gt;=2,Q1853&lt;=5),1,0)</f>
        <v>#VALUE!</v>
      </c>
      <c r="AA1853" s="5" t="e">
        <f>IF(S1853&lt;=2,1,0)</f>
        <v>#VALUE!</v>
      </c>
      <c r="AB1853" s="5" t="e">
        <f>IF(AND(S1853&gt;=1,S1853&lt;=3),1,0)</f>
        <v>#VALUE!</v>
      </c>
      <c r="AC1853" s="5" t="e">
        <f>IF(AND(S1853&gt;=2,S1853&lt;=5),1,0)</f>
        <v>#VALUE!</v>
      </c>
      <c r="AD1853" s="5" t="e">
        <f>IF(AND(S1853&gt;=1,S1853&lt;=4),1,0)</f>
        <v>#VALUE!</v>
      </c>
      <c r="AE1853" s="5" t="e">
        <f>IF(AND(S1853&gt;=2,S1853&lt;=5),1,0)</f>
        <v>#VALUE!</v>
      </c>
    </row>
    <row r="1854" spans="1:31" x14ac:dyDescent="0.55000000000000004">
      <c r="A1854" s="1">
        <f t="shared" si="57"/>
        <v>1854</v>
      </c>
      <c r="B1854" s="6" t="s">
        <v>908</v>
      </c>
      <c r="C1854" s="7">
        <v>46226.660555555558</v>
      </c>
      <c r="D1854" s="5">
        <v>16</v>
      </c>
      <c r="E1854" s="6" t="s">
        <v>37</v>
      </c>
      <c r="F1854" s="8">
        <v>46355</v>
      </c>
      <c r="G1854" s="8" t="s">
        <v>885</v>
      </c>
      <c r="H1854" s="6" t="s">
        <v>77</v>
      </c>
      <c r="I1854" s="6" t="s">
        <v>885</v>
      </c>
      <c r="J1854" s="6" t="s">
        <v>81</v>
      </c>
      <c r="L1854" s="6" t="s">
        <v>79</v>
      </c>
      <c r="M1854" s="6" t="s">
        <v>885</v>
      </c>
      <c r="N1854" s="6" t="s">
        <v>41</v>
      </c>
      <c r="O1854" s="5" t="s">
        <v>885</v>
      </c>
      <c r="P1854" s="6" t="str">
        <f>IF(I1854&lt;&gt;"","Giocata","Futura")</f>
        <v>Futura</v>
      </c>
      <c r="Q1854" s="5" t="e">
        <f>VALUE(LEFT(I1854,1))</f>
        <v>#VALUE!</v>
      </c>
      <c r="R1854" s="5" t="e">
        <f>VALUE(RIGHT(I1854,1))</f>
        <v>#VALUE!</v>
      </c>
      <c r="S1854" s="5" t="e">
        <f>SUM(Q1854:R1854)</f>
        <v>#VALUE!</v>
      </c>
      <c r="T1854" s="5" t="e">
        <f>IF(Q1854&lt;&gt;R1854,1,0)</f>
        <v>#VALUE!</v>
      </c>
      <c r="U1854" s="5" t="e">
        <f>IF(S1854&lt;=4,1,0)</f>
        <v>#VALUE!</v>
      </c>
      <c r="V1854" s="5" t="e">
        <f t="shared" si="56"/>
        <v>#VALUE!</v>
      </c>
      <c r="W1854" s="5" t="e">
        <f>IF(S1854&gt;=2,1,0)</f>
        <v>#VALUE!</v>
      </c>
      <c r="X1854" s="5" t="e">
        <f>IF(Q1854&lt;=2,1,0)</f>
        <v>#VALUE!</v>
      </c>
      <c r="Y1854" s="5" t="e">
        <f>IF(AND(Q1854&gt;=1,Q1854&lt;=3),1,0)</f>
        <v>#VALUE!</v>
      </c>
      <c r="Z1854" s="5" t="e">
        <f>IF(AND(Q1854&gt;=2,Q1854&lt;=5),1,0)</f>
        <v>#VALUE!</v>
      </c>
      <c r="AA1854" s="5" t="e">
        <f>IF(S1854&lt;=2,1,0)</f>
        <v>#VALUE!</v>
      </c>
      <c r="AB1854" s="5" t="e">
        <f>IF(AND(S1854&gt;=1,S1854&lt;=3),1,0)</f>
        <v>#VALUE!</v>
      </c>
      <c r="AC1854" s="5" t="e">
        <f>IF(AND(S1854&gt;=2,S1854&lt;=5),1,0)</f>
        <v>#VALUE!</v>
      </c>
      <c r="AD1854" s="5" t="e">
        <f>IF(AND(S1854&gt;=1,S1854&lt;=4),1,0)</f>
        <v>#VALUE!</v>
      </c>
      <c r="AE1854" s="5" t="e">
        <f>IF(AND(S1854&gt;=2,S1854&lt;=5),1,0)</f>
        <v>#VALUE!</v>
      </c>
    </row>
    <row r="1855" spans="1:31" x14ac:dyDescent="0.55000000000000004">
      <c r="A1855" s="1">
        <f t="shared" si="57"/>
        <v>1855</v>
      </c>
      <c r="B1855" s="6" t="s">
        <v>908</v>
      </c>
      <c r="C1855" s="7">
        <v>46226.660555555558</v>
      </c>
      <c r="D1855" s="5">
        <v>16</v>
      </c>
      <c r="E1855" s="6" t="s">
        <v>37</v>
      </c>
      <c r="F1855" s="8">
        <v>46355</v>
      </c>
      <c r="G1855" s="8" t="s">
        <v>885</v>
      </c>
      <c r="H1855" s="6" t="s">
        <v>68</v>
      </c>
      <c r="I1855" s="6" t="s">
        <v>885</v>
      </c>
      <c r="J1855" s="6" t="s">
        <v>71</v>
      </c>
      <c r="L1855" s="6" t="s">
        <v>70</v>
      </c>
      <c r="M1855" s="6" t="s">
        <v>885</v>
      </c>
      <c r="N1855" s="6" t="s">
        <v>41</v>
      </c>
      <c r="O1855" s="5" t="s">
        <v>885</v>
      </c>
      <c r="P1855" s="6" t="str">
        <f>IF(I1855&lt;&gt;"","Giocata","Futura")</f>
        <v>Futura</v>
      </c>
      <c r="Q1855" s="5" t="e">
        <f>VALUE(LEFT(I1855,1))</f>
        <v>#VALUE!</v>
      </c>
      <c r="R1855" s="5" t="e">
        <f>VALUE(RIGHT(I1855,1))</f>
        <v>#VALUE!</v>
      </c>
      <c r="S1855" s="5" t="e">
        <f>SUM(Q1855:R1855)</f>
        <v>#VALUE!</v>
      </c>
      <c r="T1855" s="5" t="e">
        <f>IF(Q1855&lt;&gt;R1855,1,0)</f>
        <v>#VALUE!</v>
      </c>
      <c r="U1855" s="5" t="e">
        <f>IF(S1855&lt;=4,1,0)</f>
        <v>#VALUE!</v>
      </c>
      <c r="V1855" s="5" t="e">
        <f t="shared" si="56"/>
        <v>#VALUE!</v>
      </c>
      <c r="W1855" s="5" t="e">
        <f>IF(S1855&gt;=2,1,0)</f>
        <v>#VALUE!</v>
      </c>
      <c r="X1855" s="5" t="e">
        <f>IF(Q1855&lt;=2,1,0)</f>
        <v>#VALUE!</v>
      </c>
      <c r="Y1855" s="5" t="e">
        <f>IF(AND(Q1855&gt;=1,Q1855&lt;=3),1,0)</f>
        <v>#VALUE!</v>
      </c>
      <c r="Z1855" s="5" t="e">
        <f>IF(AND(Q1855&gt;=2,Q1855&lt;=5),1,0)</f>
        <v>#VALUE!</v>
      </c>
      <c r="AA1855" s="5" t="e">
        <f>IF(S1855&lt;=2,1,0)</f>
        <v>#VALUE!</v>
      </c>
      <c r="AB1855" s="5" t="e">
        <f>IF(AND(S1855&gt;=1,S1855&lt;=3),1,0)</f>
        <v>#VALUE!</v>
      </c>
      <c r="AC1855" s="5" t="e">
        <f>IF(AND(S1855&gt;=2,S1855&lt;=5),1,0)</f>
        <v>#VALUE!</v>
      </c>
      <c r="AD1855" s="5" t="e">
        <f>IF(AND(S1855&gt;=1,S1855&lt;=4),1,0)</f>
        <v>#VALUE!</v>
      </c>
      <c r="AE1855" s="5" t="e">
        <f>IF(AND(S1855&gt;=2,S1855&lt;=5),1,0)</f>
        <v>#VALUE!</v>
      </c>
    </row>
    <row r="1856" spans="1:31" x14ac:dyDescent="0.55000000000000004">
      <c r="A1856" s="1">
        <f t="shared" si="57"/>
        <v>1856</v>
      </c>
      <c r="B1856" s="6" t="s">
        <v>908</v>
      </c>
      <c r="C1856" s="7">
        <v>46226.660555555558</v>
      </c>
      <c r="D1856" s="5">
        <v>16</v>
      </c>
      <c r="E1856" s="6" t="s">
        <v>37</v>
      </c>
      <c r="F1856" s="8">
        <v>46355</v>
      </c>
      <c r="G1856" s="8" t="s">
        <v>885</v>
      </c>
      <c r="H1856" s="6" t="s">
        <v>83</v>
      </c>
      <c r="I1856" s="6" t="s">
        <v>885</v>
      </c>
      <c r="J1856" s="6" t="s">
        <v>69</v>
      </c>
      <c r="L1856" s="6" t="s">
        <v>85</v>
      </c>
      <c r="M1856" s="6" t="s">
        <v>885</v>
      </c>
      <c r="N1856" s="6" t="s">
        <v>41</v>
      </c>
      <c r="O1856" s="5" t="s">
        <v>885</v>
      </c>
      <c r="P1856" s="6" t="str">
        <f>IF(I1856&lt;&gt;"","Giocata","Futura")</f>
        <v>Futura</v>
      </c>
      <c r="Q1856" s="5" t="e">
        <f>VALUE(LEFT(I1856,1))</f>
        <v>#VALUE!</v>
      </c>
      <c r="R1856" s="5" t="e">
        <f>VALUE(RIGHT(I1856,1))</f>
        <v>#VALUE!</v>
      </c>
      <c r="S1856" s="5" t="e">
        <f>SUM(Q1856:R1856)</f>
        <v>#VALUE!</v>
      </c>
      <c r="T1856" s="5" t="e">
        <f>IF(Q1856&lt;&gt;R1856,1,0)</f>
        <v>#VALUE!</v>
      </c>
      <c r="U1856" s="5" t="e">
        <f>IF(S1856&lt;=4,1,0)</f>
        <v>#VALUE!</v>
      </c>
      <c r="V1856" s="5" t="e">
        <f t="shared" si="56"/>
        <v>#VALUE!</v>
      </c>
      <c r="W1856" s="5" t="e">
        <f>IF(S1856&gt;=2,1,0)</f>
        <v>#VALUE!</v>
      </c>
      <c r="X1856" s="5" t="e">
        <f>IF(Q1856&lt;=2,1,0)</f>
        <v>#VALUE!</v>
      </c>
      <c r="Y1856" s="5" t="e">
        <f>IF(AND(Q1856&gt;=1,Q1856&lt;=3),1,0)</f>
        <v>#VALUE!</v>
      </c>
      <c r="Z1856" s="5" t="e">
        <f>IF(AND(Q1856&gt;=2,Q1856&lt;=5),1,0)</f>
        <v>#VALUE!</v>
      </c>
      <c r="AA1856" s="5" t="e">
        <f>IF(S1856&lt;=2,1,0)</f>
        <v>#VALUE!</v>
      </c>
      <c r="AB1856" s="5" t="e">
        <f>IF(AND(S1856&gt;=1,S1856&lt;=3),1,0)</f>
        <v>#VALUE!</v>
      </c>
      <c r="AC1856" s="5" t="e">
        <f>IF(AND(S1856&gt;=2,S1856&lt;=5),1,0)</f>
        <v>#VALUE!</v>
      </c>
      <c r="AD1856" s="5" t="e">
        <f>IF(AND(S1856&gt;=1,S1856&lt;=4),1,0)</f>
        <v>#VALUE!</v>
      </c>
      <c r="AE1856" s="5" t="e">
        <f>IF(AND(S1856&gt;=2,S1856&lt;=5),1,0)</f>
        <v>#VALUE!</v>
      </c>
    </row>
    <row r="1857" spans="1:31" x14ac:dyDescent="0.55000000000000004">
      <c r="A1857" s="1">
        <f t="shared" si="57"/>
        <v>1857</v>
      </c>
      <c r="B1857" s="6" t="s">
        <v>908</v>
      </c>
      <c r="C1857" s="7">
        <v>46226.660555555558</v>
      </c>
      <c r="D1857" s="5">
        <v>16</v>
      </c>
      <c r="E1857" s="6" t="s">
        <v>37</v>
      </c>
      <c r="F1857" s="8">
        <v>46355</v>
      </c>
      <c r="G1857" s="8" t="s">
        <v>885</v>
      </c>
      <c r="H1857" s="6" t="s">
        <v>78</v>
      </c>
      <c r="I1857" s="6" t="s">
        <v>885</v>
      </c>
      <c r="J1857" s="6" t="s">
        <v>72</v>
      </c>
      <c r="L1857" s="6" t="s">
        <v>90</v>
      </c>
      <c r="M1857" s="6" t="s">
        <v>885</v>
      </c>
      <c r="N1857" s="6" t="s">
        <v>41</v>
      </c>
      <c r="O1857" s="5" t="s">
        <v>885</v>
      </c>
      <c r="P1857" s="6" t="str">
        <f>IF(I1857&lt;&gt;"","Giocata","Futura")</f>
        <v>Futura</v>
      </c>
      <c r="Q1857" s="5" t="e">
        <f>VALUE(LEFT(I1857,1))</f>
        <v>#VALUE!</v>
      </c>
      <c r="R1857" s="5" t="e">
        <f>VALUE(RIGHT(I1857,1))</f>
        <v>#VALUE!</v>
      </c>
      <c r="S1857" s="5" t="e">
        <f>SUM(Q1857:R1857)</f>
        <v>#VALUE!</v>
      </c>
      <c r="T1857" s="5" t="e">
        <f>IF(Q1857&lt;&gt;R1857,1,0)</f>
        <v>#VALUE!</v>
      </c>
      <c r="U1857" s="5" t="e">
        <f>IF(S1857&lt;=4,1,0)</f>
        <v>#VALUE!</v>
      </c>
      <c r="V1857" s="5" t="e">
        <f t="shared" si="56"/>
        <v>#VALUE!</v>
      </c>
      <c r="W1857" s="5" t="e">
        <f>IF(S1857&gt;=2,1,0)</f>
        <v>#VALUE!</v>
      </c>
      <c r="X1857" s="5" t="e">
        <f>IF(Q1857&lt;=2,1,0)</f>
        <v>#VALUE!</v>
      </c>
      <c r="Y1857" s="5" t="e">
        <f>IF(AND(Q1857&gt;=1,Q1857&lt;=3),1,0)</f>
        <v>#VALUE!</v>
      </c>
      <c r="Z1857" s="5" t="e">
        <f>IF(AND(Q1857&gt;=2,Q1857&lt;=5),1,0)</f>
        <v>#VALUE!</v>
      </c>
      <c r="AA1857" s="5" t="e">
        <f>IF(S1857&lt;=2,1,0)</f>
        <v>#VALUE!</v>
      </c>
      <c r="AB1857" s="5" t="e">
        <f>IF(AND(S1857&gt;=1,S1857&lt;=3),1,0)</f>
        <v>#VALUE!</v>
      </c>
      <c r="AC1857" s="5" t="e">
        <f>IF(AND(S1857&gt;=2,S1857&lt;=5),1,0)</f>
        <v>#VALUE!</v>
      </c>
      <c r="AD1857" s="5" t="e">
        <f>IF(AND(S1857&gt;=1,S1857&lt;=4),1,0)</f>
        <v>#VALUE!</v>
      </c>
      <c r="AE1857" s="5" t="e">
        <f>IF(AND(S1857&gt;=2,S1857&lt;=5),1,0)</f>
        <v>#VALUE!</v>
      </c>
    </row>
    <row r="1858" spans="1:31" x14ac:dyDescent="0.55000000000000004">
      <c r="A1858" s="1">
        <f t="shared" si="57"/>
        <v>1858</v>
      </c>
      <c r="B1858" s="6" t="s">
        <v>32</v>
      </c>
      <c r="C1858" s="7">
        <v>46226.660555555558</v>
      </c>
      <c r="D1858" s="5">
        <v>28</v>
      </c>
      <c r="E1858" s="6" t="s">
        <v>37</v>
      </c>
      <c r="F1858" s="8">
        <v>46355</v>
      </c>
      <c r="G1858" s="8" t="s">
        <v>245</v>
      </c>
      <c r="H1858" s="6" t="s">
        <v>127</v>
      </c>
      <c r="I1858" s="6" t="s">
        <v>885</v>
      </c>
      <c r="J1858" s="6" t="s">
        <v>125</v>
      </c>
      <c r="L1858" s="6" t="s">
        <v>129</v>
      </c>
      <c r="M1858" s="6" t="s">
        <v>885</v>
      </c>
      <c r="N1858" s="6" t="s">
        <v>41</v>
      </c>
      <c r="O1858" s="5" t="s">
        <v>885</v>
      </c>
      <c r="P1858" s="6" t="str">
        <f>IF(I1858&lt;&gt;"","Giocata","Futura")</f>
        <v>Futura</v>
      </c>
      <c r="Q1858" s="5" t="e">
        <f>VALUE(LEFT(I1858,1))</f>
        <v>#VALUE!</v>
      </c>
      <c r="R1858" s="5" t="e">
        <f>VALUE(RIGHT(I1858,1))</f>
        <v>#VALUE!</v>
      </c>
      <c r="S1858" s="5" t="e">
        <f>SUM(Q1858:R1858)</f>
        <v>#VALUE!</v>
      </c>
      <c r="T1858" s="5" t="e">
        <f>IF(Q1858&lt;&gt;R1858,1,0)</f>
        <v>#VALUE!</v>
      </c>
      <c r="U1858" s="5" t="e">
        <f>IF(S1858&lt;=4,1,0)</f>
        <v>#VALUE!</v>
      </c>
      <c r="V1858" s="5" t="e">
        <f t="shared" ref="V1858:V1921" si="58">IF(AND(T1858=1,U1858=1),1,0)</f>
        <v>#VALUE!</v>
      </c>
      <c r="W1858" s="5" t="e">
        <f>IF(S1858&gt;=2,1,0)</f>
        <v>#VALUE!</v>
      </c>
      <c r="X1858" s="5" t="e">
        <f>IF(Q1858&lt;=2,1,0)</f>
        <v>#VALUE!</v>
      </c>
      <c r="Y1858" s="5" t="e">
        <f>IF(AND(Q1858&gt;=1,Q1858&lt;=3),1,0)</f>
        <v>#VALUE!</v>
      </c>
      <c r="Z1858" s="5" t="e">
        <f>IF(AND(Q1858&gt;=2,Q1858&lt;=5),1,0)</f>
        <v>#VALUE!</v>
      </c>
      <c r="AA1858" s="5" t="e">
        <f>IF(S1858&lt;=2,1,0)</f>
        <v>#VALUE!</v>
      </c>
      <c r="AB1858" s="5" t="e">
        <f>IF(AND(S1858&gt;=1,S1858&lt;=3),1,0)</f>
        <v>#VALUE!</v>
      </c>
      <c r="AC1858" s="5" t="e">
        <f>IF(AND(S1858&gt;=2,S1858&lt;=5),1,0)</f>
        <v>#VALUE!</v>
      </c>
      <c r="AD1858" s="5" t="e">
        <f>IF(AND(S1858&gt;=1,S1858&lt;=4),1,0)</f>
        <v>#VALUE!</v>
      </c>
      <c r="AE1858" s="5" t="e">
        <f>IF(AND(S1858&gt;=2,S1858&lt;=5),1,0)</f>
        <v>#VALUE!</v>
      </c>
    </row>
    <row r="1859" spans="1:31" x14ac:dyDescent="0.55000000000000004">
      <c r="A1859" s="1">
        <f t="shared" ref="A1859:A1922" si="59">A1858+1</f>
        <v>1859</v>
      </c>
      <c r="B1859" s="6" t="s">
        <v>32</v>
      </c>
      <c r="C1859" s="7">
        <v>46226.660555555558</v>
      </c>
      <c r="D1859" s="5">
        <v>28</v>
      </c>
      <c r="E1859" s="6" t="s">
        <v>37</v>
      </c>
      <c r="F1859" s="8">
        <v>46355</v>
      </c>
      <c r="G1859" s="8" t="s">
        <v>245</v>
      </c>
      <c r="H1859" s="6" t="s">
        <v>131</v>
      </c>
      <c r="I1859" s="6" t="s">
        <v>885</v>
      </c>
      <c r="J1859" s="6" t="s">
        <v>211</v>
      </c>
      <c r="L1859" s="6" t="s">
        <v>214</v>
      </c>
      <c r="M1859" s="6" t="s">
        <v>885</v>
      </c>
      <c r="N1859" s="6" t="s">
        <v>41</v>
      </c>
      <c r="O1859" s="5" t="s">
        <v>885</v>
      </c>
      <c r="P1859" s="6" t="str">
        <f>IF(I1859&lt;&gt;"","Giocata","Futura")</f>
        <v>Futura</v>
      </c>
      <c r="Q1859" s="5" t="e">
        <f>VALUE(LEFT(I1859,1))</f>
        <v>#VALUE!</v>
      </c>
      <c r="R1859" s="5" t="e">
        <f>VALUE(RIGHT(I1859,1))</f>
        <v>#VALUE!</v>
      </c>
      <c r="S1859" s="5" t="e">
        <f>SUM(Q1859:R1859)</f>
        <v>#VALUE!</v>
      </c>
      <c r="T1859" s="5" t="e">
        <f>IF(Q1859&lt;&gt;R1859,1,0)</f>
        <v>#VALUE!</v>
      </c>
      <c r="U1859" s="5" t="e">
        <f>IF(S1859&lt;=4,1,0)</f>
        <v>#VALUE!</v>
      </c>
      <c r="V1859" s="5" t="e">
        <f t="shared" si="58"/>
        <v>#VALUE!</v>
      </c>
      <c r="W1859" s="5" t="e">
        <f>IF(S1859&gt;=2,1,0)</f>
        <v>#VALUE!</v>
      </c>
      <c r="X1859" s="5" t="e">
        <f>IF(Q1859&lt;=2,1,0)</f>
        <v>#VALUE!</v>
      </c>
      <c r="Y1859" s="5" t="e">
        <f>IF(AND(Q1859&gt;=1,Q1859&lt;=3),1,0)</f>
        <v>#VALUE!</v>
      </c>
      <c r="Z1859" s="5" t="e">
        <f>IF(AND(Q1859&gt;=2,Q1859&lt;=5),1,0)</f>
        <v>#VALUE!</v>
      </c>
      <c r="AA1859" s="5" t="e">
        <f>IF(S1859&lt;=2,1,0)</f>
        <v>#VALUE!</v>
      </c>
      <c r="AB1859" s="5" t="e">
        <f>IF(AND(S1859&gt;=1,S1859&lt;=3),1,0)</f>
        <v>#VALUE!</v>
      </c>
      <c r="AC1859" s="5" t="e">
        <f>IF(AND(S1859&gt;=2,S1859&lt;=5),1,0)</f>
        <v>#VALUE!</v>
      </c>
      <c r="AD1859" s="5" t="e">
        <f>IF(AND(S1859&gt;=1,S1859&lt;=4),1,0)</f>
        <v>#VALUE!</v>
      </c>
      <c r="AE1859" s="5" t="e">
        <f>IF(AND(S1859&gt;=2,S1859&lt;=5),1,0)</f>
        <v>#VALUE!</v>
      </c>
    </row>
    <row r="1860" spans="1:31" x14ac:dyDescent="0.55000000000000004">
      <c r="A1860" s="1">
        <f t="shared" si="59"/>
        <v>1860</v>
      </c>
      <c r="B1860" s="6" t="s">
        <v>32</v>
      </c>
      <c r="C1860" s="7">
        <v>46226.660555555558</v>
      </c>
      <c r="D1860" s="5">
        <v>28</v>
      </c>
      <c r="E1860" s="6" t="s">
        <v>37</v>
      </c>
      <c r="F1860" s="8">
        <v>46355</v>
      </c>
      <c r="G1860" s="8" t="s">
        <v>245</v>
      </c>
      <c r="H1860" s="6" t="s">
        <v>208</v>
      </c>
      <c r="I1860" s="6" t="s">
        <v>885</v>
      </c>
      <c r="J1860" s="6" t="s">
        <v>274</v>
      </c>
      <c r="L1860" s="6" t="s">
        <v>210</v>
      </c>
      <c r="M1860" s="6" t="s">
        <v>885</v>
      </c>
      <c r="N1860" s="6" t="s">
        <v>41</v>
      </c>
      <c r="O1860" s="5" t="s">
        <v>885</v>
      </c>
      <c r="P1860" s="6" t="str">
        <f>IF(I1860&lt;&gt;"","Giocata","Futura")</f>
        <v>Futura</v>
      </c>
      <c r="Q1860" s="5" t="e">
        <f>VALUE(LEFT(I1860,1))</f>
        <v>#VALUE!</v>
      </c>
      <c r="R1860" s="5" t="e">
        <f>VALUE(RIGHT(I1860,1))</f>
        <v>#VALUE!</v>
      </c>
      <c r="S1860" s="5" t="e">
        <f>SUM(Q1860:R1860)</f>
        <v>#VALUE!</v>
      </c>
      <c r="T1860" s="5" t="e">
        <f>IF(Q1860&lt;&gt;R1860,1,0)</f>
        <v>#VALUE!</v>
      </c>
      <c r="U1860" s="5" t="e">
        <f>IF(S1860&lt;=4,1,0)</f>
        <v>#VALUE!</v>
      </c>
      <c r="V1860" s="5" t="e">
        <f t="shared" si="58"/>
        <v>#VALUE!</v>
      </c>
      <c r="W1860" s="5" t="e">
        <f>IF(S1860&gt;=2,1,0)</f>
        <v>#VALUE!</v>
      </c>
      <c r="X1860" s="5" t="e">
        <f>IF(Q1860&lt;=2,1,0)</f>
        <v>#VALUE!</v>
      </c>
      <c r="Y1860" s="5" t="e">
        <f>IF(AND(Q1860&gt;=1,Q1860&lt;=3),1,0)</f>
        <v>#VALUE!</v>
      </c>
      <c r="Z1860" s="5" t="e">
        <f>IF(AND(Q1860&gt;=2,Q1860&lt;=5),1,0)</f>
        <v>#VALUE!</v>
      </c>
      <c r="AA1860" s="5" t="e">
        <f>IF(S1860&lt;=2,1,0)</f>
        <v>#VALUE!</v>
      </c>
      <c r="AB1860" s="5" t="e">
        <f>IF(AND(S1860&gt;=1,S1860&lt;=3),1,0)</f>
        <v>#VALUE!</v>
      </c>
      <c r="AC1860" s="5" t="e">
        <f>IF(AND(S1860&gt;=2,S1860&lt;=5),1,0)</f>
        <v>#VALUE!</v>
      </c>
      <c r="AD1860" s="5" t="e">
        <f>IF(AND(S1860&gt;=1,S1860&lt;=4),1,0)</f>
        <v>#VALUE!</v>
      </c>
      <c r="AE1860" s="5" t="e">
        <f>IF(AND(S1860&gt;=2,S1860&lt;=5),1,0)</f>
        <v>#VALUE!</v>
      </c>
    </row>
    <row r="1861" spans="1:31" x14ac:dyDescent="0.55000000000000004">
      <c r="A1861" s="1">
        <f t="shared" si="59"/>
        <v>1861</v>
      </c>
      <c r="B1861" s="6" t="s">
        <v>32</v>
      </c>
      <c r="C1861" s="7">
        <v>46226.660555555558</v>
      </c>
      <c r="D1861" s="5">
        <v>28</v>
      </c>
      <c r="E1861" s="6" t="s">
        <v>37</v>
      </c>
      <c r="F1861" s="8">
        <v>46355</v>
      </c>
      <c r="G1861" s="8" t="s">
        <v>245</v>
      </c>
      <c r="H1861" s="6" t="s">
        <v>128</v>
      </c>
      <c r="I1861" s="6" t="s">
        <v>885</v>
      </c>
      <c r="J1861" s="6" t="s">
        <v>134</v>
      </c>
      <c r="L1861" s="6" t="s">
        <v>269</v>
      </c>
      <c r="M1861" s="6" t="s">
        <v>885</v>
      </c>
      <c r="N1861" s="6" t="s">
        <v>41</v>
      </c>
      <c r="O1861" s="5" t="s">
        <v>885</v>
      </c>
      <c r="P1861" s="6" t="str">
        <f>IF(I1861&lt;&gt;"","Giocata","Futura")</f>
        <v>Futura</v>
      </c>
      <c r="Q1861" s="5" t="e">
        <f>VALUE(LEFT(I1861,1))</f>
        <v>#VALUE!</v>
      </c>
      <c r="R1861" s="5" t="e">
        <f>VALUE(RIGHT(I1861,1))</f>
        <v>#VALUE!</v>
      </c>
      <c r="S1861" s="5" t="e">
        <f>SUM(Q1861:R1861)</f>
        <v>#VALUE!</v>
      </c>
      <c r="T1861" s="5" t="e">
        <f>IF(Q1861&lt;&gt;R1861,1,0)</f>
        <v>#VALUE!</v>
      </c>
      <c r="U1861" s="5" t="e">
        <f>IF(S1861&lt;=4,1,0)</f>
        <v>#VALUE!</v>
      </c>
      <c r="V1861" s="5" t="e">
        <f t="shared" si="58"/>
        <v>#VALUE!</v>
      </c>
      <c r="W1861" s="5" t="e">
        <f>IF(S1861&gt;=2,1,0)</f>
        <v>#VALUE!</v>
      </c>
      <c r="X1861" s="5" t="e">
        <f>IF(Q1861&lt;=2,1,0)</f>
        <v>#VALUE!</v>
      </c>
      <c r="Y1861" s="5" t="e">
        <f>IF(AND(Q1861&gt;=1,Q1861&lt;=3),1,0)</f>
        <v>#VALUE!</v>
      </c>
      <c r="Z1861" s="5" t="e">
        <f>IF(AND(Q1861&gt;=2,Q1861&lt;=5),1,0)</f>
        <v>#VALUE!</v>
      </c>
      <c r="AA1861" s="5" t="e">
        <f>IF(S1861&lt;=2,1,0)</f>
        <v>#VALUE!</v>
      </c>
      <c r="AB1861" s="5" t="e">
        <f>IF(AND(S1861&gt;=1,S1861&lt;=3),1,0)</f>
        <v>#VALUE!</v>
      </c>
      <c r="AC1861" s="5" t="e">
        <f>IF(AND(S1861&gt;=2,S1861&lt;=5),1,0)</f>
        <v>#VALUE!</v>
      </c>
      <c r="AD1861" s="5" t="e">
        <f>IF(AND(S1861&gt;=1,S1861&lt;=4),1,0)</f>
        <v>#VALUE!</v>
      </c>
      <c r="AE1861" s="5" t="e">
        <f>IF(AND(S1861&gt;=2,S1861&lt;=5),1,0)</f>
        <v>#VALUE!</v>
      </c>
    </row>
    <row r="1862" spans="1:31" x14ac:dyDescent="0.55000000000000004">
      <c r="A1862" s="1">
        <f t="shared" si="59"/>
        <v>1862</v>
      </c>
      <c r="B1862" s="6" t="s">
        <v>32</v>
      </c>
      <c r="C1862" s="7">
        <v>46226.660555555558</v>
      </c>
      <c r="D1862" s="5">
        <v>28</v>
      </c>
      <c r="E1862" s="6" t="s">
        <v>37</v>
      </c>
      <c r="F1862" s="8">
        <v>46355</v>
      </c>
      <c r="G1862" s="8" t="s">
        <v>245</v>
      </c>
      <c r="H1862" s="6" t="s">
        <v>124</v>
      </c>
      <c r="I1862" s="6" t="s">
        <v>885</v>
      </c>
      <c r="J1862" s="6" t="s">
        <v>209</v>
      </c>
      <c r="L1862" s="6" t="s">
        <v>126</v>
      </c>
      <c r="M1862" s="6" t="s">
        <v>885</v>
      </c>
      <c r="N1862" s="6" t="s">
        <v>41</v>
      </c>
      <c r="O1862" s="5" t="s">
        <v>885</v>
      </c>
      <c r="P1862" s="6" t="str">
        <f>IF(I1862&lt;&gt;"","Giocata","Futura")</f>
        <v>Futura</v>
      </c>
      <c r="Q1862" s="5" t="e">
        <f>VALUE(LEFT(I1862,1))</f>
        <v>#VALUE!</v>
      </c>
      <c r="R1862" s="5" t="e">
        <f>VALUE(RIGHT(I1862,1))</f>
        <v>#VALUE!</v>
      </c>
      <c r="S1862" s="5" t="e">
        <f>SUM(Q1862:R1862)</f>
        <v>#VALUE!</v>
      </c>
      <c r="T1862" s="5" t="e">
        <f>IF(Q1862&lt;&gt;R1862,1,0)</f>
        <v>#VALUE!</v>
      </c>
      <c r="U1862" s="5" t="e">
        <f>IF(S1862&lt;=4,1,0)</f>
        <v>#VALUE!</v>
      </c>
      <c r="V1862" s="5" t="e">
        <f t="shared" si="58"/>
        <v>#VALUE!</v>
      </c>
      <c r="W1862" s="5" t="e">
        <f>IF(S1862&gt;=2,1,0)</f>
        <v>#VALUE!</v>
      </c>
      <c r="X1862" s="5" t="e">
        <f>IF(Q1862&lt;=2,1,0)</f>
        <v>#VALUE!</v>
      </c>
      <c r="Y1862" s="5" t="e">
        <f>IF(AND(Q1862&gt;=1,Q1862&lt;=3),1,0)</f>
        <v>#VALUE!</v>
      </c>
      <c r="Z1862" s="5" t="e">
        <f>IF(AND(Q1862&gt;=2,Q1862&lt;=5),1,0)</f>
        <v>#VALUE!</v>
      </c>
      <c r="AA1862" s="5" t="e">
        <f>IF(S1862&lt;=2,1,0)</f>
        <v>#VALUE!</v>
      </c>
      <c r="AB1862" s="5" t="e">
        <f>IF(AND(S1862&gt;=1,S1862&lt;=3),1,0)</f>
        <v>#VALUE!</v>
      </c>
      <c r="AC1862" s="5" t="e">
        <f>IF(AND(S1862&gt;=2,S1862&lt;=5),1,0)</f>
        <v>#VALUE!</v>
      </c>
      <c r="AD1862" s="5" t="e">
        <f>IF(AND(S1862&gt;=1,S1862&lt;=4),1,0)</f>
        <v>#VALUE!</v>
      </c>
      <c r="AE1862" s="5" t="e">
        <f>IF(AND(S1862&gt;=2,S1862&lt;=5),1,0)</f>
        <v>#VALUE!</v>
      </c>
    </row>
    <row r="1863" spans="1:31" x14ac:dyDescent="0.55000000000000004">
      <c r="A1863" s="1">
        <f t="shared" si="59"/>
        <v>1863</v>
      </c>
      <c r="B1863" s="6" t="s">
        <v>32</v>
      </c>
      <c r="C1863" s="7">
        <v>46226.660555555558</v>
      </c>
      <c r="D1863" s="5">
        <v>28</v>
      </c>
      <c r="E1863" s="6" t="s">
        <v>37</v>
      </c>
      <c r="F1863" s="8">
        <v>46355</v>
      </c>
      <c r="G1863" s="8" t="s">
        <v>245</v>
      </c>
      <c r="H1863" s="6" t="s">
        <v>212</v>
      </c>
      <c r="I1863" s="6" t="s">
        <v>885</v>
      </c>
      <c r="J1863" s="6" t="s">
        <v>133</v>
      </c>
      <c r="L1863" s="6" t="s">
        <v>267</v>
      </c>
      <c r="M1863" s="6" t="s">
        <v>885</v>
      </c>
      <c r="N1863" s="6" t="s">
        <v>41</v>
      </c>
      <c r="O1863" s="5" t="s">
        <v>885</v>
      </c>
      <c r="P1863" s="6" t="str">
        <f>IF(I1863&lt;&gt;"","Giocata","Futura")</f>
        <v>Futura</v>
      </c>
      <c r="Q1863" s="5" t="e">
        <f>VALUE(LEFT(I1863,1))</f>
        <v>#VALUE!</v>
      </c>
      <c r="R1863" s="5" t="e">
        <f>VALUE(RIGHT(I1863,1))</f>
        <v>#VALUE!</v>
      </c>
      <c r="S1863" s="5" t="e">
        <f>SUM(Q1863:R1863)</f>
        <v>#VALUE!</v>
      </c>
      <c r="T1863" s="5" t="e">
        <f>IF(Q1863&lt;&gt;R1863,1,0)</f>
        <v>#VALUE!</v>
      </c>
      <c r="U1863" s="5" t="e">
        <f>IF(S1863&lt;=4,1,0)</f>
        <v>#VALUE!</v>
      </c>
      <c r="V1863" s="5" t="e">
        <f t="shared" si="58"/>
        <v>#VALUE!</v>
      </c>
      <c r="W1863" s="5" t="e">
        <f>IF(S1863&gt;=2,1,0)</f>
        <v>#VALUE!</v>
      </c>
      <c r="X1863" s="5" t="e">
        <f>IF(Q1863&lt;=2,1,0)</f>
        <v>#VALUE!</v>
      </c>
      <c r="Y1863" s="5" t="e">
        <f>IF(AND(Q1863&gt;=1,Q1863&lt;=3),1,0)</f>
        <v>#VALUE!</v>
      </c>
      <c r="Z1863" s="5" t="e">
        <f>IF(AND(Q1863&gt;=2,Q1863&lt;=5),1,0)</f>
        <v>#VALUE!</v>
      </c>
      <c r="AA1863" s="5" t="e">
        <f>IF(S1863&lt;=2,1,0)</f>
        <v>#VALUE!</v>
      </c>
      <c r="AB1863" s="5" t="e">
        <f>IF(AND(S1863&gt;=1,S1863&lt;=3),1,0)</f>
        <v>#VALUE!</v>
      </c>
      <c r="AC1863" s="5" t="e">
        <f>IF(AND(S1863&gt;=2,S1863&lt;=5),1,0)</f>
        <v>#VALUE!</v>
      </c>
      <c r="AD1863" s="5" t="e">
        <f>IF(AND(S1863&gt;=1,S1863&lt;=4),1,0)</f>
        <v>#VALUE!</v>
      </c>
      <c r="AE1863" s="5" t="e">
        <f>IF(AND(S1863&gt;=2,S1863&lt;=5),1,0)</f>
        <v>#VALUE!</v>
      </c>
    </row>
    <row r="1864" spans="1:31" x14ac:dyDescent="0.55000000000000004">
      <c r="A1864" s="1">
        <f t="shared" si="59"/>
        <v>1864</v>
      </c>
      <c r="B1864" s="6" t="s">
        <v>32</v>
      </c>
      <c r="C1864" s="7">
        <v>46226.660555555558</v>
      </c>
      <c r="D1864" s="5">
        <v>28</v>
      </c>
      <c r="E1864" s="6" t="s">
        <v>37</v>
      </c>
      <c r="F1864" s="8">
        <v>46355</v>
      </c>
      <c r="G1864" s="8" t="s">
        <v>245</v>
      </c>
      <c r="H1864" s="6" t="s">
        <v>272</v>
      </c>
      <c r="I1864" s="6" t="s">
        <v>885</v>
      </c>
      <c r="J1864" s="6" t="s">
        <v>265</v>
      </c>
      <c r="L1864" s="6" t="s">
        <v>273</v>
      </c>
      <c r="M1864" s="6" t="s">
        <v>885</v>
      </c>
      <c r="N1864" s="6" t="s">
        <v>41</v>
      </c>
      <c r="O1864" s="5" t="s">
        <v>885</v>
      </c>
      <c r="P1864" s="6" t="str">
        <f>IF(I1864&lt;&gt;"","Giocata","Futura")</f>
        <v>Futura</v>
      </c>
      <c r="Q1864" s="5" t="e">
        <f>VALUE(LEFT(I1864,1))</f>
        <v>#VALUE!</v>
      </c>
      <c r="R1864" s="5" t="e">
        <f>VALUE(RIGHT(I1864,1))</f>
        <v>#VALUE!</v>
      </c>
      <c r="S1864" s="5" t="e">
        <f>SUM(Q1864:R1864)</f>
        <v>#VALUE!</v>
      </c>
      <c r="T1864" s="5" t="e">
        <f>IF(Q1864&lt;&gt;R1864,1,0)</f>
        <v>#VALUE!</v>
      </c>
      <c r="U1864" s="5" t="e">
        <f>IF(S1864&lt;=4,1,0)</f>
        <v>#VALUE!</v>
      </c>
      <c r="V1864" s="5" t="e">
        <f t="shared" si="58"/>
        <v>#VALUE!</v>
      </c>
      <c r="W1864" s="5" t="e">
        <f>IF(S1864&gt;=2,1,0)</f>
        <v>#VALUE!</v>
      </c>
      <c r="X1864" s="5" t="e">
        <f>IF(Q1864&lt;=2,1,0)</f>
        <v>#VALUE!</v>
      </c>
      <c r="Y1864" s="5" t="e">
        <f>IF(AND(Q1864&gt;=1,Q1864&lt;=3),1,0)</f>
        <v>#VALUE!</v>
      </c>
      <c r="Z1864" s="5" t="e">
        <f>IF(AND(Q1864&gt;=2,Q1864&lt;=5),1,0)</f>
        <v>#VALUE!</v>
      </c>
      <c r="AA1864" s="5" t="e">
        <f>IF(S1864&lt;=2,1,0)</f>
        <v>#VALUE!</v>
      </c>
      <c r="AB1864" s="5" t="e">
        <f>IF(AND(S1864&gt;=1,S1864&lt;=3),1,0)</f>
        <v>#VALUE!</v>
      </c>
      <c r="AC1864" s="5" t="e">
        <f>IF(AND(S1864&gt;=2,S1864&lt;=5),1,0)</f>
        <v>#VALUE!</v>
      </c>
      <c r="AD1864" s="5" t="e">
        <f>IF(AND(S1864&gt;=1,S1864&lt;=4),1,0)</f>
        <v>#VALUE!</v>
      </c>
      <c r="AE1864" s="5" t="e">
        <f>IF(AND(S1864&gt;=2,S1864&lt;=5),1,0)</f>
        <v>#VALUE!</v>
      </c>
    </row>
    <row r="1865" spans="1:31" x14ac:dyDescent="0.55000000000000004">
      <c r="A1865" s="1">
        <f t="shared" si="59"/>
        <v>1865</v>
      </c>
      <c r="B1865" s="6" t="s">
        <v>32</v>
      </c>
      <c r="C1865" s="7">
        <v>46226.660555555558</v>
      </c>
      <c r="D1865" s="5">
        <v>28</v>
      </c>
      <c r="E1865" s="6" t="s">
        <v>37</v>
      </c>
      <c r="F1865" s="8">
        <v>46355</v>
      </c>
      <c r="G1865" s="8" t="s">
        <v>245</v>
      </c>
      <c r="H1865" s="6" t="s">
        <v>130</v>
      </c>
      <c r="I1865" s="6" t="s">
        <v>885</v>
      </c>
      <c r="J1865" s="6" t="s">
        <v>271</v>
      </c>
      <c r="L1865" s="6" t="s">
        <v>132</v>
      </c>
      <c r="M1865" s="6" t="s">
        <v>885</v>
      </c>
      <c r="N1865" s="6" t="s">
        <v>41</v>
      </c>
      <c r="O1865" s="5" t="s">
        <v>885</v>
      </c>
      <c r="P1865" s="6" t="str">
        <f>IF(I1865&lt;&gt;"","Giocata","Futura")</f>
        <v>Futura</v>
      </c>
      <c r="Q1865" s="5" t="e">
        <f>VALUE(LEFT(I1865,1))</f>
        <v>#VALUE!</v>
      </c>
      <c r="R1865" s="5" t="e">
        <f>VALUE(RIGHT(I1865,1))</f>
        <v>#VALUE!</v>
      </c>
      <c r="S1865" s="5" t="e">
        <f>SUM(Q1865:R1865)</f>
        <v>#VALUE!</v>
      </c>
      <c r="T1865" s="5" t="e">
        <f>IF(Q1865&lt;&gt;R1865,1,0)</f>
        <v>#VALUE!</v>
      </c>
      <c r="U1865" s="5" t="e">
        <f>IF(S1865&lt;=4,1,0)</f>
        <v>#VALUE!</v>
      </c>
      <c r="V1865" s="5" t="e">
        <f t="shared" si="58"/>
        <v>#VALUE!</v>
      </c>
      <c r="W1865" s="5" t="e">
        <f>IF(S1865&gt;=2,1,0)</f>
        <v>#VALUE!</v>
      </c>
      <c r="X1865" s="5" t="e">
        <f>IF(Q1865&lt;=2,1,0)</f>
        <v>#VALUE!</v>
      </c>
      <c r="Y1865" s="5" t="e">
        <f>IF(AND(Q1865&gt;=1,Q1865&lt;=3),1,0)</f>
        <v>#VALUE!</v>
      </c>
      <c r="Z1865" s="5" t="e">
        <f>IF(AND(Q1865&gt;=2,Q1865&lt;=5),1,0)</f>
        <v>#VALUE!</v>
      </c>
      <c r="AA1865" s="5" t="e">
        <f>IF(S1865&lt;=2,1,0)</f>
        <v>#VALUE!</v>
      </c>
      <c r="AB1865" s="5" t="e">
        <f>IF(AND(S1865&gt;=1,S1865&lt;=3),1,0)</f>
        <v>#VALUE!</v>
      </c>
      <c r="AC1865" s="5" t="e">
        <f>IF(AND(S1865&gt;=2,S1865&lt;=5),1,0)</f>
        <v>#VALUE!</v>
      </c>
      <c r="AD1865" s="5" t="e">
        <f>IF(AND(S1865&gt;=1,S1865&lt;=4),1,0)</f>
        <v>#VALUE!</v>
      </c>
      <c r="AE1865" s="5" t="e">
        <f>IF(AND(S1865&gt;=2,S1865&lt;=5),1,0)</f>
        <v>#VALUE!</v>
      </c>
    </row>
    <row r="1866" spans="1:31" x14ac:dyDescent="0.55000000000000004">
      <c r="A1866" s="1">
        <f t="shared" si="59"/>
        <v>1866</v>
      </c>
      <c r="B1866" s="6" t="s">
        <v>884</v>
      </c>
      <c r="C1866" s="7">
        <v>46226.660555555558</v>
      </c>
      <c r="D1866" s="5">
        <v>15</v>
      </c>
      <c r="E1866" s="6" t="s">
        <v>93</v>
      </c>
      <c r="F1866" s="8">
        <v>46361</v>
      </c>
      <c r="G1866" s="8" t="s">
        <v>885</v>
      </c>
      <c r="H1866" s="6" t="s">
        <v>106</v>
      </c>
      <c r="I1866" s="6" t="s">
        <v>885</v>
      </c>
      <c r="J1866" s="6" t="s">
        <v>110</v>
      </c>
      <c r="L1866" s="6" t="s">
        <v>108</v>
      </c>
      <c r="M1866" s="6" t="s">
        <v>885</v>
      </c>
      <c r="N1866" s="6" t="s">
        <v>41</v>
      </c>
      <c r="O1866" s="5" t="s">
        <v>885</v>
      </c>
      <c r="P1866" s="6" t="str">
        <f>IF(I1866&lt;&gt;"","Giocata","Futura")</f>
        <v>Futura</v>
      </c>
      <c r="Q1866" s="5" t="e">
        <f>VALUE(LEFT(I1866,1))</f>
        <v>#VALUE!</v>
      </c>
      <c r="R1866" s="5" t="e">
        <f>VALUE(RIGHT(I1866,1))</f>
        <v>#VALUE!</v>
      </c>
      <c r="S1866" s="5" t="e">
        <f>SUM(Q1866:R1866)</f>
        <v>#VALUE!</v>
      </c>
      <c r="T1866" s="5" t="e">
        <f>IF(Q1866&lt;&gt;R1866,1,0)</f>
        <v>#VALUE!</v>
      </c>
      <c r="U1866" s="5" t="e">
        <f>IF(S1866&lt;=4,1,0)</f>
        <v>#VALUE!</v>
      </c>
      <c r="V1866" s="5" t="e">
        <f t="shared" si="58"/>
        <v>#VALUE!</v>
      </c>
      <c r="W1866" s="5" t="e">
        <f>IF(S1866&gt;=2,1,0)</f>
        <v>#VALUE!</v>
      </c>
      <c r="X1866" s="5" t="e">
        <f>IF(Q1866&lt;=2,1,0)</f>
        <v>#VALUE!</v>
      </c>
      <c r="Y1866" s="5" t="e">
        <f>IF(AND(Q1866&gt;=1,Q1866&lt;=3),1,0)</f>
        <v>#VALUE!</v>
      </c>
      <c r="Z1866" s="5" t="e">
        <f>IF(AND(Q1866&gt;=2,Q1866&lt;=5),1,0)</f>
        <v>#VALUE!</v>
      </c>
      <c r="AA1866" s="5" t="e">
        <f>IF(S1866&lt;=2,1,0)</f>
        <v>#VALUE!</v>
      </c>
      <c r="AB1866" s="5" t="e">
        <f>IF(AND(S1866&gt;=1,S1866&lt;=3),1,0)</f>
        <v>#VALUE!</v>
      </c>
      <c r="AC1866" s="5" t="e">
        <f>IF(AND(S1866&gt;=2,S1866&lt;=5),1,0)</f>
        <v>#VALUE!</v>
      </c>
      <c r="AD1866" s="5" t="e">
        <f>IF(AND(S1866&gt;=1,S1866&lt;=4),1,0)</f>
        <v>#VALUE!</v>
      </c>
      <c r="AE1866" s="5" t="e">
        <f>IF(AND(S1866&gt;=2,S1866&lt;=5),1,0)</f>
        <v>#VALUE!</v>
      </c>
    </row>
    <row r="1867" spans="1:31" x14ac:dyDescent="0.55000000000000004">
      <c r="A1867" s="1">
        <f t="shared" si="59"/>
        <v>1867</v>
      </c>
      <c r="B1867" s="6" t="s">
        <v>884</v>
      </c>
      <c r="C1867" s="7">
        <v>46226.660555555558</v>
      </c>
      <c r="D1867" s="5">
        <v>15</v>
      </c>
      <c r="E1867" s="6" t="s">
        <v>93</v>
      </c>
      <c r="F1867" s="8">
        <v>46361</v>
      </c>
      <c r="G1867" s="8" t="s">
        <v>885</v>
      </c>
      <c r="H1867" s="6" t="s">
        <v>100</v>
      </c>
      <c r="I1867" s="6" t="s">
        <v>885</v>
      </c>
      <c r="J1867" s="6" t="s">
        <v>109</v>
      </c>
      <c r="L1867" s="6" t="s">
        <v>102</v>
      </c>
      <c r="M1867" s="6" t="s">
        <v>885</v>
      </c>
      <c r="N1867" s="6" t="s">
        <v>41</v>
      </c>
      <c r="O1867" s="5" t="s">
        <v>885</v>
      </c>
      <c r="P1867" s="6" t="str">
        <f>IF(I1867&lt;&gt;"","Giocata","Futura")</f>
        <v>Futura</v>
      </c>
      <c r="Q1867" s="5" t="e">
        <f>VALUE(LEFT(I1867,1))</f>
        <v>#VALUE!</v>
      </c>
      <c r="R1867" s="5" t="e">
        <f>VALUE(RIGHT(I1867,1))</f>
        <v>#VALUE!</v>
      </c>
      <c r="S1867" s="5" t="e">
        <f>SUM(Q1867:R1867)</f>
        <v>#VALUE!</v>
      </c>
      <c r="T1867" s="5" t="e">
        <f>IF(Q1867&lt;&gt;R1867,1,0)</f>
        <v>#VALUE!</v>
      </c>
      <c r="U1867" s="5" t="e">
        <f>IF(S1867&lt;=4,1,0)</f>
        <v>#VALUE!</v>
      </c>
      <c r="V1867" s="5" t="e">
        <f t="shared" si="58"/>
        <v>#VALUE!</v>
      </c>
      <c r="W1867" s="5" t="e">
        <f>IF(S1867&gt;=2,1,0)</f>
        <v>#VALUE!</v>
      </c>
      <c r="X1867" s="5" t="e">
        <f>IF(Q1867&lt;=2,1,0)</f>
        <v>#VALUE!</v>
      </c>
      <c r="Y1867" s="5" t="e">
        <f>IF(AND(Q1867&gt;=1,Q1867&lt;=3),1,0)</f>
        <v>#VALUE!</v>
      </c>
      <c r="Z1867" s="5" t="e">
        <f>IF(AND(Q1867&gt;=2,Q1867&lt;=5),1,0)</f>
        <v>#VALUE!</v>
      </c>
      <c r="AA1867" s="5" t="e">
        <f>IF(S1867&lt;=2,1,0)</f>
        <v>#VALUE!</v>
      </c>
      <c r="AB1867" s="5" t="e">
        <f>IF(AND(S1867&gt;=1,S1867&lt;=3),1,0)</f>
        <v>#VALUE!</v>
      </c>
      <c r="AC1867" s="5" t="e">
        <f>IF(AND(S1867&gt;=2,S1867&lt;=5),1,0)</f>
        <v>#VALUE!</v>
      </c>
      <c r="AD1867" s="5" t="e">
        <f>IF(AND(S1867&gt;=1,S1867&lt;=4),1,0)</f>
        <v>#VALUE!</v>
      </c>
      <c r="AE1867" s="5" t="e">
        <f>IF(AND(S1867&gt;=2,S1867&lt;=5),1,0)</f>
        <v>#VALUE!</v>
      </c>
    </row>
    <row r="1868" spans="1:31" x14ac:dyDescent="0.55000000000000004">
      <c r="A1868" s="1">
        <f t="shared" si="59"/>
        <v>1868</v>
      </c>
      <c r="B1868" s="6" t="s">
        <v>884</v>
      </c>
      <c r="C1868" s="7">
        <v>46226.660555555558</v>
      </c>
      <c r="D1868" s="5">
        <v>15</v>
      </c>
      <c r="E1868" s="6" t="s">
        <v>93</v>
      </c>
      <c r="F1868" s="8">
        <v>46361</v>
      </c>
      <c r="G1868" s="8" t="s">
        <v>885</v>
      </c>
      <c r="H1868" s="6" t="s">
        <v>107</v>
      </c>
      <c r="I1868" s="6" t="s">
        <v>885</v>
      </c>
      <c r="J1868" s="6" t="s">
        <v>101</v>
      </c>
      <c r="L1868" s="6" t="s">
        <v>114</v>
      </c>
      <c r="M1868" s="6" t="s">
        <v>885</v>
      </c>
      <c r="N1868" s="6" t="s">
        <v>41</v>
      </c>
      <c r="O1868" s="5" t="s">
        <v>885</v>
      </c>
      <c r="P1868" s="6" t="str">
        <f>IF(I1868&lt;&gt;"","Giocata","Futura")</f>
        <v>Futura</v>
      </c>
      <c r="Q1868" s="5" t="e">
        <f>VALUE(LEFT(I1868,1))</f>
        <v>#VALUE!</v>
      </c>
      <c r="R1868" s="5" t="e">
        <f>VALUE(RIGHT(I1868,1))</f>
        <v>#VALUE!</v>
      </c>
      <c r="S1868" s="5" t="e">
        <f>SUM(Q1868:R1868)</f>
        <v>#VALUE!</v>
      </c>
      <c r="T1868" s="5" t="e">
        <f>IF(Q1868&lt;&gt;R1868,1,0)</f>
        <v>#VALUE!</v>
      </c>
      <c r="U1868" s="5" t="e">
        <f>IF(S1868&lt;=4,1,0)</f>
        <v>#VALUE!</v>
      </c>
      <c r="V1868" s="5" t="e">
        <f t="shared" si="58"/>
        <v>#VALUE!</v>
      </c>
      <c r="W1868" s="5" t="e">
        <f>IF(S1868&gt;=2,1,0)</f>
        <v>#VALUE!</v>
      </c>
      <c r="X1868" s="5" t="e">
        <f>IF(Q1868&lt;=2,1,0)</f>
        <v>#VALUE!</v>
      </c>
      <c r="Y1868" s="5" t="e">
        <f>IF(AND(Q1868&gt;=1,Q1868&lt;=3),1,0)</f>
        <v>#VALUE!</v>
      </c>
      <c r="Z1868" s="5" t="e">
        <f>IF(AND(Q1868&gt;=2,Q1868&lt;=5),1,0)</f>
        <v>#VALUE!</v>
      </c>
      <c r="AA1868" s="5" t="e">
        <f>IF(S1868&lt;=2,1,0)</f>
        <v>#VALUE!</v>
      </c>
      <c r="AB1868" s="5" t="e">
        <f>IF(AND(S1868&gt;=1,S1868&lt;=3),1,0)</f>
        <v>#VALUE!</v>
      </c>
      <c r="AC1868" s="5" t="e">
        <f>IF(AND(S1868&gt;=2,S1868&lt;=5),1,0)</f>
        <v>#VALUE!</v>
      </c>
      <c r="AD1868" s="5" t="e">
        <f>IF(AND(S1868&gt;=1,S1868&lt;=4),1,0)</f>
        <v>#VALUE!</v>
      </c>
      <c r="AE1868" s="5" t="e">
        <f>IF(AND(S1868&gt;=2,S1868&lt;=5),1,0)</f>
        <v>#VALUE!</v>
      </c>
    </row>
    <row r="1869" spans="1:31" x14ac:dyDescent="0.55000000000000004">
      <c r="A1869" s="1">
        <f t="shared" si="59"/>
        <v>1869</v>
      </c>
      <c r="B1869" s="6" t="s">
        <v>884</v>
      </c>
      <c r="C1869" s="7">
        <v>46226.660555555558</v>
      </c>
      <c r="D1869" s="5">
        <v>15</v>
      </c>
      <c r="E1869" s="6" t="s">
        <v>93</v>
      </c>
      <c r="F1869" s="8">
        <v>46361</v>
      </c>
      <c r="G1869" s="8" t="s">
        <v>885</v>
      </c>
      <c r="H1869" s="6" t="s">
        <v>97</v>
      </c>
      <c r="I1869" s="6" t="s">
        <v>885</v>
      </c>
      <c r="J1869" s="6" t="s">
        <v>104</v>
      </c>
      <c r="L1869" s="6" t="s">
        <v>99</v>
      </c>
      <c r="M1869" s="6" t="s">
        <v>885</v>
      </c>
      <c r="N1869" s="6" t="s">
        <v>41</v>
      </c>
      <c r="O1869" s="5" t="s">
        <v>885</v>
      </c>
      <c r="P1869" s="6" t="str">
        <f>IF(I1869&lt;&gt;"","Giocata","Futura")</f>
        <v>Futura</v>
      </c>
      <c r="Q1869" s="5" t="e">
        <f>VALUE(LEFT(I1869,1))</f>
        <v>#VALUE!</v>
      </c>
      <c r="R1869" s="5" t="e">
        <f>VALUE(RIGHT(I1869,1))</f>
        <v>#VALUE!</v>
      </c>
      <c r="S1869" s="5" t="e">
        <f>SUM(Q1869:R1869)</f>
        <v>#VALUE!</v>
      </c>
      <c r="T1869" s="5" t="e">
        <f>IF(Q1869&lt;&gt;R1869,1,0)</f>
        <v>#VALUE!</v>
      </c>
      <c r="U1869" s="5" t="e">
        <f>IF(S1869&lt;=4,1,0)</f>
        <v>#VALUE!</v>
      </c>
      <c r="V1869" s="5" t="e">
        <f t="shared" si="58"/>
        <v>#VALUE!</v>
      </c>
      <c r="W1869" s="5" t="e">
        <f>IF(S1869&gt;=2,1,0)</f>
        <v>#VALUE!</v>
      </c>
      <c r="X1869" s="5" t="e">
        <f>IF(Q1869&lt;=2,1,0)</f>
        <v>#VALUE!</v>
      </c>
      <c r="Y1869" s="5" t="e">
        <f>IF(AND(Q1869&gt;=1,Q1869&lt;=3),1,0)</f>
        <v>#VALUE!</v>
      </c>
      <c r="Z1869" s="5" t="e">
        <f>IF(AND(Q1869&gt;=2,Q1869&lt;=5),1,0)</f>
        <v>#VALUE!</v>
      </c>
      <c r="AA1869" s="5" t="e">
        <f>IF(S1869&lt;=2,1,0)</f>
        <v>#VALUE!</v>
      </c>
      <c r="AB1869" s="5" t="e">
        <f>IF(AND(S1869&gt;=1,S1869&lt;=3),1,0)</f>
        <v>#VALUE!</v>
      </c>
      <c r="AC1869" s="5" t="e">
        <f>IF(AND(S1869&gt;=2,S1869&lt;=5),1,0)</f>
        <v>#VALUE!</v>
      </c>
      <c r="AD1869" s="5" t="e">
        <f>IF(AND(S1869&gt;=1,S1869&lt;=4),1,0)</f>
        <v>#VALUE!</v>
      </c>
      <c r="AE1869" s="5" t="e">
        <f>IF(AND(S1869&gt;=2,S1869&lt;=5),1,0)</f>
        <v>#VALUE!</v>
      </c>
    </row>
    <row r="1870" spans="1:31" x14ac:dyDescent="0.55000000000000004">
      <c r="A1870" s="1">
        <f t="shared" si="59"/>
        <v>1870</v>
      </c>
      <c r="B1870" s="6" t="s">
        <v>884</v>
      </c>
      <c r="C1870" s="7">
        <v>46226.660555555558</v>
      </c>
      <c r="D1870" s="5">
        <v>15</v>
      </c>
      <c r="E1870" s="6" t="s">
        <v>93</v>
      </c>
      <c r="F1870" s="8">
        <v>46361</v>
      </c>
      <c r="G1870" s="8" t="s">
        <v>885</v>
      </c>
      <c r="H1870" s="6" t="s">
        <v>95</v>
      </c>
      <c r="I1870" s="6" t="s">
        <v>885</v>
      </c>
      <c r="J1870" s="6" t="s">
        <v>98</v>
      </c>
      <c r="L1870" s="6" t="s">
        <v>115</v>
      </c>
      <c r="M1870" s="6" t="s">
        <v>885</v>
      </c>
      <c r="N1870" s="6" t="s">
        <v>41</v>
      </c>
      <c r="O1870" s="5" t="s">
        <v>885</v>
      </c>
      <c r="P1870" s="6" t="str">
        <f>IF(I1870&lt;&gt;"","Giocata","Futura")</f>
        <v>Futura</v>
      </c>
      <c r="Q1870" s="5" t="e">
        <f>VALUE(LEFT(I1870,1))</f>
        <v>#VALUE!</v>
      </c>
      <c r="R1870" s="5" t="e">
        <f>VALUE(RIGHT(I1870,1))</f>
        <v>#VALUE!</v>
      </c>
      <c r="S1870" s="5" t="e">
        <f>SUM(Q1870:R1870)</f>
        <v>#VALUE!</v>
      </c>
      <c r="T1870" s="5" t="e">
        <f>IF(Q1870&lt;&gt;R1870,1,0)</f>
        <v>#VALUE!</v>
      </c>
      <c r="U1870" s="5" t="e">
        <f>IF(S1870&lt;=4,1,0)</f>
        <v>#VALUE!</v>
      </c>
      <c r="V1870" s="5" t="e">
        <f t="shared" si="58"/>
        <v>#VALUE!</v>
      </c>
      <c r="W1870" s="5" t="e">
        <f>IF(S1870&gt;=2,1,0)</f>
        <v>#VALUE!</v>
      </c>
      <c r="X1870" s="5" t="e">
        <f>IF(Q1870&lt;=2,1,0)</f>
        <v>#VALUE!</v>
      </c>
      <c r="Y1870" s="5" t="e">
        <f>IF(AND(Q1870&gt;=1,Q1870&lt;=3),1,0)</f>
        <v>#VALUE!</v>
      </c>
      <c r="Z1870" s="5" t="e">
        <f>IF(AND(Q1870&gt;=2,Q1870&lt;=5),1,0)</f>
        <v>#VALUE!</v>
      </c>
      <c r="AA1870" s="5" t="e">
        <f>IF(S1870&lt;=2,1,0)</f>
        <v>#VALUE!</v>
      </c>
      <c r="AB1870" s="5" t="e">
        <f>IF(AND(S1870&gt;=1,S1870&lt;=3),1,0)</f>
        <v>#VALUE!</v>
      </c>
      <c r="AC1870" s="5" t="e">
        <f>IF(AND(S1870&gt;=2,S1870&lt;=5),1,0)</f>
        <v>#VALUE!</v>
      </c>
      <c r="AD1870" s="5" t="e">
        <f>IF(AND(S1870&gt;=1,S1870&lt;=4),1,0)</f>
        <v>#VALUE!</v>
      </c>
      <c r="AE1870" s="5" t="e">
        <f>IF(AND(S1870&gt;=2,S1870&lt;=5),1,0)</f>
        <v>#VALUE!</v>
      </c>
    </row>
    <row r="1871" spans="1:31" x14ac:dyDescent="0.55000000000000004">
      <c r="A1871" s="1">
        <f t="shared" si="59"/>
        <v>1871</v>
      </c>
      <c r="B1871" s="6" t="s">
        <v>884</v>
      </c>
      <c r="C1871" s="7">
        <v>46226.660555555558</v>
      </c>
      <c r="D1871" s="5">
        <v>15</v>
      </c>
      <c r="E1871" s="6" t="s">
        <v>93</v>
      </c>
      <c r="F1871" s="8">
        <v>46361</v>
      </c>
      <c r="G1871" s="8" t="s">
        <v>885</v>
      </c>
      <c r="H1871" s="6" t="s">
        <v>103</v>
      </c>
      <c r="I1871" s="6" t="s">
        <v>885</v>
      </c>
      <c r="J1871" s="6" t="s">
        <v>94</v>
      </c>
      <c r="L1871" s="6" t="s">
        <v>105</v>
      </c>
      <c r="M1871" s="6" t="s">
        <v>885</v>
      </c>
      <c r="N1871" s="6" t="s">
        <v>41</v>
      </c>
      <c r="O1871" s="5" t="s">
        <v>885</v>
      </c>
      <c r="P1871" s="6" t="str">
        <f>IF(I1871&lt;&gt;"","Giocata","Futura")</f>
        <v>Futura</v>
      </c>
      <c r="Q1871" s="5" t="e">
        <f>VALUE(LEFT(I1871,1))</f>
        <v>#VALUE!</v>
      </c>
      <c r="R1871" s="5" t="e">
        <f>VALUE(RIGHT(I1871,1))</f>
        <v>#VALUE!</v>
      </c>
      <c r="S1871" s="5" t="e">
        <f>SUM(Q1871:R1871)</f>
        <v>#VALUE!</v>
      </c>
      <c r="T1871" s="5" t="e">
        <f>IF(Q1871&lt;&gt;R1871,1,0)</f>
        <v>#VALUE!</v>
      </c>
      <c r="U1871" s="5" t="e">
        <f>IF(S1871&lt;=4,1,0)</f>
        <v>#VALUE!</v>
      </c>
      <c r="V1871" s="5" t="e">
        <f t="shared" si="58"/>
        <v>#VALUE!</v>
      </c>
      <c r="W1871" s="5" t="e">
        <f>IF(S1871&gt;=2,1,0)</f>
        <v>#VALUE!</v>
      </c>
      <c r="X1871" s="5" t="e">
        <f>IF(Q1871&lt;=2,1,0)</f>
        <v>#VALUE!</v>
      </c>
      <c r="Y1871" s="5" t="e">
        <f>IF(AND(Q1871&gt;=1,Q1871&lt;=3),1,0)</f>
        <v>#VALUE!</v>
      </c>
      <c r="Z1871" s="5" t="e">
        <f>IF(AND(Q1871&gt;=2,Q1871&lt;=5),1,0)</f>
        <v>#VALUE!</v>
      </c>
      <c r="AA1871" s="5" t="e">
        <f>IF(S1871&lt;=2,1,0)</f>
        <v>#VALUE!</v>
      </c>
      <c r="AB1871" s="5" t="e">
        <f>IF(AND(S1871&gt;=1,S1871&lt;=3),1,0)</f>
        <v>#VALUE!</v>
      </c>
      <c r="AC1871" s="5" t="e">
        <f>IF(AND(S1871&gt;=2,S1871&lt;=5),1,0)</f>
        <v>#VALUE!</v>
      </c>
      <c r="AD1871" s="5" t="e">
        <f>IF(AND(S1871&gt;=1,S1871&lt;=4),1,0)</f>
        <v>#VALUE!</v>
      </c>
      <c r="AE1871" s="5" t="e">
        <f>IF(AND(S1871&gt;=2,S1871&lt;=5),1,0)</f>
        <v>#VALUE!</v>
      </c>
    </row>
    <row r="1872" spans="1:31" x14ac:dyDescent="0.55000000000000004">
      <c r="A1872" s="1">
        <f t="shared" si="59"/>
        <v>1872</v>
      </c>
      <c r="B1872" s="6" t="s">
        <v>886</v>
      </c>
      <c r="C1872" s="7">
        <v>46226.660567129627</v>
      </c>
      <c r="D1872" s="5">
        <v>16</v>
      </c>
      <c r="E1872" s="6" t="s">
        <v>93</v>
      </c>
      <c r="F1872" s="8">
        <v>46361</v>
      </c>
      <c r="G1872" s="8" t="s">
        <v>885</v>
      </c>
      <c r="H1872" s="6" t="s">
        <v>890</v>
      </c>
      <c r="I1872" s="6" t="s">
        <v>885</v>
      </c>
      <c r="J1872" s="6" t="s">
        <v>896</v>
      </c>
      <c r="L1872" s="6" t="s">
        <v>892</v>
      </c>
      <c r="M1872" s="6" t="s">
        <v>885</v>
      </c>
      <c r="N1872" s="6" t="s">
        <v>41</v>
      </c>
      <c r="O1872" s="5" t="s">
        <v>885</v>
      </c>
      <c r="P1872" s="6" t="str">
        <f>IF(I1872&lt;&gt;"","Giocata","Futura")</f>
        <v>Futura</v>
      </c>
      <c r="Q1872" s="5" t="e">
        <f>VALUE(LEFT(I1872,1))</f>
        <v>#VALUE!</v>
      </c>
      <c r="R1872" s="5" t="e">
        <f>VALUE(RIGHT(I1872,1))</f>
        <v>#VALUE!</v>
      </c>
      <c r="S1872" s="5" t="e">
        <f>SUM(Q1872:R1872)</f>
        <v>#VALUE!</v>
      </c>
      <c r="T1872" s="5" t="e">
        <f>IF(Q1872&lt;&gt;R1872,1,0)</f>
        <v>#VALUE!</v>
      </c>
      <c r="U1872" s="5" t="e">
        <f>IF(S1872&lt;=4,1,0)</f>
        <v>#VALUE!</v>
      </c>
      <c r="V1872" s="5" t="e">
        <f t="shared" si="58"/>
        <v>#VALUE!</v>
      </c>
      <c r="W1872" s="5" t="e">
        <f>IF(S1872&gt;=2,1,0)</f>
        <v>#VALUE!</v>
      </c>
      <c r="X1872" s="5" t="e">
        <f>IF(Q1872&lt;=2,1,0)</f>
        <v>#VALUE!</v>
      </c>
      <c r="Y1872" s="5" t="e">
        <f>IF(AND(Q1872&gt;=1,Q1872&lt;=3),1,0)</f>
        <v>#VALUE!</v>
      </c>
      <c r="Z1872" s="5" t="e">
        <f>IF(AND(Q1872&gt;=2,Q1872&lt;=5),1,0)</f>
        <v>#VALUE!</v>
      </c>
      <c r="AA1872" s="5" t="e">
        <f>IF(S1872&lt;=2,1,0)</f>
        <v>#VALUE!</v>
      </c>
      <c r="AB1872" s="5" t="e">
        <f>IF(AND(S1872&gt;=1,S1872&lt;=3),1,0)</f>
        <v>#VALUE!</v>
      </c>
      <c r="AC1872" s="5" t="e">
        <f>IF(AND(S1872&gt;=2,S1872&lt;=5),1,0)</f>
        <v>#VALUE!</v>
      </c>
      <c r="AD1872" s="5" t="e">
        <f>IF(AND(S1872&gt;=1,S1872&lt;=4),1,0)</f>
        <v>#VALUE!</v>
      </c>
      <c r="AE1872" s="5" t="e">
        <f>IF(AND(S1872&gt;=2,S1872&lt;=5),1,0)</f>
        <v>#VALUE!</v>
      </c>
    </row>
    <row r="1873" spans="1:31" x14ac:dyDescent="0.55000000000000004">
      <c r="A1873" s="1">
        <f t="shared" si="59"/>
        <v>1873</v>
      </c>
      <c r="B1873" s="6" t="s">
        <v>886</v>
      </c>
      <c r="C1873" s="7">
        <v>46226.660567129627</v>
      </c>
      <c r="D1873" s="5">
        <v>16</v>
      </c>
      <c r="E1873" s="6" t="s">
        <v>93</v>
      </c>
      <c r="F1873" s="8">
        <v>46361</v>
      </c>
      <c r="G1873" s="8" t="s">
        <v>885</v>
      </c>
      <c r="H1873" s="6" t="s">
        <v>897</v>
      </c>
      <c r="I1873" s="6" t="s">
        <v>885</v>
      </c>
      <c r="J1873" s="6" t="s">
        <v>893</v>
      </c>
      <c r="L1873" s="6" t="s">
        <v>907</v>
      </c>
      <c r="M1873" s="6" t="s">
        <v>885</v>
      </c>
      <c r="N1873" s="6" t="s">
        <v>41</v>
      </c>
      <c r="O1873" s="5" t="s">
        <v>885</v>
      </c>
      <c r="P1873" s="6" t="str">
        <f>IF(I1873&lt;&gt;"","Giocata","Futura")</f>
        <v>Futura</v>
      </c>
      <c r="Q1873" s="5" t="e">
        <f>VALUE(LEFT(I1873,1))</f>
        <v>#VALUE!</v>
      </c>
      <c r="R1873" s="5" t="e">
        <f>VALUE(RIGHT(I1873,1))</f>
        <v>#VALUE!</v>
      </c>
      <c r="S1873" s="5" t="e">
        <f>SUM(Q1873:R1873)</f>
        <v>#VALUE!</v>
      </c>
      <c r="T1873" s="5" t="e">
        <f>IF(Q1873&lt;&gt;R1873,1,0)</f>
        <v>#VALUE!</v>
      </c>
      <c r="U1873" s="5" t="e">
        <f>IF(S1873&lt;=4,1,0)</f>
        <v>#VALUE!</v>
      </c>
      <c r="V1873" s="5" t="e">
        <f t="shared" si="58"/>
        <v>#VALUE!</v>
      </c>
      <c r="W1873" s="5" t="e">
        <f>IF(S1873&gt;=2,1,0)</f>
        <v>#VALUE!</v>
      </c>
      <c r="X1873" s="5" t="e">
        <f>IF(Q1873&lt;=2,1,0)</f>
        <v>#VALUE!</v>
      </c>
      <c r="Y1873" s="5" t="e">
        <f>IF(AND(Q1873&gt;=1,Q1873&lt;=3),1,0)</f>
        <v>#VALUE!</v>
      </c>
      <c r="Z1873" s="5" t="e">
        <f>IF(AND(Q1873&gt;=2,Q1873&lt;=5),1,0)</f>
        <v>#VALUE!</v>
      </c>
      <c r="AA1873" s="5" t="e">
        <f>IF(S1873&lt;=2,1,0)</f>
        <v>#VALUE!</v>
      </c>
      <c r="AB1873" s="5" t="e">
        <f>IF(AND(S1873&gt;=1,S1873&lt;=3),1,0)</f>
        <v>#VALUE!</v>
      </c>
      <c r="AC1873" s="5" t="e">
        <f>IF(AND(S1873&gt;=2,S1873&lt;=5),1,0)</f>
        <v>#VALUE!</v>
      </c>
      <c r="AD1873" s="5" t="e">
        <f>IF(AND(S1873&gt;=1,S1873&lt;=4),1,0)</f>
        <v>#VALUE!</v>
      </c>
      <c r="AE1873" s="5" t="e">
        <f>IF(AND(S1873&gt;=2,S1873&lt;=5),1,0)</f>
        <v>#VALUE!</v>
      </c>
    </row>
    <row r="1874" spans="1:31" x14ac:dyDescent="0.55000000000000004">
      <c r="A1874" s="1">
        <f t="shared" si="59"/>
        <v>1874</v>
      </c>
      <c r="B1874" s="6" t="s">
        <v>886</v>
      </c>
      <c r="C1874" s="7">
        <v>46226.660567129627</v>
      </c>
      <c r="D1874" s="5">
        <v>16</v>
      </c>
      <c r="E1874" s="6" t="s">
        <v>93</v>
      </c>
      <c r="F1874" s="8">
        <v>46361</v>
      </c>
      <c r="G1874" s="8" t="s">
        <v>885</v>
      </c>
      <c r="H1874" s="6" t="s">
        <v>894</v>
      </c>
      <c r="I1874" s="6" t="s">
        <v>885</v>
      </c>
      <c r="J1874" s="6" t="s">
        <v>891</v>
      </c>
      <c r="L1874" s="6" t="s">
        <v>301</v>
      </c>
      <c r="M1874" s="6" t="s">
        <v>885</v>
      </c>
      <c r="N1874" s="6" t="s">
        <v>41</v>
      </c>
      <c r="O1874" s="5" t="s">
        <v>885</v>
      </c>
      <c r="P1874" s="6" t="str">
        <f>IF(I1874&lt;&gt;"","Giocata","Futura")</f>
        <v>Futura</v>
      </c>
      <c r="Q1874" s="5" t="e">
        <f>VALUE(LEFT(I1874,1))</f>
        <v>#VALUE!</v>
      </c>
      <c r="R1874" s="5" t="e">
        <f>VALUE(RIGHT(I1874,1))</f>
        <v>#VALUE!</v>
      </c>
      <c r="S1874" s="5" t="e">
        <f>SUM(Q1874:R1874)</f>
        <v>#VALUE!</v>
      </c>
      <c r="T1874" s="5" t="e">
        <f>IF(Q1874&lt;&gt;R1874,1,0)</f>
        <v>#VALUE!</v>
      </c>
      <c r="U1874" s="5" t="e">
        <f>IF(S1874&lt;=4,1,0)</f>
        <v>#VALUE!</v>
      </c>
      <c r="V1874" s="5" t="e">
        <f t="shared" si="58"/>
        <v>#VALUE!</v>
      </c>
      <c r="W1874" s="5" t="e">
        <f>IF(S1874&gt;=2,1,0)</f>
        <v>#VALUE!</v>
      </c>
      <c r="X1874" s="5" t="e">
        <f>IF(Q1874&lt;=2,1,0)</f>
        <v>#VALUE!</v>
      </c>
      <c r="Y1874" s="5" t="e">
        <f>IF(AND(Q1874&gt;=1,Q1874&lt;=3),1,0)</f>
        <v>#VALUE!</v>
      </c>
      <c r="Z1874" s="5" t="e">
        <f>IF(AND(Q1874&gt;=2,Q1874&lt;=5),1,0)</f>
        <v>#VALUE!</v>
      </c>
      <c r="AA1874" s="5" t="e">
        <f>IF(S1874&lt;=2,1,0)</f>
        <v>#VALUE!</v>
      </c>
      <c r="AB1874" s="5" t="e">
        <f>IF(AND(S1874&gt;=1,S1874&lt;=3),1,0)</f>
        <v>#VALUE!</v>
      </c>
      <c r="AC1874" s="5" t="e">
        <f>IF(AND(S1874&gt;=2,S1874&lt;=5),1,0)</f>
        <v>#VALUE!</v>
      </c>
      <c r="AD1874" s="5" t="e">
        <f>IF(AND(S1874&gt;=1,S1874&lt;=4),1,0)</f>
        <v>#VALUE!</v>
      </c>
      <c r="AE1874" s="5" t="e">
        <f>IF(AND(S1874&gt;=2,S1874&lt;=5),1,0)</f>
        <v>#VALUE!</v>
      </c>
    </row>
    <row r="1875" spans="1:31" x14ac:dyDescent="0.55000000000000004">
      <c r="A1875" s="1">
        <f t="shared" si="59"/>
        <v>1875</v>
      </c>
      <c r="B1875" s="6" t="s">
        <v>886</v>
      </c>
      <c r="C1875" s="7">
        <v>46226.660567129627</v>
      </c>
      <c r="D1875" s="5">
        <v>16</v>
      </c>
      <c r="E1875" s="6" t="s">
        <v>93</v>
      </c>
      <c r="F1875" s="8">
        <v>46361</v>
      </c>
      <c r="G1875" s="8" t="s">
        <v>885</v>
      </c>
      <c r="H1875" s="6" t="s">
        <v>899</v>
      </c>
      <c r="I1875" s="6" t="s">
        <v>885</v>
      </c>
      <c r="J1875" s="6" t="s">
        <v>902</v>
      </c>
      <c r="L1875" s="6" t="s">
        <v>298</v>
      </c>
      <c r="M1875" s="6" t="s">
        <v>885</v>
      </c>
      <c r="N1875" s="6" t="s">
        <v>41</v>
      </c>
      <c r="O1875" s="5" t="s">
        <v>885</v>
      </c>
      <c r="P1875" s="6" t="str">
        <f>IF(I1875&lt;&gt;"","Giocata","Futura")</f>
        <v>Futura</v>
      </c>
      <c r="Q1875" s="5" t="e">
        <f>VALUE(LEFT(I1875,1))</f>
        <v>#VALUE!</v>
      </c>
      <c r="R1875" s="5" t="e">
        <f>VALUE(RIGHT(I1875,1))</f>
        <v>#VALUE!</v>
      </c>
      <c r="S1875" s="5" t="e">
        <f>SUM(Q1875:R1875)</f>
        <v>#VALUE!</v>
      </c>
      <c r="T1875" s="5" t="e">
        <f>IF(Q1875&lt;&gt;R1875,1,0)</f>
        <v>#VALUE!</v>
      </c>
      <c r="U1875" s="5" t="e">
        <f>IF(S1875&lt;=4,1,0)</f>
        <v>#VALUE!</v>
      </c>
      <c r="V1875" s="5" t="e">
        <f t="shared" si="58"/>
        <v>#VALUE!</v>
      </c>
      <c r="W1875" s="5" t="e">
        <f>IF(S1875&gt;=2,1,0)</f>
        <v>#VALUE!</v>
      </c>
      <c r="X1875" s="5" t="e">
        <f>IF(Q1875&lt;=2,1,0)</f>
        <v>#VALUE!</v>
      </c>
      <c r="Y1875" s="5" t="e">
        <f>IF(AND(Q1875&gt;=1,Q1875&lt;=3),1,0)</f>
        <v>#VALUE!</v>
      </c>
      <c r="Z1875" s="5" t="e">
        <f>IF(AND(Q1875&gt;=2,Q1875&lt;=5),1,0)</f>
        <v>#VALUE!</v>
      </c>
      <c r="AA1875" s="5" t="e">
        <f>IF(S1875&lt;=2,1,0)</f>
        <v>#VALUE!</v>
      </c>
      <c r="AB1875" s="5" t="e">
        <f>IF(AND(S1875&gt;=1,S1875&lt;=3),1,0)</f>
        <v>#VALUE!</v>
      </c>
      <c r="AC1875" s="5" t="e">
        <f>IF(AND(S1875&gt;=2,S1875&lt;=5),1,0)</f>
        <v>#VALUE!</v>
      </c>
      <c r="AD1875" s="5" t="e">
        <f>IF(AND(S1875&gt;=1,S1875&lt;=4),1,0)</f>
        <v>#VALUE!</v>
      </c>
      <c r="AE1875" s="5" t="e">
        <f>IF(AND(S1875&gt;=2,S1875&lt;=5),1,0)</f>
        <v>#VALUE!</v>
      </c>
    </row>
    <row r="1876" spans="1:31" x14ac:dyDescent="0.55000000000000004">
      <c r="A1876" s="1">
        <f t="shared" si="59"/>
        <v>1876</v>
      </c>
      <c r="B1876" s="6" t="s">
        <v>886</v>
      </c>
      <c r="C1876" s="7">
        <v>46226.660567129627</v>
      </c>
      <c r="D1876" s="5">
        <v>16</v>
      </c>
      <c r="E1876" s="6" t="s">
        <v>93</v>
      </c>
      <c r="F1876" s="8">
        <v>46361</v>
      </c>
      <c r="G1876" s="8" t="s">
        <v>885</v>
      </c>
      <c r="H1876" s="6" t="s">
        <v>901</v>
      </c>
      <c r="I1876" s="6" t="s">
        <v>885</v>
      </c>
      <c r="J1876" s="6" t="s">
        <v>900</v>
      </c>
      <c r="L1876" s="6" t="s">
        <v>903</v>
      </c>
      <c r="M1876" s="6" t="s">
        <v>885</v>
      </c>
      <c r="N1876" s="6" t="s">
        <v>41</v>
      </c>
      <c r="O1876" s="5" t="s">
        <v>885</v>
      </c>
      <c r="P1876" s="6" t="str">
        <f>IF(I1876&lt;&gt;"","Giocata","Futura")</f>
        <v>Futura</v>
      </c>
      <c r="Q1876" s="5" t="e">
        <f>VALUE(LEFT(I1876,1))</f>
        <v>#VALUE!</v>
      </c>
      <c r="R1876" s="5" t="e">
        <f>VALUE(RIGHT(I1876,1))</f>
        <v>#VALUE!</v>
      </c>
      <c r="S1876" s="5" t="e">
        <f>SUM(Q1876:R1876)</f>
        <v>#VALUE!</v>
      </c>
      <c r="T1876" s="5" t="e">
        <f>IF(Q1876&lt;&gt;R1876,1,0)</f>
        <v>#VALUE!</v>
      </c>
      <c r="U1876" s="5" t="e">
        <f>IF(S1876&lt;=4,1,0)</f>
        <v>#VALUE!</v>
      </c>
      <c r="V1876" s="5" t="e">
        <f t="shared" si="58"/>
        <v>#VALUE!</v>
      </c>
      <c r="W1876" s="5" t="e">
        <f>IF(S1876&gt;=2,1,0)</f>
        <v>#VALUE!</v>
      </c>
      <c r="X1876" s="5" t="e">
        <f>IF(Q1876&lt;=2,1,0)</f>
        <v>#VALUE!</v>
      </c>
      <c r="Y1876" s="5" t="e">
        <f>IF(AND(Q1876&gt;=1,Q1876&lt;=3),1,0)</f>
        <v>#VALUE!</v>
      </c>
      <c r="Z1876" s="5" t="e">
        <f>IF(AND(Q1876&gt;=2,Q1876&lt;=5),1,0)</f>
        <v>#VALUE!</v>
      </c>
      <c r="AA1876" s="5" t="e">
        <f>IF(S1876&lt;=2,1,0)</f>
        <v>#VALUE!</v>
      </c>
      <c r="AB1876" s="5" t="e">
        <f>IF(AND(S1876&gt;=1,S1876&lt;=3),1,0)</f>
        <v>#VALUE!</v>
      </c>
      <c r="AC1876" s="5" t="e">
        <f>IF(AND(S1876&gt;=2,S1876&lt;=5),1,0)</f>
        <v>#VALUE!</v>
      </c>
      <c r="AD1876" s="5" t="e">
        <f>IF(AND(S1876&gt;=1,S1876&lt;=4),1,0)</f>
        <v>#VALUE!</v>
      </c>
      <c r="AE1876" s="5" t="e">
        <f>IF(AND(S1876&gt;=2,S1876&lt;=5),1,0)</f>
        <v>#VALUE!</v>
      </c>
    </row>
    <row r="1877" spans="1:31" x14ac:dyDescent="0.55000000000000004">
      <c r="A1877" s="1">
        <f t="shared" si="59"/>
        <v>1877</v>
      </c>
      <c r="B1877" s="6" t="s">
        <v>886</v>
      </c>
      <c r="C1877" s="7">
        <v>46226.660567129627</v>
      </c>
      <c r="D1877" s="5">
        <v>16</v>
      </c>
      <c r="E1877" s="6" t="s">
        <v>93</v>
      </c>
      <c r="F1877" s="8">
        <v>46361</v>
      </c>
      <c r="G1877" s="8" t="s">
        <v>885</v>
      </c>
      <c r="H1877" s="6" t="s">
        <v>888</v>
      </c>
      <c r="I1877" s="6" t="s">
        <v>885</v>
      </c>
      <c r="J1877" s="6" t="s">
        <v>887</v>
      </c>
      <c r="L1877" s="6" t="s">
        <v>904</v>
      </c>
      <c r="M1877" s="6" t="s">
        <v>885</v>
      </c>
      <c r="N1877" s="6" t="s">
        <v>41</v>
      </c>
      <c r="O1877" s="5" t="s">
        <v>885</v>
      </c>
      <c r="P1877" s="6" t="str">
        <f>IF(I1877&lt;&gt;"","Giocata","Futura")</f>
        <v>Futura</v>
      </c>
      <c r="Q1877" s="5" t="e">
        <f>VALUE(LEFT(I1877,1))</f>
        <v>#VALUE!</v>
      </c>
      <c r="R1877" s="5" t="e">
        <f>VALUE(RIGHT(I1877,1))</f>
        <v>#VALUE!</v>
      </c>
      <c r="S1877" s="5" t="e">
        <f>SUM(Q1877:R1877)</f>
        <v>#VALUE!</v>
      </c>
      <c r="T1877" s="5" t="e">
        <f>IF(Q1877&lt;&gt;R1877,1,0)</f>
        <v>#VALUE!</v>
      </c>
      <c r="U1877" s="5" t="e">
        <f>IF(S1877&lt;=4,1,0)</f>
        <v>#VALUE!</v>
      </c>
      <c r="V1877" s="5" t="e">
        <f t="shared" si="58"/>
        <v>#VALUE!</v>
      </c>
      <c r="W1877" s="5" t="e">
        <f>IF(S1877&gt;=2,1,0)</f>
        <v>#VALUE!</v>
      </c>
      <c r="X1877" s="5" t="e">
        <f>IF(Q1877&lt;=2,1,0)</f>
        <v>#VALUE!</v>
      </c>
      <c r="Y1877" s="5" t="e">
        <f>IF(AND(Q1877&gt;=1,Q1877&lt;=3),1,0)</f>
        <v>#VALUE!</v>
      </c>
      <c r="Z1877" s="5" t="e">
        <f>IF(AND(Q1877&gt;=2,Q1877&lt;=5),1,0)</f>
        <v>#VALUE!</v>
      </c>
      <c r="AA1877" s="5" t="e">
        <f>IF(S1877&lt;=2,1,0)</f>
        <v>#VALUE!</v>
      </c>
      <c r="AB1877" s="5" t="e">
        <f>IF(AND(S1877&gt;=1,S1877&lt;=3),1,0)</f>
        <v>#VALUE!</v>
      </c>
      <c r="AC1877" s="5" t="e">
        <f>IF(AND(S1877&gt;=2,S1877&lt;=5),1,0)</f>
        <v>#VALUE!</v>
      </c>
      <c r="AD1877" s="5" t="e">
        <f>IF(AND(S1877&gt;=1,S1877&lt;=4),1,0)</f>
        <v>#VALUE!</v>
      </c>
      <c r="AE1877" s="5" t="e">
        <f>IF(AND(S1877&gt;=2,S1877&lt;=5),1,0)</f>
        <v>#VALUE!</v>
      </c>
    </row>
    <row r="1878" spans="1:31" x14ac:dyDescent="0.55000000000000004">
      <c r="A1878" s="1">
        <f t="shared" si="59"/>
        <v>1878</v>
      </c>
      <c r="B1878" s="6" t="s">
        <v>908</v>
      </c>
      <c r="C1878" s="7">
        <v>46226.660555555558</v>
      </c>
      <c r="D1878" s="5">
        <v>17</v>
      </c>
      <c r="E1878" s="6" t="s">
        <v>37</v>
      </c>
      <c r="F1878" s="8">
        <v>46362</v>
      </c>
      <c r="G1878" s="8" t="s">
        <v>885</v>
      </c>
      <c r="H1878" s="6" t="s">
        <v>81</v>
      </c>
      <c r="I1878" s="6" t="s">
        <v>885</v>
      </c>
      <c r="J1878" s="6" t="s">
        <v>78</v>
      </c>
      <c r="L1878" s="6" t="s">
        <v>87</v>
      </c>
      <c r="M1878" s="6" t="s">
        <v>885</v>
      </c>
      <c r="N1878" s="6" t="s">
        <v>41</v>
      </c>
      <c r="O1878" s="5" t="s">
        <v>885</v>
      </c>
      <c r="P1878" s="6" t="str">
        <f>IF(I1878&lt;&gt;"","Giocata","Futura")</f>
        <v>Futura</v>
      </c>
      <c r="Q1878" s="5" t="e">
        <f>VALUE(LEFT(I1878,1))</f>
        <v>#VALUE!</v>
      </c>
      <c r="R1878" s="5" t="e">
        <f>VALUE(RIGHT(I1878,1))</f>
        <v>#VALUE!</v>
      </c>
      <c r="S1878" s="5" t="e">
        <f>SUM(Q1878:R1878)</f>
        <v>#VALUE!</v>
      </c>
      <c r="T1878" s="5" t="e">
        <f>IF(Q1878&lt;&gt;R1878,1,0)</f>
        <v>#VALUE!</v>
      </c>
      <c r="U1878" s="5" t="e">
        <f>IF(S1878&lt;=4,1,0)</f>
        <v>#VALUE!</v>
      </c>
      <c r="V1878" s="5" t="e">
        <f t="shared" si="58"/>
        <v>#VALUE!</v>
      </c>
      <c r="W1878" s="5" t="e">
        <f>IF(S1878&gt;=2,1,0)</f>
        <v>#VALUE!</v>
      </c>
      <c r="X1878" s="5" t="e">
        <f>IF(Q1878&lt;=2,1,0)</f>
        <v>#VALUE!</v>
      </c>
      <c r="Y1878" s="5" t="e">
        <f>IF(AND(Q1878&gt;=1,Q1878&lt;=3),1,0)</f>
        <v>#VALUE!</v>
      </c>
      <c r="Z1878" s="5" t="e">
        <f>IF(AND(Q1878&gt;=2,Q1878&lt;=5),1,0)</f>
        <v>#VALUE!</v>
      </c>
      <c r="AA1878" s="5" t="e">
        <f>IF(S1878&lt;=2,1,0)</f>
        <v>#VALUE!</v>
      </c>
      <c r="AB1878" s="5" t="e">
        <f>IF(AND(S1878&gt;=1,S1878&lt;=3),1,0)</f>
        <v>#VALUE!</v>
      </c>
      <c r="AC1878" s="5" t="e">
        <f>IF(AND(S1878&gt;=2,S1878&lt;=5),1,0)</f>
        <v>#VALUE!</v>
      </c>
      <c r="AD1878" s="5" t="e">
        <f>IF(AND(S1878&gt;=1,S1878&lt;=4),1,0)</f>
        <v>#VALUE!</v>
      </c>
      <c r="AE1878" s="5" t="e">
        <f>IF(AND(S1878&gt;=2,S1878&lt;=5),1,0)</f>
        <v>#VALUE!</v>
      </c>
    </row>
    <row r="1879" spans="1:31" x14ac:dyDescent="0.55000000000000004">
      <c r="A1879" s="1">
        <f t="shared" si="59"/>
        <v>1879</v>
      </c>
      <c r="B1879" s="6" t="s">
        <v>908</v>
      </c>
      <c r="C1879" s="7">
        <v>46226.660555555558</v>
      </c>
      <c r="D1879" s="5">
        <v>17</v>
      </c>
      <c r="E1879" s="6" t="s">
        <v>37</v>
      </c>
      <c r="F1879" s="8">
        <v>46362</v>
      </c>
      <c r="G1879" s="8" t="s">
        <v>885</v>
      </c>
      <c r="H1879" s="6" t="s">
        <v>74</v>
      </c>
      <c r="I1879" s="6" t="s">
        <v>885</v>
      </c>
      <c r="J1879" s="6" t="s">
        <v>77</v>
      </c>
      <c r="L1879" s="6" t="s">
        <v>76</v>
      </c>
      <c r="M1879" s="6" t="s">
        <v>885</v>
      </c>
      <c r="N1879" s="6" t="s">
        <v>41</v>
      </c>
      <c r="O1879" s="5" t="s">
        <v>885</v>
      </c>
      <c r="P1879" s="6" t="str">
        <f>IF(I1879&lt;&gt;"","Giocata","Futura")</f>
        <v>Futura</v>
      </c>
      <c r="Q1879" s="5" t="e">
        <f>VALUE(LEFT(I1879,1))</f>
        <v>#VALUE!</v>
      </c>
      <c r="R1879" s="5" t="e">
        <f>VALUE(RIGHT(I1879,1))</f>
        <v>#VALUE!</v>
      </c>
      <c r="S1879" s="5" t="e">
        <f>SUM(Q1879:R1879)</f>
        <v>#VALUE!</v>
      </c>
      <c r="T1879" s="5" t="e">
        <f>IF(Q1879&lt;&gt;R1879,1,0)</f>
        <v>#VALUE!</v>
      </c>
      <c r="U1879" s="5" t="e">
        <f>IF(S1879&lt;=4,1,0)</f>
        <v>#VALUE!</v>
      </c>
      <c r="V1879" s="5" t="e">
        <f t="shared" si="58"/>
        <v>#VALUE!</v>
      </c>
      <c r="W1879" s="5" t="e">
        <f>IF(S1879&gt;=2,1,0)</f>
        <v>#VALUE!</v>
      </c>
      <c r="X1879" s="5" t="e">
        <f>IF(Q1879&lt;=2,1,0)</f>
        <v>#VALUE!</v>
      </c>
      <c r="Y1879" s="5" t="e">
        <f>IF(AND(Q1879&gt;=1,Q1879&lt;=3),1,0)</f>
        <v>#VALUE!</v>
      </c>
      <c r="Z1879" s="5" t="e">
        <f>IF(AND(Q1879&gt;=2,Q1879&lt;=5),1,0)</f>
        <v>#VALUE!</v>
      </c>
      <c r="AA1879" s="5" t="e">
        <f>IF(S1879&lt;=2,1,0)</f>
        <v>#VALUE!</v>
      </c>
      <c r="AB1879" s="5" t="e">
        <f>IF(AND(S1879&gt;=1,S1879&lt;=3),1,0)</f>
        <v>#VALUE!</v>
      </c>
      <c r="AC1879" s="5" t="e">
        <f>IF(AND(S1879&gt;=2,S1879&lt;=5),1,0)</f>
        <v>#VALUE!</v>
      </c>
      <c r="AD1879" s="5" t="e">
        <f>IF(AND(S1879&gt;=1,S1879&lt;=4),1,0)</f>
        <v>#VALUE!</v>
      </c>
      <c r="AE1879" s="5" t="e">
        <f>IF(AND(S1879&gt;=2,S1879&lt;=5),1,0)</f>
        <v>#VALUE!</v>
      </c>
    </row>
    <row r="1880" spans="1:31" x14ac:dyDescent="0.55000000000000004">
      <c r="A1880" s="1">
        <f t="shared" si="59"/>
        <v>1880</v>
      </c>
      <c r="B1880" s="6" t="s">
        <v>908</v>
      </c>
      <c r="C1880" s="7">
        <v>46226.660555555558</v>
      </c>
      <c r="D1880" s="5">
        <v>17</v>
      </c>
      <c r="E1880" s="6" t="s">
        <v>37</v>
      </c>
      <c r="F1880" s="8">
        <v>46362</v>
      </c>
      <c r="G1880" s="8" t="s">
        <v>885</v>
      </c>
      <c r="H1880" s="6" t="s">
        <v>69</v>
      </c>
      <c r="I1880" s="6" t="s">
        <v>885</v>
      </c>
      <c r="J1880" s="6" t="s">
        <v>68</v>
      </c>
      <c r="L1880" s="6" t="s">
        <v>89</v>
      </c>
      <c r="M1880" s="6" t="s">
        <v>885</v>
      </c>
      <c r="N1880" s="6" t="s">
        <v>41</v>
      </c>
      <c r="O1880" s="5" t="s">
        <v>885</v>
      </c>
      <c r="P1880" s="6" t="str">
        <f>IF(I1880&lt;&gt;"","Giocata","Futura")</f>
        <v>Futura</v>
      </c>
      <c r="Q1880" s="5" t="e">
        <f>VALUE(LEFT(I1880,1))</f>
        <v>#VALUE!</v>
      </c>
      <c r="R1880" s="5" t="e">
        <f>VALUE(RIGHT(I1880,1))</f>
        <v>#VALUE!</v>
      </c>
      <c r="S1880" s="5" t="e">
        <f>SUM(Q1880:R1880)</f>
        <v>#VALUE!</v>
      </c>
      <c r="T1880" s="5" t="e">
        <f>IF(Q1880&lt;&gt;R1880,1,0)</f>
        <v>#VALUE!</v>
      </c>
      <c r="U1880" s="5" t="e">
        <f>IF(S1880&lt;=4,1,0)</f>
        <v>#VALUE!</v>
      </c>
      <c r="V1880" s="5" t="e">
        <f t="shared" si="58"/>
        <v>#VALUE!</v>
      </c>
      <c r="W1880" s="5" t="e">
        <f>IF(S1880&gt;=2,1,0)</f>
        <v>#VALUE!</v>
      </c>
      <c r="X1880" s="5" t="e">
        <f>IF(Q1880&lt;=2,1,0)</f>
        <v>#VALUE!</v>
      </c>
      <c r="Y1880" s="5" t="e">
        <f>IF(AND(Q1880&gt;=1,Q1880&lt;=3),1,0)</f>
        <v>#VALUE!</v>
      </c>
      <c r="Z1880" s="5" t="e">
        <f>IF(AND(Q1880&gt;=2,Q1880&lt;=5),1,0)</f>
        <v>#VALUE!</v>
      </c>
      <c r="AA1880" s="5" t="e">
        <f>IF(S1880&lt;=2,1,0)</f>
        <v>#VALUE!</v>
      </c>
      <c r="AB1880" s="5" t="e">
        <f>IF(AND(S1880&gt;=1,S1880&lt;=3),1,0)</f>
        <v>#VALUE!</v>
      </c>
      <c r="AC1880" s="5" t="e">
        <f>IF(AND(S1880&gt;=2,S1880&lt;=5),1,0)</f>
        <v>#VALUE!</v>
      </c>
      <c r="AD1880" s="5" t="e">
        <f>IF(AND(S1880&gt;=1,S1880&lt;=4),1,0)</f>
        <v>#VALUE!</v>
      </c>
      <c r="AE1880" s="5" t="e">
        <f>IF(AND(S1880&gt;=2,S1880&lt;=5),1,0)</f>
        <v>#VALUE!</v>
      </c>
    </row>
    <row r="1881" spans="1:31" x14ac:dyDescent="0.55000000000000004">
      <c r="A1881" s="1">
        <f t="shared" si="59"/>
        <v>1881</v>
      </c>
      <c r="B1881" s="6" t="s">
        <v>908</v>
      </c>
      <c r="C1881" s="7">
        <v>46226.660555555558</v>
      </c>
      <c r="D1881" s="5">
        <v>17</v>
      </c>
      <c r="E1881" s="6" t="s">
        <v>37</v>
      </c>
      <c r="F1881" s="8">
        <v>46362</v>
      </c>
      <c r="G1881" s="8" t="s">
        <v>885</v>
      </c>
      <c r="H1881" s="6" t="s">
        <v>75</v>
      </c>
      <c r="I1881" s="6" t="s">
        <v>885</v>
      </c>
      <c r="J1881" s="6" t="s">
        <v>83</v>
      </c>
      <c r="L1881" s="6" t="s">
        <v>91</v>
      </c>
      <c r="M1881" s="6" t="s">
        <v>885</v>
      </c>
      <c r="N1881" s="6" t="s">
        <v>41</v>
      </c>
      <c r="O1881" s="5" t="s">
        <v>885</v>
      </c>
      <c r="P1881" s="6" t="str">
        <f>IF(I1881&lt;&gt;"","Giocata","Futura")</f>
        <v>Futura</v>
      </c>
      <c r="Q1881" s="5" t="e">
        <f>VALUE(LEFT(I1881,1))</f>
        <v>#VALUE!</v>
      </c>
      <c r="R1881" s="5" t="e">
        <f>VALUE(RIGHT(I1881,1))</f>
        <v>#VALUE!</v>
      </c>
      <c r="S1881" s="5" t="e">
        <f>SUM(Q1881:R1881)</f>
        <v>#VALUE!</v>
      </c>
      <c r="T1881" s="5" t="e">
        <f>IF(Q1881&lt;&gt;R1881,1,0)</f>
        <v>#VALUE!</v>
      </c>
      <c r="U1881" s="5" t="e">
        <f>IF(S1881&lt;=4,1,0)</f>
        <v>#VALUE!</v>
      </c>
      <c r="V1881" s="5" t="e">
        <f t="shared" si="58"/>
        <v>#VALUE!</v>
      </c>
      <c r="W1881" s="5" t="e">
        <f>IF(S1881&gt;=2,1,0)</f>
        <v>#VALUE!</v>
      </c>
      <c r="X1881" s="5" t="e">
        <f>IF(Q1881&lt;=2,1,0)</f>
        <v>#VALUE!</v>
      </c>
      <c r="Y1881" s="5" t="e">
        <f>IF(AND(Q1881&gt;=1,Q1881&lt;=3),1,0)</f>
        <v>#VALUE!</v>
      </c>
      <c r="Z1881" s="5" t="e">
        <f>IF(AND(Q1881&gt;=2,Q1881&lt;=5),1,0)</f>
        <v>#VALUE!</v>
      </c>
      <c r="AA1881" s="5" t="e">
        <f>IF(S1881&lt;=2,1,0)</f>
        <v>#VALUE!</v>
      </c>
      <c r="AB1881" s="5" t="e">
        <f>IF(AND(S1881&gt;=1,S1881&lt;=3),1,0)</f>
        <v>#VALUE!</v>
      </c>
      <c r="AC1881" s="5" t="e">
        <f>IF(AND(S1881&gt;=2,S1881&lt;=5),1,0)</f>
        <v>#VALUE!</v>
      </c>
      <c r="AD1881" s="5" t="e">
        <f>IF(AND(S1881&gt;=1,S1881&lt;=4),1,0)</f>
        <v>#VALUE!</v>
      </c>
      <c r="AE1881" s="5" t="e">
        <f>IF(AND(S1881&gt;=2,S1881&lt;=5),1,0)</f>
        <v>#VALUE!</v>
      </c>
    </row>
    <row r="1882" spans="1:31" x14ac:dyDescent="0.55000000000000004">
      <c r="A1882" s="1">
        <f t="shared" si="59"/>
        <v>1882</v>
      </c>
      <c r="B1882" s="6" t="s">
        <v>908</v>
      </c>
      <c r="C1882" s="7">
        <v>46226.660555555558</v>
      </c>
      <c r="D1882" s="5">
        <v>17</v>
      </c>
      <c r="E1882" s="6" t="s">
        <v>37</v>
      </c>
      <c r="F1882" s="8">
        <v>46362</v>
      </c>
      <c r="G1882" s="8" t="s">
        <v>885</v>
      </c>
      <c r="H1882" s="6" t="s">
        <v>72</v>
      </c>
      <c r="I1882" s="6" t="s">
        <v>885</v>
      </c>
      <c r="J1882" s="6" t="s">
        <v>84</v>
      </c>
      <c r="L1882" s="6" t="s">
        <v>88</v>
      </c>
      <c r="M1882" s="6" t="s">
        <v>885</v>
      </c>
      <c r="N1882" s="6" t="s">
        <v>41</v>
      </c>
      <c r="O1882" s="5" t="s">
        <v>885</v>
      </c>
      <c r="P1882" s="6" t="str">
        <f>IF(I1882&lt;&gt;"","Giocata","Futura")</f>
        <v>Futura</v>
      </c>
      <c r="Q1882" s="5" t="e">
        <f>VALUE(LEFT(I1882,1))</f>
        <v>#VALUE!</v>
      </c>
      <c r="R1882" s="5" t="e">
        <f>VALUE(RIGHT(I1882,1))</f>
        <v>#VALUE!</v>
      </c>
      <c r="S1882" s="5" t="e">
        <f>SUM(Q1882:R1882)</f>
        <v>#VALUE!</v>
      </c>
      <c r="T1882" s="5" t="e">
        <f>IF(Q1882&lt;&gt;R1882,1,0)</f>
        <v>#VALUE!</v>
      </c>
      <c r="U1882" s="5" t="e">
        <f>IF(S1882&lt;=4,1,0)</f>
        <v>#VALUE!</v>
      </c>
      <c r="V1882" s="5" t="e">
        <f t="shared" si="58"/>
        <v>#VALUE!</v>
      </c>
      <c r="W1882" s="5" t="e">
        <f>IF(S1882&gt;=2,1,0)</f>
        <v>#VALUE!</v>
      </c>
      <c r="X1882" s="5" t="e">
        <f>IF(Q1882&lt;=2,1,0)</f>
        <v>#VALUE!</v>
      </c>
      <c r="Y1882" s="5" t="e">
        <f>IF(AND(Q1882&gt;=1,Q1882&lt;=3),1,0)</f>
        <v>#VALUE!</v>
      </c>
      <c r="Z1882" s="5" t="e">
        <f>IF(AND(Q1882&gt;=2,Q1882&lt;=5),1,0)</f>
        <v>#VALUE!</v>
      </c>
      <c r="AA1882" s="5" t="e">
        <f>IF(S1882&lt;=2,1,0)</f>
        <v>#VALUE!</v>
      </c>
      <c r="AB1882" s="5" t="e">
        <f>IF(AND(S1882&gt;=1,S1882&lt;=3),1,0)</f>
        <v>#VALUE!</v>
      </c>
      <c r="AC1882" s="5" t="e">
        <f>IF(AND(S1882&gt;=2,S1882&lt;=5),1,0)</f>
        <v>#VALUE!</v>
      </c>
      <c r="AD1882" s="5" t="e">
        <f>IF(AND(S1882&gt;=1,S1882&lt;=4),1,0)</f>
        <v>#VALUE!</v>
      </c>
      <c r="AE1882" s="5" t="e">
        <f>IF(AND(S1882&gt;=2,S1882&lt;=5),1,0)</f>
        <v>#VALUE!</v>
      </c>
    </row>
    <row r="1883" spans="1:31" x14ac:dyDescent="0.55000000000000004">
      <c r="A1883" s="1">
        <f t="shared" si="59"/>
        <v>1883</v>
      </c>
      <c r="B1883" s="6" t="s">
        <v>908</v>
      </c>
      <c r="C1883" s="7">
        <v>46226.660555555558</v>
      </c>
      <c r="D1883" s="5">
        <v>17</v>
      </c>
      <c r="E1883" s="6" t="s">
        <v>37</v>
      </c>
      <c r="F1883" s="8">
        <v>46362</v>
      </c>
      <c r="G1883" s="8" t="s">
        <v>885</v>
      </c>
      <c r="H1883" s="6" t="s">
        <v>71</v>
      </c>
      <c r="I1883" s="6" t="s">
        <v>885</v>
      </c>
      <c r="J1883" s="6" t="s">
        <v>80</v>
      </c>
      <c r="L1883" s="6" t="s">
        <v>73</v>
      </c>
      <c r="M1883" s="6" t="s">
        <v>885</v>
      </c>
      <c r="N1883" s="6" t="s">
        <v>41</v>
      </c>
      <c r="O1883" s="5" t="s">
        <v>885</v>
      </c>
      <c r="P1883" s="6" t="str">
        <f>IF(I1883&lt;&gt;"","Giocata","Futura")</f>
        <v>Futura</v>
      </c>
      <c r="Q1883" s="5" t="e">
        <f>VALUE(LEFT(I1883,1))</f>
        <v>#VALUE!</v>
      </c>
      <c r="R1883" s="5" t="e">
        <f>VALUE(RIGHT(I1883,1))</f>
        <v>#VALUE!</v>
      </c>
      <c r="S1883" s="5" t="e">
        <f>SUM(Q1883:R1883)</f>
        <v>#VALUE!</v>
      </c>
      <c r="T1883" s="5" t="e">
        <f>IF(Q1883&lt;&gt;R1883,1,0)</f>
        <v>#VALUE!</v>
      </c>
      <c r="U1883" s="5" t="e">
        <f>IF(S1883&lt;=4,1,0)</f>
        <v>#VALUE!</v>
      </c>
      <c r="V1883" s="5" t="e">
        <f t="shared" si="58"/>
        <v>#VALUE!</v>
      </c>
      <c r="W1883" s="5" t="e">
        <f>IF(S1883&gt;=2,1,0)</f>
        <v>#VALUE!</v>
      </c>
      <c r="X1883" s="5" t="e">
        <f>IF(Q1883&lt;=2,1,0)</f>
        <v>#VALUE!</v>
      </c>
      <c r="Y1883" s="5" t="e">
        <f>IF(AND(Q1883&gt;=1,Q1883&lt;=3),1,0)</f>
        <v>#VALUE!</v>
      </c>
      <c r="Z1883" s="5" t="e">
        <f>IF(AND(Q1883&gt;=2,Q1883&lt;=5),1,0)</f>
        <v>#VALUE!</v>
      </c>
      <c r="AA1883" s="5" t="e">
        <f>IF(S1883&lt;=2,1,0)</f>
        <v>#VALUE!</v>
      </c>
      <c r="AB1883" s="5" t="e">
        <f>IF(AND(S1883&gt;=1,S1883&lt;=3),1,0)</f>
        <v>#VALUE!</v>
      </c>
      <c r="AC1883" s="5" t="e">
        <f>IF(AND(S1883&gt;=2,S1883&lt;=5),1,0)</f>
        <v>#VALUE!</v>
      </c>
      <c r="AD1883" s="5" t="e">
        <f>IF(AND(S1883&gt;=1,S1883&lt;=4),1,0)</f>
        <v>#VALUE!</v>
      </c>
      <c r="AE1883" s="5" t="e">
        <f>IF(AND(S1883&gt;=2,S1883&lt;=5),1,0)</f>
        <v>#VALUE!</v>
      </c>
    </row>
    <row r="1884" spans="1:31" x14ac:dyDescent="0.55000000000000004">
      <c r="A1884" s="1">
        <f t="shared" si="59"/>
        <v>1884</v>
      </c>
      <c r="B1884" s="6" t="s">
        <v>32</v>
      </c>
      <c r="C1884" s="7">
        <v>46226.660555555558</v>
      </c>
      <c r="D1884" s="5">
        <v>29</v>
      </c>
      <c r="E1884" s="6" t="s">
        <v>37</v>
      </c>
      <c r="F1884" s="8">
        <v>46362</v>
      </c>
      <c r="G1884" s="8" t="s">
        <v>245</v>
      </c>
      <c r="H1884" s="6" t="s">
        <v>134</v>
      </c>
      <c r="I1884" s="6" t="s">
        <v>885</v>
      </c>
      <c r="J1884" s="6" t="s">
        <v>130</v>
      </c>
      <c r="L1884" s="6" t="s">
        <v>206</v>
      </c>
      <c r="M1884" s="6" t="s">
        <v>885</v>
      </c>
      <c r="N1884" s="6" t="s">
        <v>41</v>
      </c>
      <c r="O1884" s="5" t="s">
        <v>885</v>
      </c>
      <c r="P1884" s="6" t="str">
        <f>IF(I1884&lt;&gt;"","Giocata","Futura")</f>
        <v>Futura</v>
      </c>
      <c r="Q1884" s="5" t="e">
        <f>VALUE(LEFT(I1884,1))</f>
        <v>#VALUE!</v>
      </c>
      <c r="R1884" s="5" t="e">
        <f>VALUE(RIGHT(I1884,1))</f>
        <v>#VALUE!</v>
      </c>
      <c r="S1884" s="5" t="e">
        <f>SUM(Q1884:R1884)</f>
        <v>#VALUE!</v>
      </c>
      <c r="T1884" s="5" t="e">
        <f>IF(Q1884&lt;&gt;R1884,1,0)</f>
        <v>#VALUE!</v>
      </c>
      <c r="U1884" s="5" t="e">
        <f>IF(S1884&lt;=4,1,0)</f>
        <v>#VALUE!</v>
      </c>
      <c r="V1884" s="5" t="e">
        <f t="shared" si="58"/>
        <v>#VALUE!</v>
      </c>
      <c r="W1884" s="5" t="e">
        <f>IF(S1884&gt;=2,1,0)</f>
        <v>#VALUE!</v>
      </c>
      <c r="X1884" s="5" t="e">
        <f>IF(Q1884&lt;=2,1,0)</f>
        <v>#VALUE!</v>
      </c>
      <c r="Y1884" s="5" t="e">
        <f>IF(AND(Q1884&gt;=1,Q1884&lt;=3),1,0)</f>
        <v>#VALUE!</v>
      </c>
      <c r="Z1884" s="5" t="e">
        <f>IF(AND(Q1884&gt;=2,Q1884&lt;=5),1,0)</f>
        <v>#VALUE!</v>
      </c>
      <c r="AA1884" s="5" t="e">
        <f>IF(S1884&lt;=2,1,0)</f>
        <v>#VALUE!</v>
      </c>
      <c r="AB1884" s="5" t="e">
        <f>IF(AND(S1884&gt;=1,S1884&lt;=3),1,0)</f>
        <v>#VALUE!</v>
      </c>
      <c r="AC1884" s="5" t="e">
        <f>IF(AND(S1884&gt;=2,S1884&lt;=5),1,0)</f>
        <v>#VALUE!</v>
      </c>
      <c r="AD1884" s="5" t="e">
        <f>IF(AND(S1884&gt;=1,S1884&lt;=4),1,0)</f>
        <v>#VALUE!</v>
      </c>
      <c r="AE1884" s="5" t="e">
        <f>IF(AND(S1884&gt;=2,S1884&lt;=5),1,0)</f>
        <v>#VALUE!</v>
      </c>
    </row>
    <row r="1885" spans="1:31" x14ac:dyDescent="0.55000000000000004">
      <c r="A1885" s="1">
        <f t="shared" si="59"/>
        <v>1885</v>
      </c>
      <c r="B1885" s="6" t="s">
        <v>32</v>
      </c>
      <c r="C1885" s="7">
        <v>46226.660555555558</v>
      </c>
      <c r="D1885" s="5">
        <v>29</v>
      </c>
      <c r="E1885" s="6" t="s">
        <v>37</v>
      </c>
      <c r="F1885" s="8">
        <v>46362</v>
      </c>
      <c r="G1885" s="8" t="s">
        <v>245</v>
      </c>
      <c r="H1885" s="6" t="s">
        <v>209</v>
      </c>
      <c r="I1885" s="6" t="s">
        <v>885</v>
      </c>
      <c r="J1885" s="6" t="s">
        <v>131</v>
      </c>
      <c r="L1885" s="6" t="s">
        <v>270</v>
      </c>
      <c r="M1885" s="6" t="s">
        <v>885</v>
      </c>
      <c r="N1885" s="6" t="s">
        <v>41</v>
      </c>
      <c r="O1885" s="5" t="s">
        <v>885</v>
      </c>
      <c r="P1885" s="6" t="str">
        <f>IF(I1885&lt;&gt;"","Giocata","Futura")</f>
        <v>Futura</v>
      </c>
      <c r="Q1885" s="5" t="e">
        <f>VALUE(LEFT(I1885,1))</f>
        <v>#VALUE!</v>
      </c>
      <c r="R1885" s="5" t="e">
        <f>VALUE(RIGHT(I1885,1))</f>
        <v>#VALUE!</v>
      </c>
      <c r="S1885" s="5" t="e">
        <f>SUM(Q1885:R1885)</f>
        <v>#VALUE!</v>
      </c>
      <c r="T1885" s="5" t="e">
        <f>IF(Q1885&lt;&gt;R1885,1,0)</f>
        <v>#VALUE!</v>
      </c>
      <c r="U1885" s="5" t="e">
        <f>IF(S1885&lt;=4,1,0)</f>
        <v>#VALUE!</v>
      </c>
      <c r="V1885" s="5" t="e">
        <f t="shared" si="58"/>
        <v>#VALUE!</v>
      </c>
      <c r="W1885" s="5" t="e">
        <f>IF(S1885&gt;=2,1,0)</f>
        <v>#VALUE!</v>
      </c>
      <c r="X1885" s="5" t="e">
        <f>IF(Q1885&lt;=2,1,0)</f>
        <v>#VALUE!</v>
      </c>
      <c r="Y1885" s="5" t="e">
        <f>IF(AND(Q1885&gt;=1,Q1885&lt;=3),1,0)</f>
        <v>#VALUE!</v>
      </c>
      <c r="Z1885" s="5" t="e">
        <f>IF(AND(Q1885&gt;=2,Q1885&lt;=5),1,0)</f>
        <v>#VALUE!</v>
      </c>
      <c r="AA1885" s="5" t="e">
        <f>IF(S1885&lt;=2,1,0)</f>
        <v>#VALUE!</v>
      </c>
      <c r="AB1885" s="5" t="e">
        <f>IF(AND(S1885&gt;=1,S1885&lt;=3),1,0)</f>
        <v>#VALUE!</v>
      </c>
      <c r="AC1885" s="5" t="e">
        <f>IF(AND(S1885&gt;=2,S1885&lt;=5),1,0)</f>
        <v>#VALUE!</v>
      </c>
      <c r="AD1885" s="5" t="e">
        <f>IF(AND(S1885&gt;=1,S1885&lt;=4),1,0)</f>
        <v>#VALUE!</v>
      </c>
      <c r="AE1885" s="5" t="e">
        <f>IF(AND(S1885&gt;=2,S1885&lt;=5),1,0)</f>
        <v>#VALUE!</v>
      </c>
    </row>
    <row r="1886" spans="1:31" x14ac:dyDescent="0.55000000000000004">
      <c r="A1886" s="1">
        <f t="shared" si="59"/>
        <v>1886</v>
      </c>
      <c r="B1886" s="6" t="s">
        <v>32</v>
      </c>
      <c r="C1886" s="7">
        <v>46226.660555555558</v>
      </c>
      <c r="D1886" s="5">
        <v>29</v>
      </c>
      <c r="E1886" s="6" t="s">
        <v>37</v>
      </c>
      <c r="F1886" s="8">
        <v>46362</v>
      </c>
      <c r="G1886" s="8" t="s">
        <v>245</v>
      </c>
      <c r="H1886" s="6" t="s">
        <v>133</v>
      </c>
      <c r="I1886" s="6" t="s">
        <v>885</v>
      </c>
      <c r="J1886" s="6" t="s">
        <v>272</v>
      </c>
      <c r="L1886" s="6" t="s">
        <v>135</v>
      </c>
      <c r="M1886" s="6" t="s">
        <v>885</v>
      </c>
      <c r="N1886" s="6" t="s">
        <v>41</v>
      </c>
      <c r="O1886" s="5" t="s">
        <v>885</v>
      </c>
      <c r="P1886" s="6" t="str">
        <f>IF(I1886&lt;&gt;"","Giocata","Futura")</f>
        <v>Futura</v>
      </c>
      <c r="Q1886" s="5" t="e">
        <f>VALUE(LEFT(I1886,1))</f>
        <v>#VALUE!</v>
      </c>
      <c r="R1886" s="5" t="e">
        <f>VALUE(RIGHT(I1886,1))</f>
        <v>#VALUE!</v>
      </c>
      <c r="S1886" s="5" t="e">
        <f>SUM(Q1886:R1886)</f>
        <v>#VALUE!</v>
      </c>
      <c r="T1886" s="5" t="e">
        <f>IF(Q1886&lt;&gt;R1886,1,0)</f>
        <v>#VALUE!</v>
      </c>
      <c r="U1886" s="5" t="e">
        <f>IF(S1886&lt;=4,1,0)</f>
        <v>#VALUE!</v>
      </c>
      <c r="V1886" s="5" t="e">
        <f t="shared" si="58"/>
        <v>#VALUE!</v>
      </c>
      <c r="W1886" s="5" t="e">
        <f>IF(S1886&gt;=2,1,0)</f>
        <v>#VALUE!</v>
      </c>
      <c r="X1886" s="5" t="e">
        <f>IF(Q1886&lt;=2,1,0)</f>
        <v>#VALUE!</v>
      </c>
      <c r="Y1886" s="5" t="e">
        <f>IF(AND(Q1886&gt;=1,Q1886&lt;=3),1,0)</f>
        <v>#VALUE!</v>
      </c>
      <c r="Z1886" s="5" t="e">
        <f>IF(AND(Q1886&gt;=2,Q1886&lt;=5),1,0)</f>
        <v>#VALUE!</v>
      </c>
      <c r="AA1886" s="5" t="e">
        <f>IF(S1886&lt;=2,1,0)</f>
        <v>#VALUE!</v>
      </c>
      <c r="AB1886" s="5" t="e">
        <f>IF(AND(S1886&gt;=1,S1886&lt;=3),1,0)</f>
        <v>#VALUE!</v>
      </c>
      <c r="AC1886" s="5" t="e">
        <f>IF(AND(S1886&gt;=2,S1886&lt;=5),1,0)</f>
        <v>#VALUE!</v>
      </c>
      <c r="AD1886" s="5" t="e">
        <f>IF(AND(S1886&gt;=1,S1886&lt;=4),1,0)</f>
        <v>#VALUE!</v>
      </c>
      <c r="AE1886" s="5" t="e">
        <f>IF(AND(S1886&gt;=2,S1886&lt;=5),1,0)</f>
        <v>#VALUE!</v>
      </c>
    </row>
    <row r="1887" spans="1:31" x14ac:dyDescent="0.55000000000000004">
      <c r="A1887" s="1">
        <f t="shared" si="59"/>
        <v>1887</v>
      </c>
      <c r="B1887" s="6" t="s">
        <v>32</v>
      </c>
      <c r="C1887" s="7">
        <v>46226.660555555558</v>
      </c>
      <c r="D1887" s="5">
        <v>29</v>
      </c>
      <c r="E1887" s="6" t="s">
        <v>37</v>
      </c>
      <c r="F1887" s="8">
        <v>46362</v>
      </c>
      <c r="G1887" s="8" t="s">
        <v>245</v>
      </c>
      <c r="H1887" s="6" t="s">
        <v>274</v>
      </c>
      <c r="I1887" s="6" t="s">
        <v>885</v>
      </c>
      <c r="J1887" s="6" t="s">
        <v>212</v>
      </c>
      <c r="L1887" s="6" t="s">
        <v>297</v>
      </c>
      <c r="M1887" s="6" t="s">
        <v>885</v>
      </c>
      <c r="N1887" s="6" t="s">
        <v>41</v>
      </c>
      <c r="O1887" s="5" t="s">
        <v>885</v>
      </c>
      <c r="P1887" s="6" t="str">
        <f>IF(I1887&lt;&gt;"","Giocata","Futura")</f>
        <v>Futura</v>
      </c>
      <c r="Q1887" s="5" t="e">
        <f>VALUE(LEFT(I1887,1))</f>
        <v>#VALUE!</v>
      </c>
      <c r="R1887" s="5" t="e">
        <f>VALUE(RIGHT(I1887,1))</f>
        <v>#VALUE!</v>
      </c>
      <c r="S1887" s="5" t="e">
        <f>SUM(Q1887:R1887)</f>
        <v>#VALUE!</v>
      </c>
      <c r="T1887" s="5" t="e">
        <f>IF(Q1887&lt;&gt;R1887,1,0)</f>
        <v>#VALUE!</v>
      </c>
      <c r="U1887" s="5" t="e">
        <f>IF(S1887&lt;=4,1,0)</f>
        <v>#VALUE!</v>
      </c>
      <c r="V1887" s="5" t="e">
        <f t="shared" si="58"/>
        <v>#VALUE!</v>
      </c>
      <c r="W1887" s="5" t="e">
        <f>IF(S1887&gt;=2,1,0)</f>
        <v>#VALUE!</v>
      </c>
      <c r="X1887" s="5" t="e">
        <f>IF(Q1887&lt;=2,1,0)</f>
        <v>#VALUE!</v>
      </c>
      <c r="Y1887" s="5" t="e">
        <f>IF(AND(Q1887&gt;=1,Q1887&lt;=3),1,0)</f>
        <v>#VALUE!</v>
      </c>
      <c r="Z1887" s="5" t="e">
        <f>IF(AND(Q1887&gt;=2,Q1887&lt;=5),1,0)</f>
        <v>#VALUE!</v>
      </c>
      <c r="AA1887" s="5" t="e">
        <f>IF(S1887&lt;=2,1,0)</f>
        <v>#VALUE!</v>
      </c>
      <c r="AB1887" s="5" t="e">
        <f>IF(AND(S1887&gt;=1,S1887&lt;=3),1,0)</f>
        <v>#VALUE!</v>
      </c>
      <c r="AC1887" s="5" t="e">
        <f>IF(AND(S1887&gt;=2,S1887&lt;=5),1,0)</f>
        <v>#VALUE!</v>
      </c>
      <c r="AD1887" s="5" t="e">
        <f>IF(AND(S1887&gt;=1,S1887&lt;=4),1,0)</f>
        <v>#VALUE!</v>
      </c>
      <c r="AE1887" s="5" t="e">
        <f>IF(AND(S1887&gt;=2,S1887&lt;=5),1,0)</f>
        <v>#VALUE!</v>
      </c>
    </row>
    <row r="1888" spans="1:31" x14ac:dyDescent="0.55000000000000004">
      <c r="A1888" s="1">
        <f t="shared" si="59"/>
        <v>1888</v>
      </c>
      <c r="B1888" s="6" t="s">
        <v>32</v>
      </c>
      <c r="C1888" s="7">
        <v>46226.660555555558</v>
      </c>
      <c r="D1888" s="5">
        <v>29</v>
      </c>
      <c r="E1888" s="6" t="s">
        <v>37</v>
      </c>
      <c r="F1888" s="8">
        <v>46362</v>
      </c>
      <c r="G1888" s="8" t="s">
        <v>245</v>
      </c>
      <c r="H1888" s="6" t="s">
        <v>211</v>
      </c>
      <c r="I1888" s="6" t="s">
        <v>885</v>
      </c>
      <c r="J1888" s="6" t="s">
        <v>124</v>
      </c>
      <c r="L1888" s="6" t="s">
        <v>213</v>
      </c>
      <c r="M1888" s="6" t="s">
        <v>885</v>
      </c>
      <c r="N1888" s="6" t="s">
        <v>41</v>
      </c>
      <c r="O1888" s="5" t="s">
        <v>885</v>
      </c>
      <c r="P1888" s="6" t="str">
        <f>IF(I1888&lt;&gt;"","Giocata","Futura")</f>
        <v>Futura</v>
      </c>
      <c r="Q1888" s="5" t="e">
        <f>VALUE(LEFT(I1888,1))</f>
        <v>#VALUE!</v>
      </c>
      <c r="R1888" s="5" t="e">
        <f>VALUE(RIGHT(I1888,1))</f>
        <v>#VALUE!</v>
      </c>
      <c r="S1888" s="5" t="e">
        <f>SUM(Q1888:R1888)</f>
        <v>#VALUE!</v>
      </c>
      <c r="T1888" s="5" t="e">
        <f>IF(Q1888&lt;&gt;R1888,1,0)</f>
        <v>#VALUE!</v>
      </c>
      <c r="U1888" s="5" t="e">
        <f>IF(S1888&lt;=4,1,0)</f>
        <v>#VALUE!</v>
      </c>
      <c r="V1888" s="5" t="e">
        <f t="shared" si="58"/>
        <v>#VALUE!</v>
      </c>
      <c r="W1888" s="5" t="e">
        <f>IF(S1888&gt;=2,1,0)</f>
        <v>#VALUE!</v>
      </c>
      <c r="X1888" s="5" t="e">
        <f>IF(Q1888&lt;=2,1,0)</f>
        <v>#VALUE!</v>
      </c>
      <c r="Y1888" s="5" t="e">
        <f>IF(AND(Q1888&gt;=1,Q1888&lt;=3),1,0)</f>
        <v>#VALUE!</v>
      </c>
      <c r="Z1888" s="5" t="e">
        <f>IF(AND(Q1888&gt;=2,Q1888&lt;=5),1,0)</f>
        <v>#VALUE!</v>
      </c>
      <c r="AA1888" s="5" t="e">
        <f>IF(S1888&lt;=2,1,0)</f>
        <v>#VALUE!</v>
      </c>
      <c r="AB1888" s="5" t="e">
        <f>IF(AND(S1888&gt;=1,S1888&lt;=3),1,0)</f>
        <v>#VALUE!</v>
      </c>
      <c r="AC1888" s="5" t="e">
        <f>IF(AND(S1888&gt;=2,S1888&lt;=5),1,0)</f>
        <v>#VALUE!</v>
      </c>
      <c r="AD1888" s="5" t="e">
        <f>IF(AND(S1888&gt;=1,S1888&lt;=4),1,0)</f>
        <v>#VALUE!</v>
      </c>
      <c r="AE1888" s="5" t="e">
        <f>IF(AND(S1888&gt;=2,S1888&lt;=5),1,0)</f>
        <v>#VALUE!</v>
      </c>
    </row>
    <row r="1889" spans="1:31" x14ac:dyDescent="0.55000000000000004">
      <c r="A1889" s="1">
        <f t="shared" si="59"/>
        <v>1889</v>
      </c>
      <c r="B1889" s="6" t="s">
        <v>32</v>
      </c>
      <c r="C1889" s="7">
        <v>46226.660555555558</v>
      </c>
      <c r="D1889" s="5">
        <v>29</v>
      </c>
      <c r="E1889" s="6" t="s">
        <v>37</v>
      </c>
      <c r="F1889" s="8">
        <v>46362</v>
      </c>
      <c r="G1889" s="8" t="s">
        <v>245</v>
      </c>
      <c r="H1889" s="6" t="s">
        <v>271</v>
      </c>
      <c r="I1889" s="6" t="s">
        <v>885</v>
      </c>
      <c r="J1889" s="6" t="s">
        <v>128</v>
      </c>
      <c r="L1889" s="6" t="s">
        <v>275</v>
      </c>
      <c r="M1889" s="6" t="s">
        <v>885</v>
      </c>
      <c r="N1889" s="6" t="s">
        <v>41</v>
      </c>
      <c r="O1889" s="5" t="s">
        <v>885</v>
      </c>
      <c r="P1889" s="6" t="str">
        <f>IF(I1889&lt;&gt;"","Giocata","Futura")</f>
        <v>Futura</v>
      </c>
      <c r="Q1889" s="5" t="e">
        <f>VALUE(LEFT(I1889,1))</f>
        <v>#VALUE!</v>
      </c>
      <c r="R1889" s="5" t="e">
        <f>VALUE(RIGHT(I1889,1))</f>
        <v>#VALUE!</v>
      </c>
      <c r="S1889" s="5" t="e">
        <f>SUM(Q1889:R1889)</f>
        <v>#VALUE!</v>
      </c>
      <c r="T1889" s="5" t="e">
        <f>IF(Q1889&lt;&gt;R1889,1,0)</f>
        <v>#VALUE!</v>
      </c>
      <c r="U1889" s="5" t="e">
        <f>IF(S1889&lt;=4,1,0)</f>
        <v>#VALUE!</v>
      </c>
      <c r="V1889" s="5" t="e">
        <f t="shared" si="58"/>
        <v>#VALUE!</v>
      </c>
      <c r="W1889" s="5" t="e">
        <f>IF(S1889&gt;=2,1,0)</f>
        <v>#VALUE!</v>
      </c>
      <c r="X1889" s="5" t="e">
        <f>IF(Q1889&lt;=2,1,0)</f>
        <v>#VALUE!</v>
      </c>
      <c r="Y1889" s="5" t="e">
        <f>IF(AND(Q1889&gt;=1,Q1889&lt;=3),1,0)</f>
        <v>#VALUE!</v>
      </c>
      <c r="Z1889" s="5" t="e">
        <f>IF(AND(Q1889&gt;=2,Q1889&lt;=5),1,0)</f>
        <v>#VALUE!</v>
      </c>
      <c r="AA1889" s="5" t="e">
        <f>IF(S1889&lt;=2,1,0)</f>
        <v>#VALUE!</v>
      </c>
      <c r="AB1889" s="5" t="e">
        <f>IF(AND(S1889&gt;=1,S1889&lt;=3),1,0)</f>
        <v>#VALUE!</v>
      </c>
      <c r="AC1889" s="5" t="e">
        <f>IF(AND(S1889&gt;=2,S1889&lt;=5),1,0)</f>
        <v>#VALUE!</v>
      </c>
      <c r="AD1889" s="5" t="e">
        <f>IF(AND(S1889&gt;=1,S1889&lt;=4),1,0)</f>
        <v>#VALUE!</v>
      </c>
      <c r="AE1889" s="5" t="e">
        <f>IF(AND(S1889&gt;=2,S1889&lt;=5),1,0)</f>
        <v>#VALUE!</v>
      </c>
    </row>
    <row r="1890" spans="1:31" x14ac:dyDescent="0.55000000000000004">
      <c r="A1890" s="1">
        <f t="shared" si="59"/>
        <v>1890</v>
      </c>
      <c r="B1890" s="6" t="s">
        <v>32</v>
      </c>
      <c r="C1890" s="7">
        <v>46226.660555555558</v>
      </c>
      <c r="D1890" s="5">
        <v>29</v>
      </c>
      <c r="E1890" s="6" t="s">
        <v>37</v>
      </c>
      <c r="F1890" s="8">
        <v>46362</v>
      </c>
      <c r="G1890" s="8" t="s">
        <v>245</v>
      </c>
      <c r="H1890" s="6" t="s">
        <v>125</v>
      </c>
      <c r="I1890" s="6" t="s">
        <v>885</v>
      </c>
      <c r="J1890" s="6" t="s">
        <v>208</v>
      </c>
      <c r="L1890" s="6" t="s">
        <v>296</v>
      </c>
      <c r="M1890" s="6" t="s">
        <v>885</v>
      </c>
      <c r="N1890" s="6" t="s">
        <v>41</v>
      </c>
      <c r="O1890" s="5" t="s">
        <v>885</v>
      </c>
      <c r="P1890" s="6" t="str">
        <f>IF(I1890&lt;&gt;"","Giocata","Futura")</f>
        <v>Futura</v>
      </c>
      <c r="Q1890" s="5" t="e">
        <f>VALUE(LEFT(I1890,1))</f>
        <v>#VALUE!</v>
      </c>
      <c r="R1890" s="5" t="e">
        <f>VALUE(RIGHT(I1890,1))</f>
        <v>#VALUE!</v>
      </c>
      <c r="S1890" s="5" t="e">
        <f>SUM(Q1890:R1890)</f>
        <v>#VALUE!</v>
      </c>
      <c r="T1890" s="5" t="e">
        <f>IF(Q1890&lt;&gt;R1890,1,0)</f>
        <v>#VALUE!</v>
      </c>
      <c r="U1890" s="5" t="e">
        <f>IF(S1890&lt;=4,1,0)</f>
        <v>#VALUE!</v>
      </c>
      <c r="V1890" s="5" t="e">
        <f t="shared" si="58"/>
        <v>#VALUE!</v>
      </c>
      <c r="W1890" s="5" t="e">
        <f>IF(S1890&gt;=2,1,0)</f>
        <v>#VALUE!</v>
      </c>
      <c r="X1890" s="5" t="e">
        <f>IF(Q1890&lt;=2,1,0)</f>
        <v>#VALUE!</v>
      </c>
      <c r="Y1890" s="5" t="e">
        <f>IF(AND(Q1890&gt;=1,Q1890&lt;=3),1,0)</f>
        <v>#VALUE!</v>
      </c>
      <c r="Z1890" s="5" t="e">
        <f>IF(AND(Q1890&gt;=2,Q1890&lt;=5),1,0)</f>
        <v>#VALUE!</v>
      </c>
      <c r="AA1890" s="5" t="e">
        <f>IF(S1890&lt;=2,1,0)</f>
        <v>#VALUE!</v>
      </c>
      <c r="AB1890" s="5" t="e">
        <f>IF(AND(S1890&gt;=1,S1890&lt;=3),1,0)</f>
        <v>#VALUE!</v>
      </c>
      <c r="AC1890" s="5" t="e">
        <f>IF(AND(S1890&gt;=2,S1890&lt;=5),1,0)</f>
        <v>#VALUE!</v>
      </c>
      <c r="AD1890" s="5" t="e">
        <f>IF(AND(S1890&gt;=1,S1890&lt;=4),1,0)</f>
        <v>#VALUE!</v>
      </c>
      <c r="AE1890" s="5" t="e">
        <f>IF(AND(S1890&gt;=2,S1890&lt;=5),1,0)</f>
        <v>#VALUE!</v>
      </c>
    </row>
    <row r="1891" spans="1:31" x14ac:dyDescent="0.55000000000000004">
      <c r="A1891" s="1">
        <f t="shared" si="59"/>
        <v>1891</v>
      </c>
      <c r="B1891" s="6" t="s">
        <v>32</v>
      </c>
      <c r="C1891" s="7">
        <v>46226.660555555558</v>
      </c>
      <c r="D1891" s="5">
        <v>29</v>
      </c>
      <c r="E1891" s="6" t="s">
        <v>37</v>
      </c>
      <c r="F1891" s="8">
        <v>46362</v>
      </c>
      <c r="G1891" s="8" t="s">
        <v>245</v>
      </c>
      <c r="H1891" s="6" t="s">
        <v>265</v>
      </c>
      <c r="I1891" s="6" t="s">
        <v>885</v>
      </c>
      <c r="J1891" s="6" t="s">
        <v>127</v>
      </c>
      <c r="L1891" s="6" t="s">
        <v>266</v>
      </c>
      <c r="M1891" s="6" t="s">
        <v>885</v>
      </c>
      <c r="N1891" s="6" t="s">
        <v>41</v>
      </c>
      <c r="O1891" s="5" t="s">
        <v>885</v>
      </c>
      <c r="P1891" s="6" t="str">
        <f>IF(I1891&lt;&gt;"","Giocata","Futura")</f>
        <v>Futura</v>
      </c>
      <c r="Q1891" s="5" t="e">
        <f>VALUE(LEFT(I1891,1))</f>
        <v>#VALUE!</v>
      </c>
      <c r="R1891" s="5" t="e">
        <f>VALUE(RIGHT(I1891,1))</f>
        <v>#VALUE!</v>
      </c>
      <c r="S1891" s="5" t="e">
        <f>SUM(Q1891:R1891)</f>
        <v>#VALUE!</v>
      </c>
      <c r="T1891" s="5" t="e">
        <f>IF(Q1891&lt;&gt;R1891,1,0)</f>
        <v>#VALUE!</v>
      </c>
      <c r="U1891" s="5" t="e">
        <f>IF(S1891&lt;=4,1,0)</f>
        <v>#VALUE!</v>
      </c>
      <c r="V1891" s="5" t="e">
        <f t="shared" si="58"/>
        <v>#VALUE!</v>
      </c>
      <c r="W1891" s="5" t="e">
        <f>IF(S1891&gt;=2,1,0)</f>
        <v>#VALUE!</v>
      </c>
      <c r="X1891" s="5" t="e">
        <f>IF(Q1891&lt;=2,1,0)</f>
        <v>#VALUE!</v>
      </c>
      <c r="Y1891" s="5" t="e">
        <f>IF(AND(Q1891&gt;=1,Q1891&lt;=3),1,0)</f>
        <v>#VALUE!</v>
      </c>
      <c r="Z1891" s="5" t="e">
        <f>IF(AND(Q1891&gt;=2,Q1891&lt;=5),1,0)</f>
        <v>#VALUE!</v>
      </c>
      <c r="AA1891" s="5" t="e">
        <f>IF(S1891&lt;=2,1,0)</f>
        <v>#VALUE!</v>
      </c>
      <c r="AB1891" s="5" t="e">
        <f>IF(AND(S1891&gt;=1,S1891&lt;=3),1,0)</f>
        <v>#VALUE!</v>
      </c>
      <c r="AC1891" s="5" t="e">
        <f>IF(AND(S1891&gt;=2,S1891&lt;=5),1,0)</f>
        <v>#VALUE!</v>
      </c>
      <c r="AD1891" s="5" t="e">
        <f>IF(AND(S1891&gt;=1,S1891&lt;=4),1,0)</f>
        <v>#VALUE!</v>
      </c>
      <c r="AE1891" s="5" t="e">
        <f>IF(AND(S1891&gt;=2,S1891&lt;=5),1,0)</f>
        <v>#VALUE!</v>
      </c>
    </row>
    <row r="1892" spans="1:31" x14ac:dyDescent="0.55000000000000004">
      <c r="A1892" s="1">
        <f t="shared" si="59"/>
        <v>1892</v>
      </c>
      <c r="B1892" s="6" t="s">
        <v>884</v>
      </c>
      <c r="C1892" s="7">
        <v>46226.660555555558</v>
      </c>
      <c r="D1892" s="5">
        <v>16</v>
      </c>
      <c r="E1892" s="6" t="s">
        <v>93</v>
      </c>
      <c r="F1892" s="8">
        <v>46368</v>
      </c>
      <c r="G1892" s="8" t="s">
        <v>885</v>
      </c>
      <c r="H1892" s="6" t="s">
        <v>101</v>
      </c>
      <c r="I1892" s="6" t="s">
        <v>885</v>
      </c>
      <c r="J1892" s="6" t="s">
        <v>109</v>
      </c>
      <c r="L1892" s="6" t="s">
        <v>116</v>
      </c>
      <c r="M1892" s="6" t="s">
        <v>885</v>
      </c>
      <c r="N1892" s="6" t="s">
        <v>41</v>
      </c>
      <c r="O1892" s="5" t="s">
        <v>885</v>
      </c>
      <c r="P1892" s="6" t="str">
        <f>IF(I1892&lt;&gt;"","Giocata","Futura")</f>
        <v>Futura</v>
      </c>
      <c r="Q1892" s="5" t="e">
        <f>VALUE(LEFT(I1892,1))</f>
        <v>#VALUE!</v>
      </c>
      <c r="R1892" s="5" t="e">
        <f>VALUE(RIGHT(I1892,1))</f>
        <v>#VALUE!</v>
      </c>
      <c r="S1892" s="5" t="e">
        <f>SUM(Q1892:R1892)</f>
        <v>#VALUE!</v>
      </c>
      <c r="T1892" s="5" t="e">
        <f>IF(Q1892&lt;&gt;R1892,1,0)</f>
        <v>#VALUE!</v>
      </c>
      <c r="U1892" s="5" t="e">
        <f>IF(S1892&lt;=4,1,0)</f>
        <v>#VALUE!</v>
      </c>
      <c r="V1892" s="5" t="e">
        <f t="shared" si="58"/>
        <v>#VALUE!</v>
      </c>
      <c r="W1892" s="5" t="e">
        <f>IF(S1892&gt;=2,1,0)</f>
        <v>#VALUE!</v>
      </c>
      <c r="X1892" s="5" t="e">
        <f>IF(Q1892&lt;=2,1,0)</f>
        <v>#VALUE!</v>
      </c>
      <c r="Y1892" s="5" t="e">
        <f>IF(AND(Q1892&gt;=1,Q1892&lt;=3),1,0)</f>
        <v>#VALUE!</v>
      </c>
      <c r="Z1892" s="5" t="e">
        <f>IF(AND(Q1892&gt;=2,Q1892&lt;=5),1,0)</f>
        <v>#VALUE!</v>
      </c>
      <c r="AA1892" s="5" t="e">
        <f>IF(S1892&lt;=2,1,0)</f>
        <v>#VALUE!</v>
      </c>
      <c r="AB1892" s="5" t="e">
        <f>IF(AND(S1892&gt;=1,S1892&lt;=3),1,0)</f>
        <v>#VALUE!</v>
      </c>
      <c r="AC1892" s="5" t="e">
        <f>IF(AND(S1892&gt;=2,S1892&lt;=5),1,0)</f>
        <v>#VALUE!</v>
      </c>
      <c r="AD1892" s="5" t="e">
        <f>IF(AND(S1892&gt;=1,S1892&lt;=4),1,0)</f>
        <v>#VALUE!</v>
      </c>
      <c r="AE1892" s="5" t="e">
        <f>IF(AND(S1892&gt;=2,S1892&lt;=5),1,0)</f>
        <v>#VALUE!</v>
      </c>
    </row>
    <row r="1893" spans="1:31" x14ac:dyDescent="0.55000000000000004">
      <c r="A1893" s="1">
        <f t="shared" si="59"/>
        <v>1893</v>
      </c>
      <c r="B1893" s="6" t="s">
        <v>884</v>
      </c>
      <c r="C1893" s="7">
        <v>46226.660555555558</v>
      </c>
      <c r="D1893" s="5">
        <v>16</v>
      </c>
      <c r="E1893" s="6" t="s">
        <v>93</v>
      </c>
      <c r="F1893" s="8">
        <v>46368</v>
      </c>
      <c r="G1893" s="8" t="s">
        <v>885</v>
      </c>
      <c r="H1893" s="6" t="s">
        <v>98</v>
      </c>
      <c r="I1893" s="6" t="s">
        <v>885</v>
      </c>
      <c r="J1893" s="6" t="s">
        <v>100</v>
      </c>
      <c r="L1893" s="6" t="s">
        <v>102</v>
      </c>
      <c r="M1893" s="6" t="s">
        <v>885</v>
      </c>
      <c r="N1893" s="6" t="s">
        <v>41</v>
      </c>
      <c r="O1893" s="5" t="s">
        <v>885</v>
      </c>
      <c r="P1893" s="6" t="str">
        <f>IF(I1893&lt;&gt;"","Giocata","Futura")</f>
        <v>Futura</v>
      </c>
      <c r="Q1893" s="5" t="e">
        <f>VALUE(LEFT(I1893,1))</f>
        <v>#VALUE!</v>
      </c>
      <c r="R1893" s="5" t="e">
        <f>VALUE(RIGHT(I1893,1))</f>
        <v>#VALUE!</v>
      </c>
      <c r="S1893" s="5" t="e">
        <f>SUM(Q1893:R1893)</f>
        <v>#VALUE!</v>
      </c>
      <c r="T1893" s="5" t="e">
        <f>IF(Q1893&lt;&gt;R1893,1,0)</f>
        <v>#VALUE!</v>
      </c>
      <c r="U1893" s="5" t="e">
        <f>IF(S1893&lt;=4,1,0)</f>
        <v>#VALUE!</v>
      </c>
      <c r="V1893" s="5" t="e">
        <f t="shared" si="58"/>
        <v>#VALUE!</v>
      </c>
      <c r="W1893" s="5" t="e">
        <f>IF(S1893&gt;=2,1,0)</f>
        <v>#VALUE!</v>
      </c>
      <c r="X1893" s="5" t="e">
        <f>IF(Q1893&lt;=2,1,0)</f>
        <v>#VALUE!</v>
      </c>
      <c r="Y1893" s="5" t="e">
        <f>IF(AND(Q1893&gt;=1,Q1893&lt;=3),1,0)</f>
        <v>#VALUE!</v>
      </c>
      <c r="Z1893" s="5" t="e">
        <f>IF(AND(Q1893&gt;=2,Q1893&lt;=5),1,0)</f>
        <v>#VALUE!</v>
      </c>
      <c r="AA1893" s="5" t="e">
        <f>IF(S1893&lt;=2,1,0)</f>
        <v>#VALUE!</v>
      </c>
      <c r="AB1893" s="5" t="e">
        <f>IF(AND(S1893&gt;=1,S1893&lt;=3),1,0)</f>
        <v>#VALUE!</v>
      </c>
      <c r="AC1893" s="5" t="e">
        <f>IF(AND(S1893&gt;=2,S1893&lt;=5),1,0)</f>
        <v>#VALUE!</v>
      </c>
      <c r="AD1893" s="5" t="e">
        <f>IF(AND(S1893&gt;=1,S1893&lt;=4),1,0)</f>
        <v>#VALUE!</v>
      </c>
      <c r="AE1893" s="5" t="e">
        <f>IF(AND(S1893&gt;=2,S1893&lt;=5),1,0)</f>
        <v>#VALUE!</v>
      </c>
    </row>
    <row r="1894" spans="1:31" x14ac:dyDescent="0.55000000000000004">
      <c r="A1894" s="1">
        <f t="shared" si="59"/>
        <v>1894</v>
      </c>
      <c r="B1894" s="6" t="s">
        <v>884</v>
      </c>
      <c r="C1894" s="7">
        <v>46226.660555555558</v>
      </c>
      <c r="D1894" s="5">
        <v>16</v>
      </c>
      <c r="E1894" s="6" t="s">
        <v>93</v>
      </c>
      <c r="F1894" s="8">
        <v>46368</v>
      </c>
      <c r="G1894" s="8" t="s">
        <v>885</v>
      </c>
      <c r="H1894" s="6" t="s">
        <v>110</v>
      </c>
      <c r="I1894" s="6" t="s">
        <v>885</v>
      </c>
      <c r="J1894" s="6" t="s">
        <v>95</v>
      </c>
      <c r="L1894" s="6" t="s">
        <v>113</v>
      </c>
      <c r="M1894" s="6" t="s">
        <v>885</v>
      </c>
      <c r="N1894" s="6" t="s">
        <v>41</v>
      </c>
      <c r="O1894" s="5" t="s">
        <v>885</v>
      </c>
      <c r="P1894" s="6" t="str">
        <f>IF(I1894&lt;&gt;"","Giocata","Futura")</f>
        <v>Futura</v>
      </c>
      <c r="Q1894" s="5" t="e">
        <f>VALUE(LEFT(I1894,1))</f>
        <v>#VALUE!</v>
      </c>
      <c r="R1894" s="5" t="e">
        <f>VALUE(RIGHT(I1894,1))</f>
        <v>#VALUE!</v>
      </c>
      <c r="S1894" s="5" t="e">
        <f>SUM(Q1894:R1894)</f>
        <v>#VALUE!</v>
      </c>
      <c r="T1894" s="5" t="e">
        <f>IF(Q1894&lt;&gt;R1894,1,0)</f>
        <v>#VALUE!</v>
      </c>
      <c r="U1894" s="5" t="e">
        <f>IF(S1894&lt;=4,1,0)</f>
        <v>#VALUE!</v>
      </c>
      <c r="V1894" s="5" t="e">
        <f t="shared" si="58"/>
        <v>#VALUE!</v>
      </c>
      <c r="W1894" s="5" t="e">
        <f>IF(S1894&gt;=2,1,0)</f>
        <v>#VALUE!</v>
      </c>
      <c r="X1894" s="5" t="e">
        <f>IF(Q1894&lt;=2,1,0)</f>
        <v>#VALUE!</v>
      </c>
      <c r="Y1894" s="5" t="e">
        <f>IF(AND(Q1894&gt;=1,Q1894&lt;=3),1,0)</f>
        <v>#VALUE!</v>
      </c>
      <c r="Z1894" s="5" t="e">
        <f>IF(AND(Q1894&gt;=2,Q1894&lt;=5),1,0)</f>
        <v>#VALUE!</v>
      </c>
      <c r="AA1894" s="5" t="e">
        <f>IF(S1894&lt;=2,1,0)</f>
        <v>#VALUE!</v>
      </c>
      <c r="AB1894" s="5" t="e">
        <f>IF(AND(S1894&gt;=1,S1894&lt;=3),1,0)</f>
        <v>#VALUE!</v>
      </c>
      <c r="AC1894" s="5" t="e">
        <f>IF(AND(S1894&gt;=2,S1894&lt;=5),1,0)</f>
        <v>#VALUE!</v>
      </c>
      <c r="AD1894" s="5" t="e">
        <f>IF(AND(S1894&gt;=1,S1894&lt;=4),1,0)</f>
        <v>#VALUE!</v>
      </c>
      <c r="AE1894" s="5" t="e">
        <f>IF(AND(S1894&gt;=2,S1894&lt;=5),1,0)</f>
        <v>#VALUE!</v>
      </c>
    </row>
    <row r="1895" spans="1:31" x14ac:dyDescent="0.55000000000000004">
      <c r="A1895" s="1">
        <f t="shared" si="59"/>
        <v>1895</v>
      </c>
      <c r="B1895" s="6" t="s">
        <v>884</v>
      </c>
      <c r="C1895" s="7">
        <v>46226.660555555558</v>
      </c>
      <c r="D1895" s="5">
        <v>16</v>
      </c>
      <c r="E1895" s="6" t="s">
        <v>93</v>
      </c>
      <c r="F1895" s="8">
        <v>46368</v>
      </c>
      <c r="G1895" s="8" t="s">
        <v>885</v>
      </c>
      <c r="H1895" s="6" t="s">
        <v>107</v>
      </c>
      <c r="I1895" s="6" t="s">
        <v>885</v>
      </c>
      <c r="J1895" s="6" t="s">
        <v>103</v>
      </c>
      <c r="L1895" s="6" t="s">
        <v>114</v>
      </c>
      <c r="M1895" s="6" t="s">
        <v>885</v>
      </c>
      <c r="N1895" s="6" t="s">
        <v>41</v>
      </c>
      <c r="O1895" s="5" t="s">
        <v>885</v>
      </c>
      <c r="P1895" s="6" t="str">
        <f>IF(I1895&lt;&gt;"","Giocata","Futura")</f>
        <v>Futura</v>
      </c>
      <c r="Q1895" s="5" t="e">
        <f>VALUE(LEFT(I1895,1))</f>
        <v>#VALUE!</v>
      </c>
      <c r="R1895" s="5" t="e">
        <f>VALUE(RIGHT(I1895,1))</f>
        <v>#VALUE!</v>
      </c>
      <c r="S1895" s="5" t="e">
        <f>SUM(Q1895:R1895)</f>
        <v>#VALUE!</v>
      </c>
      <c r="T1895" s="5" t="e">
        <f>IF(Q1895&lt;&gt;R1895,1,0)</f>
        <v>#VALUE!</v>
      </c>
      <c r="U1895" s="5" t="e">
        <f>IF(S1895&lt;=4,1,0)</f>
        <v>#VALUE!</v>
      </c>
      <c r="V1895" s="5" t="e">
        <f t="shared" si="58"/>
        <v>#VALUE!</v>
      </c>
      <c r="W1895" s="5" t="e">
        <f>IF(S1895&gt;=2,1,0)</f>
        <v>#VALUE!</v>
      </c>
      <c r="X1895" s="5" t="e">
        <f>IF(Q1895&lt;=2,1,0)</f>
        <v>#VALUE!</v>
      </c>
      <c r="Y1895" s="5" t="e">
        <f>IF(AND(Q1895&gt;=1,Q1895&lt;=3),1,0)</f>
        <v>#VALUE!</v>
      </c>
      <c r="Z1895" s="5" t="e">
        <f>IF(AND(Q1895&gt;=2,Q1895&lt;=5),1,0)</f>
        <v>#VALUE!</v>
      </c>
      <c r="AA1895" s="5" t="e">
        <f>IF(S1895&lt;=2,1,0)</f>
        <v>#VALUE!</v>
      </c>
      <c r="AB1895" s="5" t="e">
        <f>IF(AND(S1895&gt;=1,S1895&lt;=3),1,0)</f>
        <v>#VALUE!</v>
      </c>
      <c r="AC1895" s="5" t="e">
        <f>IF(AND(S1895&gt;=2,S1895&lt;=5),1,0)</f>
        <v>#VALUE!</v>
      </c>
      <c r="AD1895" s="5" t="e">
        <f>IF(AND(S1895&gt;=1,S1895&lt;=4),1,0)</f>
        <v>#VALUE!</v>
      </c>
      <c r="AE1895" s="5" t="e">
        <f>IF(AND(S1895&gt;=2,S1895&lt;=5),1,0)</f>
        <v>#VALUE!</v>
      </c>
    </row>
    <row r="1896" spans="1:31" x14ac:dyDescent="0.55000000000000004">
      <c r="A1896" s="1">
        <f t="shared" si="59"/>
        <v>1896</v>
      </c>
      <c r="B1896" s="6" t="s">
        <v>884</v>
      </c>
      <c r="C1896" s="7">
        <v>46226.660555555558</v>
      </c>
      <c r="D1896" s="5">
        <v>16</v>
      </c>
      <c r="E1896" s="6" t="s">
        <v>93</v>
      </c>
      <c r="F1896" s="8">
        <v>46368</v>
      </c>
      <c r="G1896" s="8" t="s">
        <v>885</v>
      </c>
      <c r="H1896" s="6" t="s">
        <v>94</v>
      </c>
      <c r="I1896" s="6" t="s">
        <v>885</v>
      </c>
      <c r="J1896" s="6" t="s">
        <v>97</v>
      </c>
      <c r="L1896" s="6" t="s">
        <v>96</v>
      </c>
      <c r="M1896" s="6" t="s">
        <v>885</v>
      </c>
      <c r="N1896" s="6" t="s">
        <v>41</v>
      </c>
      <c r="O1896" s="5" t="s">
        <v>885</v>
      </c>
      <c r="P1896" s="6" t="str">
        <f>IF(I1896&lt;&gt;"","Giocata","Futura")</f>
        <v>Futura</v>
      </c>
      <c r="Q1896" s="5" t="e">
        <f>VALUE(LEFT(I1896,1))</f>
        <v>#VALUE!</v>
      </c>
      <c r="R1896" s="5" t="e">
        <f>VALUE(RIGHT(I1896,1))</f>
        <v>#VALUE!</v>
      </c>
      <c r="S1896" s="5" t="e">
        <f>SUM(Q1896:R1896)</f>
        <v>#VALUE!</v>
      </c>
      <c r="T1896" s="5" t="e">
        <f>IF(Q1896&lt;&gt;R1896,1,0)</f>
        <v>#VALUE!</v>
      </c>
      <c r="U1896" s="5" t="e">
        <f>IF(S1896&lt;=4,1,0)</f>
        <v>#VALUE!</v>
      </c>
      <c r="V1896" s="5" t="e">
        <f t="shared" si="58"/>
        <v>#VALUE!</v>
      </c>
      <c r="W1896" s="5" t="e">
        <f>IF(S1896&gt;=2,1,0)</f>
        <v>#VALUE!</v>
      </c>
      <c r="X1896" s="5" t="e">
        <f>IF(Q1896&lt;=2,1,0)</f>
        <v>#VALUE!</v>
      </c>
      <c r="Y1896" s="5" t="e">
        <f>IF(AND(Q1896&gt;=1,Q1896&lt;=3),1,0)</f>
        <v>#VALUE!</v>
      </c>
      <c r="Z1896" s="5" t="e">
        <f>IF(AND(Q1896&gt;=2,Q1896&lt;=5),1,0)</f>
        <v>#VALUE!</v>
      </c>
      <c r="AA1896" s="5" t="e">
        <f>IF(S1896&lt;=2,1,0)</f>
        <v>#VALUE!</v>
      </c>
      <c r="AB1896" s="5" t="e">
        <f>IF(AND(S1896&gt;=1,S1896&lt;=3),1,0)</f>
        <v>#VALUE!</v>
      </c>
      <c r="AC1896" s="5" t="e">
        <f>IF(AND(S1896&gt;=2,S1896&lt;=5),1,0)</f>
        <v>#VALUE!</v>
      </c>
      <c r="AD1896" s="5" t="e">
        <f>IF(AND(S1896&gt;=1,S1896&lt;=4),1,0)</f>
        <v>#VALUE!</v>
      </c>
      <c r="AE1896" s="5" t="e">
        <f>IF(AND(S1896&gt;=2,S1896&lt;=5),1,0)</f>
        <v>#VALUE!</v>
      </c>
    </row>
    <row r="1897" spans="1:31" x14ac:dyDescent="0.55000000000000004">
      <c r="A1897" s="1">
        <f t="shared" si="59"/>
        <v>1897</v>
      </c>
      <c r="B1897" s="6" t="s">
        <v>884</v>
      </c>
      <c r="C1897" s="7">
        <v>46226.660555555558</v>
      </c>
      <c r="D1897" s="5">
        <v>16</v>
      </c>
      <c r="E1897" s="6" t="s">
        <v>93</v>
      </c>
      <c r="F1897" s="8">
        <v>46368</v>
      </c>
      <c r="G1897" s="8" t="s">
        <v>885</v>
      </c>
      <c r="H1897" s="6" t="s">
        <v>104</v>
      </c>
      <c r="I1897" s="6" t="s">
        <v>885</v>
      </c>
      <c r="J1897" s="6" t="s">
        <v>106</v>
      </c>
      <c r="L1897" s="6" t="s">
        <v>112</v>
      </c>
      <c r="M1897" s="6" t="s">
        <v>885</v>
      </c>
      <c r="N1897" s="6" t="s">
        <v>41</v>
      </c>
      <c r="O1897" s="5" t="s">
        <v>885</v>
      </c>
      <c r="P1897" s="6" t="str">
        <f>IF(I1897&lt;&gt;"","Giocata","Futura")</f>
        <v>Futura</v>
      </c>
      <c r="Q1897" s="5" t="e">
        <f>VALUE(LEFT(I1897,1))</f>
        <v>#VALUE!</v>
      </c>
      <c r="R1897" s="5" t="e">
        <f>VALUE(RIGHT(I1897,1))</f>
        <v>#VALUE!</v>
      </c>
      <c r="S1897" s="5" t="e">
        <f>SUM(Q1897:R1897)</f>
        <v>#VALUE!</v>
      </c>
      <c r="T1897" s="5" t="e">
        <f>IF(Q1897&lt;&gt;R1897,1,0)</f>
        <v>#VALUE!</v>
      </c>
      <c r="U1897" s="5" t="e">
        <f>IF(S1897&lt;=4,1,0)</f>
        <v>#VALUE!</v>
      </c>
      <c r="V1897" s="5" t="e">
        <f t="shared" si="58"/>
        <v>#VALUE!</v>
      </c>
      <c r="W1897" s="5" t="e">
        <f>IF(S1897&gt;=2,1,0)</f>
        <v>#VALUE!</v>
      </c>
      <c r="X1897" s="5" t="e">
        <f>IF(Q1897&lt;=2,1,0)</f>
        <v>#VALUE!</v>
      </c>
      <c r="Y1897" s="5" t="e">
        <f>IF(AND(Q1897&gt;=1,Q1897&lt;=3),1,0)</f>
        <v>#VALUE!</v>
      </c>
      <c r="Z1897" s="5" t="e">
        <f>IF(AND(Q1897&gt;=2,Q1897&lt;=5),1,0)</f>
        <v>#VALUE!</v>
      </c>
      <c r="AA1897" s="5" t="e">
        <f>IF(S1897&lt;=2,1,0)</f>
        <v>#VALUE!</v>
      </c>
      <c r="AB1897" s="5" t="e">
        <f>IF(AND(S1897&gt;=1,S1897&lt;=3),1,0)</f>
        <v>#VALUE!</v>
      </c>
      <c r="AC1897" s="5" t="e">
        <f>IF(AND(S1897&gt;=2,S1897&lt;=5),1,0)</f>
        <v>#VALUE!</v>
      </c>
      <c r="AD1897" s="5" t="e">
        <f>IF(AND(S1897&gt;=1,S1897&lt;=4),1,0)</f>
        <v>#VALUE!</v>
      </c>
      <c r="AE1897" s="5" t="e">
        <f>IF(AND(S1897&gt;=2,S1897&lt;=5),1,0)</f>
        <v>#VALUE!</v>
      </c>
    </row>
    <row r="1898" spans="1:31" x14ac:dyDescent="0.55000000000000004">
      <c r="A1898" s="1">
        <f t="shared" si="59"/>
        <v>1898</v>
      </c>
      <c r="B1898" s="6" t="s">
        <v>886</v>
      </c>
      <c r="C1898" s="7">
        <v>46226.660567129627</v>
      </c>
      <c r="D1898" s="5">
        <v>17</v>
      </c>
      <c r="E1898" s="6" t="s">
        <v>93</v>
      </c>
      <c r="F1898" s="8">
        <v>46368</v>
      </c>
      <c r="G1898" s="8" t="s">
        <v>885</v>
      </c>
      <c r="H1898" s="6" t="s">
        <v>894</v>
      </c>
      <c r="I1898" s="6" t="s">
        <v>885</v>
      </c>
      <c r="J1898" s="6" t="s">
        <v>897</v>
      </c>
      <c r="L1898" s="6" t="s">
        <v>301</v>
      </c>
      <c r="M1898" s="6" t="s">
        <v>885</v>
      </c>
      <c r="N1898" s="6" t="s">
        <v>41</v>
      </c>
      <c r="O1898" s="5" t="s">
        <v>885</v>
      </c>
      <c r="P1898" s="6" t="str">
        <f>IF(I1898&lt;&gt;"","Giocata","Futura")</f>
        <v>Futura</v>
      </c>
      <c r="Q1898" s="5" t="e">
        <f>VALUE(LEFT(I1898,1))</f>
        <v>#VALUE!</v>
      </c>
      <c r="R1898" s="5" t="e">
        <f>VALUE(RIGHT(I1898,1))</f>
        <v>#VALUE!</v>
      </c>
      <c r="S1898" s="5" t="e">
        <f>SUM(Q1898:R1898)</f>
        <v>#VALUE!</v>
      </c>
      <c r="T1898" s="5" t="e">
        <f>IF(Q1898&lt;&gt;R1898,1,0)</f>
        <v>#VALUE!</v>
      </c>
      <c r="U1898" s="5" t="e">
        <f>IF(S1898&lt;=4,1,0)</f>
        <v>#VALUE!</v>
      </c>
      <c r="V1898" s="5" t="e">
        <f t="shared" si="58"/>
        <v>#VALUE!</v>
      </c>
      <c r="W1898" s="5" t="e">
        <f>IF(S1898&gt;=2,1,0)</f>
        <v>#VALUE!</v>
      </c>
      <c r="X1898" s="5" t="e">
        <f>IF(Q1898&lt;=2,1,0)</f>
        <v>#VALUE!</v>
      </c>
      <c r="Y1898" s="5" t="e">
        <f>IF(AND(Q1898&gt;=1,Q1898&lt;=3),1,0)</f>
        <v>#VALUE!</v>
      </c>
      <c r="Z1898" s="5" t="e">
        <f>IF(AND(Q1898&gt;=2,Q1898&lt;=5),1,0)</f>
        <v>#VALUE!</v>
      </c>
      <c r="AA1898" s="5" t="e">
        <f>IF(S1898&lt;=2,1,0)</f>
        <v>#VALUE!</v>
      </c>
      <c r="AB1898" s="5" t="e">
        <f>IF(AND(S1898&gt;=1,S1898&lt;=3),1,0)</f>
        <v>#VALUE!</v>
      </c>
      <c r="AC1898" s="5" t="e">
        <f>IF(AND(S1898&gt;=2,S1898&lt;=5),1,0)</f>
        <v>#VALUE!</v>
      </c>
      <c r="AD1898" s="5" t="e">
        <f>IF(AND(S1898&gt;=1,S1898&lt;=4),1,0)</f>
        <v>#VALUE!</v>
      </c>
      <c r="AE1898" s="5" t="e">
        <f>IF(AND(S1898&gt;=2,S1898&lt;=5),1,0)</f>
        <v>#VALUE!</v>
      </c>
    </row>
    <row r="1899" spans="1:31" x14ac:dyDescent="0.55000000000000004">
      <c r="A1899" s="1">
        <f t="shared" si="59"/>
        <v>1899</v>
      </c>
      <c r="B1899" s="6" t="s">
        <v>886</v>
      </c>
      <c r="C1899" s="7">
        <v>46226.660567129627</v>
      </c>
      <c r="D1899" s="5">
        <v>17</v>
      </c>
      <c r="E1899" s="6" t="s">
        <v>93</v>
      </c>
      <c r="F1899" s="8">
        <v>46368</v>
      </c>
      <c r="G1899" s="8" t="s">
        <v>885</v>
      </c>
      <c r="H1899" s="6" t="s">
        <v>902</v>
      </c>
      <c r="I1899" s="6" t="s">
        <v>885</v>
      </c>
      <c r="J1899" s="6" t="s">
        <v>896</v>
      </c>
      <c r="L1899" s="6" t="s">
        <v>905</v>
      </c>
      <c r="M1899" s="6" t="s">
        <v>885</v>
      </c>
      <c r="N1899" s="6" t="s">
        <v>41</v>
      </c>
      <c r="O1899" s="5" t="s">
        <v>885</v>
      </c>
      <c r="P1899" s="6" t="str">
        <f>IF(I1899&lt;&gt;"","Giocata","Futura")</f>
        <v>Futura</v>
      </c>
      <c r="Q1899" s="5" t="e">
        <f>VALUE(LEFT(I1899,1))</f>
        <v>#VALUE!</v>
      </c>
      <c r="R1899" s="5" t="e">
        <f>VALUE(RIGHT(I1899,1))</f>
        <v>#VALUE!</v>
      </c>
      <c r="S1899" s="5" t="e">
        <f>SUM(Q1899:R1899)</f>
        <v>#VALUE!</v>
      </c>
      <c r="T1899" s="5" t="e">
        <f>IF(Q1899&lt;&gt;R1899,1,0)</f>
        <v>#VALUE!</v>
      </c>
      <c r="U1899" s="5" t="e">
        <f>IF(S1899&lt;=4,1,0)</f>
        <v>#VALUE!</v>
      </c>
      <c r="V1899" s="5" t="e">
        <f t="shared" si="58"/>
        <v>#VALUE!</v>
      </c>
      <c r="W1899" s="5" t="e">
        <f>IF(S1899&gt;=2,1,0)</f>
        <v>#VALUE!</v>
      </c>
      <c r="X1899" s="5" t="e">
        <f>IF(Q1899&lt;=2,1,0)</f>
        <v>#VALUE!</v>
      </c>
      <c r="Y1899" s="5" t="e">
        <f>IF(AND(Q1899&gt;=1,Q1899&lt;=3),1,0)</f>
        <v>#VALUE!</v>
      </c>
      <c r="Z1899" s="5" t="e">
        <f>IF(AND(Q1899&gt;=2,Q1899&lt;=5),1,0)</f>
        <v>#VALUE!</v>
      </c>
      <c r="AA1899" s="5" t="e">
        <f>IF(S1899&lt;=2,1,0)</f>
        <v>#VALUE!</v>
      </c>
      <c r="AB1899" s="5" t="e">
        <f>IF(AND(S1899&gt;=1,S1899&lt;=3),1,0)</f>
        <v>#VALUE!</v>
      </c>
      <c r="AC1899" s="5" t="e">
        <f>IF(AND(S1899&gt;=2,S1899&lt;=5),1,0)</f>
        <v>#VALUE!</v>
      </c>
      <c r="AD1899" s="5" t="e">
        <f>IF(AND(S1899&gt;=1,S1899&lt;=4),1,0)</f>
        <v>#VALUE!</v>
      </c>
      <c r="AE1899" s="5" t="e">
        <f>IF(AND(S1899&gt;=2,S1899&lt;=5),1,0)</f>
        <v>#VALUE!</v>
      </c>
    </row>
    <row r="1900" spans="1:31" x14ac:dyDescent="0.55000000000000004">
      <c r="A1900" s="1">
        <f t="shared" si="59"/>
        <v>1900</v>
      </c>
      <c r="B1900" s="6" t="s">
        <v>886</v>
      </c>
      <c r="C1900" s="7">
        <v>46226.660567129627</v>
      </c>
      <c r="D1900" s="5">
        <v>17</v>
      </c>
      <c r="E1900" s="6" t="s">
        <v>93</v>
      </c>
      <c r="F1900" s="8">
        <v>46368</v>
      </c>
      <c r="G1900" s="8" t="s">
        <v>885</v>
      </c>
      <c r="H1900" s="6" t="s">
        <v>901</v>
      </c>
      <c r="I1900" s="6" t="s">
        <v>885</v>
      </c>
      <c r="J1900" s="6" t="s">
        <v>891</v>
      </c>
      <c r="L1900" s="6" t="s">
        <v>903</v>
      </c>
      <c r="M1900" s="6" t="s">
        <v>885</v>
      </c>
      <c r="N1900" s="6" t="s">
        <v>41</v>
      </c>
      <c r="O1900" s="5" t="s">
        <v>885</v>
      </c>
      <c r="P1900" s="6" t="str">
        <f>IF(I1900&lt;&gt;"","Giocata","Futura")</f>
        <v>Futura</v>
      </c>
      <c r="Q1900" s="5" t="e">
        <f>VALUE(LEFT(I1900,1))</f>
        <v>#VALUE!</v>
      </c>
      <c r="R1900" s="5" t="e">
        <f>VALUE(RIGHT(I1900,1))</f>
        <v>#VALUE!</v>
      </c>
      <c r="S1900" s="5" t="e">
        <f>SUM(Q1900:R1900)</f>
        <v>#VALUE!</v>
      </c>
      <c r="T1900" s="5" t="e">
        <f>IF(Q1900&lt;&gt;R1900,1,0)</f>
        <v>#VALUE!</v>
      </c>
      <c r="U1900" s="5" t="e">
        <f>IF(S1900&lt;=4,1,0)</f>
        <v>#VALUE!</v>
      </c>
      <c r="V1900" s="5" t="e">
        <f t="shared" si="58"/>
        <v>#VALUE!</v>
      </c>
      <c r="W1900" s="5" t="e">
        <f>IF(S1900&gt;=2,1,0)</f>
        <v>#VALUE!</v>
      </c>
      <c r="X1900" s="5" t="e">
        <f>IF(Q1900&lt;=2,1,0)</f>
        <v>#VALUE!</v>
      </c>
      <c r="Y1900" s="5" t="e">
        <f>IF(AND(Q1900&gt;=1,Q1900&lt;=3),1,0)</f>
        <v>#VALUE!</v>
      </c>
      <c r="Z1900" s="5" t="e">
        <f>IF(AND(Q1900&gt;=2,Q1900&lt;=5),1,0)</f>
        <v>#VALUE!</v>
      </c>
      <c r="AA1900" s="5" t="e">
        <f>IF(S1900&lt;=2,1,0)</f>
        <v>#VALUE!</v>
      </c>
      <c r="AB1900" s="5" t="e">
        <f>IF(AND(S1900&gt;=1,S1900&lt;=3),1,0)</f>
        <v>#VALUE!</v>
      </c>
      <c r="AC1900" s="5" t="e">
        <f>IF(AND(S1900&gt;=2,S1900&lt;=5),1,0)</f>
        <v>#VALUE!</v>
      </c>
      <c r="AD1900" s="5" t="e">
        <f>IF(AND(S1900&gt;=1,S1900&lt;=4),1,0)</f>
        <v>#VALUE!</v>
      </c>
      <c r="AE1900" s="5" t="e">
        <f>IF(AND(S1900&gt;=2,S1900&lt;=5),1,0)</f>
        <v>#VALUE!</v>
      </c>
    </row>
    <row r="1901" spans="1:31" x14ac:dyDescent="0.55000000000000004">
      <c r="A1901" s="1">
        <f t="shared" si="59"/>
        <v>1901</v>
      </c>
      <c r="B1901" s="6" t="s">
        <v>886</v>
      </c>
      <c r="C1901" s="7">
        <v>46226.660567129627</v>
      </c>
      <c r="D1901" s="5">
        <v>17</v>
      </c>
      <c r="E1901" s="6" t="s">
        <v>93</v>
      </c>
      <c r="F1901" s="8">
        <v>46368</v>
      </c>
      <c r="G1901" s="8" t="s">
        <v>885</v>
      </c>
      <c r="H1901" s="6" t="s">
        <v>900</v>
      </c>
      <c r="I1901" s="6" t="s">
        <v>885</v>
      </c>
      <c r="J1901" s="6" t="s">
        <v>899</v>
      </c>
      <c r="L1901" s="6" t="s">
        <v>906</v>
      </c>
      <c r="M1901" s="6" t="s">
        <v>885</v>
      </c>
      <c r="N1901" s="6" t="s">
        <v>41</v>
      </c>
      <c r="O1901" s="5" t="s">
        <v>885</v>
      </c>
      <c r="P1901" s="6" t="str">
        <f>IF(I1901&lt;&gt;"","Giocata","Futura")</f>
        <v>Futura</v>
      </c>
      <c r="Q1901" s="5" t="e">
        <f>VALUE(LEFT(I1901,1))</f>
        <v>#VALUE!</v>
      </c>
      <c r="R1901" s="5" t="e">
        <f>VALUE(RIGHT(I1901,1))</f>
        <v>#VALUE!</v>
      </c>
      <c r="S1901" s="5" t="e">
        <f>SUM(Q1901:R1901)</f>
        <v>#VALUE!</v>
      </c>
      <c r="T1901" s="5" t="e">
        <f>IF(Q1901&lt;&gt;R1901,1,0)</f>
        <v>#VALUE!</v>
      </c>
      <c r="U1901" s="5" t="e">
        <f>IF(S1901&lt;=4,1,0)</f>
        <v>#VALUE!</v>
      </c>
      <c r="V1901" s="5" t="e">
        <f t="shared" si="58"/>
        <v>#VALUE!</v>
      </c>
      <c r="W1901" s="5" t="e">
        <f>IF(S1901&gt;=2,1,0)</f>
        <v>#VALUE!</v>
      </c>
      <c r="X1901" s="5" t="e">
        <f>IF(Q1901&lt;=2,1,0)</f>
        <v>#VALUE!</v>
      </c>
      <c r="Y1901" s="5" t="e">
        <f>IF(AND(Q1901&gt;=1,Q1901&lt;=3),1,0)</f>
        <v>#VALUE!</v>
      </c>
      <c r="Z1901" s="5" t="e">
        <f>IF(AND(Q1901&gt;=2,Q1901&lt;=5),1,0)</f>
        <v>#VALUE!</v>
      </c>
      <c r="AA1901" s="5" t="e">
        <f>IF(S1901&lt;=2,1,0)</f>
        <v>#VALUE!</v>
      </c>
      <c r="AB1901" s="5" t="e">
        <f>IF(AND(S1901&gt;=1,S1901&lt;=3),1,0)</f>
        <v>#VALUE!</v>
      </c>
      <c r="AC1901" s="5" t="e">
        <f>IF(AND(S1901&gt;=2,S1901&lt;=5),1,0)</f>
        <v>#VALUE!</v>
      </c>
      <c r="AD1901" s="5" t="e">
        <f>IF(AND(S1901&gt;=1,S1901&lt;=4),1,0)</f>
        <v>#VALUE!</v>
      </c>
      <c r="AE1901" s="5" t="e">
        <f>IF(AND(S1901&gt;=2,S1901&lt;=5),1,0)</f>
        <v>#VALUE!</v>
      </c>
    </row>
    <row r="1902" spans="1:31" x14ac:dyDescent="0.55000000000000004">
      <c r="A1902" s="1">
        <f t="shared" si="59"/>
        <v>1902</v>
      </c>
      <c r="B1902" s="6" t="s">
        <v>886</v>
      </c>
      <c r="C1902" s="7">
        <v>46226.660567129627</v>
      </c>
      <c r="D1902" s="5">
        <v>17</v>
      </c>
      <c r="E1902" s="6" t="s">
        <v>93</v>
      </c>
      <c r="F1902" s="8">
        <v>46368</v>
      </c>
      <c r="G1902" s="8" t="s">
        <v>885</v>
      </c>
      <c r="H1902" s="6" t="s">
        <v>887</v>
      </c>
      <c r="I1902" s="6" t="s">
        <v>885</v>
      </c>
      <c r="J1902" s="6" t="s">
        <v>890</v>
      </c>
      <c r="L1902" s="6" t="s">
        <v>889</v>
      </c>
      <c r="M1902" s="6" t="s">
        <v>885</v>
      </c>
      <c r="N1902" s="6" t="s">
        <v>41</v>
      </c>
      <c r="O1902" s="5" t="s">
        <v>885</v>
      </c>
      <c r="P1902" s="6" t="str">
        <f>IF(I1902&lt;&gt;"","Giocata","Futura")</f>
        <v>Futura</v>
      </c>
      <c r="Q1902" s="5" t="e">
        <f>VALUE(LEFT(I1902,1))</f>
        <v>#VALUE!</v>
      </c>
      <c r="R1902" s="5" t="e">
        <f>VALUE(RIGHT(I1902,1))</f>
        <v>#VALUE!</v>
      </c>
      <c r="S1902" s="5" t="e">
        <f>SUM(Q1902:R1902)</f>
        <v>#VALUE!</v>
      </c>
      <c r="T1902" s="5" t="e">
        <f>IF(Q1902&lt;&gt;R1902,1,0)</f>
        <v>#VALUE!</v>
      </c>
      <c r="U1902" s="5" t="e">
        <f>IF(S1902&lt;=4,1,0)</f>
        <v>#VALUE!</v>
      </c>
      <c r="V1902" s="5" t="e">
        <f t="shared" si="58"/>
        <v>#VALUE!</v>
      </c>
      <c r="W1902" s="5" t="e">
        <f>IF(S1902&gt;=2,1,0)</f>
        <v>#VALUE!</v>
      </c>
      <c r="X1902" s="5" t="e">
        <f>IF(Q1902&lt;=2,1,0)</f>
        <v>#VALUE!</v>
      </c>
      <c r="Y1902" s="5" t="e">
        <f>IF(AND(Q1902&gt;=1,Q1902&lt;=3),1,0)</f>
        <v>#VALUE!</v>
      </c>
      <c r="Z1902" s="5" t="e">
        <f>IF(AND(Q1902&gt;=2,Q1902&lt;=5),1,0)</f>
        <v>#VALUE!</v>
      </c>
      <c r="AA1902" s="5" t="e">
        <f>IF(S1902&lt;=2,1,0)</f>
        <v>#VALUE!</v>
      </c>
      <c r="AB1902" s="5" t="e">
        <f>IF(AND(S1902&gt;=1,S1902&lt;=3),1,0)</f>
        <v>#VALUE!</v>
      </c>
      <c r="AC1902" s="5" t="e">
        <f>IF(AND(S1902&gt;=2,S1902&lt;=5),1,0)</f>
        <v>#VALUE!</v>
      </c>
      <c r="AD1902" s="5" t="e">
        <f>IF(AND(S1902&gt;=1,S1902&lt;=4),1,0)</f>
        <v>#VALUE!</v>
      </c>
      <c r="AE1902" s="5" t="e">
        <f>IF(AND(S1902&gt;=2,S1902&lt;=5),1,0)</f>
        <v>#VALUE!</v>
      </c>
    </row>
    <row r="1903" spans="1:31" x14ac:dyDescent="0.55000000000000004">
      <c r="A1903" s="1">
        <f t="shared" si="59"/>
        <v>1903</v>
      </c>
      <c r="B1903" s="6" t="s">
        <v>886</v>
      </c>
      <c r="C1903" s="7">
        <v>46226.660567129627</v>
      </c>
      <c r="D1903" s="5">
        <v>17</v>
      </c>
      <c r="E1903" s="6" t="s">
        <v>93</v>
      </c>
      <c r="F1903" s="8">
        <v>46368</v>
      </c>
      <c r="G1903" s="8" t="s">
        <v>885</v>
      </c>
      <c r="H1903" s="6" t="s">
        <v>893</v>
      </c>
      <c r="I1903" s="6" t="s">
        <v>885</v>
      </c>
      <c r="J1903" s="6" t="s">
        <v>888</v>
      </c>
      <c r="L1903" s="6" t="s">
        <v>895</v>
      </c>
      <c r="M1903" s="6" t="s">
        <v>885</v>
      </c>
      <c r="N1903" s="6" t="s">
        <v>41</v>
      </c>
      <c r="O1903" s="5" t="s">
        <v>885</v>
      </c>
      <c r="P1903" s="6" t="str">
        <f>IF(I1903&lt;&gt;"","Giocata","Futura")</f>
        <v>Futura</v>
      </c>
      <c r="Q1903" s="5" t="e">
        <f>VALUE(LEFT(I1903,1))</f>
        <v>#VALUE!</v>
      </c>
      <c r="R1903" s="5" t="e">
        <f>VALUE(RIGHT(I1903,1))</f>
        <v>#VALUE!</v>
      </c>
      <c r="S1903" s="5" t="e">
        <f>SUM(Q1903:R1903)</f>
        <v>#VALUE!</v>
      </c>
      <c r="T1903" s="5" t="e">
        <f>IF(Q1903&lt;&gt;R1903,1,0)</f>
        <v>#VALUE!</v>
      </c>
      <c r="U1903" s="5" t="e">
        <f>IF(S1903&lt;=4,1,0)</f>
        <v>#VALUE!</v>
      </c>
      <c r="V1903" s="5" t="e">
        <f t="shared" si="58"/>
        <v>#VALUE!</v>
      </c>
      <c r="W1903" s="5" t="e">
        <f>IF(S1903&gt;=2,1,0)</f>
        <v>#VALUE!</v>
      </c>
      <c r="X1903" s="5" t="e">
        <f>IF(Q1903&lt;=2,1,0)</f>
        <v>#VALUE!</v>
      </c>
      <c r="Y1903" s="5" t="e">
        <f>IF(AND(Q1903&gt;=1,Q1903&lt;=3),1,0)</f>
        <v>#VALUE!</v>
      </c>
      <c r="Z1903" s="5" t="e">
        <f>IF(AND(Q1903&gt;=2,Q1903&lt;=5),1,0)</f>
        <v>#VALUE!</v>
      </c>
      <c r="AA1903" s="5" t="e">
        <f>IF(S1903&lt;=2,1,0)</f>
        <v>#VALUE!</v>
      </c>
      <c r="AB1903" s="5" t="e">
        <f>IF(AND(S1903&gt;=1,S1903&lt;=3),1,0)</f>
        <v>#VALUE!</v>
      </c>
      <c r="AC1903" s="5" t="e">
        <f>IF(AND(S1903&gt;=2,S1903&lt;=5),1,0)</f>
        <v>#VALUE!</v>
      </c>
      <c r="AD1903" s="5" t="e">
        <f>IF(AND(S1903&gt;=1,S1903&lt;=4),1,0)</f>
        <v>#VALUE!</v>
      </c>
      <c r="AE1903" s="5" t="e">
        <f>IF(AND(S1903&gt;=2,S1903&lt;=5),1,0)</f>
        <v>#VALUE!</v>
      </c>
    </row>
    <row r="1904" spans="1:31" x14ac:dyDescent="0.55000000000000004">
      <c r="A1904" s="1">
        <f t="shared" si="59"/>
        <v>1904</v>
      </c>
      <c r="B1904" s="6" t="s">
        <v>32</v>
      </c>
      <c r="C1904" s="7">
        <v>46226.660555555558</v>
      </c>
      <c r="D1904" s="5">
        <v>30</v>
      </c>
      <c r="E1904" s="6" t="s">
        <v>37</v>
      </c>
      <c r="F1904" s="8">
        <v>46369</v>
      </c>
      <c r="G1904" s="8" t="s">
        <v>245</v>
      </c>
      <c r="H1904" s="6" t="s">
        <v>127</v>
      </c>
      <c r="I1904" s="6" t="s">
        <v>885</v>
      </c>
      <c r="J1904" s="6" t="s">
        <v>274</v>
      </c>
      <c r="L1904" s="6" t="s">
        <v>129</v>
      </c>
      <c r="M1904" s="6" t="s">
        <v>885</v>
      </c>
      <c r="N1904" s="6" t="s">
        <v>41</v>
      </c>
      <c r="O1904" s="5" t="s">
        <v>885</v>
      </c>
      <c r="P1904" s="6" t="str">
        <f>IF(I1904&lt;&gt;"","Giocata","Futura")</f>
        <v>Futura</v>
      </c>
      <c r="Q1904" s="5" t="e">
        <f>VALUE(LEFT(I1904,1))</f>
        <v>#VALUE!</v>
      </c>
      <c r="R1904" s="5" t="e">
        <f>VALUE(RIGHT(I1904,1))</f>
        <v>#VALUE!</v>
      </c>
      <c r="S1904" s="5" t="e">
        <f>SUM(Q1904:R1904)</f>
        <v>#VALUE!</v>
      </c>
      <c r="T1904" s="5" t="e">
        <f>IF(Q1904&lt;&gt;R1904,1,0)</f>
        <v>#VALUE!</v>
      </c>
      <c r="U1904" s="5" t="e">
        <f>IF(S1904&lt;=4,1,0)</f>
        <v>#VALUE!</v>
      </c>
      <c r="V1904" s="5" t="e">
        <f t="shared" si="58"/>
        <v>#VALUE!</v>
      </c>
      <c r="W1904" s="5" t="e">
        <f>IF(S1904&gt;=2,1,0)</f>
        <v>#VALUE!</v>
      </c>
      <c r="X1904" s="5" t="e">
        <f>IF(Q1904&lt;=2,1,0)</f>
        <v>#VALUE!</v>
      </c>
      <c r="Y1904" s="5" t="e">
        <f>IF(AND(Q1904&gt;=1,Q1904&lt;=3),1,0)</f>
        <v>#VALUE!</v>
      </c>
      <c r="Z1904" s="5" t="e">
        <f>IF(AND(Q1904&gt;=2,Q1904&lt;=5),1,0)</f>
        <v>#VALUE!</v>
      </c>
      <c r="AA1904" s="5" t="e">
        <f>IF(S1904&lt;=2,1,0)</f>
        <v>#VALUE!</v>
      </c>
      <c r="AB1904" s="5" t="e">
        <f>IF(AND(S1904&gt;=1,S1904&lt;=3),1,0)</f>
        <v>#VALUE!</v>
      </c>
      <c r="AC1904" s="5" t="e">
        <f>IF(AND(S1904&gt;=2,S1904&lt;=5),1,0)</f>
        <v>#VALUE!</v>
      </c>
      <c r="AD1904" s="5" t="e">
        <f>IF(AND(S1904&gt;=1,S1904&lt;=4),1,0)</f>
        <v>#VALUE!</v>
      </c>
      <c r="AE1904" s="5" t="e">
        <f>IF(AND(S1904&gt;=2,S1904&lt;=5),1,0)</f>
        <v>#VALUE!</v>
      </c>
    </row>
    <row r="1905" spans="1:31" x14ac:dyDescent="0.55000000000000004">
      <c r="A1905" s="1">
        <f t="shared" si="59"/>
        <v>1905</v>
      </c>
      <c r="B1905" s="6" t="s">
        <v>32</v>
      </c>
      <c r="C1905" s="7">
        <v>46226.660555555558</v>
      </c>
      <c r="D1905" s="5">
        <v>30</v>
      </c>
      <c r="E1905" s="6" t="s">
        <v>37</v>
      </c>
      <c r="F1905" s="8">
        <v>46369</v>
      </c>
      <c r="G1905" s="8" t="s">
        <v>245</v>
      </c>
      <c r="H1905" s="6" t="s">
        <v>131</v>
      </c>
      <c r="I1905" s="6" t="s">
        <v>885</v>
      </c>
      <c r="J1905" s="6" t="s">
        <v>271</v>
      </c>
      <c r="L1905" s="6" t="s">
        <v>214</v>
      </c>
      <c r="M1905" s="6" t="s">
        <v>885</v>
      </c>
      <c r="N1905" s="6" t="s">
        <v>41</v>
      </c>
      <c r="O1905" s="5" t="s">
        <v>885</v>
      </c>
      <c r="P1905" s="6" t="str">
        <f>IF(I1905&lt;&gt;"","Giocata","Futura")</f>
        <v>Futura</v>
      </c>
      <c r="Q1905" s="5" t="e">
        <f>VALUE(LEFT(I1905,1))</f>
        <v>#VALUE!</v>
      </c>
      <c r="R1905" s="5" t="e">
        <f>VALUE(RIGHT(I1905,1))</f>
        <v>#VALUE!</v>
      </c>
      <c r="S1905" s="5" t="e">
        <f>SUM(Q1905:R1905)</f>
        <v>#VALUE!</v>
      </c>
      <c r="T1905" s="5" t="e">
        <f>IF(Q1905&lt;&gt;R1905,1,0)</f>
        <v>#VALUE!</v>
      </c>
      <c r="U1905" s="5" t="e">
        <f>IF(S1905&lt;=4,1,0)</f>
        <v>#VALUE!</v>
      </c>
      <c r="V1905" s="5" t="e">
        <f t="shared" si="58"/>
        <v>#VALUE!</v>
      </c>
      <c r="W1905" s="5" t="e">
        <f>IF(S1905&gt;=2,1,0)</f>
        <v>#VALUE!</v>
      </c>
      <c r="X1905" s="5" t="e">
        <f>IF(Q1905&lt;=2,1,0)</f>
        <v>#VALUE!</v>
      </c>
      <c r="Y1905" s="5" t="e">
        <f>IF(AND(Q1905&gt;=1,Q1905&lt;=3),1,0)</f>
        <v>#VALUE!</v>
      </c>
      <c r="Z1905" s="5" t="e">
        <f>IF(AND(Q1905&gt;=2,Q1905&lt;=5),1,0)</f>
        <v>#VALUE!</v>
      </c>
      <c r="AA1905" s="5" t="e">
        <f>IF(S1905&lt;=2,1,0)</f>
        <v>#VALUE!</v>
      </c>
      <c r="AB1905" s="5" t="e">
        <f>IF(AND(S1905&gt;=1,S1905&lt;=3),1,0)</f>
        <v>#VALUE!</v>
      </c>
      <c r="AC1905" s="5" t="e">
        <f>IF(AND(S1905&gt;=2,S1905&lt;=5),1,0)</f>
        <v>#VALUE!</v>
      </c>
      <c r="AD1905" s="5" t="e">
        <f>IF(AND(S1905&gt;=1,S1905&lt;=4),1,0)</f>
        <v>#VALUE!</v>
      </c>
      <c r="AE1905" s="5" t="e">
        <f>IF(AND(S1905&gt;=2,S1905&lt;=5),1,0)</f>
        <v>#VALUE!</v>
      </c>
    </row>
    <row r="1906" spans="1:31" x14ac:dyDescent="0.55000000000000004">
      <c r="A1906" s="1">
        <f t="shared" si="59"/>
        <v>1906</v>
      </c>
      <c r="B1906" s="6" t="s">
        <v>32</v>
      </c>
      <c r="C1906" s="7">
        <v>46226.660555555558</v>
      </c>
      <c r="D1906" s="5">
        <v>30</v>
      </c>
      <c r="E1906" s="6" t="s">
        <v>37</v>
      </c>
      <c r="F1906" s="8">
        <v>46369</v>
      </c>
      <c r="G1906" s="8" t="s">
        <v>245</v>
      </c>
      <c r="H1906" s="6" t="s">
        <v>212</v>
      </c>
      <c r="I1906" s="6" t="s">
        <v>885</v>
      </c>
      <c r="J1906" s="6" t="s">
        <v>265</v>
      </c>
      <c r="L1906" s="6" t="s">
        <v>267</v>
      </c>
      <c r="M1906" s="6" t="s">
        <v>885</v>
      </c>
      <c r="N1906" s="6" t="s">
        <v>41</v>
      </c>
      <c r="O1906" s="5" t="s">
        <v>885</v>
      </c>
      <c r="P1906" s="6" t="str">
        <f>IF(I1906&lt;&gt;"","Giocata","Futura")</f>
        <v>Futura</v>
      </c>
      <c r="Q1906" s="5" t="e">
        <f>VALUE(LEFT(I1906,1))</f>
        <v>#VALUE!</v>
      </c>
      <c r="R1906" s="5" t="e">
        <f>VALUE(RIGHT(I1906,1))</f>
        <v>#VALUE!</v>
      </c>
      <c r="S1906" s="5" t="e">
        <f>SUM(Q1906:R1906)</f>
        <v>#VALUE!</v>
      </c>
      <c r="T1906" s="5" t="e">
        <f>IF(Q1906&lt;&gt;R1906,1,0)</f>
        <v>#VALUE!</v>
      </c>
      <c r="U1906" s="5" t="e">
        <f>IF(S1906&lt;=4,1,0)</f>
        <v>#VALUE!</v>
      </c>
      <c r="V1906" s="5" t="e">
        <f t="shared" si="58"/>
        <v>#VALUE!</v>
      </c>
      <c r="W1906" s="5" t="e">
        <f>IF(S1906&gt;=2,1,0)</f>
        <v>#VALUE!</v>
      </c>
      <c r="X1906" s="5" t="e">
        <f>IF(Q1906&lt;=2,1,0)</f>
        <v>#VALUE!</v>
      </c>
      <c r="Y1906" s="5" t="e">
        <f>IF(AND(Q1906&gt;=1,Q1906&lt;=3),1,0)</f>
        <v>#VALUE!</v>
      </c>
      <c r="Z1906" s="5" t="e">
        <f>IF(AND(Q1906&gt;=2,Q1906&lt;=5),1,0)</f>
        <v>#VALUE!</v>
      </c>
      <c r="AA1906" s="5" t="e">
        <f>IF(S1906&lt;=2,1,0)</f>
        <v>#VALUE!</v>
      </c>
      <c r="AB1906" s="5" t="e">
        <f>IF(AND(S1906&gt;=1,S1906&lt;=3),1,0)</f>
        <v>#VALUE!</v>
      </c>
      <c r="AC1906" s="5" t="e">
        <f>IF(AND(S1906&gt;=2,S1906&lt;=5),1,0)</f>
        <v>#VALUE!</v>
      </c>
      <c r="AD1906" s="5" t="e">
        <f>IF(AND(S1906&gt;=1,S1906&lt;=4),1,0)</f>
        <v>#VALUE!</v>
      </c>
      <c r="AE1906" s="5" t="e">
        <f>IF(AND(S1906&gt;=2,S1906&lt;=5),1,0)</f>
        <v>#VALUE!</v>
      </c>
    </row>
    <row r="1907" spans="1:31" x14ac:dyDescent="0.55000000000000004">
      <c r="A1907" s="1">
        <f t="shared" si="59"/>
        <v>1907</v>
      </c>
      <c r="B1907" s="6" t="s">
        <v>32</v>
      </c>
      <c r="C1907" s="7">
        <v>46226.660555555558</v>
      </c>
      <c r="D1907" s="5">
        <v>30</v>
      </c>
      <c r="E1907" s="6" t="s">
        <v>37</v>
      </c>
      <c r="F1907" s="8">
        <v>46369</v>
      </c>
      <c r="G1907" s="8" t="s">
        <v>245</v>
      </c>
      <c r="H1907" s="6" t="s">
        <v>272</v>
      </c>
      <c r="I1907" s="6" t="s">
        <v>885</v>
      </c>
      <c r="J1907" s="6" t="s">
        <v>211</v>
      </c>
      <c r="L1907" s="6" t="s">
        <v>273</v>
      </c>
      <c r="M1907" s="6" t="s">
        <v>885</v>
      </c>
      <c r="N1907" s="6" t="s">
        <v>41</v>
      </c>
      <c r="O1907" s="5" t="s">
        <v>885</v>
      </c>
      <c r="P1907" s="6" t="str">
        <f>IF(I1907&lt;&gt;"","Giocata","Futura")</f>
        <v>Futura</v>
      </c>
      <c r="Q1907" s="5" t="e">
        <f>VALUE(LEFT(I1907,1))</f>
        <v>#VALUE!</v>
      </c>
      <c r="R1907" s="5" t="e">
        <f>VALUE(RIGHT(I1907,1))</f>
        <v>#VALUE!</v>
      </c>
      <c r="S1907" s="5" t="e">
        <f>SUM(Q1907:R1907)</f>
        <v>#VALUE!</v>
      </c>
      <c r="T1907" s="5" t="e">
        <f>IF(Q1907&lt;&gt;R1907,1,0)</f>
        <v>#VALUE!</v>
      </c>
      <c r="U1907" s="5" t="e">
        <f>IF(S1907&lt;=4,1,0)</f>
        <v>#VALUE!</v>
      </c>
      <c r="V1907" s="5" t="e">
        <f t="shared" si="58"/>
        <v>#VALUE!</v>
      </c>
      <c r="W1907" s="5" t="e">
        <f>IF(S1907&gt;=2,1,0)</f>
        <v>#VALUE!</v>
      </c>
      <c r="X1907" s="5" t="e">
        <f>IF(Q1907&lt;=2,1,0)</f>
        <v>#VALUE!</v>
      </c>
      <c r="Y1907" s="5" t="e">
        <f>IF(AND(Q1907&gt;=1,Q1907&lt;=3),1,0)</f>
        <v>#VALUE!</v>
      </c>
      <c r="Z1907" s="5" t="e">
        <f>IF(AND(Q1907&gt;=2,Q1907&lt;=5),1,0)</f>
        <v>#VALUE!</v>
      </c>
      <c r="AA1907" s="5" t="e">
        <f>IF(S1907&lt;=2,1,0)</f>
        <v>#VALUE!</v>
      </c>
      <c r="AB1907" s="5" t="e">
        <f>IF(AND(S1907&gt;=1,S1907&lt;=3),1,0)</f>
        <v>#VALUE!</v>
      </c>
      <c r="AC1907" s="5" t="e">
        <f>IF(AND(S1907&gt;=2,S1907&lt;=5),1,0)</f>
        <v>#VALUE!</v>
      </c>
      <c r="AD1907" s="5" t="e">
        <f>IF(AND(S1907&gt;=1,S1907&lt;=4),1,0)</f>
        <v>#VALUE!</v>
      </c>
      <c r="AE1907" s="5" t="e">
        <f>IF(AND(S1907&gt;=2,S1907&lt;=5),1,0)</f>
        <v>#VALUE!</v>
      </c>
    </row>
    <row r="1908" spans="1:31" x14ac:dyDescent="0.55000000000000004">
      <c r="A1908" s="1">
        <f t="shared" si="59"/>
        <v>1908</v>
      </c>
      <c r="B1908" s="6" t="s">
        <v>32</v>
      </c>
      <c r="C1908" s="7">
        <v>46226.660555555558</v>
      </c>
      <c r="D1908" s="5">
        <v>30</v>
      </c>
      <c r="E1908" s="6" t="s">
        <v>37</v>
      </c>
      <c r="F1908" s="8">
        <v>46369</v>
      </c>
      <c r="G1908" s="8" t="s">
        <v>245</v>
      </c>
      <c r="H1908" s="6" t="s">
        <v>124</v>
      </c>
      <c r="I1908" s="6" t="s">
        <v>885</v>
      </c>
      <c r="J1908" s="6" t="s">
        <v>133</v>
      </c>
      <c r="L1908" s="6" t="s">
        <v>126</v>
      </c>
      <c r="M1908" s="6" t="s">
        <v>885</v>
      </c>
      <c r="N1908" s="6" t="s">
        <v>41</v>
      </c>
      <c r="O1908" s="5" t="s">
        <v>885</v>
      </c>
      <c r="P1908" s="6" t="str">
        <f>IF(I1908&lt;&gt;"","Giocata","Futura")</f>
        <v>Futura</v>
      </c>
      <c r="Q1908" s="5" t="e">
        <f>VALUE(LEFT(I1908,1))</f>
        <v>#VALUE!</v>
      </c>
      <c r="R1908" s="5" t="e">
        <f>VALUE(RIGHT(I1908,1))</f>
        <v>#VALUE!</v>
      </c>
      <c r="S1908" s="5" t="e">
        <f>SUM(Q1908:R1908)</f>
        <v>#VALUE!</v>
      </c>
      <c r="T1908" s="5" t="e">
        <f>IF(Q1908&lt;&gt;R1908,1,0)</f>
        <v>#VALUE!</v>
      </c>
      <c r="U1908" s="5" t="e">
        <f>IF(S1908&lt;=4,1,0)</f>
        <v>#VALUE!</v>
      </c>
      <c r="V1908" s="5" t="e">
        <f t="shared" si="58"/>
        <v>#VALUE!</v>
      </c>
      <c r="W1908" s="5" t="e">
        <f>IF(S1908&gt;=2,1,0)</f>
        <v>#VALUE!</v>
      </c>
      <c r="X1908" s="5" t="e">
        <f>IF(Q1908&lt;=2,1,0)</f>
        <v>#VALUE!</v>
      </c>
      <c r="Y1908" s="5" t="e">
        <f>IF(AND(Q1908&gt;=1,Q1908&lt;=3),1,0)</f>
        <v>#VALUE!</v>
      </c>
      <c r="Z1908" s="5" t="e">
        <f>IF(AND(Q1908&gt;=2,Q1908&lt;=5),1,0)</f>
        <v>#VALUE!</v>
      </c>
      <c r="AA1908" s="5" t="e">
        <f>IF(S1908&lt;=2,1,0)</f>
        <v>#VALUE!</v>
      </c>
      <c r="AB1908" s="5" t="e">
        <f>IF(AND(S1908&gt;=1,S1908&lt;=3),1,0)</f>
        <v>#VALUE!</v>
      </c>
      <c r="AC1908" s="5" t="e">
        <f>IF(AND(S1908&gt;=2,S1908&lt;=5),1,0)</f>
        <v>#VALUE!</v>
      </c>
      <c r="AD1908" s="5" t="e">
        <f>IF(AND(S1908&gt;=1,S1908&lt;=4),1,0)</f>
        <v>#VALUE!</v>
      </c>
      <c r="AE1908" s="5" t="e">
        <f>IF(AND(S1908&gt;=2,S1908&lt;=5),1,0)</f>
        <v>#VALUE!</v>
      </c>
    </row>
    <row r="1909" spans="1:31" x14ac:dyDescent="0.55000000000000004">
      <c r="A1909" s="1">
        <f t="shared" si="59"/>
        <v>1909</v>
      </c>
      <c r="B1909" s="6" t="s">
        <v>32</v>
      </c>
      <c r="C1909" s="7">
        <v>46226.660555555558</v>
      </c>
      <c r="D1909" s="5">
        <v>30</v>
      </c>
      <c r="E1909" s="6" t="s">
        <v>37</v>
      </c>
      <c r="F1909" s="8">
        <v>46369</v>
      </c>
      <c r="G1909" s="8" t="s">
        <v>245</v>
      </c>
      <c r="H1909" s="6" t="s">
        <v>208</v>
      </c>
      <c r="I1909" s="6" t="s">
        <v>885</v>
      </c>
      <c r="J1909" s="6" t="s">
        <v>134</v>
      </c>
      <c r="L1909" s="6" t="s">
        <v>210</v>
      </c>
      <c r="M1909" s="6" t="s">
        <v>885</v>
      </c>
      <c r="N1909" s="6" t="s">
        <v>41</v>
      </c>
      <c r="O1909" s="5" t="s">
        <v>885</v>
      </c>
      <c r="P1909" s="6" t="str">
        <f>IF(I1909&lt;&gt;"","Giocata","Futura")</f>
        <v>Futura</v>
      </c>
      <c r="Q1909" s="5" t="e">
        <f>VALUE(LEFT(I1909,1))</f>
        <v>#VALUE!</v>
      </c>
      <c r="R1909" s="5" t="e">
        <f>VALUE(RIGHT(I1909,1))</f>
        <v>#VALUE!</v>
      </c>
      <c r="S1909" s="5" t="e">
        <f>SUM(Q1909:R1909)</f>
        <v>#VALUE!</v>
      </c>
      <c r="T1909" s="5" t="e">
        <f>IF(Q1909&lt;&gt;R1909,1,0)</f>
        <v>#VALUE!</v>
      </c>
      <c r="U1909" s="5" t="e">
        <f>IF(S1909&lt;=4,1,0)</f>
        <v>#VALUE!</v>
      </c>
      <c r="V1909" s="5" t="e">
        <f t="shared" si="58"/>
        <v>#VALUE!</v>
      </c>
      <c r="W1909" s="5" t="e">
        <f>IF(S1909&gt;=2,1,0)</f>
        <v>#VALUE!</v>
      </c>
      <c r="X1909" s="5" t="e">
        <f>IF(Q1909&lt;=2,1,0)</f>
        <v>#VALUE!</v>
      </c>
      <c r="Y1909" s="5" t="e">
        <f>IF(AND(Q1909&gt;=1,Q1909&lt;=3),1,0)</f>
        <v>#VALUE!</v>
      </c>
      <c r="Z1909" s="5" t="e">
        <f>IF(AND(Q1909&gt;=2,Q1909&lt;=5),1,0)</f>
        <v>#VALUE!</v>
      </c>
      <c r="AA1909" s="5" t="e">
        <f>IF(S1909&lt;=2,1,0)</f>
        <v>#VALUE!</v>
      </c>
      <c r="AB1909" s="5" t="e">
        <f>IF(AND(S1909&gt;=1,S1909&lt;=3),1,0)</f>
        <v>#VALUE!</v>
      </c>
      <c r="AC1909" s="5" t="e">
        <f>IF(AND(S1909&gt;=2,S1909&lt;=5),1,0)</f>
        <v>#VALUE!</v>
      </c>
      <c r="AD1909" s="5" t="e">
        <f>IF(AND(S1909&gt;=1,S1909&lt;=4),1,0)</f>
        <v>#VALUE!</v>
      </c>
      <c r="AE1909" s="5" t="e">
        <f>IF(AND(S1909&gt;=2,S1909&lt;=5),1,0)</f>
        <v>#VALUE!</v>
      </c>
    </row>
    <row r="1910" spans="1:31" x14ac:dyDescent="0.55000000000000004">
      <c r="A1910" s="1">
        <f t="shared" si="59"/>
        <v>1910</v>
      </c>
      <c r="B1910" s="6" t="s">
        <v>32</v>
      </c>
      <c r="C1910" s="7">
        <v>46226.660555555558</v>
      </c>
      <c r="D1910" s="5">
        <v>30</v>
      </c>
      <c r="E1910" s="6" t="s">
        <v>37</v>
      </c>
      <c r="F1910" s="8">
        <v>46369</v>
      </c>
      <c r="G1910" s="8" t="s">
        <v>245</v>
      </c>
      <c r="H1910" s="6" t="s">
        <v>128</v>
      </c>
      <c r="I1910" s="6" t="s">
        <v>885</v>
      </c>
      <c r="J1910" s="6" t="s">
        <v>125</v>
      </c>
      <c r="L1910" s="6" t="s">
        <v>269</v>
      </c>
      <c r="M1910" s="6" t="s">
        <v>885</v>
      </c>
      <c r="N1910" s="6" t="s">
        <v>41</v>
      </c>
      <c r="O1910" s="5" t="s">
        <v>885</v>
      </c>
      <c r="P1910" s="6" t="str">
        <f>IF(I1910&lt;&gt;"","Giocata","Futura")</f>
        <v>Futura</v>
      </c>
      <c r="Q1910" s="5" t="e">
        <f>VALUE(LEFT(I1910,1))</f>
        <v>#VALUE!</v>
      </c>
      <c r="R1910" s="5" t="e">
        <f>VALUE(RIGHT(I1910,1))</f>
        <v>#VALUE!</v>
      </c>
      <c r="S1910" s="5" t="e">
        <f>SUM(Q1910:R1910)</f>
        <v>#VALUE!</v>
      </c>
      <c r="T1910" s="5" t="e">
        <f>IF(Q1910&lt;&gt;R1910,1,0)</f>
        <v>#VALUE!</v>
      </c>
      <c r="U1910" s="5" t="e">
        <f>IF(S1910&lt;=4,1,0)</f>
        <v>#VALUE!</v>
      </c>
      <c r="V1910" s="5" t="e">
        <f t="shared" si="58"/>
        <v>#VALUE!</v>
      </c>
      <c r="W1910" s="5" t="e">
        <f>IF(S1910&gt;=2,1,0)</f>
        <v>#VALUE!</v>
      </c>
      <c r="X1910" s="5" t="e">
        <f>IF(Q1910&lt;=2,1,0)</f>
        <v>#VALUE!</v>
      </c>
      <c r="Y1910" s="5" t="e">
        <f>IF(AND(Q1910&gt;=1,Q1910&lt;=3),1,0)</f>
        <v>#VALUE!</v>
      </c>
      <c r="Z1910" s="5" t="e">
        <f>IF(AND(Q1910&gt;=2,Q1910&lt;=5),1,0)</f>
        <v>#VALUE!</v>
      </c>
      <c r="AA1910" s="5" t="e">
        <f>IF(S1910&lt;=2,1,0)</f>
        <v>#VALUE!</v>
      </c>
      <c r="AB1910" s="5" t="e">
        <f>IF(AND(S1910&gt;=1,S1910&lt;=3),1,0)</f>
        <v>#VALUE!</v>
      </c>
      <c r="AC1910" s="5" t="e">
        <f>IF(AND(S1910&gt;=2,S1910&lt;=5),1,0)</f>
        <v>#VALUE!</v>
      </c>
      <c r="AD1910" s="5" t="e">
        <f>IF(AND(S1910&gt;=1,S1910&lt;=4),1,0)</f>
        <v>#VALUE!</v>
      </c>
      <c r="AE1910" s="5" t="e">
        <f>IF(AND(S1910&gt;=2,S1910&lt;=5),1,0)</f>
        <v>#VALUE!</v>
      </c>
    </row>
    <row r="1911" spans="1:31" x14ac:dyDescent="0.55000000000000004">
      <c r="A1911" s="1">
        <f t="shared" si="59"/>
        <v>1911</v>
      </c>
      <c r="B1911" s="6" t="s">
        <v>32</v>
      </c>
      <c r="C1911" s="7">
        <v>46226.660555555558</v>
      </c>
      <c r="D1911" s="5">
        <v>30</v>
      </c>
      <c r="E1911" s="6" t="s">
        <v>37</v>
      </c>
      <c r="F1911" s="8">
        <v>46369</v>
      </c>
      <c r="G1911" s="8" t="s">
        <v>245</v>
      </c>
      <c r="H1911" s="6" t="s">
        <v>130</v>
      </c>
      <c r="I1911" s="6" t="s">
        <v>885</v>
      </c>
      <c r="J1911" s="6" t="s">
        <v>209</v>
      </c>
      <c r="L1911" s="6" t="s">
        <v>132</v>
      </c>
      <c r="M1911" s="6" t="s">
        <v>885</v>
      </c>
      <c r="N1911" s="6" t="s">
        <v>41</v>
      </c>
      <c r="O1911" s="5" t="s">
        <v>885</v>
      </c>
      <c r="P1911" s="6" t="str">
        <f>IF(I1911&lt;&gt;"","Giocata","Futura")</f>
        <v>Futura</v>
      </c>
      <c r="Q1911" s="5" t="e">
        <f>VALUE(LEFT(I1911,1))</f>
        <v>#VALUE!</v>
      </c>
      <c r="R1911" s="5" t="e">
        <f>VALUE(RIGHT(I1911,1))</f>
        <v>#VALUE!</v>
      </c>
      <c r="S1911" s="5" t="e">
        <f>SUM(Q1911:R1911)</f>
        <v>#VALUE!</v>
      </c>
      <c r="T1911" s="5" t="e">
        <f>IF(Q1911&lt;&gt;R1911,1,0)</f>
        <v>#VALUE!</v>
      </c>
      <c r="U1911" s="5" t="e">
        <f>IF(S1911&lt;=4,1,0)</f>
        <v>#VALUE!</v>
      </c>
      <c r="V1911" s="5" t="e">
        <f t="shared" si="58"/>
        <v>#VALUE!</v>
      </c>
      <c r="W1911" s="5" t="e">
        <f>IF(S1911&gt;=2,1,0)</f>
        <v>#VALUE!</v>
      </c>
      <c r="X1911" s="5" t="e">
        <f>IF(Q1911&lt;=2,1,0)</f>
        <v>#VALUE!</v>
      </c>
      <c r="Y1911" s="5" t="e">
        <f>IF(AND(Q1911&gt;=1,Q1911&lt;=3),1,0)</f>
        <v>#VALUE!</v>
      </c>
      <c r="Z1911" s="5" t="e">
        <f>IF(AND(Q1911&gt;=2,Q1911&lt;=5),1,0)</f>
        <v>#VALUE!</v>
      </c>
      <c r="AA1911" s="5" t="e">
        <f>IF(S1911&lt;=2,1,0)</f>
        <v>#VALUE!</v>
      </c>
      <c r="AB1911" s="5" t="e">
        <f>IF(AND(S1911&gt;=1,S1911&lt;=3),1,0)</f>
        <v>#VALUE!</v>
      </c>
      <c r="AC1911" s="5" t="e">
        <f>IF(AND(S1911&gt;=2,S1911&lt;=5),1,0)</f>
        <v>#VALUE!</v>
      </c>
      <c r="AD1911" s="5" t="e">
        <f>IF(AND(S1911&gt;=1,S1911&lt;=4),1,0)</f>
        <v>#VALUE!</v>
      </c>
      <c r="AE1911" s="5" t="e">
        <f>IF(AND(S1911&gt;=2,S1911&lt;=5),1,0)</f>
        <v>#VALUE!</v>
      </c>
    </row>
    <row r="1912" spans="1:31" x14ac:dyDescent="0.55000000000000004">
      <c r="A1912" s="1">
        <f t="shared" si="59"/>
        <v>1912</v>
      </c>
      <c r="B1912" s="6" t="s">
        <v>886</v>
      </c>
      <c r="C1912" s="7">
        <v>46226.660567129627</v>
      </c>
      <c r="D1912" s="5">
        <v>18</v>
      </c>
      <c r="E1912" s="6" t="s">
        <v>93</v>
      </c>
      <c r="F1912" s="8">
        <v>46375</v>
      </c>
      <c r="G1912" s="8" t="s">
        <v>885</v>
      </c>
      <c r="H1912" s="6" t="s">
        <v>897</v>
      </c>
      <c r="I1912" s="6" t="s">
        <v>885</v>
      </c>
      <c r="J1912" s="6" t="s">
        <v>900</v>
      </c>
      <c r="L1912" s="6" t="s">
        <v>907</v>
      </c>
      <c r="M1912" s="6" t="s">
        <v>885</v>
      </c>
      <c r="N1912" s="6" t="s">
        <v>41</v>
      </c>
      <c r="O1912" s="5" t="s">
        <v>885</v>
      </c>
      <c r="P1912" s="6" t="str">
        <f>IF(I1912&lt;&gt;"","Giocata","Futura")</f>
        <v>Futura</v>
      </c>
      <c r="Q1912" s="5" t="e">
        <f>VALUE(LEFT(I1912,1))</f>
        <v>#VALUE!</v>
      </c>
      <c r="R1912" s="5" t="e">
        <f>VALUE(RIGHT(I1912,1))</f>
        <v>#VALUE!</v>
      </c>
      <c r="S1912" s="5" t="e">
        <f>SUM(Q1912:R1912)</f>
        <v>#VALUE!</v>
      </c>
      <c r="T1912" s="5" t="e">
        <f>IF(Q1912&lt;&gt;R1912,1,0)</f>
        <v>#VALUE!</v>
      </c>
      <c r="U1912" s="5" t="e">
        <f>IF(S1912&lt;=4,1,0)</f>
        <v>#VALUE!</v>
      </c>
      <c r="V1912" s="5" t="e">
        <f t="shared" si="58"/>
        <v>#VALUE!</v>
      </c>
      <c r="W1912" s="5" t="e">
        <f>IF(S1912&gt;=2,1,0)</f>
        <v>#VALUE!</v>
      </c>
      <c r="X1912" s="5" t="e">
        <f>IF(Q1912&lt;=2,1,0)</f>
        <v>#VALUE!</v>
      </c>
      <c r="Y1912" s="5" t="e">
        <f>IF(AND(Q1912&gt;=1,Q1912&lt;=3),1,0)</f>
        <v>#VALUE!</v>
      </c>
      <c r="Z1912" s="5" t="e">
        <f>IF(AND(Q1912&gt;=2,Q1912&lt;=5),1,0)</f>
        <v>#VALUE!</v>
      </c>
      <c r="AA1912" s="5" t="e">
        <f>IF(S1912&lt;=2,1,0)</f>
        <v>#VALUE!</v>
      </c>
      <c r="AB1912" s="5" t="e">
        <f>IF(AND(S1912&gt;=1,S1912&lt;=3),1,0)</f>
        <v>#VALUE!</v>
      </c>
      <c r="AC1912" s="5" t="e">
        <f>IF(AND(S1912&gt;=2,S1912&lt;=5),1,0)</f>
        <v>#VALUE!</v>
      </c>
      <c r="AD1912" s="5" t="e">
        <f>IF(AND(S1912&gt;=1,S1912&lt;=4),1,0)</f>
        <v>#VALUE!</v>
      </c>
      <c r="AE1912" s="5" t="e">
        <f>IF(AND(S1912&gt;=2,S1912&lt;=5),1,0)</f>
        <v>#VALUE!</v>
      </c>
    </row>
    <row r="1913" spans="1:31" x14ac:dyDescent="0.55000000000000004">
      <c r="A1913" s="1">
        <f t="shared" si="59"/>
        <v>1913</v>
      </c>
      <c r="B1913" s="6" t="s">
        <v>886</v>
      </c>
      <c r="C1913" s="7">
        <v>46226.660567129627</v>
      </c>
      <c r="D1913" s="5">
        <v>18</v>
      </c>
      <c r="E1913" s="6" t="s">
        <v>93</v>
      </c>
      <c r="F1913" s="8">
        <v>46375</v>
      </c>
      <c r="G1913" s="8" t="s">
        <v>885</v>
      </c>
      <c r="H1913" s="6" t="s">
        <v>896</v>
      </c>
      <c r="I1913" s="6" t="s">
        <v>885</v>
      </c>
      <c r="J1913" s="6" t="s">
        <v>893</v>
      </c>
      <c r="L1913" s="6" t="s">
        <v>898</v>
      </c>
      <c r="M1913" s="6" t="s">
        <v>885</v>
      </c>
      <c r="N1913" s="6" t="s">
        <v>41</v>
      </c>
      <c r="O1913" s="5" t="s">
        <v>885</v>
      </c>
      <c r="P1913" s="6" t="str">
        <f>IF(I1913&lt;&gt;"","Giocata","Futura")</f>
        <v>Futura</v>
      </c>
      <c r="Q1913" s="5" t="e">
        <f>VALUE(LEFT(I1913,1))</f>
        <v>#VALUE!</v>
      </c>
      <c r="R1913" s="5" t="e">
        <f>VALUE(RIGHT(I1913,1))</f>
        <v>#VALUE!</v>
      </c>
      <c r="S1913" s="5" t="e">
        <f>SUM(Q1913:R1913)</f>
        <v>#VALUE!</v>
      </c>
      <c r="T1913" s="5" t="e">
        <f>IF(Q1913&lt;&gt;R1913,1,0)</f>
        <v>#VALUE!</v>
      </c>
      <c r="U1913" s="5" t="e">
        <f>IF(S1913&lt;=4,1,0)</f>
        <v>#VALUE!</v>
      </c>
      <c r="V1913" s="5" t="e">
        <f t="shared" si="58"/>
        <v>#VALUE!</v>
      </c>
      <c r="W1913" s="5" t="e">
        <f>IF(S1913&gt;=2,1,0)</f>
        <v>#VALUE!</v>
      </c>
      <c r="X1913" s="5" t="e">
        <f>IF(Q1913&lt;=2,1,0)</f>
        <v>#VALUE!</v>
      </c>
      <c r="Y1913" s="5" t="e">
        <f>IF(AND(Q1913&gt;=1,Q1913&lt;=3),1,0)</f>
        <v>#VALUE!</v>
      </c>
      <c r="Z1913" s="5" t="e">
        <f>IF(AND(Q1913&gt;=2,Q1913&lt;=5),1,0)</f>
        <v>#VALUE!</v>
      </c>
      <c r="AA1913" s="5" t="e">
        <f>IF(S1913&lt;=2,1,0)</f>
        <v>#VALUE!</v>
      </c>
      <c r="AB1913" s="5" t="e">
        <f>IF(AND(S1913&gt;=1,S1913&lt;=3),1,0)</f>
        <v>#VALUE!</v>
      </c>
      <c r="AC1913" s="5" t="e">
        <f>IF(AND(S1913&gt;=2,S1913&lt;=5),1,0)</f>
        <v>#VALUE!</v>
      </c>
      <c r="AD1913" s="5" t="e">
        <f>IF(AND(S1913&gt;=1,S1913&lt;=4),1,0)</f>
        <v>#VALUE!</v>
      </c>
      <c r="AE1913" s="5" t="e">
        <f>IF(AND(S1913&gt;=2,S1913&lt;=5),1,0)</f>
        <v>#VALUE!</v>
      </c>
    </row>
    <row r="1914" spans="1:31" x14ac:dyDescent="0.55000000000000004">
      <c r="A1914" s="1">
        <f t="shared" si="59"/>
        <v>1914</v>
      </c>
      <c r="B1914" s="6" t="s">
        <v>886</v>
      </c>
      <c r="C1914" s="7">
        <v>46226.660567129627</v>
      </c>
      <c r="D1914" s="5">
        <v>18</v>
      </c>
      <c r="E1914" s="6" t="s">
        <v>93</v>
      </c>
      <c r="F1914" s="8">
        <v>46375</v>
      </c>
      <c r="G1914" s="8" t="s">
        <v>885</v>
      </c>
      <c r="H1914" s="6" t="s">
        <v>899</v>
      </c>
      <c r="I1914" s="6" t="s">
        <v>885</v>
      </c>
      <c r="J1914" s="6" t="s">
        <v>887</v>
      </c>
      <c r="L1914" s="6" t="s">
        <v>298</v>
      </c>
      <c r="M1914" s="6" t="s">
        <v>885</v>
      </c>
      <c r="N1914" s="6" t="s">
        <v>41</v>
      </c>
      <c r="O1914" s="5" t="s">
        <v>885</v>
      </c>
      <c r="P1914" s="6" t="str">
        <f>IF(I1914&lt;&gt;"","Giocata","Futura")</f>
        <v>Futura</v>
      </c>
      <c r="Q1914" s="5" t="e">
        <f>VALUE(LEFT(I1914,1))</f>
        <v>#VALUE!</v>
      </c>
      <c r="R1914" s="5" t="e">
        <f>VALUE(RIGHT(I1914,1))</f>
        <v>#VALUE!</v>
      </c>
      <c r="S1914" s="5" t="e">
        <f>SUM(Q1914:R1914)</f>
        <v>#VALUE!</v>
      </c>
      <c r="T1914" s="5" t="e">
        <f>IF(Q1914&lt;&gt;R1914,1,0)</f>
        <v>#VALUE!</v>
      </c>
      <c r="U1914" s="5" t="e">
        <f>IF(S1914&lt;=4,1,0)</f>
        <v>#VALUE!</v>
      </c>
      <c r="V1914" s="5" t="e">
        <f t="shared" si="58"/>
        <v>#VALUE!</v>
      </c>
      <c r="W1914" s="5" t="e">
        <f>IF(S1914&gt;=2,1,0)</f>
        <v>#VALUE!</v>
      </c>
      <c r="X1914" s="5" t="e">
        <f>IF(Q1914&lt;=2,1,0)</f>
        <v>#VALUE!</v>
      </c>
      <c r="Y1914" s="5" t="e">
        <f>IF(AND(Q1914&gt;=1,Q1914&lt;=3),1,0)</f>
        <v>#VALUE!</v>
      </c>
      <c r="Z1914" s="5" t="e">
        <f>IF(AND(Q1914&gt;=2,Q1914&lt;=5),1,0)</f>
        <v>#VALUE!</v>
      </c>
      <c r="AA1914" s="5" t="e">
        <f>IF(S1914&lt;=2,1,0)</f>
        <v>#VALUE!</v>
      </c>
      <c r="AB1914" s="5" t="e">
        <f>IF(AND(S1914&gt;=1,S1914&lt;=3),1,0)</f>
        <v>#VALUE!</v>
      </c>
      <c r="AC1914" s="5" t="e">
        <f>IF(AND(S1914&gt;=2,S1914&lt;=5),1,0)</f>
        <v>#VALUE!</v>
      </c>
      <c r="AD1914" s="5" t="e">
        <f>IF(AND(S1914&gt;=1,S1914&lt;=4),1,0)</f>
        <v>#VALUE!</v>
      </c>
      <c r="AE1914" s="5" t="e">
        <f>IF(AND(S1914&gt;=2,S1914&lt;=5),1,0)</f>
        <v>#VALUE!</v>
      </c>
    </row>
    <row r="1915" spans="1:31" x14ac:dyDescent="0.55000000000000004">
      <c r="A1915" s="1">
        <f t="shared" si="59"/>
        <v>1915</v>
      </c>
      <c r="B1915" s="6" t="s">
        <v>886</v>
      </c>
      <c r="C1915" s="7">
        <v>46226.660567129627</v>
      </c>
      <c r="D1915" s="5">
        <v>18</v>
      </c>
      <c r="E1915" s="6" t="s">
        <v>93</v>
      </c>
      <c r="F1915" s="8">
        <v>46375</v>
      </c>
      <c r="G1915" s="8" t="s">
        <v>885</v>
      </c>
      <c r="H1915" s="6" t="s">
        <v>888</v>
      </c>
      <c r="I1915" s="6" t="s">
        <v>885</v>
      </c>
      <c r="J1915" s="6" t="s">
        <v>894</v>
      </c>
      <c r="L1915" s="6" t="s">
        <v>904</v>
      </c>
      <c r="M1915" s="6" t="s">
        <v>885</v>
      </c>
      <c r="N1915" s="6" t="s">
        <v>41</v>
      </c>
      <c r="O1915" s="5" t="s">
        <v>885</v>
      </c>
      <c r="P1915" s="6" t="str">
        <f>IF(I1915&lt;&gt;"","Giocata","Futura")</f>
        <v>Futura</v>
      </c>
      <c r="Q1915" s="5" t="e">
        <f>VALUE(LEFT(I1915,1))</f>
        <v>#VALUE!</v>
      </c>
      <c r="R1915" s="5" t="e">
        <f>VALUE(RIGHT(I1915,1))</f>
        <v>#VALUE!</v>
      </c>
      <c r="S1915" s="5" t="e">
        <f>SUM(Q1915:R1915)</f>
        <v>#VALUE!</v>
      </c>
      <c r="T1915" s="5" t="e">
        <f>IF(Q1915&lt;&gt;R1915,1,0)</f>
        <v>#VALUE!</v>
      </c>
      <c r="U1915" s="5" t="e">
        <f>IF(S1915&lt;=4,1,0)</f>
        <v>#VALUE!</v>
      </c>
      <c r="V1915" s="5" t="e">
        <f t="shared" si="58"/>
        <v>#VALUE!</v>
      </c>
      <c r="W1915" s="5" t="e">
        <f>IF(S1915&gt;=2,1,0)</f>
        <v>#VALUE!</v>
      </c>
      <c r="X1915" s="5" t="e">
        <f>IF(Q1915&lt;=2,1,0)</f>
        <v>#VALUE!</v>
      </c>
      <c r="Y1915" s="5" t="e">
        <f>IF(AND(Q1915&gt;=1,Q1915&lt;=3),1,0)</f>
        <v>#VALUE!</v>
      </c>
      <c r="Z1915" s="5" t="e">
        <f>IF(AND(Q1915&gt;=2,Q1915&lt;=5),1,0)</f>
        <v>#VALUE!</v>
      </c>
      <c r="AA1915" s="5" t="e">
        <f>IF(S1915&lt;=2,1,0)</f>
        <v>#VALUE!</v>
      </c>
      <c r="AB1915" s="5" t="e">
        <f>IF(AND(S1915&gt;=1,S1915&lt;=3),1,0)</f>
        <v>#VALUE!</v>
      </c>
      <c r="AC1915" s="5" t="e">
        <f>IF(AND(S1915&gt;=2,S1915&lt;=5),1,0)</f>
        <v>#VALUE!</v>
      </c>
      <c r="AD1915" s="5" t="e">
        <f>IF(AND(S1915&gt;=1,S1915&lt;=4),1,0)</f>
        <v>#VALUE!</v>
      </c>
      <c r="AE1915" s="5" t="e">
        <f>IF(AND(S1915&gt;=2,S1915&lt;=5),1,0)</f>
        <v>#VALUE!</v>
      </c>
    </row>
    <row r="1916" spans="1:31" x14ac:dyDescent="0.55000000000000004">
      <c r="A1916" s="1">
        <f t="shared" si="59"/>
        <v>1916</v>
      </c>
      <c r="B1916" s="6" t="s">
        <v>886</v>
      </c>
      <c r="C1916" s="7">
        <v>46226.660567129627</v>
      </c>
      <c r="D1916" s="5">
        <v>18</v>
      </c>
      <c r="E1916" s="6" t="s">
        <v>93</v>
      </c>
      <c r="F1916" s="8">
        <v>46375</v>
      </c>
      <c r="G1916" s="8" t="s">
        <v>885</v>
      </c>
      <c r="H1916" s="6" t="s">
        <v>891</v>
      </c>
      <c r="I1916" s="6" t="s">
        <v>885</v>
      </c>
      <c r="J1916" s="6" t="s">
        <v>902</v>
      </c>
      <c r="L1916" s="6" t="s">
        <v>903</v>
      </c>
      <c r="M1916" s="6" t="s">
        <v>885</v>
      </c>
      <c r="N1916" s="6" t="s">
        <v>41</v>
      </c>
      <c r="O1916" s="5" t="s">
        <v>885</v>
      </c>
      <c r="P1916" s="6" t="str">
        <f>IF(I1916&lt;&gt;"","Giocata","Futura")</f>
        <v>Futura</v>
      </c>
      <c r="Q1916" s="5" t="e">
        <f>VALUE(LEFT(I1916,1))</f>
        <v>#VALUE!</v>
      </c>
      <c r="R1916" s="5" t="e">
        <f>VALUE(RIGHT(I1916,1))</f>
        <v>#VALUE!</v>
      </c>
      <c r="S1916" s="5" t="e">
        <f>SUM(Q1916:R1916)</f>
        <v>#VALUE!</v>
      </c>
      <c r="T1916" s="5" t="e">
        <f>IF(Q1916&lt;&gt;R1916,1,0)</f>
        <v>#VALUE!</v>
      </c>
      <c r="U1916" s="5" t="e">
        <f>IF(S1916&lt;=4,1,0)</f>
        <v>#VALUE!</v>
      </c>
      <c r="V1916" s="5" t="e">
        <f t="shared" si="58"/>
        <v>#VALUE!</v>
      </c>
      <c r="W1916" s="5" t="e">
        <f>IF(S1916&gt;=2,1,0)</f>
        <v>#VALUE!</v>
      </c>
      <c r="X1916" s="5" t="e">
        <f>IF(Q1916&lt;=2,1,0)</f>
        <v>#VALUE!</v>
      </c>
      <c r="Y1916" s="5" t="e">
        <f>IF(AND(Q1916&gt;=1,Q1916&lt;=3),1,0)</f>
        <v>#VALUE!</v>
      </c>
      <c r="Z1916" s="5" t="e">
        <f>IF(AND(Q1916&gt;=2,Q1916&lt;=5),1,0)</f>
        <v>#VALUE!</v>
      </c>
      <c r="AA1916" s="5" t="e">
        <f>IF(S1916&lt;=2,1,0)</f>
        <v>#VALUE!</v>
      </c>
      <c r="AB1916" s="5" t="e">
        <f>IF(AND(S1916&gt;=1,S1916&lt;=3),1,0)</f>
        <v>#VALUE!</v>
      </c>
      <c r="AC1916" s="5" t="e">
        <f>IF(AND(S1916&gt;=2,S1916&lt;=5),1,0)</f>
        <v>#VALUE!</v>
      </c>
      <c r="AD1916" s="5" t="e">
        <f>IF(AND(S1916&gt;=1,S1916&lt;=4),1,0)</f>
        <v>#VALUE!</v>
      </c>
      <c r="AE1916" s="5" t="e">
        <f>IF(AND(S1916&gt;=2,S1916&lt;=5),1,0)</f>
        <v>#VALUE!</v>
      </c>
    </row>
    <row r="1917" spans="1:31" x14ac:dyDescent="0.55000000000000004">
      <c r="A1917" s="1">
        <f t="shared" si="59"/>
        <v>1917</v>
      </c>
      <c r="B1917" s="6" t="s">
        <v>886</v>
      </c>
      <c r="C1917" s="7">
        <v>46226.660567129627</v>
      </c>
      <c r="D1917" s="5">
        <v>18</v>
      </c>
      <c r="E1917" s="6" t="s">
        <v>93</v>
      </c>
      <c r="F1917" s="8">
        <v>46375</v>
      </c>
      <c r="G1917" s="8" t="s">
        <v>885</v>
      </c>
      <c r="H1917" s="6" t="s">
        <v>890</v>
      </c>
      <c r="I1917" s="6" t="s">
        <v>885</v>
      </c>
      <c r="J1917" s="6" t="s">
        <v>901</v>
      </c>
      <c r="L1917" s="6" t="s">
        <v>892</v>
      </c>
      <c r="M1917" s="6" t="s">
        <v>885</v>
      </c>
      <c r="N1917" s="6" t="s">
        <v>41</v>
      </c>
      <c r="O1917" s="5" t="s">
        <v>885</v>
      </c>
      <c r="P1917" s="6" t="str">
        <f>IF(I1917&lt;&gt;"","Giocata","Futura")</f>
        <v>Futura</v>
      </c>
      <c r="Q1917" s="5" t="e">
        <f>VALUE(LEFT(I1917,1))</f>
        <v>#VALUE!</v>
      </c>
      <c r="R1917" s="5" t="e">
        <f>VALUE(RIGHT(I1917,1))</f>
        <v>#VALUE!</v>
      </c>
      <c r="S1917" s="5" t="e">
        <f>SUM(Q1917:R1917)</f>
        <v>#VALUE!</v>
      </c>
      <c r="T1917" s="5" t="e">
        <f>IF(Q1917&lt;&gt;R1917,1,0)</f>
        <v>#VALUE!</v>
      </c>
      <c r="U1917" s="5" t="e">
        <f>IF(S1917&lt;=4,1,0)</f>
        <v>#VALUE!</v>
      </c>
      <c r="V1917" s="5" t="e">
        <f t="shared" si="58"/>
        <v>#VALUE!</v>
      </c>
      <c r="W1917" s="5" t="e">
        <f>IF(S1917&gt;=2,1,0)</f>
        <v>#VALUE!</v>
      </c>
      <c r="X1917" s="5" t="e">
        <f>IF(Q1917&lt;=2,1,0)</f>
        <v>#VALUE!</v>
      </c>
      <c r="Y1917" s="5" t="e">
        <f>IF(AND(Q1917&gt;=1,Q1917&lt;=3),1,0)</f>
        <v>#VALUE!</v>
      </c>
      <c r="Z1917" s="5" t="e">
        <f>IF(AND(Q1917&gt;=2,Q1917&lt;=5),1,0)</f>
        <v>#VALUE!</v>
      </c>
      <c r="AA1917" s="5" t="e">
        <f>IF(S1917&lt;=2,1,0)</f>
        <v>#VALUE!</v>
      </c>
      <c r="AB1917" s="5" t="e">
        <f>IF(AND(S1917&gt;=1,S1917&lt;=3),1,0)</f>
        <v>#VALUE!</v>
      </c>
      <c r="AC1917" s="5" t="e">
        <f>IF(AND(S1917&gt;=2,S1917&lt;=5),1,0)</f>
        <v>#VALUE!</v>
      </c>
      <c r="AD1917" s="5" t="e">
        <f>IF(AND(S1917&gt;=1,S1917&lt;=4),1,0)</f>
        <v>#VALUE!</v>
      </c>
      <c r="AE1917" s="5" t="e">
        <f>IF(AND(S1917&gt;=2,S1917&lt;=5),1,0)</f>
        <v>#VALUE!</v>
      </c>
    </row>
    <row r="1918" spans="1:31" x14ac:dyDescent="0.55000000000000004">
      <c r="A1918" s="1">
        <f t="shared" si="59"/>
        <v>1918</v>
      </c>
      <c r="B1918" s="6" t="s">
        <v>886</v>
      </c>
      <c r="C1918" s="7">
        <v>46226.660567129627</v>
      </c>
      <c r="D1918" s="5">
        <v>19</v>
      </c>
      <c r="E1918" s="6" t="s">
        <v>93</v>
      </c>
      <c r="F1918" s="8">
        <v>46403</v>
      </c>
      <c r="G1918" s="8" t="s">
        <v>885</v>
      </c>
      <c r="H1918" s="6" t="s">
        <v>890</v>
      </c>
      <c r="I1918" s="6" t="s">
        <v>885</v>
      </c>
      <c r="J1918" s="6" t="s">
        <v>897</v>
      </c>
      <c r="L1918" s="6" t="s">
        <v>892</v>
      </c>
      <c r="M1918" s="6" t="s">
        <v>885</v>
      </c>
      <c r="N1918" s="6" t="s">
        <v>41</v>
      </c>
      <c r="O1918" s="5" t="s">
        <v>885</v>
      </c>
      <c r="P1918" s="6" t="str">
        <f>IF(I1918&lt;&gt;"","Giocata","Futura")</f>
        <v>Futura</v>
      </c>
      <c r="Q1918" s="5" t="e">
        <f>VALUE(LEFT(I1918,1))</f>
        <v>#VALUE!</v>
      </c>
      <c r="R1918" s="5" t="e">
        <f>VALUE(RIGHT(I1918,1))</f>
        <v>#VALUE!</v>
      </c>
      <c r="S1918" s="5" t="e">
        <f>SUM(Q1918:R1918)</f>
        <v>#VALUE!</v>
      </c>
      <c r="T1918" s="5" t="e">
        <f>IF(Q1918&lt;&gt;R1918,1,0)</f>
        <v>#VALUE!</v>
      </c>
      <c r="U1918" s="5" t="e">
        <f>IF(S1918&lt;=4,1,0)</f>
        <v>#VALUE!</v>
      </c>
      <c r="V1918" s="5" t="e">
        <f t="shared" si="58"/>
        <v>#VALUE!</v>
      </c>
      <c r="W1918" s="5" t="e">
        <f>IF(S1918&gt;=2,1,0)</f>
        <v>#VALUE!</v>
      </c>
      <c r="X1918" s="5" t="e">
        <f>IF(Q1918&lt;=2,1,0)</f>
        <v>#VALUE!</v>
      </c>
      <c r="Y1918" s="5" t="e">
        <f>IF(AND(Q1918&gt;=1,Q1918&lt;=3),1,0)</f>
        <v>#VALUE!</v>
      </c>
      <c r="Z1918" s="5" t="e">
        <f>IF(AND(Q1918&gt;=2,Q1918&lt;=5),1,0)</f>
        <v>#VALUE!</v>
      </c>
      <c r="AA1918" s="5" t="e">
        <f>IF(S1918&lt;=2,1,0)</f>
        <v>#VALUE!</v>
      </c>
      <c r="AB1918" s="5" t="e">
        <f>IF(AND(S1918&gt;=1,S1918&lt;=3),1,0)</f>
        <v>#VALUE!</v>
      </c>
      <c r="AC1918" s="5" t="e">
        <f>IF(AND(S1918&gt;=2,S1918&lt;=5),1,0)</f>
        <v>#VALUE!</v>
      </c>
      <c r="AD1918" s="5" t="e">
        <f>IF(AND(S1918&gt;=1,S1918&lt;=4),1,0)</f>
        <v>#VALUE!</v>
      </c>
      <c r="AE1918" s="5" t="e">
        <f>IF(AND(S1918&gt;=2,S1918&lt;=5),1,0)</f>
        <v>#VALUE!</v>
      </c>
    </row>
    <row r="1919" spans="1:31" x14ac:dyDescent="0.55000000000000004">
      <c r="A1919" s="1">
        <f t="shared" si="59"/>
        <v>1919</v>
      </c>
      <c r="B1919" s="6" t="s">
        <v>886</v>
      </c>
      <c r="C1919" s="7">
        <v>46226.660567129627</v>
      </c>
      <c r="D1919" s="5">
        <v>19</v>
      </c>
      <c r="E1919" s="6" t="s">
        <v>93</v>
      </c>
      <c r="F1919" s="8">
        <v>46403</v>
      </c>
      <c r="G1919" s="8" t="s">
        <v>885</v>
      </c>
      <c r="H1919" s="6" t="s">
        <v>887</v>
      </c>
      <c r="I1919" s="6" t="s">
        <v>885</v>
      </c>
      <c r="J1919" s="6" t="s">
        <v>891</v>
      </c>
      <c r="L1919" s="6" t="s">
        <v>889</v>
      </c>
      <c r="M1919" s="6" t="s">
        <v>885</v>
      </c>
      <c r="N1919" s="6" t="s">
        <v>41</v>
      </c>
      <c r="O1919" s="5" t="s">
        <v>885</v>
      </c>
      <c r="P1919" s="6" t="str">
        <f>IF(I1919&lt;&gt;"","Giocata","Futura")</f>
        <v>Futura</v>
      </c>
      <c r="Q1919" s="5" t="e">
        <f>VALUE(LEFT(I1919,1))</f>
        <v>#VALUE!</v>
      </c>
      <c r="R1919" s="5" t="e">
        <f>VALUE(RIGHT(I1919,1))</f>
        <v>#VALUE!</v>
      </c>
      <c r="S1919" s="5" t="e">
        <f>SUM(Q1919:R1919)</f>
        <v>#VALUE!</v>
      </c>
      <c r="T1919" s="5" t="e">
        <f>IF(Q1919&lt;&gt;R1919,1,0)</f>
        <v>#VALUE!</v>
      </c>
      <c r="U1919" s="5" t="e">
        <f>IF(S1919&lt;=4,1,0)</f>
        <v>#VALUE!</v>
      </c>
      <c r="V1919" s="5" t="e">
        <f t="shared" si="58"/>
        <v>#VALUE!</v>
      </c>
      <c r="W1919" s="5" t="e">
        <f>IF(S1919&gt;=2,1,0)</f>
        <v>#VALUE!</v>
      </c>
      <c r="X1919" s="5" t="e">
        <f>IF(Q1919&lt;=2,1,0)</f>
        <v>#VALUE!</v>
      </c>
      <c r="Y1919" s="5" t="e">
        <f>IF(AND(Q1919&gt;=1,Q1919&lt;=3),1,0)</f>
        <v>#VALUE!</v>
      </c>
      <c r="Z1919" s="5" t="e">
        <f>IF(AND(Q1919&gt;=2,Q1919&lt;=5),1,0)</f>
        <v>#VALUE!</v>
      </c>
      <c r="AA1919" s="5" t="e">
        <f>IF(S1919&lt;=2,1,0)</f>
        <v>#VALUE!</v>
      </c>
      <c r="AB1919" s="5" t="e">
        <f>IF(AND(S1919&gt;=1,S1919&lt;=3),1,0)</f>
        <v>#VALUE!</v>
      </c>
      <c r="AC1919" s="5" t="e">
        <f>IF(AND(S1919&gt;=2,S1919&lt;=5),1,0)</f>
        <v>#VALUE!</v>
      </c>
      <c r="AD1919" s="5" t="e">
        <f>IF(AND(S1919&gt;=1,S1919&lt;=4),1,0)</f>
        <v>#VALUE!</v>
      </c>
      <c r="AE1919" s="5" t="e">
        <f>IF(AND(S1919&gt;=2,S1919&lt;=5),1,0)</f>
        <v>#VALUE!</v>
      </c>
    </row>
    <row r="1920" spans="1:31" x14ac:dyDescent="0.55000000000000004">
      <c r="A1920" s="1">
        <f t="shared" si="59"/>
        <v>1920</v>
      </c>
      <c r="B1920" s="6" t="s">
        <v>886</v>
      </c>
      <c r="C1920" s="7">
        <v>46226.660567129627</v>
      </c>
      <c r="D1920" s="5">
        <v>19</v>
      </c>
      <c r="E1920" s="6" t="s">
        <v>93</v>
      </c>
      <c r="F1920" s="8">
        <v>46403</v>
      </c>
      <c r="G1920" s="8" t="s">
        <v>885</v>
      </c>
      <c r="H1920" s="6" t="s">
        <v>902</v>
      </c>
      <c r="I1920" s="6" t="s">
        <v>885</v>
      </c>
      <c r="J1920" s="6" t="s">
        <v>894</v>
      </c>
      <c r="L1920" s="6" t="s">
        <v>905</v>
      </c>
      <c r="M1920" s="6" t="s">
        <v>885</v>
      </c>
      <c r="N1920" s="6" t="s">
        <v>41</v>
      </c>
      <c r="O1920" s="5" t="s">
        <v>885</v>
      </c>
      <c r="P1920" s="6" t="str">
        <f>IF(I1920&lt;&gt;"","Giocata","Futura")</f>
        <v>Futura</v>
      </c>
      <c r="Q1920" s="5" t="e">
        <f>VALUE(LEFT(I1920,1))</f>
        <v>#VALUE!</v>
      </c>
      <c r="R1920" s="5" t="e">
        <f>VALUE(RIGHT(I1920,1))</f>
        <v>#VALUE!</v>
      </c>
      <c r="S1920" s="5" t="e">
        <f>SUM(Q1920:R1920)</f>
        <v>#VALUE!</v>
      </c>
      <c r="T1920" s="5" t="e">
        <f>IF(Q1920&lt;&gt;R1920,1,0)</f>
        <v>#VALUE!</v>
      </c>
      <c r="U1920" s="5" t="e">
        <f>IF(S1920&lt;=4,1,0)</f>
        <v>#VALUE!</v>
      </c>
      <c r="V1920" s="5" t="e">
        <f t="shared" si="58"/>
        <v>#VALUE!</v>
      </c>
      <c r="W1920" s="5" t="e">
        <f>IF(S1920&gt;=2,1,0)</f>
        <v>#VALUE!</v>
      </c>
      <c r="X1920" s="5" t="e">
        <f>IF(Q1920&lt;=2,1,0)</f>
        <v>#VALUE!</v>
      </c>
      <c r="Y1920" s="5" t="e">
        <f>IF(AND(Q1920&gt;=1,Q1920&lt;=3),1,0)</f>
        <v>#VALUE!</v>
      </c>
      <c r="Z1920" s="5" t="e">
        <f>IF(AND(Q1920&gt;=2,Q1920&lt;=5),1,0)</f>
        <v>#VALUE!</v>
      </c>
      <c r="AA1920" s="5" t="e">
        <f>IF(S1920&lt;=2,1,0)</f>
        <v>#VALUE!</v>
      </c>
      <c r="AB1920" s="5" t="e">
        <f>IF(AND(S1920&gt;=1,S1920&lt;=3),1,0)</f>
        <v>#VALUE!</v>
      </c>
      <c r="AC1920" s="5" t="e">
        <f>IF(AND(S1920&gt;=2,S1920&lt;=5),1,0)</f>
        <v>#VALUE!</v>
      </c>
      <c r="AD1920" s="5" t="e">
        <f>IF(AND(S1920&gt;=1,S1920&lt;=4),1,0)</f>
        <v>#VALUE!</v>
      </c>
      <c r="AE1920" s="5" t="e">
        <f>IF(AND(S1920&gt;=2,S1920&lt;=5),1,0)</f>
        <v>#VALUE!</v>
      </c>
    </row>
    <row r="1921" spans="1:31" x14ac:dyDescent="0.55000000000000004">
      <c r="A1921" s="1">
        <f t="shared" si="59"/>
        <v>1921</v>
      </c>
      <c r="B1921" s="6" t="s">
        <v>886</v>
      </c>
      <c r="C1921" s="7">
        <v>46226.660567129627</v>
      </c>
      <c r="D1921" s="5">
        <v>19</v>
      </c>
      <c r="E1921" s="6" t="s">
        <v>93</v>
      </c>
      <c r="F1921" s="8">
        <v>46403</v>
      </c>
      <c r="G1921" s="8" t="s">
        <v>885</v>
      </c>
      <c r="H1921" s="6" t="s">
        <v>901</v>
      </c>
      <c r="I1921" s="6" t="s">
        <v>885</v>
      </c>
      <c r="J1921" s="6" t="s">
        <v>888</v>
      </c>
      <c r="L1921" s="6" t="s">
        <v>903</v>
      </c>
      <c r="M1921" s="6" t="s">
        <v>885</v>
      </c>
      <c r="N1921" s="6" t="s">
        <v>41</v>
      </c>
      <c r="O1921" s="5" t="s">
        <v>885</v>
      </c>
      <c r="P1921" s="6" t="str">
        <f>IF(I1921&lt;&gt;"","Giocata","Futura")</f>
        <v>Futura</v>
      </c>
      <c r="Q1921" s="5" t="e">
        <f>VALUE(LEFT(I1921,1))</f>
        <v>#VALUE!</v>
      </c>
      <c r="R1921" s="5" t="e">
        <f>VALUE(RIGHT(I1921,1))</f>
        <v>#VALUE!</v>
      </c>
      <c r="S1921" s="5" t="e">
        <f>SUM(Q1921:R1921)</f>
        <v>#VALUE!</v>
      </c>
      <c r="T1921" s="5" t="e">
        <f>IF(Q1921&lt;&gt;R1921,1,0)</f>
        <v>#VALUE!</v>
      </c>
      <c r="U1921" s="5" t="e">
        <f>IF(S1921&lt;=4,1,0)</f>
        <v>#VALUE!</v>
      </c>
      <c r="V1921" s="5" t="e">
        <f t="shared" si="58"/>
        <v>#VALUE!</v>
      </c>
      <c r="W1921" s="5" t="e">
        <f>IF(S1921&gt;=2,1,0)</f>
        <v>#VALUE!</v>
      </c>
      <c r="X1921" s="5" t="e">
        <f>IF(Q1921&lt;=2,1,0)</f>
        <v>#VALUE!</v>
      </c>
      <c r="Y1921" s="5" t="e">
        <f>IF(AND(Q1921&gt;=1,Q1921&lt;=3),1,0)</f>
        <v>#VALUE!</v>
      </c>
      <c r="Z1921" s="5" t="e">
        <f>IF(AND(Q1921&gt;=2,Q1921&lt;=5),1,0)</f>
        <v>#VALUE!</v>
      </c>
      <c r="AA1921" s="5" t="e">
        <f>IF(S1921&lt;=2,1,0)</f>
        <v>#VALUE!</v>
      </c>
      <c r="AB1921" s="5" t="e">
        <f>IF(AND(S1921&gt;=1,S1921&lt;=3),1,0)</f>
        <v>#VALUE!</v>
      </c>
      <c r="AC1921" s="5" t="e">
        <f>IF(AND(S1921&gt;=2,S1921&lt;=5),1,0)</f>
        <v>#VALUE!</v>
      </c>
      <c r="AD1921" s="5" t="e">
        <f>IF(AND(S1921&gt;=1,S1921&lt;=4),1,0)</f>
        <v>#VALUE!</v>
      </c>
      <c r="AE1921" s="5" t="e">
        <f>IF(AND(S1921&gt;=2,S1921&lt;=5),1,0)</f>
        <v>#VALUE!</v>
      </c>
    </row>
    <row r="1922" spans="1:31" x14ac:dyDescent="0.55000000000000004">
      <c r="A1922" s="1">
        <f t="shared" si="59"/>
        <v>1922</v>
      </c>
      <c r="B1922" s="6" t="s">
        <v>886</v>
      </c>
      <c r="C1922" s="7">
        <v>46226.660567129627</v>
      </c>
      <c r="D1922" s="5">
        <v>19</v>
      </c>
      <c r="E1922" s="6" t="s">
        <v>93</v>
      </c>
      <c r="F1922" s="8">
        <v>46403</v>
      </c>
      <c r="G1922" s="8" t="s">
        <v>885</v>
      </c>
      <c r="H1922" s="6" t="s">
        <v>896</v>
      </c>
      <c r="I1922" s="6" t="s">
        <v>885</v>
      </c>
      <c r="J1922" s="6" t="s">
        <v>899</v>
      </c>
      <c r="L1922" s="6" t="s">
        <v>898</v>
      </c>
      <c r="M1922" s="6" t="s">
        <v>885</v>
      </c>
      <c r="N1922" s="6" t="s">
        <v>41</v>
      </c>
      <c r="O1922" s="5" t="s">
        <v>885</v>
      </c>
      <c r="P1922" s="6" t="str">
        <f>IF(I1922&lt;&gt;"","Giocata","Futura")</f>
        <v>Futura</v>
      </c>
      <c r="Q1922" s="5" t="e">
        <f>VALUE(LEFT(I1922,1))</f>
        <v>#VALUE!</v>
      </c>
      <c r="R1922" s="5" t="e">
        <f>VALUE(RIGHT(I1922,1))</f>
        <v>#VALUE!</v>
      </c>
      <c r="S1922" s="5" t="e">
        <f>SUM(Q1922:R1922)</f>
        <v>#VALUE!</v>
      </c>
      <c r="T1922" s="5" t="e">
        <f>IF(Q1922&lt;&gt;R1922,1,0)</f>
        <v>#VALUE!</v>
      </c>
      <c r="U1922" s="5" t="e">
        <f>IF(S1922&lt;=4,1,0)</f>
        <v>#VALUE!</v>
      </c>
      <c r="V1922" s="5" t="e">
        <f t="shared" ref="V1922:V1985" si="60">IF(AND(T1922=1,U1922=1),1,0)</f>
        <v>#VALUE!</v>
      </c>
      <c r="W1922" s="5" t="e">
        <f>IF(S1922&gt;=2,1,0)</f>
        <v>#VALUE!</v>
      </c>
      <c r="X1922" s="5" t="e">
        <f>IF(Q1922&lt;=2,1,0)</f>
        <v>#VALUE!</v>
      </c>
      <c r="Y1922" s="5" t="e">
        <f>IF(AND(Q1922&gt;=1,Q1922&lt;=3),1,0)</f>
        <v>#VALUE!</v>
      </c>
      <c r="Z1922" s="5" t="e">
        <f>IF(AND(Q1922&gt;=2,Q1922&lt;=5),1,0)</f>
        <v>#VALUE!</v>
      </c>
      <c r="AA1922" s="5" t="e">
        <f>IF(S1922&lt;=2,1,0)</f>
        <v>#VALUE!</v>
      </c>
      <c r="AB1922" s="5" t="e">
        <f>IF(AND(S1922&gt;=1,S1922&lt;=3),1,0)</f>
        <v>#VALUE!</v>
      </c>
      <c r="AC1922" s="5" t="e">
        <f>IF(AND(S1922&gt;=2,S1922&lt;=5),1,0)</f>
        <v>#VALUE!</v>
      </c>
      <c r="AD1922" s="5" t="e">
        <f>IF(AND(S1922&gt;=1,S1922&lt;=4),1,0)</f>
        <v>#VALUE!</v>
      </c>
      <c r="AE1922" s="5" t="e">
        <f>IF(AND(S1922&gt;=2,S1922&lt;=5),1,0)</f>
        <v>#VALUE!</v>
      </c>
    </row>
    <row r="1923" spans="1:31" x14ac:dyDescent="0.55000000000000004">
      <c r="A1923" s="1">
        <f t="shared" ref="A1923:A1986" si="61">A1922+1</f>
        <v>1923</v>
      </c>
      <c r="B1923" s="6" t="s">
        <v>886</v>
      </c>
      <c r="C1923" s="7">
        <v>46226.660567129627</v>
      </c>
      <c r="D1923" s="5">
        <v>19</v>
      </c>
      <c r="E1923" s="6" t="s">
        <v>93</v>
      </c>
      <c r="F1923" s="8">
        <v>46403</v>
      </c>
      <c r="G1923" s="8" t="s">
        <v>885</v>
      </c>
      <c r="H1923" s="6" t="s">
        <v>893</v>
      </c>
      <c r="I1923" s="6" t="s">
        <v>885</v>
      </c>
      <c r="J1923" s="6" t="s">
        <v>900</v>
      </c>
      <c r="L1923" s="6" t="s">
        <v>895</v>
      </c>
      <c r="M1923" s="6" t="s">
        <v>885</v>
      </c>
      <c r="N1923" s="6" t="s">
        <v>41</v>
      </c>
      <c r="O1923" s="5" t="s">
        <v>885</v>
      </c>
      <c r="P1923" s="6" t="str">
        <f>IF(I1923&lt;&gt;"","Giocata","Futura")</f>
        <v>Futura</v>
      </c>
      <c r="Q1923" s="5" t="e">
        <f>VALUE(LEFT(I1923,1))</f>
        <v>#VALUE!</v>
      </c>
      <c r="R1923" s="5" t="e">
        <f>VALUE(RIGHT(I1923,1))</f>
        <v>#VALUE!</v>
      </c>
      <c r="S1923" s="5" t="e">
        <f>SUM(Q1923:R1923)</f>
        <v>#VALUE!</v>
      </c>
      <c r="T1923" s="5" t="e">
        <f>IF(Q1923&lt;&gt;R1923,1,0)</f>
        <v>#VALUE!</v>
      </c>
      <c r="U1923" s="5" t="e">
        <f>IF(S1923&lt;=4,1,0)</f>
        <v>#VALUE!</v>
      </c>
      <c r="V1923" s="5" t="e">
        <f t="shared" si="60"/>
        <v>#VALUE!</v>
      </c>
      <c r="W1923" s="5" t="e">
        <f>IF(S1923&gt;=2,1,0)</f>
        <v>#VALUE!</v>
      </c>
      <c r="X1923" s="5" t="e">
        <f>IF(Q1923&lt;=2,1,0)</f>
        <v>#VALUE!</v>
      </c>
      <c r="Y1923" s="5" t="e">
        <f>IF(AND(Q1923&gt;=1,Q1923&lt;=3),1,0)</f>
        <v>#VALUE!</v>
      </c>
      <c r="Z1923" s="5" t="e">
        <f>IF(AND(Q1923&gt;=2,Q1923&lt;=5),1,0)</f>
        <v>#VALUE!</v>
      </c>
      <c r="AA1923" s="5" t="e">
        <f>IF(S1923&lt;=2,1,0)</f>
        <v>#VALUE!</v>
      </c>
      <c r="AB1923" s="5" t="e">
        <f>IF(AND(S1923&gt;=1,S1923&lt;=3),1,0)</f>
        <v>#VALUE!</v>
      </c>
      <c r="AC1923" s="5" t="e">
        <f>IF(AND(S1923&gt;=2,S1923&lt;=5),1,0)</f>
        <v>#VALUE!</v>
      </c>
      <c r="AD1923" s="5" t="e">
        <f>IF(AND(S1923&gt;=1,S1923&lt;=4),1,0)</f>
        <v>#VALUE!</v>
      </c>
      <c r="AE1923" s="5" t="e">
        <f>IF(AND(S1923&gt;=2,S1923&lt;=5),1,0)</f>
        <v>#VALUE!</v>
      </c>
    </row>
    <row r="1924" spans="1:31" x14ac:dyDescent="0.55000000000000004">
      <c r="A1924" s="1">
        <f t="shared" si="61"/>
        <v>1924</v>
      </c>
      <c r="B1924" s="6" t="s">
        <v>884</v>
      </c>
      <c r="C1924" s="7">
        <v>46226.660555555558</v>
      </c>
      <c r="D1924" s="5">
        <v>17</v>
      </c>
      <c r="E1924" s="6" t="s">
        <v>93</v>
      </c>
      <c r="F1924" s="8">
        <v>46410</v>
      </c>
      <c r="G1924" s="8" t="s">
        <v>885</v>
      </c>
      <c r="H1924" s="6" t="s">
        <v>109</v>
      </c>
      <c r="I1924" s="6" t="s">
        <v>885</v>
      </c>
      <c r="J1924" s="6" t="s">
        <v>98</v>
      </c>
      <c r="L1924" s="6" t="s">
        <v>111</v>
      </c>
      <c r="M1924" s="6" t="s">
        <v>885</v>
      </c>
      <c r="N1924" s="6" t="s">
        <v>41</v>
      </c>
      <c r="O1924" s="5" t="s">
        <v>885</v>
      </c>
      <c r="P1924" s="6" t="str">
        <f>IF(I1924&lt;&gt;"","Giocata","Futura")</f>
        <v>Futura</v>
      </c>
      <c r="Q1924" s="5" t="e">
        <f>VALUE(LEFT(I1924,1))</f>
        <v>#VALUE!</v>
      </c>
      <c r="R1924" s="5" t="e">
        <f>VALUE(RIGHT(I1924,1))</f>
        <v>#VALUE!</v>
      </c>
      <c r="S1924" s="5" t="e">
        <f>SUM(Q1924:R1924)</f>
        <v>#VALUE!</v>
      </c>
      <c r="T1924" s="5" t="e">
        <f>IF(Q1924&lt;&gt;R1924,1,0)</f>
        <v>#VALUE!</v>
      </c>
      <c r="U1924" s="5" t="e">
        <f>IF(S1924&lt;=4,1,0)</f>
        <v>#VALUE!</v>
      </c>
      <c r="V1924" s="5" t="e">
        <f t="shared" si="60"/>
        <v>#VALUE!</v>
      </c>
      <c r="W1924" s="5" t="e">
        <f>IF(S1924&gt;=2,1,0)</f>
        <v>#VALUE!</v>
      </c>
      <c r="X1924" s="5" t="e">
        <f>IF(Q1924&lt;=2,1,0)</f>
        <v>#VALUE!</v>
      </c>
      <c r="Y1924" s="5" t="e">
        <f>IF(AND(Q1924&gt;=1,Q1924&lt;=3),1,0)</f>
        <v>#VALUE!</v>
      </c>
      <c r="Z1924" s="5" t="e">
        <f>IF(AND(Q1924&gt;=2,Q1924&lt;=5),1,0)</f>
        <v>#VALUE!</v>
      </c>
      <c r="AA1924" s="5" t="e">
        <f>IF(S1924&lt;=2,1,0)</f>
        <v>#VALUE!</v>
      </c>
      <c r="AB1924" s="5" t="e">
        <f>IF(AND(S1924&gt;=1,S1924&lt;=3),1,0)</f>
        <v>#VALUE!</v>
      </c>
      <c r="AC1924" s="5" t="e">
        <f>IF(AND(S1924&gt;=2,S1924&lt;=5),1,0)</f>
        <v>#VALUE!</v>
      </c>
      <c r="AD1924" s="5" t="e">
        <f>IF(AND(S1924&gt;=1,S1924&lt;=4),1,0)</f>
        <v>#VALUE!</v>
      </c>
      <c r="AE1924" s="5" t="e">
        <f>IF(AND(S1924&gt;=2,S1924&lt;=5),1,0)</f>
        <v>#VALUE!</v>
      </c>
    </row>
    <row r="1925" spans="1:31" x14ac:dyDescent="0.55000000000000004">
      <c r="A1925" s="1">
        <f t="shared" si="61"/>
        <v>1925</v>
      </c>
      <c r="B1925" s="6" t="s">
        <v>884</v>
      </c>
      <c r="C1925" s="7">
        <v>46226.660555555558</v>
      </c>
      <c r="D1925" s="5">
        <v>17</v>
      </c>
      <c r="E1925" s="6" t="s">
        <v>93</v>
      </c>
      <c r="F1925" s="8">
        <v>46410</v>
      </c>
      <c r="G1925" s="8" t="s">
        <v>885</v>
      </c>
      <c r="H1925" s="6" t="s">
        <v>95</v>
      </c>
      <c r="I1925" s="6" t="s">
        <v>885</v>
      </c>
      <c r="J1925" s="6" t="s">
        <v>107</v>
      </c>
      <c r="L1925" s="6" t="s">
        <v>115</v>
      </c>
      <c r="M1925" s="6" t="s">
        <v>885</v>
      </c>
      <c r="N1925" s="6" t="s">
        <v>41</v>
      </c>
      <c r="O1925" s="5" t="s">
        <v>885</v>
      </c>
      <c r="P1925" s="6" t="str">
        <f>IF(I1925&lt;&gt;"","Giocata","Futura")</f>
        <v>Futura</v>
      </c>
      <c r="Q1925" s="5" t="e">
        <f>VALUE(LEFT(I1925,1))</f>
        <v>#VALUE!</v>
      </c>
      <c r="R1925" s="5" t="e">
        <f>VALUE(RIGHT(I1925,1))</f>
        <v>#VALUE!</v>
      </c>
      <c r="S1925" s="5" t="e">
        <f>SUM(Q1925:R1925)</f>
        <v>#VALUE!</v>
      </c>
      <c r="T1925" s="5" t="e">
        <f>IF(Q1925&lt;&gt;R1925,1,0)</f>
        <v>#VALUE!</v>
      </c>
      <c r="U1925" s="5" t="e">
        <f>IF(S1925&lt;=4,1,0)</f>
        <v>#VALUE!</v>
      </c>
      <c r="V1925" s="5" t="e">
        <f t="shared" si="60"/>
        <v>#VALUE!</v>
      </c>
      <c r="W1925" s="5" t="e">
        <f>IF(S1925&gt;=2,1,0)</f>
        <v>#VALUE!</v>
      </c>
      <c r="X1925" s="5" t="e">
        <f>IF(Q1925&lt;=2,1,0)</f>
        <v>#VALUE!</v>
      </c>
      <c r="Y1925" s="5" t="e">
        <f>IF(AND(Q1925&gt;=1,Q1925&lt;=3),1,0)</f>
        <v>#VALUE!</v>
      </c>
      <c r="Z1925" s="5" t="e">
        <f>IF(AND(Q1925&gt;=2,Q1925&lt;=5),1,0)</f>
        <v>#VALUE!</v>
      </c>
      <c r="AA1925" s="5" t="e">
        <f>IF(S1925&lt;=2,1,0)</f>
        <v>#VALUE!</v>
      </c>
      <c r="AB1925" s="5" t="e">
        <f>IF(AND(S1925&gt;=1,S1925&lt;=3),1,0)</f>
        <v>#VALUE!</v>
      </c>
      <c r="AC1925" s="5" t="e">
        <f>IF(AND(S1925&gt;=2,S1925&lt;=5),1,0)</f>
        <v>#VALUE!</v>
      </c>
      <c r="AD1925" s="5" t="e">
        <f>IF(AND(S1925&gt;=1,S1925&lt;=4),1,0)</f>
        <v>#VALUE!</v>
      </c>
      <c r="AE1925" s="5" t="e">
        <f>IF(AND(S1925&gt;=2,S1925&lt;=5),1,0)</f>
        <v>#VALUE!</v>
      </c>
    </row>
    <row r="1926" spans="1:31" x14ac:dyDescent="0.55000000000000004">
      <c r="A1926" s="1">
        <f t="shared" si="61"/>
        <v>1926</v>
      </c>
      <c r="B1926" s="6" t="s">
        <v>884</v>
      </c>
      <c r="C1926" s="7">
        <v>46226.660555555558</v>
      </c>
      <c r="D1926" s="5">
        <v>17</v>
      </c>
      <c r="E1926" s="6" t="s">
        <v>93</v>
      </c>
      <c r="F1926" s="8">
        <v>46410</v>
      </c>
      <c r="G1926" s="8" t="s">
        <v>885</v>
      </c>
      <c r="H1926" s="6" t="s">
        <v>100</v>
      </c>
      <c r="I1926" s="6" t="s">
        <v>885</v>
      </c>
      <c r="J1926" s="6" t="s">
        <v>106</v>
      </c>
      <c r="L1926" s="6" t="s">
        <v>102</v>
      </c>
      <c r="M1926" s="6" t="s">
        <v>885</v>
      </c>
      <c r="N1926" s="6" t="s">
        <v>41</v>
      </c>
      <c r="O1926" s="5" t="s">
        <v>885</v>
      </c>
      <c r="P1926" s="6" t="str">
        <f>IF(I1926&lt;&gt;"","Giocata","Futura")</f>
        <v>Futura</v>
      </c>
      <c r="Q1926" s="5" t="e">
        <f>VALUE(LEFT(I1926,1))</f>
        <v>#VALUE!</v>
      </c>
      <c r="R1926" s="5" t="e">
        <f>VALUE(RIGHT(I1926,1))</f>
        <v>#VALUE!</v>
      </c>
      <c r="S1926" s="5" t="e">
        <f>SUM(Q1926:R1926)</f>
        <v>#VALUE!</v>
      </c>
      <c r="T1926" s="5" t="e">
        <f>IF(Q1926&lt;&gt;R1926,1,0)</f>
        <v>#VALUE!</v>
      </c>
      <c r="U1926" s="5" t="e">
        <f>IF(S1926&lt;=4,1,0)</f>
        <v>#VALUE!</v>
      </c>
      <c r="V1926" s="5" t="e">
        <f t="shared" si="60"/>
        <v>#VALUE!</v>
      </c>
      <c r="W1926" s="5" t="e">
        <f>IF(S1926&gt;=2,1,0)</f>
        <v>#VALUE!</v>
      </c>
      <c r="X1926" s="5" t="e">
        <f>IF(Q1926&lt;=2,1,0)</f>
        <v>#VALUE!</v>
      </c>
      <c r="Y1926" s="5" t="e">
        <f>IF(AND(Q1926&gt;=1,Q1926&lt;=3),1,0)</f>
        <v>#VALUE!</v>
      </c>
      <c r="Z1926" s="5" t="e">
        <f>IF(AND(Q1926&gt;=2,Q1926&lt;=5),1,0)</f>
        <v>#VALUE!</v>
      </c>
      <c r="AA1926" s="5" t="e">
        <f>IF(S1926&lt;=2,1,0)</f>
        <v>#VALUE!</v>
      </c>
      <c r="AB1926" s="5" t="e">
        <f>IF(AND(S1926&gt;=1,S1926&lt;=3),1,0)</f>
        <v>#VALUE!</v>
      </c>
      <c r="AC1926" s="5" t="e">
        <f>IF(AND(S1926&gt;=2,S1926&lt;=5),1,0)</f>
        <v>#VALUE!</v>
      </c>
      <c r="AD1926" s="5" t="e">
        <f>IF(AND(S1926&gt;=1,S1926&lt;=4),1,0)</f>
        <v>#VALUE!</v>
      </c>
      <c r="AE1926" s="5" t="e">
        <f>IF(AND(S1926&gt;=2,S1926&lt;=5),1,0)</f>
        <v>#VALUE!</v>
      </c>
    </row>
    <row r="1927" spans="1:31" x14ac:dyDescent="0.55000000000000004">
      <c r="A1927" s="1">
        <f t="shared" si="61"/>
        <v>1927</v>
      </c>
      <c r="B1927" s="6" t="s">
        <v>884</v>
      </c>
      <c r="C1927" s="7">
        <v>46226.660555555558</v>
      </c>
      <c r="D1927" s="5">
        <v>17</v>
      </c>
      <c r="E1927" s="6" t="s">
        <v>93</v>
      </c>
      <c r="F1927" s="8">
        <v>46410</v>
      </c>
      <c r="G1927" s="8" t="s">
        <v>885</v>
      </c>
      <c r="H1927" s="6" t="s">
        <v>110</v>
      </c>
      <c r="I1927" s="6" t="s">
        <v>885</v>
      </c>
      <c r="J1927" s="6" t="s">
        <v>104</v>
      </c>
      <c r="L1927" s="6" t="s">
        <v>113</v>
      </c>
      <c r="M1927" s="6" t="s">
        <v>885</v>
      </c>
      <c r="N1927" s="6" t="s">
        <v>41</v>
      </c>
      <c r="O1927" s="5" t="s">
        <v>885</v>
      </c>
      <c r="P1927" s="6" t="str">
        <f>IF(I1927&lt;&gt;"","Giocata","Futura")</f>
        <v>Futura</v>
      </c>
      <c r="Q1927" s="5" t="e">
        <f>VALUE(LEFT(I1927,1))</f>
        <v>#VALUE!</v>
      </c>
      <c r="R1927" s="5" t="e">
        <f>VALUE(RIGHT(I1927,1))</f>
        <v>#VALUE!</v>
      </c>
      <c r="S1927" s="5" t="e">
        <f>SUM(Q1927:R1927)</f>
        <v>#VALUE!</v>
      </c>
      <c r="T1927" s="5" t="e">
        <f>IF(Q1927&lt;&gt;R1927,1,0)</f>
        <v>#VALUE!</v>
      </c>
      <c r="U1927" s="5" t="e">
        <f>IF(S1927&lt;=4,1,0)</f>
        <v>#VALUE!</v>
      </c>
      <c r="V1927" s="5" t="e">
        <f t="shared" si="60"/>
        <v>#VALUE!</v>
      </c>
      <c r="W1927" s="5" t="e">
        <f>IF(S1927&gt;=2,1,0)</f>
        <v>#VALUE!</v>
      </c>
      <c r="X1927" s="5" t="e">
        <f>IF(Q1927&lt;=2,1,0)</f>
        <v>#VALUE!</v>
      </c>
      <c r="Y1927" s="5" t="e">
        <f>IF(AND(Q1927&gt;=1,Q1927&lt;=3),1,0)</f>
        <v>#VALUE!</v>
      </c>
      <c r="Z1927" s="5" t="e">
        <f>IF(AND(Q1927&gt;=2,Q1927&lt;=5),1,0)</f>
        <v>#VALUE!</v>
      </c>
      <c r="AA1927" s="5" t="e">
        <f>IF(S1927&lt;=2,1,0)</f>
        <v>#VALUE!</v>
      </c>
      <c r="AB1927" s="5" t="e">
        <f>IF(AND(S1927&gt;=1,S1927&lt;=3),1,0)</f>
        <v>#VALUE!</v>
      </c>
      <c r="AC1927" s="5" t="e">
        <f>IF(AND(S1927&gt;=2,S1927&lt;=5),1,0)</f>
        <v>#VALUE!</v>
      </c>
      <c r="AD1927" s="5" t="e">
        <f>IF(AND(S1927&gt;=1,S1927&lt;=4),1,0)</f>
        <v>#VALUE!</v>
      </c>
      <c r="AE1927" s="5" t="e">
        <f>IF(AND(S1927&gt;=2,S1927&lt;=5),1,0)</f>
        <v>#VALUE!</v>
      </c>
    </row>
    <row r="1928" spans="1:31" x14ac:dyDescent="0.55000000000000004">
      <c r="A1928" s="1">
        <f t="shared" si="61"/>
        <v>1928</v>
      </c>
      <c r="B1928" s="6" t="s">
        <v>884</v>
      </c>
      <c r="C1928" s="7">
        <v>46226.660555555558</v>
      </c>
      <c r="D1928" s="5">
        <v>17</v>
      </c>
      <c r="E1928" s="6" t="s">
        <v>93</v>
      </c>
      <c r="F1928" s="8">
        <v>46410</v>
      </c>
      <c r="G1928" s="8" t="s">
        <v>885</v>
      </c>
      <c r="H1928" s="6" t="s">
        <v>94</v>
      </c>
      <c r="I1928" s="6" t="s">
        <v>885</v>
      </c>
      <c r="J1928" s="6" t="s">
        <v>101</v>
      </c>
      <c r="L1928" s="6" t="s">
        <v>96</v>
      </c>
      <c r="M1928" s="6" t="s">
        <v>885</v>
      </c>
      <c r="N1928" s="6" t="s">
        <v>41</v>
      </c>
      <c r="O1928" s="5" t="s">
        <v>885</v>
      </c>
      <c r="P1928" s="6" t="str">
        <f>IF(I1928&lt;&gt;"","Giocata","Futura")</f>
        <v>Futura</v>
      </c>
      <c r="Q1928" s="5" t="e">
        <f>VALUE(LEFT(I1928,1))</f>
        <v>#VALUE!</v>
      </c>
      <c r="R1928" s="5" t="e">
        <f>VALUE(RIGHT(I1928,1))</f>
        <v>#VALUE!</v>
      </c>
      <c r="S1928" s="5" t="e">
        <f>SUM(Q1928:R1928)</f>
        <v>#VALUE!</v>
      </c>
      <c r="T1928" s="5" t="e">
        <f>IF(Q1928&lt;&gt;R1928,1,0)</f>
        <v>#VALUE!</v>
      </c>
      <c r="U1928" s="5" t="e">
        <f>IF(S1928&lt;=4,1,0)</f>
        <v>#VALUE!</v>
      </c>
      <c r="V1928" s="5" t="e">
        <f t="shared" si="60"/>
        <v>#VALUE!</v>
      </c>
      <c r="W1928" s="5" t="e">
        <f>IF(S1928&gt;=2,1,0)</f>
        <v>#VALUE!</v>
      </c>
      <c r="X1928" s="5" t="e">
        <f>IF(Q1928&lt;=2,1,0)</f>
        <v>#VALUE!</v>
      </c>
      <c r="Y1928" s="5" t="e">
        <f>IF(AND(Q1928&gt;=1,Q1928&lt;=3),1,0)</f>
        <v>#VALUE!</v>
      </c>
      <c r="Z1928" s="5" t="e">
        <f>IF(AND(Q1928&gt;=2,Q1928&lt;=5),1,0)</f>
        <v>#VALUE!</v>
      </c>
      <c r="AA1928" s="5" t="e">
        <f>IF(S1928&lt;=2,1,0)</f>
        <v>#VALUE!</v>
      </c>
      <c r="AB1928" s="5" t="e">
        <f>IF(AND(S1928&gt;=1,S1928&lt;=3),1,0)</f>
        <v>#VALUE!</v>
      </c>
      <c r="AC1928" s="5" t="e">
        <f>IF(AND(S1928&gt;=2,S1928&lt;=5),1,0)</f>
        <v>#VALUE!</v>
      </c>
      <c r="AD1928" s="5" t="e">
        <f>IF(AND(S1928&gt;=1,S1928&lt;=4),1,0)</f>
        <v>#VALUE!</v>
      </c>
      <c r="AE1928" s="5" t="e">
        <f>IF(AND(S1928&gt;=2,S1928&lt;=5),1,0)</f>
        <v>#VALUE!</v>
      </c>
    </row>
    <row r="1929" spans="1:31" x14ac:dyDescent="0.55000000000000004">
      <c r="A1929" s="1">
        <f t="shared" si="61"/>
        <v>1929</v>
      </c>
      <c r="B1929" s="6" t="s">
        <v>884</v>
      </c>
      <c r="C1929" s="7">
        <v>46226.660555555558</v>
      </c>
      <c r="D1929" s="5">
        <v>17</v>
      </c>
      <c r="E1929" s="6" t="s">
        <v>93</v>
      </c>
      <c r="F1929" s="8">
        <v>46410</v>
      </c>
      <c r="G1929" s="8" t="s">
        <v>885</v>
      </c>
      <c r="H1929" s="6" t="s">
        <v>103</v>
      </c>
      <c r="I1929" s="6" t="s">
        <v>885</v>
      </c>
      <c r="J1929" s="6" t="s">
        <v>97</v>
      </c>
      <c r="L1929" s="6" t="s">
        <v>105</v>
      </c>
      <c r="M1929" s="6" t="s">
        <v>885</v>
      </c>
      <c r="N1929" s="6" t="s">
        <v>41</v>
      </c>
      <c r="O1929" s="5" t="s">
        <v>885</v>
      </c>
      <c r="P1929" s="6" t="str">
        <f>IF(I1929&lt;&gt;"","Giocata","Futura")</f>
        <v>Futura</v>
      </c>
      <c r="Q1929" s="5" t="e">
        <f>VALUE(LEFT(I1929,1))</f>
        <v>#VALUE!</v>
      </c>
      <c r="R1929" s="5" t="e">
        <f>VALUE(RIGHT(I1929,1))</f>
        <v>#VALUE!</v>
      </c>
      <c r="S1929" s="5" t="e">
        <f>SUM(Q1929:R1929)</f>
        <v>#VALUE!</v>
      </c>
      <c r="T1929" s="5" t="e">
        <f>IF(Q1929&lt;&gt;R1929,1,0)</f>
        <v>#VALUE!</v>
      </c>
      <c r="U1929" s="5" t="e">
        <f>IF(S1929&lt;=4,1,0)</f>
        <v>#VALUE!</v>
      </c>
      <c r="V1929" s="5" t="e">
        <f t="shared" si="60"/>
        <v>#VALUE!</v>
      </c>
      <c r="W1929" s="5" t="e">
        <f>IF(S1929&gt;=2,1,0)</f>
        <v>#VALUE!</v>
      </c>
      <c r="X1929" s="5" t="e">
        <f>IF(Q1929&lt;=2,1,0)</f>
        <v>#VALUE!</v>
      </c>
      <c r="Y1929" s="5" t="e">
        <f>IF(AND(Q1929&gt;=1,Q1929&lt;=3),1,0)</f>
        <v>#VALUE!</v>
      </c>
      <c r="Z1929" s="5" t="e">
        <f>IF(AND(Q1929&gt;=2,Q1929&lt;=5),1,0)</f>
        <v>#VALUE!</v>
      </c>
      <c r="AA1929" s="5" t="e">
        <f>IF(S1929&lt;=2,1,0)</f>
        <v>#VALUE!</v>
      </c>
      <c r="AB1929" s="5" t="e">
        <f>IF(AND(S1929&gt;=1,S1929&lt;=3),1,0)</f>
        <v>#VALUE!</v>
      </c>
      <c r="AC1929" s="5" t="e">
        <f>IF(AND(S1929&gt;=2,S1929&lt;=5),1,0)</f>
        <v>#VALUE!</v>
      </c>
      <c r="AD1929" s="5" t="e">
        <f>IF(AND(S1929&gt;=1,S1929&lt;=4),1,0)</f>
        <v>#VALUE!</v>
      </c>
      <c r="AE1929" s="5" t="e">
        <f>IF(AND(S1929&gt;=2,S1929&lt;=5),1,0)</f>
        <v>#VALUE!</v>
      </c>
    </row>
    <row r="1930" spans="1:31" x14ac:dyDescent="0.55000000000000004">
      <c r="A1930" s="1">
        <f t="shared" si="61"/>
        <v>1930</v>
      </c>
      <c r="B1930" s="6" t="s">
        <v>886</v>
      </c>
      <c r="C1930" s="7">
        <v>46226.660567129627</v>
      </c>
      <c r="D1930" s="5">
        <v>20</v>
      </c>
      <c r="E1930" s="6" t="s">
        <v>93</v>
      </c>
      <c r="F1930" s="8">
        <v>46410</v>
      </c>
      <c r="G1930" s="8" t="s">
        <v>885</v>
      </c>
      <c r="H1930" s="6" t="s">
        <v>900</v>
      </c>
      <c r="I1930" s="6" t="s">
        <v>885</v>
      </c>
      <c r="J1930" s="6" t="s">
        <v>887</v>
      </c>
      <c r="L1930" s="6" t="s">
        <v>906</v>
      </c>
      <c r="M1930" s="6" t="s">
        <v>885</v>
      </c>
      <c r="N1930" s="6" t="s">
        <v>41</v>
      </c>
      <c r="O1930" s="5" t="s">
        <v>885</v>
      </c>
      <c r="P1930" s="6" t="str">
        <f>IF(I1930&lt;&gt;"","Giocata","Futura")</f>
        <v>Futura</v>
      </c>
      <c r="Q1930" s="5" t="e">
        <f>VALUE(LEFT(I1930,1))</f>
        <v>#VALUE!</v>
      </c>
      <c r="R1930" s="5" t="e">
        <f>VALUE(RIGHT(I1930,1))</f>
        <v>#VALUE!</v>
      </c>
      <c r="S1930" s="5" t="e">
        <f>SUM(Q1930:R1930)</f>
        <v>#VALUE!</v>
      </c>
      <c r="T1930" s="5" t="e">
        <f>IF(Q1930&lt;&gt;R1930,1,0)</f>
        <v>#VALUE!</v>
      </c>
      <c r="U1930" s="5" t="e">
        <f>IF(S1930&lt;=4,1,0)</f>
        <v>#VALUE!</v>
      </c>
      <c r="V1930" s="5" t="e">
        <f t="shared" si="60"/>
        <v>#VALUE!</v>
      </c>
      <c r="W1930" s="5" t="e">
        <f>IF(S1930&gt;=2,1,0)</f>
        <v>#VALUE!</v>
      </c>
      <c r="X1930" s="5" t="e">
        <f>IF(Q1930&lt;=2,1,0)</f>
        <v>#VALUE!</v>
      </c>
      <c r="Y1930" s="5" t="e">
        <f>IF(AND(Q1930&gt;=1,Q1930&lt;=3),1,0)</f>
        <v>#VALUE!</v>
      </c>
      <c r="Z1930" s="5" t="e">
        <f>IF(AND(Q1930&gt;=2,Q1930&lt;=5),1,0)</f>
        <v>#VALUE!</v>
      </c>
      <c r="AA1930" s="5" t="e">
        <f>IF(S1930&lt;=2,1,0)</f>
        <v>#VALUE!</v>
      </c>
      <c r="AB1930" s="5" t="e">
        <f>IF(AND(S1930&gt;=1,S1930&lt;=3),1,0)</f>
        <v>#VALUE!</v>
      </c>
      <c r="AC1930" s="5" t="e">
        <f>IF(AND(S1930&gt;=2,S1930&lt;=5),1,0)</f>
        <v>#VALUE!</v>
      </c>
      <c r="AD1930" s="5" t="e">
        <f>IF(AND(S1930&gt;=1,S1930&lt;=4),1,0)</f>
        <v>#VALUE!</v>
      </c>
      <c r="AE1930" s="5" t="e">
        <f>IF(AND(S1930&gt;=2,S1930&lt;=5),1,0)</f>
        <v>#VALUE!</v>
      </c>
    </row>
    <row r="1931" spans="1:31" x14ac:dyDescent="0.55000000000000004">
      <c r="A1931" s="1">
        <f t="shared" si="61"/>
        <v>1931</v>
      </c>
      <c r="B1931" s="6" t="s">
        <v>886</v>
      </c>
      <c r="C1931" s="7">
        <v>46226.660567129627</v>
      </c>
      <c r="D1931" s="5">
        <v>20</v>
      </c>
      <c r="E1931" s="6" t="s">
        <v>93</v>
      </c>
      <c r="F1931" s="8">
        <v>46410</v>
      </c>
      <c r="G1931" s="8" t="s">
        <v>885</v>
      </c>
      <c r="H1931" s="6" t="s">
        <v>891</v>
      </c>
      <c r="I1931" s="6" t="s">
        <v>885</v>
      </c>
      <c r="J1931" s="6" t="s">
        <v>896</v>
      </c>
      <c r="L1931" s="6" t="s">
        <v>903</v>
      </c>
      <c r="M1931" s="6" t="s">
        <v>885</v>
      </c>
      <c r="N1931" s="6" t="s">
        <v>41</v>
      </c>
      <c r="O1931" s="5" t="s">
        <v>885</v>
      </c>
      <c r="P1931" s="6" t="str">
        <f>IF(I1931&lt;&gt;"","Giocata","Futura")</f>
        <v>Futura</v>
      </c>
      <c r="Q1931" s="5" t="e">
        <f>VALUE(LEFT(I1931,1))</f>
        <v>#VALUE!</v>
      </c>
      <c r="R1931" s="5" t="e">
        <f>VALUE(RIGHT(I1931,1))</f>
        <v>#VALUE!</v>
      </c>
      <c r="S1931" s="5" t="e">
        <f>SUM(Q1931:R1931)</f>
        <v>#VALUE!</v>
      </c>
      <c r="T1931" s="5" t="e">
        <f>IF(Q1931&lt;&gt;R1931,1,0)</f>
        <v>#VALUE!</v>
      </c>
      <c r="U1931" s="5" t="e">
        <f>IF(S1931&lt;=4,1,0)</f>
        <v>#VALUE!</v>
      </c>
      <c r="V1931" s="5" t="e">
        <f t="shared" si="60"/>
        <v>#VALUE!</v>
      </c>
      <c r="W1931" s="5" t="e">
        <f>IF(S1931&gt;=2,1,0)</f>
        <v>#VALUE!</v>
      </c>
      <c r="X1931" s="5" t="e">
        <f>IF(Q1931&lt;=2,1,0)</f>
        <v>#VALUE!</v>
      </c>
      <c r="Y1931" s="5" t="e">
        <f>IF(AND(Q1931&gt;=1,Q1931&lt;=3),1,0)</f>
        <v>#VALUE!</v>
      </c>
      <c r="Z1931" s="5" t="e">
        <f>IF(AND(Q1931&gt;=2,Q1931&lt;=5),1,0)</f>
        <v>#VALUE!</v>
      </c>
      <c r="AA1931" s="5" t="e">
        <f>IF(S1931&lt;=2,1,0)</f>
        <v>#VALUE!</v>
      </c>
      <c r="AB1931" s="5" t="e">
        <f>IF(AND(S1931&gt;=1,S1931&lt;=3),1,0)</f>
        <v>#VALUE!</v>
      </c>
      <c r="AC1931" s="5" t="e">
        <f>IF(AND(S1931&gt;=2,S1931&lt;=5),1,0)</f>
        <v>#VALUE!</v>
      </c>
      <c r="AD1931" s="5" t="e">
        <f>IF(AND(S1931&gt;=1,S1931&lt;=4),1,0)</f>
        <v>#VALUE!</v>
      </c>
      <c r="AE1931" s="5" t="e">
        <f>IF(AND(S1931&gt;=2,S1931&lt;=5),1,0)</f>
        <v>#VALUE!</v>
      </c>
    </row>
    <row r="1932" spans="1:31" x14ac:dyDescent="0.55000000000000004">
      <c r="A1932" s="1">
        <f t="shared" si="61"/>
        <v>1932</v>
      </c>
      <c r="B1932" s="6" t="s">
        <v>886</v>
      </c>
      <c r="C1932" s="7">
        <v>46226.660567129627</v>
      </c>
      <c r="D1932" s="5">
        <v>20</v>
      </c>
      <c r="E1932" s="6" t="s">
        <v>93</v>
      </c>
      <c r="F1932" s="8">
        <v>46410</v>
      </c>
      <c r="G1932" s="8" t="s">
        <v>885</v>
      </c>
      <c r="H1932" s="6" t="s">
        <v>894</v>
      </c>
      <c r="I1932" s="6" t="s">
        <v>885</v>
      </c>
      <c r="J1932" s="6" t="s">
        <v>893</v>
      </c>
      <c r="L1932" s="6" t="s">
        <v>301</v>
      </c>
      <c r="M1932" s="6" t="s">
        <v>885</v>
      </c>
      <c r="N1932" s="6" t="s">
        <v>41</v>
      </c>
      <c r="O1932" s="5" t="s">
        <v>885</v>
      </c>
      <c r="P1932" s="6" t="str">
        <f>IF(I1932&lt;&gt;"","Giocata","Futura")</f>
        <v>Futura</v>
      </c>
      <c r="Q1932" s="5" t="e">
        <f>VALUE(LEFT(I1932,1))</f>
        <v>#VALUE!</v>
      </c>
      <c r="R1932" s="5" t="e">
        <f>VALUE(RIGHT(I1932,1))</f>
        <v>#VALUE!</v>
      </c>
      <c r="S1932" s="5" t="e">
        <f>SUM(Q1932:R1932)</f>
        <v>#VALUE!</v>
      </c>
      <c r="T1932" s="5" t="e">
        <f>IF(Q1932&lt;&gt;R1932,1,0)</f>
        <v>#VALUE!</v>
      </c>
      <c r="U1932" s="5" t="e">
        <f>IF(S1932&lt;=4,1,0)</f>
        <v>#VALUE!</v>
      </c>
      <c r="V1932" s="5" t="e">
        <f t="shared" si="60"/>
        <v>#VALUE!</v>
      </c>
      <c r="W1932" s="5" t="e">
        <f>IF(S1932&gt;=2,1,0)</f>
        <v>#VALUE!</v>
      </c>
      <c r="X1932" s="5" t="e">
        <f>IF(Q1932&lt;=2,1,0)</f>
        <v>#VALUE!</v>
      </c>
      <c r="Y1932" s="5" t="e">
        <f>IF(AND(Q1932&gt;=1,Q1932&lt;=3),1,0)</f>
        <v>#VALUE!</v>
      </c>
      <c r="Z1932" s="5" t="e">
        <f>IF(AND(Q1932&gt;=2,Q1932&lt;=5),1,0)</f>
        <v>#VALUE!</v>
      </c>
      <c r="AA1932" s="5" t="e">
        <f>IF(S1932&lt;=2,1,0)</f>
        <v>#VALUE!</v>
      </c>
      <c r="AB1932" s="5" t="e">
        <f>IF(AND(S1932&gt;=1,S1932&lt;=3),1,0)</f>
        <v>#VALUE!</v>
      </c>
      <c r="AC1932" s="5" t="e">
        <f>IF(AND(S1932&gt;=2,S1932&lt;=5),1,0)</f>
        <v>#VALUE!</v>
      </c>
      <c r="AD1932" s="5" t="e">
        <f>IF(AND(S1932&gt;=1,S1932&lt;=4),1,0)</f>
        <v>#VALUE!</v>
      </c>
      <c r="AE1932" s="5" t="e">
        <f>IF(AND(S1932&gt;=2,S1932&lt;=5),1,0)</f>
        <v>#VALUE!</v>
      </c>
    </row>
    <row r="1933" spans="1:31" x14ac:dyDescent="0.55000000000000004">
      <c r="A1933" s="1">
        <f t="shared" si="61"/>
        <v>1933</v>
      </c>
      <c r="B1933" s="6" t="s">
        <v>886</v>
      </c>
      <c r="C1933" s="7">
        <v>46226.660567129627</v>
      </c>
      <c r="D1933" s="5">
        <v>20</v>
      </c>
      <c r="E1933" s="6" t="s">
        <v>93</v>
      </c>
      <c r="F1933" s="8">
        <v>46410</v>
      </c>
      <c r="G1933" s="8" t="s">
        <v>885</v>
      </c>
      <c r="H1933" s="6" t="s">
        <v>897</v>
      </c>
      <c r="I1933" s="6" t="s">
        <v>885</v>
      </c>
      <c r="J1933" s="6" t="s">
        <v>902</v>
      </c>
      <c r="L1933" s="6" t="s">
        <v>907</v>
      </c>
      <c r="M1933" s="6" t="s">
        <v>885</v>
      </c>
      <c r="N1933" s="6" t="s">
        <v>41</v>
      </c>
      <c r="O1933" s="5" t="s">
        <v>885</v>
      </c>
      <c r="P1933" s="6" t="str">
        <f>IF(I1933&lt;&gt;"","Giocata","Futura")</f>
        <v>Futura</v>
      </c>
      <c r="Q1933" s="5" t="e">
        <f>VALUE(LEFT(I1933,1))</f>
        <v>#VALUE!</v>
      </c>
      <c r="R1933" s="5" t="e">
        <f>VALUE(RIGHT(I1933,1))</f>
        <v>#VALUE!</v>
      </c>
      <c r="S1933" s="5" t="e">
        <f>SUM(Q1933:R1933)</f>
        <v>#VALUE!</v>
      </c>
      <c r="T1933" s="5" t="e">
        <f>IF(Q1933&lt;&gt;R1933,1,0)</f>
        <v>#VALUE!</v>
      </c>
      <c r="U1933" s="5" t="e">
        <f>IF(S1933&lt;=4,1,0)</f>
        <v>#VALUE!</v>
      </c>
      <c r="V1933" s="5" t="e">
        <f t="shared" si="60"/>
        <v>#VALUE!</v>
      </c>
      <c r="W1933" s="5" t="e">
        <f>IF(S1933&gt;=2,1,0)</f>
        <v>#VALUE!</v>
      </c>
      <c r="X1933" s="5" t="e">
        <f>IF(Q1933&lt;=2,1,0)</f>
        <v>#VALUE!</v>
      </c>
      <c r="Y1933" s="5" t="e">
        <f>IF(AND(Q1933&gt;=1,Q1933&lt;=3),1,0)</f>
        <v>#VALUE!</v>
      </c>
      <c r="Z1933" s="5" t="e">
        <f>IF(AND(Q1933&gt;=2,Q1933&lt;=5),1,0)</f>
        <v>#VALUE!</v>
      </c>
      <c r="AA1933" s="5" t="e">
        <f>IF(S1933&lt;=2,1,0)</f>
        <v>#VALUE!</v>
      </c>
      <c r="AB1933" s="5" t="e">
        <f>IF(AND(S1933&gt;=1,S1933&lt;=3),1,0)</f>
        <v>#VALUE!</v>
      </c>
      <c r="AC1933" s="5" t="e">
        <f>IF(AND(S1933&gt;=2,S1933&lt;=5),1,0)</f>
        <v>#VALUE!</v>
      </c>
      <c r="AD1933" s="5" t="e">
        <f>IF(AND(S1933&gt;=1,S1933&lt;=4),1,0)</f>
        <v>#VALUE!</v>
      </c>
      <c r="AE1933" s="5" t="e">
        <f>IF(AND(S1933&gt;=2,S1933&lt;=5),1,0)</f>
        <v>#VALUE!</v>
      </c>
    </row>
    <row r="1934" spans="1:31" x14ac:dyDescent="0.55000000000000004">
      <c r="A1934" s="1">
        <f t="shared" si="61"/>
        <v>1934</v>
      </c>
      <c r="B1934" s="6" t="s">
        <v>886</v>
      </c>
      <c r="C1934" s="7">
        <v>46226.660567129627</v>
      </c>
      <c r="D1934" s="5">
        <v>20</v>
      </c>
      <c r="E1934" s="6" t="s">
        <v>93</v>
      </c>
      <c r="F1934" s="8">
        <v>46410</v>
      </c>
      <c r="G1934" s="8" t="s">
        <v>885</v>
      </c>
      <c r="H1934" s="6" t="s">
        <v>888</v>
      </c>
      <c r="I1934" s="6" t="s">
        <v>885</v>
      </c>
      <c r="J1934" s="6" t="s">
        <v>890</v>
      </c>
      <c r="L1934" s="6" t="s">
        <v>904</v>
      </c>
      <c r="M1934" s="6" t="s">
        <v>885</v>
      </c>
      <c r="N1934" s="6" t="s">
        <v>41</v>
      </c>
      <c r="O1934" s="5" t="s">
        <v>885</v>
      </c>
      <c r="P1934" s="6" t="str">
        <f>IF(I1934&lt;&gt;"","Giocata","Futura")</f>
        <v>Futura</v>
      </c>
      <c r="Q1934" s="5" t="e">
        <f>VALUE(LEFT(I1934,1))</f>
        <v>#VALUE!</v>
      </c>
      <c r="R1934" s="5" t="e">
        <f>VALUE(RIGHT(I1934,1))</f>
        <v>#VALUE!</v>
      </c>
      <c r="S1934" s="5" t="e">
        <f>SUM(Q1934:R1934)</f>
        <v>#VALUE!</v>
      </c>
      <c r="T1934" s="5" t="e">
        <f>IF(Q1934&lt;&gt;R1934,1,0)</f>
        <v>#VALUE!</v>
      </c>
      <c r="U1934" s="5" t="e">
        <f>IF(S1934&lt;=4,1,0)</f>
        <v>#VALUE!</v>
      </c>
      <c r="V1934" s="5" t="e">
        <f t="shared" si="60"/>
        <v>#VALUE!</v>
      </c>
      <c r="W1934" s="5" t="e">
        <f>IF(S1934&gt;=2,1,0)</f>
        <v>#VALUE!</v>
      </c>
      <c r="X1934" s="5" t="e">
        <f>IF(Q1934&lt;=2,1,0)</f>
        <v>#VALUE!</v>
      </c>
      <c r="Y1934" s="5" t="e">
        <f>IF(AND(Q1934&gt;=1,Q1934&lt;=3),1,0)</f>
        <v>#VALUE!</v>
      </c>
      <c r="Z1934" s="5" t="e">
        <f>IF(AND(Q1934&gt;=2,Q1934&lt;=5),1,0)</f>
        <v>#VALUE!</v>
      </c>
      <c r="AA1934" s="5" t="e">
        <f>IF(S1934&lt;=2,1,0)</f>
        <v>#VALUE!</v>
      </c>
      <c r="AB1934" s="5" t="e">
        <f>IF(AND(S1934&gt;=1,S1934&lt;=3),1,0)</f>
        <v>#VALUE!</v>
      </c>
      <c r="AC1934" s="5" t="e">
        <f>IF(AND(S1934&gt;=2,S1934&lt;=5),1,0)</f>
        <v>#VALUE!</v>
      </c>
      <c r="AD1934" s="5" t="e">
        <f>IF(AND(S1934&gt;=1,S1934&lt;=4),1,0)</f>
        <v>#VALUE!</v>
      </c>
      <c r="AE1934" s="5" t="e">
        <f>IF(AND(S1934&gt;=2,S1934&lt;=5),1,0)</f>
        <v>#VALUE!</v>
      </c>
    </row>
    <row r="1935" spans="1:31" x14ac:dyDescent="0.55000000000000004">
      <c r="A1935" s="1">
        <f t="shared" si="61"/>
        <v>1935</v>
      </c>
      <c r="B1935" s="6" t="s">
        <v>886</v>
      </c>
      <c r="C1935" s="7">
        <v>46226.660567129627</v>
      </c>
      <c r="D1935" s="5">
        <v>20</v>
      </c>
      <c r="E1935" s="6" t="s">
        <v>93</v>
      </c>
      <c r="F1935" s="8">
        <v>46410</v>
      </c>
      <c r="G1935" s="8" t="s">
        <v>885</v>
      </c>
      <c r="H1935" s="6" t="s">
        <v>899</v>
      </c>
      <c r="I1935" s="6" t="s">
        <v>885</v>
      </c>
      <c r="J1935" s="6" t="s">
        <v>901</v>
      </c>
      <c r="L1935" s="6" t="s">
        <v>298</v>
      </c>
      <c r="M1935" s="6" t="s">
        <v>885</v>
      </c>
      <c r="N1935" s="6" t="s">
        <v>41</v>
      </c>
      <c r="O1935" s="5" t="s">
        <v>885</v>
      </c>
      <c r="P1935" s="6" t="str">
        <f>IF(I1935&lt;&gt;"","Giocata","Futura")</f>
        <v>Futura</v>
      </c>
      <c r="Q1935" s="5" t="e">
        <f>VALUE(LEFT(I1935,1))</f>
        <v>#VALUE!</v>
      </c>
      <c r="R1935" s="5" t="e">
        <f>VALUE(RIGHT(I1935,1))</f>
        <v>#VALUE!</v>
      </c>
      <c r="S1935" s="5" t="e">
        <f>SUM(Q1935:R1935)</f>
        <v>#VALUE!</v>
      </c>
      <c r="T1935" s="5" t="e">
        <f>IF(Q1935&lt;&gt;R1935,1,0)</f>
        <v>#VALUE!</v>
      </c>
      <c r="U1935" s="5" t="e">
        <f>IF(S1935&lt;=4,1,0)</f>
        <v>#VALUE!</v>
      </c>
      <c r="V1935" s="5" t="e">
        <f t="shared" si="60"/>
        <v>#VALUE!</v>
      </c>
      <c r="W1935" s="5" t="e">
        <f>IF(S1935&gt;=2,1,0)</f>
        <v>#VALUE!</v>
      </c>
      <c r="X1935" s="5" t="e">
        <f>IF(Q1935&lt;=2,1,0)</f>
        <v>#VALUE!</v>
      </c>
      <c r="Y1935" s="5" t="e">
        <f>IF(AND(Q1935&gt;=1,Q1935&lt;=3),1,0)</f>
        <v>#VALUE!</v>
      </c>
      <c r="Z1935" s="5" t="e">
        <f>IF(AND(Q1935&gt;=2,Q1935&lt;=5),1,0)</f>
        <v>#VALUE!</v>
      </c>
      <c r="AA1935" s="5" t="e">
        <f>IF(S1935&lt;=2,1,0)</f>
        <v>#VALUE!</v>
      </c>
      <c r="AB1935" s="5" t="e">
        <f>IF(AND(S1935&gt;=1,S1935&lt;=3),1,0)</f>
        <v>#VALUE!</v>
      </c>
      <c r="AC1935" s="5" t="e">
        <f>IF(AND(S1935&gt;=2,S1935&lt;=5),1,0)</f>
        <v>#VALUE!</v>
      </c>
      <c r="AD1935" s="5" t="e">
        <f>IF(AND(S1935&gt;=1,S1935&lt;=4),1,0)</f>
        <v>#VALUE!</v>
      </c>
      <c r="AE1935" s="5" t="e">
        <f>IF(AND(S1935&gt;=2,S1935&lt;=5),1,0)</f>
        <v>#VALUE!</v>
      </c>
    </row>
    <row r="1936" spans="1:31" x14ac:dyDescent="0.55000000000000004">
      <c r="A1936" s="1">
        <f t="shared" si="61"/>
        <v>1936</v>
      </c>
      <c r="B1936" s="6" t="s">
        <v>884</v>
      </c>
      <c r="C1936" s="7">
        <v>46226.660555555558</v>
      </c>
      <c r="D1936" s="5">
        <v>18</v>
      </c>
      <c r="E1936" s="6" t="s">
        <v>93</v>
      </c>
      <c r="F1936" s="8">
        <v>46417</v>
      </c>
      <c r="G1936" s="8" t="s">
        <v>885</v>
      </c>
      <c r="H1936" s="6" t="s">
        <v>101</v>
      </c>
      <c r="I1936" s="6" t="s">
        <v>885</v>
      </c>
      <c r="J1936" s="6" t="s">
        <v>100</v>
      </c>
      <c r="L1936" s="6" t="s">
        <v>116</v>
      </c>
      <c r="M1936" s="6" t="s">
        <v>885</v>
      </c>
      <c r="N1936" s="6" t="s">
        <v>41</v>
      </c>
      <c r="O1936" s="5" t="s">
        <v>885</v>
      </c>
      <c r="P1936" s="6" t="str">
        <f>IF(I1936&lt;&gt;"","Giocata","Futura")</f>
        <v>Futura</v>
      </c>
      <c r="Q1936" s="5" t="e">
        <f>VALUE(LEFT(I1936,1))</f>
        <v>#VALUE!</v>
      </c>
      <c r="R1936" s="5" t="e">
        <f>VALUE(RIGHT(I1936,1))</f>
        <v>#VALUE!</v>
      </c>
      <c r="S1936" s="5" t="e">
        <f>SUM(Q1936:R1936)</f>
        <v>#VALUE!</v>
      </c>
      <c r="T1936" s="5" t="e">
        <f>IF(Q1936&lt;&gt;R1936,1,0)</f>
        <v>#VALUE!</v>
      </c>
      <c r="U1936" s="5" t="e">
        <f>IF(S1936&lt;=4,1,0)</f>
        <v>#VALUE!</v>
      </c>
      <c r="V1936" s="5" t="e">
        <f t="shared" si="60"/>
        <v>#VALUE!</v>
      </c>
      <c r="W1936" s="5" t="e">
        <f>IF(S1936&gt;=2,1,0)</f>
        <v>#VALUE!</v>
      </c>
      <c r="X1936" s="5" t="e">
        <f>IF(Q1936&lt;=2,1,0)</f>
        <v>#VALUE!</v>
      </c>
      <c r="Y1936" s="5" t="e">
        <f>IF(AND(Q1936&gt;=1,Q1936&lt;=3),1,0)</f>
        <v>#VALUE!</v>
      </c>
      <c r="Z1936" s="5" t="e">
        <f>IF(AND(Q1936&gt;=2,Q1936&lt;=5),1,0)</f>
        <v>#VALUE!</v>
      </c>
      <c r="AA1936" s="5" t="e">
        <f>IF(S1936&lt;=2,1,0)</f>
        <v>#VALUE!</v>
      </c>
      <c r="AB1936" s="5" t="e">
        <f>IF(AND(S1936&gt;=1,S1936&lt;=3),1,0)</f>
        <v>#VALUE!</v>
      </c>
      <c r="AC1936" s="5" t="e">
        <f>IF(AND(S1936&gt;=2,S1936&lt;=5),1,0)</f>
        <v>#VALUE!</v>
      </c>
      <c r="AD1936" s="5" t="e">
        <f>IF(AND(S1936&gt;=1,S1936&lt;=4),1,0)</f>
        <v>#VALUE!</v>
      </c>
      <c r="AE1936" s="5" t="e">
        <f>IF(AND(S1936&gt;=2,S1936&lt;=5),1,0)</f>
        <v>#VALUE!</v>
      </c>
    </row>
    <row r="1937" spans="1:31" x14ac:dyDescent="0.55000000000000004">
      <c r="A1937" s="1">
        <f t="shared" si="61"/>
        <v>1937</v>
      </c>
      <c r="B1937" s="6" t="s">
        <v>884</v>
      </c>
      <c r="C1937" s="7">
        <v>46226.660555555558</v>
      </c>
      <c r="D1937" s="5">
        <v>18</v>
      </c>
      <c r="E1937" s="6" t="s">
        <v>93</v>
      </c>
      <c r="F1937" s="8">
        <v>46417</v>
      </c>
      <c r="G1937" s="8" t="s">
        <v>885</v>
      </c>
      <c r="H1937" s="6" t="s">
        <v>98</v>
      </c>
      <c r="I1937" s="6" t="s">
        <v>885</v>
      </c>
      <c r="J1937" s="6" t="s">
        <v>94</v>
      </c>
      <c r="L1937" s="6" t="s">
        <v>102</v>
      </c>
      <c r="M1937" s="6" t="s">
        <v>885</v>
      </c>
      <c r="N1937" s="6" t="s">
        <v>41</v>
      </c>
      <c r="O1937" s="5" t="s">
        <v>885</v>
      </c>
      <c r="P1937" s="6" t="str">
        <f>IF(I1937&lt;&gt;"","Giocata","Futura")</f>
        <v>Futura</v>
      </c>
      <c r="Q1937" s="5" t="e">
        <f>VALUE(LEFT(I1937,1))</f>
        <v>#VALUE!</v>
      </c>
      <c r="R1937" s="5" t="e">
        <f>VALUE(RIGHT(I1937,1))</f>
        <v>#VALUE!</v>
      </c>
      <c r="S1937" s="5" t="e">
        <f>SUM(Q1937:R1937)</f>
        <v>#VALUE!</v>
      </c>
      <c r="T1937" s="5" t="e">
        <f>IF(Q1937&lt;&gt;R1937,1,0)</f>
        <v>#VALUE!</v>
      </c>
      <c r="U1937" s="5" t="e">
        <f>IF(S1937&lt;=4,1,0)</f>
        <v>#VALUE!</v>
      </c>
      <c r="V1937" s="5" t="e">
        <f t="shared" si="60"/>
        <v>#VALUE!</v>
      </c>
      <c r="W1937" s="5" t="e">
        <f>IF(S1937&gt;=2,1,0)</f>
        <v>#VALUE!</v>
      </c>
      <c r="X1937" s="5" t="e">
        <f>IF(Q1937&lt;=2,1,0)</f>
        <v>#VALUE!</v>
      </c>
      <c r="Y1937" s="5" t="e">
        <f>IF(AND(Q1937&gt;=1,Q1937&lt;=3),1,0)</f>
        <v>#VALUE!</v>
      </c>
      <c r="Z1937" s="5" t="e">
        <f>IF(AND(Q1937&gt;=2,Q1937&lt;=5),1,0)</f>
        <v>#VALUE!</v>
      </c>
      <c r="AA1937" s="5" t="e">
        <f>IF(S1937&lt;=2,1,0)</f>
        <v>#VALUE!</v>
      </c>
      <c r="AB1937" s="5" t="e">
        <f>IF(AND(S1937&gt;=1,S1937&lt;=3),1,0)</f>
        <v>#VALUE!</v>
      </c>
      <c r="AC1937" s="5" t="e">
        <f>IF(AND(S1937&gt;=2,S1937&lt;=5),1,0)</f>
        <v>#VALUE!</v>
      </c>
      <c r="AD1937" s="5" t="e">
        <f>IF(AND(S1937&gt;=1,S1937&lt;=4),1,0)</f>
        <v>#VALUE!</v>
      </c>
      <c r="AE1937" s="5" t="e">
        <f>IF(AND(S1937&gt;=2,S1937&lt;=5),1,0)</f>
        <v>#VALUE!</v>
      </c>
    </row>
    <row r="1938" spans="1:31" x14ac:dyDescent="0.55000000000000004">
      <c r="A1938" s="1">
        <f t="shared" si="61"/>
        <v>1938</v>
      </c>
      <c r="B1938" s="6" t="s">
        <v>884</v>
      </c>
      <c r="C1938" s="7">
        <v>46226.660555555558</v>
      </c>
      <c r="D1938" s="5">
        <v>18</v>
      </c>
      <c r="E1938" s="6" t="s">
        <v>93</v>
      </c>
      <c r="F1938" s="8">
        <v>46417</v>
      </c>
      <c r="G1938" s="8" t="s">
        <v>885</v>
      </c>
      <c r="H1938" s="6" t="s">
        <v>104</v>
      </c>
      <c r="I1938" s="6" t="s">
        <v>885</v>
      </c>
      <c r="J1938" s="6" t="s">
        <v>103</v>
      </c>
      <c r="L1938" s="6" t="s">
        <v>112</v>
      </c>
      <c r="M1938" s="6" t="s">
        <v>885</v>
      </c>
      <c r="N1938" s="6" t="s">
        <v>41</v>
      </c>
      <c r="O1938" s="5" t="s">
        <v>885</v>
      </c>
      <c r="P1938" s="6" t="str">
        <f>IF(I1938&lt;&gt;"","Giocata","Futura")</f>
        <v>Futura</v>
      </c>
      <c r="Q1938" s="5" t="e">
        <f>VALUE(LEFT(I1938,1))</f>
        <v>#VALUE!</v>
      </c>
      <c r="R1938" s="5" t="e">
        <f>VALUE(RIGHT(I1938,1))</f>
        <v>#VALUE!</v>
      </c>
      <c r="S1938" s="5" t="e">
        <f>SUM(Q1938:R1938)</f>
        <v>#VALUE!</v>
      </c>
      <c r="T1938" s="5" t="e">
        <f>IF(Q1938&lt;&gt;R1938,1,0)</f>
        <v>#VALUE!</v>
      </c>
      <c r="U1938" s="5" t="e">
        <f>IF(S1938&lt;=4,1,0)</f>
        <v>#VALUE!</v>
      </c>
      <c r="V1938" s="5" t="e">
        <f t="shared" si="60"/>
        <v>#VALUE!</v>
      </c>
      <c r="W1938" s="5" t="e">
        <f>IF(S1938&gt;=2,1,0)</f>
        <v>#VALUE!</v>
      </c>
      <c r="X1938" s="5" t="e">
        <f>IF(Q1938&lt;=2,1,0)</f>
        <v>#VALUE!</v>
      </c>
      <c r="Y1938" s="5" t="e">
        <f>IF(AND(Q1938&gt;=1,Q1938&lt;=3),1,0)</f>
        <v>#VALUE!</v>
      </c>
      <c r="Z1938" s="5" t="e">
        <f>IF(AND(Q1938&gt;=2,Q1938&lt;=5),1,0)</f>
        <v>#VALUE!</v>
      </c>
      <c r="AA1938" s="5" t="e">
        <f>IF(S1938&lt;=2,1,0)</f>
        <v>#VALUE!</v>
      </c>
      <c r="AB1938" s="5" t="e">
        <f>IF(AND(S1938&gt;=1,S1938&lt;=3),1,0)</f>
        <v>#VALUE!</v>
      </c>
      <c r="AC1938" s="5" t="e">
        <f>IF(AND(S1938&gt;=2,S1938&lt;=5),1,0)</f>
        <v>#VALUE!</v>
      </c>
      <c r="AD1938" s="5" t="e">
        <f>IF(AND(S1938&gt;=1,S1938&lt;=4),1,0)</f>
        <v>#VALUE!</v>
      </c>
      <c r="AE1938" s="5" t="e">
        <f>IF(AND(S1938&gt;=2,S1938&lt;=5),1,0)</f>
        <v>#VALUE!</v>
      </c>
    </row>
    <row r="1939" spans="1:31" x14ac:dyDescent="0.55000000000000004">
      <c r="A1939" s="1">
        <f t="shared" si="61"/>
        <v>1939</v>
      </c>
      <c r="B1939" s="6" t="s">
        <v>884</v>
      </c>
      <c r="C1939" s="7">
        <v>46226.660555555558</v>
      </c>
      <c r="D1939" s="5">
        <v>18</v>
      </c>
      <c r="E1939" s="6" t="s">
        <v>93</v>
      </c>
      <c r="F1939" s="8">
        <v>46417</v>
      </c>
      <c r="G1939" s="8" t="s">
        <v>885</v>
      </c>
      <c r="H1939" s="6" t="s">
        <v>106</v>
      </c>
      <c r="I1939" s="6" t="s">
        <v>885</v>
      </c>
      <c r="J1939" s="6" t="s">
        <v>95</v>
      </c>
      <c r="L1939" s="6" t="s">
        <v>108</v>
      </c>
      <c r="M1939" s="6" t="s">
        <v>885</v>
      </c>
      <c r="N1939" s="6" t="s">
        <v>41</v>
      </c>
      <c r="O1939" s="5" t="s">
        <v>885</v>
      </c>
      <c r="P1939" s="6" t="str">
        <f>IF(I1939&lt;&gt;"","Giocata","Futura")</f>
        <v>Futura</v>
      </c>
      <c r="Q1939" s="5" t="e">
        <f>VALUE(LEFT(I1939,1))</f>
        <v>#VALUE!</v>
      </c>
      <c r="R1939" s="5" t="e">
        <f>VALUE(RIGHT(I1939,1))</f>
        <v>#VALUE!</v>
      </c>
      <c r="S1939" s="5" t="e">
        <f>SUM(Q1939:R1939)</f>
        <v>#VALUE!</v>
      </c>
      <c r="T1939" s="5" t="e">
        <f>IF(Q1939&lt;&gt;R1939,1,0)</f>
        <v>#VALUE!</v>
      </c>
      <c r="U1939" s="5" t="e">
        <f>IF(S1939&lt;=4,1,0)</f>
        <v>#VALUE!</v>
      </c>
      <c r="V1939" s="5" t="e">
        <f t="shared" si="60"/>
        <v>#VALUE!</v>
      </c>
      <c r="W1939" s="5" t="e">
        <f>IF(S1939&gt;=2,1,0)</f>
        <v>#VALUE!</v>
      </c>
      <c r="X1939" s="5" t="e">
        <f>IF(Q1939&lt;=2,1,0)</f>
        <v>#VALUE!</v>
      </c>
      <c r="Y1939" s="5" t="e">
        <f>IF(AND(Q1939&gt;=1,Q1939&lt;=3),1,0)</f>
        <v>#VALUE!</v>
      </c>
      <c r="Z1939" s="5" t="e">
        <f>IF(AND(Q1939&gt;=2,Q1939&lt;=5),1,0)</f>
        <v>#VALUE!</v>
      </c>
      <c r="AA1939" s="5" t="e">
        <f>IF(S1939&lt;=2,1,0)</f>
        <v>#VALUE!</v>
      </c>
      <c r="AB1939" s="5" t="e">
        <f>IF(AND(S1939&gt;=1,S1939&lt;=3),1,0)</f>
        <v>#VALUE!</v>
      </c>
      <c r="AC1939" s="5" t="e">
        <f>IF(AND(S1939&gt;=2,S1939&lt;=5),1,0)</f>
        <v>#VALUE!</v>
      </c>
      <c r="AD1939" s="5" t="e">
        <f>IF(AND(S1939&gt;=1,S1939&lt;=4),1,0)</f>
        <v>#VALUE!</v>
      </c>
      <c r="AE1939" s="5" t="e">
        <f>IF(AND(S1939&gt;=2,S1939&lt;=5),1,0)</f>
        <v>#VALUE!</v>
      </c>
    </row>
    <row r="1940" spans="1:31" x14ac:dyDescent="0.55000000000000004">
      <c r="A1940" s="1">
        <f t="shared" si="61"/>
        <v>1940</v>
      </c>
      <c r="B1940" s="6" t="s">
        <v>884</v>
      </c>
      <c r="C1940" s="7">
        <v>46226.660555555558</v>
      </c>
      <c r="D1940" s="5">
        <v>18</v>
      </c>
      <c r="E1940" s="6" t="s">
        <v>93</v>
      </c>
      <c r="F1940" s="8">
        <v>46417</v>
      </c>
      <c r="G1940" s="8" t="s">
        <v>885</v>
      </c>
      <c r="H1940" s="6" t="s">
        <v>97</v>
      </c>
      <c r="I1940" s="6" t="s">
        <v>885</v>
      </c>
      <c r="J1940" s="6" t="s">
        <v>110</v>
      </c>
      <c r="L1940" s="6" t="s">
        <v>99</v>
      </c>
      <c r="M1940" s="6" t="s">
        <v>885</v>
      </c>
      <c r="N1940" s="6" t="s">
        <v>41</v>
      </c>
      <c r="O1940" s="5" t="s">
        <v>885</v>
      </c>
      <c r="P1940" s="6" t="str">
        <f>IF(I1940&lt;&gt;"","Giocata","Futura")</f>
        <v>Futura</v>
      </c>
      <c r="Q1940" s="5" t="e">
        <f>VALUE(LEFT(I1940,1))</f>
        <v>#VALUE!</v>
      </c>
      <c r="R1940" s="5" t="e">
        <f>VALUE(RIGHT(I1940,1))</f>
        <v>#VALUE!</v>
      </c>
      <c r="S1940" s="5" t="e">
        <f>SUM(Q1940:R1940)</f>
        <v>#VALUE!</v>
      </c>
      <c r="T1940" s="5" t="e">
        <f>IF(Q1940&lt;&gt;R1940,1,0)</f>
        <v>#VALUE!</v>
      </c>
      <c r="U1940" s="5" t="e">
        <f>IF(S1940&lt;=4,1,0)</f>
        <v>#VALUE!</v>
      </c>
      <c r="V1940" s="5" t="e">
        <f t="shared" si="60"/>
        <v>#VALUE!</v>
      </c>
      <c r="W1940" s="5" t="e">
        <f>IF(S1940&gt;=2,1,0)</f>
        <v>#VALUE!</v>
      </c>
      <c r="X1940" s="5" t="e">
        <f>IF(Q1940&lt;=2,1,0)</f>
        <v>#VALUE!</v>
      </c>
      <c r="Y1940" s="5" t="e">
        <f>IF(AND(Q1940&gt;=1,Q1940&lt;=3),1,0)</f>
        <v>#VALUE!</v>
      </c>
      <c r="Z1940" s="5" t="e">
        <f>IF(AND(Q1940&gt;=2,Q1940&lt;=5),1,0)</f>
        <v>#VALUE!</v>
      </c>
      <c r="AA1940" s="5" t="e">
        <f>IF(S1940&lt;=2,1,0)</f>
        <v>#VALUE!</v>
      </c>
      <c r="AB1940" s="5" t="e">
        <f>IF(AND(S1940&gt;=1,S1940&lt;=3),1,0)</f>
        <v>#VALUE!</v>
      </c>
      <c r="AC1940" s="5" t="e">
        <f>IF(AND(S1940&gt;=2,S1940&lt;=5),1,0)</f>
        <v>#VALUE!</v>
      </c>
      <c r="AD1940" s="5" t="e">
        <f>IF(AND(S1940&gt;=1,S1940&lt;=4),1,0)</f>
        <v>#VALUE!</v>
      </c>
      <c r="AE1940" s="5" t="e">
        <f>IF(AND(S1940&gt;=2,S1940&lt;=5),1,0)</f>
        <v>#VALUE!</v>
      </c>
    </row>
    <row r="1941" spans="1:31" x14ac:dyDescent="0.55000000000000004">
      <c r="A1941" s="1">
        <f t="shared" si="61"/>
        <v>1941</v>
      </c>
      <c r="B1941" s="6" t="s">
        <v>884</v>
      </c>
      <c r="C1941" s="7">
        <v>46226.660555555558</v>
      </c>
      <c r="D1941" s="5">
        <v>18</v>
      </c>
      <c r="E1941" s="6" t="s">
        <v>93</v>
      </c>
      <c r="F1941" s="8">
        <v>46417</v>
      </c>
      <c r="G1941" s="8" t="s">
        <v>885</v>
      </c>
      <c r="H1941" s="6" t="s">
        <v>107</v>
      </c>
      <c r="I1941" s="6" t="s">
        <v>885</v>
      </c>
      <c r="J1941" s="6" t="s">
        <v>109</v>
      </c>
      <c r="L1941" s="6" t="s">
        <v>114</v>
      </c>
      <c r="M1941" s="6" t="s">
        <v>885</v>
      </c>
      <c r="N1941" s="6" t="s">
        <v>41</v>
      </c>
      <c r="O1941" s="5" t="s">
        <v>885</v>
      </c>
      <c r="P1941" s="6" t="str">
        <f>IF(I1941&lt;&gt;"","Giocata","Futura")</f>
        <v>Futura</v>
      </c>
      <c r="Q1941" s="5" t="e">
        <f>VALUE(LEFT(I1941,1))</f>
        <v>#VALUE!</v>
      </c>
      <c r="R1941" s="5" t="e">
        <f>VALUE(RIGHT(I1941,1))</f>
        <v>#VALUE!</v>
      </c>
      <c r="S1941" s="5" t="e">
        <f>SUM(Q1941:R1941)</f>
        <v>#VALUE!</v>
      </c>
      <c r="T1941" s="5" t="e">
        <f>IF(Q1941&lt;&gt;R1941,1,0)</f>
        <v>#VALUE!</v>
      </c>
      <c r="U1941" s="5" t="e">
        <f>IF(S1941&lt;=4,1,0)</f>
        <v>#VALUE!</v>
      </c>
      <c r="V1941" s="5" t="e">
        <f t="shared" si="60"/>
        <v>#VALUE!</v>
      </c>
      <c r="W1941" s="5" t="e">
        <f>IF(S1941&gt;=2,1,0)</f>
        <v>#VALUE!</v>
      </c>
      <c r="X1941" s="5" t="e">
        <f>IF(Q1941&lt;=2,1,0)</f>
        <v>#VALUE!</v>
      </c>
      <c r="Y1941" s="5" t="e">
        <f>IF(AND(Q1941&gt;=1,Q1941&lt;=3),1,0)</f>
        <v>#VALUE!</v>
      </c>
      <c r="Z1941" s="5" t="e">
        <f>IF(AND(Q1941&gt;=2,Q1941&lt;=5),1,0)</f>
        <v>#VALUE!</v>
      </c>
      <c r="AA1941" s="5" t="e">
        <f>IF(S1941&lt;=2,1,0)</f>
        <v>#VALUE!</v>
      </c>
      <c r="AB1941" s="5" t="e">
        <f>IF(AND(S1941&gt;=1,S1941&lt;=3),1,0)</f>
        <v>#VALUE!</v>
      </c>
      <c r="AC1941" s="5" t="e">
        <f>IF(AND(S1941&gt;=2,S1941&lt;=5),1,0)</f>
        <v>#VALUE!</v>
      </c>
      <c r="AD1941" s="5" t="e">
        <f>IF(AND(S1941&gt;=1,S1941&lt;=4),1,0)</f>
        <v>#VALUE!</v>
      </c>
      <c r="AE1941" s="5" t="e">
        <f>IF(AND(S1941&gt;=2,S1941&lt;=5),1,0)</f>
        <v>#VALUE!</v>
      </c>
    </row>
    <row r="1942" spans="1:31" x14ac:dyDescent="0.55000000000000004">
      <c r="A1942" s="1">
        <f t="shared" si="61"/>
        <v>1942</v>
      </c>
      <c r="B1942" s="6" t="s">
        <v>886</v>
      </c>
      <c r="C1942" s="7">
        <v>46226.660567129627</v>
      </c>
      <c r="D1942" s="5">
        <v>21</v>
      </c>
      <c r="E1942" s="6" t="s">
        <v>93</v>
      </c>
      <c r="F1942" s="8">
        <v>46417</v>
      </c>
      <c r="G1942" s="8" t="s">
        <v>885</v>
      </c>
      <c r="H1942" s="6" t="s">
        <v>900</v>
      </c>
      <c r="I1942" s="6" t="s">
        <v>885</v>
      </c>
      <c r="J1942" s="6" t="s">
        <v>888</v>
      </c>
      <c r="L1942" s="6" t="s">
        <v>906</v>
      </c>
      <c r="M1942" s="6" t="s">
        <v>885</v>
      </c>
      <c r="N1942" s="6" t="s">
        <v>41</v>
      </c>
      <c r="O1942" s="5" t="s">
        <v>885</v>
      </c>
      <c r="P1942" s="6" t="str">
        <f>IF(I1942&lt;&gt;"","Giocata","Futura")</f>
        <v>Futura</v>
      </c>
      <c r="Q1942" s="5" t="e">
        <f>VALUE(LEFT(I1942,1))</f>
        <v>#VALUE!</v>
      </c>
      <c r="R1942" s="5" t="e">
        <f>VALUE(RIGHT(I1942,1))</f>
        <v>#VALUE!</v>
      </c>
      <c r="S1942" s="5" t="e">
        <f>SUM(Q1942:R1942)</f>
        <v>#VALUE!</v>
      </c>
      <c r="T1942" s="5" t="e">
        <f>IF(Q1942&lt;&gt;R1942,1,0)</f>
        <v>#VALUE!</v>
      </c>
      <c r="U1942" s="5" t="e">
        <f>IF(S1942&lt;=4,1,0)</f>
        <v>#VALUE!</v>
      </c>
      <c r="V1942" s="5" t="e">
        <f t="shared" si="60"/>
        <v>#VALUE!</v>
      </c>
      <c r="W1942" s="5" t="e">
        <f>IF(S1942&gt;=2,1,0)</f>
        <v>#VALUE!</v>
      </c>
      <c r="X1942" s="5" t="e">
        <f>IF(Q1942&lt;=2,1,0)</f>
        <v>#VALUE!</v>
      </c>
      <c r="Y1942" s="5" t="e">
        <f>IF(AND(Q1942&gt;=1,Q1942&lt;=3),1,0)</f>
        <v>#VALUE!</v>
      </c>
      <c r="Z1942" s="5" t="e">
        <f>IF(AND(Q1942&gt;=2,Q1942&lt;=5),1,0)</f>
        <v>#VALUE!</v>
      </c>
      <c r="AA1942" s="5" t="e">
        <f>IF(S1942&lt;=2,1,0)</f>
        <v>#VALUE!</v>
      </c>
      <c r="AB1942" s="5" t="e">
        <f>IF(AND(S1942&gt;=1,S1942&lt;=3),1,0)</f>
        <v>#VALUE!</v>
      </c>
      <c r="AC1942" s="5" t="e">
        <f>IF(AND(S1942&gt;=2,S1942&lt;=5),1,0)</f>
        <v>#VALUE!</v>
      </c>
      <c r="AD1942" s="5" t="e">
        <f>IF(AND(S1942&gt;=1,S1942&lt;=4),1,0)</f>
        <v>#VALUE!</v>
      </c>
      <c r="AE1942" s="5" t="e">
        <f>IF(AND(S1942&gt;=2,S1942&lt;=5),1,0)</f>
        <v>#VALUE!</v>
      </c>
    </row>
    <row r="1943" spans="1:31" x14ac:dyDescent="0.55000000000000004">
      <c r="A1943" s="1">
        <f t="shared" si="61"/>
        <v>1943</v>
      </c>
      <c r="B1943" s="6" t="s">
        <v>886</v>
      </c>
      <c r="C1943" s="7">
        <v>46226.660567129627</v>
      </c>
      <c r="D1943" s="5">
        <v>21</v>
      </c>
      <c r="E1943" s="6" t="s">
        <v>93</v>
      </c>
      <c r="F1943" s="8">
        <v>46417</v>
      </c>
      <c r="G1943" s="8" t="s">
        <v>885</v>
      </c>
      <c r="H1943" s="6" t="s">
        <v>890</v>
      </c>
      <c r="I1943" s="6" t="s">
        <v>885</v>
      </c>
      <c r="J1943" s="6" t="s">
        <v>893</v>
      </c>
      <c r="L1943" s="6" t="s">
        <v>892</v>
      </c>
      <c r="M1943" s="6" t="s">
        <v>885</v>
      </c>
      <c r="N1943" s="6" t="s">
        <v>41</v>
      </c>
      <c r="O1943" s="5" t="s">
        <v>885</v>
      </c>
      <c r="P1943" s="6" t="str">
        <f>IF(I1943&lt;&gt;"","Giocata","Futura")</f>
        <v>Futura</v>
      </c>
      <c r="Q1943" s="5" t="e">
        <f>VALUE(LEFT(I1943,1))</f>
        <v>#VALUE!</v>
      </c>
      <c r="R1943" s="5" t="e">
        <f>VALUE(RIGHT(I1943,1))</f>
        <v>#VALUE!</v>
      </c>
      <c r="S1943" s="5" t="e">
        <f>SUM(Q1943:R1943)</f>
        <v>#VALUE!</v>
      </c>
      <c r="T1943" s="5" t="e">
        <f>IF(Q1943&lt;&gt;R1943,1,0)</f>
        <v>#VALUE!</v>
      </c>
      <c r="U1943" s="5" t="e">
        <f>IF(S1943&lt;=4,1,0)</f>
        <v>#VALUE!</v>
      </c>
      <c r="V1943" s="5" t="e">
        <f t="shared" si="60"/>
        <v>#VALUE!</v>
      </c>
      <c r="W1943" s="5" t="e">
        <f>IF(S1943&gt;=2,1,0)</f>
        <v>#VALUE!</v>
      </c>
      <c r="X1943" s="5" t="e">
        <f>IF(Q1943&lt;=2,1,0)</f>
        <v>#VALUE!</v>
      </c>
      <c r="Y1943" s="5" t="e">
        <f>IF(AND(Q1943&gt;=1,Q1943&lt;=3),1,0)</f>
        <v>#VALUE!</v>
      </c>
      <c r="Z1943" s="5" t="e">
        <f>IF(AND(Q1943&gt;=2,Q1943&lt;=5),1,0)</f>
        <v>#VALUE!</v>
      </c>
      <c r="AA1943" s="5" t="e">
        <f>IF(S1943&lt;=2,1,0)</f>
        <v>#VALUE!</v>
      </c>
      <c r="AB1943" s="5" t="e">
        <f>IF(AND(S1943&gt;=1,S1943&lt;=3),1,0)</f>
        <v>#VALUE!</v>
      </c>
      <c r="AC1943" s="5" t="e">
        <f>IF(AND(S1943&gt;=2,S1943&lt;=5),1,0)</f>
        <v>#VALUE!</v>
      </c>
      <c r="AD1943" s="5" t="e">
        <f>IF(AND(S1943&gt;=1,S1943&lt;=4),1,0)</f>
        <v>#VALUE!</v>
      </c>
      <c r="AE1943" s="5" t="e">
        <f>IF(AND(S1943&gt;=2,S1943&lt;=5),1,0)</f>
        <v>#VALUE!</v>
      </c>
    </row>
    <row r="1944" spans="1:31" x14ac:dyDescent="0.55000000000000004">
      <c r="A1944" s="1">
        <f t="shared" si="61"/>
        <v>1944</v>
      </c>
      <c r="B1944" s="6" t="s">
        <v>886</v>
      </c>
      <c r="C1944" s="7">
        <v>46226.660567129627</v>
      </c>
      <c r="D1944" s="5">
        <v>21</v>
      </c>
      <c r="E1944" s="6" t="s">
        <v>93</v>
      </c>
      <c r="F1944" s="8">
        <v>46417</v>
      </c>
      <c r="G1944" s="8" t="s">
        <v>885</v>
      </c>
      <c r="H1944" s="6" t="s">
        <v>902</v>
      </c>
      <c r="I1944" s="6" t="s">
        <v>885</v>
      </c>
      <c r="J1944" s="6" t="s">
        <v>901</v>
      </c>
      <c r="L1944" s="6" t="s">
        <v>905</v>
      </c>
      <c r="M1944" s="6" t="s">
        <v>885</v>
      </c>
      <c r="N1944" s="6" t="s">
        <v>41</v>
      </c>
      <c r="O1944" s="5" t="s">
        <v>885</v>
      </c>
      <c r="P1944" s="6" t="str">
        <f>IF(I1944&lt;&gt;"","Giocata","Futura")</f>
        <v>Futura</v>
      </c>
      <c r="Q1944" s="5" t="e">
        <f>VALUE(LEFT(I1944,1))</f>
        <v>#VALUE!</v>
      </c>
      <c r="R1944" s="5" t="e">
        <f>VALUE(RIGHT(I1944,1))</f>
        <v>#VALUE!</v>
      </c>
      <c r="S1944" s="5" t="e">
        <f>SUM(Q1944:R1944)</f>
        <v>#VALUE!</v>
      </c>
      <c r="T1944" s="5" t="e">
        <f>IF(Q1944&lt;&gt;R1944,1,0)</f>
        <v>#VALUE!</v>
      </c>
      <c r="U1944" s="5" t="e">
        <f>IF(S1944&lt;=4,1,0)</f>
        <v>#VALUE!</v>
      </c>
      <c r="V1944" s="5" t="e">
        <f t="shared" si="60"/>
        <v>#VALUE!</v>
      </c>
      <c r="W1944" s="5" t="e">
        <f>IF(S1944&gt;=2,1,0)</f>
        <v>#VALUE!</v>
      </c>
      <c r="X1944" s="5" t="e">
        <f>IF(Q1944&lt;=2,1,0)</f>
        <v>#VALUE!</v>
      </c>
      <c r="Y1944" s="5" t="e">
        <f>IF(AND(Q1944&gt;=1,Q1944&lt;=3),1,0)</f>
        <v>#VALUE!</v>
      </c>
      <c r="Z1944" s="5" t="e">
        <f>IF(AND(Q1944&gt;=2,Q1944&lt;=5),1,0)</f>
        <v>#VALUE!</v>
      </c>
      <c r="AA1944" s="5" t="e">
        <f>IF(S1944&lt;=2,1,0)</f>
        <v>#VALUE!</v>
      </c>
      <c r="AB1944" s="5" t="e">
        <f>IF(AND(S1944&gt;=1,S1944&lt;=3),1,0)</f>
        <v>#VALUE!</v>
      </c>
      <c r="AC1944" s="5" t="e">
        <f>IF(AND(S1944&gt;=2,S1944&lt;=5),1,0)</f>
        <v>#VALUE!</v>
      </c>
      <c r="AD1944" s="5" t="e">
        <f>IF(AND(S1944&gt;=1,S1944&lt;=4),1,0)</f>
        <v>#VALUE!</v>
      </c>
      <c r="AE1944" s="5" t="e">
        <f>IF(AND(S1944&gt;=2,S1944&lt;=5),1,0)</f>
        <v>#VALUE!</v>
      </c>
    </row>
    <row r="1945" spans="1:31" x14ac:dyDescent="0.55000000000000004">
      <c r="A1945" s="1">
        <f t="shared" si="61"/>
        <v>1945</v>
      </c>
      <c r="B1945" s="6" t="s">
        <v>886</v>
      </c>
      <c r="C1945" s="7">
        <v>46226.660567129627</v>
      </c>
      <c r="D1945" s="5">
        <v>21</v>
      </c>
      <c r="E1945" s="6" t="s">
        <v>93</v>
      </c>
      <c r="F1945" s="8">
        <v>46417</v>
      </c>
      <c r="G1945" s="8" t="s">
        <v>885</v>
      </c>
      <c r="H1945" s="6" t="s">
        <v>897</v>
      </c>
      <c r="I1945" s="6" t="s">
        <v>885</v>
      </c>
      <c r="J1945" s="6" t="s">
        <v>896</v>
      </c>
      <c r="L1945" s="6" t="s">
        <v>907</v>
      </c>
      <c r="M1945" s="6" t="s">
        <v>885</v>
      </c>
      <c r="N1945" s="6" t="s">
        <v>41</v>
      </c>
      <c r="O1945" s="5" t="s">
        <v>885</v>
      </c>
      <c r="P1945" s="6" t="str">
        <f>IF(I1945&lt;&gt;"","Giocata","Futura")</f>
        <v>Futura</v>
      </c>
      <c r="Q1945" s="5" t="e">
        <f>VALUE(LEFT(I1945,1))</f>
        <v>#VALUE!</v>
      </c>
      <c r="R1945" s="5" t="e">
        <f>VALUE(RIGHT(I1945,1))</f>
        <v>#VALUE!</v>
      </c>
      <c r="S1945" s="5" t="e">
        <f>SUM(Q1945:R1945)</f>
        <v>#VALUE!</v>
      </c>
      <c r="T1945" s="5" t="e">
        <f>IF(Q1945&lt;&gt;R1945,1,0)</f>
        <v>#VALUE!</v>
      </c>
      <c r="U1945" s="5" t="e">
        <f>IF(S1945&lt;=4,1,0)</f>
        <v>#VALUE!</v>
      </c>
      <c r="V1945" s="5" t="e">
        <f t="shared" si="60"/>
        <v>#VALUE!</v>
      </c>
      <c r="W1945" s="5" t="e">
        <f>IF(S1945&gt;=2,1,0)</f>
        <v>#VALUE!</v>
      </c>
      <c r="X1945" s="5" t="e">
        <f>IF(Q1945&lt;=2,1,0)</f>
        <v>#VALUE!</v>
      </c>
      <c r="Y1945" s="5" t="e">
        <f>IF(AND(Q1945&gt;=1,Q1945&lt;=3),1,0)</f>
        <v>#VALUE!</v>
      </c>
      <c r="Z1945" s="5" t="e">
        <f>IF(AND(Q1945&gt;=2,Q1945&lt;=5),1,0)</f>
        <v>#VALUE!</v>
      </c>
      <c r="AA1945" s="5" t="e">
        <f>IF(S1945&lt;=2,1,0)</f>
        <v>#VALUE!</v>
      </c>
      <c r="AB1945" s="5" t="e">
        <f>IF(AND(S1945&gt;=1,S1945&lt;=3),1,0)</f>
        <v>#VALUE!</v>
      </c>
      <c r="AC1945" s="5" t="e">
        <f>IF(AND(S1945&gt;=2,S1945&lt;=5),1,0)</f>
        <v>#VALUE!</v>
      </c>
      <c r="AD1945" s="5" t="e">
        <f>IF(AND(S1945&gt;=1,S1945&lt;=4),1,0)</f>
        <v>#VALUE!</v>
      </c>
      <c r="AE1945" s="5" t="e">
        <f>IF(AND(S1945&gt;=2,S1945&lt;=5),1,0)</f>
        <v>#VALUE!</v>
      </c>
    </row>
    <row r="1946" spans="1:31" x14ac:dyDescent="0.55000000000000004">
      <c r="A1946" s="1">
        <f t="shared" si="61"/>
        <v>1946</v>
      </c>
      <c r="B1946" s="6" t="s">
        <v>886</v>
      </c>
      <c r="C1946" s="7">
        <v>46226.660567129627</v>
      </c>
      <c r="D1946" s="5">
        <v>21</v>
      </c>
      <c r="E1946" s="6" t="s">
        <v>93</v>
      </c>
      <c r="F1946" s="8">
        <v>46417</v>
      </c>
      <c r="G1946" s="8" t="s">
        <v>885</v>
      </c>
      <c r="H1946" s="6" t="s">
        <v>891</v>
      </c>
      <c r="I1946" s="6" t="s">
        <v>885</v>
      </c>
      <c r="J1946" s="6" t="s">
        <v>899</v>
      </c>
      <c r="L1946" s="6" t="s">
        <v>903</v>
      </c>
      <c r="M1946" s="6" t="s">
        <v>885</v>
      </c>
      <c r="N1946" s="6" t="s">
        <v>41</v>
      </c>
      <c r="O1946" s="5" t="s">
        <v>885</v>
      </c>
      <c r="P1946" s="6" t="str">
        <f>IF(I1946&lt;&gt;"","Giocata","Futura")</f>
        <v>Futura</v>
      </c>
      <c r="Q1946" s="5" t="e">
        <f>VALUE(LEFT(I1946,1))</f>
        <v>#VALUE!</v>
      </c>
      <c r="R1946" s="5" t="e">
        <f>VALUE(RIGHT(I1946,1))</f>
        <v>#VALUE!</v>
      </c>
      <c r="S1946" s="5" t="e">
        <f>SUM(Q1946:R1946)</f>
        <v>#VALUE!</v>
      </c>
      <c r="T1946" s="5" t="e">
        <f>IF(Q1946&lt;&gt;R1946,1,0)</f>
        <v>#VALUE!</v>
      </c>
      <c r="U1946" s="5" t="e">
        <f>IF(S1946&lt;=4,1,0)</f>
        <v>#VALUE!</v>
      </c>
      <c r="V1946" s="5" t="e">
        <f t="shared" si="60"/>
        <v>#VALUE!</v>
      </c>
      <c r="W1946" s="5" t="e">
        <f>IF(S1946&gt;=2,1,0)</f>
        <v>#VALUE!</v>
      </c>
      <c r="X1946" s="5" t="e">
        <f>IF(Q1946&lt;=2,1,0)</f>
        <v>#VALUE!</v>
      </c>
      <c r="Y1946" s="5" t="e">
        <f>IF(AND(Q1946&gt;=1,Q1946&lt;=3),1,0)</f>
        <v>#VALUE!</v>
      </c>
      <c r="Z1946" s="5" t="e">
        <f>IF(AND(Q1946&gt;=2,Q1946&lt;=5),1,0)</f>
        <v>#VALUE!</v>
      </c>
      <c r="AA1946" s="5" t="e">
        <f>IF(S1946&lt;=2,1,0)</f>
        <v>#VALUE!</v>
      </c>
      <c r="AB1946" s="5" t="e">
        <f>IF(AND(S1946&gt;=1,S1946&lt;=3),1,0)</f>
        <v>#VALUE!</v>
      </c>
      <c r="AC1946" s="5" t="e">
        <f>IF(AND(S1946&gt;=2,S1946&lt;=5),1,0)</f>
        <v>#VALUE!</v>
      </c>
      <c r="AD1946" s="5" t="e">
        <f>IF(AND(S1946&gt;=1,S1946&lt;=4),1,0)</f>
        <v>#VALUE!</v>
      </c>
      <c r="AE1946" s="5" t="e">
        <f>IF(AND(S1946&gt;=2,S1946&lt;=5),1,0)</f>
        <v>#VALUE!</v>
      </c>
    </row>
    <row r="1947" spans="1:31" x14ac:dyDescent="0.55000000000000004">
      <c r="A1947" s="1">
        <f t="shared" si="61"/>
        <v>1947</v>
      </c>
      <c r="B1947" s="6" t="s">
        <v>886</v>
      </c>
      <c r="C1947" s="7">
        <v>46226.660567129627</v>
      </c>
      <c r="D1947" s="5">
        <v>21</v>
      </c>
      <c r="E1947" s="6" t="s">
        <v>93</v>
      </c>
      <c r="F1947" s="8">
        <v>46417</v>
      </c>
      <c r="G1947" s="8" t="s">
        <v>885</v>
      </c>
      <c r="H1947" s="6" t="s">
        <v>887</v>
      </c>
      <c r="I1947" s="6" t="s">
        <v>885</v>
      </c>
      <c r="J1947" s="6" t="s">
        <v>894</v>
      </c>
      <c r="L1947" s="6" t="s">
        <v>889</v>
      </c>
      <c r="M1947" s="6" t="s">
        <v>885</v>
      </c>
      <c r="N1947" s="6" t="s">
        <v>41</v>
      </c>
      <c r="O1947" s="5" t="s">
        <v>885</v>
      </c>
      <c r="P1947" s="6" t="str">
        <f>IF(I1947&lt;&gt;"","Giocata","Futura")</f>
        <v>Futura</v>
      </c>
      <c r="Q1947" s="5" t="e">
        <f>VALUE(LEFT(I1947,1))</f>
        <v>#VALUE!</v>
      </c>
      <c r="R1947" s="5" t="e">
        <f>VALUE(RIGHT(I1947,1))</f>
        <v>#VALUE!</v>
      </c>
      <c r="S1947" s="5" t="e">
        <f>SUM(Q1947:R1947)</f>
        <v>#VALUE!</v>
      </c>
      <c r="T1947" s="5" t="e">
        <f>IF(Q1947&lt;&gt;R1947,1,0)</f>
        <v>#VALUE!</v>
      </c>
      <c r="U1947" s="5" t="e">
        <f>IF(S1947&lt;=4,1,0)</f>
        <v>#VALUE!</v>
      </c>
      <c r="V1947" s="5" t="e">
        <f t="shared" si="60"/>
        <v>#VALUE!</v>
      </c>
      <c r="W1947" s="5" t="e">
        <f>IF(S1947&gt;=2,1,0)</f>
        <v>#VALUE!</v>
      </c>
      <c r="X1947" s="5" t="e">
        <f>IF(Q1947&lt;=2,1,0)</f>
        <v>#VALUE!</v>
      </c>
      <c r="Y1947" s="5" t="e">
        <f>IF(AND(Q1947&gt;=1,Q1947&lt;=3),1,0)</f>
        <v>#VALUE!</v>
      </c>
      <c r="Z1947" s="5" t="e">
        <f>IF(AND(Q1947&gt;=2,Q1947&lt;=5),1,0)</f>
        <v>#VALUE!</v>
      </c>
      <c r="AA1947" s="5" t="e">
        <f>IF(S1947&lt;=2,1,0)</f>
        <v>#VALUE!</v>
      </c>
      <c r="AB1947" s="5" t="e">
        <f>IF(AND(S1947&gt;=1,S1947&lt;=3),1,0)</f>
        <v>#VALUE!</v>
      </c>
      <c r="AC1947" s="5" t="e">
        <f>IF(AND(S1947&gt;=2,S1947&lt;=5),1,0)</f>
        <v>#VALUE!</v>
      </c>
      <c r="AD1947" s="5" t="e">
        <f>IF(AND(S1947&gt;=1,S1947&lt;=4),1,0)</f>
        <v>#VALUE!</v>
      </c>
      <c r="AE1947" s="5" t="e">
        <f>IF(AND(S1947&gt;=2,S1947&lt;=5),1,0)</f>
        <v>#VALUE!</v>
      </c>
    </row>
    <row r="1948" spans="1:31" x14ac:dyDescent="0.55000000000000004">
      <c r="A1948" s="1">
        <f t="shared" si="61"/>
        <v>1948</v>
      </c>
      <c r="B1948" s="6" t="s">
        <v>884</v>
      </c>
      <c r="C1948" s="7">
        <v>46226.660555555558</v>
      </c>
      <c r="D1948" s="5">
        <v>19</v>
      </c>
      <c r="E1948" s="6" t="s">
        <v>93</v>
      </c>
      <c r="F1948" s="8">
        <v>46424</v>
      </c>
      <c r="G1948" s="8" t="s">
        <v>885</v>
      </c>
      <c r="H1948" s="6" t="s">
        <v>110</v>
      </c>
      <c r="I1948" s="6" t="s">
        <v>885</v>
      </c>
      <c r="J1948" s="6" t="s">
        <v>100</v>
      </c>
      <c r="L1948" s="6" t="s">
        <v>113</v>
      </c>
      <c r="M1948" s="6" t="s">
        <v>885</v>
      </c>
      <c r="N1948" s="6" t="s">
        <v>41</v>
      </c>
      <c r="O1948" s="5" t="s">
        <v>885</v>
      </c>
      <c r="P1948" s="6" t="str">
        <f>IF(I1948&lt;&gt;"","Giocata","Futura")</f>
        <v>Futura</v>
      </c>
      <c r="Q1948" s="5" t="e">
        <f>VALUE(LEFT(I1948,1))</f>
        <v>#VALUE!</v>
      </c>
      <c r="R1948" s="5" t="e">
        <f>VALUE(RIGHT(I1948,1))</f>
        <v>#VALUE!</v>
      </c>
      <c r="S1948" s="5" t="e">
        <f>SUM(Q1948:R1948)</f>
        <v>#VALUE!</v>
      </c>
      <c r="T1948" s="5" t="e">
        <f>IF(Q1948&lt;&gt;R1948,1,0)</f>
        <v>#VALUE!</v>
      </c>
      <c r="U1948" s="5" t="e">
        <f>IF(S1948&lt;=4,1,0)</f>
        <v>#VALUE!</v>
      </c>
      <c r="V1948" s="5" t="e">
        <f t="shared" si="60"/>
        <v>#VALUE!</v>
      </c>
      <c r="W1948" s="5" t="e">
        <f>IF(S1948&gt;=2,1,0)</f>
        <v>#VALUE!</v>
      </c>
      <c r="X1948" s="5" t="e">
        <f>IF(Q1948&lt;=2,1,0)</f>
        <v>#VALUE!</v>
      </c>
      <c r="Y1948" s="5" t="e">
        <f>IF(AND(Q1948&gt;=1,Q1948&lt;=3),1,0)</f>
        <v>#VALUE!</v>
      </c>
      <c r="Z1948" s="5" t="e">
        <f>IF(AND(Q1948&gt;=2,Q1948&lt;=5),1,0)</f>
        <v>#VALUE!</v>
      </c>
      <c r="AA1948" s="5" t="e">
        <f>IF(S1948&lt;=2,1,0)</f>
        <v>#VALUE!</v>
      </c>
      <c r="AB1948" s="5" t="e">
        <f>IF(AND(S1948&gt;=1,S1948&lt;=3),1,0)</f>
        <v>#VALUE!</v>
      </c>
      <c r="AC1948" s="5" t="e">
        <f>IF(AND(S1948&gt;=2,S1948&lt;=5),1,0)</f>
        <v>#VALUE!</v>
      </c>
      <c r="AD1948" s="5" t="e">
        <f>IF(AND(S1948&gt;=1,S1948&lt;=4),1,0)</f>
        <v>#VALUE!</v>
      </c>
      <c r="AE1948" s="5" t="e">
        <f>IF(AND(S1948&gt;=2,S1948&lt;=5),1,0)</f>
        <v>#VALUE!</v>
      </c>
    </row>
    <row r="1949" spans="1:31" x14ac:dyDescent="0.55000000000000004">
      <c r="A1949" s="1">
        <f t="shared" si="61"/>
        <v>1949</v>
      </c>
      <c r="B1949" s="6" t="s">
        <v>884</v>
      </c>
      <c r="C1949" s="7">
        <v>46226.660555555558</v>
      </c>
      <c r="D1949" s="5">
        <v>19</v>
      </c>
      <c r="E1949" s="6" t="s">
        <v>93</v>
      </c>
      <c r="F1949" s="8">
        <v>46424</v>
      </c>
      <c r="G1949" s="8" t="s">
        <v>885</v>
      </c>
      <c r="H1949" s="6" t="s">
        <v>109</v>
      </c>
      <c r="I1949" s="6" t="s">
        <v>885</v>
      </c>
      <c r="J1949" s="6" t="s">
        <v>97</v>
      </c>
      <c r="L1949" s="6" t="s">
        <v>111</v>
      </c>
      <c r="M1949" s="6" t="s">
        <v>885</v>
      </c>
      <c r="N1949" s="6" t="s">
        <v>41</v>
      </c>
      <c r="O1949" s="5" t="s">
        <v>885</v>
      </c>
      <c r="P1949" s="6" t="str">
        <f>IF(I1949&lt;&gt;"","Giocata","Futura")</f>
        <v>Futura</v>
      </c>
      <c r="Q1949" s="5" t="e">
        <f>VALUE(LEFT(I1949,1))</f>
        <v>#VALUE!</v>
      </c>
      <c r="R1949" s="5" t="e">
        <f>VALUE(RIGHT(I1949,1))</f>
        <v>#VALUE!</v>
      </c>
      <c r="S1949" s="5" t="e">
        <f>SUM(Q1949:R1949)</f>
        <v>#VALUE!</v>
      </c>
      <c r="T1949" s="5" t="e">
        <f>IF(Q1949&lt;&gt;R1949,1,0)</f>
        <v>#VALUE!</v>
      </c>
      <c r="U1949" s="5" t="e">
        <f>IF(S1949&lt;=4,1,0)</f>
        <v>#VALUE!</v>
      </c>
      <c r="V1949" s="5" t="e">
        <f t="shared" si="60"/>
        <v>#VALUE!</v>
      </c>
      <c r="W1949" s="5" t="e">
        <f>IF(S1949&gt;=2,1,0)</f>
        <v>#VALUE!</v>
      </c>
      <c r="X1949" s="5" t="e">
        <f>IF(Q1949&lt;=2,1,0)</f>
        <v>#VALUE!</v>
      </c>
      <c r="Y1949" s="5" t="e">
        <f>IF(AND(Q1949&gt;=1,Q1949&lt;=3),1,0)</f>
        <v>#VALUE!</v>
      </c>
      <c r="Z1949" s="5" t="e">
        <f>IF(AND(Q1949&gt;=2,Q1949&lt;=5),1,0)</f>
        <v>#VALUE!</v>
      </c>
      <c r="AA1949" s="5" t="e">
        <f>IF(S1949&lt;=2,1,0)</f>
        <v>#VALUE!</v>
      </c>
      <c r="AB1949" s="5" t="e">
        <f>IF(AND(S1949&gt;=1,S1949&lt;=3),1,0)</f>
        <v>#VALUE!</v>
      </c>
      <c r="AC1949" s="5" t="e">
        <f>IF(AND(S1949&gt;=2,S1949&lt;=5),1,0)</f>
        <v>#VALUE!</v>
      </c>
      <c r="AD1949" s="5" t="e">
        <f>IF(AND(S1949&gt;=1,S1949&lt;=4),1,0)</f>
        <v>#VALUE!</v>
      </c>
      <c r="AE1949" s="5" t="e">
        <f>IF(AND(S1949&gt;=2,S1949&lt;=5),1,0)</f>
        <v>#VALUE!</v>
      </c>
    </row>
    <row r="1950" spans="1:31" x14ac:dyDescent="0.55000000000000004">
      <c r="A1950" s="1">
        <f t="shared" si="61"/>
        <v>1950</v>
      </c>
      <c r="B1950" s="6" t="s">
        <v>884</v>
      </c>
      <c r="C1950" s="7">
        <v>46226.660555555558</v>
      </c>
      <c r="D1950" s="5">
        <v>19</v>
      </c>
      <c r="E1950" s="6" t="s">
        <v>93</v>
      </c>
      <c r="F1950" s="8">
        <v>46424</v>
      </c>
      <c r="G1950" s="8" t="s">
        <v>885</v>
      </c>
      <c r="H1950" s="6" t="s">
        <v>98</v>
      </c>
      <c r="I1950" s="6" t="s">
        <v>885</v>
      </c>
      <c r="J1950" s="6" t="s">
        <v>103</v>
      </c>
      <c r="L1950" s="6" t="s">
        <v>102</v>
      </c>
      <c r="M1950" s="6" t="s">
        <v>885</v>
      </c>
      <c r="N1950" s="6" t="s">
        <v>41</v>
      </c>
      <c r="O1950" s="5" t="s">
        <v>885</v>
      </c>
      <c r="P1950" s="6" t="str">
        <f>IF(I1950&lt;&gt;"","Giocata","Futura")</f>
        <v>Futura</v>
      </c>
      <c r="Q1950" s="5" t="e">
        <f>VALUE(LEFT(I1950,1))</f>
        <v>#VALUE!</v>
      </c>
      <c r="R1950" s="5" t="e">
        <f>VALUE(RIGHT(I1950,1))</f>
        <v>#VALUE!</v>
      </c>
      <c r="S1950" s="5" t="e">
        <f>SUM(Q1950:R1950)</f>
        <v>#VALUE!</v>
      </c>
      <c r="T1950" s="5" t="e">
        <f>IF(Q1950&lt;&gt;R1950,1,0)</f>
        <v>#VALUE!</v>
      </c>
      <c r="U1950" s="5" t="e">
        <f>IF(S1950&lt;=4,1,0)</f>
        <v>#VALUE!</v>
      </c>
      <c r="V1950" s="5" t="e">
        <f t="shared" si="60"/>
        <v>#VALUE!</v>
      </c>
      <c r="W1950" s="5" t="e">
        <f>IF(S1950&gt;=2,1,0)</f>
        <v>#VALUE!</v>
      </c>
      <c r="X1950" s="5" t="e">
        <f>IF(Q1950&lt;=2,1,0)</f>
        <v>#VALUE!</v>
      </c>
      <c r="Y1950" s="5" t="e">
        <f>IF(AND(Q1950&gt;=1,Q1950&lt;=3),1,0)</f>
        <v>#VALUE!</v>
      </c>
      <c r="Z1950" s="5" t="e">
        <f>IF(AND(Q1950&gt;=2,Q1950&lt;=5),1,0)</f>
        <v>#VALUE!</v>
      </c>
      <c r="AA1950" s="5" t="e">
        <f>IF(S1950&lt;=2,1,0)</f>
        <v>#VALUE!</v>
      </c>
      <c r="AB1950" s="5" t="e">
        <f>IF(AND(S1950&gt;=1,S1950&lt;=3),1,0)</f>
        <v>#VALUE!</v>
      </c>
      <c r="AC1950" s="5" t="e">
        <f>IF(AND(S1950&gt;=2,S1950&lt;=5),1,0)</f>
        <v>#VALUE!</v>
      </c>
      <c r="AD1950" s="5" t="e">
        <f>IF(AND(S1950&gt;=1,S1950&lt;=4),1,0)</f>
        <v>#VALUE!</v>
      </c>
      <c r="AE1950" s="5" t="e">
        <f>IF(AND(S1950&gt;=2,S1950&lt;=5),1,0)</f>
        <v>#VALUE!</v>
      </c>
    </row>
    <row r="1951" spans="1:31" x14ac:dyDescent="0.55000000000000004">
      <c r="A1951" s="1">
        <f t="shared" si="61"/>
        <v>1951</v>
      </c>
      <c r="B1951" s="6" t="s">
        <v>884</v>
      </c>
      <c r="C1951" s="7">
        <v>46226.660555555558</v>
      </c>
      <c r="D1951" s="5">
        <v>19</v>
      </c>
      <c r="E1951" s="6" t="s">
        <v>93</v>
      </c>
      <c r="F1951" s="8">
        <v>46424</v>
      </c>
      <c r="G1951" s="8" t="s">
        <v>885</v>
      </c>
      <c r="H1951" s="6" t="s">
        <v>95</v>
      </c>
      <c r="I1951" s="6" t="s">
        <v>885</v>
      </c>
      <c r="J1951" s="6" t="s">
        <v>104</v>
      </c>
      <c r="L1951" s="6" t="s">
        <v>115</v>
      </c>
      <c r="M1951" s="6" t="s">
        <v>885</v>
      </c>
      <c r="N1951" s="6" t="s">
        <v>41</v>
      </c>
      <c r="O1951" s="5" t="s">
        <v>885</v>
      </c>
      <c r="P1951" s="6" t="str">
        <f>IF(I1951&lt;&gt;"","Giocata","Futura")</f>
        <v>Futura</v>
      </c>
      <c r="Q1951" s="5" t="e">
        <f>VALUE(LEFT(I1951,1))</f>
        <v>#VALUE!</v>
      </c>
      <c r="R1951" s="5" t="e">
        <f>VALUE(RIGHT(I1951,1))</f>
        <v>#VALUE!</v>
      </c>
      <c r="S1951" s="5" t="e">
        <f>SUM(Q1951:R1951)</f>
        <v>#VALUE!</v>
      </c>
      <c r="T1951" s="5" t="e">
        <f>IF(Q1951&lt;&gt;R1951,1,0)</f>
        <v>#VALUE!</v>
      </c>
      <c r="U1951" s="5" t="e">
        <f>IF(S1951&lt;=4,1,0)</f>
        <v>#VALUE!</v>
      </c>
      <c r="V1951" s="5" t="e">
        <f t="shared" si="60"/>
        <v>#VALUE!</v>
      </c>
      <c r="W1951" s="5" t="e">
        <f>IF(S1951&gt;=2,1,0)</f>
        <v>#VALUE!</v>
      </c>
      <c r="X1951" s="5" t="e">
        <f>IF(Q1951&lt;=2,1,0)</f>
        <v>#VALUE!</v>
      </c>
      <c r="Y1951" s="5" t="e">
        <f>IF(AND(Q1951&gt;=1,Q1951&lt;=3),1,0)</f>
        <v>#VALUE!</v>
      </c>
      <c r="Z1951" s="5" t="e">
        <f>IF(AND(Q1951&gt;=2,Q1951&lt;=5),1,0)</f>
        <v>#VALUE!</v>
      </c>
      <c r="AA1951" s="5" t="e">
        <f>IF(S1951&lt;=2,1,0)</f>
        <v>#VALUE!</v>
      </c>
      <c r="AB1951" s="5" t="e">
        <f>IF(AND(S1951&gt;=1,S1951&lt;=3),1,0)</f>
        <v>#VALUE!</v>
      </c>
      <c r="AC1951" s="5" t="e">
        <f>IF(AND(S1951&gt;=2,S1951&lt;=5),1,0)</f>
        <v>#VALUE!</v>
      </c>
      <c r="AD1951" s="5" t="e">
        <f>IF(AND(S1951&gt;=1,S1951&lt;=4),1,0)</f>
        <v>#VALUE!</v>
      </c>
      <c r="AE1951" s="5" t="e">
        <f>IF(AND(S1951&gt;=2,S1951&lt;=5),1,0)</f>
        <v>#VALUE!</v>
      </c>
    </row>
    <row r="1952" spans="1:31" x14ac:dyDescent="0.55000000000000004">
      <c r="A1952" s="1">
        <f t="shared" si="61"/>
        <v>1952</v>
      </c>
      <c r="B1952" s="6" t="s">
        <v>884</v>
      </c>
      <c r="C1952" s="7">
        <v>46226.660555555558</v>
      </c>
      <c r="D1952" s="5">
        <v>19</v>
      </c>
      <c r="E1952" s="6" t="s">
        <v>93</v>
      </c>
      <c r="F1952" s="8">
        <v>46424</v>
      </c>
      <c r="G1952" s="8" t="s">
        <v>885</v>
      </c>
      <c r="H1952" s="6" t="s">
        <v>94</v>
      </c>
      <c r="I1952" s="6" t="s">
        <v>885</v>
      </c>
      <c r="J1952" s="6" t="s">
        <v>107</v>
      </c>
      <c r="L1952" s="6" t="s">
        <v>96</v>
      </c>
      <c r="M1952" s="6" t="s">
        <v>885</v>
      </c>
      <c r="N1952" s="6" t="s">
        <v>41</v>
      </c>
      <c r="O1952" s="5" t="s">
        <v>885</v>
      </c>
      <c r="P1952" s="6" t="str">
        <f>IF(I1952&lt;&gt;"","Giocata","Futura")</f>
        <v>Futura</v>
      </c>
      <c r="Q1952" s="5" t="e">
        <f>VALUE(LEFT(I1952,1))</f>
        <v>#VALUE!</v>
      </c>
      <c r="R1952" s="5" t="e">
        <f>VALUE(RIGHT(I1952,1))</f>
        <v>#VALUE!</v>
      </c>
      <c r="S1952" s="5" t="e">
        <f>SUM(Q1952:R1952)</f>
        <v>#VALUE!</v>
      </c>
      <c r="T1952" s="5" t="e">
        <f>IF(Q1952&lt;&gt;R1952,1,0)</f>
        <v>#VALUE!</v>
      </c>
      <c r="U1952" s="5" t="e">
        <f>IF(S1952&lt;=4,1,0)</f>
        <v>#VALUE!</v>
      </c>
      <c r="V1952" s="5" t="e">
        <f t="shared" si="60"/>
        <v>#VALUE!</v>
      </c>
      <c r="W1952" s="5" t="e">
        <f>IF(S1952&gt;=2,1,0)</f>
        <v>#VALUE!</v>
      </c>
      <c r="X1952" s="5" t="e">
        <f>IF(Q1952&lt;=2,1,0)</f>
        <v>#VALUE!</v>
      </c>
      <c r="Y1952" s="5" t="e">
        <f>IF(AND(Q1952&gt;=1,Q1952&lt;=3),1,0)</f>
        <v>#VALUE!</v>
      </c>
      <c r="Z1952" s="5" t="e">
        <f>IF(AND(Q1952&gt;=2,Q1952&lt;=5),1,0)</f>
        <v>#VALUE!</v>
      </c>
      <c r="AA1952" s="5" t="e">
        <f>IF(S1952&lt;=2,1,0)</f>
        <v>#VALUE!</v>
      </c>
      <c r="AB1952" s="5" t="e">
        <f>IF(AND(S1952&gt;=1,S1952&lt;=3),1,0)</f>
        <v>#VALUE!</v>
      </c>
      <c r="AC1952" s="5" t="e">
        <f>IF(AND(S1952&gt;=2,S1952&lt;=5),1,0)</f>
        <v>#VALUE!</v>
      </c>
      <c r="AD1952" s="5" t="e">
        <f>IF(AND(S1952&gt;=1,S1952&lt;=4),1,0)</f>
        <v>#VALUE!</v>
      </c>
      <c r="AE1952" s="5" t="e">
        <f>IF(AND(S1952&gt;=2,S1952&lt;=5),1,0)</f>
        <v>#VALUE!</v>
      </c>
    </row>
    <row r="1953" spans="1:31" x14ac:dyDescent="0.55000000000000004">
      <c r="A1953" s="1">
        <f t="shared" si="61"/>
        <v>1953</v>
      </c>
      <c r="B1953" s="6" t="s">
        <v>884</v>
      </c>
      <c r="C1953" s="7">
        <v>46226.660555555558</v>
      </c>
      <c r="D1953" s="5">
        <v>19</v>
      </c>
      <c r="E1953" s="6" t="s">
        <v>93</v>
      </c>
      <c r="F1953" s="8">
        <v>46424</v>
      </c>
      <c r="G1953" s="8" t="s">
        <v>885</v>
      </c>
      <c r="H1953" s="6" t="s">
        <v>101</v>
      </c>
      <c r="I1953" s="6" t="s">
        <v>885</v>
      </c>
      <c r="J1953" s="6" t="s">
        <v>106</v>
      </c>
      <c r="L1953" s="6" t="s">
        <v>116</v>
      </c>
      <c r="M1953" s="6" t="s">
        <v>885</v>
      </c>
      <c r="N1953" s="6" t="s">
        <v>41</v>
      </c>
      <c r="O1953" s="5" t="s">
        <v>885</v>
      </c>
      <c r="P1953" s="6" t="str">
        <f>IF(I1953&lt;&gt;"","Giocata","Futura")</f>
        <v>Futura</v>
      </c>
      <c r="Q1953" s="5" t="e">
        <f>VALUE(LEFT(I1953,1))</f>
        <v>#VALUE!</v>
      </c>
      <c r="R1953" s="5" t="e">
        <f>VALUE(RIGHT(I1953,1))</f>
        <v>#VALUE!</v>
      </c>
      <c r="S1953" s="5" t="e">
        <f>SUM(Q1953:R1953)</f>
        <v>#VALUE!</v>
      </c>
      <c r="T1953" s="5" t="e">
        <f>IF(Q1953&lt;&gt;R1953,1,0)</f>
        <v>#VALUE!</v>
      </c>
      <c r="U1953" s="5" t="e">
        <f>IF(S1953&lt;=4,1,0)</f>
        <v>#VALUE!</v>
      </c>
      <c r="V1953" s="5" t="e">
        <f t="shared" si="60"/>
        <v>#VALUE!</v>
      </c>
      <c r="W1953" s="5" t="e">
        <f>IF(S1953&gt;=2,1,0)</f>
        <v>#VALUE!</v>
      </c>
      <c r="X1953" s="5" t="e">
        <f>IF(Q1953&lt;=2,1,0)</f>
        <v>#VALUE!</v>
      </c>
      <c r="Y1953" s="5" t="e">
        <f>IF(AND(Q1953&gt;=1,Q1953&lt;=3),1,0)</f>
        <v>#VALUE!</v>
      </c>
      <c r="Z1953" s="5" t="e">
        <f>IF(AND(Q1953&gt;=2,Q1953&lt;=5),1,0)</f>
        <v>#VALUE!</v>
      </c>
      <c r="AA1953" s="5" t="e">
        <f>IF(S1953&lt;=2,1,0)</f>
        <v>#VALUE!</v>
      </c>
      <c r="AB1953" s="5" t="e">
        <f>IF(AND(S1953&gt;=1,S1953&lt;=3),1,0)</f>
        <v>#VALUE!</v>
      </c>
      <c r="AC1953" s="5" t="e">
        <f>IF(AND(S1953&gt;=2,S1953&lt;=5),1,0)</f>
        <v>#VALUE!</v>
      </c>
      <c r="AD1953" s="5" t="e">
        <f>IF(AND(S1953&gt;=1,S1953&lt;=4),1,0)</f>
        <v>#VALUE!</v>
      </c>
      <c r="AE1953" s="5" t="e">
        <f>IF(AND(S1953&gt;=2,S1953&lt;=5),1,0)</f>
        <v>#VALUE!</v>
      </c>
    </row>
    <row r="1954" spans="1:31" x14ac:dyDescent="0.55000000000000004">
      <c r="A1954" s="1">
        <f t="shared" si="61"/>
        <v>1954</v>
      </c>
      <c r="B1954" s="6" t="s">
        <v>886</v>
      </c>
      <c r="C1954" s="7">
        <v>46226.660567129627</v>
      </c>
      <c r="D1954" s="5">
        <v>22</v>
      </c>
      <c r="E1954" s="6" t="s">
        <v>93</v>
      </c>
      <c r="F1954" s="8">
        <v>46424</v>
      </c>
      <c r="G1954" s="8" t="s">
        <v>885</v>
      </c>
      <c r="H1954" s="6" t="s">
        <v>893</v>
      </c>
      <c r="I1954" s="6" t="s">
        <v>885</v>
      </c>
      <c r="J1954" s="6" t="s">
        <v>891</v>
      </c>
      <c r="L1954" s="6" t="s">
        <v>895</v>
      </c>
      <c r="M1954" s="6" t="s">
        <v>885</v>
      </c>
      <c r="N1954" s="6" t="s">
        <v>41</v>
      </c>
      <c r="O1954" s="5" t="s">
        <v>885</v>
      </c>
      <c r="P1954" s="6" t="str">
        <f>IF(I1954&lt;&gt;"","Giocata","Futura")</f>
        <v>Futura</v>
      </c>
      <c r="Q1954" s="5" t="e">
        <f>VALUE(LEFT(I1954,1))</f>
        <v>#VALUE!</v>
      </c>
      <c r="R1954" s="5" t="e">
        <f>VALUE(RIGHT(I1954,1))</f>
        <v>#VALUE!</v>
      </c>
      <c r="S1954" s="5" t="e">
        <f>SUM(Q1954:R1954)</f>
        <v>#VALUE!</v>
      </c>
      <c r="T1954" s="5" t="e">
        <f>IF(Q1954&lt;&gt;R1954,1,0)</f>
        <v>#VALUE!</v>
      </c>
      <c r="U1954" s="5" t="e">
        <f>IF(S1954&lt;=4,1,0)</f>
        <v>#VALUE!</v>
      </c>
      <c r="V1954" s="5" t="e">
        <f t="shared" si="60"/>
        <v>#VALUE!</v>
      </c>
      <c r="W1954" s="5" t="e">
        <f>IF(S1954&gt;=2,1,0)</f>
        <v>#VALUE!</v>
      </c>
      <c r="X1954" s="5" t="e">
        <f>IF(Q1954&lt;=2,1,0)</f>
        <v>#VALUE!</v>
      </c>
      <c r="Y1954" s="5" t="e">
        <f>IF(AND(Q1954&gt;=1,Q1954&lt;=3),1,0)</f>
        <v>#VALUE!</v>
      </c>
      <c r="Z1954" s="5" t="e">
        <f>IF(AND(Q1954&gt;=2,Q1954&lt;=5),1,0)</f>
        <v>#VALUE!</v>
      </c>
      <c r="AA1954" s="5" t="e">
        <f>IF(S1954&lt;=2,1,0)</f>
        <v>#VALUE!</v>
      </c>
      <c r="AB1954" s="5" t="e">
        <f>IF(AND(S1954&gt;=1,S1954&lt;=3),1,0)</f>
        <v>#VALUE!</v>
      </c>
      <c r="AC1954" s="5" t="e">
        <f>IF(AND(S1954&gt;=2,S1954&lt;=5),1,0)</f>
        <v>#VALUE!</v>
      </c>
      <c r="AD1954" s="5" t="e">
        <f>IF(AND(S1954&gt;=1,S1954&lt;=4),1,0)</f>
        <v>#VALUE!</v>
      </c>
      <c r="AE1954" s="5" t="e">
        <f>IF(AND(S1954&gt;=2,S1954&lt;=5),1,0)</f>
        <v>#VALUE!</v>
      </c>
    </row>
    <row r="1955" spans="1:31" x14ac:dyDescent="0.55000000000000004">
      <c r="A1955" s="1">
        <f t="shared" si="61"/>
        <v>1955</v>
      </c>
      <c r="B1955" s="6" t="s">
        <v>886</v>
      </c>
      <c r="C1955" s="7">
        <v>46226.660567129627</v>
      </c>
      <c r="D1955" s="5">
        <v>22</v>
      </c>
      <c r="E1955" s="6" t="s">
        <v>93</v>
      </c>
      <c r="F1955" s="8">
        <v>46424</v>
      </c>
      <c r="G1955" s="8" t="s">
        <v>885</v>
      </c>
      <c r="H1955" s="6" t="s">
        <v>901</v>
      </c>
      <c r="I1955" s="6" t="s">
        <v>885</v>
      </c>
      <c r="J1955" s="6" t="s">
        <v>887</v>
      </c>
      <c r="L1955" s="6" t="s">
        <v>903</v>
      </c>
      <c r="M1955" s="6" t="s">
        <v>885</v>
      </c>
      <c r="N1955" s="6" t="s">
        <v>41</v>
      </c>
      <c r="O1955" s="5" t="s">
        <v>885</v>
      </c>
      <c r="P1955" s="6" t="str">
        <f>IF(I1955&lt;&gt;"","Giocata","Futura")</f>
        <v>Futura</v>
      </c>
      <c r="Q1955" s="5" t="e">
        <f>VALUE(LEFT(I1955,1))</f>
        <v>#VALUE!</v>
      </c>
      <c r="R1955" s="5" t="e">
        <f>VALUE(RIGHT(I1955,1))</f>
        <v>#VALUE!</v>
      </c>
      <c r="S1955" s="5" t="e">
        <f>SUM(Q1955:R1955)</f>
        <v>#VALUE!</v>
      </c>
      <c r="T1955" s="5" t="e">
        <f>IF(Q1955&lt;&gt;R1955,1,0)</f>
        <v>#VALUE!</v>
      </c>
      <c r="U1955" s="5" t="e">
        <f>IF(S1955&lt;=4,1,0)</f>
        <v>#VALUE!</v>
      </c>
      <c r="V1955" s="5" t="e">
        <f t="shared" si="60"/>
        <v>#VALUE!</v>
      </c>
      <c r="W1955" s="5" t="e">
        <f>IF(S1955&gt;=2,1,0)</f>
        <v>#VALUE!</v>
      </c>
      <c r="X1955" s="5" t="e">
        <f>IF(Q1955&lt;=2,1,0)</f>
        <v>#VALUE!</v>
      </c>
      <c r="Y1955" s="5" t="e">
        <f>IF(AND(Q1955&gt;=1,Q1955&lt;=3),1,0)</f>
        <v>#VALUE!</v>
      </c>
      <c r="Z1955" s="5" t="e">
        <f>IF(AND(Q1955&gt;=2,Q1955&lt;=5),1,0)</f>
        <v>#VALUE!</v>
      </c>
      <c r="AA1955" s="5" t="e">
        <f>IF(S1955&lt;=2,1,0)</f>
        <v>#VALUE!</v>
      </c>
      <c r="AB1955" s="5" t="e">
        <f>IF(AND(S1955&gt;=1,S1955&lt;=3),1,0)</f>
        <v>#VALUE!</v>
      </c>
      <c r="AC1955" s="5" t="e">
        <f>IF(AND(S1955&gt;=2,S1955&lt;=5),1,0)</f>
        <v>#VALUE!</v>
      </c>
      <c r="AD1955" s="5" t="e">
        <f>IF(AND(S1955&gt;=1,S1955&lt;=4),1,0)</f>
        <v>#VALUE!</v>
      </c>
      <c r="AE1955" s="5" t="e">
        <f>IF(AND(S1955&gt;=2,S1955&lt;=5),1,0)</f>
        <v>#VALUE!</v>
      </c>
    </row>
    <row r="1956" spans="1:31" x14ac:dyDescent="0.55000000000000004">
      <c r="A1956" s="1">
        <f t="shared" si="61"/>
        <v>1956</v>
      </c>
      <c r="B1956" s="6" t="s">
        <v>886</v>
      </c>
      <c r="C1956" s="7">
        <v>46226.660567129627</v>
      </c>
      <c r="D1956" s="5">
        <v>22</v>
      </c>
      <c r="E1956" s="6" t="s">
        <v>93</v>
      </c>
      <c r="F1956" s="8">
        <v>46424</v>
      </c>
      <c r="G1956" s="8" t="s">
        <v>885</v>
      </c>
      <c r="H1956" s="6" t="s">
        <v>894</v>
      </c>
      <c r="I1956" s="6" t="s">
        <v>885</v>
      </c>
      <c r="J1956" s="6" t="s">
        <v>890</v>
      </c>
      <c r="L1956" s="6" t="s">
        <v>301</v>
      </c>
      <c r="M1956" s="6" t="s">
        <v>885</v>
      </c>
      <c r="N1956" s="6" t="s">
        <v>41</v>
      </c>
      <c r="O1956" s="5" t="s">
        <v>885</v>
      </c>
      <c r="P1956" s="6" t="str">
        <f>IF(I1956&lt;&gt;"","Giocata","Futura")</f>
        <v>Futura</v>
      </c>
      <c r="Q1956" s="5" t="e">
        <f>VALUE(LEFT(I1956,1))</f>
        <v>#VALUE!</v>
      </c>
      <c r="R1956" s="5" t="e">
        <f>VALUE(RIGHT(I1956,1))</f>
        <v>#VALUE!</v>
      </c>
      <c r="S1956" s="5" t="e">
        <f>SUM(Q1956:R1956)</f>
        <v>#VALUE!</v>
      </c>
      <c r="T1956" s="5" t="e">
        <f>IF(Q1956&lt;&gt;R1956,1,0)</f>
        <v>#VALUE!</v>
      </c>
      <c r="U1956" s="5" t="e">
        <f>IF(S1956&lt;=4,1,0)</f>
        <v>#VALUE!</v>
      </c>
      <c r="V1956" s="5" t="e">
        <f t="shared" si="60"/>
        <v>#VALUE!</v>
      </c>
      <c r="W1956" s="5" t="e">
        <f>IF(S1956&gt;=2,1,0)</f>
        <v>#VALUE!</v>
      </c>
      <c r="X1956" s="5" t="e">
        <f>IF(Q1956&lt;=2,1,0)</f>
        <v>#VALUE!</v>
      </c>
      <c r="Y1956" s="5" t="e">
        <f>IF(AND(Q1956&gt;=1,Q1956&lt;=3),1,0)</f>
        <v>#VALUE!</v>
      </c>
      <c r="Z1956" s="5" t="e">
        <f>IF(AND(Q1956&gt;=2,Q1956&lt;=5),1,0)</f>
        <v>#VALUE!</v>
      </c>
      <c r="AA1956" s="5" t="e">
        <f>IF(S1956&lt;=2,1,0)</f>
        <v>#VALUE!</v>
      </c>
      <c r="AB1956" s="5" t="e">
        <f>IF(AND(S1956&gt;=1,S1956&lt;=3),1,0)</f>
        <v>#VALUE!</v>
      </c>
      <c r="AC1956" s="5" t="e">
        <f>IF(AND(S1956&gt;=2,S1956&lt;=5),1,0)</f>
        <v>#VALUE!</v>
      </c>
      <c r="AD1956" s="5" t="e">
        <f>IF(AND(S1956&gt;=1,S1956&lt;=4),1,0)</f>
        <v>#VALUE!</v>
      </c>
      <c r="AE1956" s="5" t="e">
        <f>IF(AND(S1956&gt;=2,S1956&lt;=5),1,0)</f>
        <v>#VALUE!</v>
      </c>
    </row>
    <row r="1957" spans="1:31" x14ac:dyDescent="0.55000000000000004">
      <c r="A1957" s="1">
        <f t="shared" si="61"/>
        <v>1957</v>
      </c>
      <c r="B1957" s="6" t="s">
        <v>886</v>
      </c>
      <c r="C1957" s="7">
        <v>46226.660567129627</v>
      </c>
      <c r="D1957" s="5">
        <v>22</v>
      </c>
      <c r="E1957" s="6" t="s">
        <v>93</v>
      </c>
      <c r="F1957" s="8">
        <v>46424</v>
      </c>
      <c r="G1957" s="8" t="s">
        <v>885</v>
      </c>
      <c r="H1957" s="6" t="s">
        <v>896</v>
      </c>
      <c r="I1957" s="6" t="s">
        <v>885</v>
      </c>
      <c r="J1957" s="6" t="s">
        <v>900</v>
      </c>
      <c r="L1957" s="6" t="s">
        <v>898</v>
      </c>
      <c r="M1957" s="6" t="s">
        <v>885</v>
      </c>
      <c r="N1957" s="6" t="s">
        <v>41</v>
      </c>
      <c r="O1957" s="5" t="s">
        <v>885</v>
      </c>
      <c r="P1957" s="6" t="str">
        <f>IF(I1957&lt;&gt;"","Giocata","Futura")</f>
        <v>Futura</v>
      </c>
      <c r="Q1957" s="5" t="e">
        <f>VALUE(LEFT(I1957,1))</f>
        <v>#VALUE!</v>
      </c>
      <c r="R1957" s="5" t="e">
        <f>VALUE(RIGHT(I1957,1))</f>
        <v>#VALUE!</v>
      </c>
      <c r="S1957" s="5" t="e">
        <f>SUM(Q1957:R1957)</f>
        <v>#VALUE!</v>
      </c>
      <c r="T1957" s="5" t="e">
        <f>IF(Q1957&lt;&gt;R1957,1,0)</f>
        <v>#VALUE!</v>
      </c>
      <c r="U1957" s="5" t="e">
        <f>IF(S1957&lt;=4,1,0)</f>
        <v>#VALUE!</v>
      </c>
      <c r="V1957" s="5" t="e">
        <f t="shared" si="60"/>
        <v>#VALUE!</v>
      </c>
      <c r="W1957" s="5" t="e">
        <f>IF(S1957&gt;=2,1,0)</f>
        <v>#VALUE!</v>
      </c>
      <c r="X1957" s="5" t="e">
        <f>IF(Q1957&lt;=2,1,0)</f>
        <v>#VALUE!</v>
      </c>
      <c r="Y1957" s="5" t="e">
        <f>IF(AND(Q1957&gt;=1,Q1957&lt;=3),1,0)</f>
        <v>#VALUE!</v>
      </c>
      <c r="Z1957" s="5" t="e">
        <f>IF(AND(Q1957&gt;=2,Q1957&lt;=5),1,0)</f>
        <v>#VALUE!</v>
      </c>
      <c r="AA1957" s="5" t="e">
        <f>IF(S1957&lt;=2,1,0)</f>
        <v>#VALUE!</v>
      </c>
      <c r="AB1957" s="5" t="e">
        <f>IF(AND(S1957&gt;=1,S1957&lt;=3),1,0)</f>
        <v>#VALUE!</v>
      </c>
      <c r="AC1957" s="5" t="e">
        <f>IF(AND(S1957&gt;=2,S1957&lt;=5),1,0)</f>
        <v>#VALUE!</v>
      </c>
      <c r="AD1957" s="5" t="e">
        <f>IF(AND(S1957&gt;=1,S1957&lt;=4),1,0)</f>
        <v>#VALUE!</v>
      </c>
      <c r="AE1957" s="5" t="e">
        <f>IF(AND(S1957&gt;=2,S1957&lt;=5),1,0)</f>
        <v>#VALUE!</v>
      </c>
    </row>
    <row r="1958" spans="1:31" x14ac:dyDescent="0.55000000000000004">
      <c r="A1958" s="1">
        <f t="shared" si="61"/>
        <v>1958</v>
      </c>
      <c r="B1958" s="6" t="s">
        <v>886</v>
      </c>
      <c r="C1958" s="7">
        <v>46226.660567129627</v>
      </c>
      <c r="D1958" s="5">
        <v>22</v>
      </c>
      <c r="E1958" s="6" t="s">
        <v>93</v>
      </c>
      <c r="F1958" s="8">
        <v>46424</v>
      </c>
      <c r="G1958" s="8" t="s">
        <v>885</v>
      </c>
      <c r="H1958" s="6" t="s">
        <v>888</v>
      </c>
      <c r="I1958" s="6" t="s">
        <v>885</v>
      </c>
      <c r="J1958" s="6" t="s">
        <v>902</v>
      </c>
      <c r="L1958" s="6" t="s">
        <v>904</v>
      </c>
      <c r="M1958" s="6" t="s">
        <v>885</v>
      </c>
      <c r="N1958" s="6" t="s">
        <v>41</v>
      </c>
      <c r="O1958" s="5" t="s">
        <v>885</v>
      </c>
      <c r="P1958" s="6" t="str">
        <f>IF(I1958&lt;&gt;"","Giocata","Futura")</f>
        <v>Futura</v>
      </c>
      <c r="Q1958" s="5" t="e">
        <f>VALUE(LEFT(I1958,1))</f>
        <v>#VALUE!</v>
      </c>
      <c r="R1958" s="5" t="e">
        <f>VALUE(RIGHT(I1958,1))</f>
        <v>#VALUE!</v>
      </c>
      <c r="S1958" s="5" t="e">
        <f>SUM(Q1958:R1958)</f>
        <v>#VALUE!</v>
      </c>
      <c r="T1958" s="5" t="e">
        <f>IF(Q1958&lt;&gt;R1958,1,0)</f>
        <v>#VALUE!</v>
      </c>
      <c r="U1958" s="5" t="e">
        <f>IF(S1958&lt;=4,1,0)</f>
        <v>#VALUE!</v>
      </c>
      <c r="V1958" s="5" t="e">
        <f t="shared" si="60"/>
        <v>#VALUE!</v>
      </c>
      <c r="W1958" s="5" t="e">
        <f>IF(S1958&gt;=2,1,0)</f>
        <v>#VALUE!</v>
      </c>
      <c r="X1958" s="5" t="e">
        <f>IF(Q1958&lt;=2,1,0)</f>
        <v>#VALUE!</v>
      </c>
      <c r="Y1958" s="5" t="e">
        <f>IF(AND(Q1958&gt;=1,Q1958&lt;=3),1,0)</f>
        <v>#VALUE!</v>
      </c>
      <c r="Z1958" s="5" t="e">
        <f>IF(AND(Q1958&gt;=2,Q1958&lt;=5),1,0)</f>
        <v>#VALUE!</v>
      </c>
      <c r="AA1958" s="5" t="e">
        <f>IF(S1958&lt;=2,1,0)</f>
        <v>#VALUE!</v>
      </c>
      <c r="AB1958" s="5" t="e">
        <f>IF(AND(S1958&gt;=1,S1958&lt;=3),1,0)</f>
        <v>#VALUE!</v>
      </c>
      <c r="AC1958" s="5" t="e">
        <f>IF(AND(S1958&gt;=2,S1958&lt;=5),1,0)</f>
        <v>#VALUE!</v>
      </c>
      <c r="AD1958" s="5" t="e">
        <f>IF(AND(S1958&gt;=1,S1958&lt;=4),1,0)</f>
        <v>#VALUE!</v>
      </c>
      <c r="AE1958" s="5" t="e">
        <f>IF(AND(S1958&gt;=2,S1958&lt;=5),1,0)</f>
        <v>#VALUE!</v>
      </c>
    </row>
    <row r="1959" spans="1:31" x14ac:dyDescent="0.55000000000000004">
      <c r="A1959" s="1">
        <f t="shared" si="61"/>
        <v>1959</v>
      </c>
      <c r="B1959" s="6" t="s">
        <v>886</v>
      </c>
      <c r="C1959" s="7">
        <v>46226.660567129627</v>
      </c>
      <c r="D1959" s="5">
        <v>22</v>
      </c>
      <c r="E1959" s="6" t="s">
        <v>93</v>
      </c>
      <c r="F1959" s="8">
        <v>46424</v>
      </c>
      <c r="G1959" s="8" t="s">
        <v>885</v>
      </c>
      <c r="H1959" s="6" t="s">
        <v>899</v>
      </c>
      <c r="I1959" s="6" t="s">
        <v>885</v>
      </c>
      <c r="J1959" s="6" t="s">
        <v>897</v>
      </c>
      <c r="L1959" s="6" t="s">
        <v>298</v>
      </c>
      <c r="M1959" s="6" t="s">
        <v>885</v>
      </c>
      <c r="N1959" s="6" t="s">
        <v>41</v>
      </c>
      <c r="O1959" s="5" t="s">
        <v>885</v>
      </c>
      <c r="P1959" s="6" t="str">
        <f>IF(I1959&lt;&gt;"","Giocata","Futura")</f>
        <v>Futura</v>
      </c>
      <c r="Q1959" s="5" t="e">
        <f>VALUE(LEFT(I1959,1))</f>
        <v>#VALUE!</v>
      </c>
      <c r="R1959" s="5" t="e">
        <f>VALUE(RIGHT(I1959,1))</f>
        <v>#VALUE!</v>
      </c>
      <c r="S1959" s="5" t="e">
        <f>SUM(Q1959:R1959)</f>
        <v>#VALUE!</v>
      </c>
      <c r="T1959" s="5" t="e">
        <f>IF(Q1959&lt;&gt;R1959,1,0)</f>
        <v>#VALUE!</v>
      </c>
      <c r="U1959" s="5" t="e">
        <f>IF(S1959&lt;=4,1,0)</f>
        <v>#VALUE!</v>
      </c>
      <c r="V1959" s="5" t="e">
        <f t="shared" si="60"/>
        <v>#VALUE!</v>
      </c>
      <c r="W1959" s="5" t="e">
        <f>IF(S1959&gt;=2,1,0)</f>
        <v>#VALUE!</v>
      </c>
      <c r="X1959" s="5" t="e">
        <f>IF(Q1959&lt;=2,1,0)</f>
        <v>#VALUE!</v>
      </c>
      <c r="Y1959" s="5" t="e">
        <f>IF(AND(Q1959&gt;=1,Q1959&lt;=3),1,0)</f>
        <v>#VALUE!</v>
      </c>
      <c r="Z1959" s="5" t="e">
        <f>IF(AND(Q1959&gt;=2,Q1959&lt;=5),1,0)</f>
        <v>#VALUE!</v>
      </c>
      <c r="AA1959" s="5" t="e">
        <f>IF(S1959&lt;=2,1,0)</f>
        <v>#VALUE!</v>
      </c>
      <c r="AB1959" s="5" t="e">
        <f>IF(AND(S1959&gt;=1,S1959&lt;=3),1,0)</f>
        <v>#VALUE!</v>
      </c>
      <c r="AC1959" s="5" t="e">
        <f>IF(AND(S1959&gt;=2,S1959&lt;=5),1,0)</f>
        <v>#VALUE!</v>
      </c>
      <c r="AD1959" s="5" t="e">
        <f>IF(AND(S1959&gt;=1,S1959&lt;=4),1,0)</f>
        <v>#VALUE!</v>
      </c>
      <c r="AE1959" s="5" t="e">
        <f>IF(AND(S1959&gt;=2,S1959&lt;=5),1,0)</f>
        <v>#VALUE!</v>
      </c>
    </row>
    <row r="1960" spans="1:31" x14ac:dyDescent="0.55000000000000004">
      <c r="A1960" s="1">
        <f t="shared" si="61"/>
        <v>1960</v>
      </c>
      <c r="B1960" s="6" t="s">
        <v>884</v>
      </c>
      <c r="C1960" s="7">
        <v>46226.660555555558</v>
      </c>
      <c r="D1960" s="5">
        <v>20</v>
      </c>
      <c r="E1960" s="6" t="s">
        <v>93</v>
      </c>
      <c r="F1960" s="8">
        <v>46431</v>
      </c>
      <c r="G1960" s="8" t="s">
        <v>885</v>
      </c>
      <c r="H1960" s="6" t="s">
        <v>104</v>
      </c>
      <c r="I1960" s="6" t="s">
        <v>885</v>
      </c>
      <c r="J1960" s="6" t="s">
        <v>94</v>
      </c>
      <c r="L1960" s="6" t="s">
        <v>112</v>
      </c>
      <c r="M1960" s="6" t="s">
        <v>885</v>
      </c>
      <c r="N1960" s="6" t="s">
        <v>41</v>
      </c>
      <c r="O1960" s="5" t="s">
        <v>885</v>
      </c>
      <c r="P1960" s="6" t="str">
        <f>IF(I1960&lt;&gt;"","Giocata","Futura")</f>
        <v>Futura</v>
      </c>
      <c r="Q1960" s="5" t="e">
        <f>VALUE(LEFT(I1960,1))</f>
        <v>#VALUE!</v>
      </c>
      <c r="R1960" s="5" t="e">
        <f>VALUE(RIGHT(I1960,1))</f>
        <v>#VALUE!</v>
      </c>
      <c r="S1960" s="5" t="e">
        <f>SUM(Q1960:R1960)</f>
        <v>#VALUE!</v>
      </c>
      <c r="T1960" s="5" t="e">
        <f>IF(Q1960&lt;&gt;R1960,1,0)</f>
        <v>#VALUE!</v>
      </c>
      <c r="U1960" s="5" t="e">
        <f>IF(S1960&lt;=4,1,0)</f>
        <v>#VALUE!</v>
      </c>
      <c r="V1960" s="5" t="e">
        <f t="shared" si="60"/>
        <v>#VALUE!</v>
      </c>
      <c r="W1960" s="5" t="e">
        <f>IF(S1960&gt;=2,1,0)</f>
        <v>#VALUE!</v>
      </c>
      <c r="X1960" s="5" t="e">
        <f>IF(Q1960&lt;=2,1,0)</f>
        <v>#VALUE!</v>
      </c>
      <c r="Y1960" s="5" t="e">
        <f>IF(AND(Q1960&gt;=1,Q1960&lt;=3),1,0)</f>
        <v>#VALUE!</v>
      </c>
      <c r="Z1960" s="5" t="e">
        <f>IF(AND(Q1960&gt;=2,Q1960&lt;=5),1,0)</f>
        <v>#VALUE!</v>
      </c>
      <c r="AA1960" s="5" t="e">
        <f>IF(S1960&lt;=2,1,0)</f>
        <v>#VALUE!</v>
      </c>
      <c r="AB1960" s="5" t="e">
        <f>IF(AND(S1960&gt;=1,S1960&lt;=3),1,0)</f>
        <v>#VALUE!</v>
      </c>
      <c r="AC1960" s="5" t="e">
        <f>IF(AND(S1960&gt;=2,S1960&lt;=5),1,0)</f>
        <v>#VALUE!</v>
      </c>
      <c r="AD1960" s="5" t="e">
        <f>IF(AND(S1960&gt;=1,S1960&lt;=4),1,0)</f>
        <v>#VALUE!</v>
      </c>
      <c r="AE1960" s="5" t="e">
        <f>IF(AND(S1960&gt;=2,S1960&lt;=5),1,0)</f>
        <v>#VALUE!</v>
      </c>
    </row>
    <row r="1961" spans="1:31" x14ac:dyDescent="0.55000000000000004">
      <c r="A1961" s="1">
        <f t="shared" si="61"/>
        <v>1961</v>
      </c>
      <c r="B1961" s="6" t="s">
        <v>884</v>
      </c>
      <c r="C1961" s="7">
        <v>46226.660555555558</v>
      </c>
      <c r="D1961" s="5">
        <v>20</v>
      </c>
      <c r="E1961" s="6" t="s">
        <v>93</v>
      </c>
      <c r="F1961" s="8">
        <v>46431</v>
      </c>
      <c r="G1961" s="8" t="s">
        <v>885</v>
      </c>
      <c r="H1961" s="6" t="s">
        <v>100</v>
      </c>
      <c r="I1961" s="6" t="s">
        <v>885</v>
      </c>
      <c r="J1961" s="6" t="s">
        <v>107</v>
      </c>
      <c r="L1961" s="6" t="s">
        <v>102</v>
      </c>
      <c r="M1961" s="6" t="s">
        <v>885</v>
      </c>
      <c r="N1961" s="6" t="s">
        <v>41</v>
      </c>
      <c r="O1961" s="5" t="s">
        <v>885</v>
      </c>
      <c r="P1961" s="6" t="str">
        <f>IF(I1961&lt;&gt;"","Giocata","Futura")</f>
        <v>Futura</v>
      </c>
      <c r="Q1961" s="5" t="e">
        <f>VALUE(LEFT(I1961,1))</f>
        <v>#VALUE!</v>
      </c>
      <c r="R1961" s="5" t="e">
        <f>VALUE(RIGHT(I1961,1))</f>
        <v>#VALUE!</v>
      </c>
      <c r="S1961" s="5" t="e">
        <f>SUM(Q1961:R1961)</f>
        <v>#VALUE!</v>
      </c>
      <c r="T1961" s="5" t="e">
        <f>IF(Q1961&lt;&gt;R1961,1,0)</f>
        <v>#VALUE!</v>
      </c>
      <c r="U1961" s="5" t="e">
        <f>IF(S1961&lt;=4,1,0)</f>
        <v>#VALUE!</v>
      </c>
      <c r="V1961" s="5" t="e">
        <f t="shared" si="60"/>
        <v>#VALUE!</v>
      </c>
      <c r="W1961" s="5" t="e">
        <f>IF(S1961&gt;=2,1,0)</f>
        <v>#VALUE!</v>
      </c>
      <c r="X1961" s="5" t="e">
        <f>IF(Q1961&lt;=2,1,0)</f>
        <v>#VALUE!</v>
      </c>
      <c r="Y1961" s="5" t="e">
        <f>IF(AND(Q1961&gt;=1,Q1961&lt;=3),1,0)</f>
        <v>#VALUE!</v>
      </c>
      <c r="Z1961" s="5" t="e">
        <f>IF(AND(Q1961&gt;=2,Q1961&lt;=5),1,0)</f>
        <v>#VALUE!</v>
      </c>
      <c r="AA1961" s="5" t="e">
        <f>IF(S1961&lt;=2,1,0)</f>
        <v>#VALUE!</v>
      </c>
      <c r="AB1961" s="5" t="e">
        <f>IF(AND(S1961&gt;=1,S1961&lt;=3),1,0)</f>
        <v>#VALUE!</v>
      </c>
      <c r="AC1961" s="5" t="e">
        <f>IF(AND(S1961&gt;=2,S1961&lt;=5),1,0)</f>
        <v>#VALUE!</v>
      </c>
      <c r="AD1961" s="5" t="e">
        <f>IF(AND(S1961&gt;=1,S1961&lt;=4),1,0)</f>
        <v>#VALUE!</v>
      </c>
      <c r="AE1961" s="5" t="e">
        <f>IF(AND(S1961&gt;=2,S1961&lt;=5),1,0)</f>
        <v>#VALUE!</v>
      </c>
    </row>
    <row r="1962" spans="1:31" x14ac:dyDescent="0.55000000000000004">
      <c r="A1962" s="1">
        <f t="shared" si="61"/>
        <v>1962</v>
      </c>
      <c r="B1962" s="6" t="s">
        <v>884</v>
      </c>
      <c r="C1962" s="7">
        <v>46226.660555555558</v>
      </c>
      <c r="D1962" s="5">
        <v>20</v>
      </c>
      <c r="E1962" s="6" t="s">
        <v>93</v>
      </c>
      <c r="F1962" s="8">
        <v>46431</v>
      </c>
      <c r="G1962" s="8" t="s">
        <v>885</v>
      </c>
      <c r="H1962" s="6" t="s">
        <v>106</v>
      </c>
      <c r="I1962" s="6" t="s">
        <v>885</v>
      </c>
      <c r="J1962" s="6" t="s">
        <v>98</v>
      </c>
      <c r="L1962" s="6" t="s">
        <v>108</v>
      </c>
      <c r="M1962" s="6" t="s">
        <v>885</v>
      </c>
      <c r="N1962" s="6" t="s">
        <v>41</v>
      </c>
      <c r="O1962" s="5" t="s">
        <v>885</v>
      </c>
      <c r="P1962" s="6" t="str">
        <f>IF(I1962&lt;&gt;"","Giocata","Futura")</f>
        <v>Futura</v>
      </c>
      <c r="Q1962" s="5" t="e">
        <f>VALUE(LEFT(I1962,1))</f>
        <v>#VALUE!</v>
      </c>
      <c r="R1962" s="5" t="e">
        <f>VALUE(RIGHT(I1962,1))</f>
        <v>#VALUE!</v>
      </c>
      <c r="S1962" s="5" t="e">
        <f>SUM(Q1962:R1962)</f>
        <v>#VALUE!</v>
      </c>
      <c r="T1962" s="5" t="e">
        <f>IF(Q1962&lt;&gt;R1962,1,0)</f>
        <v>#VALUE!</v>
      </c>
      <c r="U1962" s="5" t="e">
        <f>IF(S1962&lt;=4,1,0)</f>
        <v>#VALUE!</v>
      </c>
      <c r="V1962" s="5" t="e">
        <f t="shared" si="60"/>
        <v>#VALUE!</v>
      </c>
      <c r="W1962" s="5" t="e">
        <f>IF(S1962&gt;=2,1,0)</f>
        <v>#VALUE!</v>
      </c>
      <c r="X1962" s="5" t="e">
        <f>IF(Q1962&lt;=2,1,0)</f>
        <v>#VALUE!</v>
      </c>
      <c r="Y1962" s="5" t="e">
        <f>IF(AND(Q1962&gt;=1,Q1962&lt;=3),1,0)</f>
        <v>#VALUE!</v>
      </c>
      <c r="Z1962" s="5" t="e">
        <f>IF(AND(Q1962&gt;=2,Q1962&lt;=5),1,0)</f>
        <v>#VALUE!</v>
      </c>
      <c r="AA1962" s="5" t="e">
        <f>IF(S1962&lt;=2,1,0)</f>
        <v>#VALUE!</v>
      </c>
      <c r="AB1962" s="5" t="e">
        <f>IF(AND(S1962&gt;=1,S1962&lt;=3),1,0)</f>
        <v>#VALUE!</v>
      </c>
      <c r="AC1962" s="5" t="e">
        <f>IF(AND(S1962&gt;=2,S1962&lt;=5),1,0)</f>
        <v>#VALUE!</v>
      </c>
      <c r="AD1962" s="5" t="e">
        <f>IF(AND(S1962&gt;=1,S1962&lt;=4),1,0)</f>
        <v>#VALUE!</v>
      </c>
      <c r="AE1962" s="5" t="e">
        <f>IF(AND(S1962&gt;=2,S1962&lt;=5),1,0)</f>
        <v>#VALUE!</v>
      </c>
    </row>
    <row r="1963" spans="1:31" x14ac:dyDescent="0.55000000000000004">
      <c r="A1963" s="1">
        <f t="shared" si="61"/>
        <v>1963</v>
      </c>
      <c r="B1963" s="6" t="s">
        <v>884</v>
      </c>
      <c r="C1963" s="7">
        <v>46226.660555555558</v>
      </c>
      <c r="D1963" s="5">
        <v>20</v>
      </c>
      <c r="E1963" s="6" t="s">
        <v>93</v>
      </c>
      <c r="F1963" s="8">
        <v>46431</v>
      </c>
      <c r="G1963" s="8" t="s">
        <v>885</v>
      </c>
      <c r="H1963" s="6" t="s">
        <v>97</v>
      </c>
      <c r="I1963" s="6" t="s">
        <v>885</v>
      </c>
      <c r="J1963" s="6" t="s">
        <v>101</v>
      </c>
      <c r="L1963" s="6" t="s">
        <v>99</v>
      </c>
      <c r="M1963" s="6" t="s">
        <v>885</v>
      </c>
      <c r="N1963" s="6" t="s">
        <v>41</v>
      </c>
      <c r="O1963" s="5" t="s">
        <v>885</v>
      </c>
      <c r="P1963" s="6" t="str">
        <f>IF(I1963&lt;&gt;"","Giocata","Futura")</f>
        <v>Futura</v>
      </c>
      <c r="Q1963" s="5" t="e">
        <f>VALUE(LEFT(I1963,1))</f>
        <v>#VALUE!</v>
      </c>
      <c r="R1963" s="5" t="e">
        <f>VALUE(RIGHT(I1963,1))</f>
        <v>#VALUE!</v>
      </c>
      <c r="S1963" s="5" t="e">
        <f>SUM(Q1963:R1963)</f>
        <v>#VALUE!</v>
      </c>
      <c r="T1963" s="5" t="e">
        <f>IF(Q1963&lt;&gt;R1963,1,0)</f>
        <v>#VALUE!</v>
      </c>
      <c r="U1963" s="5" t="e">
        <f>IF(S1963&lt;=4,1,0)</f>
        <v>#VALUE!</v>
      </c>
      <c r="V1963" s="5" t="e">
        <f t="shared" si="60"/>
        <v>#VALUE!</v>
      </c>
      <c r="W1963" s="5" t="e">
        <f>IF(S1963&gt;=2,1,0)</f>
        <v>#VALUE!</v>
      </c>
      <c r="X1963" s="5" t="e">
        <f>IF(Q1963&lt;=2,1,0)</f>
        <v>#VALUE!</v>
      </c>
      <c r="Y1963" s="5" t="e">
        <f>IF(AND(Q1963&gt;=1,Q1963&lt;=3),1,0)</f>
        <v>#VALUE!</v>
      </c>
      <c r="Z1963" s="5" t="e">
        <f>IF(AND(Q1963&gt;=2,Q1963&lt;=5),1,0)</f>
        <v>#VALUE!</v>
      </c>
      <c r="AA1963" s="5" t="e">
        <f>IF(S1963&lt;=2,1,0)</f>
        <v>#VALUE!</v>
      </c>
      <c r="AB1963" s="5" t="e">
        <f>IF(AND(S1963&gt;=1,S1963&lt;=3),1,0)</f>
        <v>#VALUE!</v>
      </c>
      <c r="AC1963" s="5" t="e">
        <f>IF(AND(S1963&gt;=2,S1963&lt;=5),1,0)</f>
        <v>#VALUE!</v>
      </c>
      <c r="AD1963" s="5" t="e">
        <f>IF(AND(S1963&gt;=1,S1963&lt;=4),1,0)</f>
        <v>#VALUE!</v>
      </c>
      <c r="AE1963" s="5" t="e">
        <f>IF(AND(S1963&gt;=2,S1963&lt;=5),1,0)</f>
        <v>#VALUE!</v>
      </c>
    </row>
    <row r="1964" spans="1:31" x14ac:dyDescent="0.55000000000000004">
      <c r="A1964" s="1">
        <f t="shared" si="61"/>
        <v>1964</v>
      </c>
      <c r="B1964" s="6" t="s">
        <v>884</v>
      </c>
      <c r="C1964" s="7">
        <v>46226.660555555558</v>
      </c>
      <c r="D1964" s="5">
        <v>20</v>
      </c>
      <c r="E1964" s="6" t="s">
        <v>93</v>
      </c>
      <c r="F1964" s="8">
        <v>46431</v>
      </c>
      <c r="G1964" s="8" t="s">
        <v>885</v>
      </c>
      <c r="H1964" s="6" t="s">
        <v>109</v>
      </c>
      <c r="I1964" s="6" t="s">
        <v>885</v>
      </c>
      <c r="J1964" s="6" t="s">
        <v>95</v>
      </c>
      <c r="L1964" s="6" t="s">
        <v>111</v>
      </c>
      <c r="M1964" s="6" t="s">
        <v>885</v>
      </c>
      <c r="N1964" s="6" t="s">
        <v>41</v>
      </c>
      <c r="O1964" s="5" t="s">
        <v>885</v>
      </c>
      <c r="P1964" s="6" t="str">
        <f>IF(I1964&lt;&gt;"","Giocata","Futura")</f>
        <v>Futura</v>
      </c>
      <c r="Q1964" s="5" t="e">
        <f>VALUE(LEFT(I1964,1))</f>
        <v>#VALUE!</v>
      </c>
      <c r="R1964" s="5" t="e">
        <f>VALUE(RIGHT(I1964,1))</f>
        <v>#VALUE!</v>
      </c>
      <c r="S1964" s="5" t="e">
        <f>SUM(Q1964:R1964)</f>
        <v>#VALUE!</v>
      </c>
      <c r="T1964" s="5" t="e">
        <f>IF(Q1964&lt;&gt;R1964,1,0)</f>
        <v>#VALUE!</v>
      </c>
      <c r="U1964" s="5" t="e">
        <f>IF(S1964&lt;=4,1,0)</f>
        <v>#VALUE!</v>
      </c>
      <c r="V1964" s="5" t="e">
        <f t="shared" si="60"/>
        <v>#VALUE!</v>
      </c>
      <c r="W1964" s="5" t="e">
        <f>IF(S1964&gt;=2,1,0)</f>
        <v>#VALUE!</v>
      </c>
      <c r="X1964" s="5" t="e">
        <f>IF(Q1964&lt;=2,1,0)</f>
        <v>#VALUE!</v>
      </c>
      <c r="Y1964" s="5" t="e">
        <f>IF(AND(Q1964&gt;=1,Q1964&lt;=3),1,0)</f>
        <v>#VALUE!</v>
      </c>
      <c r="Z1964" s="5" t="e">
        <f>IF(AND(Q1964&gt;=2,Q1964&lt;=5),1,0)</f>
        <v>#VALUE!</v>
      </c>
      <c r="AA1964" s="5" t="e">
        <f>IF(S1964&lt;=2,1,0)</f>
        <v>#VALUE!</v>
      </c>
      <c r="AB1964" s="5" t="e">
        <f>IF(AND(S1964&gt;=1,S1964&lt;=3),1,0)</f>
        <v>#VALUE!</v>
      </c>
      <c r="AC1964" s="5" t="e">
        <f>IF(AND(S1964&gt;=2,S1964&lt;=5),1,0)</f>
        <v>#VALUE!</v>
      </c>
      <c r="AD1964" s="5" t="e">
        <f>IF(AND(S1964&gt;=1,S1964&lt;=4),1,0)</f>
        <v>#VALUE!</v>
      </c>
      <c r="AE1964" s="5" t="e">
        <f>IF(AND(S1964&gt;=2,S1964&lt;=5),1,0)</f>
        <v>#VALUE!</v>
      </c>
    </row>
    <row r="1965" spans="1:31" x14ac:dyDescent="0.55000000000000004">
      <c r="A1965" s="1">
        <f t="shared" si="61"/>
        <v>1965</v>
      </c>
      <c r="B1965" s="6" t="s">
        <v>884</v>
      </c>
      <c r="C1965" s="7">
        <v>46226.660555555558</v>
      </c>
      <c r="D1965" s="5">
        <v>20</v>
      </c>
      <c r="E1965" s="6" t="s">
        <v>93</v>
      </c>
      <c r="F1965" s="8">
        <v>46431</v>
      </c>
      <c r="G1965" s="8" t="s">
        <v>885</v>
      </c>
      <c r="H1965" s="6" t="s">
        <v>103</v>
      </c>
      <c r="I1965" s="6" t="s">
        <v>885</v>
      </c>
      <c r="J1965" s="6" t="s">
        <v>110</v>
      </c>
      <c r="L1965" s="6" t="s">
        <v>105</v>
      </c>
      <c r="M1965" s="6" t="s">
        <v>885</v>
      </c>
      <c r="N1965" s="6" t="s">
        <v>41</v>
      </c>
      <c r="O1965" s="5" t="s">
        <v>885</v>
      </c>
      <c r="P1965" s="6" t="str">
        <f>IF(I1965&lt;&gt;"","Giocata","Futura")</f>
        <v>Futura</v>
      </c>
      <c r="Q1965" s="5" t="e">
        <f>VALUE(LEFT(I1965,1))</f>
        <v>#VALUE!</v>
      </c>
      <c r="R1965" s="5" t="e">
        <f>VALUE(RIGHT(I1965,1))</f>
        <v>#VALUE!</v>
      </c>
      <c r="S1965" s="5" t="e">
        <f>SUM(Q1965:R1965)</f>
        <v>#VALUE!</v>
      </c>
      <c r="T1965" s="5" t="e">
        <f>IF(Q1965&lt;&gt;R1965,1,0)</f>
        <v>#VALUE!</v>
      </c>
      <c r="U1965" s="5" t="e">
        <f>IF(S1965&lt;=4,1,0)</f>
        <v>#VALUE!</v>
      </c>
      <c r="V1965" s="5" t="e">
        <f t="shared" si="60"/>
        <v>#VALUE!</v>
      </c>
      <c r="W1965" s="5" t="e">
        <f>IF(S1965&gt;=2,1,0)</f>
        <v>#VALUE!</v>
      </c>
      <c r="X1965" s="5" t="e">
        <f>IF(Q1965&lt;=2,1,0)</f>
        <v>#VALUE!</v>
      </c>
      <c r="Y1965" s="5" t="e">
        <f>IF(AND(Q1965&gt;=1,Q1965&lt;=3),1,0)</f>
        <v>#VALUE!</v>
      </c>
      <c r="Z1965" s="5" t="e">
        <f>IF(AND(Q1965&gt;=2,Q1965&lt;=5),1,0)</f>
        <v>#VALUE!</v>
      </c>
      <c r="AA1965" s="5" t="e">
        <f>IF(S1965&lt;=2,1,0)</f>
        <v>#VALUE!</v>
      </c>
      <c r="AB1965" s="5" t="e">
        <f>IF(AND(S1965&gt;=1,S1965&lt;=3),1,0)</f>
        <v>#VALUE!</v>
      </c>
      <c r="AC1965" s="5" t="e">
        <f>IF(AND(S1965&gt;=2,S1965&lt;=5),1,0)</f>
        <v>#VALUE!</v>
      </c>
      <c r="AD1965" s="5" t="e">
        <f>IF(AND(S1965&gt;=1,S1965&lt;=4),1,0)</f>
        <v>#VALUE!</v>
      </c>
      <c r="AE1965" s="5" t="e">
        <f>IF(AND(S1965&gt;=2,S1965&lt;=5),1,0)</f>
        <v>#VALUE!</v>
      </c>
    </row>
    <row r="1966" spans="1:31" x14ac:dyDescent="0.55000000000000004">
      <c r="A1966" s="1">
        <f t="shared" si="61"/>
        <v>1966</v>
      </c>
      <c r="B1966" s="6" t="s">
        <v>884</v>
      </c>
      <c r="C1966" s="7">
        <v>46226.660555555558</v>
      </c>
      <c r="D1966" s="5">
        <v>21</v>
      </c>
      <c r="E1966" s="6" t="s">
        <v>93</v>
      </c>
      <c r="F1966" s="8">
        <v>46438</v>
      </c>
      <c r="G1966" s="8" t="s">
        <v>885</v>
      </c>
      <c r="H1966" s="6" t="s">
        <v>106</v>
      </c>
      <c r="I1966" s="6" t="s">
        <v>885</v>
      </c>
      <c r="J1966" s="6" t="s">
        <v>97</v>
      </c>
      <c r="L1966" s="6" t="s">
        <v>108</v>
      </c>
      <c r="M1966" s="6" t="s">
        <v>885</v>
      </c>
      <c r="N1966" s="6" t="s">
        <v>41</v>
      </c>
      <c r="O1966" s="5" t="s">
        <v>885</v>
      </c>
      <c r="P1966" s="6" t="str">
        <f>IF(I1966&lt;&gt;"","Giocata","Futura")</f>
        <v>Futura</v>
      </c>
      <c r="Q1966" s="5" t="e">
        <f>VALUE(LEFT(I1966,1))</f>
        <v>#VALUE!</v>
      </c>
      <c r="R1966" s="5" t="e">
        <f>VALUE(RIGHT(I1966,1))</f>
        <v>#VALUE!</v>
      </c>
      <c r="S1966" s="5" t="e">
        <f>SUM(Q1966:R1966)</f>
        <v>#VALUE!</v>
      </c>
      <c r="T1966" s="5" t="e">
        <f>IF(Q1966&lt;&gt;R1966,1,0)</f>
        <v>#VALUE!</v>
      </c>
      <c r="U1966" s="5" t="e">
        <f>IF(S1966&lt;=4,1,0)</f>
        <v>#VALUE!</v>
      </c>
      <c r="V1966" s="5" t="e">
        <f t="shared" si="60"/>
        <v>#VALUE!</v>
      </c>
      <c r="W1966" s="5" t="e">
        <f>IF(S1966&gt;=2,1,0)</f>
        <v>#VALUE!</v>
      </c>
      <c r="X1966" s="5" t="e">
        <f>IF(Q1966&lt;=2,1,0)</f>
        <v>#VALUE!</v>
      </c>
      <c r="Y1966" s="5" t="e">
        <f>IF(AND(Q1966&gt;=1,Q1966&lt;=3),1,0)</f>
        <v>#VALUE!</v>
      </c>
      <c r="Z1966" s="5" t="e">
        <f>IF(AND(Q1966&gt;=2,Q1966&lt;=5),1,0)</f>
        <v>#VALUE!</v>
      </c>
      <c r="AA1966" s="5" t="e">
        <f>IF(S1966&lt;=2,1,0)</f>
        <v>#VALUE!</v>
      </c>
      <c r="AB1966" s="5" t="e">
        <f>IF(AND(S1966&gt;=1,S1966&lt;=3),1,0)</f>
        <v>#VALUE!</v>
      </c>
      <c r="AC1966" s="5" t="e">
        <f>IF(AND(S1966&gt;=2,S1966&lt;=5),1,0)</f>
        <v>#VALUE!</v>
      </c>
      <c r="AD1966" s="5" t="e">
        <f>IF(AND(S1966&gt;=1,S1966&lt;=4),1,0)</f>
        <v>#VALUE!</v>
      </c>
      <c r="AE1966" s="5" t="e">
        <f>IF(AND(S1966&gt;=2,S1966&lt;=5),1,0)</f>
        <v>#VALUE!</v>
      </c>
    </row>
    <row r="1967" spans="1:31" x14ac:dyDescent="0.55000000000000004">
      <c r="A1967" s="1">
        <f t="shared" si="61"/>
        <v>1967</v>
      </c>
      <c r="B1967" s="6" t="s">
        <v>884</v>
      </c>
      <c r="C1967" s="7">
        <v>46226.660555555558</v>
      </c>
      <c r="D1967" s="5">
        <v>21</v>
      </c>
      <c r="E1967" s="6" t="s">
        <v>93</v>
      </c>
      <c r="F1967" s="8">
        <v>46438</v>
      </c>
      <c r="G1967" s="8" t="s">
        <v>885</v>
      </c>
      <c r="H1967" s="6" t="s">
        <v>95</v>
      </c>
      <c r="I1967" s="6" t="s">
        <v>885</v>
      </c>
      <c r="J1967" s="6" t="s">
        <v>94</v>
      </c>
      <c r="L1967" s="6" t="s">
        <v>115</v>
      </c>
      <c r="M1967" s="6" t="s">
        <v>885</v>
      </c>
      <c r="N1967" s="6" t="s">
        <v>41</v>
      </c>
      <c r="O1967" s="5" t="s">
        <v>885</v>
      </c>
      <c r="P1967" s="6" t="str">
        <f>IF(I1967&lt;&gt;"","Giocata","Futura")</f>
        <v>Futura</v>
      </c>
      <c r="Q1967" s="5" t="e">
        <f>VALUE(LEFT(I1967,1))</f>
        <v>#VALUE!</v>
      </c>
      <c r="R1967" s="5" t="e">
        <f>VALUE(RIGHT(I1967,1))</f>
        <v>#VALUE!</v>
      </c>
      <c r="S1967" s="5" t="e">
        <f>SUM(Q1967:R1967)</f>
        <v>#VALUE!</v>
      </c>
      <c r="T1967" s="5" t="e">
        <f>IF(Q1967&lt;&gt;R1967,1,0)</f>
        <v>#VALUE!</v>
      </c>
      <c r="U1967" s="5" t="e">
        <f>IF(S1967&lt;=4,1,0)</f>
        <v>#VALUE!</v>
      </c>
      <c r="V1967" s="5" t="e">
        <f t="shared" si="60"/>
        <v>#VALUE!</v>
      </c>
      <c r="W1967" s="5" t="e">
        <f>IF(S1967&gt;=2,1,0)</f>
        <v>#VALUE!</v>
      </c>
      <c r="X1967" s="5" t="e">
        <f>IF(Q1967&lt;=2,1,0)</f>
        <v>#VALUE!</v>
      </c>
      <c r="Y1967" s="5" t="e">
        <f>IF(AND(Q1967&gt;=1,Q1967&lt;=3),1,0)</f>
        <v>#VALUE!</v>
      </c>
      <c r="Z1967" s="5" t="e">
        <f>IF(AND(Q1967&gt;=2,Q1967&lt;=5),1,0)</f>
        <v>#VALUE!</v>
      </c>
      <c r="AA1967" s="5" t="e">
        <f>IF(S1967&lt;=2,1,0)</f>
        <v>#VALUE!</v>
      </c>
      <c r="AB1967" s="5" t="e">
        <f>IF(AND(S1967&gt;=1,S1967&lt;=3),1,0)</f>
        <v>#VALUE!</v>
      </c>
      <c r="AC1967" s="5" t="e">
        <f>IF(AND(S1967&gt;=2,S1967&lt;=5),1,0)</f>
        <v>#VALUE!</v>
      </c>
      <c r="AD1967" s="5" t="e">
        <f>IF(AND(S1967&gt;=1,S1967&lt;=4),1,0)</f>
        <v>#VALUE!</v>
      </c>
      <c r="AE1967" s="5" t="e">
        <f>IF(AND(S1967&gt;=2,S1967&lt;=5),1,0)</f>
        <v>#VALUE!</v>
      </c>
    </row>
    <row r="1968" spans="1:31" x14ac:dyDescent="0.55000000000000004">
      <c r="A1968" s="1">
        <f t="shared" si="61"/>
        <v>1968</v>
      </c>
      <c r="B1968" s="6" t="s">
        <v>884</v>
      </c>
      <c r="C1968" s="7">
        <v>46226.660555555558</v>
      </c>
      <c r="D1968" s="5">
        <v>21</v>
      </c>
      <c r="E1968" s="6" t="s">
        <v>93</v>
      </c>
      <c r="F1968" s="8">
        <v>46438</v>
      </c>
      <c r="G1968" s="8" t="s">
        <v>885</v>
      </c>
      <c r="H1968" s="6" t="s">
        <v>98</v>
      </c>
      <c r="I1968" s="6" t="s">
        <v>885</v>
      </c>
      <c r="J1968" s="6" t="s">
        <v>101</v>
      </c>
      <c r="L1968" s="6" t="s">
        <v>102</v>
      </c>
      <c r="M1968" s="6" t="s">
        <v>885</v>
      </c>
      <c r="N1968" s="6" t="s">
        <v>41</v>
      </c>
      <c r="O1968" s="5" t="s">
        <v>885</v>
      </c>
      <c r="P1968" s="6" t="str">
        <f>IF(I1968&lt;&gt;"","Giocata","Futura")</f>
        <v>Futura</v>
      </c>
      <c r="Q1968" s="5" t="e">
        <f>VALUE(LEFT(I1968,1))</f>
        <v>#VALUE!</v>
      </c>
      <c r="R1968" s="5" t="e">
        <f>VALUE(RIGHT(I1968,1))</f>
        <v>#VALUE!</v>
      </c>
      <c r="S1968" s="5" t="e">
        <f>SUM(Q1968:R1968)</f>
        <v>#VALUE!</v>
      </c>
      <c r="T1968" s="5" t="e">
        <f>IF(Q1968&lt;&gt;R1968,1,0)</f>
        <v>#VALUE!</v>
      </c>
      <c r="U1968" s="5" t="e">
        <f>IF(S1968&lt;=4,1,0)</f>
        <v>#VALUE!</v>
      </c>
      <c r="V1968" s="5" t="e">
        <f t="shared" si="60"/>
        <v>#VALUE!</v>
      </c>
      <c r="W1968" s="5" t="e">
        <f>IF(S1968&gt;=2,1,0)</f>
        <v>#VALUE!</v>
      </c>
      <c r="X1968" s="5" t="e">
        <f>IF(Q1968&lt;=2,1,0)</f>
        <v>#VALUE!</v>
      </c>
      <c r="Y1968" s="5" t="e">
        <f>IF(AND(Q1968&gt;=1,Q1968&lt;=3),1,0)</f>
        <v>#VALUE!</v>
      </c>
      <c r="Z1968" s="5" t="e">
        <f>IF(AND(Q1968&gt;=2,Q1968&lt;=5),1,0)</f>
        <v>#VALUE!</v>
      </c>
      <c r="AA1968" s="5" t="e">
        <f>IF(S1968&lt;=2,1,0)</f>
        <v>#VALUE!</v>
      </c>
      <c r="AB1968" s="5" t="e">
        <f>IF(AND(S1968&gt;=1,S1968&lt;=3),1,0)</f>
        <v>#VALUE!</v>
      </c>
      <c r="AC1968" s="5" t="e">
        <f>IF(AND(S1968&gt;=2,S1968&lt;=5),1,0)</f>
        <v>#VALUE!</v>
      </c>
      <c r="AD1968" s="5" t="e">
        <f>IF(AND(S1968&gt;=1,S1968&lt;=4),1,0)</f>
        <v>#VALUE!</v>
      </c>
      <c r="AE1968" s="5" t="e">
        <f>IF(AND(S1968&gt;=2,S1968&lt;=5),1,0)</f>
        <v>#VALUE!</v>
      </c>
    </row>
    <row r="1969" spans="1:31" x14ac:dyDescent="0.55000000000000004">
      <c r="A1969" s="1">
        <f t="shared" si="61"/>
        <v>1969</v>
      </c>
      <c r="B1969" s="6" t="s">
        <v>884</v>
      </c>
      <c r="C1969" s="7">
        <v>46226.660555555558</v>
      </c>
      <c r="D1969" s="5">
        <v>21</v>
      </c>
      <c r="E1969" s="6" t="s">
        <v>93</v>
      </c>
      <c r="F1969" s="8">
        <v>46438</v>
      </c>
      <c r="G1969" s="8" t="s">
        <v>885</v>
      </c>
      <c r="H1969" s="6" t="s">
        <v>103</v>
      </c>
      <c r="I1969" s="6" t="s">
        <v>885</v>
      </c>
      <c r="J1969" s="6" t="s">
        <v>100</v>
      </c>
      <c r="L1969" s="6" t="s">
        <v>105</v>
      </c>
      <c r="M1969" s="6" t="s">
        <v>885</v>
      </c>
      <c r="N1969" s="6" t="s">
        <v>41</v>
      </c>
      <c r="O1969" s="5" t="s">
        <v>885</v>
      </c>
      <c r="P1969" s="6" t="str">
        <f>IF(I1969&lt;&gt;"","Giocata","Futura")</f>
        <v>Futura</v>
      </c>
      <c r="Q1969" s="5" t="e">
        <f>VALUE(LEFT(I1969,1))</f>
        <v>#VALUE!</v>
      </c>
      <c r="R1969" s="5" t="e">
        <f>VALUE(RIGHT(I1969,1))</f>
        <v>#VALUE!</v>
      </c>
      <c r="S1969" s="5" t="e">
        <f>SUM(Q1969:R1969)</f>
        <v>#VALUE!</v>
      </c>
      <c r="T1969" s="5" t="e">
        <f>IF(Q1969&lt;&gt;R1969,1,0)</f>
        <v>#VALUE!</v>
      </c>
      <c r="U1969" s="5" t="e">
        <f>IF(S1969&lt;=4,1,0)</f>
        <v>#VALUE!</v>
      </c>
      <c r="V1969" s="5" t="e">
        <f t="shared" si="60"/>
        <v>#VALUE!</v>
      </c>
      <c r="W1969" s="5" t="e">
        <f>IF(S1969&gt;=2,1,0)</f>
        <v>#VALUE!</v>
      </c>
      <c r="X1969" s="5" t="e">
        <f>IF(Q1969&lt;=2,1,0)</f>
        <v>#VALUE!</v>
      </c>
      <c r="Y1969" s="5" t="e">
        <f>IF(AND(Q1969&gt;=1,Q1969&lt;=3),1,0)</f>
        <v>#VALUE!</v>
      </c>
      <c r="Z1969" s="5" t="e">
        <f>IF(AND(Q1969&gt;=2,Q1969&lt;=5),1,0)</f>
        <v>#VALUE!</v>
      </c>
      <c r="AA1969" s="5" t="e">
        <f>IF(S1969&lt;=2,1,0)</f>
        <v>#VALUE!</v>
      </c>
      <c r="AB1969" s="5" t="e">
        <f>IF(AND(S1969&gt;=1,S1969&lt;=3),1,0)</f>
        <v>#VALUE!</v>
      </c>
      <c r="AC1969" s="5" t="e">
        <f>IF(AND(S1969&gt;=2,S1969&lt;=5),1,0)</f>
        <v>#VALUE!</v>
      </c>
      <c r="AD1969" s="5" t="e">
        <f>IF(AND(S1969&gt;=1,S1969&lt;=4),1,0)</f>
        <v>#VALUE!</v>
      </c>
      <c r="AE1969" s="5" t="e">
        <f>IF(AND(S1969&gt;=2,S1969&lt;=5),1,0)</f>
        <v>#VALUE!</v>
      </c>
    </row>
    <row r="1970" spans="1:31" x14ac:dyDescent="0.55000000000000004">
      <c r="A1970" s="1">
        <f t="shared" si="61"/>
        <v>1970</v>
      </c>
      <c r="B1970" s="6" t="s">
        <v>884</v>
      </c>
      <c r="C1970" s="7">
        <v>46226.660555555558</v>
      </c>
      <c r="D1970" s="5">
        <v>21</v>
      </c>
      <c r="E1970" s="6" t="s">
        <v>93</v>
      </c>
      <c r="F1970" s="8">
        <v>46438</v>
      </c>
      <c r="G1970" s="8" t="s">
        <v>885</v>
      </c>
      <c r="H1970" s="6" t="s">
        <v>110</v>
      </c>
      <c r="I1970" s="6" t="s">
        <v>885</v>
      </c>
      <c r="J1970" s="6" t="s">
        <v>109</v>
      </c>
      <c r="L1970" s="6" t="s">
        <v>113</v>
      </c>
      <c r="M1970" s="6" t="s">
        <v>885</v>
      </c>
      <c r="N1970" s="6" t="s">
        <v>41</v>
      </c>
      <c r="O1970" s="5" t="s">
        <v>885</v>
      </c>
      <c r="P1970" s="6" t="str">
        <f>IF(I1970&lt;&gt;"","Giocata","Futura")</f>
        <v>Futura</v>
      </c>
      <c r="Q1970" s="5" t="e">
        <f>VALUE(LEFT(I1970,1))</f>
        <v>#VALUE!</v>
      </c>
      <c r="R1970" s="5" t="e">
        <f>VALUE(RIGHT(I1970,1))</f>
        <v>#VALUE!</v>
      </c>
      <c r="S1970" s="5" t="e">
        <f>SUM(Q1970:R1970)</f>
        <v>#VALUE!</v>
      </c>
      <c r="T1970" s="5" t="e">
        <f>IF(Q1970&lt;&gt;R1970,1,0)</f>
        <v>#VALUE!</v>
      </c>
      <c r="U1970" s="5" t="e">
        <f>IF(S1970&lt;=4,1,0)</f>
        <v>#VALUE!</v>
      </c>
      <c r="V1970" s="5" t="e">
        <f t="shared" si="60"/>
        <v>#VALUE!</v>
      </c>
      <c r="W1970" s="5" t="e">
        <f>IF(S1970&gt;=2,1,0)</f>
        <v>#VALUE!</v>
      </c>
      <c r="X1970" s="5" t="e">
        <f>IF(Q1970&lt;=2,1,0)</f>
        <v>#VALUE!</v>
      </c>
      <c r="Y1970" s="5" t="e">
        <f>IF(AND(Q1970&gt;=1,Q1970&lt;=3),1,0)</f>
        <v>#VALUE!</v>
      </c>
      <c r="Z1970" s="5" t="e">
        <f>IF(AND(Q1970&gt;=2,Q1970&lt;=5),1,0)</f>
        <v>#VALUE!</v>
      </c>
      <c r="AA1970" s="5" t="e">
        <f>IF(S1970&lt;=2,1,0)</f>
        <v>#VALUE!</v>
      </c>
      <c r="AB1970" s="5" t="e">
        <f>IF(AND(S1970&gt;=1,S1970&lt;=3),1,0)</f>
        <v>#VALUE!</v>
      </c>
      <c r="AC1970" s="5" t="e">
        <f>IF(AND(S1970&gt;=2,S1970&lt;=5),1,0)</f>
        <v>#VALUE!</v>
      </c>
      <c r="AD1970" s="5" t="e">
        <f>IF(AND(S1970&gt;=1,S1970&lt;=4),1,0)</f>
        <v>#VALUE!</v>
      </c>
      <c r="AE1970" s="5" t="e">
        <f>IF(AND(S1970&gt;=2,S1970&lt;=5),1,0)</f>
        <v>#VALUE!</v>
      </c>
    </row>
    <row r="1971" spans="1:31" x14ac:dyDescent="0.55000000000000004">
      <c r="A1971" s="1">
        <f t="shared" si="61"/>
        <v>1971</v>
      </c>
      <c r="B1971" s="6" t="s">
        <v>884</v>
      </c>
      <c r="C1971" s="7">
        <v>46226.660555555558</v>
      </c>
      <c r="D1971" s="5">
        <v>21</v>
      </c>
      <c r="E1971" s="6" t="s">
        <v>93</v>
      </c>
      <c r="F1971" s="8">
        <v>46438</v>
      </c>
      <c r="G1971" s="8" t="s">
        <v>885</v>
      </c>
      <c r="H1971" s="6" t="s">
        <v>107</v>
      </c>
      <c r="I1971" s="6" t="s">
        <v>885</v>
      </c>
      <c r="J1971" s="6" t="s">
        <v>104</v>
      </c>
      <c r="L1971" s="6" t="s">
        <v>114</v>
      </c>
      <c r="M1971" s="6" t="s">
        <v>885</v>
      </c>
      <c r="N1971" s="6" t="s">
        <v>41</v>
      </c>
      <c r="O1971" s="5" t="s">
        <v>885</v>
      </c>
      <c r="P1971" s="6" t="str">
        <f>IF(I1971&lt;&gt;"","Giocata","Futura")</f>
        <v>Futura</v>
      </c>
      <c r="Q1971" s="5" t="e">
        <f>VALUE(LEFT(I1971,1))</f>
        <v>#VALUE!</v>
      </c>
      <c r="R1971" s="5" t="e">
        <f>VALUE(RIGHT(I1971,1))</f>
        <v>#VALUE!</v>
      </c>
      <c r="S1971" s="5" t="e">
        <f>SUM(Q1971:R1971)</f>
        <v>#VALUE!</v>
      </c>
      <c r="T1971" s="5" t="e">
        <f>IF(Q1971&lt;&gt;R1971,1,0)</f>
        <v>#VALUE!</v>
      </c>
      <c r="U1971" s="5" t="e">
        <f>IF(S1971&lt;=4,1,0)</f>
        <v>#VALUE!</v>
      </c>
      <c r="V1971" s="5" t="e">
        <f t="shared" si="60"/>
        <v>#VALUE!</v>
      </c>
      <c r="W1971" s="5" t="e">
        <f>IF(S1971&gt;=2,1,0)</f>
        <v>#VALUE!</v>
      </c>
      <c r="X1971" s="5" t="e">
        <f>IF(Q1971&lt;=2,1,0)</f>
        <v>#VALUE!</v>
      </c>
      <c r="Y1971" s="5" t="e">
        <f>IF(AND(Q1971&gt;=1,Q1971&lt;=3),1,0)</f>
        <v>#VALUE!</v>
      </c>
      <c r="Z1971" s="5" t="e">
        <f>IF(AND(Q1971&gt;=2,Q1971&lt;=5),1,0)</f>
        <v>#VALUE!</v>
      </c>
      <c r="AA1971" s="5" t="e">
        <f>IF(S1971&lt;=2,1,0)</f>
        <v>#VALUE!</v>
      </c>
      <c r="AB1971" s="5" t="e">
        <f>IF(AND(S1971&gt;=1,S1971&lt;=3),1,0)</f>
        <v>#VALUE!</v>
      </c>
      <c r="AC1971" s="5" t="e">
        <f>IF(AND(S1971&gt;=2,S1971&lt;=5),1,0)</f>
        <v>#VALUE!</v>
      </c>
      <c r="AD1971" s="5" t="e">
        <f>IF(AND(S1971&gt;=1,S1971&lt;=4),1,0)</f>
        <v>#VALUE!</v>
      </c>
      <c r="AE1971" s="5" t="e">
        <f>IF(AND(S1971&gt;=2,S1971&lt;=5),1,0)</f>
        <v>#VALUE!</v>
      </c>
    </row>
    <row r="1972" spans="1:31" x14ac:dyDescent="0.55000000000000004">
      <c r="A1972" s="1">
        <f t="shared" si="61"/>
        <v>1972</v>
      </c>
      <c r="B1972" s="6" t="s">
        <v>908</v>
      </c>
      <c r="C1972" s="7">
        <v>46226.660555555558</v>
      </c>
      <c r="D1972" s="5">
        <v>18</v>
      </c>
      <c r="E1972" s="6" t="s">
        <v>37</v>
      </c>
      <c r="F1972" s="8">
        <v>46439</v>
      </c>
      <c r="G1972" s="8" t="s">
        <v>885</v>
      </c>
      <c r="H1972" s="6" t="s">
        <v>80</v>
      </c>
      <c r="I1972" s="6" t="s">
        <v>885</v>
      </c>
      <c r="J1972" s="6" t="s">
        <v>83</v>
      </c>
      <c r="L1972" s="6" t="s">
        <v>82</v>
      </c>
      <c r="M1972" s="6" t="s">
        <v>885</v>
      </c>
      <c r="N1972" s="6" t="s">
        <v>41</v>
      </c>
      <c r="O1972" s="5" t="s">
        <v>885</v>
      </c>
      <c r="P1972" s="6" t="str">
        <f>IF(I1972&lt;&gt;"","Giocata","Futura")</f>
        <v>Futura</v>
      </c>
      <c r="Q1972" s="5" t="e">
        <f>VALUE(LEFT(I1972,1))</f>
        <v>#VALUE!</v>
      </c>
      <c r="R1972" s="5" t="e">
        <f>VALUE(RIGHT(I1972,1))</f>
        <v>#VALUE!</v>
      </c>
      <c r="S1972" s="5" t="e">
        <f>SUM(Q1972:R1972)</f>
        <v>#VALUE!</v>
      </c>
      <c r="T1972" s="5" t="e">
        <f>IF(Q1972&lt;&gt;R1972,1,0)</f>
        <v>#VALUE!</v>
      </c>
      <c r="U1972" s="5" t="e">
        <f>IF(S1972&lt;=4,1,0)</f>
        <v>#VALUE!</v>
      </c>
      <c r="V1972" s="5" t="e">
        <f t="shared" si="60"/>
        <v>#VALUE!</v>
      </c>
      <c r="W1972" s="5" t="e">
        <f>IF(S1972&gt;=2,1,0)</f>
        <v>#VALUE!</v>
      </c>
      <c r="X1972" s="5" t="e">
        <f>IF(Q1972&lt;=2,1,0)</f>
        <v>#VALUE!</v>
      </c>
      <c r="Y1972" s="5" t="e">
        <f>IF(AND(Q1972&gt;=1,Q1972&lt;=3),1,0)</f>
        <v>#VALUE!</v>
      </c>
      <c r="Z1972" s="5" t="e">
        <f>IF(AND(Q1972&gt;=2,Q1972&lt;=5),1,0)</f>
        <v>#VALUE!</v>
      </c>
      <c r="AA1972" s="5" t="e">
        <f>IF(S1972&lt;=2,1,0)</f>
        <v>#VALUE!</v>
      </c>
      <c r="AB1972" s="5" t="e">
        <f>IF(AND(S1972&gt;=1,S1972&lt;=3),1,0)</f>
        <v>#VALUE!</v>
      </c>
      <c r="AC1972" s="5" t="e">
        <f>IF(AND(S1972&gt;=2,S1972&lt;=5),1,0)</f>
        <v>#VALUE!</v>
      </c>
      <c r="AD1972" s="5" t="e">
        <f>IF(AND(S1972&gt;=1,S1972&lt;=4),1,0)</f>
        <v>#VALUE!</v>
      </c>
      <c r="AE1972" s="5" t="e">
        <f>IF(AND(S1972&gt;=2,S1972&lt;=5),1,0)</f>
        <v>#VALUE!</v>
      </c>
    </row>
    <row r="1973" spans="1:31" x14ac:dyDescent="0.55000000000000004">
      <c r="A1973" s="1">
        <f t="shared" si="61"/>
        <v>1973</v>
      </c>
      <c r="B1973" s="6" t="s">
        <v>908</v>
      </c>
      <c r="C1973" s="7">
        <v>46226.660555555558</v>
      </c>
      <c r="D1973" s="5">
        <v>18</v>
      </c>
      <c r="E1973" s="6" t="s">
        <v>37</v>
      </c>
      <c r="F1973" s="8">
        <v>46439</v>
      </c>
      <c r="G1973" s="8" t="s">
        <v>885</v>
      </c>
      <c r="H1973" s="6" t="s">
        <v>78</v>
      </c>
      <c r="I1973" s="6" t="s">
        <v>885</v>
      </c>
      <c r="J1973" s="6" t="s">
        <v>75</v>
      </c>
      <c r="L1973" s="6" t="s">
        <v>90</v>
      </c>
      <c r="M1973" s="6" t="s">
        <v>885</v>
      </c>
      <c r="N1973" s="6" t="s">
        <v>41</v>
      </c>
      <c r="O1973" s="5" t="s">
        <v>885</v>
      </c>
      <c r="P1973" s="6" t="str">
        <f>IF(I1973&lt;&gt;"","Giocata","Futura")</f>
        <v>Futura</v>
      </c>
      <c r="Q1973" s="5" t="e">
        <f>VALUE(LEFT(I1973,1))</f>
        <v>#VALUE!</v>
      </c>
      <c r="R1973" s="5" t="e">
        <f>VALUE(RIGHT(I1973,1))</f>
        <v>#VALUE!</v>
      </c>
      <c r="S1973" s="5" t="e">
        <f>SUM(Q1973:R1973)</f>
        <v>#VALUE!</v>
      </c>
      <c r="T1973" s="5" t="e">
        <f>IF(Q1973&lt;&gt;R1973,1,0)</f>
        <v>#VALUE!</v>
      </c>
      <c r="U1973" s="5" t="e">
        <f>IF(S1973&lt;=4,1,0)</f>
        <v>#VALUE!</v>
      </c>
      <c r="V1973" s="5" t="e">
        <f t="shared" si="60"/>
        <v>#VALUE!</v>
      </c>
      <c r="W1973" s="5" t="e">
        <f>IF(S1973&gt;=2,1,0)</f>
        <v>#VALUE!</v>
      </c>
      <c r="X1973" s="5" t="e">
        <f>IF(Q1973&lt;=2,1,0)</f>
        <v>#VALUE!</v>
      </c>
      <c r="Y1973" s="5" t="e">
        <f>IF(AND(Q1973&gt;=1,Q1973&lt;=3),1,0)</f>
        <v>#VALUE!</v>
      </c>
      <c r="Z1973" s="5" t="e">
        <f>IF(AND(Q1973&gt;=2,Q1973&lt;=5),1,0)</f>
        <v>#VALUE!</v>
      </c>
      <c r="AA1973" s="5" t="e">
        <f>IF(S1973&lt;=2,1,0)</f>
        <v>#VALUE!</v>
      </c>
      <c r="AB1973" s="5" t="e">
        <f>IF(AND(S1973&gt;=1,S1973&lt;=3),1,0)</f>
        <v>#VALUE!</v>
      </c>
      <c r="AC1973" s="5" t="e">
        <f>IF(AND(S1973&gt;=2,S1973&lt;=5),1,0)</f>
        <v>#VALUE!</v>
      </c>
      <c r="AD1973" s="5" t="e">
        <f>IF(AND(S1973&gt;=1,S1973&lt;=4),1,0)</f>
        <v>#VALUE!</v>
      </c>
      <c r="AE1973" s="5" t="e">
        <f>IF(AND(S1973&gt;=2,S1973&lt;=5),1,0)</f>
        <v>#VALUE!</v>
      </c>
    </row>
    <row r="1974" spans="1:31" x14ac:dyDescent="0.55000000000000004">
      <c r="A1974" s="1">
        <f t="shared" si="61"/>
        <v>1974</v>
      </c>
      <c r="B1974" s="6" t="s">
        <v>908</v>
      </c>
      <c r="C1974" s="7">
        <v>46226.660555555558</v>
      </c>
      <c r="D1974" s="5">
        <v>18</v>
      </c>
      <c r="E1974" s="6" t="s">
        <v>37</v>
      </c>
      <c r="F1974" s="8">
        <v>46439</v>
      </c>
      <c r="G1974" s="8" t="s">
        <v>885</v>
      </c>
      <c r="H1974" s="6" t="s">
        <v>68</v>
      </c>
      <c r="I1974" s="6" t="s">
        <v>885</v>
      </c>
      <c r="J1974" s="6" t="s">
        <v>81</v>
      </c>
      <c r="L1974" s="6" t="s">
        <v>70</v>
      </c>
      <c r="M1974" s="6" t="s">
        <v>885</v>
      </c>
      <c r="N1974" s="6" t="s">
        <v>41</v>
      </c>
      <c r="O1974" s="5" t="s">
        <v>885</v>
      </c>
      <c r="P1974" s="6" t="str">
        <f>IF(I1974&lt;&gt;"","Giocata","Futura")</f>
        <v>Futura</v>
      </c>
      <c r="Q1974" s="5" t="e">
        <f>VALUE(LEFT(I1974,1))</f>
        <v>#VALUE!</v>
      </c>
      <c r="R1974" s="5" t="e">
        <f>VALUE(RIGHT(I1974,1))</f>
        <v>#VALUE!</v>
      </c>
      <c r="S1974" s="5" t="e">
        <f>SUM(Q1974:R1974)</f>
        <v>#VALUE!</v>
      </c>
      <c r="T1974" s="5" t="e">
        <f>IF(Q1974&lt;&gt;R1974,1,0)</f>
        <v>#VALUE!</v>
      </c>
      <c r="U1974" s="5" t="e">
        <f>IF(S1974&lt;=4,1,0)</f>
        <v>#VALUE!</v>
      </c>
      <c r="V1974" s="5" t="e">
        <f t="shared" si="60"/>
        <v>#VALUE!</v>
      </c>
      <c r="W1974" s="5" t="e">
        <f>IF(S1974&gt;=2,1,0)</f>
        <v>#VALUE!</v>
      </c>
      <c r="X1974" s="5" t="e">
        <f>IF(Q1974&lt;=2,1,0)</f>
        <v>#VALUE!</v>
      </c>
      <c r="Y1974" s="5" t="e">
        <f>IF(AND(Q1974&gt;=1,Q1974&lt;=3),1,0)</f>
        <v>#VALUE!</v>
      </c>
      <c r="Z1974" s="5" t="e">
        <f>IF(AND(Q1974&gt;=2,Q1974&lt;=5),1,0)</f>
        <v>#VALUE!</v>
      </c>
      <c r="AA1974" s="5" t="e">
        <f>IF(S1974&lt;=2,1,0)</f>
        <v>#VALUE!</v>
      </c>
      <c r="AB1974" s="5" t="e">
        <f>IF(AND(S1974&gt;=1,S1974&lt;=3),1,0)</f>
        <v>#VALUE!</v>
      </c>
      <c r="AC1974" s="5" t="e">
        <f>IF(AND(S1974&gt;=2,S1974&lt;=5),1,0)</f>
        <v>#VALUE!</v>
      </c>
      <c r="AD1974" s="5" t="e">
        <f>IF(AND(S1974&gt;=1,S1974&lt;=4),1,0)</f>
        <v>#VALUE!</v>
      </c>
      <c r="AE1974" s="5" t="e">
        <f>IF(AND(S1974&gt;=2,S1974&lt;=5),1,0)</f>
        <v>#VALUE!</v>
      </c>
    </row>
    <row r="1975" spans="1:31" x14ac:dyDescent="0.55000000000000004">
      <c r="A1975" s="1">
        <f t="shared" si="61"/>
        <v>1975</v>
      </c>
      <c r="B1975" s="6" t="s">
        <v>908</v>
      </c>
      <c r="C1975" s="7">
        <v>46226.660555555558</v>
      </c>
      <c r="D1975" s="5">
        <v>18</v>
      </c>
      <c r="E1975" s="6" t="s">
        <v>37</v>
      </c>
      <c r="F1975" s="8">
        <v>46439</v>
      </c>
      <c r="G1975" s="8" t="s">
        <v>885</v>
      </c>
      <c r="H1975" s="6" t="s">
        <v>71</v>
      </c>
      <c r="I1975" s="6" t="s">
        <v>885</v>
      </c>
      <c r="J1975" s="6" t="s">
        <v>84</v>
      </c>
      <c r="L1975" s="6" t="s">
        <v>73</v>
      </c>
      <c r="M1975" s="6" t="s">
        <v>885</v>
      </c>
      <c r="N1975" s="6" t="s">
        <v>41</v>
      </c>
      <c r="O1975" s="5" t="s">
        <v>885</v>
      </c>
      <c r="P1975" s="6" t="str">
        <f>IF(I1975&lt;&gt;"","Giocata","Futura")</f>
        <v>Futura</v>
      </c>
      <c r="Q1975" s="5" t="e">
        <f>VALUE(LEFT(I1975,1))</f>
        <v>#VALUE!</v>
      </c>
      <c r="R1975" s="5" t="e">
        <f>VALUE(RIGHT(I1975,1))</f>
        <v>#VALUE!</v>
      </c>
      <c r="S1975" s="5" t="e">
        <f>SUM(Q1975:R1975)</f>
        <v>#VALUE!</v>
      </c>
      <c r="T1975" s="5" t="e">
        <f>IF(Q1975&lt;&gt;R1975,1,0)</f>
        <v>#VALUE!</v>
      </c>
      <c r="U1975" s="5" t="e">
        <f>IF(S1975&lt;=4,1,0)</f>
        <v>#VALUE!</v>
      </c>
      <c r="V1975" s="5" t="e">
        <f t="shared" si="60"/>
        <v>#VALUE!</v>
      </c>
      <c r="W1975" s="5" t="e">
        <f>IF(S1975&gt;=2,1,0)</f>
        <v>#VALUE!</v>
      </c>
      <c r="X1975" s="5" t="e">
        <f>IF(Q1975&lt;=2,1,0)</f>
        <v>#VALUE!</v>
      </c>
      <c r="Y1975" s="5" t="e">
        <f>IF(AND(Q1975&gt;=1,Q1975&lt;=3),1,0)</f>
        <v>#VALUE!</v>
      </c>
      <c r="Z1975" s="5" t="e">
        <f>IF(AND(Q1975&gt;=2,Q1975&lt;=5),1,0)</f>
        <v>#VALUE!</v>
      </c>
      <c r="AA1975" s="5" t="e">
        <f>IF(S1975&lt;=2,1,0)</f>
        <v>#VALUE!</v>
      </c>
      <c r="AB1975" s="5" t="e">
        <f>IF(AND(S1975&gt;=1,S1975&lt;=3),1,0)</f>
        <v>#VALUE!</v>
      </c>
      <c r="AC1975" s="5" t="e">
        <f>IF(AND(S1975&gt;=2,S1975&lt;=5),1,0)</f>
        <v>#VALUE!</v>
      </c>
      <c r="AD1975" s="5" t="e">
        <f>IF(AND(S1975&gt;=1,S1975&lt;=4),1,0)</f>
        <v>#VALUE!</v>
      </c>
      <c r="AE1975" s="5" t="e">
        <f>IF(AND(S1975&gt;=2,S1975&lt;=5),1,0)</f>
        <v>#VALUE!</v>
      </c>
    </row>
    <row r="1976" spans="1:31" x14ac:dyDescent="0.55000000000000004">
      <c r="A1976" s="1">
        <f t="shared" si="61"/>
        <v>1976</v>
      </c>
      <c r="B1976" s="6" t="s">
        <v>908</v>
      </c>
      <c r="C1976" s="7">
        <v>46226.660555555558</v>
      </c>
      <c r="D1976" s="5">
        <v>18</v>
      </c>
      <c r="E1976" s="6" t="s">
        <v>37</v>
      </c>
      <c r="F1976" s="8">
        <v>46439</v>
      </c>
      <c r="G1976" s="8" t="s">
        <v>885</v>
      </c>
      <c r="H1976" s="6" t="s">
        <v>74</v>
      </c>
      <c r="I1976" s="6" t="s">
        <v>885</v>
      </c>
      <c r="J1976" s="6" t="s">
        <v>69</v>
      </c>
      <c r="L1976" s="6" t="s">
        <v>76</v>
      </c>
      <c r="M1976" s="6" t="s">
        <v>885</v>
      </c>
      <c r="N1976" s="6" t="s">
        <v>41</v>
      </c>
      <c r="O1976" s="5" t="s">
        <v>885</v>
      </c>
      <c r="P1976" s="6" t="str">
        <f>IF(I1976&lt;&gt;"","Giocata","Futura")</f>
        <v>Futura</v>
      </c>
      <c r="Q1976" s="5" t="e">
        <f>VALUE(LEFT(I1976,1))</f>
        <v>#VALUE!</v>
      </c>
      <c r="R1976" s="5" t="e">
        <f>VALUE(RIGHT(I1976,1))</f>
        <v>#VALUE!</v>
      </c>
      <c r="S1976" s="5" t="e">
        <f>SUM(Q1976:R1976)</f>
        <v>#VALUE!</v>
      </c>
      <c r="T1976" s="5" t="e">
        <f>IF(Q1976&lt;&gt;R1976,1,0)</f>
        <v>#VALUE!</v>
      </c>
      <c r="U1976" s="5" t="e">
        <f>IF(S1976&lt;=4,1,0)</f>
        <v>#VALUE!</v>
      </c>
      <c r="V1976" s="5" t="e">
        <f t="shared" si="60"/>
        <v>#VALUE!</v>
      </c>
      <c r="W1976" s="5" t="e">
        <f>IF(S1976&gt;=2,1,0)</f>
        <v>#VALUE!</v>
      </c>
      <c r="X1976" s="5" t="e">
        <f>IF(Q1976&lt;=2,1,0)</f>
        <v>#VALUE!</v>
      </c>
      <c r="Y1976" s="5" t="e">
        <f>IF(AND(Q1976&gt;=1,Q1976&lt;=3),1,0)</f>
        <v>#VALUE!</v>
      </c>
      <c r="Z1976" s="5" t="e">
        <f>IF(AND(Q1976&gt;=2,Q1976&lt;=5),1,0)</f>
        <v>#VALUE!</v>
      </c>
      <c r="AA1976" s="5" t="e">
        <f>IF(S1976&lt;=2,1,0)</f>
        <v>#VALUE!</v>
      </c>
      <c r="AB1976" s="5" t="e">
        <f>IF(AND(S1976&gt;=1,S1976&lt;=3),1,0)</f>
        <v>#VALUE!</v>
      </c>
      <c r="AC1976" s="5" t="e">
        <f>IF(AND(S1976&gt;=2,S1976&lt;=5),1,0)</f>
        <v>#VALUE!</v>
      </c>
      <c r="AD1976" s="5" t="e">
        <f>IF(AND(S1976&gt;=1,S1976&lt;=4),1,0)</f>
        <v>#VALUE!</v>
      </c>
      <c r="AE1976" s="5" t="e">
        <f>IF(AND(S1976&gt;=2,S1976&lt;=5),1,0)</f>
        <v>#VALUE!</v>
      </c>
    </row>
    <row r="1977" spans="1:31" x14ac:dyDescent="0.55000000000000004">
      <c r="A1977" s="1">
        <f t="shared" si="61"/>
        <v>1977</v>
      </c>
      <c r="B1977" s="6" t="s">
        <v>908</v>
      </c>
      <c r="C1977" s="7">
        <v>46226.660555555558</v>
      </c>
      <c r="D1977" s="5">
        <v>18</v>
      </c>
      <c r="E1977" s="6" t="s">
        <v>37</v>
      </c>
      <c r="F1977" s="8">
        <v>46439</v>
      </c>
      <c r="G1977" s="8" t="s">
        <v>885</v>
      </c>
      <c r="H1977" s="6" t="s">
        <v>77</v>
      </c>
      <c r="I1977" s="6" t="s">
        <v>885</v>
      </c>
      <c r="J1977" s="6" t="s">
        <v>72</v>
      </c>
      <c r="L1977" s="6" t="s">
        <v>79</v>
      </c>
      <c r="M1977" s="6" t="s">
        <v>885</v>
      </c>
      <c r="N1977" s="6" t="s">
        <v>41</v>
      </c>
      <c r="O1977" s="5" t="s">
        <v>885</v>
      </c>
      <c r="P1977" s="6" t="str">
        <f>IF(I1977&lt;&gt;"","Giocata","Futura")</f>
        <v>Futura</v>
      </c>
      <c r="Q1977" s="5" t="e">
        <f>VALUE(LEFT(I1977,1))</f>
        <v>#VALUE!</v>
      </c>
      <c r="R1977" s="5" t="e">
        <f>VALUE(RIGHT(I1977,1))</f>
        <v>#VALUE!</v>
      </c>
      <c r="S1977" s="5" t="e">
        <f>SUM(Q1977:R1977)</f>
        <v>#VALUE!</v>
      </c>
      <c r="T1977" s="5" t="e">
        <f>IF(Q1977&lt;&gt;R1977,1,0)</f>
        <v>#VALUE!</v>
      </c>
      <c r="U1977" s="5" t="e">
        <f>IF(S1977&lt;=4,1,0)</f>
        <v>#VALUE!</v>
      </c>
      <c r="V1977" s="5" t="e">
        <f t="shared" si="60"/>
        <v>#VALUE!</v>
      </c>
      <c r="W1977" s="5" t="e">
        <f>IF(S1977&gt;=2,1,0)</f>
        <v>#VALUE!</v>
      </c>
      <c r="X1977" s="5" t="e">
        <f>IF(Q1977&lt;=2,1,0)</f>
        <v>#VALUE!</v>
      </c>
      <c r="Y1977" s="5" t="e">
        <f>IF(AND(Q1977&gt;=1,Q1977&lt;=3),1,0)</f>
        <v>#VALUE!</v>
      </c>
      <c r="Z1977" s="5" t="e">
        <f>IF(AND(Q1977&gt;=2,Q1977&lt;=5),1,0)</f>
        <v>#VALUE!</v>
      </c>
      <c r="AA1977" s="5" t="e">
        <f>IF(S1977&lt;=2,1,0)</f>
        <v>#VALUE!</v>
      </c>
      <c r="AB1977" s="5" t="e">
        <f>IF(AND(S1977&gt;=1,S1977&lt;=3),1,0)</f>
        <v>#VALUE!</v>
      </c>
      <c r="AC1977" s="5" t="e">
        <f>IF(AND(S1977&gt;=2,S1977&lt;=5),1,0)</f>
        <v>#VALUE!</v>
      </c>
      <c r="AD1977" s="5" t="e">
        <f>IF(AND(S1977&gt;=1,S1977&lt;=4),1,0)</f>
        <v>#VALUE!</v>
      </c>
      <c r="AE1977" s="5" t="e">
        <f>IF(AND(S1977&gt;=2,S1977&lt;=5),1,0)</f>
        <v>#VALUE!</v>
      </c>
    </row>
    <row r="1978" spans="1:31" x14ac:dyDescent="0.55000000000000004">
      <c r="A1978" s="1">
        <f t="shared" si="61"/>
        <v>1978</v>
      </c>
      <c r="B1978" s="6" t="s">
        <v>884</v>
      </c>
      <c r="C1978" s="7">
        <v>46226.660555555558</v>
      </c>
      <c r="D1978" s="5">
        <v>22</v>
      </c>
      <c r="E1978" s="6" t="s">
        <v>93</v>
      </c>
      <c r="F1978" s="8">
        <v>46445</v>
      </c>
      <c r="G1978" s="8" t="s">
        <v>885</v>
      </c>
      <c r="H1978" s="6" t="s">
        <v>94</v>
      </c>
      <c r="I1978" s="6" t="s">
        <v>885</v>
      </c>
      <c r="J1978" s="6" t="s">
        <v>106</v>
      </c>
      <c r="L1978" s="6" t="s">
        <v>96</v>
      </c>
      <c r="M1978" s="6" t="s">
        <v>885</v>
      </c>
      <c r="N1978" s="6" t="s">
        <v>41</v>
      </c>
      <c r="O1978" s="5" t="s">
        <v>885</v>
      </c>
      <c r="P1978" s="6" t="str">
        <f>IF(I1978&lt;&gt;"","Giocata","Futura")</f>
        <v>Futura</v>
      </c>
      <c r="Q1978" s="5" t="e">
        <f>VALUE(LEFT(I1978,1))</f>
        <v>#VALUE!</v>
      </c>
      <c r="R1978" s="5" t="e">
        <f>VALUE(RIGHT(I1978,1))</f>
        <v>#VALUE!</v>
      </c>
      <c r="S1978" s="5" t="e">
        <f>SUM(Q1978:R1978)</f>
        <v>#VALUE!</v>
      </c>
      <c r="T1978" s="5" t="e">
        <f>IF(Q1978&lt;&gt;R1978,1,0)</f>
        <v>#VALUE!</v>
      </c>
      <c r="U1978" s="5" t="e">
        <f>IF(S1978&lt;=4,1,0)</f>
        <v>#VALUE!</v>
      </c>
      <c r="V1978" s="5" t="e">
        <f t="shared" si="60"/>
        <v>#VALUE!</v>
      </c>
      <c r="W1978" s="5" t="e">
        <f>IF(S1978&gt;=2,1,0)</f>
        <v>#VALUE!</v>
      </c>
      <c r="X1978" s="5" t="e">
        <f>IF(Q1978&lt;=2,1,0)</f>
        <v>#VALUE!</v>
      </c>
      <c r="Y1978" s="5" t="e">
        <f>IF(AND(Q1978&gt;=1,Q1978&lt;=3),1,0)</f>
        <v>#VALUE!</v>
      </c>
      <c r="Z1978" s="5" t="e">
        <f>IF(AND(Q1978&gt;=2,Q1978&lt;=5),1,0)</f>
        <v>#VALUE!</v>
      </c>
      <c r="AA1978" s="5" t="e">
        <f>IF(S1978&lt;=2,1,0)</f>
        <v>#VALUE!</v>
      </c>
      <c r="AB1978" s="5" t="e">
        <f>IF(AND(S1978&gt;=1,S1978&lt;=3),1,0)</f>
        <v>#VALUE!</v>
      </c>
      <c r="AC1978" s="5" t="e">
        <f>IF(AND(S1978&gt;=2,S1978&lt;=5),1,0)</f>
        <v>#VALUE!</v>
      </c>
      <c r="AD1978" s="5" t="e">
        <f>IF(AND(S1978&gt;=1,S1978&lt;=4),1,0)</f>
        <v>#VALUE!</v>
      </c>
      <c r="AE1978" s="5" t="e">
        <f>IF(AND(S1978&gt;=2,S1978&lt;=5),1,0)</f>
        <v>#VALUE!</v>
      </c>
    </row>
    <row r="1979" spans="1:31" x14ac:dyDescent="0.55000000000000004">
      <c r="A1979" s="1">
        <f t="shared" si="61"/>
        <v>1979</v>
      </c>
      <c r="B1979" s="6" t="s">
        <v>884</v>
      </c>
      <c r="C1979" s="7">
        <v>46226.660555555558</v>
      </c>
      <c r="D1979" s="5">
        <v>22</v>
      </c>
      <c r="E1979" s="6" t="s">
        <v>93</v>
      </c>
      <c r="F1979" s="8">
        <v>46445</v>
      </c>
      <c r="G1979" s="8" t="s">
        <v>885</v>
      </c>
      <c r="H1979" s="6" t="s">
        <v>100</v>
      </c>
      <c r="I1979" s="6" t="s">
        <v>885</v>
      </c>
      <c r="J1979" s="6" t="s">
        <v>95</v>
      </c>
      <c r="L1979" s="6" t="s">
        <v>102</v>
      </c>
      <c r="M1979" s="6" t="s">
        <v>885</v>
      </c>
      <c r="N1979" s="6" t="s">
        <v>41</v>
      </c>
      <c r="O1979" s="5" t="s">
        <v>885</v>
      </c>
      <c r="P1979" s="6" t="str">
        <f>IF(I1979&lt;&gt;"","Giocata","Futura")</f>
        <v>Futura</v>
      </c>
      <c r="Q1979" s="5" t="e">
        <f>VALUE(LEFT(I1979,1))</f>
        <v>#VALUE!</v>
      </c>
      <c r="R1979" s="5" t="e">
        <f>VALUE(RIGHT(I1979,1))</f>
        <v>#VALUE!</v>
      </c>
      <c r="S1979" s="5" t="e">
        <f>SUM(Q1979:R1979)</f>
        <v>#VALUE!</v>
      </c>
      <c r="T1979" s="5" t="e">
        <f>IF(Q1979&lt;&gt;R1979,1,0)</f>
        <v>#VALUE!</v>
      </c>
      <c r="U1979" s="5" t="e">
        <f>IF(S1979&lt;=4,1,0)</f>
        <v>#VALUE!</v>
      </c>
      <c r="V1979" s="5" t="e">
        <f t="shared" si="60"/>
        <v>#VALUE!</v>
      </c>
      <c r="W1979" s="5" t="e">
        <f>IF(S1979&gt;=2,1,0)</f>
        <v>#VALUE!</v>
      </c>
      <c r="X1979" s="5" t="e">
        <f>IF(Q1979&lt;=2,1,0)</f>
        <v>#VALUE!</v>
      </c>
      <c r="Y1979" s="5" t="e">
        <f>IF(AND(Q1979&gt;=1,Q1979&lt;=3),1,0)</f>
        <v>#VALUE!</v>
      </c>
      <c r="Z1979" s="5" t="e">
        <f>IF(AND(Q1979&gt;=2,Q1979&lt;=5),1,0)</f>
        <v>#VALUE!</v>
      </c>
      <c r="AA1979" s="5" t="e">
        <f>IF(S1979&lt;=2,1,0)</f>
        <v>#VALUE!</v>
      </c>
      <c r="AB1979" s="5" t="e">
        <f>IF(AND(S1979&gt;=1,S1979&lt;=3),1,0)</f>
        <v>#VALUE!</v>
      </c>
      <c r="AC1979" s="5" t="e">
        <f>IF(AND(S1979&gt;=2,S1979&lt;=5),1,0)</f>
        <v>#VALUE!</v>
      </c>
      <c r="AD1979" s="5" t="e">
        <f>IF(AND(S1979&gt;=1,S1979&lt;=4),1,0)</f>
        <v>#VALUE!</v>
      </c>
      <c r="AE1979" s="5" t="e">
        <f>IF(AND(S1979&gt;=2,S1979&lt;=5),1,0)</f>
        <v>#VALUE!</v>
      </c>
    </row>
    <row r="1980" spans="1:31" x14ac:dyDescent="0.55000000000000004">
      <c r="A1980" s="1">
        <f t="shared" si="61"/>
        <v>1980</v>
      </c>
      <c r="B1980" s="6" t="s">
        <v>884</v>
      </c>
      <c r="C1980" s="7">
        <v>46226.660555555558</v>
      </c>
      <c r="D1980" s="5">
        <v>22</v>
      </c>
      <c r="E1980" s="6" t="s">
        <v>93</v>
      </c>
      <c r="F1980" s="8">
        <v>46445</v>
      </c>
      <c r="G1980" s="8" t="s">
        <v>885</v>
      </c>
      <c r="H1980" s="6" t="s">
        <v>104</v>
      </c>
      <c r="I1980" s="6" t="s">
        <v>885</v>
      </c>
      <c r="J1980" s="6" t="s">
        <v>98</v>
      </c>
      <c r="L1980" s="6" t="s">
        <v>112</v>
      </c>
      <c r="M1980" s="6" t="s">
        <v>885</v>
      </c>
      <c r="N1980" s="6" t="s">
        <v>41</v>
      </c>
      <c r="O1980" s="5" t="s">
        <v>885</v>
      </c>
      <c r="P1980" s="6" t="str">
        <f>IF(I1980&lt;&gt;"","Giocata","Futura")</f>
        <v>Futura</v>
      </c>
      <c r="Q1980" s="5" t="e">
        <f>VALUE(LEFT(I1980,1))</f>
        <v>#VALUE!</v>
      </c>
      <c r="R1980" s="5" t="e">
        <f>VALUE(RIGHT(I1980,1))</f>
        <v>#VALUE!</v>
      </c>
      <c r="S1980" s="5" t="e">
        <f>SUM(Q1980:R1980)</f>
        <v>#VALUE!</v>
      </c>
      <c r="T1980" s="5" t="e">
        <f>IF(Q1980&lt;&gt;R1980,1,0)</f>
        <v>#VALUE!</v>
      </c>
      <c r="U1980" s="5" t="e">
        <f>IF(S1980&lt;=4,1,0)</f>
        <v>#VALUE!</v>
      </c>
      <c r="V1980" s="5" t="e">
        <f t="shared" si="60"/>
        <v>#VALUE!</v>
      </c>
      <c r="W1980" s="5" t="e">
        <f>IF(S1980&gt;=2,1,0)</f>
        <v>#VALUE!</v>
      </c>
      <c r="X1980" s="5" t="e">
        <f>IF(Q1980&lt;=2,1,0)</f>
        <v>#VALUE!</v>
      </c>
      <c r="Y1980" s="5" t="e">
        <f>IF(AND(Q1980&gt;=1,Q1980&lt;=3),1,0)</f>
        <v>#VALUE!</v>
      </c>
      <c r="Z1980" s="5" t="e">
        <f>IF(AND(Q1980&gt;=2,Q1980&lt;=5),1,0)</f>
        <v>#VALUE!</v>
      </c>
      <c r="AA1980" s="5" t="e">
        <f>IF(S1980&lt;=2,1,0)</f>
        <v>#VALUE!</v>
      </c>
      <c r="AB1980" s="5" t="e">
        <f>IF(AND(S1980&gt;=1,S1980&lt;=3),1,0)</f>
        <v>#VALUE!</v>
      </c>
      <c r="AC1980" s="5" t="e">
        <f>IF(AND(S1980&gt;=2,S1980&lt;=5),1,0)</f>
        <v>#VALUE!</v>
      </c>
      <c r="AD1980" s="5" t="e">
        <f>IF(AND(S1980&gt;=1,S1980&lt;=4),1,0)</f>
        <v>#VALUE!</v>
      </c>
      <c r="AE1980" s="5" t="e">
        <f>IF(AND(S1980&gt;=2,S1980&lt;=5),1,0)</f>
        <v>#VALUE!</v>
      </c>
    </row>
    <row r="1981" spans="1:31" x14ac:dyDescent="0.55000000000000004">
      <c r="A1981" s="1">
        <f t="shared" si="61"/>
        <v>1981</v>
      </c>
      <c r="B1981" s="6" t="s">
        <v>884</v>
      </c>
      <c r="C1981" s="7">
        <v>46226.660555555558</v>
      </c>
      <c r="D1981" s="5">
        <v>22</v>
      </c>
      <c r="E1981" s="6" t="s">
        <v>93</v>
      </c>
      <c r="F1981" s="8">
        <v>46445</v>
      </c>
      <c r="G1981" s="8" t="s">
        <v>885</v>
      </c>
      <c r="H1981" s="6" t="s">
        <v>97</v>
      </c>
      <c r="I1981" s="6" t="s">
        <v>885</v>
      </c>
      <c r="J1981" s="6" t="s">
        <v>107</v>
      </c>
      <c r="L1981" s="6" t="s">
        <v>99</v>
      </c>
      <c r="M1981" s="6" t="s">
        <v>885</v>
      </c>
      <c r="N1981" s="6" t="s">
        <v>41</v>
      </c>
      <c r="O1981" s="5" t="s">
        <v>885</v>
      </c>
      <c r="P1981" s="6" t="str">
        <f>IF(I1981&lt;&gt;"","Giocata","Futura")</f>
        <v>Futura</v>
      </c>
      <c r="Q1981" s="5" t="e">
        <f>VALUE(LEFT(I1981,1))</f>
        <v>#VALUE!</v>
      </c>
      <c r="R1981" s="5" t="e">
        <f>VALUE(RIGHT(I1981,1))</f>
        <v>#VALUE!</v>
      </c>
      <c r="S1981" s="5" t="e">
        <f>SUM(Q1981:R1981)</f>
        <v>#VALUE!</v>
      </c>
      <c r="T1981" s="5" t="e">
        <f>IF(Q1981&lt;&gt;R1981,1,0)</f>
        <v>#VALUE!</v>
      </c>
      <c r="U1981" s="5" t="e">
        <f>IF(S1981&lt;=4,1,0)</f>
        <v>#VALUE!</v>
      </c>
      <c r="V1981" s="5" t="e">
        <f t="shared" si="60"/>
        <v>#VALUE!</v>
      </c>
      <c r="W1981" s="5" t="e">
        <f>IF(S1981&gt;=2,1,0)</f>
        <v>#VALUE!</v>
      </c>
      <c r="X1981" s="5" t="e">
        <f>IF(Q1981&lt;=2,1,0)</f>
        <v>#VALUE!</v>
      </c>
      <c r="Y1981" s="5" t="e">
        <f>IF(AND(Q1981&gt;=1,Q1981&lt;=3),1,0)</f>
        <v>#VALUE!</v>
      </c>
      <c r="Z1981" s="5" t="e">
        <f>IF(AND(Q1981&gt;=2,Q1981&lt;=5),1,0)</f>
        <v>#VALUE!</v>
      </c>
      <c r="AA1981" s="5" t="e">
        <f>IF(S1981&lt;=2,1,0)</f>
        <v>#VALUE!</v>
      </c>
      <c r="AB1981" s="5" t="e">
        <f>IF(AND(S1981&gt;=1,S1981&lt;=3),1,0)</f>
        <v>#VALUE!</v>
      </c>
      <c r="AC1981" s="5" t="e">
        <f>IF(AND(S1981&gt;=2,S1981&lt;=5),1,0)</f>
        <v>#VALUE!</v>
      </c>
      <c r="AD1981" s="5" t="e">
        <f>IF(AND(S1981&gt;=1,S1981&lt;=4),1,0)</f>
        <v>#VALUE!</v>
      </c>
      <c r="AE1981" s="5" t="e">
        <f>IF(AND(S1981&gt;=2,S1981&lt;=5),1,0)</f>
        <v>#VALUE!</v>
      </c>
    </row>
    <row r="1982" spans="1:31" x14ac:dyDescent="0.55000000000000004">
      <c r="A1982" s="1">
        <f t="shared" si="61"/>
        <v>1982</v>
      </c>
      <c r="B1982" s="6" t="s">
        <v>884</v>
      </c>
      <c r="C1982" s="7">
        <v>46226.660555555558</v>
      </c>
      <c r="D1982" s="5">
        <v>22</v>
      </c>
      <c r="E1982" s="6" t="s">
        <v>93</v>
      </c>
      <c r="F1982" s="8">
        <v>46445</v>
      </c>
      <c r="G1982" s="8" t="s">
        <v>885</v>
      </c>
      <c r="H1982" s="6" t="s">
        <v>109</v>
      </c>
      <c r="I1982" s="6" t="s">
        <v>885</v>
      </c>
      <c r="J1982" s="6" t="s">
        <v>103</v>
      </c>
      <c r="L1982" s="6" t="s">
        <v>111</v>
      </c>
      <c r="M1982" s="6" t="s">
        <v>885</v>
      </c>
      <c r="N1982" s="6" t="s">
        <v>41</v>
      </c>
      <c r="O1982" s="5" t="s">
        <v>885</v>
      </c>
      <c r="P1982" s="6" t="str">
        <f>IF(I1982&lt;&gt;"","Giocata","Futura")</f>
        <v>Futura</v>
      </c>
      <c r="Q1982" s="5" t="e">
        <f>VALUE(LEFT(I1982,1))</f>
        <v>#VALUE!</v>
      </c>
      <c r="R1982" s="5" t="e">
        <f>VALUE(RIGHT(I1982,1))</f>
        <v>#VALUE!</v>
      </c>
      <c r="S1982" s="5" t="e">
        <f>SUM(Q1982:R1982)</f>
        <v>#VALUE!</v>
      </c>
      <c r="T1982" s="5" t="e">
        <f>IF(Q1982&lt;&gt;R1982,1,0)</f>
        <v>#VALUE!</v>
      </c>
      <c r="U1982" s="5" t="e">
        <f>IF(S1982&lt;=4,1,0)</f>
        <v>#VALUE!</v>
      </c>
      <c r="V1982" s="5" t="e">
        <f t="shared" si="60"/>
        <v>#VALUE!</v>
      </c>
      <c r="W1982" s="5" t="e">
        <f>IF(S1982&gt;=2,1,0)</f>
        <v>#VALUE!</v>
      </c>
      <c r="X1982" s="5" t="e">
        <f>IF(Q1982&lt;=2,1,0)</f>
        <v>#VALUE!</v>
      </c>
      <c r="Y1982" s="5" t="e">
        <f>IF(AND(Q1982&gt;=1,Q1982&lt;=3),1,0)</f>
        <v>#VALUE!</v>
      </c>
      <c r="Z1982" s="5" t="e">
        <f>IF(AND(Q1982&gt;=2,Q1982&lt;=5),1,0)</f>
        <v>#VALUE!</v>
      </c>
      <c r="AA1982" s="5" t="e">
        <f>IF(S1982&lt;=2,1,0)</f>
        <v>#VALUE!</v>
      </c>
      <c r="AB1982" s="5" t="e">
        <f>IF(AND(S1982&gt;=1,S1982&lt;=3),1,0)</f>
        <v>#VALUE!</v>
      </c>
      <c r="AC1982" s="5" t="e">
        <f>IF(AND(S1982&gt;=2,S1982&lt;=5),1,0)</f>
        <v>#VALUE!</v>
      </c>
      <c r="AD1982" s="5" t="e">
        <f>IF(AND(S1982&gt;=1,S1982&lt;=4),1,0)</f>
        <v>#VALUE!</v>
      </c>
      <c r="AE1982" s="5" t="e">
        <f>IF(AND(S1982&gt;=2,S1982&lt;=5),1,0)</f>
        <v>#VALUE!</v>
      </c>
    </row>
    <row r="1983" spans="1:31" x14ac:dyDescent="0.55000000000000004">
      <c r="A1983" s="1">
        <f t="shared" si="61"/>
        <v>1983</v>
      </c>
      <c r="B1983" s="6" t="s">
        <v>884</v>
      </c>
      <c r="C1983" s="7">
        <v>46226.660555555558</v>
      </c>
      <c r="D1983" s="5">
        <v>22</v>
      </c>
      <c r="E1983" s="6" t="s">
        <v>93</v>
      </c>
      <c r="F1983" s="8">
        <v>46445</v>
      </c>
      <c r="G1983" s="8" t="s">
        <v>885</v>
      </c>
      <c r="H1983" s="6" t="s">
        <v>101</v>
      </c>
      <c r="I1983" s="6" t="s">
        <v>885</v>
      </c>
      <c r="J1983" s="6" t="s">
        <v>110</v>
      </c>
      <c r="L1983" s="6" t="s">
        <v>116</v>
      </c>
      <c r="M1983" s="6" t="s">
        <v>885</v>
      </c>
      <c r="N1983" s="6" t="s">
        <v>41</v>
      </c>
      <c r="O1983" s="5" t="s">
        <v>885</v>
      </c>
      <c r="P1983" s="6" t="str">
        <f>IF(I1983&lt;&gt;"","Giocata","Futura")</f>
        <v>Futura</v>
      </c>
      <c r="Q1983" s="5" t="e">
        <f>VALUE(LEFT(I1983,1))</f>
        <v>#VALUE!</v>
      </c>
      <c r="R1983" s="5" t="e">
        <f>VALUE(RIGHT(I1983,1))</f>
        <v>#VALUE!</v>
      </c>
      <c r="S1983" s="5" t="e">
        <f>SUM(Q1983:R1983)</f>
        <v>#VALUE!</v>
      </c>
      <c r="T1983" s="5" t="e">
        <f>IF(Q1983&lt;&gt;R1983,1,0)</f>
        <v>#VALUE!</v>
      </c>
      <c r="U1983" s="5" t="e">
        <f>IF(S1983&lt;=4,1,0)</f>
        <v>#VALUE!</v>
      </c>
      <c r="V1983" s="5" t="e">
        <f t="shared" si="60"/>
        <v>#VALUE!</v>
      </c>
      <c r="W1983" s="5" t="e">
        <f>IF(S1983&gt;=2,1,0)</f>
        <v>#VALUE!</v>
      </c>
      <c r="X1983" s="5" t="e">
        <f>IF(Q1983&lt;=2,1,0)</f>
        <v>#VALUE!</v>
      </c>
      <c r="Y1983" s="5" t="e">
        <f>IF(AND(Q1983&gt;=1,Q1983&lt;=3),1,0)</f>
        <v>#VALUE!</v>
      </c>
      <c r="Z1983" s="5" t="e">
        <f>IF(AND(Q1983&gt;=2,Q1983&lt;=5),1,0)</f>
        <v>#VALUE!</v>
      </c>
      <c r="AA1983" s="5" t="e">
        <f>IF(S1983&lt;=2,1,0)</f>
        <v>#VALUE!</v>
      </c>
      <c r="AB1983" s="5" t="e">
        <f>IF(AND(S1983&gt;=1,S1983&lt;=3),1,0)</f>
        <v>#VALUE!</v>
      </c>
      <c r="AC1983" s="5" t="e">
        <f>IF(AND(S1983&gt;=2,S1983&lt;=5),1,0)</f>
        <v>#VALUE!</v>
      </c>
      <c r="AD1983" s="5" t="e">
        <f>IF(AND(S1983&gt;=1,S1983&lt;=4),1,0)</f>
        <v>#VALUE!</v>
      </c>
      <c r="AE1983" s="5" t="e">
        <f>IF(AND(S1983&gt;=2,S1983&lt;=5),1,0)</f>
        <v>#VALUE!</v>
      </c>
    </row>
    <row r="1984" spans="1:31" x14ac:dyDescent="0.55000000000000004">
      <c r="A1984" s="1">
        <f t="shared" si="61"/>
        <v>1984</v>
      </c>
      <c r="B1984" s="6" t="s">
        <v>908</v>
      </c>
      <c r="C1984" s="7">
        <v>46226.660555555558</v>
      </c>
      <c r="D1984" s="5">
        <v>19</v>
      </c>
      <c r="E1984" s="6" t="s">
        <v>37</v>
      </c>
      <c r="F1984" s="8">
        <v>46446</v>
      </c>
      <c r="G1984" s="8" t="s">
        <v>885</v>
      </c>
      <c r="H1984" s="6" t="s">
        <v>72</v>
      </c>
      <c r="I1984" s="6" t="s">
        <v>885</v>
      </c>
      <c r="J1984" s="6" t="s">
        <v>74</v>
      </c>
      <c r="L1984" s="6" t="s">
        <v>88</v>
      </c>
      <c r="M1984" s="6" t="s">
        <v>885</v>
      </c>
      <c r="N1984" s="6" t="s">
        <v>41</v>
      </c>
      <c r="O1984" s="5" t="s">
        <v>885</v>
      </c>
      <c r="P1984" s="6" t="str">
        <f>IF(I1984&lt;&gt;"","Giocata","Futura")</f>
        <v>Futura</v>
      </c>
      <c r="Q1984" s="5" t="e">
        <f>VALUE(LEFT(I1984,1))</f>
        <v>#VALUE!</v>
      </c>
      <c r="R1984" s="5" t="e">
        <f>VALUE(RIGHT(I1984,1))</f>
        <v>#VALUE!</v>
      </c>
      <c r="S1984" s="5" t="e">
        <f>SUM(Q1984:R1984)</f>
        <v>#VALUE!</v>
      </c>
      <c r="T1984" s="5" t="e">
        <f>IF(Q1984&lt;&gt;R1984,1,0)</f>
        <v>#VALUE!</v>
      </c>
      <c r="U1984" s="5" t="e">
        <f>IF(S1984&lt;=4,1,0)</f>
        <v>#VALUE!</v>
      </c>
      <c r="V1984" s="5" t="e">
        <f t="shared" si="60"/>
        <v>#VALUE!</v>
      </c>
      <c r="W1984" s="5" t="e">
        <f>IF(S1984&gt;=2,1,0)</f>
        <v>#VALUE!</v>
      </c>
      <c r="X1984" s="5" t="e">
        <f>IF(Q1984&lt;=2,1,0)</f>
        <v>#VALUE!</v>
      </c>
      <c r="Y1984" s="5" t="e">
        <f>IF(AND(Q1984&gt;=1,Q1984&lt;=3),1,0)</f>
        <v>#VALUE!</v>
      </c>
      <c r="Z1984" s="5" t="e">
        <f>IF(AND(Q1984&gt;=2,Q1984&lt;=5),1,0)</f>
        <v>#VALUE!</v>
      </c>
      <c r="AA1984" s="5" t="e">
        <f>IF(S1984&lt;=2,1,0)</f>
        <v>#VALUE!</v>
      </c>
      <c r="AB1984" s="5" t="e">
        <f>IF(AND(S1984&gt;=1,S1984&lt;=3),1,0)</f>
        <v>#VALUE!</v>
      </c>
      <c r="AC1984" s="5" t="e">
        <f>IF(AND(S1984&gt;=2,S1984&lt;=5),1,0)</f>
        <v>#VALUE!</v>
      </c>
      <c r="AD1984" s="5" t="e">
        <f>IF(AND(S1984&gt;=1,S1984&lt;=4),1,0)</f>
        <v>#VALUE!</v>
      </c>
      <c r="AE1984" s="5" t="e">
        <f>IF(AND(S1984&gt;=2,S1984&lt;=5),1,0)</f>
        <v>#VALUE!</v>
      </c>
    </row>
    <row r="1985" spans="1:31" x14ac:dyDescent="0.55000000000000004">
      <c r="A1985" s="1">
        <f t="shared" si="61"/>
        <v>1985</v>
      </c>
      <c r="B1985" s="6" t="s">
        <v>908</v>
      </c>
      <c r="C1985" s="7">
        <v>46226.660555555558</v>
      </c>
      <c r="D1985" s="5">
        <v>19</v>
      </c>
      <c r="E1985" s="6" t="s">
        <v>37</v>
      </c>
      <c r="F1985" s="8">
        <v>46446</v>
      </c>
      <c r="G1985" s="8" t="s">
        <v>885</v>
      </c>
      <c r="H1985" s="6" t="s">
        <v>84</v>
      </c>
      <c r="I1985" s="6" t="s">
        <v>885</v>
      </c>
      <c r="J1985" s="6" t="s">
        <v>77</v>
      </c>
      <c r="L1985" s="6" t="s">
        <v>86</v>
      </c>
      <c r="M1985" s="6" t="s">
        <v>885</v>
      </c>
      <c r="N1985" s="6" t="s">
        <v>41</v>
      </c>
      <c r="O1985" s="5" t="s">
        <v>885</v>
      </c>
      <c r="P1985" s="6" t="str">
        <f>IF(I1985&lt;&gt;"","Giocata","Futura")</f>
        <v>Futura</v>
      </c>
      <c r="Q1985" s="5" t="e">
        <f>VALUE(LEFT(I1985,1))</f>
        <v>#VALUE!</v>
      </c>
      <c r="R1985" s="5" t="e">
        <f>VALUE(RIGHT(I1985,1))</f>
        <v>#VALUE!</v>
      </c>
      <c r="S1985" s="5" t="e">
        <f>SUM(Q1985:R1985)</f>
        <v>#VALUE!</v>
      </c>
      <c r="T1985" s="5" t="e">
        <f>IF(Q1985&lt;&gt;R1985,1,0)</f>
        <v>#VALUE!</v>
      </c>
      <c r="U1985" s="5" t="e">
        <f>IF(S1985&lt;=4,1,0)</f>
        <v>#VALUE!</v>
      </c>
      <c r="V1985" s="5" t="e">
        <f t="shared" si="60"/>
        <v>#VALUE!</v>
      </c>
      <c r="W1985" s="5" t="e">
        <f>IF(S1985&gt;=2,1,0)</f>
        <v>#VALUE!</v>
      </c>
      <c r="X1985" s="5" t="e">
        <f>IF(Q1985&lt;=2,1,0)</f>
        <v>#VALUE!</v>
      </c>
      <c r="Y1985" s="5" t="e">
        <f>IF(AND(Q1985&gt;=1,Q1985&lt;=3),1,0)</f>
        <v>#VALUE!</v>
      </c>
      <c r="Z1985" s="5" t="e">
        <f>IF(AND(Q1985&gt;=2,Q1985&lt;=5),1,0)</f>
        <v>#VALUE!</v>
      </c>
      <c r="AA1985" s="5" t="e">
        <f>IF(S1985&lt;=2,1,0)</f>
        <v>#VALUE!</v>
      </c>
      <c r="AB1985" s="5" t="e">
        <f>IF(AND(S1985&gt;=1,S1985&lt;=3),1,0)</f>
        <v>#VALUE!</v>
      </c>
      <c r="AC1985" s="5" t="e">
        <f>IF(AND(S1985&gt;=2,S1985&lt;=5),1,0)</f>
        <v>#VALUE!</v>
      </c>
      <c r="AD1985" s="5" t="e">
        <f>IF(AND(S1985&gt;=1,S1985&lt;=4),1,0)</f>
        <v>#VALUE!</v>
      </c>
      <c r="AE1985" s="5" t="e">
        <f>IF(AND(S1985&gt;=2,S1985&lt;=5),1,0)</f>
        <v>#VALUE!</v>
      </c>
    </row>
    <row r="1986" spans="1:31" x14ac:dyDescent="0.55000000000000004">
      <c r="A1986" s="1">
        <f t="shared" si="61"/>
        <v>1986</v>
      </c>
      <c r="B1986" s="6" t="s">
        <v>908</v>
      </c>
      <c r="C1986" s="7">
        <v>46226.660555555558</v>
      </c>
      <c r="D1986" s="5">
        <v>19</v>
      </c>
      <c r="E1986" s="6" t="s">
        <v>37</v>
      </c>
      <c r="F1986" s="8">
        <v>46446</v>
      </c>
      <c r="G1986" s="8" t="s">
        <v>885</v>
      </c>
      <c r="H1986" s="6" t="s">
        <v>83</v>
      </c>
      <c r="I1986" s="6" t="s">
        <v>885</v>
      </c>
      <c r="J1986" s="6" t="s">
        <v>78</v>
      </c>
      <c r="L1986" s="6" t="s">
        <v>85</v>
      </c>
      <c r="M1986" s="6" t="s">
        <v>885</v>
      </c>
      <c r="N1986" s="6" t="s">
        <v>41</v>
      </c>
      <c r="O1986" s="5" t="s">
        <v>885</v>
      </c>
      <c r="P1986" s="6" t="str">
        <f>IF(I1986&lt;&gt;"","Giocata","Futura")</f>
        <v>Futura</v>
      </c>
      <c r="Q1986" s="5" t="e">
        <f>VALUE(LEFT(I1986,1))</f>
        <v>#VALUE!</v>
      </c>
      <c r="R1986" s="5" t="e">
        <f>VALUE(RIGHT(I1986,1))</f>
        <v>#VALUE!</v>
      </c>
      <c r="S1986" s="5" t="e">
        <f>SUM(Q1986:R1986)</f>
        <v>#VALUE!</v>
      </c>
      <c r="T1986" s="5" t="e">
        <f>IF(Q1986&lt;&gt;R1986,1,0)</f>
        <v>#VALUE!</v>
      </c>
      <c r="U1986" s="5" t="e">
        <f>IF(S1986&lt;=4,1,0)</f>
        <v>#VALUE!</v>
      </c>
      <c r="V1986" s="5" t="e">
        <f t="shared" ref="V1986:V2049" si="62">IF(AND(T1986=1,U1986=1),1,0)</f>
        <v>#VALUE!</v>
      </c>
      <c r="W1986" s="5" t="e">
        <f>IF(S1986&gt;=2,1,0)</f>
        <v>#VALUE!</v>
      </c>
      <c r="X1986" s="5" t="e">
        <f>IF(Q1986&lt;=2,1,0)</f>
        <v>#VALUE!</v>
      </c>
      <c r="Y1986" s="5" t="e">
        <f>IF(AND(Q1986&gt;=1,Q1986&lt;=3),1,0)</f>
        <v>#VALUE!</v>
      </c>
      <c r="Z1986" s="5" t="e">
        <f>IF(AND(Q1986&gt;=2,Q1986&lt;=5),1,0)</f>
        <v>#VALUE!</v>
      </c>
      <c r="AA1986" s="5" t="e">
        <f>IF(S1986&lt;=2,1,0)</f>
        <v>#VALUE!</v>
      </c>
      <c r="AB1986" s="5" t="e">
        <f>IF(AND(S1986&gt;=1,S1986&lt;=3),1,0)</f>
        <v>#VALUE!</v>
      </c>
      <c r="AC1986" s="5" t="e">
        <f>IF(AND(S1986&gt;=2,S1986&lt;=5),1,0)</f>
        <v>#VALUE!</v>
      </c>
      <c r="AD1986" s="5" t="e">
        <f>IF(AND(S1986&gt;=1,S1986&lt;=4),1,0)</f>
        <v>#VALUE!</v>
      </c>
      <c r="AE1986" s="5" t="e">
        <f>IF(AND(S1986&gt;=2,S1986&lt;=5),1,0)</f>
        <v>#VALUE!</v>
      </c>
    </row>
    <row r="1987" spans="1:31" x14ac:dyDescent="0.55000000000000004">
      <c r="A1987" s="1">
        <f t="shared" ref="A1987:A2050" si="63">A1986+1</f>
        <v>1987</v>
      </c>
      <c r="B1987" s="6" t="s">
        <v>908</v>
      </c>
      <c r="C1987" s="7">
        <v>46226.660555555558</v>
      </c>
      <c r="D1987" s="5">
        <v>19</v>
      </c>
      <c r="E1987" s="6" t="s">
        <v>37</v>
      </c>
      <c r="F1987" s="8">
        <v>46446</v>
      </c>
      <c r="G1987" s="8" t="s">
        <v>885</v>
      </c>
      <c r="H1987" s="6" t="s">
        <v>81</v>
      </c>
      <c r="I1987" s="6" t="s">
        <v>885</v>
      </c>
      <c r="J1987" s="6" t="s">
        <v>80</v>
      </c>
      <c r="L1987" s="6" t="s">
        <v>87</v>
      </c>
      <c r="M1987" s="6" t="s">
        <v>885</v>
      </c>
      <c r="N1987" s="6" t="s">
        <v>41</v>
      </c>
      <c r="O1987" s="5" t="s">
        <v>885</v>
      </c>
      <c r="P1987" s="6" t="str">
        <f>IF(I1987&lt;&gt;"","Giocata","Futura")</f>
        <v>Futura</v>
      </c>
      <c r="Q1987" s="5" t="e">
        <f>VALUE(LEFT(I1987,1))</f>
        <v>#VALUE!</v>
      </c>
      <c r="R1987" s="5" t="e">
        <f>VALUE(RIGHT(I1987,1))</f>
        <v>#VALUE!</v>
      </c>
      <c r="S1987" s="5" t="e">
        <f>SUM(Q1987:R1987)</f>
        <v>#VALUE!</v>
      </c>
      <c r="T1987" s="5" t="e">
        <f>IF(Q1987&lt;&gt;R1987,1,0)</f>
        <v>#VALUE!</v>
      </c>
      <c r="U1987" s="5" t="e">
        <f>IF(S1987&lt;=4,1,0)</f>
        <v>#VALUE!</v>
      </c>
      <c r="V1987" s="5" t="e">
        <f t="shared" si="62"/>
        <v>#VALUE!</v>
      </c>
      <c r="W1987" s="5" t="e">
        <f>IF(S1987&gt;=2,1,0)</f>
        <v>#VALUE!</v>
      </c>
      <c r="X1987" s="5" t="e">
        <f>IF(Q1987&lt;=2,1,0)</f>
        <v>#VALUE!</v>
      </c>
      <c r="Y1987" s="5" t="e">
        <f>IF(AND(Q1987&gt;=1,Q1987&lt;=3),1,0)</f>
        <v>#VALUE!</v>
      </c>
      <c r="Z1987" s="5" t="e">
        <f>IF(AND(Q1987&gt;=2,Q1987&lt;=5),1,0)</f>
        <v>#VALUE!</v>
      </c>
      <c r="AA1987" s="5" t="e">
        <f>IF(S1987&lt;=2,1,0)</f>
        <v>#VALUE!</v>
      </c>
      <c r="AB1987" s="5" t="e">
        <f>IF(AND(S1987&gt;=1,S1987&lt;=3),1,0)</f>
        <v>#VALUE!</v>
      </c>
      <c r="AC1987" s="5" t="e">
        <f>IF(AND(S1987&gt;=2,S1987&lt;=5),1,0)</f>
        <v>#VALUE!</v>
      </c>
      <c r="AD1987" s="5" t="e">
        <f>IF(AND(S1987&gt;=1,S1987&lt;=4),1,0)</f>
        <v>#VALUE!</v>
      </c>
      <c r="AE1987" s="5" t="e">
        <f>IF(AND(S1987&gt;=2,S1987&lt;=5),1,0)</f>
        <v>#VALUE!</v>
      </c>
    </row>
    <row r="1988" spans="1:31" x14ac:dyDescent="0.55000000000000004">
      <c r="A1988" s="1">
        <f t="shared" si="63"/>
        <v>1988</v>
      </c>
      <c r="B1988" s="6" t="s">
        <v>908</v>
      </c>
      <c r="C1988" s="7">
        <v>46226.660555555558</v>
      </c>
      <c r="D1988" s="5">
        <v>19</v>
      </c>
      <c r="E1988" s="6" t="s">
        <v>37</v>
      </c>
      <c r="F1988" s="8">
        <v>46446</v>
      </c>
      <c r="G1988" s="8" t="s">
        <v>885</v>
      </c>
      <c r="H1988" s="6" t="s">
        <v>75</v>
      </c>
      <c r="I1988" s="6" t="s">
        <v>885</v>
      </c>
      <c r="J1988" s="6" t="s">
        <v>68</v>
      </c>
      <c r="L1988" s="6" t="s">
        <v>91</v>
      </c>
      <c r="M1988" s="6" t="s">
        <v>885</v>
      </c>
      <c r="N1988" s="6" t="s">
        <v>41</v>
      </c>
      <c r="O1988" s="5" t="s">
        <v>885</v>
      </c>
      <c r="P1988" s="6" t="str">
        <f>IF(I1988&lt;&gt;"","Giocata","Futura")</f>
        <v>Futura</v>
      </c>
      <c r="Q1988" s="5" t="e">
        <f>VALUE(LEFT(I1988,1))</f>
        <v>#VALUE!</v>
      </c>
      <c r="R1988" s="5" t="e">
        <f>VALUE(RIGHT(I1988,1))</f>
        <v>#VALUE!</v>
      </c>
      <c r="S1988" s="5" t="e">
        <f>SUM(Q1988:R1988)</f>
        <v>#VALUE!</v>
      </c>
      <c r="T1988" s="5" t="e">
        <f>IF(Q1988&lt;&gt;R1988,1,0)</f>
        <v>#VALUE!</v>
      </c>
      <c r="U1988" s="5" t="e">
        <f>IF(S1988&lt;=4,1,0)</f>
        <v>#VALUE!</v>
      </c>
      <c r="V1988" s="5" t="e">
        <f t="shared" si="62"/>
        <v>#VALUE!</v>
      </c>
      <c r="W1988" s="5" t="e">
        <f>IF(S1988&gt;=2,1,0)</f>
        <v>#VALUE!</v>
      </c>
      <c r="X1988" s="5" t="e">
        <f>IF(Q1988&lt;=2,1,0)</f>
        <v>#VALUE!</v>
      </c>
      <c r="Y1988" s="5" t="e">
        <f>IF(AND(Q1988&gt;=1,Q1988&lt;=3),1,0)</f>
        <v>#VALUE!</v>
      </c>
      <c r="Z1988" s="5" t="e">
        <f>IF(AND(Q1988&gt;=2,Q1988&lt;=5),1,0)</f>
        <v>#VALUE!</v>
      </c>
      <c r="AA1988" s="5" t="e">
        <f>IF(S1988&lt;=2,1,0)</f>
        <v>#VALUE!</v>
      </c>
      <c r="AB1988" s="5" t="e">
        <f>IF(AND(S1988&gt;=1,S1988&lt;=3),1,0)</f>
        <v>#VALUE!</v>
      </c>
      <c r="AC1988" s="5" t="e">
        <f>IF(AND(S1988&gt;=2,S1988&lt;=5),1,0)</f>
        <v>#VALUE!</v>
      </c>
      <c r="AD1988" s="5" t="e">
        <f>IF(AND(S1988&gt;=1,S1988&lt;=4),1,0)</f>
        <v>#VALUE!</v>
      </c>
      <c r="AE1988" s="5" t="e">
        <f>IF(AND(S1988&gt;=2,S1988&lt;=5),1,0)</f>
        <v>#VALUE!</v>
      </c>
    </row>
    <row r="1989" spans="1:31" x14ac:dyDescent="0.55000000000000004">
      <c r="A1989" s="1">
        <f t="shared" si="63"/>
        <v>1989</v>
      </c>
      <c r="B1989" s="6" t="s">
        <v>908</v>
      </c>
      <c r="C1989" s="7">
        <v>46226.660555555558</v>
      </c>
      <c r="D1989" s="5">
        <v>19</v>
      </c>
      <c r="E1989" s="6" t="s">
        <v>37</v>
      </c>
      <c r="F1989" s="8">
        <v>46446</v>
      </c>
      <c r="G1989" s="8" t="s">
        <v>885</v>
      </c>
      <c r="H1989" s="6" t="s">
        <v>69</v>
      </c>
      <c r="I1989" s="6" t="s">
        <v>885</v>
      </c>
      <c r="J1989" s="6" t="s">
        <v>71</v>
      </c>
      <c r="L1989" s="6" t="s">
        <v>89</v>
      </c>
      <c r="M1989" s="6" t="s">
        <v>885</v>
      </c>
      <c r="N1989" s="6" t="s">
        <v>41</v>
      </c>
      <c r="O1989" s="5" t="s">
        <v>885</v>
      </c>
      <c r="P1989" s="6" t="str">
        <f>IF(I1989&lt;&gt;"","Giocata","Futura")</f>
        <v>Futura</v>
      </c>
      <c r="Q1989" s="5" t="e">
        <f>VALUE(LEFT(I1989,1))</f>
        <v>#VALUE!</v>
      </c>
      <c r="R1989" s="5" t="e">
        <f>VALUE(RIGHT(I1989,1))</f>
        <v>#VALUE!</v>
      </c>
      <c r="S1989" s="5" t="e">
        <f>SUM(Q1989:R1989)</f>
        <v>#VALUE!</v>
      </c>
      <c r="T1989" s="5" t="e">
        <f>IF(Q1989&lt;&gt;R1989,1,0)</f>
        <v>#VALUE!</v>
      </c>
      <c r="U1989" s="5" t="e">
        <f>IF(S1989&lt;=4,1,0)</f>
        <v>#VALUE!</v>
      </c>
      <c r="V1989" s="5" t="e">
        <f t="shared" si="62"/>
        <v>#VALUE!</v>
      </c>
      <c r="W1989" s="5" t="e">
        <f>IF(S1989&gt;=2,1,0)</f>
        <v>#VALUE!</v>
      </c>
      <c r="X1989" s="5" t="e">
        <f>IF(Q1989&lt;=2,1,0)</f>
        <v>#VALUE!</v>
      </c>
      <c r="Y1989" s="5" t="e">
        <f>IF(AND(Q1989&gt;=1,Q1989&lt;=3),1,0)</f>
        <v>#VALUE!</v>
      </c>
      <c r="Z1989" s="5" t="e">
        <f>IF(AND(Q1989&gt;=2,Q1989&lt;=5),1,0)</f>
        <v>#VALUE!</v>
      </c>
      <c r="AA1989" s="5" t="e">
        <f>IF(S1989&lt;=2,1,0)</f>
        <v>#VALUE!</v>
      </c>
      <c r="AB1989" s="5" t="e">
        <f>IF(AND(S1989&gt;=1,S1989&lt;=3),1,0)</f>
        <v>#VALUE!</v>
      </c>
      <c r="AC1989" s="5" t="e">
        <f>IF(AND(S1989&gt;=2,S1989&lt;=5),1,0)</f>
        <v>#VALUE!</v>
      </c>
      <c r="AD1989" s="5" t="e">
        <f>IF(AND(S1989&gt;=1,S1989&lt;=4),1,0)</f>
        <v>#VALUE!</v>
      </c>
      <c r="AE1989" s="5" t="e">
        <f>IF(AND(S1989&gt;=2,S1989&lt;=5),1,0)</f>
        <v>#VALUE!</v>
      </c>
    </row>
    <row r="1990" spans="1:31" x14ac:dyDescent="0.55000000000000004">
      <c r="A1990" s="1">
        <f t="shared" si="63"/>
        <v>1990</v>
      </c>
      <c r="B1990" s="6" t="s">
        <v>908</v>
      </c>
      <c r="C1990" s="7">
        <v>46226.660555555558</v>
      </c>
      <c r="D1990" s="5">
        <v>20</v>
      </c>
      <c r="E1990" s="6" t="s">
        <v>37</v>
      </c>
      <c r="F1990" s="8">
        <v>46453</v>
      </c>
      <c r="G1990" s="8" t="s">
        <v>885</v>
      </c>
      <c r="H1990" s="6" t="s">
        <v>74</v>
      </c>
      <c r="I1990" s="6" t="s">
        <v>885</v>
      </c>
      <c r="J1990" s="6" t="s">
        <v>78</v>
      </c>
      <c r="L1990" s="6" t="s">
        <v>76</v>
      </c>
      <c r="M1990" s="6" t="s">
        <v>885</v>
      </c>
      <c r="N1990" s="6" t="s">
        <v>41</v>
      </c>
      <c r="O1990" s="5" t="s">
        <v>885</v>
      </c>
      <c r="P1990" s="6" t="str">
        <f>IF(I1990&lt;&gt;"","Giocata","Futura")</f>
        <v>Futura</v>
      </c>
      <c r="Q1990" s="5" t="e">
        <f>VALUE(LEFT(I1990,1))</f>
        <v>#VALUE!</v>
      </c>
      <c r="R1990" s="5" t="e">
        <f>VALUE(RIGHT(I1990,1))</f>
        <v>#VALUE!</v>
      </c>
      <c r="S1990" s="5" t="e">
        <f>SUM(Q1990:R1990)</f>
        <v>#VALUE!</v>
      </c>
      <c r="T1990" s="5" t="e">
        <f>IF(Q1990&lt;&gt;R1990,1,0)</f>
        <v>#VALUE!</v>
      </c>
      <c r="U1990" s="5" t="e">
        <f>IF(S1990&lt;=4,1,0)</f>
        <v>#VALUE!</v>
      </c>
      <c r="V1990" s="5" t="e">
        <f t="shared" si="62"/>
        <v>#VALUE!</v>
      </c>
      <c r="W1990" s="5" t="e">
        <f>IF(S1990&gt;=2,1,0)</f>
        <v>#VALUE!</v>
      </c>
      <c r="X1990" s="5" t="e">
        <f>IF(Q1990&lt;=2,1,0)</f>
        <v>#VALUE!</v>
      </c>
      <c r="Y1990" s="5" t="e">
        <f>IF(AND(Q1990&gt;=1,Q1990&lt;=3),1,0)</f>
        <v>#VALUE!</v>
      </c>
      <c r="Z1990" s="5" t="e">
        <f>IF(AND(Q1990&gt;=2,Q1990&lt;=5),1,0)</f>
        <v>#VALUE!</v>
      </c>
      <c r="AA1990" s="5" t="e">
        <f>IF(S1990&lt;=2,1,0)</f>
        <v>#VALUE!</v>
      </c>
      <c r="AB1990" s="5" t="e">
        <f>IF(AND(S1990&gt;=1,S1990&lt;=3),1,0)</f>
        <v>#VALUE!</v>
      </c>
      <c r="AC1990" s="5" t="e">
        <f>IF(AND(S1990&gt;=2,S1990&lt;=5),1,0)</f>
        <v>#VALUE!</v>
      </c>
      <c r="AD1990" s="5" t="e">
        <f>IF(AND(S1990&gt;=1,S1990&lt;=4),1,0)</f>
        <v>#VALUE!</v>
      </c>
      <c r="AE1990" s="5" t="e">
        <f>IF(AND(S1990&gt;=2,S1990&lt;=5),1,0)</f>
        <v>#VALUE!</v>
      </c>
    </row>
    <row r="1991" spans="1:31" x14ac:dyDescent="0.55000000000000004">
      <c r="A1991" s="1">
        <f t="shared" si="63"/>
        <v>1991</v>
      </c>
      <c r="B1991" s="6" t="s">
        <v>908</v>
      </c>
      <c r="C1991" s="7">
        <v>46226.660555555558</v>
      </c>
      <c r="D1991" s="5">
        <v>20</v>
      </c>
      <c r="E1991" s="6" t="s">
        <v>37</v>
      </c>
      <c r="F1991" s="8">
        <v>46453</v>
      </c>
      <c r="G1991" s="8" t="s">
        <v>885</v>
      </c>
      <c r="H1991" s="6" t="s">
        <v>80</v>
      </c>
      <c r="I1991" s="6" t="s">
        <v>885</v>
      </c>
      <c r="J1991" s="6" t="s">
        <v>72</v>
      </c>
      <c r="L1991" s="6" t="s">
        <v>82</v>
      </c>
      <c r="M1991" s="6" t="s">
        <v>885</v>
      </c>
      <c r="N1991" s="6" t="s">
        <v>41</v>
      </c>
      <c r="O1991" s="5" t="s">
        <v>885</v>
      </c>
      <c r="P1991" s="6" t="str">
        <f>IF(I1991&lt;&gt;"","Giocata","Futura")</f>
        <v>Futura</v>
      </c>
      <c r="Q1991" s="5" t="e">
        <f>VALUE(LEFT(I1991,1))</f>
        <v>#VALUE!</v>
      </c>
      <c r="R1991" s="5" t="e">
        <f>VALUE(RIGHT(I1991,1))</f>
        <v>#VALUE!</v>
      </c>
      <c r="S1991" s="5" t="e">
        <f>SUM(Q1991:R1991)</f>
        <v>#VALUE!</v>
      </c>
      <c r="T1991" s="5" t="e">
        <f>IF(Q1991&lt;&gt;R1991,1,0)</f>
        <v>#VALUE!</v>
      </c>
      <c r="U1991" s="5" t="e">
        <f>IF(S1991&lt;=4,1,0)</f>
        <v>#VALUE!</v>
      </c>
      <c r="V1991" s="5" t="e">
        <f t="shared" si="62"/>
        <v>#VALUE!</v>
      </c>
      <c r="W1991" s="5" t="e">
        <f>IF(S1991&gt;=2,1,0)</f>
        <v>#VALUE!</v>
      </c>
      <c r="X1991" s="5" t="e">
        <f>IF(Q1991&lt;=2,1,0)</f>
        <v>#VALUE!</v>
      </c>
      <c r="Y1991" s="5" t="e">
        <f>IF(AND(Q1991&gt;=1,Q1991&lt;=3),1,0)</f>
        <v>#VALUE!</v>
      </c>
      <c r="Z1991" s="5" t="e">
        <f>IF(AND(Q1991&gt;=2,Q1991&lt;=5),1,0)</f>
        <v>#VALUE!</v>
      </c>
      <c r="AA1991" s="5" t="e">
        <f>IF(S1991&lt;=2,1,0)</f>
        <v>#VALUE!</v>
      </c>
      <c r="AB1991" s="5" t="e">
        <f>IF(AND(S1991&gt;=1,S1991&lt;=3),1,0)</f>
        <v>#VALUE!</v>
      </c>
      <c r="AC1991" s="5" t="e">
        <f>IF(AND(S1991&gt;=2,S1991&lt;=5),1,0)</f>
        <v>#VALUE!</v>
      </c>
      <c r="AD1991" s="5" t="e">
        <f>IF(AND(S1991&gt;=1,S1991&lt;=4),1,0)</f>
        <v>#VALUE!</v>
      </c>
      <c r="AE1991" s="5" t="e">
        <f>IF(AND(S1991&gt;=2,S1991&lt;=5),1,0)</f>
        <v>#VALUE!</v>
      </c>
    </row>
    <row r="1992" spans="1:31" x14ac:dyDescent="0.55000000000000004">
      <c r="A1992" s="1">
        <f t="shared" si="63"/>
        <v>1992</v>
      </c>
      <c r="B1992" s="6" t="s">
        <v>908</v>
      </c>
      <c r="C1992" s="7">
        <v>46226.660555555558</v>
      </c>
      <c r="D1992" s="5">
        <v>20</v>
      </c>
      <c r="E1992" s="6" t="s">
        <v>37</v>
      </c>
      <c r="F1992" s="8">
        <v>46453</v>
      </c>
      <c r="G1992" s="8" t="s">
        <v>885</v>
      </c>
      <c r="H1992" s="6" t="s">
        <v>84</v>
      </c>
      <c r="I1992" s="6" t="s">
        <v>885</v>
      </c>
      <c r="J1992" s="6" t="s">
        <v>75</v>
      </c>
      <c r="L1992" s="6" t="s">
        <v>86</v>
      </c>
      <c r="M1992" s="6" t="s">
        <v>885</v>
      </c>
      <c r="N1992" s="6" t="s">
        <v>41</v>
      </c>
      <c r="O1992" s="5" t="s">
        <v>885</v>
      </c>
      <c r="P1992" s="6" t="str">
        <f>IF(I1992&lt;&gt;"","Giocata","Futura")</f>
        <v>Futura</v>
      </c>
      <c r="Q1992" s="5" t="e">
        <f>VALUE(LEFT(I1992,1))</f>
        <v>#VALUE!</v>
      </c>
      <c r="R1992" s="5" t="e">
        <f>VALUE(RIGHT(I1992,1))</f>
        <v>#VALUE!</v>
      </c>
      <c r="S1992" s="5" t="e">
        <f>SUM(Q1992:R1992)</f>
        <v>#VALUE!</v>
      </c>
      <c r="T1992" s="5" t="e">
        <f>IF(Q1992&lt;&gt;R1992,1,0)</f>
        <v>#VALUE!</v>
      </c>
      <c r="U1992" s="5" t="e">
        <f>IF(S1992&lt;=4,1,0)</f>
        <v>#VALUE!</v>
      </c>
      <c r="V1992" s="5" t="e">
        <f t="shared" si="62"/>
        <v>#VALUE!</v>
      </c>
      <c r="W1992" s="5" t="e">
        <f>IF(S1992&gt;=2,1,0)</f>
        <v>#VALUE!</v>
      </c>
      <c r="X1992" s="5" t="e">
        <f>IF(Q1992&lt;=2,1,0)</f>
        <v>#VALUE!</v>
      </c>
      <c r="Y1992" s="5" t="e">
        <f>IF(AND(Q1992&gt;=1,Q1992&lt;=3),1,0)</f>
        <v>#VALUE!</v>
      </c>
      <c r="Z1992" s="5" t="e">
        <f>IF(AND(Q1992&gt;=2,Q1992&lt;=5),1,0)</f>
        <v>#VALUE!</v>
      </c>
      <c r="AA1992" s="5" t="e">
        <f>IF(S1992&lt;=2,1,0)</f>
        <v>#VALUE!</v>
      </c>
      <c r="AB1992" s="5" t="e">
        <f>IF(AND(S1992&gt;=1,S1992&lt;=3),1,0)</f>
        <v>#VALUE!</v>
      </c>
      <c r="AC1992" s="5" t="e">
        <f>IF(AND(S1992&gt;=2,S1992&lt;=5),1,0)</f>
        <v>#VALUE!</v>
      </c>
      <c r="AD1992" s="5" t="e">
        <f>IF(AND(S1992&gt;=1,S1992&lt;=4),1,0)</f>
        <v>#VALUE!</v>
      </c>
      <c r="AE1992" s="5" t="e">
        <f>IF(AND(S1992&gt;=2,S1992&lt;=5),1,0)</f>
        <v>#VALUE!</v>
      </c>
    </row>
    <row r="1993" spans="1:31" x14ac:dyDescent="0.55000000000000004">
      <c r="A1993" s="1">
        <f t="shared" si="63"/>
        <v>1993</v>
      </c>
      <c r="B1993" s="6" t="s">
        <v>908</v>
      </c>
      <c r="C1993" s="7">
        <v>46226.660555555558</v>
      </c>
      <c r="D1993" s="5">
        <v>20</v>
      </c>
      <c r="E1993" s="6" t="s">
        <v>37</v>
      </c>
      <c r="F1993" s="8">
        <v>46453</v>
      </c>
      <c r="G1993" s="8" t="s">
        <v>885</v>
      </c>
      <c r="H1993" s="6" t="s">
        <v>68</v>
      </c>
      <c r="I1993" s="6" t="s">
        <v>885</v>
      </c>
      <c r="J1993" s="6" t="s">
        <v>83</v>
      </c>
      <c r="L1993" s="6" t="s">
        <v>70</v>
      </c>
      <c r="M1993" s="6" t="s">
        <v>885</v>
      </c>
      <c r="N1993" s="6" t="s">
        <v>41</v>
      </c>
      <c r="O1993" s="5" t="s">
        <v>885</v>
      </c>
      <c r="P1993" s="6" t="str">
        <f>IF(I1993&lt;&gt;"","Giocata","Futura")</f>
        <v>Futura</v>
      </c>
      <c r="Q1993" s="5" t="e">
        <f>VALUE(LEFT(I1993,1))</f>
        <v>#VALUE!</v>
      </c>
      <c r="R1993" s="5" t="e">
        <f>VALUE(RIGHT(I1993,1))</f>
        <v>#VALUE!</v>
      </c>
      <c r="S1993" s="5" t="e">
        <f>SUM(Q1993:R1993)</f>
        <v>#VALUE!</v>
      </c>
      <c r="T1993" s="5" t="e">
        <f>IF(Q1993&lt;&gt;R1993,1,0)</f>
        <v>#VALUE!</v>
      </c>
      <c r="U1993" s="5" t="e">
        <f>IF(S1993&lt;=4,1,0)</f>
        <v>#VALUE!</v>
      </c>
      <c r="V1993" s="5" t="e">
        <f t="shared" si="62"/>
        <v>#VALUE!</v>
      </c>
      <c r="W1993" s="5" t="e">
        <f>IF(S1993&gt;=2,1,0)</f>
        <v>#VALUE!</v>
      </c>
      <c r="X1993" s="5" t="e">
        <f>IF(Q1993&lt;=2,1,0)</f>
        <v>#VALUE!</v>
      </c>
      <c r="Y1993" s="5" t="e">
        <f>IF(AND(Q1993&gt;=1,Q1993&lt;=3),1,0)</f>
        <v>#VALUE!</v>
      </c>
      <c r="Z1993" s="5" t="e">
        <f>IF(AND(Q1993&gt;=2,Q1993&lt;=5),1,0)</f>
        <v>#VALUE!</v>
      </c>
      <c r="AA1993" s="5" t="e">
        <f>IF(S1993&lt;=2,1,0)</f>
        <v>#VALUE!</v>
      </c>
      <c r="AB1993" s="5" t="e">
        <f>IF(AND(S1993&gt;=1,S1993&lt;=3),1,0)</f>
        <v>#VALUE!</v>
      </c>
      <c r="AC1993" s="5" t="e">
        <f>IF(AND(S1993&gt;=2,S1993&lt;=5),1,0)</f>
        <v>#VALUE!</v>
      </c>
      <c r="AD1993" s="5" t="e">
        <f>IF(AND(S1993&gt;=1,S1993&lt;=4),1,0)</f>
        <v>#VALUE!</v>
      </c>
      <c r="AE1993" s="5" t="e">
        <f>IF(AND(S1993&gt;=2,S1993&lt;=5),1,0)</f>
        <v>#VALUE!</v>
      </c>
    </row>
    <row r="1994" spans="1:31" x14ac:dyDescent="0.55000000000000004">
      <c r="A1994" s="1">
        <f t="shared" si="63"/>
        <v>1994</v>
      </c>
      <c r="B1994" s="6" t="s">
        <v>908</v>
      </c>
      <c r="C1994" s="7">
        <v>46226.660555555558</v>
      </c>
      <c r="D1994" s="5">
        <v>20</v>
      </c>
      <c r="E1994" s="6" t="s">
        <v>37</v>
      </c>
      <c r="F1994" s="8">
        <v>46453</v>
      </c>
      <c r="G1994" s="8" t="s">
        <v>885</v>
      </c>
      <c r="H1994" s="6" t="s">
        <v>71</v>
      </c>
      <c r="I1994" s="6" t="s">
        <v>885</v>
      </c>
      <c r="J1994" s="6" t="s">
        <v>81</v>
      </c>
      <c r="L1994" s="6" t="s">
        <v>73</v>
      </c>
      <c r="M1994" s="6" t="s">
        <v>885</v>
      </c>
      <c r="N1994" s="6" t="s">
        <v>41</v>
      </c>
      <c r="O1994" s="5" t="s">
        <v>885</v>
      </c>
      <c r="P1994" s="6" t="str">
        <f>IF(I1994&lt;&gt;"","Giocata","Futura")</f>
        <v>Futura</v>
      </c>
      <c r="Q1994" s="5" t="e">
        <f>VALUE(LEFT(I1994,1))</f>
        <v>#VALUE!</v>
      </c>
      <c r="R1994" s="5" t="e">
        <f>VALUE(RIGHT(I1994,1))</f>
        <v>#VALUE!</v>
      </c>
      <c r="S1994" s="5" t="e">
        <f>SUM(Q1994:R1994)</f>
        <v>#VALUE!</v>
      </c>
      <c r="T1994" s="5" t="e">
        <f>IF(Q1994&lt;&gt;R1994,1,0)</f>
        <v>#VALUE!</v>
      </c>
      <c r="U1994" s="5" t="e">
        <f>IF(S1994&lt;=4,1,0)</f>
        <v>#VALUE!</v>
      </c>
      <c r="V1994" s="5" t="e">
        <f t="shared" si="62"/>
        <v>#VALUE!</v>
      </c>
      <c r="W1994" s="5" t="e">
        <f>IF(S1994&gt;=2,1,0)</f>
        <v>#VALUE!</v>
      </c>
      <c r="X1994" s="5" t="e">
        <f>IF(Q1994&lt;=2,1,0)</f>
        <v>#VALUE!</v>
      </c>
      <c r="Y1994" s="5" t="e">
        <f>IF(AND(Q1994&gt;=1,Q1994&lt;=3),1,0)</f>
        <v>#VALUE!</v>
      </c>
      <c r="Z1994" s="5" t="e">
        <f>IF(AND(Q1994&gt;=2,Q1994&lt;=5),1,0)</f>
        <v>#VALUE!</v>
      </c>
      <c r="AA1994" s="5" t="e">
        <f>IF(S1994&lt;=2,1,0)</f>
        <v>#VALUE!</v>
      </c>
      <c r="AB1994" s="5" t="e">
        <f>IF(AND(S1994&gt;=1,S1994&lt;=3),1,0)</f>
        <v>#VALUE!</v>
      </c>
      <c r="AC1994" s="5" t="e">
        <f>IF(AND(S1994&gt;=2,S1994&lt;=5),1,0)</f>
        <v>#VALUE!</v>
      </c>
      <c r="AD1994" s="5" t="e">
        <f>IF(AND(S1994&gt;=1,S1994&lt;=4),1,0)</f>
        <v>#VALUE!</v>
      </c>
      <c r="AE1994" s="5" t="e">
        <f>IF(AND(S1994&gt;=2,S1994&lt;=5),1,0)</f>
        <v>#VALUE!</v>
      </c>
    </row>
    <row r="1995" spans="1:31" x14ac:dyDescent="0.55000000000000004">
      <c r="A1995" s="1">
        <f t="shared" si="63"/>
        <v>1995</v>
      </c>
      <c r="B1995" s="6" t="s">
        <v>908</v>
      </c>
      <c r="C1995" s="7">
        <v>46226.660555555558</v>
      </c>
      <c r="D1995" s="5">
        <v>20</v>
      </c>
      <c r="E1995" s="6" t="s">
        <v>37</v>
      </c>
      <c r="F1995" s="8">
        <v>46453</v>
      </c>
      <c r="G1995" s="8" t="s">
        <v>885</v>
      </c>
      <c r="H1995" s="6" t="s">
        <v>77</v>
      </c>
      <c r="I1995" s="6" t="s">
        <v>885</v>
      </c>
      <c r="J1995" s="6" t="s">
        <v>69</v>
      </c>
      <c r="L1995" s="6" t="s">
        <v>79</v>
      </c>
      <c r="M1995" s="6" t="s">
        <v>885</v>
      </c>
      <c r="N1995" s="6" t="s">
        <v>41</v>
      </c>
      <c r="O1995" s="5" t="s">
        <v>885</v>
      </c>
      <c r="P1995" s="6" t="str">
        <f>IF(I1995&lt;&gt;"","Giocata","Futura")</f>
        <v>Futura</v>
      </c>
      <c r="Q1995" s="5" t="e">
        <f>VALUE(LEFT(I1995,1))</f>
        <v>#VALUE!</v>
      </c>
      <c r="R1995" s="5" t="e">
        <f>VALUE(RIGHT(I1995,1))</f>
        <v>#VALUE!</v>
      </c>
      <c r="S1995" s="5" t="e">
        <f>SUM(Q1995:R1995)</f>
        <v>#VALUE!</v>
      </c>
      <c r="T1995" s="5" t="e">
        <f>IF(Q1995&lt;&gt;R1995,1,0)</f>
        <v>#VALUE!</v>
      </c>
      <c r="U1995" s="5" t="e">
        <f>IF(S1995&lt;=4,1,0)</f>
        <v>#VALUE!</v>
      </c>
      <c r="V1995" s="5" t="e">
        <f t="shared" si="62"/>
        <v>#VALUE!</v>
      </c>
      <c r="W1995" s="5" t="e">
        <f>IF(S1995&gt;=2,1,0)</f>
        <v>#VALUE!</v>
      </c>
      <c r="X1995" s="5" t="e">
        <f>IF(Q1995&lt;=2,1,0)</f>
        <v>#VALUE!</v>
      </c>
      <c r="Y1995" s="5" t="e">
        <f>IF(AND(Q1995&gt;=1,Q1995&lt;=3),1,0)</f>
        <v>#VALUE!</v>
      </c>
      <c r="Z1995" s="5" t="e">
        <f>IF(AND(Q1995&gt;=2,Q1995&lt;=5),1,0)</f>
        <v>#VALUE!</v>
      </c>
      <c r="AA1995" s="5" t="e">
        <f>IF(S1995&lt;=2,1,0)</f>
        <v>#VALUE!</v>
      </c>
      <c r="AB1995" s="5" t="e">
        <f>IF(AND(S1995&gt;=1,S1995&lt;=3),1,0)</f>
        <v>#VALUE!</v>
      </c>
      <c r="AC1995" s="5" t="e">
        <f>IF(AND(S1995&gt;=2,S1995&lt;=5),1,0)</f>
        <v>#VALUE!</v>
      </c>
      <c r="AD1995" s="5" t="e">
        <f>IF(AND(S1995&gt;=1,S1995&lt;=4),1,0)</f>
        <v>#VALUE!</v>
      </c>
      <c r="AE1995" s="5" t="e">
        <f>IF(AND(S1995&gt;=2,S1995&lt;=5),1,0)</f>
        <v>#VALUE!</v>
      </c>
    </row>
    <row r="1996" spans="1:31" x14ac:dyDescent="0.55000000000000004">
      <c r="A1996" s="1">
        <f t="shared" si="63"/>
        <v>1996</v>
      </c>
      <c r="B1996" s="6" t="s">
        <v>908</v>
      </c>
      <c r="C1996" s="7">
        <v>46226.660555555558</v>
      </c>
      <c r="D1996" s="5">
        <v>21</v>
      </c>
      <c r="E1996" s="6" t="s">
        <v>37</v>
      </c>
      <c r="F1996" s="8">
        <v>46460</v>
      </c>
      <c r="G1996" s="8" t="s">
        <v>885</v>
      </c>
      <c r="H1996" s="6" t="s">
        <v>75</v>
      </c>
      <c r="I1996" s="6" t="s">
        <v>885</v>
      </c>
      <c r="J1996" s="6" t="s">
        <v>74</v>
      </c>
      <c r="L1996" s="6" t="s">
        <v>91</v>
      </c>
      <c r="M1996" s="6" t="s">
        <v>885</v>
      </c>
      <c r="N1996" s="6" t="s">
        <v>41</v>
      </c>
      <c r="O1996" s="5" t="s">
        <v>885</v>
      </c>
      <c r="P1996" s="6" t="str">
        <f>IF(I1996&lt;&gt;"","Giocata","Futura")</f>
        <v>Futura</v>
      </c>
      <c r="Q1996" s="5" t="e">
        <f>VALUE(LEFT(I1996,1))</f>
        <v>#VALUE!</v>
      </c>
      <c r="R1996" s="5" t="e">
        <f>VALUE(RIGHT(I1996,1))</f>
        <v>#VALUE!</v>
      </c>
      <c r="S1996" s="5" t="e">
        <f>SUM(Q1996:R1996)</f>
        <v>#VALUE!</v>
      </c>
      <c r="T1996" s="5" t="e">
        <f>IF(Q1996&lt;&gt;R1996,1,0)</f>
        <v>#VALUE!</v>
      </c>
      <c r="U1996" s="5" t="e">
        <f>IF(S1996&lt;=4,1,0)</f>
        <v>#VALUE!</v>
      </c>
      <c r="V1996" s="5" t="e">
        <f t="shared" si="62"/>
        <v>#VALUE!</v>
      </c>
      <c r="W1996" s="5" t="e">
        <f>IF(S1996&gt;=2,1,0)</f>
        <v>#VALUE!</v>
      </c>
      <c r="X1996" s="5" t="e">
        <f>IF(Q1996&lt;=2,1,0)</f>
        <v>#VALUE!</v>
      </c>
      <c r="Y1996" s="5" t="e">
        <f>IF(AND(Q1996&gt;=1,Q1996&lt;=3),1,0)</f>
        <v>#VALUE!</v>
      </c>
      <c r="Z1996" s="5" t="e">
        <f>IF(AND(Q1996&gt;=2,Q1996&lt;=5),1,0)</f>
        <v>#VALUE!</v>
      </c>
      <c r="AA1996" s="5" t="e">
        <f>IF(S1996&lt;=2,1,0)</f>
        <v>#VALUE!</v>
      </c>
      <c r="AB1996" s="5" t="e">
        <f>IF(AND(S1996&gt;=1,S1996&lt;=3),1,0)</f>
        <v>#VALUE!</v>
      </c>
      <c r="AC1996" s="5" t="e">
        <f>IF(AND(S1996&gt;=2,S1996&lt;=5),1,0)</f>
        <v>#VALUE!</v>
      </c>
      <c r="AD1996" s="5" t="e">
        <f>IF(AND(S1996&gt;=1,S1996&lt;=4),1,0)</f>
        <v>#VALUE!</v>
      </c>
      <c r="AE1996" s="5" t="e">
        <f>IF(AND(S1996&gt;=2,S1996&lt;=5),1,0)</f>
        <v>#VALUE!</v>
      </c>
    </row>
    <row r="1997" spans="1:31" x14ac:dyDescent="0.55000000000000004">
      <c r="A1997" s="1">
        <f t="shared" si="63"/>
        <v>1997</v>
      </c>
      <c r="B1997" s="6" t="s">
        <v>908</v>
      </c>
      <c r="C1997" s="7">
        <v>46226.660555555558</v>
      </c>
      <c r="D1997" s="5">
        <v>21</v>
      </c>
      <c r="E1997" s="6" t="s">
        <v>37</v>
      </c>
      <c r="F1997" s="8">
        <v>46460</v>
      </c>
      <c r="G1997" s="8" t="s">
        <v>885</v>
      </c>
      <c r="H1997" s="6" t="s">
        <v>68</v>
      </c>
      <c r="I1997" s="6" t="s">
        <v>885</v>
      </c>
      <c r="J1997" s="6" t="s">
        <v>80</v>
      </c>
      <c r="L1997" s="6" t="s">
        <v>70</v>
      </c>
      <c r="M1997" s="6" t="s">
        <v>885</v>
      </c>
      <c r="N1997" s="6" t="s">
        <v>41</v>
      </c>
      <c r="O1997" s="5" t="s">
        <v>885</v>
      </c>
      <c r="P1997" s="6" t="str">
        <f>IF(I1997&lt;&gt;"","Giocata","Futura")</f>
        <v>Futura</v>
      </c>
      <c r="Q1997" s="5" t="e">
        <f>VALUE(LEFT(I1997,1))</f>
        <v>#VALUE!</v>
      </c>
      <c r="R1997" s="5" t="e">
        <f>VALUE(RIGHT(I1997,1))</f>
        <v>#VALUE!</v>
      </c>
      <c r="S1997" s="5" t="e">
        <f>SUM(Q1997:R1997)</f>
        <v>#VALUE!</v>
      </c>
      <c r="T1997" s="5" t="e">
        <f>IF(Q1997&lt;&gt;R1997,1,0)</f>
        <v>#VALUE!</v>
      </c>
      <c r="U1997" s="5" t="e">
        <f>IF(S1997&lt;=4,1,0)</f>
        <v>#VALUE!</v>
      </c>
      <c r="V1997" s="5" t="e">
        <f t="shared" si="62"/>
        <v>#VALUE!</v>
      </c>
      <c r="W1997" s="5" t="e">
        <f>IF(S1997&gt;=2,1,0)</f>
        <v>#VALUE!</v>
      </c>
      <c r="X1997" s="5" t="e">
        <f>IF(Q1997&lt;=2,1,0)</f>
        <v>#VALUE!</v>
      </c>
      <c r="Y1997" s="5" t="e">
        <f>IF(AND(Q1997&gt;=1,Q1997&lt;=3),1,0)</f>
        <v>#VALUE!</v>
      </c>
      <c r="Z1997" s="5" t="e">
        <f>IF(AND(Q1997&gt;=2,Q1997&lt;=5),1,0)</f>
        <v>#VALUE!</v>
      </c>
      <c r="AA1997" s="5" t="e">
        <f>IF(S1997&lt;=2,1,0)</f>
        <v>#VALUE!</v>
      </c>
      <c r="AB1997" s="5" t="e">
        <f>IF(AND(S1997&gt;=1,S1997&lt;=3),1,0)</f>
        <v>#VALUE!</v>
      </c>
      <c r="AC1997" s="5" t="e">
        <f>IF(AND(S1997&gt;=2,S1997&lt;=5),1,0)</f>
        <v>#VALUE!</v>
      </c>
      <c r="AD1997" s="5" t="e">
        <f>IF(AND(S1997&gt;=1,S1997&lt;=4),1,0)</f>
        <v>#VALUE!</v>
      </c>
      <c r="AE1997" s="5" t="e">
        <f>IF(AND(S1997&gt;=2,S1997&lt;=5),1,0)</f>
        <v>#VALUE!</v>
      </c>
    </row>
    <row r="1998" spans="1:31" x14ac:dyDescent="0.55000000000000004">
      <c r="A1998" s="1">
        <f t="shared" si="63"/>
        <v>1998</v>
      </c>
      <c r="B1998" s="6" t="s">
        <v>908</v>
      </c>
      <c r="C1998" s="7">
        <v>46226.660555555558</v>
      </c>
      <c r="D1998" s="5">
        <v>21</v>
      </c>
      <c r="E1998" s="6" t="s">
        <v>37</v>
      </c>
      <c r="F1998" s="8">
        <v>46460</v>
      </c>
      <c r="G1998" s="8" t="s">
        <v>885</v>
      </c>
      <c r="H1998" s="6" t="s">
        <v>78</v>
      </c>
      <c r="I1998" s="6" t="s">
        <v>885</v>
      </c>
      <c r="J1998" s="6" t="s">
        <v>77</v>
      </c>
      <c r="L1998" s="6" t="s">
        <v>90</v>
      </c>
      <c r="M1998" s="6" t="s">
        <v>885</v>
      </c>
      <c r="N1998" s="6" t="s">
        <v>41</v>
      </c>
      <c r="O1998" s="5" t="s">
        <v>885</v>
      </c>
      <c r="P1998" s="6" t="str">
        <f>IF(I1998&lt;&gt;"","Giocata","Futura")</f>
        <v>Futura</v>
      </c>
      <c r="Q1998" s="5" t="e">
        <f>VALUE(LEFT(I1998,1))</f>
        <v>#VALUE!</v>
      </c>
      <c r="R1998" s="5" t="e">
        <f>VALUE(RIGHT(I1998,1))</f>
        <v>#VALUE!</v>
      </c>
      <c r="S1998" s="5" t="e">
        <f>SUM(Q1998:R1998)</f>
        <v>#VALUE!</v>
      </c>
      <c r="T1998" s="5" t="e">
        <f>IF(Q1998&lt;&gt;R1998,1,0)</f>
        <v>#VALUE!</v>
      </c>
      <c r="U1998" s="5" t="e">
        <f>IF(S1998&lt;=4,1,0)</f>
        <v>#VALUE!</v>
      </c>
      <c r="V1998" s="5" t="e">
        <f t="shared" si="62"/>
        <v>#VALUE!</v>
      </c>
      <c r="W1998" s="5" t="e">
        <f>IF(S1998&gt;=2,1,0)</f>
        <v>#VALUE!</v>
      </c>
      <c r="X1998" s="5" t="e">
        <f>IF(Q1998&lt;=2,1,0)</f>
        <v>#VALUE!</v>
      </c>
      <c r="Y1998" s="5" t="e">
        <f>IF(AND(Q1998&gt;=1,Q1998&lt;=3),1,0)</f>
        <v>#VALUE!</v>
      </c>
      <c r="Z1998" s="5" t="e">
        <f>IF(AND(Q1998&gt;=2,Q1998&lt;=5),1,0)</f>
        <v>#VALUE!</v>
      </c>
      <c r="AA1998" s="5" t="e">
        <f>IF(S1998&lt;=2,1,0)</f>
        <v>#VALUE!</v>
      </c>
      <c r="AB1998" s="5" t="e">
        <f>IF(AND(S1998&gt;=1,S1998&lt;=3),1,0)</f>
        <v>#VALUE!</v>
      </c>
      <c r="AC1998" s="5" t="e">
        <f>IF(AND(S1998&gt;=2,S1998&lt;=5),1,0)</f>
        <v>#VALUE!</v>
      </c>
      <c r="AD1998" s="5" t="e">
        <f>IF(AND(S1998&gt;=1,S1998&lt;=4),1,0)</f>
        <v>#VALUE!</v>
      </c>
      <c r="AE1998" s="5" t="e">
        <f>IF(AND(S1998&gt;=2,S1998&lt;=5),1,0)</f>
        <v>#VALUE!</v>
      </c>
    </row>
    <row r="1999" spans="1:31" x14ac:dyDescent="0.55000000000000004">
      <c r="A1999" s="1">
        <f t="shared" si="63"/>
        <v>1999</v>
      </c>
      <c r="B1999" s="6" t="s">
        <v>908</v>
      </c>
      <c r="C1999" s="7">
        <v>46226.660555555558</v>
      </c>
      <c r="D1999" s="5">
        <v>21</v>
      </c>
      <c r="E1999" s="6" t="s">
        <v>37</v>
      </c>
      <c r="F1999" s="8">
        <v>46460</v>
      </c>
      <c r="G1999" s="8" t="s">
        <v>885</v>
      </c>
      <c r="H1999" s="6" t="s">
        <v>83</v>
      </c>
      <c r="I1999" s="6" t="s">
        <v>885</v>
      </c>
      <c r="J1999" s="6" t="s">
        <v>71</v>
      </c>
      <c r="L1999" s="6" t="s">
        <v>85</v>
      </c>
      <c r="M1999" s="6" t="s">
        <v>885</v>
      </c>
      <c r="N1999" s="6" t="s">
        <v>41</v>
      </c>
      <c r="O1999" s="5" t="s">
        <v>885</v>
      </c>
      <c r="P1999" s="6" t="str">
        <f>IF(I1999&lt;&gt;"","Giocata","Futura")</f>
        <v>Futura</v>
      </c>
      <c r="Q1999" s="5" t="e">
        <f>VALUE(LEFT(I1999,1))</f>
        <v>#VALUE!</v>
      </c>
      <c r="R1999" s="5" t="e">
        <f>VALUE(RIGHT(I1999,1))</f>
        <v>#VALUE!</v>
      </c>
      <c r="S1999" s="5" t="e">
        <f>SUM(Q1999:R1999)</f>
        <v>#VALUE!</v>
      </c>
      <c r="T1999" s="5" t="e">
        <f>IF(Q1999&lt;&gt;R1999,1,0)</f>
        <v>#VALUE!</v>
      </c>
      <c r="U1999" s="5" t="e">
        <f>IF(S1999&lt;=4,1,0)</f>
        <v>#VALUE!</v>
      </c>
      <c r="V1999" s="5" t="e">
        <f t="shared" si="62"/>
        <v>#VALUE!</v>
      </c>
      <c r="W1999" s="5" t="e">
        <f>IF(S1999&gt;=2,1,0)</f>
        <v>#VALUE!</v>
      </c>
      <c r="X1999" s="5" t="e">
        <f>IF(Q1999&lt;=2,1,0)</f>
        <v>#VALUE!</v>
      </c>
      <c r="Y1999" s="5" t="e">
        <f>IF(AND(Q1999&gt;=1,Q1999&lt;=3),1,0)</f>
        <v>#VALUE!</v>
      </c>
      <c r="Z1999" s="5" t="e">
        <f>IF(AND(Q1999&gt;=2,Q1999&lt;=5),1,0)</f>
        <v>#VALUE!</v>
      </c>
      <c r="AA1999" s="5" t="e">
        <f>IF(S1999&lt;=2,1,0)</f>
        <v>#VALUE!</v>
      </c>
      <c r="AB1999" s="5" t="e">
        <f>IF(AND(S1999&gt;=1,S1999&lt;=3),1,0)</f>
        <v>#VALUE!</v>
      </c>
      <c r="AC1999" s="5" t="e">
        <f>IF(AND(S1999&gt;=2,S1999&lt;=5),1,0)</f>
        <v>#VALUE!</v>
      </c>
      <c r="AD1999" s="5" t="e">
        <f>IF(AND(S1999&gt;=1,S1999&lt;=4),1,0)</f>
        <v>#VALUE!</v>
      </c>
      <c r="AE1999" s="5" t="e">
        <f>IF(AND(S1999&gt;=2,S1999&lt;=5),1,0)</f>
        <v>#VALUE!</v>
      </c>
    </row>
    <row r="2000" spans="1:31" x14ac:dyDescent="0.55000000000000004">
      <c r="A2000" s="1">
        <f t="shared" si="63"/>
        <v>2000</v>
      </c>
      <c r="B2000" s="6" t="s">
        <v>908</v>
      </c>
      <c r="C2000" s="7">
        <v>46226.660555555558</v>
      </c>
      <c r="D2000" s="5">
        <v>21</v>
      </c>
      <c r="E2000" s="6" t="s">
        <v>37</v>
      </c>
      <c r="F2000" s="8">
        <v>46460</v>
      </c>
      <c r="G2000" s="8" t="s">
        <v>885</v>
      </c>
      <c r="H2000" s="6" t="s">
        <v>81</v>
      </c>
      <c r="I2000" s="6" t="s">
        <v>885</v>
      </c>
      <c r="J2000" s="6" t="s">
        <v>72</v>
      </c>
      <c r="L2000" s="6" t="s">
        <v>87</v>
      </c>
      <c r="M2000" s="6" t="s">
        <v>885</v>
      </c>
      <c r="N2000" s="6" t="s">
        <v>41</v>
      </c>
      <c r="O2000" s="5" t="s">
        <v>885</v>
      </c>
      <c r="P2000" s="6" t="str">
        <f>IF(I2000&lt;&gt;"","Giocata","Futura")</f>
        <v>Futura</v>
      </c>
      <c r="Q2000" s="5" t="e">
        <f>VALUE(LEFT(I2000,1))</f>
        <v>#VALUE!</v>
      </c>
      <c r="R2000" s="5" t="e">
        <f>VALUE(RIGHT(I2000,1))</f>
        <v>#VALUE!</v>
      </c>
      <c r="S2000" s="5" t="e">
        <f>SUM(Q2000:R2000)</f>
        <v>#VALUE!</v>
      </c>
      <c r="T2000" s="5" t="e">
        <f>IF(Q2000&lt;&gt;R2000,1,0)</f>
        <v>#VALUE!</v>
      </c>
      <c r="U2000" s="5" t="e">
        <f>IF(S2000&lt;=4,1,0)</f>
        <v>#VALUE!</v>
      </c>
      <c r="V2000" s="5" t="e">
        <f t="shared" si="62"/>
        <v>#VALUE!</v>
      </c>
      <c r="W2000" s="5" t="e">
        <f>IF(S2000&gt;=2,1,0)</f>
        <v>#VALUE!</v>
      </c>
      <c r="X2000" s="5" t="e">
        <f>IF(Q2000&lt;=2,1,0)</f>
        <v>#VALUE!</v>
      </c>
      <c r="Y2000" s="5" t="e">
        <f>IF(AND(Q2000&gt;=1,Q2000&lt;=3),1,0)</f>
        <v>#VALUE!</v>
      </c>
      <c r="Z2000" s="5" t="e">
        <f>IF(AND(Q2000&gt;=2,Q2000&lt;=5),1,0)</f>
        <v>#VALUE!</v>
      </c>
      <c r="AA2000" s="5" t="e">
        <f>IF(S2000&lt;=2,1,0)</f>
        <v>#VALUE!</v>
      </c>
      <c r="AB2000" s="5" t="e">
        <f>IF(AND(S2000&gt;=1,S2000&lt;=3),1,0)</f>
        <v>#VALUE!</v>
      </c>
      <c r="AC2000" s="5" t="e">
        <f>IF(AND(S2000&gt;=2,S2000&lt;=5),1,0)</f>
        <v>#VALUE!</v>
      </c>
      <c r="AD2000" s="5" t="e">
        <f>IF(AND(S2000&gt;=1,S2000&lt;=4),1,0)</f>
        <v>#VALUE!</v>
      </c>
      <c r="AE2000" s="5" t="e">
        <f>IF(AND(S2000&gt;=2,S2000&lt;=5),1,0)</f>
        <v>#VALUE!</v>
      </c>
    </row>
    <row r="2001" spans="1:31" x14ac:dyDescent="0.55000000000000004">
      <c r="A2001" s="1">
        <f t="shared" si="63"/>
        <v>2001</v>
      </c>
      <c r="B2001" s="6" t="s">
        <v>908</v>
      </c>
      <c r="C2001" s="7">
        <v>46226.660555555558</v>
      </c>
      <c r="D2001" s="5">
        <v>21</v>
      </c>
      <c r="E2001" s="6" t="s">
        <v>37</v>
      </c>
      <c r="F2001" s="8">
        <v>46460</v>
      </c>
      <c r="G2001" s="8" t="s">
        <v>885</v>
      </c>
      <c r="H2001" s="6" t="s">
        <v>69</v>
      </c>
      <c r="I2001" s="6" t="s">
        <v>885</v>
      </c>
      <c r="J2001" s="6" t="s">
        <v>84</v>
      </c>
      <c r="L2001" s="6" t="s">
        <v>89</v>
      </c>
      <c r="M2001" s="6" t="s">
        <v>885</v>
      </c>
      <c r="N2001" s="6" t="s">
        <v>41</v>
      </c>
      <c r="O2001" s="5" t="s">
        <v>885</v>
      </c>
      <c r="P2001" s="6" t="str">
        <f>IF(I2001&lt;&gt;"","Giocata","Futura")</f>
        <v>Futura</v>
      </c>
      <c r="Q2001" s="5" t="e">
        <f>VALUE(LEFT(I2001,1))</f>
        <v>#VALUE!</v>
      </c>
      <c r="R2001" s="5" t="e">
        <f>VALUE(RIGHT(I2001,1))</f>
        <v>#VALUE!</v>
      </c>
      <c r="S2001" s="5" t="e">
        <f>SUM(Q2001:R2001)</f>
        <v>#VALUE!</v>
      </c>
      <c r="T2001" s="5" t="e">
        <f>IF(Q2001&lt;&gt;R2001,1,0)</f>
        <v>#VALUE!</v>
      </c>
      <c r="U2001" s="5" t="e">
        <f>IF(S2001&lt;=4,1,0)</f>
        <v>#VALUE!</v>
      </c>
      <c r="V2001" s="5" t="e">
        <f t="shared" si="62"/>
        <v>#VALUE!</v>
      </c>
      <c r="W2001" s="5" t="e">
        <f>IF(S2001&gt;=2,1,0)</f>
        <v>#VALUE!</v>
      </c>
      <c r="X2001" s="5" t="e">
        <f>IF(Q2001&lt;=2,1,0)</f>
        <v>#VALUE!</v>
      </c>
      <c r="Y2001" s="5" t="e">
        <f>IF(AND(Q2001&gt;=1,Q2001&lt;=3),1,0)</f>
        <v>#VALUE!</v>
      </c>
      <c r="Z2001" s="5" t="e">
        <f>IF(AND(Q2001&gt;=2,Q2001&lt;=5),1,0)</f>
        <v>#VALUE!</v>
      </c>
      <c r="AA2001" s="5" t="e">
        <f>IF(S2001&lt;=2,1,0)</f>
        <v>#VALUE!</v>
      </c>
      <c r="AB2001" s="5" t="e">
        <f>IF(AND(S2001&gt;=1,S2001&lt;=3),1,0)</f>
        <v>#VALUE!</v>
      </c>
      <c r="AC2001" s="5" t="e">
        <f>IF(AND(S2001&gt;=2,S2001&lt;=5),1,0)</f>
        <v>#VALUE!</v>
      </c>
      <c r="AD2001" s="5" t="e">
        <f>IF(AND(S2001&gt;=1,S2001&lt;=4),1,0)</f>
        <v>#VALUE!</v>
      </c>
      <c r="AE2001" s="5" t="e">
        <f>IF(AND(S2001&gt;=2,S2001&lt;=5),1,0)</f>
        <v>#VALUE!</v>
      </c>
    </row>
    <row r="2002" spans="1:31" x14ac:dyDescent="0.55000000000000004">
      <c r="A2002" s="1">
        <f t="shared" si="63"/>
        <v>2002</v>
      </c>
      <c r="B2002" s="6" t="s">
        <v>908</v>
      </c>
      <c r="C2002" s="7">
        <v>46226.660555555558</v>
      </c>
      <c r="D2002" s="5">
        <v>22</v>
      </c>
      <c r="E2002" s="6" t="s">
        <v>37</v>
      </c>
      <c r="F2002" s="8">
        <v>46467</v>
      </c>
      <c r="G2002" s="8" t="s">
        <v>885</v>
      </c>
      <c r="H2002" s="6" t="s">
        <v>77</v>
      </c>
      <c r="I2002" s="6" t="s">
        <v>885</v>
      </c>
      <c r="J2002" s="6" t="s">
        <v>68</v>
      </c>
      <c r="L2002" s="6" t="s">
        <v>79</v>
      </c>
      <c r="M2002" s="6" t="s">
        <v>885</v>
      </c>
      <c r="N2002" s="6" t="s">
        <v>41</v>
      </c>
      <c r="O2002" s="5" t="s">
        <v>885</v>
      </c>
      <c r="P2002" s="6" t="str">
        <f>IF(I2002&lt;&gt;"","Giocata","Futura")</f>
        <v>Futura</v>
      </c>
      <c r="Q2002" s="5" t="e">
        <f>VALUE(LEFT(I2002,1))</f>
        <v>#VALUE!</v>
      </c>
      <c r="R2002" s="5" t="e">
        <f>VALUE(RIGHT(I2002,1))</f>
        <v>#VALUE!</v>
      </c>
      <c r="S2002" s="5" t="e">
        <f>SUM(Q2002:R2002)</f>
        <v>#VALUE!</v>
      </c>
      <c r="T2002" s="5" t="e">
        <f>IF(Q2002&lt;&gt;R2002,1,0)</f>
        <v>#VALUE!</v>
      </c>
      <c r="U2002" s="5" t="e">
        <f>IF(S2002&lt;=4,1,0)</f>
        <v>#VALUE!</v>
      </c>
      <c r="V2002" s="5" t="e">
        <f t="shared" si="62"/>
        <v>#VALUE!</v>
      </c>
      <c r="W2002" s="5" t="e">
        <f>IF(S2002&gt;=2,1,0)</f>
        <v>#VALUE!</v>
      </c>
      <c r="X2002" s="5" t="e">
        <f>IF(Q2002&lt;=2,1,0)</f>
        <v>#VALUE!</v>
      </c>
      <c r="Y2002" s="5" t="e">
        <f>IF(AND(Q2002&gt;=1,Q2002&lt;=3),1,0)</f>
        <v>#VALUE!</v>
      </c>
      <c r="Z2002" s="5" t="e">
        <f>IF(AND(Q2002&gt;=2,Q2002&lt;=5),1,0)</f>
        <v>#VALUE!</v>
      </c>
      <c r="AA2002" s="5" t="e">
        <f>IF(S2002&lt;=2,1,0)</f>
        <v>#VALUE!</v>
      </c>
      <c r="AB2002" s="5" t="e">
        <f>IF(AND(S2002&gt;=1,S2002&lt;=3),1,0)</f>
        <v>#VALUE!</v>
      </c>
      <c r="AC2002" s="5" t="e">
        <f>IF(AND(S2002&gt;=2,S2002&lt;=5),1,0)</f>
        <v>#VALUE!</v>
      </c>
      <c r="AD2002" s="5" t="e">
        <f>IF(AND(S2002&gt;=1,S2002&lt;=4),1,0)</f>
        <v>#VALUE!</v>
      </c>
      <c r="AE2002" s="5" t="e">
        <f>IF(AND(S2002&gt;=2,S2002&lt;=5),1,0)</f>
        <v>#VALUE!</v>
      </c>
    </row>
    <row r="2003" spans="1:31" x14ac:dyDescent="0.55000000000000004">
      <c r="A2003" s="1">
        <f t="shared" si="63"/>
        <v>2003</v>
      </c>
      <c r="B2003" s="6" t="s">
        <v>908</v>
      </c>
      <c r="C2003" s="7">
        <v>46226.660555555558</v>
      </c>
      <c r="D2003" s="5">
        <v>22</v>
      </c>
      <c r="E2003" s="6" t="s">
        <v>37</v>
      </c>
      <c r="F2003" s="8">
        <v>46467</v>
      </c>
      <c r="G2003" s="8" t="s">
        <v>885</v>
      </c>
      <c r="H2003" s="6" t="s">
        <v>84</v>
      </c>
      <c r="I2003" s="6" t="s">
        <v>885</v>
      </c>
      <c r="J2003" s="6" t="s">
        <v>83</v>
      </c>
      <c r="L2003" s="6" t="s">
        <v>86</v>
      </c>
      <c r="M2003" s="6" t="s">
        <v>885</v>
      </c>
      <c r="N2003" s="6" t="s">
        <v>41</v>
      </c>
      <c r="O2003" s="5" t="s">
        <v>885</v>
      </c>
      <c r="P2003" s="6" t="str">
        <f>IF(I2003&lt;&gt;"","Giocata","Futura")</f>
        <v>Futura</v>
      </c>
      <c r="Q2003" s="5" t="e">
        <f>VALUE(LEFT(I2003,1))</f>
        <v>#VALUE!</v>
      </c>
      <c r="R2003" s="5" t="e">
        <f>VALUE(RIGHT(I2003,1))</f>
        <v>#VALUE!</v>
      </c>
      <c r="S2003" s="5" t="e">
        <f>SUM(Q2003:R2003)</f>
        <v>#VALUE!</v>
      </c>
      <c r="T2003" s="5" t="e">
        <f>IF(Q2003&lt;&gt;R2003,1,0)</f>
        <v>#VALUE!</v>
      </c>
      <c r="U2003" s="5" t="e">
        <f>IF(S2003&lt;=4,1,0)</f>
        <v>#VALUE!</v>
      </c>
      <c r="V2003" s="5" t="e">
        <f t="shared" si="62"/>
        <v>#VALUE!</v>
      </c>
      <c r="W2003" s="5" t="e">
        <f>IF(S2003&gt;=2,1,0)</f>
        <v>#VALUE!</v>
      </c>
      <c r="X2003" s="5" t="e">
        <f>IF(Q2003&lt;=2,1,0)</f>
        <v>#VALUE!</v>
      </c>
      <c r="Y2003" s="5" t="e">
        <f>IF(AND(Q2003&gt;=1,Q2003&lt;=3),1,0)</f>
        <v>#VALUE!</v>
      </c>
      <c r="Z2003" s="5" t="e">
        <f>IF(AND(Q2003&gt;=2,Q2003&lt;=5),1,0)</f>
        <v>#VALUE!</v>
      </c>
      <c r="AA2003" s="5" t="e">
        <f>IF(S2003&lt;=2,1,0)</f>
        <v>#VALUE!</v>
      </c>
      <c r="AB2003" s="5" t="e">
        <f>IF(AND(S2003&gt;=1,S2003&lt;=3),1,0)</f>
        <v>#VALUE!</v>
      </c>
      <c r="AC2003" s="5" t="e">
        <f>IF(AND(S2003&gt;=2,S2003&lt;=5),1,0)</f>
        <v>#VALUE!</v>
      </c>
      <c r="AD2003" s="5" t="e">
        <f>IF(AND(S2003&gt;=1,S2003&lt;=4),1,0)</f>
        <v>#VALUE!</v>
      </c>
      <c r="AE2003" s="5" t="e">
        <f>IF(AND(S2003&gt;=2,S2003&lt;=5),1,0)</f>
        <v>#VALUE!</v>
      </c>
    </row>
    <row r="2004" spans="1:31" x14ac:dyDescent="0.55000000000000004">
      <c r="A2004" s="1">
        <f t="shared" si="63"/>
        <v>2004</v>
      </c>
      <c r="B2004" s="6" t="s">
        <v>908</v>
      </c>
      <c r="C2004" s="7">
        <v>46226.660555555558</v>
      </c>
      <c r="D2004" s="5">
        <v>22</v>
      </c>
      <c r="E2004" s="6" t="s">
        <v>37</v>
      </c>
      <c r="F2004" s="8">
        <v>46467</v>
      </c>
      <c r="G2004" s="8" t="s">
        <v>885</v>
      </c>
      <c r="H2004" s="6" t="s">
        <v>80</v>
      </c>
      <c r="I2004" s="6" t="s">
        <v>885</v>
      </c>
      <c r="J2004" s="6" t="s">
        <v>78</v>
      </c>
      <c r="L2004" s="6" t="s">
        <v>82</v>
      </c>
      <c r="M2004" s="6" t="s">
        <v>885</v>
      </c>
      <c r="N2004" s="6" t="s">
        <v>41</v>
      </c>
      <c r="O2004" s="5" t="s">
        <v>885</v>
      </c>
      <c r="P2004" s="6" t="str">
        <f>IF(I2004&lt;&gt;"","Giocata","Futura")</f>
        <v>Futura</v>
      </c>
      <c r="Q2004" s="5" t="e">
        <f>VALUE(LEFT(I2004,1))</f>
        <v>#VALUE!</v>
      </c>
      <c r="R2004" s="5" t="e">
        <f>VALUE(RIGHT(I2004,1))</f>
        <v>#VALUE!</v>
      </c>
      <c r="S2004" s="5" t="e">
        <f>SUM(Q2004:R2004)</f>
        <v>#VALUE!</v>
      </c>
      <c r="T2004" s="5" t="e">
        <f>IF(Q2004&lt;&gt;R2004,1,0)</f>
        <v>#VALUE!</v>
      </c>
      <c r="U2004" s="5" t="e">
        <f>IF(S2004&lt;=4,1,0)</f>
        <v>#VALUE!</v>
      </c>
      <c r="V2004" s="5" t="e">
        <f t="shared" si="62"/>
        <v>#VALUE!</v>
      </c>
      <c r="W2004" s="5" t="e">
        <f>IF(S2004&gt;=2,1,0)</f>
        <v>#VALUE!</v>
      </c>
      <c r="X2004" s="5" t="e">
        <f>IF(Q2004&lt;=2,1,0)</f>
        <v>#VALUE!</v>
      </c>
      <c r="Y2004" s="5" t="e">
        <f>IF(AND(Q2004&gt;=1,Q2004&lt;=3),1,0)</f>
        <v>#VALUE!</v>
      </c>
      <c r="Z2004" s="5" t="e">
        <f>IF(AND(Q2004&gt;=2,Q2004&lt;=5),1,0)</f>
        <v>#VALUE!</v>
      </c>
      <c r="AA2004" s="5" t="e">
        <f>IF(S2004&lt;=2,1,0)</f>
        <v>#VALUE!</v>
      </c>
      <c r="AB2004" s="5" t="e">
        <f>IF(AND(S2004&gt;=1,S2004&lt;=3),1,0)</f>
        <v>#VALUE!</v>
      </c>
      <c r="AC2004" s="5" t="e">
        <f>IF(AND(S2004&gt;=2,S2004&lt;=5),1,0)</f>
        <v>#VALUE!</v>
      </c>
      <c r="AD2004" s="5" t="e">
        <f>IF(AND(S2004&gt;=1,S2004&lt;=4),1,0)</f>
        <v>#VALUE!</v>
      </c>
      <c r="AE2004" s="5" t="e">
        <f>IF(AND(S2004&gt;=2,S2004&lt;=5),1,0)</f>
        <v>#VALUE!</v>
      </c>
    </row>
    <row r="2005" spans="1:31" x14ac:dyDescent="0.55000000000000004">
      <c r="A2005" s="1">
        <f t="shared" si="63"/>
        <v>2005</v>
      </c>
      <c r="B2005" s="6" t="s">
        <v>908</v>
      </c>
      <c r="C2005" s="7">
        <v>46226.660555555558</v>
      </c>
      <c r="D2005" s="5">
        <v>22</v>
      </c>
      <c r="E2005" s="6" t="s">
        <v>37</v>
      </c>
      <c r="F2005" s="8">
        <v>46467</v>
      </c>
      <c r="G2005" s="8" t="s">
        <v>885</v>
      </c>
      <c r="H2005" s="6" t="s">
        <v>71</v>
      </c>
      <c r="I2005" s="6" t="s">
        <v>885</v>
      </c>
      <c r="J2005" s="6" t="s">
        <v>75</v>
      </c>
      <c r="L2005" s="6" t="s">
        <v>73</v>
      </c>
      <c r="M2005" s="6" t="s">
        <v>885</v>
      </c>
      <c r="N2005" s="6" t="s">
        <v>41</v>
      </c>
      <c r="O2005" s="5" t="s">
        <v>885</v>
      </c>
      <c r="P2005" s="6" t="str">
        <f>IF(I2005&lt;&gt;"","Giocata","Futura")</f>
        <v>Futura</v>
      </c>
      <c r="Q2005" s="5" t="e">
        <f>VALUE(LEFT(I2005,1))</f>
        <v>#VALUE!</v>
      </c>
      <c r="R2005" s="5" t="e">
        <f>VALUE(RIGHT(I2005,1))</f>
        <v>#VALUE!</v>
      </c>
      <c r="S2005" s="5" t="e">
        <f>SUM(Q2005:R2005)</f>
        <v>#VALUE!</v>
      </c>
      <c r="T2005" s="5" t="e">
        <f>IF(Q2005&lt;&gt;R2005,1,0)</f>
        <v>#VALUE!</v>
      </c>
      <c r="U2005" s="5" t="e">
        <f>IF(S2005&lt;=4,1,0)</f>
        <v>#VALUE!</v>
      </c>
      <c r="V2005" s="5" t="e">
        <f t="shared" si="62"/>
        <v>#VALUE!</v>
      </c>
      <c r="W2005" s="5" t="e">
        <f>IF(S2005&gt;=2,1,0)</f>
        <v>#VALUE!</v>
      </c>
      <c r="X2005" s="5" t="e">
        <f>IF(Q2005&lt;=2,1,0)</f>
        <v>#VALUE!</v>
      </c>
      <c r="Y2005" s="5" t="e">
        <f>IF(AND(Q2005&gt;=1,Q2005&lt;=3),1,0)</f>
        <v>#VALUE!</v>
      </c>
      <c r="Z2005" s="5" t="e">
        <f>IF(AND(Q2005&gt;=2,Q2005&lt;=5),1,0)</f>
        <v>#VALUE!</v>
      </c>
      <c r="AA2005" s="5" t="e">
        <f>IF(S2005&lt;=2,1,0)</f>
        <v>#VALUE!</v>
      </c>
      <c r="AB2005" s="5" t="e">
        <f>IF(AND(S2005&gt;=1,S2005&lt;=3),1,0)</f>
        <v>#VALUE!</v>
      </c>
      <c r="AC2005" s="5" t="e">
        <f>IF(AND(S2005&gt;=2,S2005&lt;=5),1,0)</f>
        <v>#VALUE!</v>
      </c>
      <c r="AD2005" s="5" t="e">
        <f>IF(AND(S2005&gt;=1,S2005&lt;=4),1,0)</f>
        <v>#VALUE!</v>
      </c>
      <c r="AE2005" s="5" t="e">
        <f>IF(AND(S2005&gt;=2,S2005&lt;=5),1,0)</f>
        <v>#VALUE!</v>
      </c>
    </row>
    <row r="2006" spans="1:31" x14ac:dyDescent="0.55000000000000004">
      <c r="A2006" s="1">
        <f t="shared" si="63"/>
        <v>2006</v>
      </c>
      <c r="B2006" s="6" t="s">
        <v>908</v>
      </c>
      <c r="C2006" s="7">
        <v>46226.660555555558</v>
      </c>
      <c r="D2006" s="5">
        <v>22</v>
      </c>
      <c r="E2006" s="6" t="s">
        <v>37</v>
      </c>
      <c r="F2006" s="8">
        <v>46467</v>
      </c>
      <c r="G2006" s="8" t="s">
        <v>885</v>
      </c>
      <c r="H2006" s="6" t="s">
        <v>74</v>
      </c>
      <c r="I2006" s="6" t="s">
        <v>885</v>
      </c>
      <c r="J2006" s="6" t="s">
        <v>81</v>
      </c>
      <c r="L2006" s="6" t="s">
        <v>76</v>
      </c>
      <c r="M2006" s="6" t="s">
        <v>885</v>
      </c>
      <c r="N2006" s="6" t="s">
        <v>41</v>
      </c>
      <c r="O2006" s="5" t="s">
        <v>885</v>
      </c>
      <c r="P2006" s="6" t="str">
        <f>IF(I2006&lt;&gt;"","Giocata","Futura")</f>
        <v>Futura</v>
      </c>
      <c r="Q2006" s="5" t="e">
        <f>VALUE(LEFT(I2006,1))</f>
        <v>#VALUE!</v>
      </c>
      <c r="R2006" s="5" t="e">
        <f>VALUE(RIGHT(I2006,1))</f>
        <v>#VALUE!</v>
      </c>
      <c r="S2006" s="5" t="e">
        <f>SUM(Q2006:R2006)</f>
        <v>#VALUE!</v>
      </c>
      <c r="T2006" s="5" t="e">
        <f>IF(Q2006&lt;&gt;R2006,1,0)</f>
        <v>#VALUE!</v>
      </c>
      <c r="U2006" s="5" t="e">
        <f>IF(S2006&lt;=4,1,0)</f>
        <v>#VALUE!</v>
      </c>
      <c r="V2006" s="5" t="e">
        <f t="shared" si="62"/>
        <v>#VALUE!</v>
      </c>
      <c r="W2006" s="5" t="e">
        <f>IF(S2006&gt;=2,1,0)</f>
        <v>#VALUE!</v>
      </c>
      <c r="X2006" s="5" t="e">
        <f>IF(Q2006&lt;=2,1,0)</f>
        <v>#VALUE!</v>
      </c>
      <c r="Y2006" s="5" t="e">
        <f>IF(AND(Q2006&gt;=1,Q2006&lt;=3),1,0)</f>
        <v>#VALUE!</v>
      </c>
      <c r="Z2006" s="5" t="e">
        <f>IF(AND(Q2006&gt;=2,Q2006&lt;=5),1,0)</f>
        <v>#VALUE!</v>
      </c>
      <c r="AA2006" s="5" t="e">
        <f>IF(S2006&lt;=2,1,0)</f>
        <v>#VALUE!</v>
      </c>
      <c r="AB2006" s="5" t="e">
        <f>IF(AND(S2006&gt;=1,S2006&lt;=3),1,0)</f>
        <v>#VALUE!</v>
      </c>
      <c r="AC2006" s="5" t="e">
        <f>IF(AND(S2006&gt;=2,S2006&lt;=5),1,0)</f>
        <v>#VALUE!</v>
      </c>
      <c r="AD2006" s="5" t="e">
        <f>IF(AND(S2006&gt;=1,S2006&lt;=4),1,0)</f>
        <v>#VALUE!</v>
      </c>
      <c r="AE2006" s="5" t="e">
        <f>IF(AND(S2006&gt;=2,S2006&lt;=5),1,0)</f>
        <v>#VALUE!</v>
      </c>
    </row>
    <row r="2007" spans="1:31" x14ac:dyDescent="0.55000000000000004">
      <c r="A2007" s="1">
        <f t="shared" si="63"/>
        <v>2007</v>
      </c>
      <c r="B2007" s="6" t="s">
        <v>908</v>
      </c>
      <c r="C2007" s="7">
        <v>46226.660555555558</v>
      </c>
      <c r="D2007" s="5">
        <v>22</v>
      </c>
      <c r="E2007" s="6" t="s">
        <v>37</v>
      </c>
      <c r="F2007" s="8">
        <v>46467</v>
      </c>
      <c r="G2007" s="8" t="s">
        <v>885</v>
      </c>
      <c r="H2007" s="6" t="s">
        <v>72</v>
      </c>
      <c r="I2007" s="6" t="s">
        <v>885</v>
      </c>
      <c r="J2007" s="6" t="s">
        <v>69</v>
      </c>
      <c r="L2007" s="6" t="s">
        <v>88</v>
      </c>
      <c r="M2007" s="6" t="s">
        <v>885</v>
      </c>
      <c r="N2007" s="6" t="s">
        <v>41</v>
      </c>
      <c r="O2007" s="5" t="s">
        <v>885</v>
      </c>
      <c r="P2007" s="6" t="str">
        <f>IF(I2007&lt;&gt;"","Giocata","Futura")</f>
        <v>Futura</v>
      </c>
      <c r="Q2007" s="5" t="e">
        <f>VALUE(LEFT(I2007,1))</f>
        <v>#VALUE!</v>
      </c>
      <c r="R2007" s="5" t="e">
        <f>VALUE(RIGHT(I2007,1))</f>
        <v>#VALUE!</v>
      </c>
      <c r="S2007" s="5" t="e">
        <f>SUM(Q2007:R2007)</f>
        <v>#VALUE!</v>
      </c>
      <c r="T2007" s="5" t="e">
        <f>IF(Q2007&lt;&gt;R2007,1,0)</f>
        <v>#VALUE!</v>
      </c>
      <c r="U2007" s="5" t="e">
        <f>IF(S2007&lt;=4,1,0)</f>
        <v>#VALUE!</v>
      </c>
      <c r="V2007" s="5" t="e">
        <f t="shared" si="62"/>
        <v>#VALUE!</v>
      </c>
      <c r="W2007" s="5" t="e">
        <f>IF(S2007&gt;=2,1,0)</f>
        <v>#VALUE!</v>
      </c>
      <c r="X2007" s="5" t="e">
        <f>IF(Q2007&lt;=2,1,0)</f>
        <v>#VALUE!</v>
      </c>
      <c r="Y2007" s="5" t="e">
        <f>IF(AND(Q2007&gt;=1,Q2007&lt;=3),1,0)</f>
        <v>#VALUE!</v>
      </c>
      <c r="Z2007" s="5" t="e">
        <f>IF(AND(Q2007&gt;=2,Q2007&lt;=5),1,0)</f>
        <v>#VALUE!</v>
      </c>
      <c r="AA2007" s="5" t="e">
        <f>IF(S2007&lt;=2,1,0)</f>
        <v>#VALUE!</v>
      </c>
      <c r="AB2007" s="5" t="e">
        <f>IF(AND(S2007&gt;=1,S2007&lt;=3),1,0)</f>
        <v>#VALUE!</v>
      </c>
      <c r="AC2007" s="5" t="e">
        <f>IF(AND(S2007&gt;=2,S2007&lt;=5),1,0)</f>
        <v>#VALUE!</v>
      </c>
      <c r="AD2007" s="5" t="e">
        <f>IF(AND(S2007&gt;=1,S2007&lt;=4),1,0)</f>
        <v>#VALUE!</v>
      </c>
      <c r="AE2007" s="5" t="e">
        <f>IF(AND(S2007&gt;=2,S2007&lt;=5),1,0)</f>
        <v>#VALUE!</v>
      </c>
    </row>
    <row r="2008" spans="1:31" x14ac:dyDescent="0.55000000000000004">
      <c r="A2008" s="1">
        <f t="shared" si="63"/>
        <v>2008</v>
      </c>
      <c r="B2008" s="6" t="s">
        <v>28</v>
      </c>
      <c r="C2008" s="7">
        <v>46226.660555555558</v>
      </c>
      <c r="E2008" s="6" t="s">
        <v>18</v>
      </c>
      <c r="G2008" s="8" t="s">
        <v>19</v>
      </c>
      <c r="H2008" s="6" t="s">
        <v>20</v>
      </c>
      <c r="I2008" s="6" t="s">
        <v>21</v>
      </c>
      <c r="J2008" s="6" t="s">
        <v>22</v>
      </c>
      <c r="L2008" s="6" t="s">
        <v>24</v>
      </c>
      <c r="M2008" s="6" t="s">
        <v>25</v>
      </c>
      <c r="N2008" s="6" t="s">
        <v>26</v>
      </c>
      <c r="O2008" s="5" t="s">
        <v>27</v>
      </c>
      <c r="P2008" s="6" t="str">
        <f>IF(I2008&lt;&gt;"","Giocata","Futura")</f>
        <v>Giocata</v>
      </c>
      <c r="Q2008" s="5" t="e">
        <f>VALUE(LEFT(I2008,1))</f>
        <v>#VALUE!</v>
      </c>
      <c r="R2008" s="5" t="e">
        <f>VALUE(RIGHT(I2008,1))</f>
        <v>#VALUE!</v>
      </c>
      <c r="S2008" s="5" t="e">
        <f>SUM(Q2008:R2008)</f>
        <v>#VALUE!</v>
      </c>
      <c r="T2008" s="5" t="e">
        <f>IF(Q2008&lt;&gt;R2008,1,0)</f>
        <v>#VALUE!</v>
      </c>
      <c r="U2008" s="5" t="e">
        <f>IF(S2008&lt;=4,1,0)</f>
        <v>#VALUE!</v>
      </c>
      <c r="V2008" s="5" t="e">
        <f t="shared" si="62"/>
        <v>#VALUE!</v>
      </c>
      <c r="W2008" s="5" t="e">
        <f>IF(S2008&gt;=2,1,0)</f>
        <v>#VALUE!</v>
      </c>
      <c r="X2008" s="5" t="e">
        <f>IF(Q2008&lt;=2,1,0)</f>
        <v>#VALUE!</v>
      </c>
      <c r="Y2008" s="5" t="e">
        <f>IF(AND(Q2008&gt;=1,Q2008&lt;=3),1,0)</f>
        <v>#VALUE!</v>
      </c>
      <c r="Z2008" s="5" t="e">
        <f>IF(AND(Q2008&gt;=2,Q2008&lt;=5),1,0)</f>
        <v>#VALUE!</v>
      </c>
      <c r="AA2008" s="5" t="e">
        <f>IF(S2008&lt;=2,1,0)</f>
        <v>#VALUE!</v>
      </c>
      <c r="AB2008" s="5" t="e">
        <f>IF(AND(S2008&gt;=1,S2008&lt;=3),1,0)</f>
        <v>#VALUE!</v>
      </c>
      <c r="AC2008" s="5" t="e">
        <f>IF(AND(S2008&gt;=2,S2008&lt;=5),1,0)</f>
        <v>#VALUE!</v>
      </c>
      <c r="AD2008" s="5" t="e">
        <f>IF(AND(S2008&gt;=1,S2008&lt;=4),1,0)</f>
        <v>#VALUE!</v>
      </c>
      <c r="AE2008" s="5" t="e">
        <f>IF(AND(S2008&gt;=2,S2008&lt;=5),1,0)</f>
        <v>#VALUE!</v>
      </c>
    </row>
    <row r="2009" spans="1:31" x14ac:dyDescent="0.55000000000000004">
      <c r="A2009" s="1">
        <f t="shared" si="63"/>
        <v>2009</v>
      </c>
      <c r="B2009" s="6" t="s">
        <v>28</v>
      </c>
      <c r="C2009" s="7">
        <v>46226.660555555558</v>
      </c>
      <c r="E2009" s="6" t="s">
        <v>18</v>
      </c>
      <c r="G2009" s="8" t="s">
        <v>19</v>
      </c>
      <c r="H2009" s="6" t="s">
        <v>20</v>
      </c>
      <c r="I2009" s="6" t="s">
        <v>21</v>
      </c>
      <c r="J2009" s="6" t="s">
        <v>22</v>
      </c>
      <c r="L2009" s="6" t="s">
        <v>24</v>
      </c>
      <c r="M2009" s="6" t="s">
        <v>25</v>
      </c>
      <c r="N2009" s="6" t="s">
        <v>26</v>
      </c>
      <c r="O2009" s="5" t="s">
        <v>27</v>
      </c>
      <c r="P2009" s="6" t="str">
        <f>IF(I2009&lt;&gt;"","Giocata","Futura")</f>
        <v>Giocata</v>
      </c>
      <c r="Q2009" s="5" t="e">
        <f>VALUE(LEFT(I2009,1))</f>
        <v>#VALUE!</v>
      </c>
      <c r="R2009" s="5" t="e">
        <f>VALUE(RIGHT(I2009,1))</f>
        <v>#VALUE!</v>
      </c>
      <c r="S2009" s="5" t="e">
        <f>SUM(Q2009:R2009)</f>
        <v>#VALUE!</v>
      </c>
      <c r="T2009" s="5" t="e">
        <f>IF(Q2009&lt;&gt;R2009,1,0)</f>
        <v>#VALUE!</v>
      </c>
      <c r="U2009" s="5" t="e">
        <f>IF(S2009&lt;=4,1,0)</f>
        <v>#VALUE!</v>
      </c>
      <c r="V2009" s="5" t="e">
        <f t="shared" si="62"/>
        <v>#VALUE!</v>
      </c>
      <c r="W2009" s="5" t="e">
        <f>IF(S2009&gt;=2,1,0)</f>
        <v>#VALUE!</v>
      </c>
      <c r="X2009" s="5" t="e">
        <f>IF(Q2009&lt;=2,1,0)</f>
        <v>#VALUE!</v>
      </c>
      <c r="Y2009" s="5" t="e">
        <f>IF(AND(Q2009&gt;=1,Q2009&lt;=3),1,0)</f>
        <v>#VALUE!</v>
      </c>
      <c r="Z2009" s="5" t="e">
        <f>IF(AND(Q2009&gt;=2,Q2009&lt;=5),1,0)</f>
        <v>#VALUE!</v>
      </c>
      <c r="AA2009" s="5" t="e">
        <f>IF(S2009&lt;=2,1,0)</f>
        <v>#VALUE!</v>
      </c>
      <c r="AB2009" s="5" t="e">
        <f>IF(AND(S2009&gt;=1,S2009&lt;=3),1,0)</f>
        <v>#VALUE!</v>
      </c>
      <c r="AC2009" s="5" t="e">
        <f>IF(AND(S2009&gt;=2,S2009&lt;=5),1,0)</f>
        <v>#VALUE!</v>
      </c>
      <c r="AD2009" s="5" t="e">
        <f>IF(AND(S2009&gt;=1,S2009&lt;=4),1,0)</f>
        <v>#VALUE!</v>
      </c>
      <c r="AE2009" s="5" t="e">
        <f>IF(AND(S2009&gt;=2,S2009&lt;=5),1,0)</f>
        <v>#VALUE!</v>
      </c>
    </row>
    <row r="2010" spans="1:31" x14ac:dyDescent="0.55000000000000004">
      <c r="A2010" s="1">
        <f t="shared" si="63"/>
        <v>2010</v>
      </c>
      <c r="B2010" s="6" t="s">
        <v>28</v>
      </c>
      <c r="C2010" s="7">
        <v>46226.660555555558</v>
      </c>
      <c r="E2010" s="6" t="s">
        <v>18</v>
      </c>
      <c r="G2010" s="8" t="s">
        <v>19</v>
      </c>
      <c r="H2010" s="6" t="s">
        <v>20</v>
      </c>
      <c r="I2010" s="6" t="s">
        <v>21</v>
      </c>
      <c r="J2010" s="6" t="s">
        <v>22</v>
      </c>
      <c r="L2010" s="6" t="s">
        <v>24</v>
      </c>
      <c r="M2010" s="6" t="s">
        <v>25</v>
      </c>
      <c r="N2010" s="6" t="s">
        <v>26</v>
      </c>
      <c r="O2010" s="5" t="s">
        <v>27</v>
      </c>
      <c r="P2010" s="6" t="str">
        <f>IF(I2010&lt;&gt;"","Giocata","Futura")</f>
        <v>Giocata</v>
      </c>
      <c r="Q2010" s="5" t="e">
        <f>VALUE(LEFT(I2010,1))</f>
        <v>#VALUE!</v>
      </c>
      <c r="R2010" s="5" t="e">
        <f>VALUE(RIGHT(I2010,1))</f>
        <v>#VALUE!</v>
      </c>
      <c r="S2010" s="5" t="e">
        <f>SUM(Q2010:R2010)</f>
        <v>#VALUE!</v>
      </c>
      <c r="T2010" s="5" t="e">
        <f>IF(Q2010&lt;&gt;R2010,1,0)</f>
        <v>#VALUE!</v>
      </c>
      <c r="U2010" s="5" t="e">
        <f>IF(S2010&lt;=4,1,0)</f>
        <v>#VALUE!</v>
      </c>
      <c r="V2010" s="5" t="e">
        <f t="shared" si="62"/>
        <v>#VALUE!</v>
      </c>
      <c r="W2010" s="5" t="e">
        <f>IF(S2010&gt;=2,1,0)</f>
        <v>#VALUE!</v>
      </c>
      <c r="X2010" s="5" t="e">
        <f>IF(Q2010&lt;=2,1,0)</f>
        <v>#VALUE!</v>
      </c>
      <c r="Y2010" s="5" t="e">
        <f>IF(AND(Q2010&gt;=1,Q2010&lt;=3),1,0)</f>
        <v>#VALUE!</v>
      </c>
      <c r="Z2010" s="5" t="e">
        <f>IF(AND(Q2010&gt;=2,Q2010&lt;=5),1,0)</f>
        <v>#VALUE!</v>
      </c>
      <c r="AA2010" s="5" t="e">
        <f>IF(S2010&lt;=2,1,0)</f>
        <v>#VALUE!</v>
      </c>
      <c r="AB2010" s="5" t="e">
        <f>IF(AND(S2010&gt;=1,S2010&lt;=3),1,0)</f>
        <v>#VALUE!</v>
      </c>
      <c r="AC2010" s="5" t="e">
        <f>IF(AND(S2010&gt;=2,S2010&lt;=5),1,0)</f>
        <v>#VALUE!</v>
      </c>
      <c r="AD2010" s="5" t="e">
        <f>IF(AND(S2010&gt;=1,S2010&lt;=4),1,0)</f>
        <v>#VALUE!</v>
      </c>
      <c r="AE2010" s="5" t="e">
        <f>IF(AND(S2010&gt;=2,S2010&lt;=5),1,0)</f>
        <v>#VALUE!</v>
      </c>
    </row>
    <row r="2011" spans="1:31" x14ac:dyDescent="0.55000000000000004">
      <c r="A2011" s="1">
        <f t="shared" si="63"/>
        <v>2011</v>
      </c>
      <c r="B2011" s="6" t="s">
        <v>28</v>
      </c>
      <c r="C2011" s="7">
        <v>46226.660555555558</v>
      </c>
      <c r="E2011" s="6" t="s">
        <v>18</v>
      </c>
      <c r="G2011" s="8" t="s">
        <v>19</v>
      </c>
      <c r="H2011" s="6" t="s">
        <v>20</v>
      </c>
      <c r="I2011" s="6" t="s">
        <v>21</v>
      </c>
      <c r="J2011" s="6" t="s">
        <v>22</v>
      </c>
      <c r="L2011" s="6" t="s">
        <v>24</v>
      </c>
      <c r="M2011" s="6" t="s">
        <v>25</v>
      </c>
      <c r="N2011" s="6" t="s">
        <v>26</v>
      </c>
      <c r="O2011" s="5" t="s">
        <v>27</v>
      </c>
      <c r="P2011" s="6" t="str">
        <f>IF(I2011&lt;&gt;"","Giocata","Futura")</f>
        <v>Giocata</v>
      </c>
      <c r="Q2011" s="5" t="e">
        <f>VALUE(LEFT(I2011,1))</f>
        <v>#VALUE!</v>
      </c>
      <c r="R2011" s="5" t="e">
        <f>VALUE(RIGHT(I2011,1))</f>
        <v>#VALUE!</v>
      </c>
      <c r="S2011" s="5" t="e">
        <f>SUM(Q2011:R2011)</f>
        <v>#VALUE!</v>
      </c>
      <c r="T2011" s="5" t="e">
        <f>IF(Q2011&lt;&gt;R2011,1,0)</f>
        <v>#VALUE!</v>
      </c>
      <c r="U2011" s="5" t="e">
        <f>IF(S2011&lt;=4,1,0)</f>
        <v>#VALUE!</v>
      </c>
      <c r="V2011" s="5" t="e">
        <f t="shared" si="62"/>
        <v>#VALUE!</v>
      </c>
      <c r="W2011" s="5" t="e">
        <f>IF(S2011&gt;=2,1,0)</f>
        <v>#VALUE!</v>
      </c>
      <c r="X2011" s="5" t="e">
        <f>IF(Q2011&lt;=2,1,0)</f>
        <v>#VALUE!</v>
      </c>
      <c r="Y2011" s="5" t="e">
        <f>IF(AND(Q2011&gt;=1,Q2011&lt;=3),1,0)</f>
        <v>#VALUE!</v>
      </c>
      <c r="Z2011" s="5" t="e">
        <f>IF(AND(Q2011&gt;=2,Q2011&lt;=5),1,0)</f>
        <v>#VALUE!</v>
      </c>
      <c r="AA2011" s="5" t="e">
        <f>IF(S2011&lt;=2,1,0)</f>
        <v>#VALUE!</v>
      </c>
      <c r="AB2011" s="5" t="e">
        <f>IF(AND(S2011&gt;=1,S2011&lt;=3),1,0)</f>
        <v>#VALUE!</v>
      </c>
      <c r="AC2011" s="5" t="e">
        <f>IF(AND(S2011&gt;=2,S2011&lt;=5),1,0)</f>
        <v>#VALUE!</v>
      </c>
      <c r="AD2011" s="5" t="e">
        <f>IF(AND(S2011&gt;=1,S2011&lt;=4),1,0)</f>
        <v>#VALUE!</v>
      </c>
      <c r="AE2011" s="5" t="e">
        <f>IF(AND(S2011&gt;=2,S2011&lt;=5),1,0)</f>
        <v>#VALUE!</v>
      </c>
    </row>
    <row r="2012" spans="1:31" x14ac:dyDescent="0.55000000000000004">
      <c r="A2012" s="1">
        <f t="shared" si="63"/>
        <v>2012</v>
      </c>
      <c r="B2012" s="6" t="s">
        <v>28</v>
      </c>
      <c r="C2012" s="7">
        <v>46226.660555555558</v>
      </c>
      <c r="E2012" s="6" t="s">
        <v>18</v>
      </c>
      <c r="G2012" s="8" t="s">
        <v>19</v>
      </c>
      <c r="H2012" s="6" t="s">
        <v>20</v>
      </c>
      <c r="I2012" s="6" t="s">
        <v>21</v>
      </c>
      <c r="J2012" s="6" t="s">
        <v>22</v>
      </c>
      <c r="L2012" s="6" t="s">
        <v>24</v>
      </c>
      <c r="M2012" s="6" t="s">
        <v>25</v>
      </c>
      <c r="N2012" s="6" t="s">
        <v>26</v>
      </c>
      <c r="O2012" s="5" t="s">
        <v>27</v>
      </c>
      <c r="P2012" s="6" t="str">
        <f>IF(I2012&lt;&gt;"","Giocata","Futura")</f>
        <v>Giocata</v>
      </c>
      <c r="Q2012" s="5" t="e">
        <f>VALUE(LEFT(I2012,1))</f>
        <v>#VALUE!</v>
      </c>
      <c r="R2012" s="5" t="e">
        <f>VALUE(RIGHT(I2012,1))</f>
        <v>#VALUE!</v>
      </c>
      <c r="S2012" s="5" t="e">
        <f>SUM(Q2012:R2012)</f>
        <v>#VALUE!</v>
      </c>
      <c r="T2012" s="5" t="e">
        <f>IF(Q2012&lt;&gt;R2012,1,0)</f>
        <v>#VALUE!</v>
      </c>
      <c r="U2012" s="5" t="e">
        <f>IF(S2012&lt;=4,1,0)</f>
        <v>#VALUE!</v>
      </c>
      <c r="V2012" s="5" t="e">
        <f t="shared" si="62"/>
        <v>#VALUE!</v>
      </c>
      <c r="W2012" s="5" t="e">
        <f>IF(S2012&gt;=2,1,0)</f>
        <v>#VALUE!</v>
      </c>
      <c r="X2012" s="5" t="e">
        <f>IF(Q2012&lt;=2,1,0)</f>
        <v>#VALUE!</v>
      </c>
      <c r="Y2012" s="5" t="e">
        <f>IF(AND(Q2012&gt;=1,Q2012&lt;=3),1,0)</f>
        <v>#VALUE!</v>
      </c>
      <c r="Z2012" s="5" t="e">
        <f>IF(AND(Q2012&gt;=2,Q2012&lt;=5),1,0)</f>
        <v>#VALUE!</v>
      </c>
      <c r="AA2012" s="5" t="e">
        <f>IF(S2012&lt;=2,1,0)</f>
        <v>#VALUE!</v>
      </c>
      <c r="AB2012" s="5" t="e">
        <f>IF(AND(S2012&gt;=1,S2012&lt;=3),1,0)</f>
        <v>#VALUE!</v>
      </c>
      <c r="AC2012" s="5" t="e">
        <f>IF(AND(S2012&gt;=2,S2012&lt;=5),1,0)</f>
        <v>#VALUE!</v>
      </c>
      <c r="AD2012" s="5" t="e">
        <f>IF(AND(S2012&gt;=1,S2012&lt;=4),1,0)</f>
        <v>#VALUE!</v>
      </c>
      <c r="AE2012" s="5" t="e">
        <f>IF(AND(S2012&gt;=2,S2012&lt;=5),1,0)</f>
        <v>#VALUE!</v>
      </c>
    </row>
    <row r="2013" spans="1:31" x14ac:dyDescent="0.55000000000000004">
      <c r="A2013" s="1">
        <f t="shared" si="63"/>
        <v>2013</v>
      </c>
      <c r="B2013" s="6" t="s">
        <v>28</v>
      </c>
      <c r="C2013" s="7">
        <v>46226.660555555558</v>
      </c>
      <c r="E2013" s="6" t="s">
        <v>18</v>
      </c>
      <c r="G2013" s="8" t="s">
        <v>19</v>
      </c>
      <c r="H2013" s="6" t="s">
        <v>20</v>
      </c>
      <c r="I2013" s="6" t="s">
        <v>21</v>
      </c>
      <c r="J2013" s="6" t="s">
        <v>22</v>
      </c>
      <c r="L2013" s="6" t="s">
        <v>24</v>
      </c>
      <c r="M2013" s="6" t="s">
        <v>25</v>
      </c>
      <c r="N2013" s="6" t="s">
        <v>26</v>
      </c>
      <c r="O2013" s="5" t="s">
        <v>27</v>
      </c>
      <c r="P2013" s="6" t="str">
        <f>IF(I2013&lt;&gt;"","Giocata","Futura")</f>
        <v>Giocata</v>
      </c>
      <c r="Q2013" s="5" t="e">
        <f>VALUE(LEFT(I2013,1))</f>
        <v>#VALUE!</v>
      </c>
      <c r="R2013" s="5" t="e">
        <f>VALUE(RIGHT(I2013,1))</f>
        <v>#VALUE!</v>
      </c>
      <c r="S2013" s="5" t="e">
        <f>SUM(Q2013:R2013)</f>
        <v>#VALUE!</v>
      </c>
      <c r="T2013" s="5" t="e">
        <f>IF(Q2013&lt;&gt;R2013,1,0)</f>
        <v>#VALUE!</v>
      </c>
      <c r="U2013" s="5" t="e">
        <f>IF(S2013&lt;=4,1,0)</f>
        <v>#VALUE!</v>
      </c>
      <c r="V2013" s="5" t="e">
        <f t="shared" si="62"/>
        <v>#VALUE!</v>
      </c>
      <c r="W2013" s="5" t="e">
        <f>IF(S2013&gt;=2,1,0)</f>
        <v>#VALUE!</v>
      </c>
      <c r="X2013" s="5" t="e">
        <f>IF(Q2013&lt;=2,1,0)</f>
        <v>#VALUE!</v>
      </c>
      <c r="Y2013" s="5" t="e">
        <f>IF(AND(Q2013&gt;=1,Q2013&lt;=3),1,0)</f>
        <v>#VALUE!</v>
      </c>
      <c r="Z2013" s="5" t="e">
        <f>IF(AND(Q2013&gt;=2,Q2013&lt;=5),1,0)</f>
        <v>#VALUE!</v>
      </c>
      <c r="AA2013" s="5" t="e">
        <f>IF(S2013&lt;=2,1,0)</f>
        <v>#VALUE!</v>
      </c>
      <c r="AB2013" s="5" t="e">
        <f>IF(AND(S2013&gt;=1,S2013&lt;=3),1,0)</f>
        <v>#VALUE!</v>
      </c>
      <c r="AC2013" s="5" t="e">
        <f>IF(AND(S2013&gt;=2,S2013&lt;=5),1,0)</f>
        <v>#VALUE!</v>
      </c>
      <c r="AD2013" s="5" t="e">
        <f>IF(AND(S2013&gt;=1,S2013&lt;=4),1,0)</f>
        <v>#VALUE!</v>
      </c>
      <c r="AE2013" s="5" t="e">
        <f>IF(AND(S2013&gt;=2,S2013&lt;=5),1,0)</f>
        <v>#VALUE!</v>
      </c>
    </row>
    <row r="2014" spans="1:31" x14ac:dyDescent="0.55000000000000004">
      <c r="A2014" s="1">
        <f t="shared" si="63"/>
        <v>2014</v>
      </c>
      <c r="B2014" s="6" t="s">
        <v>28</v>
      </c>
      <c r="C2014" s="7">
        <v>46226.660555555558</v>
      </c>
      <c r="E2014" s="6" t="s">
        <v>18</v>
      </c>
      <c r="G2014" s="8" t="s">
        <v>19</v>
      </c>
      <c r="H2014" s="6" t="s">
        <v>20</v>
      </c>
      <c r="I2014" s="6" t="s">
        <v>21</v>
      </c>
      <c r="J2014" s="6" t="s">
        <v>22</v>
      </c>
      <c r="L2014" s="6" t="s">
        <v>24</v>
      </c>
      <c r="M2014" s="6" t="s">
        <v>25</v>
      </c>
      <c r="N2014" s="6" t="s">
        <v>26</v>
      </c>
      <c r="O2014" s="5" t="s">
        <v>27</v>
      </c>
      <c r="P2014" s="6" t="str">
        <f>IF(I2014&lt;&gt;"","Giocata","Futura")</f>
        <v>Giocata</v>
      </c>
      <c r="Q2014" s="5" t="e">
        <f>VALUE(LEFT(I2014,1))</f>
        <v>#VALUE!</v>
      </c>
      <c r="R2014" s="5" t="e">
        <f>VALUE(RIGHT(I2014,1))</f>
        <v>#VALUE!</v>
      </c>
      <c r="S2014" s="5" t="e">
        <f>SUM(Q2014:R2014)</f>
        <v>#VALUE!</v>
      </c>
      <c r="T2014" s="5" t="e">
        <f>IF(Q2014&lt;&gt;R2014,1,0)</f>
        <v>#VALUE!</v>
      </c>
      <c r="U2014" s="5" t="e">
        <f>IF(S2014&lt;=4,1,0)</f>
        <v>#VALUE!</v>
      </c>
      <c r="V2014" s="5" t="e">
        <f t="shared" si="62"/>
        <v>#VALUE!</v>
      </c>
      <c r="W2014" s="5" t="e">
        <f>IF(S2014&gt;=2,1,0)</f>
        <v>#VALUE!</v>
      </c>
      <c r="X2014" s="5" t="e">
        <f>IF(Q2014&lt;=2,1,0)</f>
        <v>#VALUE!</v>
      </c>
      <c r="Y2014" s="5" t="e">
        <f>IF(AND(Q2014&gt;=1,Q2014&lt;=3),1,0)</f>
        <v>#VALUE!</v>
      </c>
      <c r="Z2014" s="5" t="e">
        <f>IF(AND(Q2014&gt;=2,Q2014&lt;=5),1,0)</f>
        <v>#VALUE!</v>
      </c>
      <c r="AA2014" s="5" t="e">
        <f>IF(S2014&lt;=2,1,0)</f>
        <v>#VALUE!</v>
      </c>
      <c r="AB2014" s="5" t="e">
        <f>IF(AND(S2014&gt;=1,S2014&lt;=3),1,0)</f>
        <v>#VALUE!</v>
      </c>
      <c r="AC2014" s="5" t="e">
        <f>IF(AND(S2014&gt;=2,S2014&lt;=5),1,0)</f>
        <v>#VALUE!</v>
      </c>
      <c r="AD2014" s="5" t="e">
        <f>IF(AND(S2014&gt;=1,S2014&lt;=4),1,0)</f>
        <v>#VALUE!</v>
      </c>
      <c r="AE2014" s="5" t="e">
        <f>IF(AND(S2014&gt;=2,S2014&lt;=5),1,0)</f>
        <v>#VALUE!</v>
      </c>
    </row>
    <row r="2015" spans="1:31" x14ac:dyDescent="0.55000000000000004">
      <c r="A2015" s="1">
        <f t="shared" si="63"/>
        <v>2015</v>
      </c>
      <c r="B2015" s="6" t="s">
        <v>28</v>
      </c>
      <c r="C2015" s="7">
        <v>46226.660555555558</v>
      </c>
      <c r="E2015" s="6" t="s">
        <v>18</v>
      </c>
      <c r="G2015" s="8" t="s">
        <v>19</v>
      </c>
      <c r="H2015" s="6" t="s">
        <v>20</v>
      </c>
      <c r="I2015" s="6" t="s">
        <v>21</v>
      </c>
      <c r="J2015" s="6" t="s">
        <v>22</v>
      </c>
      <c r="L2015" s="6" t="s">
        <v>24</v>
      </c>
      <c r="M2015" s="6" t="s">
        <v>25</v>
      </c>
      <c r="N2015" s="6" t="s">
        <v>26</v>
      </c>
      <c r="O2015" s="5" t="s">
        <v>27</v>
      </c>
      <c r="P2015" s="6" t="str">
        <f>IF(I2015&lt;&gt;"","Giocata","Futura")</f>
        <v>Giocata</v>
      </c>
      <c r="Q2015" s="5" t="e">
        <f>VALUE(LEFT(I2015,1))</f>
        <v>#VALUE!</v>
      </c>
      <c r="R2015" s="5" t="e">
        <f>VALUE(RIGHT(I2015,1))</f>
        <v>#VALUE!</v>
      </c>
      <c r="S2015" s="5" t="e">
        <f>SUM(Q2015:R2015)</f>
        <v>#VALUE!</v>
      </c>
      <c r="T2015" s="5" t="e">
        <f>IF(Q2015&lt;&gt;R2015,1,0)</f>
        <v>#VALUE!</v>
      </c>
      <c r="U2015" s="5" t="e">
        <f>IF(S2015&lt;=4,1,0)</f>
        <v>#VALUE!</v>
      </c>
      <c r="V2015" s="5" t="e">
        <f t="shared" si="62"/>
        <v>#VALUE!</v>
      </c>
      <c r="W2015" s="5" t="e">
        <f>IF(S2015&gt;=2,1,0)</f>
        <v>#VALUE!</v>
      </c>
      <c r="X2015" s="5" t="e">
        <f>IF(Q2015&lt;=2,1,0)</f>
        <v>#VALUE!</v>
      </c>
      <c r="Y2015" s="5" t="e">
        <f>IF(AND(Q2015&gt;=1,Q2015&lt;=3),1,0)</f>
        <v>#VALUE!</v>
      </c>
      <c r="Z2015" s="5" t="e">
        <f>IF(AND(Q2015&gt;=2,Q2015&lt;=5),1,0)</f>
        <v>#VALUE!</v>
      </c>
      <c r="AA2015" s="5" t="e">
        <f>IF(S2015&lt;=2,1,0)</f>
        <v>#VALUE!</v>
      </c>
      <c r="AB2015" s="5" t="e">
        <f>IF(AND(S2015&gt;=1,S2015&lt;=3),1,0)</f>
        <v>#VALUE!</v>
      </c>
      <c r="AC2015" s="5" t="e">
        <f>IF(AND(S2015&gt;=2,S2015&lt;=5),1,0)</f>
        <v>#VALUE!</v>
      </c>
      <c r="AD2015" s="5" t="e">
        <f>IF(AND(S2015&gt;=1,S2015&lt;=4),1,0)</f>
        <v>#VALUE!</v>
      </c>
      <c r="AE2015" s="5" t="e">
        <f>IF(AND(S2015&gt;=2,S2015&lt;=5),1,0)</f>
        <v>#VALUE!</v>
      </c>
    </row>
    <row r="2016" spans="1:31" x14ac:dyDescent="0.55000000000000004">
      <c r="A2016" s="1">
        <f t="shared" si="63"/>
        <v>2016</v>
      </c>
      <c r="B2016" s="6" t="s">
        <v>884</v>
      </c>
      <c r="C2016" s="7">
        <v>46226.660555555558</v>
      </c>
      <c r="E2016" s="6" t="s">
        <v>18</v>
      </c>
      <c r="G2016" s="8" t="s">
        <v>19</v>
      </c>
      <c r="H2016" s="6" t="s">
        <v>20</v>
      </c>
      <c r="I2016" s="6" t="s">
        <v>21</v>
      </c>
      <c r="J2016" s="6" t="s">
        <v>22</v>
      </c>
      <c r="L2016" s="6" t="s">
        <v>24</v>
      </c>
      <c r="M2016" s="6" t="s">
        <v>25</v>
      </c>
      <c r="N2016" s="6" t="s">
        <v>26</v>
      </c>
      <c r="O2016" s="5" t="s">
        <v>27</v>
      </c>
      <c r="P2016" s="6" t="str">
        <f>IF(I2016&lt;&gt;"","Giocata","Futura")</f>
        <v>Giocata</v>
      </c>
      <c r="Q2016" s="5" t="e">
        <f>VALUE(LEFT(I2016,1))</f>
        <v>#VALUE!</v>
      </c>
      <c r="R2016" s="5" t="e">
        <f>VALUE(RIGHT(I2016,1))</f>
        <v>#VALUE!</v>
      </c>
      <c r="S2016" s="5" t="e">
        <f>SUM(Q2016:R2016)</f>
        <v>#VALUE!</v>
      </c>
      <c r="T2016" s="5" t="e">
        <f>IF(Q2016&lt;&gt;R2016,1,0)</f>
        <v>#VALUE!</v>
      </c>
      <c r="U2016" s="5" t="e">
        <f>IF(S2016&lt;=4,1,0)</f>
        <v>#VALUE!</v>
      </c>
      <c r="V2016" s="5" t="e">
        <f t="shared" si="62"/>
        <v>#VALUE!</v>
      </c>
      <c r="W2016" s="5" t="e">
        <f>IF(S2016&gt;=2,1,0)</f>
        <v>#VALUE!</v>
      </c>
      <c r="X2016" s="5" t="e">
        <f>IF(Q2016&lt;=2,1,0)</f>
        <v>#VALUE!</v>
      </c>
      <c r="Y2016" s="5" t="e">
        <f>IF(AND(Q2016&gt;=1,Q2016&lt;=3),1,0)</f>
        <v>#VALUE!</v>
      </c>
      <c r="Z2016" s="5" t="e">
        <f>IF(AND(Q2016&gt;=2,Q2016&lt;=5),1,0)</f>
        <v>#VALUE!</v>
      </c>
      <c r="AA2016" s="5" t="e">
        <f>IF(S2016&lt;=2,1,0)</f>
        <v>#VALUE!</v>
      </c>
      <c r="AB2016" s="5" t="e">
        <f>IF(AND(S2016&gt;=1,S2016&lt;=3),1,0)</f>
        <v>#VALUE!</v>
      </c>
      <c r="AC2016" s="5" t="e">
        <f>IF(AND(S2016&gt;=2,S2016&lt;=5),1,0)</f>
        <v>#VALUE!</v>
      </c>
      <c r="AD2016" s="5" t="e">
        <f>IF(AND(S2016&gt;=1,S2016&lt;=4),1,0)</f>
        <v>#VALUE!</v>
      </c>
      <c r="AE2016" s="5" t="e">
        <f>IF(AND(S2016&gt;=2,S2016&lt;=5),1,0)</f>
        <v>#VALUE!</v>
      </c>
    </row>
    <row r="2017" spans="1:31" x14ac:dyDescent="0.55000000000000004">
      <c r="A2017" s="1">
        <f t="shared" si="63"/>
        <v>2017</v>
      </c>
      <c r="B2017" s="6" t="s">
        <v>884</v>
      </c>
      <c r="C2017" s="7">
        <v>46226.660555555558</v>
      </c>
      <c r="E2017" s="6" t="s">
        <v>18</v>
      </c>
      <c r="G2017" s="8" t="s">
        <v>19</v>
      </c>
      <c r="H2017" s="6" t="s">
        <v>20</v>
      </c>
      <c r="I2017" s="6" t="s">
        <v>21</v>
      </c>
      <c r="J2017" s="6" t="s">
        <v>22</v>
      </c>
      <c r="L2017" s="6" t="s">
        <v>24</v>
      </c>
      <c r="M2017" s="6" t="s">
        <v>25</v>
      </c>
      <c r="N2017" s="6" t="s">
        <v>26</v>
      </c>
      <c r="O2017" s="5" t="s">
        <v>27</v>
      </c>
      <c r="P2017" s="6" t="str">
        <f>IF(I2017&lt;&gt;"","Giocata","Futura")</f>
        <v>Giocata</v>
      </c>
      <c r="Q2017" s="5" t="e">
        <f>VALUE(LEFT(I2017,1))</f>
        <v>#VALUE!</v>
      </c>
      <c r="R2017" s="5" t="e">
        <f>VALUE(RIGHT(I2017,1))</f>
        <v>#VALUE!</v>
      </c>
      <c r="S2017" s="5" t="e">
        <f>SUM(Q2017:R2017)</f>
        <v>#VALUE!</v>
      </c>
      <c r="T2017" s="5" t="e">
        <f>IF(Q2017&lt;&gt;R2017,1,0)</f>
        <v>#VALUE!</v>
      </c>
      <c r="U2017" s="5" t="e">
        <f>IF(S2017&lt;=4,1,0)</f>
        <v>#VALUE!</v>
      </c>
      <c r="V2017" s="5" t="e">
        <f t="shared" si="62"/>
        <v>#VALUE!</v>
      </c>
      <c r="W2017" s="5" t="e">
        <f>IF(S2017&gt;=2,1,0)</f>
        <v>#VALUE!</v>
      </c>
      <c r="X2017" s="5" t="e">
        <f>IF(Q2017&lt;=2,1,0)</f>
        <v>#VALUE!</v>
      </c>
      <c r="Y2017" s="5" t="e">
        <f>IF(AND(Q2017&gt;=1,Q2017&lt;=3),1,0)</f>
        <v>#VALUE!</v>
      </c>
      <c r="Z2017" s="5" t="e">
        <f>IF(AND(Q2017&gt;=2,Q2017&lt;=5),1,0)</f>
        <v>#VALUE!</v>
      </c>
      <c r="AA2017" s="5" t="e">
        <f>IF(S2017&lt;=2,1,0)</f>
        <v>#VALUE!</v>
      </c>
      <c r="AB2017" s="5" t="e">
        <f>IF(AND(S2017&gt;=1,S2017&lt;=3),1,0)</f>
        <v>#VALUE!</v>
      </c>
      <c r="AC2017" s="5" t="e">
        <f>IF(AND(S2017&gt;=2,S2017&lt;=5),1,0)</f>
        <v>#VALUE!</v>
      </c>
      <c r="AD2017" s="5" t="e">
        <f>IF(AND(S2017&gt;=1,S2017&lt;=4),1,0)</f>
        <v>#VALUE!</v>
      </c>
      <c r="AE2017" s="5" t="e">
        <f>IF(AND(S2017&gt;=2,S2017&lt;=5),1,0)</f>
        <v>#VALUE!</v>
      </c>
    </row>
    <row r="2018" spans="1:31" x14ac:dyDescent="0.55000000000000004">
      <c r="A2018" s="1">
        <f t="shared" si="63"/>
        <v>2018</v>
      </c>
      <c r="B2018" s="6" t="s">
        <v>884</v>
      </c>
      <c r="C2018" s="7">
        <v>46226.660555555558</v>
      </c>
      <c r="E2018" s="6" t="s">
        <v>18</v>
      </c>
      <c r="G2018" s="8" t="s">
        <v>19</v>
      </c>
      <c r="H2018" s="6" t="s">
        <v>20</v>
      </c>
      <c r="I2018" s="6" t="s">
        <v>21</v>
      </c>
      <c r="J2018" s="6" t="s">
        <v>22</v>
      </c>
      <c r="L2018" s="6" t="s">
        <v>24</v>
      </c>
      <c r="M2018" s="6" t="s">
        <v>25</v>
      </c>
      <c r="N2018" s="6" t="s">
        <v>26</v>
      </c>
      <c r="O2018" s="5" t="s">
        <v>27</v>
      </c>
      <c r="P2018" s="6" t="str">
        <f>IF(I2018&lt;&gt;"","Giocata","Futura")</f>
        <v>Giocata</v>
      </c>
      <c r="Q2018" s="5" t="e">
        <f>VALUE(LEFT(I2018,1))</f>
        <v>#VALUE!</v>
      </c>
      <c r="R2018" s="5" t="e">
        <f>VALUE(RIGHT(I2018,1))</f>
        <v>#VALUE!</v>
      </c>
      <c r="S2018" s="5" t="e">
        <f>SUM(Q2018:R2018)</f>
        <v>#VALUE!</v>
      </c>
      <c r="T2018" s="5" t="e">
        <f>IF(Q2018&lt;&gt;R2018,1,0)</f>
        <v>#VALUE!</v>
      </c>
      <c r="U2018" s="5" t="e">
        <f>IF(S2018&lt;=4,1,0)</f>
        <v>#VALUE!</v>
      </c>
      <c r="V2018" s="5" t="e">
        <f t="shared" si="62"/>
        <v>#VALUE!</v>
      </c>
      <c r="W2018" s="5" t="e">
        <f>IF(S2018&gt;=2,1,0)</f>
        <v>#VALUE!</v>
      </c>
      <c r="X2018" s="5" t="e">
        <f>IF(Q2018&lt;=2,1,0)</f>
        <v>#VALUE!</v>
      </c>
      <c r="Y2018" s="5" t="e">
        <f>IF(AND(Q2018&gt;=1,Q2018&lt;=3),1,0)</f>
        <v>#VALUE!</v>
      </c>
      <c r="Z2018" s="5" t="e">
        <f>IF(AND(Q2018&gt;=2,Q2018&lt;=5),1,0)</f>
        <v>#VALUE!</v>
      </c>
      <c r="AA2018" s="5" t="e">
        <f>IF(S2018&lt;=2,1,0)</f>
        <v>#VALUE!</v>
      </c>
      <c r="AB2018" s="5" t="e">
        <f>IF(AND(S2018&gt;=1,S2018&lt;=3),1,0)</f>
        <v>#VALUE!</v>
      </c>
      <c r="AC2018" s="5" t="e">
        <f>IF(AND(S2018&gt;=2,S2018&lt;=5),1,0)</f>
        <v>#VALUE!</v>
      </c>
      <c r="AD2018" s="5" t="e">
        <f>IF(AND(S2018&gt;=1,S2018&lt;=4),1,0)</f>
        <v>#VALUE!</v>
      </c>
      <c r="AE2018" s="5" t="e">
        <f>IF(AND(S2018&gt;=2,S2018&lt;=5),1,0)</f>
        <v>#VALUE!</v>
      </c>
    </row>
    <row r="2019" spans="1:31" x14ac:dyDescent="0.55000000000000004">
      <c r="A2019" s="1">
        <f t="shared" si="63"/>
        <v>2019</v>
      </c>
      <c r="B2019" s="6" t="s">
        <v>884</v>
      </c>
      <c r="C2019" s="7">
        <v>46226.660555555558</v>
      </c>
      <c r="E2019" s="6" t="s">
        <v>18</v>
      </c>
      <c r="G2019" s="8" t="s">
        <v>19</v>
      </c>
      <c r="H2019" s="6" t="s">
        <v>20</v>
      </c>
      <c r="I2019" s="6" t="s">
        <v>21</v>
      </c>
      <c r="J2019" s="6" t="s">
        <v>22</v>
      </c>
      <c r="L2019" s="6" t="s">
        <v>24</v>
      </c>
      <c r="M2019" s="6" t="s">
        <v>25</v>
      </c>
      <c r="N2019" s="6" t="s">
        <v>26</v>
      </c>
      <c r="O2019" s="5" t="s">
        <v>27</v>
      </c>
      <c r="P2019" s="6" t="str">
        <f>IF(I2019&lt;&gt;"","Giocata","Futura")</f>
        <v>Giocata</v>
      </c>
      <c r="Q2019" s="5" t="e">
        <f>VALUE(LEFT(I2019,1))</f>
        <v>#VALUE!</v>
      </c>
      <c r="R2019" s="5" t="e">
        <f>VALUE(RIGHT(I2019,1))</f>
        <v>#VALUE!</v>
      </c>
      <c r="S2019" s="5" t="e">
        <f>SUM(Q2019:R2019)</f>
        <v>#VALUE!</v>
      </c>
      <c r="T2019" s="5" t="e">
        <f>IF(Q2019&lt;&gt;R2019,1,0)</f>
        <v>#VALUE!</v>
      </c>
      <c r="U2019" s="5" t="e">
        <f>IF(S2019&lt;=4,1,0)</f>
        <v>#VALUE!</v>
      </c>
      <c r="V2019" s="5" t="e">
        <f t="shared" si="62"/>
        <v>#VALUE!</v>
      </c>
      <c r="W2019" s="5" t="e">
        <f>IF(S2019&gt;=2,1,0)</f>
        <v>#VALUE!</v>
      </c>
      <c r="X2019" s="5" t="e">
        <f>IF(Q2019&lt;=2,1,0)</f>
        <v>#VALUE!</v>
      </c>
      <c r="Y2019" s="5" t="e">
        <f>IF(AND(Q2019&gt;=1,Q2019&lt;=3),1,0)</f>
        <v>#VALUE!</v>
      </c>
      <c r="Z2019" s="5" t="e">
        <f>IF(AND(Q2019&gt;=2,Q2019&lt;=5),1,0)</f>
        <v>#VALUE!</v>
      </c>
      <c r="AA2019" s="5" t="e">
        <f>IF(S2019&lt;=2,1,0)</f>
        <v>#VALUE!</v>
      </c>
      <c r="AB2019" s="5" t="e">
        <f>IF(AND(S2019&gt;=1,S2019&lt;=3),1,0)</f>
        <v>#VALUE!</v>
      </c>
      <c r="AC2019" s="5" t="e">
        <f>IF(AND(S2019&gt;=2,S2019&lt;=5),1,0)</f>
        <v>#VALUE!</v>
      </c>
      <c r="AD2019" s="5" t="e">
        <f>IF(AND(S2019&gt;=1,S2019&lt;=4),1,0)</f>
        <v>#VALUE!</v>
      </c>
      <c r="AE2019" s="5" t="e">
        <f>IF(AND(S2019&gt;=2,S2019&lt;=5),1,0)</f>
        <v>#VALUE!</v>
      </c>
    </row>
    <row r="2020" spans="1:31" x14ac:dyDescent="0.55000000000000004">
      <c r="A2020" s="1">
        <f t="shared" si="63"/>
        <v>2020</v>
      </c>
      <c r="B2020" s="6" t="s">
        <v>910</v>
      </c>
      <c r="C2020" s="7">
        <v>46226.660555555558</v>
      </c>
      <c r="E2020" s="6" t="s">
        <v>18</v>
      </c>
      <c r="G2020" s="8" t="s">
        <v>19</v>
      </c>
      <c r="H2020" s="6" t="s">
        <v>20</v>
      </c>
      <c r="I2020" s="6" t="s">
        <v>21</v>
      </c>
      <c r="J2020" s="6" t="s">
        <v>22</v>
      </c>
      <c r="L2020" s="6" t="s">
        <v>24</v>
      </c>
      <c r="M2020" s="6" t="s">
        <v>25</v>
      </c>
      <c r="N2020" s="6" t="s">
        <v>26</v>
      </c>
      <c r="O2020" s="5" t="s">
        <v>27</v>
      </c>
      <c r="P2020" s="6" t="str">
        <f>IF(I2020&lt;&gt;"","Giocata","Futura")</f>
        <v>Giocata</v>
      </c>
      <c r="Q2020" s="5" t="e">
        <f>VALUE(LEFT(I2020,1))</f>
        <v>#VALUE!</v>
      </c>
      <c r="R2020" s="5" t="e">
        <f>VALUE(RIGHT(I2020,1))</f>
        <v>#VALUE!</v>
      </c>
      <c r="S2020" s="5" t="e">
        <f>SUM(Q2020:R2020)</f>
        <v>#VALUE!</v>
      </c>
      <c r="T2020" s="5" t="e">
        <f>IF(Q2020&lt;&gt;R2020,1,0)</f>
        <v>#VALUE!</v>
      </c>
      <c r="U2020" s="5" t="e">
        <f>IF(S2020&lt;=4,1,0)</f>
        <v>#VALUE!</v>
      </c>
      <c r="V2020" s="5" t="e">
        <f t="shared" si="62"/>
        <v>#VALUE!</v>
      </c>
      <c r="W2020" s="5" t="e">
        <f>IF(S2020&gt;=2,1,0)</f>
        <v>#VALUE!</v>
      </c>
      <c r="X2020" s="5" t="e">
        <f>IF(Q2020&lt;=2,1,0)</f>
        <v>#VALUE!</v>
      </c>
      <c r="Y2020" s="5" t="e">
        <f>IF(AND(Q2020&gt;=1,Q2020&lt;=3),1,0)</f>
        <v>#VALUE!</v>
      </c>
      <c r="Z2020" s="5" t="e">
        <f>IF(AND(Q2020&gt;=2,Q2020&lt;=5),1,0)</f>
        <v>#VALUE!</v>
      </c>
      <c r="AA2020" s="5" t="e">
        <f>IF(S2020&lt;=2,1,0)</f>
        <v>#VALUE!</v>
      </c>
      <c r="AB2020" s="5" t="e">
        <f>IF(AND(S2020&gt;=1,S2020&lt;=3),1,0)</f>
        <v>#VALUE!</v>
      </c>
      <c r="AC2020" s="5" t="e">
        <f>IF(AND(S2020&gt;=2,S2020&lt;=5),1,0)</f>
        <v>#VALUE!</v>
      </c>
      <c r="AD2020" s="5" t="e">
        <f>IF(AND(S2020&gt;=1,S2020&lt;=4),1,0)</f>
        <v>#VALUE!</v>
      </c>
      <c r="AE2020" s="5" t="e">
        <f>IF(AND(S2020&gt;=2,S2020&lt;=5),1,0)</f>
        <v>#VALUE!</v>
      </c>
    </row>
    <row r="2021" spans="1:31" x14ac:dyDescent="0.55000000000000004">
      <c r="A2021" s="1">
        <f t="shared" si="63"/>
        <v>2021</v>
      </c>
      <c r="B2021" s="6" t="s">
        <v>910</v>
      </c>
      <c r="C2021" s="7">
        <v>46226.660555555558</v>
      </c>
      <c r="E2021" s="6" t="s">
        <v>18</v>
      </c>
      <c r="G2021" s="8" t="s">
        <v>19</v>
      </c>
      <c r="H2021" s="6" t="s">
        <v>20</v>
      </c>
      <c r="I2021" s="6" t="s">
        <v>21</v>
      </c>
      <c r="J2021" s="6" t="s">
        <v>22</v>
      </c>
      <c r="L2021" s="6" t="s">
        <v>24</v>
      </c>
      <c r="M2021" s="6" t="s">
        <v>25</v>
      </c>
      <c r="N2021" s="6" t="s">
        <v>26</v>
      </c>
      <c r="O2021" s="5" t="s">
        <v>27</v>
      </c>
      <c r="P2021" s="6" t="str">
        <f>IF(I2021&lt;&gt;"","Giocata","Futura")</f>
        <v>Giocata</v>
      </c>
      <c r="Q2021" s="5" t="e">
        <f>VALUE(LEFT(I2021,1))</f>
        <v>#VALUE!</v>
      </c>
      <c r="R2021" s="5" t="e">
        <f>VALUE(RIGHT(I2021,1))</f>
        <v>#VALUE!</v>
      </c>
      <c r="S2021" s="5" t="e">
        <f>SUM(Q2021:R2021)</f>
        <v>#VALUE!</v>
      </c>
      <c r="T2021" s="5" t="e">
        <f>IF(Q2021&lt;&gt;R2021,1,0)</f>
        <v>#VALUE!</v>
      </c>
      <c r="U2021" s="5" t="e">
        <f>IF(S2021&lt;=4,1,0)</f>
        <v>#VALUE!</v>
      </c>
      <c r="V2021" s="5" t="e">
        <f t="shared" si="62"/>
        <v>#VALUE!</v>
      </c>
      <c r="W2021" s="5" t="e">
        <f>IF(S2021&gt;=2,1,0)</f>
        <v>#VALUE!</v>
      </c>
      <c r="X2021" s="5" t="e">
        <f>IF(Q2021&lt;=2,1,0)</f>
        <v>#VALUE!</v>
      </c>
      <c r="Y2021" s="5" t="e">
        <f>IF(AND(Q2021&gt;=1,Q2021&lt;=3),1,0)</f>
        <v>#VALUE!</v>
      </c>
      <c r="Z2021" s="5" t="e">
        <f>IF(AND(Q2021&gt;=2,Q2021&lt;=5),1,0)</f>
        <v>#VALUE!</v>
      </c>
      <c r="AA2021" s="5" t="e">
        <f>IF(S2021&lt;=2,1,0)</f>
        <v>#VALUE!</v>
      </c>
      <c r="AB2021" s="5" t="e">
        <f>IF(AND(S2021&gt;=1,S2021&lt;=3),1,0)</f>
        <v>#VALUE!</v>
      </c>
      <c r="AC2021" s="5" t="e">
        <f>IF(AND(S2021&gt;=2,S2021&lt;=5),1,0)</f>
        <v>#VALUE!</v>
      </c>
      <c r="AD2021" s="5" t="e">
        <f>IF(AND(S2021&gt;=1,S2021&lt;=4),1,0)</f>
        <v>#VALUE!</v>
      </c>
      <c r="AE2021" s="5" t="e">
        <f>IF(AND(S2021&gt;=2,S2021&lt;=5),1,0)</f>
        <v>#VALUE!</v>
      </c>
    </row>
    <row r="2022" spans="1:31" x14ac:dyDescent="0.55000000000000004">
      <c r="A2022" s="1">
        <f t="shared" si="63"/>
        <v>2022</v>
      </c>
      <c r="B2022" s="6" t="s">
        <v>910</v>
      </c>
      <c r="C2022" s="7">
        <v>46226.660555555558</v>
      </c>
      <c r="E2022" s="6" t="s">
        <v>18</v>
      </c>
      <c r="G2022" s="8" t="s">
        <v>19</v>
      </c>
      <c r="H2022" s="6" t="s">
        <v>20</v>
      </c>
      <c r="I2022" s="6" t="s">
        <v>21</v>
      </c>
      <c r="J2022" s="6" t="s">
        <v>22</v>
      </c>
      <c r="L2022" s="6" t="s">
        <v>24</v>
      </c>
      <c r="M2022" s="6" t="s">
        <v>25</v>
      </c>
      <c r="N2022" s="6" t="s">
        <v>26</v>
      </c>
      <c r="O2022" s="5" t="s">
        <v>27</v>
      </c>
      <c r="P2022" s="6" t="str">
        <f>IF(I2022&lt;&gt;"","Giocata","Futura")</f>
        <v>Giocata</v>
      </c>
      <c r="Q2022" s="5" t="e">
        <f>VALUE(LEFT(I2022,1))</f>
        <v>#VALUE!</v>
      </c>
      <c r="R2022" s="5" t="e">
        <f>VALUE(RIGHT(I2022,1))</f>
        <v>#VALUE!</v>
      </c>
      <c r="S2022" s="5" t="e">
        <f>SUM(Q2022:R2022)</f>
        <v>#VALUE!</v>
      </c>
      <c r="T2022" s="5" t="e">
        <f>IF(Q2022&lt;&gt;R2022,1,0)</f>
        <v>#VALUE!</v>
      </c>
      <c r="U2022" s="5" t="e">
        <f>IF(S2022&lt;=4,1,0)</f>
        <v>#VALUE!</v>
      </c>
      <c r="V2022" s="5" t="e">
        <f t="shared" si="62"/>
        <v>#VALUE!</v>
      </c>
      <c r="W2022" s="5" t="e">
        <f>IF(S2022&gt;=2,1,0)</f>
        <v>#VALUE!</v>
      </c>
      <c r="X2022" s="5" t="e">
        <f>IF(Q2022&lt;=2,1,0)</f>
        <v>#VALUE!</v>
      </c>
      <c r="Y2022" s="5" t="e">
        <f>IF(AND(Q2022&gt;=1,Q2022&lt;=3),1,0)</f>
        <v>#VALUE!</v>
      </c>
      <c r="Z2022" s="5" t="e">
        <f>IF(AND(Q2022&gt;=2,Q2022&lt;=5),1,0)</f>
        <v>#VALUE!</v>
      </c>
      <c r="AA2022" s="5" t="e">
        <f>IF(S2022&lt;=2,1,0)</f>
        <v>#VALUE!</v>
      </c>
      <c r="AB2022" s="5" t="e">
        <f>IF(AND(S2022&gt;=1,S2022&lt;=3),1,0)</f>
        <v>#VALUE!</v>
      </c>
      <c r="AC2022" s="5" t="e">
        <f>IF(AND(S2022&gt;=2,S2022&lt;=5),1,0)</f>
        <v>#VALUE!</v>
      </c>
      <c r="AD2022" s="5" t="e">
        <f>IF(AND(S2022&gt;=1,S2022&lt;=4),1,0)</f>
        <v>#VALUE!</v>
      </c>
      <c r="AE2022" s="5" t="e">
        <f>IF(AND(S2022&gt;=2,S2022&lt;=5),1,0)</f>
        <v>#VALUE!</v>
      </c>
    </row>
    <row r="2023" spans="1:31" x14ac:dyDescent="0.55000000000000004">
      <c r="A2023" s="1">
        <f t="shared" si="63"/>
        <v>2023</v>
      </c>
      <c r="B2023" s="6" t="s">
        <v>910</v>
      </c>
      <c r="C2023" s="7">
        <v>46226.660555555558</v>
      </c>
      <c r="E2023" s="6" t="s">
        <v>18</v>
      </c>
      <c r="G2023" s="8" t="s">
        <v>19</v>
      </c>
      <c r="H2023" s="6" t="s">
        <v>20</v>
      </c>
      <c r="I2023" s="6" t="s">
        <v>21</v>
      </c>
      <c r="J2023" s="6" t="s">
        <v>22</v>
      </c>
      <c r="L2023" s="6" t="s">
        <v>24</v>
      </c>
      <c r="M2023" s="6" t="s">
        <v>25</v>
      </c>
      <c r="N2023" s="6" t="s">
        <v>26</v>
      </c>
      <c r="O2023" s="5" t="s">
        <v>27</v>
      </c>
      <c r="P2023" s="6" t="str">
        <f>IF(I2023&lt;&gt;"","Giocata","Futura")</f>
        <v>Giocata</v>
      </c>
      <c r="Q2023" s="5" t="e">
        <f>VALUE(LEFT(I2023,1))</f>
        <v>#VALUE!</v>
      </c>
      <c r="R2023" s="5" t="e">
        <f>VALUE(RIGHT(I2023,1))</f>
        <v>#VALUE!</v>
      </c>
      <c r="S2023" s="5" t="e">
        <f>SUM(Q2023:R2023)</f>
        <v>#VALUE!</v>
      </c>
      <c r="T2023" s="5" t="e">
        <f>IF(Q2023&lt;&gt;R2023,1,0)</f>
        <v>#VALUE!</v>
      </c>
      <c r="U2023" s="5" t="e">
        <f>IF(S2023&lt;=4,1,0)</f>
        <v>#VALUE!</v>
      </c>
      <c r="V2023" s="5" t="e">
        <f t="shared" si="62"/>
        <v>#VALUE!</v>
      </c>
      <c r="W2023" s="5" t="e">
        <f>IF(S2023&gt;=2,1,0)</f>
        <v>#VALUE!</v>
      </c>
      <c r="X2023" s="5" t="e">
        <f>IF(Q2023&lt;=2,1,0)</f>
        <v>#VALUE!</v>
      </c>
      <c r="Y2023" s="5" t="e">
        <f>IF(AND(Q2023&gt;=1,Q2023&lt;=3),1,0)</f>
        <v>#VALUE!</v>
      </c>
      <c r="Z2023" s="5" t="e">
        <f>IF(AND(Q2023&gt;=2,Q2023&lt;=5),1,0)</f>
        <v>#VALUE!</v>
      </c>
      <c r="AA2023" s="5" t="e">
        <f>IF(S2023&lt;=2,1,0)</f>
        <v>#VALUE!</v>
      </c>
      <c r="AB2023" s="5" t="e">
        <f>IF(AND(S2023&gt;=1,S2023&lt;=3),1,0)</f>
        <v>#VALUE!</v>
      </c>
      <c r="AC2023" s="5" t="e">
        <f>IF(AND(S2023&gt;=2,S2023&lt;=5),1,0)</f>
        <v>#VALUE!</v>
      </c>
      <c r="AD2023" s="5" t="e">
        <f>IF(AND(S2023&gt;=1,S2023&lt;=4),1,0)</f>
        <v>#VALUE!</v>
      </c>
      <c r="AE2023" s="5" t="e">
        <f>IF(AND(S2023&gt;=2,S2023&lt;=5),1,0)</f>
        <v>#VALUE!</v>
      </c>
    </row>
    <row r="2024" spans="1:31" x14ac:dyDescent="0.55000000000000004">
      <c r="A2024" s="1">
        <f t="shared" si="63"/>
        <v>2024</v>
      </c>
      <c r="B2024" s="6" t="s">
        <v>910</v>
      </c>
      <c r="C2024" s="7">
        <v>46226.660555555558</v>
      </c>
      <c r="E2024" s="6" t="s">
        <v>18</v>
      </c>
      <c r="G2024" s="8" t="s">
        <v>19</v>
      </c>
      <c r="H2024" s="6" t="s">
        <v>20</v>
      </c>
      <c r="I2024" s="6" t="s">
        <v>21</v>
      </c>
      <c r="J2024" s="6" t="s">
        <v>22</v>
      </c>
      <c r="L2024" s="6" t="s">
        <v>24</v>
      </c>
      <c r="M2024" s="6" t="s">
        <v>25</v>
      </c>
      <c r="N2024" s="6" t="s">
        <v>26</v>
      </c>
      <c r="O2024" s="5" t="s">
        <v>27</v>
      </c>
      <c r="P2024" s="6" t="str">
        <f>IF(I2024&lt;&gt;"","Giocata","Futura")</f>
        <v>Giocata</v>
      </c>
      <c r="Q2024" s="5" t="e">
        <f>VALUE(LEFT(I2024,1))</f>
        <v>#VALUE!</v>
      </c>
      <c r="R2024" s="5" t="e">
        <f>VALUE(RIGHT(I2024,1))</f>
        <v>#VALUE!</v>
      </c>
      <c r="S2024" s="5" t="e">
        <f>SUM(Q2024:R2024)</f>
        <v>#VALUE!</v>
      </c>
      <c r="T2024" s="5" t="e">
        <f>IF(Q2024&lt;&gt;R2024,1,0)</f>
        <v>#VALUE!</v>
      </c>
      <c r="U2024" s="5" t="e">
        <f>IF(S2024&lt;=4,1,0)</f>
        <v>#VALUE!</v>
      </c>
      <c r="V2024" s="5" t="e">
        <f t="shared" si="62"/>
        <v>#VALUE!</v>
      </c>
      <c r="W2024" s="5" t="e">
        <f>IF(S2024&gt;=2,1,0)</f>
        <v>#VALUE!</v>
      </c>
      <c r="X2024" s="5" t="e">
        <f>IF(Q2024&lt;=2,1,0)</f>
        <v>#VALUE!</v>
      </c>
      <c r="Y2024" s="5" t="e">
        <f>IF(AND(Q2024&gt;=1,Q2024&lt;=3),1,0)</f>
        <v>#VALUE!</v>
      </c>
      <c r="Z2024" s="5" t="e">
        <f>IF(AND(Q2024&gt;=2,Q2024&lt;=5),1,0)</f>
        <v>#VALUE!</v>
      </c>
      <c r="AA2024" s="5" t="e">
        <f>IF(S2024&lt;=2,1,0)</f>
        <v>#VALUE!</v>
      </c>
      <c r="AB2024" s="5" t="e">
        <f>IF(AND(S2024&gt;=1,S2024&lt;=3),1,0)</f>
        <v>#VALUE!</v>
      </c>
      <c r="AC2024" s="5" t="e">
        <f>IF(AND(S2024&gt;=2,S2024&lt;=5),1,0)</f>
        <v>#VALUE!</v>
      </c>
      <c r="AD2024" s="5" t="e">
        <f>IF(AND(S2024&gt;=1,S2024&lt;=4),1,0)</f>
        <v>#VALUE!</v>
      </c>
      <c r="AE2024" s="5" t="e">
        <f>IF(AND(S2024&gt;=2,S2024&lt;=5),1,0)</f>
        <v>#VALUE!</v>
      </c>
    </row>
    <row r="2025" spans="1:31" x14ac:dyDescent="0.55000000000000004">
      <c r="A2025" s="1">
        <f t="shared" si="63"/>
        <v>2025</v>
      </c>
      <c r="B2025" s="6" t="s">
        <v>910</v>
      </c>
      <c r="C2025" s="7">
        <v>46226.660555555558</v>
      </c>
      <c r="E2025" s="6" t="s">
        <v>18</v>
      </c>
      <c r="G2025" s="8" t="s">
        <v>19</v>
      </c>
      <c r="H2025" s="6" t="s">
        <v>20</v>
      </c>
      <c r="I2025" s="6" t="s">
        <v>21</v>
      </c>
      <c r="J2025" s="6" t="s">
        <v>22</v>
      </c>
      <c r="L2025" s="6" t="s">
        <v>24</v>
      </c>
      <c r="M2025" s="6" t="s">
        <v>25</v>
      </c>
      <c r="N2025" s="6" t="s">
        <v>26</v>
      </c>
      <c r="O2025" s="5" t="s">
        <v>27</v>
      </c>
      <c r="P2025" s="6" t="str">
        <f>IF(I2025&lt;&gt;"","Giocata","Futura")</f>
        <v>Giocata</v>
      </c>
      <c r="Q2025" s="5" t="e">
        <f>VALUE(LEFT(I2025,1))</f>
        <v>#VALUE!</v>
      </c>
      <c r="R2025" s="5" t="e">
        <f>VALUE(RIGHT(I2025,1))</f>
        <v>#VALUE!</v>
      </c>
      <c r="S2025" s="5" t="e">
        <f>SUM(Q2025:R2025)</f>
        <v>#VALUE!</v>
      </c>
      <c r="T2025" s="5" t="e">
        <f>IF(Q2025&lt;&gt;R2025,1,0)</f>
        <v>#VALUE!</v>
      </c>
      <c r="U2025" s="5" t="e">
        <f>IF(S2025&lt;=4,1,0)</f>
        <v>#VALUE!</v>
      </c>
      <c r="V2025" s="5" t="e">
        <f t="shared" si="62"/>
        <v>#VALUE!</v>
      </c>
      <c r="W2025" s="5" t="e">
        <f>IF(S2025&gt;=2,1,0)</f>
        <v>#VALUE!</v>
      </c>
      <c r="X2025" s="5" t="e">
        <f>IF(Q2025&lt;=2,1,0)</f>
        <v>#VALUE!</v>
      </c>
      <c r="Y2025" s="5" t="e">
        <f>IF(AND(Q2025&gt;=1,Q2025&lt;=3),1,0)</f>
        <v>#VALUE!</v>
      </c>
      <c r="Z2025" s="5" t="e">
        <f>IF(AND(Q2025&gt;=2,Q2025&lt;=5),1,0)</f>
        <v>#VALUE!</v>
      </c>
      <c r="AA2025" s="5" t="e">
        <f>IF(S2025&lt;=2,1,0)</f>
        <v>#VALUE!</v>
      </c>
      <c r="AB2025" s="5" t="e">
        <f>IF(AND(S2025&gt;=1,S2025&lt;=3),1,0)</f>
        <v>#VALUE!</v>
      </c>
      <c r="AC2025" s="5" t="e">
        <f>IF(AND(S2025&gt;=2,S2025&lt;=5),1,0)</f>
        <v>#VALUE!</v>
      </c>
      <c r="AD2025" s="5" t="e">
        <f>IF(AND(S2025&gt;=1,S2025&lt;=4),1,0)</f>
        <v>#VALUE!</v>
      </c>
      <c r="AE2025" s="5" t="e">
        <f>IF(AND(S2025&gt;=2,S2025&lt;=5),1,0)</f>
        <v>#VALUE!</v>
      </c>
    </row>
    <row r="2026" spans="1:31" x14ac:dyDescent="0.55000000000000004">
      <c r="A2026" s="1">
        <f t="shared" si="63"/>
        <v>2026</v>
      </c>
      <c r="B2026" s="6" t="s">
        <v>910</v>
      </c>
      <c r="C2026" s="7">
        <v>46226.660555555558</v>
      </c>
      <c r="E2026" s="6" t="s">
        <v>18</v>
      </c>
      <c r="G2026" s="8" t="s">
        <v>19</v>
      </c>
      <c r="H2026" s="6" t="s">
        <v>20</v>
      </c>
      <c r="I2026" s="6" t="s">
        <v>21</v>
      </c>
      <c r="J2026" s="6" t="s">
        <v>22</v>
      </c>
      <c r="L2026" s="6" t="s">
        <v>24</v>
      </c>
      <c r="M2026" s="6" t="s">
        <v>25</v>
      </c>
      <c r="N2026" s="6" t="s">
        <v>26</v>
      </c>
      <c r="O2026" s="5" t="s">
        <v>27</v>
      </c>
      <c r="P2026" s="6" t="str">
        <f>IF(I2026&lt;&gt;"","Giocata","Futura")</f>
        <v>Giocata</v>
      </c>
      <c r="Q2026" s="5" t="e">
        <f>VALUE(LEFT(I2026,1))</f>
        <v>#VALUE!</v>
      </c>
      <c r="R2026" s="5" t="e">
        <f>VALUE(RIGHT(I2026,1))</f>
        <v>#VALUE!</v>
      </c>
      <c r="S2026" s="5" t="e">
        <f>SUM(Q2026:R2026)</f>
        <v>#VALUE!</v>
      </c>
      <c r="T2026" s="5" t="e">
        <f>IF(Q2026&lt;&gt;R2026,1,0)</f>
        <v>#VALUE!</v>
      </c>
      <c r="U2026" s="5" t="e">
        <f>IF(S2026&lt;=4,1,0)</f>
        <v>#VALUE!</v>
      </c>
      <c r="V2026" s="5" t="e">
        <f t="shared" si="62"/>
        <v>#VALUE!</v>
      </c>
      <c r="W2026" s="5" t="e">
        <f>IF(S2026&gt;=2,1,0)</f>
        <v>#VALUE!</v>
      </c>
      <c r="X2026" s="5" t="e">
        <f>IF(Q2026&lt;=2,1,0)</f>
        <v>#VALUE!</v>
      </c>
      <c r="Y2026" s="5" t="e">
        <f>IF(AND(Q2026&gt;=1,Q2026&lt;=3),1,0)</f>
        <v>#VALUE!</v>
      </c>
      <c r="Z2026" s="5" t="e">
        <f>IF(AND(Q2026&gt;=2,Q2026&lt;=5),1,0)</f>
        <v>#VALUE!</v>
      </c>
      <c r="AA2026" s="5" t="e">
        <f>IF(S2026&lt;=2,1,0)</f>
        <v>#VALUE!</v>
      </c>
      <c r="AB2026" s="5" t="e">
        <f>IF(AND(S2026&gt;=1,S2026&lt;=3),1,0)</f>
        <v>#VALUE!</v>
      </c>
      <c r="AC2026" s="5" t="e">
        <f>IF(AND(S2026&gt;=2,S2026&lt;=5),1,0)</f>
        <v>#VALUE!</v>
      </c>
      <c r="AD2026" s="5" t="e">
        <f>IF(AND(S2026&gt;=1,S2026&lt;=4),1,0)</f>
        <v>#VALUE!</v>
      </c>
      <c r="AE2026" s="5" t="e">
        <f>IF(AND(S2026&gt;=2,S2026&lt;=5),1,0)</f>
        <v>#VALUE!</v>
      </c>
    </row>
    <row r="2027" spans="1:31" x14ac:dyDescent="0.55000000000000004">
      <c r="A2027" s="1">
        <f t="shared" si="63"/>
        <v>2027</v>
      </c>
      <c r="B2027" s="6" t="s">
        <v>910</v>
      </c>
      <c r="C2027" s="7">
        <v>46226.660555555558</v>
      </c>
      <c r="E2027" s="6" t="s">
        <v>18</v>
      </c>
      <c r="G2027" s="8" t="s">
        <v>19</v>
      </c>
      <c r="H2027" s="6" t="s">
        <v>20</v>
      </c>
      <c r="I2027" s="6" t="s">
        <v>21</v>
      </c>
      <c r="J2027" s="6" t="s">
        <v>22</v>
      </c>
      <c r="L2027" s="6" t="s">
        <v>24</v>
      </c>
      <c r="M2027" s="6" t="s">
        <v>25</v>
      </c>
      <c r="N2027" s="6" t="s">
        <v>26</v>
      </c>
      <c r="O2027" s="5" t="s">
        <v>27</v>
      </c>
      <c r="P2027" s="6" t="str">
        <f>IF(I2027&lt;&gt;"","Giocata","Futura")</f>
        <v>Giocata</v>
      </c>
      <c r="Q2027" s="5" t="e">
        <f>VALUE(LEFT(I2027,1))</f>
        <v>#VALUE!</v>
      </c>
      <c r="R2027" s="5" t="e">
        <f>VALUE(RIGHT(I2027,1))</f>
        <v>#VALUE!</v>
      </c>
      <c r="S2027" s="5" t="e">
        <f>SUM(Q2027:R2027)</f>
        <v>#VALUE!</v>
      </c>
      <c r="T2027" s="5" t="e">
        <f>IF(Q2027&lt;&gt;R2027,1,0)</f>
        <v>#VALUE!</v>
      </c>
      <c r="U2027" s="5" t="e">
        <f>IF(S2027&lt;=4,1,0)</f>
        <v>#VALUE!</v>
      </c>
      <c r="V2027" s="5" t="e">
        <f t="shared" si="62"/>
        <v>#VALUE!</v>
      </c>
      <c r="W2027" s="5" t="e">
        <f>IF(S2027&gt;=2,1,0)</f>
        <v>#VALUE!</v>
      </c>
      <c r="X2027" s="5" t="e">
        <f>IF(Q2027&lt;=2,1,0)</f>
        <v>#VALUE!</v>
      </c>
      <c r="Y2027" s="5" t="e">
        <f>IF(AND(Q2027&gt;=1,Q2027&lt;=3),1,0)</f>
        <v>#VALUE!</v>
      </c>
      <c r="Z2027" s="5" t="e">
        <f>IF(AND(Q2027&gt;=2,Q2027&lt;=5),1,0)</f>
        <v>#VALUE!</v>
      </c>
      <c r="AA2027" s="5" t="e">
        <f>IF(S2027&lt;=2,1,0)</f>
        <v>#VALUE!</v>
      </c>
      <c r="AB2027" s="5" t="e">
        <f>IF(AND(S2027&gt;=1,S2027&lt;=3),1,0)</f>
        <v>#VALUE!</v>
      </c>
      <c r="AC2027" s="5" t="e">
        <f>IF(AND(S2027&gt;=2,S2027&lt;=5),1,0)</f>
        <v>#VALUE!</v>
      </c>
      <c r="AD2027" s="5" t="e">
        <f>IF(AND(S2027&gt;=1,S2027&lt;=4),1,0)</f>
        <v>#VALUE!</v>
      </c>
      <c r="AE2027" s="5" t="e">
        <f>IF(AND(S2027&gt;=2,S2027&lt;=5),1,0)</f>
        <v>#VALUE!</v>
      </c>
    </row>
    <row r="2028" spans="1:31" x14ac:dyDescent="0.55000000000000004">
      <c r="A2028" s="1">
        <f t="shared" si="63"/>
        <v>2028</v>
      </c>
      <c r="B2028" s="6" t="s">
        <v>908</v>
      </c>
      <c r="C2028" s="7">
        <v>46226.660555555558</v>
      </c>
      <c r="E2028" s="6" t="s">
        <v>18</v>
      </c>
      <c r="G2028" s="8" t="s">
        <v>19</v>
      </c>
      <c r="H2028" s="6" t="s">
        <v>20</v>
      </c>
      <c r="I2028" s="6" t="s">
        <v>21</v>
      </c>
      <c r="J2028" s="6" t="s">
        <v>22</v>
      </c>
      <c r="L2028" s="6" t="s">
        <v>24</v>
      </c>
      <c r="M2028" s="6" t="s">
        <v>25</v>
      </c>
      <c r="N2028" s="6" t="s">
        <v>26</v>
      </c>
      <c r="O2028" s="5" t="s">
        <v>27</v>
      </c>
      <c r="P2028" s="6" t="str">
        <f>IF(I2028&lt;&gt;"","Giocata","Futura")</f>
        <v>Giocata</v>
      </c>
      <c r="Q2028" s="5" t="e">
        <f>VALUE(LEFT(I2028,1))</f>
        <v>#VALUE!</v>
      </c>
      <c r="R2028" s="5" t="e">
        <f>VALUE(RIGHT(I2028,1))</f>
        <v>#VALUE!</v>
      </c>
      <c r="S2028" s="5" t="e">
        <f>SUM(Q2028:R2028)</f>
        <v>#VALUE!</v>
      </c>
      <c r="T2028" s="5" t="e">
        <f>IF(Q2028&lt;&gt;R2028,1,0)</f>
        <v>#VALUE!</v>
      </c>
      <c r="U2028" s="5" t="e">
        <f>IF(S2028&lt;=4,1,0)</f>
        <v>#VALUE!</v>
      </c>
      <c r="V2028" s="5" t="e">
        <f t="shared" si="62"/>
        <v>#VALUE!</v>
      </c>
      <c r="W2028" s="5" t="e">
        <f>IF(S2028&gt;=2,1,0)</f>
        <v>#VALUE!</v>
      </c>
      <c r="X2028" s="5" t="e">
        <f>IF(Q2028&lt;=2,1,0)</f>
        <v>#VALUE!</v>
      </c>
      <c r="Y2028" s="5" t="e">
        <f>IF(AND(Q2028&gt;=1,Q2028&lt;=3),1,0)</f>
        <v>#VALUE!</v>
      </c>
      <c r="Z2028" s="5" t="e">
        <f>IF(AND(Q2028&gt;=2,Q2028&lt;=5),1,0)</f>
        <v>#VALUE!</v>
      </c>
      <c r="AA2028" s="5" t="e">
        <f>IF(S2028&lt;=2,1,0)</f>
        <v>#VALUE!</v>
      </c>
      <c r="AB2028" s="5" t="e">
        <f>IF(AND(S2028&gt;=1,S2028&lt;=3),1,0)</f>
        <v>#VALUE!</v>
      </c>
      <c r="AC2028" s="5" t="e">
        <f>IF(AND(S2028&gt;=2,S2028&lt;=5),1,0)</f>
        <v>#VALUE!</v>
      </c>
      <c r="AD2028" s="5" t="e">
        <f>IF(AND(S2028&gt;=1,S2028&lt;=4),1,0)</f>
        <v>#VALUE!</v>
      </c>
      <c r="AE2028" s="5" t="e">
        <f>IF(AND(S2028&gt;=2,S2028&lt;=5),1,0)</f>
        <v>#VALUE!</v>
      </c>
    </row>
    <row r="2029" spans="1:31" x14ac:dyDescent="0.55000000000000004">
      <c r="A2029" s="1">
        <f t="shared" si="63"/>
        <v>2029</v>
      </c>
      <c r="B2029" s="6" t="s">
        <v>908</v>
      </c>
      <c r="C2029" s="7">
        <v>46226.660555555558</v>
      </c>
      <c r="E2029" s="6" t="s">
        <v>18</v>
      </c>
      <c r="G2029" s="8" t="s">
        <v>19</v>
      </c>
      <c r="H2029" s="6" t="s">
        <v>20</v>
      </c>
      <c r="I2029" s="6" t="s">
        <v>21</v>
      </c>
      <c r="J2029" s="6" t="s">
        <v>22</v>
      </c>
      <c r="L2029" s="6" t="s">
        <v>24</v>
      </c>
      <c r="M2029" s="6" t="s">
        <v>25</v>
      </c>
      <c r="N2029" s="6" t="s">
        <v>26</v>
      </c>
      <c r="O2029" s="5" t="s">
        <v>27</v>
      </c>
      <c r="P2029" s="6" t="str">
        <f>IF(I2029&lt;&gt;"","Giocata","Futura")</f>
        <v>Giocata</v>
      </c>
      <c r="Q2029" s="5" t="e">
        <f>VALUE(LEFT(I2029,1))</f>
        <v>#VALUE!</v>
      </c>
      <c r="R2029" s="5" t="e">
        <f>VALUE(RIGHT(I2029,1))</f>
        <v>#VALUE!</v>
      </c>
      <c r="S2029" s="5" t="e">
        <f>SUM(Q2029:R2029)</f>
        <v>#VALUE!</v>
      </c>
      <c r="T2029" s="5" t="e">
        <f>IF(Q2029&lt;&gt;R2029,1,0)</f>
        <v>#VALUE!</v>
      </c>
      <c r="U2029" s="5" t="e">
        <f>IF(S2029&lt;=4,1,0)</f>
        <v>#VALUE!</v>
      </c>
      <c r="V2029" s="5" t="e">
        <f t="shared" si="62"/>
        <v>#VALUE!</v>
      </c>
      <c r="W2029" s="5" t="e">
        <f>IF(S2029&gt;=2,1,0)</f>
        <v>#VALUE!</v>
      </c>
      <c r="X2029" s="5" t="e">
        <f>IF(Q2029&lt;=2,1,0)</f>
        <v>#VALUE!</v>
      </c>
      <c r="Y2029" s="5" t="e">
        <f>IF(AND(Q2029&gt;=1,Q2029&lt;=3),1,0)</f>
        <v>#VALUE!</v>
      </c>
      <c r="Z2029" s="5" t="e">
        <f>IF(AND(Q2029&gt;=2,Q2029&lt;=5),1,0)</f>
        <v>#VALUE!</v>
      </c>
      <c r="AA2029" s="5" t="e">
        <f>IF(S2029&lt;=2,1,0)</f>
        <v>#VALUE!</v>
      </c>
      <c r="AB2029" s="5" t="e">
        <f>IF(AND(S2029&gt;=1,S2029&lt;=3),1,0)</f>
        <v>#VALUE!</v>
      </c>
      <c r="AC2029" s="5" t="e">
        <f>IF(AND(S2029&gt;=2,S2029&lt;=5),1,0)</f>
        <v>#VALUE!</v>
      </c>
      <c r="AD2029" s="5" t="e">
        <f>IF(AND(S2029&gt;=1,S2029&lt;=4),1,0)</f>
        <v>#VALUE!</v>
      </c>
      <c r="AE2029" s="5" t="e">
        <f>IF(AND(S2029&gt;=2,S2029&lt;=5),1,0)</f>
        <v>#VALUE!</v>
      </c>
    </row>
    <row r="2030" spans="1:31" x14ac:dyDescent="0.55000000000000004">
      <c r="A2030" s="1">
        <f t="shared" si="63"/>
        <v>2030</v>
      </c>
      <c r="B2030" s="6" t="s">
        <v>908</v>
      </c>
      <c r="C2030" s="7">
        <v>46226.660555555558</v>
      </c>
      <c r="E2030" s="6" t="s">
        <v>18</v>
      </c>
      <c r="G2030" s="8" t="s">
        <v>19</v>
      </c>
      <c r="H2030" s="6" t="s">
        <v>20</v>
      </c>
      <c r="I2030" s="6" t="s">
        <v>21</v>
      </c>
      <c r="J2030" s="6" t="s">
        <v>22</v>
      </c>
      <c r="L2030" s="6" t="s">
        <v>24</v>
      </c>
      <c r="M2030" s="6" t="s">
        <v>25</v>
      </c>
      <c r="N2030" s="6" t="s">
        <v>26</v>
      </c>
      <c r="O2030" s="5" t="s">
        <v>27</v>
      </c>
      <c r="P2030" s="6" t="str">
        <f>IF(I2030&lt;&gt;"","Giocata","Futura")</f>
        <v>Giocata</v>
      </c>
      <c r="Q2030" s="5" t="e">
        <f>VALUE(LEFT(I2030,1))</f>
        <v>#VALUE!</v>
      </c>
      <c r="R2030" s="5" t="e">
        <f>VALUE(RIGHT(I2030,1))</f>
        <v>#VALUE!</v>
      </c>
      <c r="S2030" s="5" t="e">
        <f>SUM(Q2030:R2030)</f>
        <v>#VALUE!</v>
      </c>
      <c r="T2030" s="5" t="e">
        <f>IF(Q2030&lt;&gt;R2030,1,0)</f>
        <v>#VALUE!</v>
      </c>
      <c r="U2030" s="5" t="e">
        <f>IF(S2030&lt;=4,1,0)</f>
        <v>#VALUE!</v>
      </c>
      <c r="V2030" s="5" t="e">
        <f t="shared" si="62"/>
        <v>#VALUE!</v>
      </c>
      <c r="W2030" s="5" t="e">
        <f>IF(S2030&gt;=2,1,0)</f>
        <v>#VALUE!</v>
      </c>
      <c r="X2030" s="5" t="e">
        <f>IF(Q2030&lt;=2,1,0)</f>
        <v>#VALUE!</v>
      </c>
      <c r="Y2030" s="5" t="e">
        <f>IF(AND(Q2030&gt;=1,Q2030&lt;=3),1,0)</f>
        <v>#VALUE!</v>
      </c>
      <c r="Z2030" s="5" t="e">
        <f>IF(AND(Q2030&gt;=2,Q2030&lt;=5),1,0)</f>
        <v>#VALUE!</v>
      </c>
      <c r="AA2030" s="5" t="e">
        <f>IF(S2030&lt;=2,1,0)</f>
        <v>#VALUE!</v>
      </c>
      <c r="AB2030" s="5" t="e">
        <f>IF(AND(S2030&gt;=1,S2030&lt;=3),1,0)</f>
        <v>#VALUE!</v>
      </c>
      <c r="AC2030" s="5" t="e">
        <f>IF(AND(S2030&gt;=2,S2030&lt;=5),1,0)</f>
        <v>#VALUE!</v>
      </c>
      <c r="AD2030" s="5" t="e">
        <f>IF(AND(S2030&gt;=1,S2030&lt;=4),1,0)</f>
        <v>#VALUE!</v>
      </c>
      <c r="AE2030" s="5" t="e">
        <f>IF(AND(S2030&gt;=2,S2030&lt;=5),1,0)</f>
        <v>#VALUE!</v>
      </c>
    </row>
    <row r="2031" spans="1:31" x14ac:dyDescent="0.55000000000000004">
      <c r="A2031" s="1">
        <f t="shared" si="63"/>
        <v>2031</v>
      </c>
      <c r="B2031" s="6" t="s">
        <v>908</v>
      </c>
      <c r="C2031" s="7">
        <v>46226.660555555558</v>
      </c>
      <c r="E2031" s="6" t="s">
        <v>18</v>
      </c>
      <c r="G2031" s="8" t="s">
        <v>19</v>
      </c>
      <c r="H2031" s="6" t="s">
        <v>20</v>
      </c>
      <c r="I2031" s="6" t="s">
        <v>21</v>
      </c>
      <c r="J2031" s="6" t="s">
        <v>22</v>
      </c>
      <c r="L2031" s="6" t="s">
        <v>24</v>
      </c>
      <c r="M2031" s="6" t="s">
        <v>25</v>
      </c>
      <c r="N2031" s="6" t="s">
        <v>26</v>
      </c>
      <c r="O2031" s="5" t="s">
        <v>27</v>
      </c>
      <c r="P2031" s="6" t="str">
        <f>IF(I2031&lt;&gt;"","Giocata","Futura")</f>
        <v>Giocata</v>
      </c>
      <c r="Q2031" s="5" t="e">
        <f>VALUE(LEFT(I2031,1))</f>
        <v>#VALUE!</v>
      </c>
      <c r="R2031" s="5" t="e">
        <f>VALUE(RIGHT(I2031,1))</f>
        <v>#VALUE!</v>
      </c>
      <c r="S2031" s="5" t="e">
        <f>SUM(Q2031:R2031)</f>
        <v>#VALUE!</v>
      </c>
      <c r="T2031" s="5" t="e">
        <f>IF(Q2031&lt;&gt;R2031,1,0)</f>
        <v>#VALUE!</v>
      </c>
      <c r="U2031" s="5" t="e">
        <f>IF(S2031&lt;=4,1,0)</f>
        <v>#VALUE!</v>
      </c>
      <c r="V2031" s="5" t="e">
        <f t="shared" si="62"/>
        <v>#VALUE!</v>
      </c>
      <c r="W2031" s="5" t="e">
        <f>IF(S2031&gt;=2,1,0)</f>
        <v>#VALUE!</v>
      </c>
      <c r="X2031" s="5" t="e">
        <f>IF(Q2031&lt;=2,1,0)</f>
        <v>#VALUE!</v>
      </c>
      <c r="Y2031" s="5" t="e">
        <f>IF(AND(Q2031&gt;=1,Q2031&lt;=3),1,0)</f>
        <v>#VALUE!</v>
      </c>
      <c r="Z2031" s="5" t="e">
        <f>IF(AND(Q2031&gt;=2,Q2031&lt;=5),1,0)</f>
        <v>#VALUE!</v>
      </c>
      <c r="AA2031" s="5" t="e">
        <f>IF(S2031&lt;=2,1,0)</f>
        <v>#VALUE!</v>
      </c>
      <c r="AB2031" s="5" t="e">
        <f>IF(AND(S2031&gt;=1,S2031&lt;=3),1,0)</f>
        <v>#VALUE!</v>
      </c>
      <c r="AC2031" s="5" t="e">
        <f>IF(AND(S2031&gt;=2,S2031&lt;=5),1,0)</f>
        <v>#VALUE!</v>
      </c>
      <c r="AD2031" s="5" t="e">
        <f>IF(AND(S2031&gt;=1,S2031&lt;=4),1,0)</f>
        <v>#VALUE!</v>
      </c>
      <c r="AE2031" s="5" t="e">
        <f>IF(AND(S2031&gt;=2,S2031&lt;=5),1,0)</f>
        <v>#VALUE!</v>
      </c>
    </row>
    <row r="2032" spans="1:31" x14ac:dyDescent="0.55000000000000004">
      <c r="A2032" s="1">
        <f t="shared" si="63"/>
        <v>2032</v>
      </c>
      <c r="B2032" s="6" t="s">
        <v>32</v>
      </c>
      <c r="C2032" s="7">
        <v>46226.660555555558</v>
      </c>
      <c r="E2032" s="6" t="s">
        <v>18</v>
      </c>
      <c r="G2032" s="8" t="s">
        <v>19</v>
      </c>
      <c r="H2032" s="6" t="s">
        <v>20</v>
      </c>
      <c r="I2032" s="6" t="s">
        <v>21</v>
      </c>
      <c r="J2032" s="6" t="s">
        <v>22</v>
      </c>
      <c r="L2032" s="6" t="s">
        <v>24</v>
      </c>
      <c r="M2032" s="6" t="s">
        <v>25</v>
      </c>
      <c r="N2032" s="6" t="s">
        <v>26</v>
      </c>
      <c r="O2032" s="5" t="s">
        <v>27</v>
      </c>
      <c r="P2032" s="6" t="str">
        <f>IF(I2032&lt;&gt;"","Giocata","Futura")</f>
        <v>Giocata</v>
      </c>
      <c r="Q2032" s="5" t="e">
        <f>VALUE(LEFT(I2032,1))</f>
        <v>#VALUE!</v>
      </c>
      <c r="R2032" s="5" t="e">
        <f>VALUE(RIGHT(I2032,1))</f>
        <v>#VALUE!</v>
      </c>
      <c r="S2032" s="5" t="e">
        <f>SUM(Q2032:R2032)</f>
        <v>#VALUE!</v>
      </c>
      <c r="T2032" s="5" t="e">
        <f>IF(Q2032&lt;&gt;R2032,1,0)</f>
        <v>#VALUE!</v>
      </c>
      <c r="U2032" s="5" t="e">
        <f>IF(S2032&lt;=4,1,0)</f>
        <v>#VALUE!</v>
      </c>
      <c r="V2032" s="5" t="e">
        <f t="shared" si="62"/>
        <v>#VALUE!</v>
      </c>
      <c r="W2032" s="5" t="e">
        <f>IF(S2032&gt;=2,1,0)</f>
        <v>#VALUE!</v>
      </c>
      <c r="X2032" s="5" t="e">
        <f>IF(Q2032&lt;=2,1,0)</f>
        <v>#VALUE!</v>
      </c>
      <c r="Y2032" s="5" t="e">
        <f>IF(AND(Q2032&gt;=1,Q2032&lt;=3),1,0)</f>
        <v>#VALUE!</v>
      </c>
      <c r="Z2032" s="5" t="e">
        <f>IF(AND(Q2032&gt;=2,Q2032&lt;=5),1,0)</f>
        <v>#VALUE!</v>
      </c>
      <c r="AA2032" s="5" t="e">
        <f>IF(S2032&lt;=2,1,0)</f>
        <v>#VALUE!</v>
      </c>
      <c r="AB2032" s="5" t="e">
        <f>IF(AND(S2032&gt;=1,S2032&lt;=3),1,0)</f>
        <v>#VALUE!</v>
      </c>
      <c r="AC2032" s="5" t="e">
        <f>IF(AND(S2032&gt;=2,S2032&lt;=5),1,0)</f>
        <v>#VALUE!</v>
      </c>
      <c r="AD2032" s="5" t="e">
        <f>IF(AND(S2032&gt;=1,S2032&lt;=4),1,0)</f>
        <v>#VALUE!</v>
      </c>
      <c r="AE2032" s="5" t="e">
        <f>IF(AND(S2032&gt;=2,S2032&lt;=5),1,0)</f>
        <v>#VALUE!</v>
      </c>
    </row>
    <row r="2033" spans="1:31" x14ac:dyDescent="0.55000000000000004">
      <c r="A2033" s="1">
        <f t="shared" si="63"/>
        <v>2033</v>
      </c>
      <c r="B2033" s="6" t="s">
        <v>32</v>
      </c>
      <c r="C2033" s="7">
        <v>46226.660555555558</v>
      </c>
      <c r="E2033" s="6" t="s">
        <v>18</v>
      </c>
      <c r="G2033" s="8" t="s">
        <v>19</v>
      </c>
      <c r="H2033" s="6" t="s">
        <v>20</v>
      </c>
      <c r="I2033" s="6" t="s">
        <v>21</v>
      </c>
      <c r="J2033" s="6" t="s">
        <v>22</v>
      </c>
      <c r="L2033" s="6" t="s">
        <v>24</v>
      </c>
      <c r="M2033" s="6" t="s">
        <v>25</v>
      </c>
      <c r="N2033" s="6" t="s">
        <v>26</v>
      </c>
      <c r="O2033" s="5" t="s">
        <v>27</v>
      </c>
      <c r="P2033" s="6" t="str">
        <f>IF(I2033&lt;&gt;"","Giocata","Futura")</f>
        <v>Giocata</v>
      </c>
      <c r="Q2033" s="5" t="e">
        <f>VALUE(LEFT(I2033,1))</f>
        <v>#VALUE!</v>
      </c>
      <c r="R2033" s="5" t="e">
        <f>VALUE(RIGHT(I2033,1))</f>
        <v>#VALUE!</v>
      </c>
      <c r="S2033" s="5" t="e">
        <f>SUM(Q2033:R2033)</f>
        <v>#VALUE!</v>
      </c>
      <c r="T2033" s="5" t="e">
        <f>IF(Q2033&lt;&gt;R2033,1,0)</f>
        <v>#VALUE!</v>
      </c>
      <c r="U2033" s="5" t="e">
        <f>IF(S2033&lt;=4,1,0)</f>
        <v>#VALUE!</v>
      </c>
      <c r="V2033" s="5" t="e">
        <f t="shared" si="62"/>
        <v>#VALUE!</v>
      </c>
      <c r="W2033" s="5" t="e">
        <f>IF(S2033&gt;=2,1,0)</f>
        <v>#VALUE!</v>
      </c>
      <c r="X2033" s="5" t="e">
        <f>IF(Q2033&lt;=2,1,0)</f>
        <v>#VALUE!</v>
      </c>
      <c r="Y2033" s="5" t="e">
        <f>IF(AND(Q2033&gt;=1,Q2033&lt;=3),1,0)</f>
        <v>#VALUE!</v>
      </c>
      <c r="Z2033" s="5" t="e">
        <f>IF(AND(Q2033&gt;=2,Q2033&lt;=5),1,0)</f>
        <v>#VALUE!</v>
      </c>
      <c r="AA2033" s="5" t="e">
        <f>IF(S2033&lt;=2,1,0)</f>
        <v>#VALUE!</v>
      </c>
      <c r="AB2033" s="5" t="e">
        <f>IF(AND(S2033&gt;=1,S2033&lt;=3),1,0)</f>
        <v>#VALUE!</v>
      </c>
      <c r="AC2033" s="5" t="e">
        <f>IF(AND(S2033&gt;=2,S2033&lt;=5),1,0)</f>
        <v>#VALUE!</v>
      </c>
      <c r="AD2033" s="5" t="e">
        <f>IF(AND(S2033&gt;=1,S2033&lt;=4),1,0)</f>
        <v>#VALUE!</v>
      </c>
      <c r="AE2033" s="5" t="e">
        <f>IF(AND(S2033&gt;=2,S2033&lt;=5),1,0)</f>
        <v>#VALUE!</v>
      </c>
    </row>
    <row r="2034" spans="1:31" x14ac:dyDescent="0.55000000000000004">
      <c r="A2034" s="1">
        <f t="shared" si="63"/>
        <v>2034</v>
      </c>
      <c r="B2034" s="6" t="s">
        <v>32</v>
      </c>
      <c r="C2034" s="7">
        <v>46226.660555555558</v>
      </c>
      <c r="E2034" s="6" t="s">
        <v>18</v>
      </c>
      <c r="G2034" s="8" t="s">
        <v>19</v>
      </c>
      <c r="H2034" s="6" t="s">
        <v>20</v>
      </c>
      <c r="I2034" s="6" t="s">
        <v>21</v>
      </c>
      <c r="J2034" s="6" t="s">
        <v>22</v>
      </c>
      <c r="L2034" s="6" t="s">
        <v>24</v>
      </c>
      <c r="M2034" s="6" t="s">
        <v>25</v>
      </c>
      <c r="N2034" s="6" t="s">
        <v>26</v>
      </c>
      <c r="O2034" s="5" t="s">
        <v>27</v>
      </c>
      <c r="P2034" s="6" t="str">
        <f>IF(I2034&lt;&gt;"","Giocata","Futura")</f>
        <v>Giocata</v>
      </c>
      <c r="Q2034" s="5" t="e">
        <f>VALUE(LEFT(I2034,1))</f>
        <v>#VALUE!</v>
      </c>
      <c r="R2034" s="5" t="e">
        <f>VALUE(RIGHT(I2034,1))</f>
        <v>#VALUE!</v>
      </c>
      <c r="S2034" s="5" t="e">
        <f>SUM(Q2034:R2034)</f>
        <v>#VALUE!</v>
      </c>
      <c r="T2034" s="5" t="e">
        <f>IF(Q2034&lt;&gt;R2034,1,0)</f>
        <v>#VALUE!</v>
      </c>
      <c r="U2034" s="5" t="e">
        <f>IF(S2034&lt;=4,1,0)</f>
        <v>#VALUE!</v>
      </c>
      <c r="V2034" s="5" t="e">
        <f t="shared" si="62"/>
        <v>#VALUE!</v>
      </c>
      <c r="W2034" s="5" t="e">
        <f>IF(S2034&gt;=2,1,0)</f>
        <v>#VALUE!</v>
      </c>
      <c r="X2034" s="5" t="e">
        <f>IF(Q2034&lt;=2,1,0)</f>
        <v>#VALUE!</v>
      </c>
      <c r="Y2034" s="5" t="e">
        <f>IF(AND(Q2034&gt;=1,Q2034&lt;=3),1,0)</f>
        <v>#VALUE!</v>
      </c>
      <c r="Z2034" s="5" t="e">
        <f>IF(AND(Q2034&gt;=2,Q2034&lt;=5),1,0)</f>
        <v>#VALUE!</v>
      </c>
      <c r="AA2034" s="5" t="e">
        <f>IF(S2034&lt;=2,1,0)</f>
        <v>#VALUE!</v>
      </c>
      <c r="AB2034" s="5" t="e">
        <f>IF(AND(S2034&gt;=1,S2034&lt;=3),1,0)</f>
        <v>#VALUE!</v>
      </c>
      <c r="AC2034" s="5" t="e">
        <f>IF(AND(S2034&gt;=2,S2034&lt;=5),1,0)</f>
        <v>#VALUE!</v>
      </c>
      <c r="AD2034" s="5" t="e">
        <f>IF(AND(S2034&gt;=1,S2034&lt;=4),1,0)</f>
        <v>#VALUE!</v>
      </c>
      <c r="AE2034" s="5" t="e">
        <f>IF(AND(S2034&gt;=2,S2034&lt;=5),1,0)</f>
        <v>#VALUE!</v>
      </c>
    </row>
    <row r="2035" spans="1:31" x14ac:dyDescent="0.55000000000000004">
      <c r="A2035" s="1">
        <f t="shared" si="63"/>
        <v>2035</v>
      </c>
      <c r="B2035" s="6" t="s">
        <v>32</v>
      </c>
      <c r="C2035" s="7">
        <v>46226.660555555558</v>
      </c>
      <c r="E2035" s="6" t="s">
        <v>18</v>
      </c>
      <c r="G2035" s="8" t="s">
        <v>19</v>
      </c>
      <c r="H2035" s="6" t="s">
        <v>20</v>
      </c>
      <c r="I2035" s="6" t="s">
        <v>21</v>
      </c>
      <c r="J2035" s="6" t="s">
        <v>22</v>
      </c>
      <c r="L2035" s="6" t="s">
        <v>24</v>
      </c>
      <c r="M2035" s="6" t="s">
        <v>25</v>
      </c>
      <c r="N2035" s="6" t="s">
        <v>26</v>
      </c>
      <c r="O2035" s="5" t="s">
        <v>27</v>
      </c>
      <c r="P2035" s="6" t="str">
        <f>IF(I2035&lt;&gt;"","Giocata","Futura")</f>
        <v>Giocata</v>
      </c>
      <c r="Q2035" s="5" t="e">
        <f>VALUE(LEFT(I2035,1))</f>
        <v>#VALUE!</v>
      </c>
      <c r="R2035" s="5" t="e">
        <f>VALUE(RIGHT(I2035,1))</f>
        <v>#VALUE!</v>
      </c>
      <c r="S2035" s="5" t="e">
        <f>SUM(Q2035:R2035)</f>
        <v>#VALUE!</v>
      </c>
      <c r="T2035" s="5" t="e">
        <f>IF(Q2035&lt;&gt;R2035,1,0)</f>
        <v>#VALUE!</v>
      </c>
      <c r="U2035" s="5" t="e">
        <f>IF(S2035&lt;=4,1,0)</f>
        <v>#VALUE!</v>
      </c>
      <c r="V2035" s="5" t="e">
        <f t="shared" si="62"/>
        <v>#VALUE!</v>
      </c>
      <c r="W2035" s="5" t="e">
        <f>IF(S2035&gt;=2,1,0)</f>
        <v>#VALUE!</v>
      </c>
      <c r="X2035" s="5" t="e">
        <f>IF(Q2035&lt;=2,1,0)</f>
        <v>#VALUE!</v>
      </c>
      <c r="Y2035" s="5" t="e">
        <f>IF(AND(Q2035&gt;=1,Q2035&lt;=3),1,0)</f>
        <v>#VALUE!</v>
      </c>
      <c r="Z2035" s="5" t="e">
        <f>IF(AND(Q2035&gt;=2,Q2035&lt;=5),1,0)</f>
        <v>#VALUE!</v>
      </c>
      <c r="AA2035" s="5" t="e">
        <f>IF(S2035&lt;=2,1,0)</f>
        <v>#VALUE!</v>
      </c>
      <c r="AB2035" s="5" t="e">
        <f>IF(AND(S2035&gt;=1,S2035&lt;=3),1,0)</f>
        <v>#VALUE!</v>
      </c>
      <c r="AC2035" s="5" t="e">
        <f>IF(AND(S2035&gt;=2,S2035&lt;=5),1,0)</f>
        <v>#VALUE!</v>
      </c>
      <c r="AD2035" s="5" t="e">
        <f>IF(AND(S2035&gt;=1,S2035&lt;=4),1,0)</f>
        <v>#VALUE!</v>
      </c>
      <c r="AE2035" s="5" t="e">
        <f>IF(AND(S2035&gt;=2,S2035&lt;=5),1,0)</f>
        <v>#VALUE!</v>
      </c>
    </row>
    <row r="2036" spans="1:31" x14ac:dyDescent="0.55000000000000004">
      <c r="A2036" s="1">
        <f t="shared" si="63"/>
        <v>2036</v>
      </c>
      <c r="B2036" s="6" t="s">
        <v>32</v>
      </c>
      <c r="C2036" s="7">
        <v>46226.660555555558</v>
      </c>
      <c r="E2036" s="6" t="s">
        <v>18</v>
      </c>
      <c r="G2036" s="8" t="s">
        <v>19</v>
      </c>
      <c r="H2036" s="6" t="s">
        <v>20</v>
      </c>
      <c r="I2036" s="6" t="s">
        <v>21</v>
      </c>
      <c r="J2036" s="6" t="s">
        <v>22</v>
      </c>
      <c r="L2036" s="6" t="s">
        <v>24</v>
      </c>
      <c r="M2036" s="6" t="s">
        <v>25</v>
      </c>
      <c r="N2036" s="6" t="s">
        <v>26</v>
      </c>
      <c r="O2036" s="5" t="s">
        <v>27</v>
      </c>
      <c r="P2036" s="6" t="str">
        <f>IF(I2036&lt;&gt;"","Giocata","Futura")</f>
        <v>Giocata</v>
      </c>
      <c r="Q2036" s="5" t="e">
        <f>VALUE(LEFT(I2036,1))</f>
        <v>#VALUE!</v>
      </c>
      <c r="R2036" s="5" t="e">
        <f>VALUE(RIGHT(I2036,1))</f>
        <v>#VALUE!</v>
      </c>
      <c r="S2036" s="5" t="e">
        <f>SUM(Q2036:R2036)</f>
        <v>#VALUE!</v>
      </c>
      <c r="T2036" s="5" t="e">
        <f>IF(Q2036&lt;&gt;R2036,1,0)</f>
        <v>#VALUE!</v>
      </c>
      <c r="U2036" s="5" t="e">
        <f>IF(S2036&lt;=4,1,0)</f>
        <v>#VALUE!</v>
      </c>
      <c r="V2036" s="5" t="e">
        <f t="shared" si="62"/>
        <v>#VALUE!</v>
      </c>
      <c r="W2036" s="5" t="e">
        <f>IF(S2036&gt;=2,1,0)</f>
        <v>#VALUE!</v>
      </c>
      <c r="X2036" s="5" t="e">
        <f>IF(Q2036&lt;=2,1,0)</f>
        <v>#VALUE!</v>
      </c>
      <c r="Y2036" s="5" t="e">
        <f>IF(AND(Q2036&gt;=1,Q2036&lt;=3),1,0)</f>
        <v>#VALUE!</v>
      </c>
      <c r="Z2036" s="5" t="e">
        <f>IF(AND(Q2036&gt;=2,Q2036&lt;=5),1,0)</f>
        <v>#VALUE!</v>
      </c>
      <c r="AA2036" s="5" t="e">
        <f>IF(S2036&lt;=2,1,0)</f>
        <v>#VALUE!</v>
      </c>
      <c r="AB2036" s="5" t="e">
        <f>IF(AND(S2036&gt;=1,S2036&lt;=3),1,0)</f>
        <v>#VALUE!</v>
      </c>
      <c r="AC2036" s="5" t="e">
        <f>IF(AND(S2036&gt;=2,S2036&lt;=5),1,0)</f>
        <v>#VALUE!</v>
      </c>
      <c r="AD2036" s="5" t="e">
        <f>IF(AND(S2036&gt;=1,S2036&lt;=4),1,0)</f>
        <v>#VALUE!</v>
      </c>
      <c r="AE2036" s="5" t="e">
        <f>IF(AND(S2036&gt;=2,S2036&lt;=5),1,0)</f>
        <v>#VALUE!</v>
      </c>
    </row>
    <row r="2037" spans="1:31" x14ac:dyDescent="0.55000000000000004">
      <c r="A2037" s="1">
        <f t="shared" si="63"/>
        <v>2037</v>
      </c>
      <c r="B2037" s="6" t="s">
        <v>32</v>
      </c>
      <c r="C2037" s="7">
        <v>46226.660555555558</v>
      </c>
      <c r="E2037" s="6" t="s">
        <v>18</v>
      </c>
      <c r="G2037" s="8" t="s">
        <v>19</v>
      </c>
      <c r="H2037" s="6" t="s">
        <v>20</v>
      </c>
      <c r="I2037" s="6" t="s">
        <v>21</v>
      </c>
      <c r="J2037" s="6" t="s">
        <v>22</v>
      </c>
      <c r="L2037" s="6" t="s">
        <v>24</v>
      </c>
      <c r="M2037" s="6" t="s">
        <v>25</v>
      </c>
      <c r="N2037" s="6" t="s">
        <v>26</v>
      </c>
      <c r="O2037" s="5" t="s">
        <v>27</v>
      </c>
      <c r="P2037" s="6" t="str">
        <f>IF(I2037&lt;&gt;"","Giocata","Futura")</f>
        <v>Giocata</v>
      </c>
      <c r="Q2037" s="5" t="e">
        <f>VALUE(LEFT(I2037,1))</f>
        <v>#VALUE!</v>
      </c>
      <c r="R2037" s="5" t="e">
        <f>VALUE(RIGHT(I2037,1))</f>
        <v>#VALUE!</v>
      </c>
      <c r="S2037" s="5" t="e">
        <f>SUM(Q2037:R2037)</f>
        <v>#VALUE!</v>
      </c>
      <c r="T2037" s="5" t="e">
        <f>IF(Q2037&lt;&gt;R2037,1,0)</f>
        <v>#VALUE!</v>
      </c>
      <c r="U2037" s="5" t="e">
        <f>IF(S2037&lt;=4,1,0)</f>
        <v>#VALUE!</v>
      </c>
      <c r="V2037" s="5" t="e">
        <f t="shared" si="62"/>
        <v>#VALUE!</v>
      </c>
      <c r="W2037" s="5" t="e">
        <f>IF(S2037&gt;=2,1,0)</f>
        <v>#VALUE!</v>
      </c>
      <c r="X2037" s="5" t="e">
        <f>IF(Q2037&lt;=2,1,0)</f>
        <v>#VALUE!</v>
      </c>
      <c r="Y2037" s="5" t="e">
        <f>IF(AND(Q2037&gt;=1,Q2037&lt;=3),1,0)</f>
        <v>#VALUE!</v>
      </c>
      <c r="Z2037" s="5" t="e">
        <f>IF(AND(Q2037&gt;=2,Q2037&lt;=5),1,0)</f>
        <v>#VALUE!</v>
      </c>
      <c r="AA2037" s="5" t="e">
        <f>IF(S2037&lt;=2,1,0)</f>
        <v>#VALUE!</v>
      </c>
      <c r="AB2037" s="5" t="e">
        <f>IF(AND(S2037&gt;=1,S2037&lt;=3),1,0)</f>
        <v>#VALUE!</v>
      </c>
      <c r="AC2037" s="5" t="e">
        <f>IF(AND(S2037&gt;=2,S2037&lt;=5),1,0)</f>
        <v>#VALUE!</v>
      </c>
      <c r="AD2037" s="5" t="e">
        <f>IF(AND(S2037&gt;=1,S2037&lt;=4),1,0)</f>
        <v>#VALUE!</v>
      </c>
      <c r="AE2037" s="5" t="e">
        <f>IF(AND(S2037&gt;=2,S2037&lt;=5),1,0)</f>
        <v>#VALUE!</v>
      </c>
    </row>
    <row r="2038" spans="1:31" x14ac:dyDescent="0.55000000000000004">
      <c r="A2038" s="1">
        <f t="shared" si="63"/>
        <v>2038</v>
      </c>
      <c r="B2038" s="6" t="s">
        <v>32</v>
      </c>
      <c r="C2038" s="7">
        <v>46226.660555555558</v>
      </c>
      <c r="E2038" s="6" t="s">
        <v>18</v>
      </c>
      <c r="G2038" s="8" t="s">
        <v>19</v>
      </c>
      <c r="H2038" s="6" t="s">
        <v>20</v>
      </c>
      <c r="I2038" s="6" t="s">
        <v>21</v>
      </c>
      <c r="J2038" s="6" t="s">
        <v>22</v>
      </c>
      <c r="L2038" s="6" t="s">
        <v>24</v>
      </c>
      <c r="M2038" s="6" t="s">
        <v>25</v>
      </c>
      <c r="N2038" s="6" t="s">
        <v>26</v>
      </c>
      <c r="O2038" s="5" t="s">
        <v>27</v>
      </c>
      <c r="P2038" s="6" t="str">
        <f>IF(I2038&lt;&gt;"","Giocata","Futura")</f>
        <v>Giocata</v>
      </c>
      <c r="Q2038" s="5" t="e">
        <f>VALUE(LEFT(I2038,1))</f>
        <v>#VALUE!</v>
      </c>
      <c r="R2038" s="5" t="e">
        <f>VALUE(RIGHT(I2038,1))</f>
        <v>#VALUE!</v>
      </c>
      <c r="S2038" s="5" t="e">
        <f>SUM(Q2038:R2038)</f>
        <v>#VALUE!</v>
      </c>
      <c r="T2038" s="5" t="e">
        <f>IF(Q2038&lt;&gt;R2038,1,0)</f>
        <v>#VALUE!</v>
      </c>
      <c r="U2038" s="5" t="e">
        <f>IF(S2038&lt;=4,1,0)</f>
        <v>#VALUE!</v>
      </c>
      <c r="V2038" s="5" t="e">
        <f t="shared" si="62"/>
        <v>#VALUE!</v>
      </c>
      <c r="W2038" s="5" t="e">
        <f>IF(S2038&gt;=2,1,0)</f>
        <v>#VALUE!</v>
      </c>
      <c r="X2038" s="5" t="e">
        <f>IF(Q2038&lt;=2,1,0)</f>
        <v>#VALUE!</v>
      </c>
      <c r="Y2038" s="5" t="e">
        <f>IF(AND(Q2038&gt;=1,Q2038&lt;=3),1,0)</f>
        <v>#VALUE!</v>
      </c>
      <c r="Z2038" s="5" t="e">
        <f>IF(AND(Q2038&gt;=2,Q2038&lt;=5),1,0)</f>
        <v>#VALUE!</v>
      </c>
      <c r="AA2038" s="5" t="e">
        <f>IF(S2038&lt;=2,1,0)</f>
        <v>#VALUE!</v>
      </c>
      <c r="AB2038" s="5" t="e">
        <f>IF(AND(S2038&gt;=1,S2038&lt;=3),1,0)</f>
        <v>#VALUE!</v>
      </c>
      <c r="AC2038" s="5" t="e">
        <f>IF(AND(S2038&gt;=2,S2038&lt;=5),1,0)</f>
        <v>#VALUE!</v>
      </c>
      <c r="AD2038" s="5" t="e">
        <f>IF(AND(S2038&gt;=1,S2038&lt;=4),1,0)</f>
        <v>#VALUE!</v>
      </c>
      <c r="AE2038" s="5" t="e">
        <f>IF(AND(S2038&gt;=2,S2038&lt;=5),1,0)</f>
        <v>#VALUE!</v>
      </c>
    </row>
    <row r="2039" spans="1:31" x14ac:dyDescent="0.55000000000000004">
      <c r="A2039" s="1">
        <f t="shared" si="63"/>
        <v>2039</v>
      </c>
      <c r="B2039" s="6" t="s">
        <v>32</v>
      </c>
      <c r="C2039" s="7">
        <v>46226.660555555558</v>
      </c>
      <c r="E2039" s="6" t="s">
        <v>18</v>
      </c>
      <c r="G2039" s="8" t="s">
        <v>19</v>
      </c>
      <c r="H2039" s="6" t="s">
        <v>20</v>
      </c>
      <c r="I2039" s="6" t="s">
        <v>21</v>
      </c>
      <c r="J2039" s="6" t="s">
        <v>22</v>
      </c>
      <c r="L2039" s="6" t="s">
        <v>24</v>
      </c>
      <c r="M2039" s="6" t="s">
        <v>25</v>
      </c>
      <c r="N2039" s="6" t="s">
        <v>26</v>
      </c>
      <c r="O2039" s="5" t="s">
        <v>27</v>
      </c>
      <c r="P2039" s="6" t="str">
        <f>IF(I2039&lt;&gt;"","Giocata","Futura")</f>
        <v>Giocata</v>
      </c>
      <c r="Q2039" s="5" t="e">
        <f>VALUE(LEFT(I2039,1))</f>
        <v>#VALUE!</v>
      </c>
      <c r="R2039" s="5" t="e">
        <f>VALUE(RIGHT(I2039,1))</f>
        <v>#VALUE!</v>
      </c>
      <c r="S2039" s="5" t="e">
        <f>SUM(Q2039:R2039)</f>
        <v>#VALUE!</v>
      </c>
      <c r="T2039" s="5" t="e">
        <f>IF(Q2039&lt;&gt;R2039,1,0)</f>
        <v>#VALUE!</v>
      </c>
      <c r="U2039" s="5" t="e">
        <f>IF(S2039&lt;=4,1,0)</f>
        <v>#VALUE!</v>
      </c>
      <c r="V2039" s="5" t="e">
        <f t="shared" si="62"/>
        <v>#VALUE!</v>
      </c>
      <c r="W2039" s="5" t="e">
        <f>IF(S2039&gt;=2,1,0)</f>
        <v>#VALUE!</v>
      </c>
      <c r="X2039" s="5" t="e">
        <f>IF(Q2039&lt;=2,1,0)</f>
        <v>#VALUE!</v>
      </c>
      <c r="Y2039" s="5" t="e">
        <f>IF(AND(Q2039&gt;=1,Q2039&lt;=3),1,0)</f>
        <v>#VALUE!</v>
      </c>
      <c r="Z2039" s="5" t="e">
        <f>IF(AND(Q2039&gt;=2,Q2039&lt;=5),1,0)</f>
        <v>#VALUE!</v>
      </c>
      <c r="AA2039" s="5" t="e">
        <f>IF(S2039&lt;=2,1,0)</f>
        <v>#VALUE!</v>
      </c>
      <c r="AB2039" s="5" t="e">
        <f>IF(AND(S2039&gt;=1,S2039&lt;=3),1,0)</f>
        <v>#VALUE!</v>
      </c>
      <c r="AC2039" s="5" t="e">
        <f>IF(AND(S2039&gt;=2,S2039&lt;=5),1,0)</f>
        <v>#VALUE!</v>
      </c>
      <c r="AD2039" s="5" t="e">
        <f>IF(AND(S2039&gt;=1,S2039&lt;=4),1,0)</f>
        <v>#VALUE!</v>
      </c>
      <c r="AE2039" s="5" t="e">
        <f>IF(AND(S2039&gt;=2,S2039&lt;=5),1,0)</f>
        <v>#VALUE!</v>
      </c>
    </row>
    <row r="2040" spans="1:31" x14ac:dyDescent="0.55000000000000004">
      <c r="A2040" s="1">
        <f t="shared" si="63"/>
        <v>2040</v>
      </c>
      <c r="B2040" s="6" t="s">
        <v>32</v>
      </c>
      <c r="C2040" s="7">
        <v>46226.660555555558</v>
      </c>
      <c r="E2040" s="6" t="s">
        <v>18</v>
      </c>
      <c r="G2040" s="8" t="s">
        <v>19</v>
      </c>
      <c r="H2040" s="6" t="s">
        <v>20</v>
      </c>
      <c r="I2040" s="6" t="s">
        <v>21</v>
      </c>
      <c r="J2040" s="6" t="s">
        <v>22</v>
      </c>
      <c r="L2040" s="6" t="s">
        <v>24</v>
      </c>
      <c r="M2040" s="6" t="s">
        <v>25</v>
      </c>
      <c r="N2040" s="6" t="s">
        <v>26</v>
      </c>
      <c r="O2040" s="5" t="s">
        <v>27</v>
      </c>
      <c r="P2040" s="6" t="str">
        <f>IF(I2040&lt;&gt;"","Giocata","Futura")</f>
        <v>Giocata</v>
      </c>
      <c r="Q2040" s="5" t="e">
        <f>VALUE(LEFT(I2040,1))</f>
        <v>#VALUE!</v>
      </c>
      <c r="R2040" s="5" t="e">
        <f>VALUE(RIGHT(I2040,1))</f>
        <v>#VALUE!</v>
      </c>
      <c r="S2040" s="5" t="e">
        <f>SUM(Q2040:R2040)</f>
        <v>#VALUE!</v>
      </c>
      <c r="T2040" s="5" t="e">
        <f>IF(Q2040&lt;&gt;R2040,1,0)</f>
        <v>#VALUE!</v>
      </c>
      <c r="U2040" s="5" t="e">
        <f>IF(S2040&lt;=4,1,0)</f>
        <v>#VALUE!</v>
      </c>
      <c r="V2040" s="5" t="e">
        <f t="shared" si="62"/>
        <v>#VALUE!</v>
      </c>
      <c r="W2040" s="5" t="e">
        <f>IF(S2040&gt;=2,1,0)</f>
        <v>#VALUE!</v>
      </c>
      <c r="X2040" s="5" t="e">
        <f>IF(Q2040&lt;=2,1,0)</f>
        <v>#VALUE!</v>
      </c>
      <c r="Y2040" s="5" t="e">
        <f>IF(AND(Q2040&gt;=1,Q2040&lt;=3),1,0)</f>
        <v>#VALUE!</v>
      </c>
      <c r="Z2040" s="5" t="e">
        <f>IF(AND(Q2040&gt;=2,Q2040&lt;=5),1,0)</f>
        <v>#VALUE!</v>
      </c>
      <c r="AA2040" s="5" t="e">
        <f>IF(S2040&lt;=2,1,0)</f>
        <v>#VALUE!</v>
      </c>
      <c r="AB2040" s="5" t="e">
        <f>IF(AND(S2040&gt;=1,S2040&lt;=3),1,0)</f>
        <v>#VALUE!</v>
      </c>
      <c r="AC2040" s="5" t="e">
        <f>IF(AND(S2040&gt;=2,S2040&lt;=5),1,0)</f>
        <v>#VALUE!</v>
      </c>
      <c r="AD2040" s="5" t="e">
        <f>IF(AND(S2040&gt;=1,S2040&lt;=4),1,0)</f>
        <v>#VALUE!</v>
      </c>
      <c r="AE2040" s="5" t="e">
        <f>IF(AND(S2040&gt;=2,S2040&lt;=5),1,0)</f>
        <v>#VALUE!</v>
      </c>
    </row>
    <row r="2041" spans="1:31" x14ac:dyDescent="0.55000000000000004">
      <c r="A2041" s="1">
        <f t="shared" si="63"/>
        <v>2041</v>
      </c>
      <c r="B2041" s="6" t="s">
        <v>912</v>
      </c>
      <c r="C2041" s="7">
        <v>46226.660555555558</v>
      </c>
      <c r="E2041" s="6" t="s">
        <v>18</v>
      </c>
      <c r="G2041" s="8" t="s">
        <v>19</v>
      </c>
      <c r="H2041" s="6" t="s">
        <v>20</v>
      </c>
      <c r="I2041" s="6" t="s">
        <v>21</v>
      </c>
      <c r="J2041" s="6" t="s">
        <v>22</v>
      </c>
      <c r="L2041" s="6" t="s">
        <v>24</v>
      </c>
      <c r="M2041" s="6" t="s">
        <v>25</v>
      </c>
      <c r="N2041" s="6" t="s">
        <v>26</v>
      </c>
      <c r="O2041" s="5" t="s">
        <v>27</v>
      </c>
      <c r="P2041" s="6" t="str">
        <f>IF(I2041&lt;&gt;"","Giocata","Futura")</f>
        <v>Giocata</v>
      </c>
      <c r="Q2041" s="5" t="e">
        <f>VALUE(LEFT(I2041,1))</f>
        <v>#VALUE!</v>
      </c>
      <c r="R2041" s="5" t="e">
        <f>VALUE(RIGHT(I2041,1))</f>
        <v>#VALUE!</v>
      </c>
      <c r="S2041" s="5" t="e">
        <f>SUM(Q2041:R2041)</f>
        <v>#VALUE!</v>
      </c>
      <c r="T2041" s="5" t="e">
        <f>IF(Q2041&lt;&gt;R2041,1,0)</f>
        <v>#VALUE!</v>
      </c>
      <c r="U2041" s="5" t="e">
        <f>IF(S2041&lt;=4,1,0)</f>
        <v>#VALUE!</v>
      </c>
      <c r="V2041" s="5" t="e">
        <f t="shared" si="62"/>
        <v>#VALUE!</v>
      </c>
      <c r="W2041" s="5" t="e">
        <f>IF(S2041&gt;=2,1,0)</f>
        <v>#VALUE!</v>
      </c>
      <c r="X2041" s="5" t="e">
        <f>IF(Q2041&lt;=2,1,0)</f>
        <v>#VALUE!</v>
      </c>
      <c r="Y2041" s="5" t="e">
        <f>IF(AND(Q2041&gt;=1,Q2041&lt;=3),1,0)</f>
        <v>#VALUE!</v>
      </c>
      <c r="Z2041" s="5" t="e">
        <f>IF(AND(Q2041&gt;=2,Q2041&lt;=5),1,0)</f>
        <v>#VALUE!</v>
      </c>
      <c r="AA2041" s="5" t="e">
        <f>IF(S2041&lt;=2,1,0)</f>
        <v>#VALUE!</v>
      </c>
      <c r="AB2041" s="5" t="e">
        <f>IF(AND(S2041&gt;=1,S2041&lt;=3),1,0)</f>
        <v>#VALUE!</v>
      </c>
      <c r="AC2041" s="5" t="e">
        <f>IF(AND(S2041&gt;=2,S2041&lt;=5),1,0)</f>
        <v>#VALUE!</v>
      </c>
      <c r="AD2041" s="5" t="e">
        <f>IF(AND(S2041&gt;=1,S2041&lt;=4),1,0)</f>
        <v>#VALUE!</v>
      </c>
      <c r="AE2041" s="5" t="e">
        <f>IF(AND(S2041&gt;=2,S2041&lt;=5),1,0)</f>
        <v>#VALUE!</v>
      </c>
    </row>
    <row r="2042" spans="1:31" x14ac:dyDescent="0.55000000000000004">
      <c r="A2042" s="1">
        <f t="shared" si="63"/>
        <v>2042</v>
      </c>
      <c r="B2042" s="6" t="s">
        <v>912</v>
      </c>
      <c r="C2042" s="7">
        <v>46226.660555555558</v>
      </c>
      <c r="E2042" s="6" t="s">
        <v>18</v>
      </c>
      <c r="G2042" s="8" t="s">
        <v>19</v>
      </c>
      <c r="H2042" s="6" t="s">
        <v>20</v>
      </c>
      <c r="I2042" s="6" t="s">
        <v>21</v>
      </c>
      <c r="J2042" s="6" t="s">
        <v>22</v>
      </c>
      <c r="L2042" s="6" t="s">
        <v>24</v>
      </c>
      <c r="M2042" s="6" t="s">
        <v>25</v>
      </c>
      <c r="N2042" s="6" t="s">
        <v>26</v>
      </c>
      <c r="O2042" s="5" t="s">
        <v>27</v>
      </c>
      <c r="P2042" s="6" t="str">
        <f>IF(I2042&lt;&gt;"","Giocata","Futura")</f>
        <v>Giocata</v>
      </c>
      <c r="Q2042" s="5" t="e">
        <f>VALUE(LEFT(I2042,1))</f>
        <v>#VALUE!</v>
      </c>
      <c r="R2042" s="5" t="e">
        <f>VALUE(RIGHT(I2042,1))</f>
        <v>#VALUE!</v>
      </c>
      <c r="S2042" s="5" t="e">
        <f>SUM(Q2042:R2042)</f>
        <v>#VALUE!</v>
      </c>
      <c r="T2042" s="5" t="e">
        <f>IF(Q2042&lt;&gt;R2042,1,0)</f>
        <v>#VALUE!</v>
      </c>
      <c r="U2042" s="5" t="e">
        <f>IF(S2042&lt;=4,1,0)</f>
        <v>#VALUE!</v>
      </c>
      <c r="V2042" s="5" t="e">
        <f t="shared" si="62"/>
        <v>#VALUE!</v>
      </c>
      <c r="W2042" s="5" t="e">
        <f>IF(S2042&gt;=2,1,0)</f>
        <v>#VALUE!</v>
      </c>
      <c r="X2042" s="5" t="e">
        <f>IF(Q2042&lt;=2,1,0)</f>
        <v>#VALUE!</v>
      </c>
      <c r="Y2042" s="5" t="e">
        <f>IF(AND(Q2042&gt;=1,Q2042&lt;=3),1,0)</f>
        <v>#VALUE!</v>
      </c>
      <c r="Z2042" s="5" t="e">
        <f>IF(AND(Q2042&gt;=2,Q2042&lt;=5),1,0)</f>
        <v>#VALUE!</v>
      </c>
      <c r="AA2042" s="5" t="e">
        <f>IF(S2042&lt;=2,1,0)</f>
        <v>#VALUE!</v>
      </c>
      <c r="AB2042" s="5" t="e">
        <f>IF(AND(S2042&gt;=1,S2042&lt;=3),1,0)</f>
        <v>#VALUE!</v>
      </c>
      <c r="AC2042" s="5" t="e">
        <f>IF(AND(S2042&gt;=2,S2042&lt;=5),1,0)</f>
        <v>#VALUE!</v>
      </c>
      <c r="AD2042" s="5" t="e">
        <f>IF(AND(S2042&gt;=1,S2042&lt;=4),1,0)</f>
        <v>#VALUE!</v>
      </c>
      <c r="AE2042" s="5" t="e">
        <f>IF(AND(S2042&gt;=2,S2042&lt;=5),1,0)</f>
        <v>#VALUE!</v>
      </c>
    </row>
    <row r="2043" spans="1:31" x14ac:dyDescent="0.55000000000000004">
      <c r="A2043" s="1">
        <f t="shared" si="63"/>
        <v>2043</v>
      </c>
      <c r="B2043" s="6" t="s">
        <v>912</v>
      </c>
      <c r="C2043" s="7">
        <v>46226.660555555558</v>
      </c>
      <c r="E2043" s="6" t="s">
        <v>18</v>
      </c>
      <c r="G2043" s="8" t="s">
        <v>19</v>
      </c>
      <c r="H2043" s="6" t="s">
        <v>20</v>
      </c>
      <c r="I2043" s="6" t="s">
        <v>21</v>
      </c>
      <c r="J2043" s="6" t="s">
        <v>22</v>
      </c>
      <c r="L2043" s="6" t="s">
        <v>24</v>
      </c>
      <c r="M2043" s="6" t="s">
        <v>25</v>
      </c>
      <c r="N2043" s="6" t="s">
        <v>26</v>
      </c>
      <c r="O2043" s="5" t="s">
        <v>27</v>
      </c>
      <c r="P2043" s="6" t="str">
        <f>IF(I2043&lt;&gt;"","Giocata","Futura")</f>
        <v>Giocata</v>
      </c>
      <c r="Q2043" s="5" t="e">
        <f>VALUE(LEFT(I2043,1))</f>
        <v>#VALUE!</v>
      </c>
      <c r="R2043" s="5" t="e">
        <f>VALUE(RIGHT(I2043,1))</f>
        <v>#VALUE!</v>
      </c>
      <c r="S2043" s="5" t="e">
        <f>SUM(Q2043:R2043)</f>
        <v>#VALUE!</v>
      </c>
      <c r="T2043" s="5" t="e">
        <f>IF(Q2043&lt;&gt;R2043,1,0)</f>
        <v>#VALUE!</v>
      </c>
      <c r="U2043" s="5" t="e">
        <f>IF(S2043&lt;=4,1,0)</f>
        <v>#VALUE!</v>
      </c>
      <c r="V2043" s="5" t="e">
        <f t="shared" si="62"/>
        <v>#VALUE!</v>
      </c>
      <c r="W2043" s="5" t="e">
        <f>IF(S2043&gt;=2,1,0)</f>
        <v>#VALUE!</v>
      </c>
      <c r="X2043" s="5" t="e">
        <f>IF(Q2043&lt;=2,1,0)</f>
        <v>#VALUE!</v>
      </c>
      <c r="Y2043" s="5" t="e">
        <f>IF(AND(Q2043&gt;=1,Q2043&lt;=3),1,0)</f>
        <v>#VALUE!</v>
      </c>
      <c r="Z2043" s="5" t="e">
        <f>IF(AND(Q2043&gt;=2,Q2043&lt;=5),1,0)</f>
        <v>#VALUE!</v>
      </c>
      <c r="AA2043" s="5" t="e">
        <f>IF(S2043&lt;=2,1,0)</f>
        <v>#VALUE!</v>
      </c>
      <c r="AB2043" s="5" t="e">
        <f>IF(AND(S2043&gt;=1,S2043&lt;=3),1,0)</f>
        <v>#VALUE!</v>
      </c>
      <c r="AC2043" s="5" t="e">
        <f>IF(AND(S2043&gt;=2,S2043&lt;=5),1,0)</f>
        <v>#VALUE!</v>
      </c>
      <c r="AD2043" s="5" t="e">
        <f>IF(AND(S2043&gt;=1,S2043&lt;=4),1,0)</f>
        <v>#VALUE!</v>
      </c>
      <c r="AE2043" s="5" t="e">
        <f>IF(AND(S2043&gt;=2,S2043&lt;=5),1,0)</f>
        <v>#VALUE!</v>
      </c>
    </row>
    <row r="2044" spans="1:31" x14ac:dyDescent="0.55000000000000004">
      <c r="A2044" s="1">
        <f t="shared" si="63"/>
        <v>2044</v>
      </c>
      <c r="B2044" s="6" t="s">
        <v>912</v>
      </c>
      <c r="C2044" s="7">
        <v>46226.660555555558</v>
      </c>
      <c r="E2044" s="6" t="s">
        <v>18</v>
      </c>
      <c r="G2044" s="8" t="s">
        <v>19</v>
      </c>
      <c r="H2044" s="6" t="s">
        <v>20</v>
      </c>
      <c r="I2044" s="6" t="s">
        <v>21</v>
      </c>
      <c r="J2044" s="6" t="s">
        <v>22</v>
      </c>
      <c r="L2044" s="6" t="s">
        <v>24</v>
      </c>
      <c r="M2044" s="6" t="s">
        <v>25</v>
      </c>
      <c r="N2044" s="6" t="s">
        <v>26</v>
      </c>
      <c r="O2044" s="5" t="s">
        <v>27</v>
      </c>
      <c r="P2044" s="6" t="str">
        <f>IF(I2044&lt;&gt;"","Giocata","Futura")</f>
        <v>Giocata</v>
      </c>
      <c r="Q2044" s="5" t="e">
        <f>VALUE(LEFT(I2044,1))</f>
        <v>#VALUE!</v>
      </c>
      <c r="R2044" s="5" t="e">
        <f>VALUE(RIGHT(I2044,1))</f>
        <v>#VALUE!</v>
      </c>
      <c r="S2044" s="5" t="e">
        <f>SUM(Q2044:R2044)</f>
        <v>#VALUE!</v>
      </c>
      <c r="T2044" s="5" t="e">
        <f>IF(Q2044&lt;&gt;R2044,1,0)</f>
        <v>#VALUE!</v>
      </c>
      <c r="U2044" s="5" t="e">
        <f>IF(S2044&lt;=4,1,0)</f>
        <v>#VALUE!</v>
      </c>
      <c r="V2044" s="5" t="e">
        <f t="shared" si="62"/>
        <v>#VALUE!</v>
      </c>
      <c r="W2044" s="5" t="e">
        <f>IF(S2044&gt;=2,1,0)</f>
        <v>#VALUE!</v>
      </c>
      <c r="X2044" s="5" t="e">
        <f>IF(Q2044&lt;=2,1,0)</f>
        <v>#VALUE!</v>
      </c>
      <c r="Y2044" s="5" t="e">
        <f>IF(AND(Q2044&gt;=1,Q2044&lt;=3),1,0)</f>
        <v>#VALUE!</v>
      </c>
      <c r="Z2044" s="5" t="e">
        <f>IF(AND(Q2044&gt;=2,Q2044&lt;=5),1,0)</f>
        <v>#VALUE!</v>
      </c>
      <c r="AA2044" s="5" t="e">
        <f>IF(S2044&lt;=2,1,0)</f>
        <v>#VALUE!</v>
      </c>
      <c r="AB2044" s="5" t="e">
        <f>IF(AND(S2044&gt;=1,S2044&lt;=3),1,0)</f>
        <v>#VALUE!</v>
      </c>
      <c r="AC2044" s="5" t="e">
        <f>IF(AND(S2044&gt;=2,S2044&lt;=5),1,0)</f>
        <v>#VALUE!</v>
      </c>
      <c r="AD2044" s="5" t="e">
        <f>IF(AND(S2044&gt;=1,S2044&lt;=4),1,0)</f>
        <v>#VALUE!</v>
      </c>
      <c r="AE2044" s="5" t="e">
        <f>IF(AND(S2044&gt;=2,S2044&lt;=5),1,0)</f>
        <v>#VALUE!</v>
      </c>
    </row>
    <row r="2045" spans="1:31" x14ac:dyDescent="0.55000000000000004">
      <c r="A2045" s="1">
        <f t="shared" si="63"/>
        <v>2045</v>
      </c>
      <c r="B2045" s="6" t="s">
        <v>912</v>
      </c>
      <c r="C2045" s="7">
        <v>46226.660555555558</v>
      </c>
      <c r="E2045" s="6" t="s">
        <v>18</v>
      </c>
      <c r="G2045" s="8" t="s">
        <v>19</v>
      </c>
      <c r="H2045" s="6" t="s">
        <v>20</v>
      </c>
      <c r="I2045" s="6" t="s">
        <v>21</v>
      </c>
      <c r="J2045" s="6" t="s">
        <v>22</v>
      </c>
      <c r="L2045" s="6" t="s">
        <v>24</v>
      </c>
      <c r="M2045" s="6" t="s">
        <v>25</v>
      </c>
      <c r="N2045" s="6" t="s">
        <v>26</v>
      </c>
      <c r="O2045" s="5" t="s">
        <v>27</v>
      </c>
      <c r="P2045" s="6" t="str">
        <f>IF(I2045&lt;&gt;"","Giocata","Futura")</f>
        <v>Giocata</v>
      </c>
      <c r="Q2045" s="5" t="e">
        <f>VALUE(LEFT(I2045,1))</f>
        <v>#VALUE!</v>
      </c>
      <c r="R2045" s="5" t="e">
        <f>VALUE(RIGHT(I2045,1))</f>
        <v>#VALUE!</v>
      </c>
      <c r="S2045" s="5" t="e">
        <f>SUM(Q2045:R2045)</f>
        <v>#VALUE!</v>
      </c>
      <c r="T2045" s="5" t="e">
        <f>IF(Q2045&lt;&gt;R2045,1,0)</f>
        <v>#VALUE!</v>
      </c>
      <c r="U2045" s="5" t="e">
        <f>IF(S2045&lt;=4,1,0)</f>
        <v>#VALUE!</v>
      </c>
      <c r="V2045" s="5" t="e">
        <f t="shared" si="62"/>
        <v>#VALUE!</v>
      </c>
      <c r="W2045" s="5" t="e">
        <f>IF(S2045&gt;=2,1,0)</f>
        <v>#VALUE!</v>
      </c>
      <c r="X2045" s="5" t="e">
        <f>IF(Q2045&lt;=2,1,0)</f>
        <v>#VALUE!</v>
      </c>
      <c r="Y2045" s="5" t="e">
        <f>IF(AND(Q2045&gt;=1,Q2045&lt;=3),1,0)</f>
        <v>#VALUE!</v>
      </c>
      <c r="Z2045" s="5" t="e">
        <f>IF(AND(Q2045&gt;=2,Q2045&lt;=5),1,0)</f>
        <v>#VALUE!</v>
      </c>
      <c r="AA2045" s="5" t="e">
        <f>IF(S2045&lt;=2,1,0)</f>
        <v>#VALUE!</v>
      </c>
      <c r="AB2045" s="5" t="e">
        <f>IF(AND(S2045&gt;=1,S2045&lt;=3),1,0)</f>
        <v>#VALUE!</v>
      </c>
      <c r="AC2045" s="5" t="e">
        <f>IF(AND(S2045&gt;=2,S2045&lt;=5),1,0)</f>
        <v>#VALUE!</v>
      </c>
      <c r="AD2045" s="5" t="e">
        <f>IF(AND(S2045&gt;=1,S2045&lt;=4),1,0)</f>
        <v>#VALUE!</v>
      </c>
      <c r="AE2045" s="5" t="e">
        <f>IF(AND(S2045&gt;=2,S2045&lt;=5),1,0)</f>
        <v>#VALUE!</v>
      </c>
    </row>
    <row r="2046" spans="1:31" x14ac:dyDescent="0.55000000000000004">
      <c r="A2046" s="1">
        <f t="shared" si="63"/>
        <v>2046</v>
      </c>
      <c r="B2046" s="6" t="s">
        <v>912</v>
      </c>
      <c r="C2046" s="7">
        <v>46226.660555555558</v>
      </c>
      <c r="E2046" s="6" t="s">
        <v>18</v>
      </c>
      <c r="G2046" s="8" t="s">
        <v>19</v>
      </c>
      <c r="H2046" s="6" t="s">
        <v>20</v>
      </c>
      <c r="I2046" s="6" t="s">
        <v>21</v>
      </c>
      <c r="J2046" s="6" t="s">
        <v>22</v>
      </c>
      <c r="L2046" s="6" t="s">
        <v>24</v>
      </c>
      <c r="M2046" s="6" t="s">
        <v>25</v>
      </c>
      <c r="N2046" s="6" t="s">
        <v>26</v>
      </c>
      <c r="O2046" s="5" t="s">
        <v>27</v>
      </c>
      <c r="P2046" s="6" t="str">
        <f>IF(I2046&lt;&gt;"","Giocata","Futura")</f>
        <v>Giocata</v>
      </c>
      <c r="Q2046" s="5" t="e">
        <f>VALUE(LEFT(I2046,1))</f>
        <v>#VALUE!</v>
      </c>
      <c r="R2046" s="5" t="e">
        <f>VALUE(RIGHT(I2046,1))</f>
        <v>#VALUE!</v>
      </c>
      <c r="S2046" s="5" t="e">
        <f>SUM(Q2046:R2046)</f>
        <v>#VALUE!</v>
      </c>
      <c r="T2046" s="5" t="e">
        <f>IF(Q2046&lt;&gt;R2046,1,0)</f>
        <v>#VALUE!</v>
      </c>
      <c r="U2046" s="5" t="e">
        <f>IF(S2046&lt;=4,1,0)</f>
        <v>#VALUE!</v>
      </c>
      <c r="V2046" s="5" t="e">
        <f t="shared" si="62"/>
        <v>#VALUE!</v>
      </c>
      <c r="W2046" s="5" t="e">
        <f>IF(S2046&gt;=2,1,0)</f>
        <v>#VALUE!</v>
      </c>
      <c r="X2046" s="5" t="e">
        <f>IF(Q2046&lt;=2,1,0)</f>
        <v>#VALUE!</v>
      </c>
      <c r="Y2046" s="5" t="e">
        <f>IF(AND(Q2046&gt;=1,Q2046&lt;=3),1,0)</f>
        <v>#VALUE!</v>
      </c>
      <c r="Z2046" s="5" t="e">
        <f>IF(AND(Q2046&gt;=2,Q2046&lt;=5),1,0)</f>
        <v>#VALUE!</v>
      </c>
      <c r="AA2046" s="5" t="e">
        <f>IF(S2046&lt;=2,1,0)</f>
        <v>#VALUE!</v>
      </c>
      <c r="AB2046" s="5" t="e">
        <f>IF(AND(S2046&gt;=1,S2046&lt;=3),1,0)</f>
        <v>#VALUE!</v>
      </c>
      <c r="AC2046" s="5" t="e">
        <f>IF(AND(S2046&gt;=2,S2046&lt;=5),1,0)</f>
        <v>#VALUE!</v>
      </c>
      <c r="AD2046" s="5" t="e">
        <f>IF(AND(S2046&gt;=1,S2046&lt;=4),1,0)</f>
        <v>#VALUE!</v>
      </c>
      <c r="AE2046" s="5" t="e">
        <f>IF(AND(S2046&gt;=2,S2046&lt;=5),1,0)</f>
        <v>#VALUE!</v>
      </c>
    </row>
    <row r="2047" spans="1:31" x14ac:dyDescent="0.55000000000000004">
      <c r="A2047" s="1">
        <f t="shared" si="63"/>
        <v>2047</v>
      </c>
      <c r="B2047" s="6" t="s">
        <v>912</v>
      </c>
      <c r="C2047" s="7">
        <v>46226.660555555558</v>
      </c>
      <c r="E2047" s="6" t="s">
        <v>18</v>
      </c>
      <c r="G2047" s="8" t="s">
        <v>19</v>
      </c>
      <c r="H2047" s="6" t="s">
        <v>20</v>
      </c>
      <c r="I2047" s="6" t="s">
        <v>21</v>
      </c>
      <c r="J2047" s="6" t="s">
        <v>22</v>
      </c>
      <c r="L2047" s="6" t="s">
        <v>24</v>
      </c>
      <c r="M2047" s="6" t="s">
        <v>25</v>
      </c>
      <c r="N2047" s="6" t="s">
        <v>26</v>
      </c>
      <c r="O2047" s="5" t="s">
        <v>27</v>
      </c>
      <c r="P2047" s="6" t="str">
        <f>IF(I2047&lt;&gt;"","Giocata","Futura")</f>
        <v>Giocata</v>
      </c>
      <c r="Q2047" s="5" t="e">
        <f>VALUE(LEFT(I2047,1))</f>
        <v>#VALUE!</v>
      </c>
      <c r="R2047" s="5" t="e">
        <f>VALUE(RIGHT(I2047,1))</f>
        <v>#VALUE!</v>
      </c>
      <c r="S2047" s="5" t="e">
        <f>SUM(Q2047:R2047)</f>
        <v>#VALUE!</v>
      </c>
      <c r="T2047" s="5" t="e">
        <f>IF(Q2047&lt;&gt;R2047,1,0)</f>
        <v>#VALUE!</v>
      </c>
      <c r="U2047" s="5" t="e">
        <f>IF(S2047&lt;=4,1,0)</f>
        <v>#VALUE!</v>
      </c>
      <c r="V2047" s="5" t="e">
        <f t="shared" si="62"/>
        <v>#VALUE!</v>
      </c>
      <c r="W2047" s="5" t="e">
        <f>IF(S2047&gt;=2,1,0)</f>
        <v>#VALUE!</v>
      </c>
      <c r="X2047" s="5" t="e">
        <f>IF(Q2047&lt;=2,1,0)</f>
        <v>#VALUE!</v>
      </c>
      <c r="Y2047" s="5" t="e">
        <f>IF(AND(Q2047&gt;=1,Q2047&lt;=3),1,0)</f>
        <v>#VALUE!</v>
      </c>
      <c r="Z2047" s="5" t="e">
        <f>IF(AND(Q2047&gt;=2,Q2047&lt;=5),1,0)</f>
        <v>#VALUE!</v>
      </c>
      <c r="AA2047" s="5" t="e">
        <f>IF(S2047&lt;=2,1,0)</f>
        <v>#VALUE!</v>
      </c>
      <c r="AB2047" s="5" t="e">
        <f>IF(AND(S2047&gt;=1,S2047&lt;=3),1,0)</f>
        <v>#VALUE!</v>
      </c>
      <c r="AC2047" s="5" t="e">
        <f>IF(AND(S2047&gt;=2,S2047&lt;=5),1,0)</f>
        <v>#VALUE!</v>
      </c>
      <c r="AD2047" s="5" t="e">
        <f>IF(AND(S2047&gt;=1,S2047&lt;=4),1,0)</f>
        <v>#VALUE!</v>
      </c>
      <c r="AE2047" s="5" t="e">
        <f>IF(AND(S2047&gt;=2,S2047&lt;=5),1,0)</f>
        <v>#VALUE!</v>
      </c>
    </row>
    <row r="2048" spans="1:31" x14ac:dyDescent="0.55000000000000004">
      <c r="A2048" s="1">
        <f t="shared" si="63"/>
        <v>2048</v>
      </c>
      <c r="B2048" s="6" t="s">
        <v>913</v>
      </c>
      <c r="C2048" s="7">
        <v>46226.660555555558</v>
      </c>
      <c r="E2048" s="6" t="s">
        <v>18</v>
      </c>
      <c r="G2048" s="8" t="s">
        <v>19</v>
      </c>
      <c r="H2048" s="6" t="s">
        <v>20</v>
      </c>
      <c r="I2048" s="6" t="s">
        <v>21</v>
      </c>
      <c r="J2048" s="6" t="s">
        <v>22</v>
      </c>
      <c r="L2048" s="6" t="s">
        <v>24</v>
      </c>
      <c r="M2048" s="6" t="s">
        <v>25</v>
      </c>
      <c r="N2048" s="6" t="s">
        <v>26</v>
      </c>
      <c r="O2048" s="5" t="s">
        <v>27</v>
      </c>
      <c r="P2048" s="6" t="str">
        <f>IF(I2048&lt;&gt;"","Giocata","Futura")</f>
        <v>Giocata</v>
      </c>
      <c r="Q2048" s="5" t="e">
        <f>VALUE(LEFT(I2048,1))</f>
        <v>#VALUE!</v>
      </c>
      <c r="R2048" s="5" t="e">
        <f>VALUE(RIGHT(I2048,1))</f>
        <v>#VALUE!</v>
      </c>
      <c r="S2048" s="5" t="e">
        <f>SUM(Q2048:R2048)</f>
        <v>#VALUE!</v>
      </c>
      <c r="T2048" s="5" t="e">
        <f>IF(Q2048&lt;&gt;R2048,1,0)</f>
        <v>#VALUE!</v>
      </c>
      <c r="U2048" s="5" t="e">
        <f>IF(S2048&lt;=4,1,0)</f>
        <v>#VALUE!</v>
      </c>
      <c r="V2048" s="5" t="e">
        <f t="shared" si="62"/>
        <v>#VALUE!</v>
      </c>
      <c r="W2048" s="5" t="e">
        <f>IF(S2048&gt;=2,1,0)</f>
        <v>#VALUE!</v>
      </c>
      <c r="X2048" s="5" t="e">
        <f>IF(Q2048&lt;=2,1,0)</f>
        <v>#VALUE!</v>
      </c>
      <c r="Y2048" s="5" t="e">
        <f>IF(AND(Q2048&gt;=1,Q2048&lt;=3),1,0)</f>
        <v>#VALUE!</v>
      </c>
      <c r="Z2048" s="5" t="e">
        <f>IF(AND(Q2048&gt;=2,Q2048&lt;=5),1,0)</f>
        <v>#VALUE!</v>
      </c>
      <c r="AA2048" s="5" t="e">
        <f>IF(S2048&lt;=2,1,0)</f>
        <v>#VALUE!</v>
      </c>
      <c r="AB2048" s="5" t="e">
        <f>IF(AND(S2048&gt;=1,S2048&lt;=3),1,0)</f>
        <v>#VALUE!</v>
      </c>
      <c r="AC2048" s="5" t="e">
        <f>IF(AND(S2048&gt;=2,S2048&lt;=5),1,0)</f>
        <v>#VALUE!</v>
      </c>
      <c r="AD2048" s="5" t="e">
        <f>IF(AND(S2048&gt;=1,S2048&lt;=4),1,0)</f>
        <v>#VALUE!</v>
      </c>
      <c r="AE2048" s="5" t="e">
        <f>IF(AND(S2048&gt;=2,S2048&lt;=5),1,0)</f>
        <v>#VALUE!</v>
      </c>
    </row>
    <row r="2049" spans="1:31" x14ac:dyDescent="0.55000000000000004">
      <c r="A2049" s="1">
        <f t="shared" si="63"/>
        <v>2049</v>
      </c>
      <c r="B2049" s="6" t="s">
        <v>913</v>
      </c>
      <c r="C2049" s="7">
        <v>46226.660555555558</v>
      </c>
      <c r="E2049" s="6" t="s">
        <v>18</v>
      </c>
      <c r="G2049" s="8" t="s">
        <v>19</v>
      </c>
      <c r="H2049" s="6" t="s">
        <v>20</v>
      </c>
      <c r="I2049" s="6" t="s">
        <v>21</v>
      </c>
      <c r="J2049" s="6" t="s">
        <v>22</v>
      </c>
      <c r="L2049" s="6" t="s">
        <v>24</v>
      </c>
      <c r="M2049" s="6" t="s">
        <v>25</v>
      </c>
      <c r="N2049" s="6" t="s">
        <v>26</v>
      </c>
      <c r="O2049" s="5" t="s">
        <v>27</v>
      </c>
      <c r="P2049" s="6" t="str">
        <f>IF(I2049&lt;&gt;"","Giocata","Futura")</f>
        <v>Giocata</v>
      </c>
      <c r="Q2049" s="5" t="e">
        <f>VALUE(LEFT(I2049,1))</f>
        <v>#VALUE!</v>
      </c>
      <c r="R2049" s="5" t="e">
        <f>VALUE(RIGHT(I2049,1))</f>
        <v>#VALUE!</v>
      </c>
      <c r="S2049" s="5" t="e">
        <f>SUM(Q2049:R2049)</f>
        <v>#VALUE!</v>
      </c>
      <c r="T2049" s="5" t="e">
        <f>IF(Q2049&lt;&gt;R2049,1,0)</f>
        <v>#VALUE!</v>
      </c>
      <c r="U2049" s="5" t="e">
        <f>IF(S2049&lt;=4,1,0)</f>
        <v>#VALUE!</v>
      </c>
      <c r="V2049" s="5" t="e">
        <f t="shared" si="62"/>
        <v>#VALUE!</v>
      </c>
      <c r="W2049" s="5" t="e">
        <f>IF(S2049&gt;=2,1,0)</f>
        <v>#VALUE!</v>
      </c>
      <c r="X2049" s="5" t="e">
        <f>IF(Q2049&lt;=2,1,0)</f>
        <v>#VALUE!</v>
      </c>
      <c r="Y2049" s="5" t="e">
        <f>IF(AND(Q2049&gt;=1,Q2049&lt;=3),1,0)</f>
        <v>#VALUE!</v>
      </c>
      <c r="Z2049" s="5" t="e">
        <f>IF(AND(Q2049&gt;=2,Q2049&lt;=5),1,0)</f>
        <v>#VALUE!</v>
      </c>
      <c r="AA2049" s="5" t="e">
        <f>IF(S2049&lt;=2,1,0)</f>
        <v>#VALUE!</v>
      </c>
      <c r="AB2049" s="5" t="e">
        <f>IF(AND(S2049&gt;=1,S2049&lt;=3),1,0)</f>
        <v>#VALUE!</v>
      </c>
      <c r="AC2049" s="5" t="e">
        <f>IF(AND(S2049&gt;=2,S2049&lt;=5),1,0)</f>
        <v>#VALUE!</v>
      </c>
      <c r="AD2049" s="5" t="e">
        <f>IF(AND(S2049&gt;=1,S2049&lt;=4),1,0)</f>
        <v>#VALUE!</v>
      </c>
      <c r="AE2049" s="5" t="e">
        <f>IF(AND(S2049&gt;=2,S2049&lt;=5),1,0)</f>
        <v>#VALUE!</v>
      </c>
    </row>
    <row r="2050" spans="1:31" x14ac:dyDescent="0.55000000000000004">
      <c r="A2050" s="1">
        <f t="shared" si="63"/>
        <v>2050</v>
      </c>
      <c r="B2050" s="6" t="s">
        <v>913</v>
      </c>
      <c r="C2050" s="7">
        <v>46226.660555555558</v>
      </c>
      <c r="E2050" s="6" t="s">
        <v>18</v>
      </c>
      <c r="G2050" s="8" t="s">
        <v>19</v>
      </c>
      <c r="H2050" s="6" t="s">
        <v>20</v>
      </c>
      <c r="I2050" s="6" t="s">
        <v>21</v>
      </c>
      <c r="J2050" s="6" t="s">
        <v>22</v>
      </c>
      <c r="L2050" s="6" t="s">
        <v>24</v>
      </c>
      <c r="M2050" s="6" t="s">
        <v>25</v>
      </c>
      <c r="N2050" s="6" t="s">
        <v>26</v>
      </c>
      <c r="O2050" s="5" t="s">
        <v>27</v>
      </c>
      <c r="P2050" s="6" t="str">
        <f>IF(I2050&lt;&gt;"","Giocata","Futura")</f>
        <v>Giocata</v>
      </c>
      <c r="Q2050" s="5" t="e">
        <f>VALUE(LEFT(I2050,1))</f>
        <v>#VALUE!</v>
      </c>
      <c r="R2050" s="5" t="e">
        <f>VALUE(RIGHT(I2050,1))</f>
        <v>#VALUE!</v>
      </c>
      <c r="S2050" s="5" t="e">
        <f>SUM(Q2050:R2050)</f>
        <v>#VALUE!</v>
      </c>
      <c r="T2050" s="5" t="e">
        <f>IF(Q2050&lt;&gt;R2050,1,0)</f>
        <v>#VALUE!</v>
      </c>
      <c r="U2050" s="5" t="e">
        <f>IF(S2050&lt;=4,1,0)</f>
        <v>#VALUE!</v>
      </c>
      <c r="V2050" s="5" t="e">
        <f t="shared" ref="V2050:V2113" si="64">IF(AND(T2050=1,U2050=1),1,0)</f>
        <v>#VALUE!</v>
      </c>
      <c r="W2050" s="5" t="e">
        <f>IF(S2050&gt;=2,1,0)</f>
        <v>#VALUE!</v>
      </c>
      <c r="X2050" s="5" t="e">
        <f>IF(Q2050&lt;=2,1,0)</f>
        <v>#VALUE!</v>
      </c>
      <c r="Y2050" s="5" t="e">
        <f>IF(AND(Q2050&gt;=1,Q2050&lt;=3),1,0)</f>
        <v>#VALUE!</v>
      </c>
      <c r="Z2050" s="5" t="e">
        <f>IF(AND(Q2050&gt;=2,Q2050&lt;=5),1,0)</f>
        <v>#VALUE!</v>
      </c>
      <c r="AA2050" s="5" t="e">
        <f>IF(S2050&lt;=2,1,0)</f>
        <v>#VALUE!</v>
      </c>
      <c r="AB2050" s="5" t="e">
        <f>IF(AND(S2050&gt;=1,S2050&lt;=3),1,0)</f>
        <v>#VALUE!</v>
      </c>
      <c r="AC2050" s="5" t="e">
        <f>IF(AND(S2050&gt;=2,S2050&lt;=5),1,0)</f>
        <v>#VALUE!</v>
      </c>
      <c r="AD2050" s="5" t="e">
        <f>IF(AND(S2050&gt;=1,S2050&lt;=4),1,0)</f>
        <v>#VALUE!</v>
      </c>
      <c r="AE2050" s="5" t="e">
        <f>IF(AND(S2050&gt;=2,S2050&lt;=5),1,0)</f>
        <v>#VALUE!</v>
      </c>
    </row>
    <row r="2051" spans="1:31" x14ac:dyDescent="0.55000000000000004">
      <c r="A2051" s="1">
        <f t="shared" ref="A2051:A2114" si="65">A2050+1</f>
        <v>2051</v>
      </c>
      <c r="B2051" s="6" t="s">
        <v>913</v>
      </c>
      <c r="C2051" s="7">
        <v>46226.660555555558</v>
      </c>
      <c r="E2051" s="6" t="s">
        <v>18</v>
      </c>
      <c r="G2051" s="8" t="s">
        <v>19</v>
      </c>
      <c r="H2051" s="6" t="s">
        <v>20</v>
      </c>
      <c r="I2051" s="6" t="s">
        <v>21</v>
      </c>
      <c r="J2051" s="6" t="s">
        <v>22</v>
      </c>
      <c r="L2051" s="6" t="s">
        <v>24</v>
      </c>
      <c r="M2051" s="6" t="s">
        <v>25</v>
      </c>
      <c r="N2051" s="6" t="s">
        <v>26</v>
      </c>
      <c r="O2051" s="5" t="s">
        <v>27</v>
      </c>
      <c r="P2051" s="6" t="str">
        <f>IF(I2051&lt;&gt;"","Giocata","Futura")</f>
        <v>Giocata</v>
      </c>
      <c r="Q2051" s="5" t="e">
        <f>VALUE(LEFT(I2051,1))</f>
        <v>#VALUE!</v>
      </c>
      <c r="R2051" s="5" t="e">
        <f>VALUE(RIGHT(I2051,1))</f>
        <v>#VALUE!</v>
      </c>
      <c r="S2051" s="5" t="e">
        <f>SUM(Q2051:R2051)</f>
        <v>#VALUE!</v>
      </c>
      <c r="T2051" s="5" t="e">
        <f>IF(Q2051&lt;&gt;R2051,1,0)</f>
        <v>#VALUE!</v>
      </c>
      <c r="U2051" s="5" t="e">
        <f>IF(S2051&lt;=4,1,0)</f>
        <v>#VALUE!</v>
      </c>
      <c r="V2051" s="5" t="e">
        <f t="shared" si="64"/>
        <v>#VALUE!</v>
      </c>
      <c r="W2051" s="5" t="e">
        <f>IF(S2051&gt;=2,1,0)</f>
        <v>#VALUE!</v>
      </c>
      <c r="X2051" s="5" t="e">
        <f>IF(Q2051&lt;=2,1,0)</f>
        <v>#VALUE!</v>
      </c>
      <c r="Y2051" s="5" t="e">
        <f>IF(AND(Q2051&gt;=1,Q2051&lt;=3),1,0)</f>
        <v>#VALUE!</v>
      </c>
      <c r="Z2051" s="5" t="e">
        <f>IF(AND(Q2051&gt;=2,Q2051&lt;=5),1,0)</f>
        <v>#VALUE!</v>
      </c>
      <c r="AA2051" s="5" t="e">
        <f>IF(S2051&lt;=2,1,0)</f>
        <v>#VALUE!</v>
      </c>
      <c r="AB2051" s="5" t="e">
        <f>IF(AND(S2051&gt;=1,S2051&lt;=3),1,0)</f>
        <v>#VALUE!</v>
      </c>
      <c r="AC2051" s="5" t="e">
        <f>IF(AND(S2051&gt;=2,S2051&lt;=5),1,0)</f>
        <v>#VALUE!</v>
      </c>
      <c r="AD2051" s="5" t="e">
        <f>IF(AND(S2051&gt;=1,S2051&lt;=4),1,0)</f>
        <v>#VALUE!</v>
      </c>
      <c r="AE2051" s="5" t="e">
        <f>IF(AND(S2051&gt;=2,S2051&lt;=5),1,0)</f>
        <v>#VALUE!</v>
      </c>
    </row>
    <row r="2052" spans="1:31" x14ac:dyDescent="0.55000000000000004">
      <c r="A2052" s="1">
        <f t="shared" si="65"/>
        <v>2052</v>
      </c>
      <c r="B2052" s="6" t="s">
        <v>913</v>
      </c>
      <c r="C2052" s="7">
        <v>46226.660555555558</v>
      </c>
      <c r="E2052" s="6" t="s">
        <v>18</v>
      </c>
      <c r="G2052" s="8" t="s">
        <v>19</v>
      </c>
      <c r="H2052" s="6" t="s">
        <v>20</v>
      </c>
      <c r="I2052" s="6" t="s">
        <v>21</v>
      </c>
      <c r="J2052" s="6" t="s">
        <v>22</v>
      </c>
      <c r="L2052" s="6" t="s">
        <v>24</v>
      </c>
      <c r="M2052" s="6" t="s">
        <v>25</v>
      </c>
      <c r="N2052" s="6" t="s">
        <v>26</v>
      </c>
      <c r="O2052" s="5" t="s">
        <v>27</v>
      </c>
      <c r="P2052" s="6" t="str">
        <f>IF(I2052&lt;&gt;"","Giocata","Futura")</f>
        <v>Giocata</v>
      </c>
      <c r="Q2052" s="5" t="e">
        <f>VALUE(LEFT(I2052,1))</f>
        <v>#VALUE!</v>
      </c>
      <c r="R2052" s="5" t="e">
        <f>VALUE(RIGHT(I2052,1))</f>
        <v>#VALUE!</v>
      </c>
      <c r="S2052" s="5" t="e">
        <f>SUM(Q2052:R2052)</f>
        <v>#VALUE!</v>
      </c>
      <c r="T2052" s="5" t="e">
        <f>IF(Q2052&lt;&gt;R2052,1,0)</f>
        <v>#VALUE!</v>
      </c>
      <c r="U2052" s="5" t="e">
        <f>IF(S2052&lt;=4,1,0)</f>
        <v>#VALUE!</v>
      </c>
      <c r="V2052" s="5" t="e">
        <f t="shared" si="64"/>
        <v>#VALUE!</v>
      </c>
      <c r="W2052" s="5" t="e">
        <f>IF(S2052&gt;=2,1,0)</f>
        <v>#VALUE!</v>
      </c>
      <c r="X2052" s="5" t="e">
        <f>IF(Q2052&lt;=2,1,0)</f>
        <v>#VALUE!</v>
      </c>
      <c r="Y2052" s="5" t="e">
        <f>IF(AND(Q2052&gt;=1,Q2052&lt;=3),1,0)</f>
        <v>#VALUE!</v>
      </c>
      <c r="Z2052" s="5" t="e">
        <f>IF(AND(Q2052&gt;=2,Q2052&lt;=5),1,0)</f>
        <v>#VALUE!</v>
      </c>
      <c r="AA2052" s="5" t="e">
        <f>IF(S2052&lt;=2,1,0)</f>
        <v>#VALUE!</v>
      </c>
      <c r="AB2052" s="5" t="e">
        <f>IF(AND(S2052&gt;=1,S2052&lt;=3),1,0)</f>
        <v>#VALUE!</v>
      </c>
      <c r="AC2052" s="5" t="e">
        <f>IF(AND(S2052&gt;=2,S2052&lt;=5),1,0)</f>
        <v>#VALUE!</v>
      </c>
      <c r="AD2052" s="5" t="e">
        <f>IF(AND(S2052&gt;=1,S2052&lt;=4),1,0)</f>
        <v>#VALUE!</v>
      </c>
      <c r="AE2052" s="5" t="e">
        <f>IF(AND(S2052&gt;=2,S2052&lt;=5),1,0)</f>
        <v>#VALUE!</v>
      </c>
    </row>
    <row r="2053" spans="1:31" x14ac:dyDescent="0.55000000000000004">
      <c r="A2053" s="1">
        <f t="shared" si="65"/>
        <v>2053</v>
      </c>
      <c r="B2053" s="6" t="s">
        <v>913</v>
      </c>
      <c r="C2053" s="7">
        <v>46226.660555555558</v>
      </c>
      <c r="E2053" s="6" t="s">
        <v>18</v>
      </c>
      <c r="G2053" s="8" t="s">
        <v>19</v>
      </c>
      <c r="H2053" s="6" t="s">
        <v>20</v>
      </c>
      <c r="I2053" s="6" t="s">
        <v>21</v>
      </c>
      <c r="J2053" s="6" t="s">
        <v>22</v>
      </c>
      <c r="L2053" s="6" t="s">
        <v>24</v>
      </c>
      <c r="M2053" s="6" t="s">
        <v>25</v>
      </c>
      <c r="N2053" s="6" t="s">
        <v>26</v>
      </c>
      <c r="O2053" s="5" t="s">
        <v>27</v>
      </c>
      <c r="P2053" s="6" t="str">
        <f>IF(I2053&lt;&gt;"","Giocata","Futura")</f>
        <v>Giocata</v>
      </c>
      <c r="Q2053" s="5" t="e">
        <f>VALUE(LEFT(I2053,1))</f>
        <v>#VALUE!</v>
      </c>
      <c r="R2053" s="5" t="e">
        <f>VALUE(RIGHT(I2053,1))</f>
        <v>#VALUE!</v>
      </c>
      <c r="S2053" s="5" t="e">
        <f>SUM(Q2053:R2053)</f>
        <v>#VALUE!</v>
      </c>
      <c r="T2053" s="5" t="e">
        <f>IF(Q2053&lt;&gt;R2053,1,0)</f>
        <v>#VALUE!</v>
      </c>
      <c r="U2053" s="5" t="e">
        <f>IF(S2053&lt;=4,1,0)</f>
        <v>#VALUE!</v>
      </c>
      <c r="V2053" s="5" t="e">
        <f t="shared" si="64"/>
        <v>#VALUE!</v>
      </c>
      <c r="W2053" s="5" t="e">
        <f>IF(S2053&gt;=2,1,0)</f>
        <v>#VALUE!</v>
      </c>
      <c r="X2053" s="5" t="e">
        <f>IF(Q2053&lt;=2,1,0)</f>
        <v>#VALUE!</v>
      </c>
      <c r="Y2053" s="5" t="e">
        <f>IF(AND(Q2053&gt;=1,Q2053&lt;=3),1,0)</f>
        <v>#VALUE!</v>
      </c>
      <c r="Z2053" s="5" t="e">
        <f>IF(AND(Q2053&gt;=2,Q2053&lt;=5),1,0)</f>
        <v>#VALUE!</v>
      </c>
      <c r="AA2053" s="5" t="e">
        <f>IF(S2053&lt;=2,1,0)</f>
        <v>#VALUE!</v>
      </c>
      <c r="AB2053" s="5" t="e">
        <f>IF(AND(S2053&gt;=1,S2053&lt;=3),1,0)</f>
        <v>#VALUE!</v>
      </c>
      <c r="AC2053" s="5" t="e">
        <f>IF(AND(S2053&gt;=2,S2053&lt;=5),1,0)</f>
        <v>#VALUE!</v>
      </c>
      <c r="AD2053" s="5" t="e">
        <f>IF(AND(S2053&gt;=1,S2053&lt;=4),1,0)</f>
        <v>#VALUE!</v>
      </c>
      <c r="AE2053" s="5" t="e">
        <f>IF(AND(S2053&gt;=2,S2053&lt;=5),1,0)</f>
        <v>#VALUE!</v>
      </c>
    </row>
    <row r="2054" spans="1:31" x14ac:dyDescent="0.55000000000000004">
      <c r="A2054" s="1">
        <f t="shared" si="65"/>
        <v>2054</v>
      </c>
      <c r="B2054" s="6" t="s">
        <v>913</v>
      </c>
      <c r="C2054" s="7">
        <v>46226.660555555558</v>
      </c>
      <c r="E2054" s="6" t="s">
        <v>18</v>
      </c>
      <c r="G2054" s="8" t="s">
        <v>19</v>
      </c>
      <c r="H2054" s="6" t="s">
        <v>20</v>
      </c>
      <c r="I2054" s="6" t="s">
        <v>21</v>
      </c>
      <c r="J2054" s="6" t="s">
        <v>22</v>
      </c>
      <c r="L2054" s="6" t="s">
        <v>24</v>
      </c>
      <c r="M2054" s="6" t="s">
        <v>25</v>
      </c>
      <c r="N2054" s="6" t="s">
        <v>26</v>
      </c>
      <c r="O2054" s="5" t="s">
        <v>27</v>
      </c>
      <c r="P2054" s="6" t="str">
        <f>IF(I2054&lt;&gt;"","Giocata","Futura")</f>
        <v>Giocata</v>
      </c>
      <c r="Q2054" s="5" t="e">
        <f>VALUE(LEFT(I2054,1))</f>
        <v>#VALUE!</v>
      </c>
      <c r="R2054" s="5" t="e">
        <f>VALUE(RIGHT(I2054,1))</f>
        <v>#VALUE!</v>
      </c>
      <c r="S2054" s="5" t="e">
        <f>SUM(Q2054:R2054)</f>
        <v>#VALUE!</v>
      </c>
      <c r="T2054" s="5" t="e">
        <f>IF(Q2054&lt;&gt;R2054,1,0)</f>
        <v>#VALUE!</v>
      </c>
      <c r="U2054" s="5" t="e">
        <f>IF(S2054&lt;=4,1,0)</f>
        <v>#VALUE!</v>
      </c>
      <c r="V2054" s="5" t="e">
        <f t="shared" si="64"/>
        <v>#VALUE!</v>
      </c>
      <c r="W2054" s="5" t="e">
        <f>IF(S2054&gt;=2,1,0)</f>
        <v>#VALUE!</v>
      </c>
      <c r="X2054" s="5" t="e">
        <f>IF(Q2054&lt;=2,1,0)</f>
        <v>#VALUE!</v>
      </c>
      <c r="Y2054" s="5" t="e">
        <f>IF(AND(Q2054&gt;=1,Q2054&lt;=3),1,0)</f>
        <v>#VALUE!</v>
      </c>
      <c r="Z2054" s="5" t="e">
        <f>IF(AND(Q2054&gt;=2,Q2054&lt;=5),1,0)</f>
        <v>#VALUE!</v>
      </c>
      <c r="AA2054" s="5" t="e">
        <f>IF(S2054&lt;=2,1,0)</f>
        <v>#VALUE!</v>
      </c>
      <c r="AB2054" s="5" t="e">
        <f>IF(AND(S2054&gt;=1,S2054&lt;=3),1,0)</f>
        <v>#VALUE!</v>
      </c>
      <c r="AC2054" s="5" t="e">
        <f>IF(AND(S2054&gt;=2,S2054&lt;=5),1,0)</f>
        <v>#VALUE!</v>
      </c>
      <c r="AD2054" s="5" t="e">
        <f>IF(AND(S2054&gt;=1,S2054&lt;=4),1,0)</f>
        <v>#VALUE!</v>
      </c>
      <c r="AE2054" s="5" t="e">
        <f>IF(AND(S2054&gt;=2,S2054&lt;=5),1,0)</f>
        <v>#VALUE!</v>
      </c>
    </row>
    <row r="2055" spans="1:31" x14ac:dyDescent="0.55000000000000004">
      <c r="A2055" s="1">
        <f t="shared" si="65"/>
        <v>2055</v>
      </c>
      <c r="B2055" s="6" t="s">
        <v>913</v>
      </c>
      <c r="C2055" s="7">
        <v>46226.660555555558</v>
      </c>
      <c r="E2055" s="6" t="s">
        <v>18</v>
      </c>
      <c r="G2055" s="8" t="s">
        <v>19</v>
      </c>
      <c r="H2055" s="6" t="s">
        <v>20</v>
      </c>
      <c r="I2055" s="6" t="s">
        <v>21</v>
      </c>
      <c r="J2055" s="6" t="s">
        <v>22</v>
      </c>
      <c r="L2055" s="6" t="s">
        <v>24</v>
      </c>
      <c r="M2055" s="6" t="s">
        <v>25</v>
      </c>
      <c r="N2055" s="6" t="s">
        <v>26</v>
      </c>
      <c r="O2055" s="5" t="s">
        <v>27</v>
      </c>
      <c r="P2055" s="6" t="str">
        <f>IF(I2055&lt;&gt;"","Giocata","Futura")</f>
        <v>Giocata</v>
      </c>
      <c r="Q2055" s="5" t="e">
        <f>VALUE(LEFT(I2055,1))</f>
        <v>#VALUE!</v>
      </c>
      <c r="R2055" s="5" t="e">
        <f>VALUE(RIGHT(I2055,1))</f>
        <v>#VALUE!</v>
      </c>
      <c r="S2055" s="5" t="e">
        <f>SUM(Q2055:R2055)</f>
        <v>#VALUE!</v>
      </c>
      <c r="T2055" s="5" t="e">
        <f>IF(Q2055&lt;&gt;R2055,1,0)</f>
        <v>#VALUE!</v>
      </c>
      <c r="U2055" s="5" t="e">
        <f>IF(S2055&lt;=4,1,0)</f>
        <v>#VALUE!</v>
      </c>
      <c r="V2055" s="5" t="e">
        <f t="shared" si="64"/>
        <v>#VALUE!</v>
      </c>
      <c r="W2055" s="5" t="e">
        <f>IF(S2055&gt;=2,1,0)</f>
        <v>#VALUE!</v>
      </c>
      <c r="X2055" s="5" t="e">
        <f>IF(Q2055&lt;=2,1,0)</f>
        <v>#VALUE!</v>
      </c>
      <c r="Y2055" s="5" t="e">
        <f>IF(AND(Q2055&gt;=1,Q2055&lt;=3),1,0)</f>
        <v>#VALUE!</v>
      </c>
      <c r="Z2055" s="5" t="e">
        <f>IF(AND(Q2055&gt;=2,Q2055&lt;=5),1,0)</f>
        <v>#VALUE!</v>
      </c>
      <c r="AA2055" s="5" t="e">
        <f>IF(S2055&lt;=2,1,0)</f>
        <v>#VALUE!</v>
      </c>
      <c r="AB2055" s="5" t="e">
        <f>IF(AND(S2055&gt;=1,S2055&lt;=3),1,0)</f>
        <v>#VALUE!</v>
      </c>
      <c r="AC2055" s="5" t="e">
        <f>IF(AND(S2055&gt;=2,S2055&lt;=5),1,0)</f>
        <v>#VALUE!</v>
      </c>
      <c r="AD2055" s="5" t="e">
        <f>IF(AND(S2055&gt;=1,S2055&lt;=4),1,0)</f>
        <v>#VALUE!</v>
      </c>
      <c r="AE2055" s="5" t="e">
        <f>IF(AND(S2055&gt;=2,S2055&lt;=5),1,0)</f>
        <v>#VALUE!</v>
      </c>
    </row>
    <row r="2056" spans="1:31" x14ac:dyDescent="0.55000000000000004">
      <c r="A2056" s="1">
        <f t="shared" si="65"/>
        <v>2056</v>
      </c>
      <c r="B2056" s="6" t="s">
        <v>913</v>
      </c>
      <c r="C2056" s="7">
        <v>46226.660555555558</v>
      </c>
      <c r="E2056" s="6" t="s">
        <v>18</v>
      </c>
      <c r="G2056" s="8" t="s">
        <v>19</v>
      </c>
      <c r="H2056" s="6" t="s">
        <v>20</v>
      </c>
      <c r="I2056" s="6" t="s">
        <v>21</v>
      </c>
      <c r="J2056" s="6" t="s">
        <v>22</v>
      </c>
      <c r="L2056" s="6" t="s">
        <v>24</v>
      </c>
      <c r="M2056" s="6" t="s">
        <v>25</v>
      </c>
      <c r="N2056" s="6" t="s">
        <v>26</v>
      </c>
      <c r="O2056" s="5" t="s">
        <v>27</v>
      </c>
      <c r="P2056" s="6" t="str">
        <f>IF(I2056&lt;&gt;"","Giocata","Futura")</f>
        <v>Giocata</v>
      </c>
      <c r="Q2056" s="5" t="e">
        <f>VALUE(LEFT(I2056,1))</f>
        <v>#VALUE!</v>
      </c>
      <c r="R2056" s="5" t="e">
        <f>VALUE(RIGHT(I2056,1))</f>
        <v>#VALUE!</v>
      </c>
      <c r="S2056" s="5" t="e">
        <f>SUM(Q2056:R2056)</f>
        <v>#VALUE!</v>
      </c>
      <c r="T2056" s="5" t="e">
        <f>IF(Q2056&lt;&gt;R2056,1,0)</f>
        <v>#VALUE!</v>
      </c>
      <c r="U2056" s="5" t="e">
        <f>IF(S2056&lt;=4,1,0)</f>
        <v>#VALUE!</v>
      </c>
      <c r="V2056" s="5" t="e">
        <f t="shared" si="64"/>
        <v>#VALUE!</v>
      </c>
      <c r="W2056" s="5" t="e">
        <f>IF(S2056&gt;=2,1,0)</f>
        <v>#VALUE!</v>
      </c>
      <c r="X2056" s="5" t="e">
        <f>IF(Q2056&lt;=2,1,0)</f>
        <v>#VALUE!</v>
      </c>
      <c r="Y2056" s="5" t="e">
        <f>IF(AND(Q2056&gt;=1,Q2056&lt;=3),1,0)</f>
        <v>#VALUE!</v>
      </c>
      <c r="Z2056" s="5" t="e">
        <f>IF(AND(Q2056&gt;=2,Q2056&lt;=5),1,0)</f>
        <v>#VALUE!</v>
      </c>
      <c r="AA2056" s="5" t="e">
        <f>IF(S2056&lt;=2,1,0)</f>
        <v>#VALUE!</v>
      </c>
      <c r="AB2056" s="5" t="e">
        <f>IF(AND(S2056&gt;=1,S2056&lt;=3),1,0)</f>
        <v>#VALUE!</v>
      </c>
      <c r="AC2056" s="5" t="e">
        <f>IF(AND(S2056&gt;=2,S2056&lt;=5),1,0)</f>
        <v>#VALUE!</v>
      </c>
      <c r="AD2056" s="5" t="e">
        <f>IF(AND(S2056&gt;=1,S2056&lt;=4),1,0)</f>
        <v>#VALUE!</v>
      </c>
      <c r="AE2056" s="5" t="e">
        <f>IF(AND(S2056&gt;=2,S2056&lt;=5),1,0)</f>
        <v>#VALUE!</v>
      </c>
    </row>
    <row r="2057" spans="1:31" x14ac:dyDescent="0.55000000000000004">
      <c r="A2057" s="1">
        <f t="shared" si="65"/>
        <v>2057</v>
      </c>
      <c r="B2057" s="6" t="s">
        <v>913</v>
      </c>
      <c r="C2057" s="7">
        <v>46226.660555555558</v>
      </c>
      <c r="E2057" s="6" t="s">
        <v>18</v>
      </c>
      <c r="G2057" s="8" t="s">
        <v>19</v>
      </c>
      <c r="H2057" s="6" t="s">
        <v>20</v>
      </c>
      <c r="I2057" s="6" t="s">
        <v>21</v>
      </c>
      <c r="J2057" s="6" t="s">
        <v>22</v>
      </c>
      <c r="L2057" s="6" t="s">
        <v>24</v>
      </c>
      <c r="M2057" s="6" t="s">
        <v>25</v>
      </c>
      <c r="N2057" s="6" t="s">
        <v>26</v>
      </c>
      <c r="O2057" s="5" t="s">
        <v>27</v>
      </c>
      <c r="P2057" s="6" t="str">
        <f>IF(I2057&lt;&gt;"","Giocata","Futura")</f>
        <v>Giocata</v>
      </c>
      <c r="Q2057" s="5" t="e">
        <f>VALUE(LEFT(I2057,1))</f>
        <v>#VALUE!</v>
      </c>
      <c r="R2057" s="5" t="e">
        <f>VALUE(RIGHT(I2057,1))</f>
        <v>#VALUE!</v>
      </c>
      <c r="S2057" s="5" t="e">
        <f>SUM(Q2057:R2057)</f>
        <v>#VALUE!</v>
      </c>
      <c r="T2057" s="5" t="e">
        <f>IF(Q2057&lt;&gt;R2057,1,0)</f>
        <v>#VALUE!</v>
      </c>
      <c r="U2057" s="5" t="e">
        <f>IF(S2057&lt;=4,1,0)</f>
        <v>#VALUE!</v>
      </c>
      <c r="V2057" s="5" t="e">
        <f t="shared" si="64"/>
        <v>#VALUE!</v>
      </c>
      <c r="W2057" s="5" t="e">
        <f>IF(S2057&gt;=2,1,0)</f>
        <v>#VALUE!</v>
      </c>
      <c r="X2057" s="5" t="e">
        <f>IF(Q2057&lt;=2,1,0)</f>
        <v>#VALUE!</v>
      </c>
      <c r="Y2057" s="5" t="e">
        <f>IF(AND(Q2057&gt;=1,Q2057&lt;=3),1,0)</f>
        <v>#VALUE!</v>
      </c>
      <c r="Z2057" s="5" t="e">
        <f>IF(AND(Q2057&gt;=2,Q2057&lt;=5),1,0)</f>
        <v>#VALUE!</v>
      </c>
      <c r="AA2057" s="5" t="e">
        <f>IF(S2057&lt;=2,1,0)</f>
        <v>#VALUE!</v>
      </c>
      <c r="AB2057" s="5" t="e">
        <f>IF(AND(S2057&gt;=1,S2057&lt;=3),1,0)</f>
        <v>#VALUE!</v>
      </c>
      <c r="AC2057" s="5" t="e">
        <f>IF(AND(S2057&gt;=2,S2057&lt;=5),1,0)</f>
        <v>#VALUE!</v>
      </c>
      <c r="AD2057" s="5" t="e">
        <f>IF(AND(S2057&gt;=1,S2057&lt;=4),1,0)</f>
        <v>#VALUE!</v>
      </c>
      <c r="AE2057" s="5" t="e">
        <f>IF(AND(S2057&gt;=2,S2057&lt;=5),1,0)</f>
        <v>#VALUE!</v>
      </c>
    </row>
    <row r="2058" spans="1:31" x14ac:dyDescent="0.55000000000000004">
      <c r="A2058" s="1">
        <f t="shared" si="65"/>
        <v>2058</v>
      </c>
      <c r="B2058" s="6" t="s">
        <v>913</v>
      </c>
      <c r="C2058" s="7">
        <v>46226.660555555558</v>
      </c>
      <c r="E2058" s="6" t="s">
        <v>18</v>
      </c>
      <c r="G2058" s="8" t="s">
        <v>19</v>
      </c>
      <c r="H2058" s="6" t="s">
        <v>20</v>
      </c>
      <c r="I2058" s="6" t="s">
        <v>21</v>
      </c>
      <c r="J2058" s="6" t="s">
        <v>22</v>
      </c>
      <c r="L2058" s="6" t="s">
        <v>24</v>
      </c>
      <c r="M2058" s="6" t="s">
        <v>25</v>
      </c>
      <c r="N2058" s="6" t="s">
        <v>26</v>
      </c>
      <c r="O2058" s="5" t="s">
        <v>27</v>
      </c>
      <c r="P2058" s="6" t="str">
        <f>IF(I2058&lt;&gt;"","Giocata","Futura")</f>
        <v>Giocata</v>
      </c>
      <c r="Q2058" s="5" t="e">
        <f>VALUE(LEFT(I2058,1))</f>
        <v>#VALUE!</v>
      </c>
      <c r="R2058" s="5" t="e">
        <f>VALUE(RIGHT(I2058,1))</f>
        <v>#VALUE!</v>
      </c>
      <c r="S2058" s="5" t="e">
        <f>SUM(Q2058:R2058)</f>
        <v>#VALUE!</v>
      </c>
      <c r="T2058" s="5" t="e">
        <f>IF(Q2058&lt;&gt;R2058,1,0)</f>
        <v>#VALUE!</v>
      </c>
      <c r="U2058" s="5" t="e">
        <f>IF(S2058&lt;=4,1,0)</f>
        <v>#VALUE!</v>
      </c>
      <c r="V2058" s="5" t="e">
        <f t="shared" si="64"/>
        <v>#VALUE!</v>
      </c>
      <c r="W2058" s="5" t="e">
        <f>IF(S2058&gt;=2,1,0)</f>
        <v>#VALUE!</v>
      </c>
      <c r="X2058" s="5" t="e">
        <f>IF(Q2058&lt;=2,1,0)</f>
        <v>#VALUE!</v>
      </c>
      <c r="Y2058" s="5" t="e">
        <f>IF(AND(Q2058&gt;=1,Q2058&lt;=3),1,0)</f>
        <v>#VALUE!</v>
      </c>
      <c r="Z2058" s="5" t="e">
        <f>IF(AND(Q2058&gt;=2,Q2058&lt;=5),1,0)</f>
        <v>#VALUE!</v>
      </c>
      <c r="AA2058" s="5" t="e">
        <f>IF(S2058&lt;=2,1,0)</f>
        <v>#VALUE!</v>
      </c>
      <c r="AB2058" s="5" t="e">
        <f>IF(AND(S2058&gt;=1,S2058&lt;=3),1,0)</f>
        <v>#VALUE!</v>
      </c>
      <c r="AC2058" s="5" t="e">
        <f>IF(AND(S2058&gt;=2,S2058&lt;=5),1,0)</f>
        <v>#VALUE!</v>
      </c>
      <c r="AD2058" s="5" t="e">
        <f>IF(AND(S2058&gt;=1,S2058&lt;=4),1,0)</f>
        <v>#VALUE!</v>
      </c>
      <c r="AE2058" s="5" t="e">
        <f>IF(AND(S2058&gt;=2,S2058&lt;=5),1,0)</f>
        <v>#VALUE!</v>
      </c>
    </row>
    <row r="2059" spans="1:31" x14ac:dyDescent="0.55000000000000004">
      <c r="A2059" s="1">
        <f t="shared" si="65"/>
        <v>2059</v>
      </c>
      <c r="B2059" s="6" t="s">
        <v>913</v>
      </c>
      <c r="C2059" s="7">
        <v>46226.660555555558</v>
      </c>
      <c r="E2059" s="6" t="s">
        <v>18</v>
      </c>
      <c r="G2059" s="8" t="s">
        <v>19</v>
      </c>
      <c r="H2059" s="6" t="s">
        <v>20</v>
      </c>
      <c r="I2059" s="6" t="s">
        <v>21</v>
      </c>
      <c r="J2059" s="6" t="s">
        <v>22</v>
      </c>
      <c r="L2059" s="6" t="s">
        <v>24</v>
      </c>
      <c r="M2059" s="6" t="s">
        <v>25</v>
      </c>
      <c r="N2059" s="6" t="s">
        <v>26</v>
      </c>
      <c r="O2059" s="5" t="s">
        <v>27</v>
      </c>
      <c r="P2059" s="6" t="str">
        <f>IF(I2059&lt;&gt;"","Giocata","Futura")</f>
        <v>Giocata</v>
      </c>
      <c r="Q2059" s="5" t="e">
        <f>VALUE(LEFT(I2059,1))</f>
        <v>#VALUE!</v>
      </c>
      <c r="R2059" s="5" t="e">
        <f>VALUE(RIGHT(I2059,1))</f>
        <v>#VALUE!</v>
      </c>
      <c r="S2059" s="5" t="e">
        <f>SUM(Q2059:R2059)</f>
        <v>#VALUE!</v>
      </c>
      <c r="T2059" s="5" t="e">
        <f>IF(Q2059&lt;&gt;R2059,1,0)</f>
        <v>#VALUE!</v>
      </c>
      <c r="U2059" s="5" t="e">
        <f>IF(S2059&lt;=4,1,0)</f>
        <v>#VALUE!</v>
      </c>
      <c r="V2059" s="5" t="e">
        <f t="shared" si="64"/>
        <v>#VALUE!</v>
      </c>
      <c r="W2059" s="5" t="e">
        <f>IF(S2059&gt;=2,1,0)</f>
        <v>#VALUE!</v>
      </c>
      <c r="X2059" s="5" t="e">
        <f>IF(Q2059&lt;=2,1,0)</f>
        <v>#VALUE!</v>
      </c>
      <c r="Y2059" s="5" t="e">
        <f>IF(AND(Q2059&gt;=1,Q2059&lt;=3),1,0)</f>
        <v>#VALUE!</v>
      </c>
      <c r="Z2059" s="5" t="e">
        <f>IF(AND(Q2059&gt;=2,Q2059&lt;=5),1,0)</f>
        <v>#VALUE!</v>
      </c>
      <c r="AA2059" s="5" t="e">
        <f>IF(S2059&lt;=2,1,0)</f>
        <v>#VALUE!</v>
      </c>
      <c r="AB2059" s="5" t="e">
        <f>IF(AND(S2059&gt;=1,S2059&lt;=3),1,0)</f>
        <v>#VALUE!</v>
      </c>
      <c r="AC2059" s="5" t="e">
        <f>IF(AND(S2059&gt;=2,S2059&lt;=5),1,0)</f>
        <v>#VALUE!</v>
      </c>
      <c r="AD2059" s="5" t="e">
        <f>IF(AND(S2059&gt;=1,S2059&lt;=4),1,0)</f>
        <v>#VALUE!</v>
      </c>
      <c r="AE2059" s="5" t="e">
        <f>IF(AND(S2059&gt;=2,S2059&lt;=5),1,0)</f>
        <v>#VALUE!</v>
      </c>
    </row>
    <row r="2060" spans="1:31" x14ac:dyDescent="0.55000000000000004">
      <c r="A2060" s="1">
        <f t="shared" si="65"/>
        <v>2060</v>
      </c>
      <c r="B2060" s="6" t="s">
        <v>913</v>
      </c>
      <c r="C2060" s="7">
        <v>46226.660555555558</v>
      </c>
      <c r="E2060" s="6" t="s">
        <v>18</v>
      </c>
      <c r="G2060" s="8" t="s">
        <v>19</v>
      </c>
      <c r="H2060" s="6" t="s">
        <v>20</v>
      </c>
      <c r="I2060" s="6" t="s">
        <v>21</v>
      </c>
      <c r="J2060" s="6" t="s">
        <v>22</v>
      </c>
      <c r="L2060" s="6" t="s">
        <v>24</v>
      </c>
      <c r="M2060" s="6" t="s">
        <v>25</v>
      </c>
      <c r="N2060" s="6" t="s">
        <v>26</v>
      </c>
      <c r="O2060" s="5" t="s">
        <v>27</v>
      </c>
      <c r="P2060" s="6" t="str">
        <f>IF(I2060&lt;&gt;"","Giocata","Futura")</f>
        <v>Giocata</v>
      </c>
      <c r="Q2060" s="5" t="e">
        <f>VALUE(LEFT(I2060,1))</f>
        <v>#VALUE!</v>
      </c>
      <c r="R2060" s="5" t="e">
        <f>VALUE(RIGHT(I2060,1))</f>
        <v>#VALUE!</v>
      </c>
      <c r="S2060" s="5" t="e">
        <f>SUM(Q2060:R2060)</f>
        <v>#VALUE!</v>
      </c>
      <c r="T2060" s="5" t="e">
        <f>IF(Q2060&lt;&gt;R2060,1,0)</f>
        <v>#VALUE!</v>
      </c>
      <c r="U2060" s="5" t="e">
        <f>IF(S2060&lt;=4,1,0)</f>
        <v>#VALUE!</v>
      </c>
      <c r="V2060" s="5" t="e">
        <f t="shared" si="64"/>
        <v>#VALUE!</v>
      </c>
      <c r="W2060" s="5" t="e">
        <f>IF(S2060&gt;=2,1,0)</f>
        <v>#VALUE!</v>
      </c>
      <c r="X2060" s="5" t="e">
        <f>IF(Q2060&lt;=2,1,0)</f>
        <v>#VALUE!</v>
      </c>
      <c r="Y2060" s="5" t="e">
        <f>IF(AND(Q2060&gt;=1,Q2060&lt;=3),1,0)</f>
        <v>#VALUE!</v>
      </c>
      <c r="Z2060" s="5" t="e">
        <f>IF(AND(Q2060&gt;=2,Q2060&lt;=5),1,0)</f>
        <v>#VALUE!</v>
      </c>
      <c r="AA2060" s="5" t="e">
        <f>IF(S2060&lt;=2,1,0)</f>
        <v>#VALUE!</v>
      </c>
      <c r="AB2060" s="5" t="e">
        <f>IF(AND(S2060&gt;=1,S2060&lt;=3),1,0)</f>
        <v>#VALUE!</v>
      </c>
      <c r="AC2060" s="5" t="e">
        <f>IF(AND(S2060&gt;=2,S2060&lt;=5),1,0)</f>
        <v>#VALUE!</v>
      </c>
      <c r="AD2060" s="5" t="e">
        <f>IF(AND(S2060&gt;=1,S2060&lt;=4),1,0)</f>
        <v>#VALUE!</v>
      </c>
      <c r="AE2060" s="5" t="e">
        <f>IF(AND(S2060&gt;=2,S2060&lt;=5),1,0)</f>
        <v>#VALUE!</v>
      </c>
    </row>
    <row r="2061" spans="1:31" x14ac:dyDescent="0.55000000000000004">
      <c r="A2061" s="1">
        <f t="shared" si="65"/>
        <v>2061</v>
      </c>
      <c r="B2061" s="6" t="s">
        <v>913</v>
      </c>
      <c r="C2061" s="7">
        <v>46226.660555555558</v>
      </c>
      <c r="E2061" s="6" t="s">
        <v>18</v>
      </c>
      <c r="G2061" s="8" t="s">
        <v>19</v>
      </c>
      <c r="H2061" s="6" t="s">
        <v>20</v>
      </c>
      <c r="I2061" s="6" t="s">
        <v>21</v>
      </c>
      <c r="J2061" s="6" t="s">
        <v>22</v>
      </c>
      <c r="L2061" s="6" t="s">
        <v>24</v>
      </c>
      <c r="M2061" s="6" t="s">
        <v>25</v>
      </c>
      <c r="N2061" s="6" t="s">
        <v>26</v>
      </c>
      <c r="O2061" s="5" t="s">
        <v>27</v>
      </c>
      <c r="P2061" s="6" t="str">
        <f>IF(I2061&lt;&gt;"","Giocata","Futura")</f>
        <v>Giocata</v>
      </c>
      <c r="Q2061" s="5" t="e">
        <f>VALUE(LEFT(I2061,1))</f>
        <v>#VALUE!</v>
      </c>
      <c r="R2061" s="5" t="e">
        <f>VALUE(RIGHT(I2061,1))</f>
        <v>#VALUE!</v>
      </c>
      <c r="S2061" s="5" t="e">
        <f>SUM(Q2061:R2061)</f>
        <v>#VALUE!</v>
      </c>
      <c r="T2061" s="5" t="e">
        <f>IF(Q2061&lt;&gt;R2061,1,0)</f>
        <v>#VALUE!</v>
      </c>
      <c r="U2061" s="5" t="e">
        <f>IF(S2061&lt;=4,1,0)</f>
        <v>#VALUE!</v>
      </c>
      <c r="V2061" s="5" t="e">
        <f t="shared" si="64"/>
        <v>#VALUE!</v>
      </c>
      <c r="W2061" s="5" t="e">
        <f>IF(S2061&gt;=2,1,0)</f>
        <v>#VALUE!</v>
      </c>
      <c r="X2061" s="5" t="e">
        <f>IF(Q2061&lt;=2,1,0)</f>
        <v>#VALUE!</v>
      </c>
      <c r="Y2061" s="5" t="e">
        <f>IF(AND(Q2061&gt;=1,Q2061&lt;=3),1,0)</f>
        <v>#VALUE!</v>
      </c>
      <c r="Z2061" s="5" t="e">
        <f>IF(AND(Q2061&gt;=2,Q2061&lt;=5),1,0)</f>
        <v>#VALUE!</v>
      </c>
      <c r="AA2061" s="5" t="e">
        <f>IF(S2061&lt;=2,1,0)</f>
        <v>#VALUE!</v>
      </c>
      <c r="AB2061" s="5" t="e">
        <f>IF(AND(S2061&gt;=1,S2061&lt;=3),1,0)</f>
        <v>#VALUE!</v>
      </c>
      <c r="AC2061" s="5" t="e">
        <f>IF(AND(S2061&gt;=2,S2061&lt;=5),1,0)</f>
        <v>#VALUE!</v>
      </c>
      <c r="AD2061" s="5" t="e">
        <f>IF(AND(S2061&gt;=1,S2061&lt;=4),1,0)</f>
        <v>#VALUE!</v>
      </c>
      <c r="AE2061" s="5" t="e">
        <f>IF(AND(S2061&gt;=2,S2061&lt;=5),1,0)</f>
        <v>#VALUE!</v>
      </c>
    </row>
    <row r="2062" spans="1:31" x14ac:dyDescent="0.55000000000000004">
      <c r="A2062" s="1">
        <f t="shared" si="65"/>
        <v>2062</v>
      </c>
      <c r="B2062" s="6" t="s">
        <v>911</v>
      </c>
      <c r="C2062" s="7">
        <v>46226.660555555558</v>
      </c>
      <c r="E2062" s="6" t="s">
        <v>18</v>
      </c>
      <c r="G2062" s="8" t="s">
        <v>19</v>
      </c>
      <c r="H2062" s="6" t="s">
        <v>20</v>
      </c>
      <c r="I2062" s="6" t="s">
        <v>21</v>
      </c>
      <c r="J2062" s="6" t="s">
        <v>22</v>
      </c>
      <c r="L2062" s="6" t="s">
        <v>24</v>
      </c>
      <c r="M2062" s="6" t="s">
        <v>25</v>
      </c>
      <c r="N2062" s="6" t="s">
        <v>26</v>
      </c>
      <c r="O2062" s="5" t="s">
        <v>27</v>
      </c>
      <c r="P2062" s="6" t="str">
        <f>IF(I2062&lt;&gt;"","Giocata","Futura")</f>
        <v>Giocata</v>
      </c>
      <c r="Q2062" s="5" t="e">
        <f>VALUE(LEFT(I2062,1))</f>
        <v>#VALUE!</v>
      </c>
      <c r="R2062" s="5" t="e">
        <f>VALUE(RIGHT(I2062,1))</f>
        <v>#VALUE!</v>
      </c>
      <c r="S2062" s="5" t="e">
        <f>SUM(Q2062:R2062)</f>
        <v>#VALUE!</v>
      </c>
      <c r="T2062" s="5" t="e">
        <f>IF(Q2062&lt;&gt;R2062,1,0)</f>
        <v>#VALUE!</v>
      </c>
      <c r="U2062" s="5" t="e">
        <f>IF(S2062&lt;=4,1,0)</f>
        <v>#VALUE!</v>
      </c>
      <c r="V2062" s="5" t="e">
        <f t="shared" si="64"/>
        <v>#VALUE!</v>
      </c>
      <c r="W2062" s="5" t="e">
        <f>IF(S2062&gt;=2,1,0)</f>
        <v>#VALUE!</v>
      </c>
      <c r="X2062" s="5" t="e">
        <f>IF(Q2062&lt;=2,1,0)</f>
        <v>#VALUE!</v>
      </c>
      <c r="Y2062" s="5" t="e">
        <f>IF(AND(Q2062&gt;=1,Q2062&lt;=3),1,0)</f>
        <v>#VALUE!</v>
      </c>
      <c r="Z2062" s="5" t="e">
        <f>IF(AND(Q2062&gt;=2,Q2062&lt;=5),1,0)</f>
        <v>#VALUE!</v>
      </c>
      <c r="AA2062" s="5" t="e">
        <f>IF(S2062&lt;=2,1,0)</f>
        <v>#VALUE!</v>
      </c>
      <c r="AB2062" s="5" t="e">
        <f>IF(AND(S2062&gt;=1,S2062&lt;=3),1,0)</f>
        <v>#VALUE!</v>
      </c>
      <c r="AC2062" s="5" t="e">
        <f>IF(AND(S2062&gt;=2,S2062&lt;=5),1,0)</f>
        <v>#VALUE!</v>
      </c>
      <c r="AD2062" s="5" t="e">
        <f>IF(AND(S2062&gt;=1,S2062&lt;=4),1,0)</f>
        <v>#VALUE!</v>
      </c>
      <c r="AE2062" s="5" t="e">
        <f>IF(AND(S2062&gt;=2,S2062&lt;=5),1,0)</f>
        <v>#VALUE!</v>
      </c>
    </row>
    <row r="2063" spans="1:31" x14ac:dyDescent="0.55000000000000004">
      <c r="A2063" s="1">
        <f t="shared" si="65"/>
        <v>2063</v>
      </c>
      <c r="B2063" s="6" t="s">
        <v>911</v>
      </c>
      <c r="C2063" s="7">
        <v>46226.660555555558</v>
      </c>
      <c r="E2063" s="6" t="s">
        <v>18</v>
      </c>
      <c r="G2063" s="8" t="s">
        <v>19</v>
      </c>
      <c r="H2063" s="6" t="s">
        <v>20</v>
      </c>
      <c r="I2063" s="6" t="s">
        <v>21</v>
      </c>
      <c r="J2063" s="6" t="s">
        <v>22</v>
      </c>
      <c r="L2063" s="6" t="s">
        <v>24</v>
      </c>
      <c r="M2063" s="6" t="s">
        <v>25</v>
      </c>
      <c r="N2063" s="6" t="s">
        <v>26</v>
      </c>
      <c r="O2063" s="5" t="s">
        <v>27</v>
      </c>
      <c r="P2063" s="6" t="str">
        <f>IF(I2063&lt;&gt;"","Giocata","Futura")</f>
        <v>Giocata</v>
      </c>
      <c r="Q2063" s="5" t="e">
        <f>VALUE(LEFT(I2063,1))</f>
        <v>#VALUE!</v>
      </c>
      <c r="R2063" s="5" t="e">
        <f>VALUE(RIGHT(I2063,1))</f>
        <v>#VALUE!</v>
      </c>
      <c r="S2063" s="5" t="e">
        <f>SUM(Q2063:R2063)</f>
        <v>#VALUE!</v>
      </c>
      <c r="T2063" s="5" t="e">
        <f>IF(Q2063&lt;&gt;R2063,1,0)</f>
        <v>#VALUE!</v>
      </c>
      <c r="U2063" s="5" t="e">
        <f>IF(S2063&lt;=4,1,0)</f>
        <v>#VALUE!</v>
      </c>
      <c r="V2063" s="5" t="e">
        <f t="shared" si="64"/>
        <v>#VALUE!</v>
      </c>
      <c r="W2063" s="5" t="e">
        <f>IF(S2063&gt;=2,1,0)</f>
        <v>#VALUE!</v>
      </c>
      <c r="X2063" s="5" t="e">
        <f>IF(Q2063&lt;=2,1,0)</f>
        <v>#VALUE!</v>
      </c>
      <c r="Y2063" s="5" t="e">
        <f>IF(AND(Q2063&gt;=1,Q2063&lt;=3),1,0)</f>
        <v>#VALUE!</v>
      </c>
      <c r="Z2063" s="5" t="e">
        <f>IF(AND(Q2063&gt;=2,Q2063&lt;=5),1,0)</f>
        <v>#VALUE!</v>
      </c>
      <c r="AA2063" s="5" t="e">
        <f>IF(S2063&lt;=2,1,0)</f>
        <v>#VALUE!</v>
      </c>
      <c r="AB2063" s="5" t="e">
        <f>IF(AND(S2063&gt;=1,S2063&lt;=3),1,0)</f>
        <v>#VALUE!</v>
      </c>
      <c r="AC2063" s="5" t="e">
        <f>IF(AND(S2063&gt;=2,S2063&lt;=5),1,0)</f>
        <v>#VALUE!</v>
      </c>
      <c r="AD2063" s="5" t="e">
        <f>IF(AND(S2063&gt;=1,S2063&lt;=4),1,0)</f>
        <v>#VALUE!</v>
      </c>
      <c r="AE2063" s="5" t="e">
        <f>IF(AND(S2063&gt;=2,S2063&lt;=5),1,0)</f>
        <v>#VALUE!</v>
      </c>
    </row>
    <row r="2064" spans="1:31" x14ac:dyDescent="0.55000000000000004">
      <c r="A2064" s="1">
        <f t="shared" si="65"/>
        <v>2064</v>
      </c>
      <c r="B2064" s="6" t="s">
        <v>911</v>
      </c>
      <c r="C2064" s="7">
        <v>46226.660555555558</v>
      </c>
      <c r="E2064" s="6" t="s">
        <v>18</v>
      </c>
      <c r="G2064" s="8" t="s">
        <v>19</v>
      </c>
      <c r="H2064" s="6" t="s">
        <v>20</v>
      </c>
      <c r="I2064" s="6" t="s">
        <v>21</v>
      </c>
      <c r="J2064" s="6" t="s">
        <v>22</v>
      </c>
      <c r="L2064" s="6" t="s">
        <v>24</v>
      </c>
      <c r="M2064" s="6" t="s">
        <v>25</v>
      </c>
      <c r="N2064" s="6" t="s">
        <v>26</v>
      </c>
      <c r="O2064" s="5" t="s">
        <v>27</v>
      </c>
      <c r="P2064" s="6" t="str">
        <f>IF(I2064&lt;&gt;"","Giocata","Futura")</f>
        <v>Giocata</v>
      </c>
      <c r="Q2064" s="5" t="e">
        <f>VALUE(LEFT(I2064,1))</f>
        <v>#VALUE!</v>
      </c>
      <c r="R2064" s="5" t="e">
        <f>VALUE(RIGHT(I2064,1))</f>
        <v>#VALUE!</v>
      </c>
      <c r="S2064" s="5" t="e">
        <f>SUM(Q2064:R2064)</f>
        <v>#VALUE!</v>
      </c>
      <c r="T2064" s="5" t="e">
        <f>IF(Q2064&lt;&gt;R2064,1,0)</f>
        <v>#VALUE!</v>
      </c>
      <c r="U2064" s="5" t="e">
        <f>IF(S2064&lt;=4,1,0)</f>
        <v>#VALUE!</v>
      </c>
      <c r="V2064" s="5" t="e">
        <f t="shared" si="64"/>
        <v>#VALUE!</v>
      </c>
      <c r="W2064" s="5" t="e">
        <f>IF(S2064&gt;=2,1,0)</f>
        <v>#VALUE!</v>
      </c>
      <c r="X2064" s="5" t="e">
        <f>IF(Q2064&lt;=2,1,0)</f>
        <v>#VALUE!</v>
      </c>
      <c r="Y2064" s="5" t="e">
        <f>IF(AND(Q2064&gt;=1,Q2064&lt;=3),1,0)</f>
        <v>#VALUE!</v>
      </c>
      <c r="Z2064" s="5" t="e">
        <f>IF(AND(Q2064&gt;=2,Q2064&lt;=5),1,0)</f>
        <v>#VALUE!</v>
      </c>
      <c r="AA2064" s="5" t="e">
        <f>IF(S2064&lt;=2,1,0)</f>
        <v>#VALUE!</v>
      </c>
      <c r="AB2064" s="5" t="e">
        <f>IF(AND(S2064&gt;=1,S2064&lt;=3),1,0)</f>
        <v>#VALUE!</v>
      </c>
      <c r="AC2064" s="5" t="e">
        <f>IF(AND(S2064&gt;=2,S2064&lt;=5),1,0)</f>
        <v>#VALUE!</v>
      </c>
      <c r="AD2064" s="5" t="e">
        <f>IF(AND(S2064&gt;=1,S2064&lt;=4),1,0)</f>
        <v>#VALUE!</v>
      </c>
      <c r="AE2064" s="5" t="e">
        <f>IF(AND(S2064&gt;=2,S2064&lt;=5),1,0)</f>
        <v>#VALUE!</v>
      </c>
    </row>
    <row r="2065" spans="1:31" x14ac:dyDescent="0.55000000000000004">
      <c r="A2065" s="1">
        <f t="shared" si="65"/>
        <v>2065</v>
      </c>
      <c r="B2065" s="6" t="s">
        <v>911</v>
      </c>
      <c r="C2065" s="7">
        <v>46226.660555555558</v>
      </c>
      <c r="E2065" s="6" t="s">
        <v>18</v>
      </c>
      <c r="G2065" s="8" t="s">
        <v>19</v>
      </c>
      <c r="H2065" s="6" t="s">
        <v>20</v>
      </c>
      <c r="I2065" s="6" t="s">
        <v>21</v>
      </c>
      <c r="J2065" s="6" t="s">
        <v>22</v>
      </c>
      <c r="L2065" s="6" t="s">
        <v>24</v>
      </c>
      <c r="M2065" s="6" t="s">
        <v>25</v>
      </c>
      <c r="N2065" s="6" t="s">
        <v>26</v>
      </c>
      <c r="O2065" s="5" t="s">
        <v>27</v>
      </c>
      <c r="P2065" s="6" t="str">
        <f>IF(I2065&lt;&gt;"","Giocata","Futura")</f>
        <v>Giocata</v>
      </c>
      <c r="Q2065" s="5" t="e">
        <f>VALUE(LEFT(I2065,1))</f>
        <v>#VALUE!</v>
      </c>
      <c r="R2065" s="5" t="e">
        <f>VALUE(RIGHT(I2065,1))</f>
        <v>#VALUE!</v>
      </c>
      <c r="S2065" s="5" t="e">
        <f>SUM(Q2065:R2065)</f>
        <v>#VALUE!</v>
      </c>
      <c r="T2065" s="5" t="e">
        <f>IF(Q2065&lt;&gt;R2065,1,0)</f>
        <v>#VALUE!</v>
      </c>
      <c r="U2065" s="5" t="e">
        <f>IF(S2065&lt;=4,1,0)</f>
        <v>#VALUE!</v>
      </c>
      <c r="V2065" s="5" t="e">
        <f t="shared" si="64"/>
        <v>#VALUE!</v>
      </c>
      <c r="W2065" s="5" t="e">
        <f>IF(S2065&gt;=2,1,0)</f>
        <v>#VALUE!</v>
      </c>
      <c r="X2065" s="5" t="e">
        <f>IF(Q2065&lt;=2,1,0)</f>
        <v>#VALUE!</v>
      </c>
      <c r="Y2065" s="5" t="e">
        <f>IF(AND(Q2065&gt;=1,Q2065&lt;=3),1,0)</f>
        <v>#VALUE!</v>
      </c>
      <c r="Z2065" s="5" t="e">
        <f>IF(AND(Q2065&gt;=2,Q2065&lt;=5),1,0)</f>
        <v>#VALUE!</v>
      </c>
      <c r="AA2065" s="5" t="e">
        <f>IF(S2065&lt;=2,1,0)</f>
        <v>#VALUE!</v>
      </c>
      <c r="AB2065" s="5" t="e">
        <f>IF(AND(S2065&gt;=1,S2065&lt;=3),1,0)</f>
        <v>#VALUE!</v>
      </c>
      <c r="AC2065" s="5" t="e">
        <f>IF(AND(S2065&gt;=2,S2065&lt;=5),1,0)</f>
        <v>#VALUE!</v>
      </c>
      <c r="AD2065" s="5" t="e">
        <f>IF(AND(S2065&gt;=1,S2065&lt;=4),1,0)</f>
        <v>#VALUE!</v>
      </c>
      <c r="AE2065" s="5" t="e">
        <f>IF(AND(S2065&gt;=2,S2065&lt;=5),1,0)</f>
        <v>#VALUE!</v>
      </c>
    </row>
    <row r="2066" spans="1:31" x14ac:dyDescent="0.55000000000000004">
      <c r="A2066" s="1">
        <f t="shared" si="65"/>
        <v>2066</v>
      </c>
      <c r="B2066" s="6" t="s">
        <v>911</v>
      </c>
      <c r="C2066" s="7">
        <v>46226.660555555558</v>
      </c>
      <c r="E2066" s="6" t="s">
        <v>18</v>
      </c>
      <c r="G2066" s="8" t="s">
        <v>19</v>
      </c>
      <c r="H2066" s="6" t="s">
        <v>20</v>
      </c>
      <c r="I2066" s="6" t="s">
        <v>21</v>
      </c>
      <c r="J2066" s="6" t="s">
        <v>22</v>
      </c>
      <c r="L2066" s="6" t="s">
        <v>24</v>
      </c>
      <c r="M2066" s="6" t="s">
        <v>25</v>
      </c>
      <c r="N2066" s="6" t="s">
        <v>26</v>
      </c>
      <c r="O2066" s="5" t="s">
        <v>27</v>
      </c>
      <c r="P2066" s="6" t="str">
        <f>IF(I2066&lt;&gt;"","Giocata","Futura")</f>
        <v>Giocata</v>
      </c>
      <c r="Q2066" s="5" t="e">
        <f>VALUE(LEFT(I2066,1))</f>
        <v>#VALUE!</v>
      </c>
      <c r="R2066" s="5" t="e">
        <f>VALUE(RIGHT(I2066,1))</f>
        <v>#VALUE!</v>
      </c>
      <c r="S2066" s="5" t="e">
        <f>SUM(Q2066:R2066)</f>
        <v>#VALUE!</v>
      </c>
      <c r="T2066" s="5" t="e">
        <f>IF(Q2066&lt;&gt;R2066,1,0)</f>
        <v>#VALUE!</v>
      </c>
      <c r="U2066" s="5" t="e">
        <f>IF(S2066&lt;=4,1,0)</f>
        <v>#VALUE!</v>
      </c>
      <c r="V2066" s="5" t="e">
        <f t="shared" si="64"/>
        <v>#VALUE!</v>
      </c>
      <c r="W2066" s="5" t="e">
        <f>IF(S2066&gt;=2,1,0)</f>
        <v>#VALUE!</v>
      </c>
      <c r="X2066" s="5" t="e">
        <f>IF(Q2066&lt;=2,1,0)</f>
        <v>#VALUE!</v>
      </c>
      <c r="Y2066" s="5" t="e">
        <f>IF(AND(Q2066&gt;=1,Q2066&lt;=3),1,0)</f>
        <v>#VALUE!</v>
      </c>
      <c r="Z2066" s="5" t="e">
        <f>IF(AND(Q2066&gt;=2,Q2066&lt;=5),1,0)</f>
        <v>#VALUE!</v>
      </c>
      <c r="AA2066" s="5" t="e">
        <f>IF(S2066&lt;=2,1,0)</f>
        <v>#VALUE!</v>
      </c>
      <c r="AB2066" s="5" t="e">
        <f>IF(AND(S2066&gt;=1,S2066&lt;=3),1,0)</f>
        <v>#VALUE!</v>
      </c>
      <c r="AC2066" s="5" t="e">
        <f>IF(AND(S2066&gt;=2,S2066&lt;=5),1,0)</f>
        <v>#VALUE!</v>
      </c>
      <c r="AD2066" s="5" t="e">
        <f>IF(AND(S2066&gt;=1,S2066&lt;=4),1,0)</f>
        <v>#VALUE!</v>
      </c>
      <c r="AE2066" s="5" t="e">
        <f>IF(AND(S2066&gt;=2,S2066&lt;=5),1,0)</f>
        <v>#VALUE!</v>
      </c>
    </row>
    <row r="2067" spans="1:31" x14ac:dyDescent="0.55000000000000004">
      <c r="A2067" s="1">
        <f t="shared" si="65"/>
        <v>2067</v>
      </c>
      <c r="B2067" s="6" t="s">
        <v>911</v>
      </c>
      <c r="C2067" s="7">
        <v>46226.660555555558</v>
      </c>
      <c r="E2067" s="6" t="s">
        <v>18</v>
      </c>
      <c r="G2067" s="8" t="s">
        <v>19</v>
      </c>
      <c r="H2067" s="6" t="s">
        <v>20</v>
      </c>
      <c r="I2067" s="6" t="s">
        <v>21</v>
      </c>
      <c r="J2067" s="6" t="s">
        <v>22</v>
      </c>
      <c r="L2067" s="6" t="s">
        <v>24</v>
      </c>
      <c r="M2067" s="6" t="s">
        <v>25</v>
      </c>
      <c r="N2067" s="6" t="s">
        <v>26</v>
      </c>
      <c r="O2067" s="5" t="s">
        <v>27</v>
      </c>
      <c r="P2067" s="6" t="str">
        <f>IF(I2067&lt;&gt;"","Giocata","Futura")</f>
        <v>Giocata</v>
      </c>
      <c r="Q2067" s="5" t="e">
        <f>VALUE(LEFT(I2067,1))</f>
        <v>#VALUE!</v>
      </c>
      <c r="R2067" s="5" t="e">
        <f>VALUE(RIGHT(I2067,1))</f>
        <v>#VALUE!</v>
      </c>
      <c r="S2067" s="5" t="e">
        <f>SUM(Q2067:R2067)</f>
        <v>#VALUE!</v>
      </c>
      <c r="T2067" s="5" t="e">
        <f>IF(Q2067&lt;&gt;R2067,1,0)</f>
        <v>#VALUE!</v>
      </c>
      <c r="U2067" s="5" t="e">
        <f>IF(S2067&lt;=4,1,0)</f>
        <v>#VALUE!</v>
      </c>
      <c r="V2067" s="5" t="e">
        <f t="shared" si="64"/>
        <v>#VALUE!</v>
      </c>
      <c r="W2067" s="5" t="e">
        <f>IF(S2067&gt;=2,1,0)</f>
        <v>#VALUE!</v>
      </c>
      <c r="X2067" s="5" t="e">
        <f>IF(Q2067&lt;=2,1,0)</f>
        <v>#VALUE!</v>
      </c>
      <c r="Y2067" s="5" t="e">
        <f>IF(AND(Q2067&gt;=1,Q2067&lt;=3),1,0)</f>
        <v>#VALUE!</v>
      </c>
      <c r="Z2067" s="5" t="e">
        <f>IF(AND(Q2067&gt;=2,Q2067&lt;=5),1,0)</f>
        <v>#VALUE!</v>
      </c>
      <c r="AA2067" s="5" t="e">
        <f>IF(S2067&lt;=2,1,0)</f>
        <v>#VALUE!</v>
      </c>
      <c r="AB2067" s="5" t="e">
        <f>IF(AND(S2067&gt;=1,S2067&lt;=3),1,0)</f>
        <v>#VALUE!</v>
      </c>
      <c r="AC2067" s="5" t="e">
        <f>IF(AND(S2067&gt;=2,S2067&lt;=5),1,0)</f>
        <v>#VALUE!</v>
      </c>
      <c r="AD2067" s="5" t="e">
        <f>IF(AND(S2067&gt;=1,S2067&lt;=4),1,0)</f>
        <v>#VALUE!</v>
      </c>
      <c r="AE2067" s="5" t="e">
        <f>IF(AND(S2067&gt;=2,S2067&lt;=5),1,0)</f>
        <v>#VALUE!</v>
      </c>
    </row>
    <row r="2068" spans="1:31" x14ac:dyDescent="0.55000000000000004">
      <c r="A2068" s="1">
        <f t="shared" si="65"/>
        <v>2068</v>
      </c>
      <c r="B2068" s="6" t="s">
        <v>911</v>
      </c>
      <c r="C2068" s="7">
        <v>46226.660555555558</v>
      </c>
      <c r="E2068" s="6" t="s">
        <v>18</v>
      </c>
      <c r="G2068" s="8" t="s">
        <v>19</v>
      </c>
      <c r="H2068" s="6" t="s">
        <v>20</v>
      </c>
      <c r="I2068" s="6" t="s">
        <v>21</v>
      </c>
      <c r="J2068" s="6" t="s">
        <v>22</v>
      </c>
      <c r="L2068" s="6" t="s">
        <v>24</v>
      </c>
      <c r="M2068" s="6" t="s">
        <v>25</v>
      </c>
      <c r="N2068" s="6" t="s">
        <v>26</v>
      </c>
      <c r="O2068" s="5" t="s">
        <v>27</v>
      </c>
      <c r="P2068" s="6" t="str">
        <f>IF(I2068&lt;&gt;"","Giocata","Futura")</f>
        <v>Giocata</v>
      </c>
      <c r="Q2068" s="5" t="e">
        <f>VALUE(LEFT(I2068,1))</f>
        <v>#VALUE!</v>
      </c>
      <c r="R2068" s="5" t="e">
        <f>VALUE(RIGHT(I2068,1))</f>
        <v>#VALUE!</v>
      </c>
      <c r="S2068" s="5" t="e">
        <f>SUM(Q2068:R2068)</f>
        <v>#VALUE!</v>
      </c>
      <c r="T2068" s="5" t="e">
        <f>IF(Q2068&lt;&gt;R2068,1,0)</f>
        <v>#VALUE!</v>
      </c>
      <c r="U2068" s="5" t="e">
        <f>IF(S2068&lt;=4,1,0)</f>
        <v>#VALUE!</v>
      </c>
      <c r="V2068" s="5" t="e">
        <f t="shared" si="64"/>
        <v>#VALUE!</v>
      </c>
      <c r="W2068" s="5" t="e">
        <f>IF(S2068&gt;=2,1,0)</f>
        <v>#VALUE!</v>
      </c>
      <c r="X2068" s="5" t="e">
        <f>IF(Q2068&lt;=2,1,0)</f>
        <v>#VALUE!</v>
      </c>
      <c r="Y2068" s="5" t="e">
        <f>IF(AND(Q2068&gt;=1,Q2068&lt;=3),1,0)</f>
        <v>#VALUE!</v>
      </c>
      <c r="Z2068" s="5" t="e">
        <f>IF(AND(Q2068&gt;=2,Q2068&lt;=5),1,0)</f>
        <v>#VALUE!</v>
      </c>
      <c r="AA2068" s="5" t="e">
        <f>IF(S2068&lt;=2,1,0)</f>
        <v>#VALUE!</v>
      </c>
      <c r="AB2068" s="5" t="e">
        <f>IF(AND(S2068&gt;=1,S2068&lt;=3),1,0)</f>
        <v>#VALUE!</v>
      </c>
      <c r="AC2068" s="5" t="e">
        <f>IF(AND(S2068&gt;=2,S2068&lt;=5),1,0)</f>
        <v>#VALUE!</v>
      </c>
      <c r="AD2068" s="5" t="e">
        <f>IF(AND(S2068&gt;=1,S2068&lt;=4),1,0)</f>
        <v>#VALUE!</v>
      </c>
      <c r="AE2068" s="5" t="e">
        <f>IF(AND(S2068&gt;=2,S2068&lt;=5),1,0)</f>
        <v>#VALUE!</v>
      </c>
    </row>
    <row r="2069" spans="1:31" x14ac:dyDescent="0.55000000000000004">
      <c r="A2069" s="1">
        <f t="shared" si="65"/>
        <v>2069</v>
      </c>
      <c r="B2069" s="6" t="s">
        <v>886</v>
      </c>
      <c r="C2069" s="7">
        <v>46226.660567129627</v>
      </c>
      <c r="E2069" s="6" t="s">
        <v>18</v>
      </c>
      <c r="G2069" s="8" t="s">
        <v>19</v>
      </c>
      <c r="H2069" s="6" t="s">
        <v>20</v>
      </c>
      <c r="I2069" s="6" t="s">
        <v>21</v>
      </c>
      <c r="J2069" s="6" t="s">
        <v>22</v>
      </c>
      <c r="L2069" s="6" t="s">
        <v>24</v>
      </c>
      <c r="M2069" s="6" t="s">
        <v>25</v>
      </c>
      <c r="N2069" s="6" t="s">
        <v>26</v>
      </c>
      <c r="O2069" s="5" t="s">
        <v>27</v>
      </c>
      <c r="P2069" s="6" t="str">
        <f>IF(I2069&lt;&gt;"","Giocata","Futura")</f>
        <v>Giocata</v>
      </c>
      <c r="Q2069" s="5" t="e">
        <f>VALUE(LEFT(I2069,1))</f>
        <v>#VALUE!</v>
      </c>
      <c r="R2069" s="5" t="e">
        <f>VALUE(RIGHT(I2069,1))</f>
        <v>#VALUE!</v>
      </c>
      <c r="S2069" s="5" t="e">
        <f>SUM(Q2069:R2069)</f>
        <v>#VALUE!</v>
      </c>
      <c r="T2069" s="5" t="e">
        <f>IF(Q2069&lt;&gt;R2069,1,0)</f>
        <v>#VALUE!</v>
      </c>
      <c r="U2069" s="5" t="e">
        <f>IF(S2069&lt;=4,1,0)</f>
        <v>#VALUE!</v>
      </c>
      <c r="V2069" s="5" t="e">
        <f t="shared" si="64"/>
        <v>#VALUE!</v>
      </c>
      <c r="W2069" s="5" t="e">
        <f>IF(S2069&gt;=2,1,0)</f>
        <v>#VALUE!</v>
      </c>
      <c r="X2069" s="5" t="e">
        <f>IF(Q2069&lt;=2,1,0)</f>
        <v>#VALUE!</v>
      </c>
      <c r="Y2069" s="5" t="e">
        <f>IF(AND(Q2069&gt;=1,Q2069&lt;=3),1,0)</f>
        <v>#VALUE!</v>
      </c>
      <c r="Z2069" s="5" t="e">
        <f>IF(AND(Q2069&gt;=2,Q2069&lt;=5),1,0)</f>
        <v>#VALUE!</v>
      </c>
      <c r="AA2069" s="5" t="e">
        <f>IF(S2069&lt;=2,1,0)</f>
        <v>#VALUE!</v>
      </c>
      <c r="AB2069" s="5" t="e">
        <f>IF(AND(S2069&gt;=1,S2069&lt;=3),1,0)</f>
        <v>#VALUE!</v>
      </c>
      <c r="AC2069" s="5" t="e">
        <f>IF(AND(S2069&gt;=2,S2069&lt;=5),1,0)</f>
        <v>#VALUE!</v>
      </c>
      <c r="AD2069" s="5" t="e">
        <f>IF(AND(S2069&gt;=1,S2069&lt;=4),1,0)</f>
        <v>#VALUE!</v>
      </c>
      <c r="AE2069" s="5" t="e">
        <f>IF(AND(S2069&gt;=2,S2069&lt;=5),1,0)</f>
        <v>#VALUE!</v>
      </c>
    </row>
    <row r="2070" spans="1:31" x14ac:dyDescent="0.55000000000000004">
      <c r="A2070" s="1">
        <f t="shared" si="65"/>
        <v>2070</v>
      </c>
      <c r="B2070" s="6" t="s">
        <v>886</v>
      </c>
      <c r="C2070" s="7">
        <v>46226.660567129627</v>
      </c>
      <c r="E2070" s="6" t="s">
        <v>18</v>
      </c>
      <c r="G2070" s="8" t="s">
        <v>19</v>
      </c>
      <c r="H2070" s="6" t="s">
        <v>20</v>
      </c>
      <c r="I2070" s="6" t="s">
        <v>21</v>
      </c>
      <c r="J2070" s="6" t="s">
        <v>22</v>
      </c>
      <c r="L2070" s="6" t="s">
        <v>24</v>
      </c>
      <c r="M2070" s="6" t="s">
        <v>25</v>
      </c>
      <c r="N2070" s="6" t="s">
        <v>26</v>
      </c>
      <c r="O2070" s="5" t="s">
        <v>27</v>
      </c>
      <c r="P2070" s="6" t="str">
        <f>IF(I2070&lt;&gt;"","Giocata","Futura")</f>
        <v>Giocata</v>
      </c>
      <c r="Q2070" s="5" t="e">
        <f>VALUE(LEFT(I2070,1))</f>
        <v>#VALUE!</v>
      </c>
      <c r="R2070" s="5" t="e">
        <f>VALUE(RIGHT(I2070,1))</f>
        <v>#VALUE!</v>
      </c>
      <c r="S2070" s="5" t="e">
        <f>SUM(Q2070:R2070)</f>
        <v>#VALUE!</v>
      </c>
      <c r="T2070" s="5" t="e">
        <f>IF(Q2070&lt;&gt;R2070,1,0)</f>
        <v>#VALUE!</v>
      </c>
      <c r="U2070" s="5" t="e">
        <f>IF(S2070&lt;=4,1,0)</f>
        <v>#VALUE!</v>
      </c>
      <c r="V2070" s="5" t="e">
        <f t="shared" si="64"/>
        <v>#VALUE!</v>
      </c>
      <c r="W2070" s="5" t="e">
        <f>IF(S2070&gt;=2,1,0)</f>
        <v>#VALUE!</v>
      </c>
      <c r="X2070" s="5" t="e">
        <f>IF(Q2070&lt;=2,1,0)</f>
        <v>#VALUE!</v>
      </c>
      <c r="Y2070" s="5" t="e">
        <f>IF(AND(Q2070&gt;=1,Q2070&lt;=3),1,0)</f>
        <v>#VALUE!</v>
      </c>
      <c r="Z2070" s="5" t="e">
        <f>IF(AND(Q2070&gt;=2,Q2070&lt;=5),1,0)</f>
        <v>#VALUE!</v>
      </c>
      <c r="AA2070" s="5" t="e">
        <f>IF(S2070&lt;=2,1,0)</f>
        <v>#VALUE!</v>
      </c>
      <c r="AB2070" s="5" t="e">
        <f>IF(AND(S2070&gt;=1,S2070&lt;=3),1,0)</f>
        <v>#VALUE!</v>
      </c>
      <c r="AC2070" s="5" t="e">
        <f>IF(AND(S2070&gt;=2,S2070&lt;=5),1,0)</f>
        <v>#VALUE!</v>
      </c>
      <c r="AD2070" s="5" t="e">
        <f>IF(AND(S2070&gt;=1,S2070&lt;=4),1,0)</f>
        <v>#VALUE!</v>
      </c>
      <c r="AE2070" s="5" t="e">
        <f>IF(AND(S2070&gt;=2,S2070&lt;=5),1,0)</f>
        <v>#VALUE!</v>
      </c>
    </row>
    <row r="2071" spans="1:31" x14ac:dyDescent="0.55000000000000004">
      <c r="A2071" s="1">
        <f t="shared" si="65"/>
        <v>2071</v>
      </c>
      <c r="B2071" s="6" t="s">
        <v>886</v>
      </c>
      <c r="C2071" s="7">
        <v>46226.660567129627</v>
      </c>
      <c r="E2071" s="6" t="s">
        <v>18</v>
      </c>
      <c r="G2071" s="8" t="s">
        <v>19</v>
      </c>
      <c r="H2071" s="6" t="s">
        <v>20</v>
      </c>
      <c r="I2071" s="6" t="s">
        <v>21</v>
      </c>
      <c r="J2071" s="6" t="s">
        <v>22</v>
      </c>
      <c r="L2071" s="6" t="s">
        <v>24</v>
      </c>
      <c r="M2071" s="6" t="s">
        <v>25</v>
      </c>
      <c r="N2071" s="6" t="s">
        <v>26</v>
      </c>
      <c r="O2071" s="5" t="s">
        <v>27</v>
      </c>
      <c r="P2071" s="6" t="str">
        <f>IF(I2071&lt;&gt;"","Giocata","Futura")</f>
        <v>Giocata</v>
      </c>
      <c r="Q2071" s="5" t="e">
        <f>VALUE(LEFT(I2071,1))</f>
        <v>#VALUE!</v>
      </c>
      <c r="R2071" s="5" t="e">
        <f>VALUE(RIGHT(I2071,1))</f>
        <v>#VALUE!</v>
      </c>
      <c r="S2071" s="5" t="e">
        <f>SUM(Q2071:R2071)</f>
        <v>#VALUE!</v>
      </c>
      <c r="T2071" s="5" t="e">
        <f>IF(Q2071&lt;&gt;R2071,1,0)</f>
        <v>#VALUE!</v>
      </c>
      <c r="U2071" s="5" t="e">
        <f>IF(S2071&lt;=4,1,0)</f>
        <v>#VALUE!</v>
      </c>
      <c r="V2071" s="5" t="e">
        <f t="shared" si="64"/>
        <v>#VALUE!</v>
      </c>
      <c r="W2071" s="5" t="e">
        <f>IF(S2071&gt;=2,1,0)</f>
        <v>#VALUE!</v>
      </c>
      <c r="X2071" s="5" t="e">
        <f>IF(Q2071&lt;=2,1,0)</f>
        <v>#VALUE!</v>
      </c>
      <c r="Y2071" s="5" t="e">
        <f>IF(AND(Q2071&gt;=1,Q2071&lt;=3),1,0)</f>
        <v>#VALUE!</v>
      </c>
      <c r="Z2071" s="5" t="e">
        <f>IF(AND(Q2071&gt;=2,Q2071&lt;=5),1,0)</f>
        <v>#VALUE!</v>
      </c>
      <c r="AA2071" s="5" t="e">
        <f>IF(S2071&lt;=2,1,0)</f>
        <v>#VALUE!</v>
      </c>
      <c r="AB2071" s="5" t="e">
        <f>IF(AND(S2071&gt;=1,S2071&lt;=3),1,0)</f>
        <v>#VALUE!</v>
      </c>
      <c r="AC2071" s="5" t="e">
        <f>IF(AND(S2071&gt;=2,S2071&lt;=5),1,0)</f>
        <v>#VALUE!</v>
      </c>
      <c r="AD2071" s="5" t="e">
        <f>IF(AND(S2071&gt;=1,S2071&lt;=4),1,0)</f>
        <v>#VALUE!</v>
      </c>
      <c r="AE2071" s="5" t="e">
        <f>IF(AND(S2071&gt;=2,S2071&lt;=5),1,0)</f>
        <v>#VALUE!</v>
      </c>
    </row>
    <row r="2072" spans="1:31" x14ac:dyDescent="0.55000000000000004">
      <c r="A2072" s="1">
        <f t="shared" si="65"/>
        <v>2072</v>
      </c>
      <c r="B2072" s="6" t="s">
        <v>886</v>
      </c>
      <c r="C2072" s="7">
        <v>46226.660567129627</v>
      </c>
      <c r="E2072" s="6" t="s">
        <v>18</v>
      </c>
      <c r="G2072" s="8" t="s">
        <v>19</v>
      </c>
      <c r="H2072" s="6" t="s">
        <v>20</v>
      </c>
      <c r="I2072" s="6" t="s">
        <v>21</v>
      </c>
      <c r="J2072" s="6" t="s">
        <v>22</v>
      </c>
      <c r="L2072" s="6" t="s">
        <v>24</v>
      </c>
      <c r="M2072" s="6" t="s">
        <v>25</v>
      </c>
      <c r="N2072" s="6" t="s">
        <v>26</v>
      </c>
      <c r="O2072" s="5" t="s">
        <v>27</v>
      </c>
      <c r="P2072" s="6" t="str">
        <f>IF(I2072&lt;&gt;"","Giocata","Futura")</f>
        <v>Giocata</v>
      </c>
      <c r="Q2072" s="5" t="e">
        <f>VALUE(LEFT(I2072,1))</f>
        <v>#VALUE!</v>
      </c>
      <c r="R2072" s="5" t="e">
        <f>VALUE(RIGHT(I2072,1))</f>
        <v>#VALUE!</v>
      </c>
      <c r="S2072" s="5" t="e">
        <f>SUM(Q2072:R2072)</f>
        <v>#VALUE!</v>
      </c>
      <c r="T2072" s="5" t="e">
        <f>IF(Q2072&lt;&gt;R2072,1,0)</f>
        <v>#VALUE!</v>
      </c>
      <c r="U2072" s="5" t="e">
        <f>IF(S2072&lt;=4,1,0)</f>
        <v>#VALUE!</v>
      </c>
      <c r="V2072" s="5" t="e">
        <f t="shared" si="64"/>
        <v>#VALUE!</v>
      </c>
      <c r="W2072" s="5" t="e">
        <f>IF(S2072&gt;=2,1,0)</f>
        <v>#VALUE!</v>
      </c>
      <c r="X2072" s="5" t="e">
        <f>IF(Q2072&lt;=2,1,0)</f>
        <v>#VALUE!</v>
      </c>
      <c r="Y2072" s="5" t="e">
        <f>IF(AND(Q2072&gt;=1,Q2072&lt;=3),1,0)</f>
        <v>#VALUE!</v>
      </c>
      <c r="Z2072" s="5" t="e">
        <f>IF(AND(Q2072&gt;=2,Q2072&lt;=5),1,0)</f>
        <v>#VALUE!</v>
      </c>
      <c r="AA2072" s="5" t="e">
        <f>IF(S2072&lt;=2,1,0)</f>
        <v>#VALUE!</v>
      </c>
      <c r="AB2072" s="5" t="e">
        <f>IF(AND(S2072&gt;=1,S2072&lt;=3),1,0)</f>
        <v>#VALUE!</v>
      </c>
      <c r="AC2072" s="5" t="e">
        <f>IF(AND(S2072&gt;=2,S2072&lt;=5),1,0)</f>
        <v>#VALUE!</v>
      </c>
      <c r="AD2072" s="5" t="e">
        <f>IF(AND(S2072&gt;=1,S2072&lt;=4),1,0)</f>
        <v>#VALUE!</v>
      </c>
      <c r="AE2072" s="5" t="e">
        <f>IF(AND(S2072&gt;=2,S2072&lt;=5),1,0)</f>
        <v>#VALUE!</v>
      </c>
    </row>
    <row r="2073" spans="1:31" x14ac:dyDescent="0.55000000000000004">
      <c r="A2073" s="1">
        <f t="shared" si="65"/>
        <v>2073</v>
      </c>
      <c r="B2073" s="6" t="s">
        <v>36</v>
      </c>
      <c r="C2073" s="7">
        <v>46226.660567129627</v>
      </c>
      <c r="E2073" s="6" t="s">
        <v>18</v>
      </c>
      <c r="G2073" s="8" t="s">
        <v>19</v>
      </c>
      <c r="H2073" s="6" t="s">
        <v>20</v>
      </c>
      <c r="I2073" s="6" t="s">
        <v>21</v>
      </c>
      <c r="J2073" s="6" t="s">
        <v>22</v>
      </c>
      <c r="L2073" s="6" t="s">
        <v>24</v>
      </c>
      <c r="M2073" s="6" t="s">
        <v>25</v>
      </c>
      <c r="N2073" s="6" t="s">
        <v>26</v>
      </c>
      <c r="O2073" s="5" t="s">
        <v>27</v>
      </c>
      <c r="P2073" s="6" t="str">
        <f>IF(I2073&lt;&gt;"","Giocata","Futura")</f>
        <v>Giocata</v>
      </c>
      <c r="Q2073" s="5" t="e">
        <f>VALUE(LEFT(I2073,1))</f>
        <v>#VALUE!</v>
      </c>
      <c r="R2073" s="5" t="e">
        <f>VALUE(RIGHT(I2073,1))</f>
        <v>#VALUE!</v>
      </c>
      <c r="S2073" s="5" t="e">
        <f>SUM(Q2073:R2073)</f>
        <v>#VALUE!</v>
      </c>
      <c r="T2073" s="5" t="e">
        <f>IF(Q2073&lt;&gt;R2073,1,0)</f>
        <v>#VALUE!</v>
      </c>
      <c r="U2073" s="5" t="e">
        <f>IF(S2073&lt;=4,1,0)</f>
        <v>#VALUE!</v>
      </c>
      <c r="V2073" s="5" t="e">
        <f t="shared" si="64"/>
        <v>#VALUE!</v>
      </c>
      <c r="W2073" s="5" t="e">
        <f>IF(S2073&gt;=2,1,0)</f>
        <v>#VALUE!</v>
      </c>
      <c r="X2073" s="5" t="e">
        <f>IF(Q2073&lt;=2,1,0)</f>
        <v>#VALUE!</v>
      </c>
      <c r="Y2073" s="5" t="e">
        <f>IF(AND(Q2073&gt;=1,Q2073&lt;=3),1,0)</f>
        <v>#VALUE!</v>
      </c>
      <c r="Z2073" s="5" t="e">
        <f>IF(AND(Q2073&gt;=2,Q2073&lt;=5),1,0)</f>
        <v>#VALUE!</v>
      </c>
      <c r="AA2073" s="5" t="e">
        <f>IF(S2073&lt;=2,1,0)</f>
        <v>#VALUE!</v>
      </c>
      <c r="AB2073" s="5" t="e">
        <f>IF(AND(S2073&gt;=1,S2073&lt;=3),1,0)</f>
        <v>#VALUE!</v>
      </c>
      <c r="AC2073" s="5" t="e">
        <f>IF(AND(S2073&gt;=2,S2073&lt;=5),1,0)</f>
        <v>#VALUE!</v>
      </c>
      <c r="AD2073" s="5" t="e">
        <f>IF(AND(S2073&gt;=1,S2073&lt;=4),1,0)</f>
        <v>#VALUE!</v>
      </c>
      <c r="AE2073" s="5" t="e">
        <f>IF(AND(S2073&gt;=2,S2073&lt;=5),1,0)</f>
        <v>#VALUE!</v>
      </c>
    </row>
    <row r="2074" spans="1:31" x14ac:dyDescent="0.55000000000000004">
      <c r="A2074" s="1">
        <f t="shared" si="65"/>
        <v>2074</v>
      </c>
      <c r="B2074" s="6" t="s">
        <v>36</v>
      </c>
      <c r="C2074" s="7">
        <v>46226.660567129627</v>
      </c>
      <c r="E2074" s="6" t="s">
        <v>18</v>
      </c>
      <c r="G2074" s="8" t="s">
        <v>19</v>
      </c>
      <c r="H2074" s="6" t="s">
        <v>20</v>
      </c>
      <c r="I2074" s="6" t="s">
        <v>21</v>
      </c>
      <c r="J2074" s="6" t="s">
        <v>22</v>
      </c>
      <c r="L2074" s="6" t="s">
        <v>24</v>
      </c>
      <c r="M2074" s="6" t="s">
        <v>25</v>
      </c>
      <c r="N2074" s="6" t="s">
        <v>26</v>
      </c>
      <c r="O2074" s="5" t="s">
        <v>27</v>
      </c>
      <c r="P2074" s="6" t="str">
        <f>IF(I2074&lt;&gt;"","Giocata","Futura")</f>
        <v>Giocata</v>
      </c>
      <c r="Q2074" s="5" t="e">
        <f>VALUE(LEFT(I2074,1))</f>
        <v>#VALUE!</v>
      </c>
      <c r="R2074" s="5" t="e">
        <f>VALUE(RIGHT(I2074,1))</f>
        <v>#VALUE!</v>
      </c>
      <c r="S2074" s="5" t="e">
        <f>SUM(Q2074:R2074)</f>
        <v>#VALUE!</v>
      </c>
      <c r="T2074" s="5" t="e">
        <f>IF(Q2074&lt;&gt;R2074,1,0)</f>
        <v>#VALUE!</v>
      </c>
      <c r="U2074" s="5" t="e">
        <f>IF(S2074&lt;=4,1,0)</f>
        <v>#VALUE!</v>
      </c>
      <c r="V2074" s="5" t="e">
        <f t="shared" si="64"/>
        <v>#VALUE!</v>
      </c>
      <c r="W2074" s="5" t="e">
        <f>IF(S2074&gt;=2,1,0)</f>
        <v>#VALUE!</v>
      </c>
      <c r="X2074" s="5" t="e">
        <f>IF(Q2074&lt;=2,1,0)</f>
        <v>#VALUE!</v>
      </c>
      <c r="Y2074" s="5" t="e">
        <f>IF(AND(Q2074&gt;=1,Q2074&lt;=3),1,0)</f>
        <v>#VALUE!</v>
      </c>
      <c r="Z2074" s="5" t="e">
        <f>IF(AND(Q2074&gt;=2,Q2074&lt;=5),1,0)</f>
        <v>#VALUE!</v>
      </c>
      <c r="AA2074" s="5" t="e">
        <f>IF(S2074&lt;=2,1,0)</f>
        <v>#VALUE!</v>
      </c>
      <c r="AB2074" s="5" t="e">
        <f>IF(AND(S2074&gt;=1,S2074&lt;=3),1,0)</f>
        <v>#VALUE!</v>
      </c>
      <c r="AC2074" s="5" t="e">
        <f>IF(AND(S2074&gt;=2,S2074&lt;=5),1,0)</f>
        <v>#VALUE!</v>
      </c>
      <c r="AD2074" s="5" t="e">
        <f>IF(AND(S2074&gt;=1,S2074&lt;=4),1,0)</f>
        <v>#VALUE!</v>
      </c>
      <c r="AE2074" s="5" t="e">
        <f>IF(AND(S2074&gt;=2,S2074&lt;=5),1,0)</f>
        <v>#VALUE!</v>
      </c>
    </row>
    <row r="2075" spans="1:31" x14ac:dyDescent="0.55000000000000004">
      <c r="A2075" s="1">
        <f t="shared" si="65"/>
        <v>2075</v>
      </c>
      <c r="B2075" s="6" t="s">
        <v>36</v>
      </c>
      <c r="C2075" s="7">
        <v>46226.660567129627</v>
      </c>
      <c r="E2075" s="6" t="s">
        <v>18</v>
      </c>
      <c r="G2075" s="8" t="s">
        <v>19</v>
      </c>
      <c r="H2075" s="6" t="s">
        <v>20</v>
      </c>
      <c r="I2075" s="6" t="s">
        <v>21</v>
      </c>
      <c r="J2075" s="6" t="s">
        <v>22</v>
      </c>
      <c r="L2075" s="6" t="s">
        <v>24</v>
      </c>
      <c r="M2075" s="6" t="s">
        <v>25</v>
      </c>
      <c r="N2075" s="6" t="s">
        <v>26</v>
      </c>
      <c r="O2075" s="5" t="s">
        <v>27</v>
      </c>
      <c r="P2075" s="6" t="str">
        <f>IF(I2075&lt;&gt;"","Giocata","Futura")</f>
        <v>Giocata</v>
      </c>
      <c r="Q2075" s="5" t="e">
        <f>VALUE(LEFT(I2075,1))</f>
        <v>#VALUE!</v>
      </c>
      <c r="R2075" s="5" t="e">
        <f>VALUE(RIGHT(I2075,1))</f>
        <v>#VALUE!</v>
      </c>
      <c r="S2075" s="5" t="e">
        <f>SUM(Q2075:R2075)</f>
        <v>#VALUE!</v>
      </c>
      <c r="T2075" s="5" t="e">
        <f>IF(Q2075&lt;&gt;R2075,1,0)</f>
        <v>#VALUE!</v>
      </c>
      <c r="U2075" s="5" t="e">
        <f>IF(S2075&lt;=4,1,0)</f>
        <v>#VALUE!</v>
      </c>
      <c r="V2075" s="5" t="e">
        <f t="shared" si="64"/>
        <v>#VALUE!</v>
      </c>
      <c r="W2075" s="5" t="e">
        <f>IF(S2075&gt;=2,1,0)</f>
        <v>#VALUE!</v>
      </c>
      <c r="X2075" s="5" t="e">
        <f>IF(Q2075&lt;=2,1,0)</f>
        <v>#VALUE!</v>
      </c>
      <c r="Y2075" s="5" t="e">
        <f>IF(AND(Q2075&gt;=1,Q2075&lt;=3),1,0)</f>
        <v>#VALUE!</v>
      </c>
      <c r="Z2075" s="5" t="e">
        <f>IF(AND(Q2075&gt;=2,Q2075&lt;=5),1,0)</f>
        <v>#VALUE!</v>
      </c>
      <c r="AA2075" s="5" t="e">
        <f>IF(S2075&lt;=2,1,0)</f>
        <v>#VALUE!</v>
      </c>
      <c r="AB2075" s="5" t="e">
        <f>IF(AND(S2075&gt;=1,S2075&lt;=3),1,0)</f>
        <v>#VALUE!</v>
      </c>
      <c r="AC2075" s="5" t="e">
        <f>IF(AND(S2075&gt;=2,S2075&lt;=5),1,0)</f>
        <v>#VALUE!</v>
      </c>
      <c r="AD2075" s="5" t="e">
        <f>IF(AND(S2075&gt;=1,S2075&lt;=4),1,0)</f>
        <v>#VALUE!</v>
      </c>
      <c r="AE2075" s="5" t="e">
        <f>IF(AND(S2075&gt;=2,S2075&lt;=5),1,0)</f>
        <v>#VALUE!</v>
      </c>
    </row>
    <row r="2076" spans="1:31" x14ac:dyDescent="0.55000000000000004">
      <c r="A2076" s="1">
        <f t="shared" si="65"/>
        <v>2076</v>
      </c>
      <c r="B2076" s="6" t="s">
        <v>36</v>
      </c>
      <c r="C2076" s="7">
        <v>46226.660567129627</v>
      </c>
      <c r="E2076" s="6" t="s">
        <v>18</v>
      </c>
      <c r="G2076" s="8" t="s">
        <v>19</v>
      </c>
      <c r="H2076" s="6" t="s">
        <v>20</v>
      </c>
      <c r="I2076" s="6" t="s">
        <v>21</v>
      </c>
      <c r="J2076" s="6" t="s">
        <v>22</v>
      </c>
      <c r="L2076" s="6" t="s">
        <v>24</v>
      </c>
      <c r="M2076" s="6" t="s">
        <v>25</v>
      </c>
      <c r="N2076" s="6" t="s">
        <v>26</v>
      </c>
      <c r="O2076" s="5" t="s">
        <v>27</v>
      </c>
      <c r="P2076" s="6" t="str">
        <f>IF(I2076&lt;&gt;"","Giocata","Futura")</f>
        <v>Giocata</v>
      </c>
      <c r="Q2076" s="5" t="e">
        <f>VALUE(LEFT(I2076,1))</f>
        <v>#VALUE!</v>
      </c>
      <c r="R2076" s="5" t="e">
        <f>VALUE(RIGHT(I2076,1))</f>
        <v>#VALUE!</v>
      </c>
      <c r="S2076" s="5" t="e">
        <f>SUM(Q2076:R2076)</f>
        <v>#VALUE!</v>
      </c>
      <c r="T2076" s="5" t="e">
        <f>IF(Q2076&lt;&gt;R2076,1,0)</f>
        <v>#VALUE!</v>
      </c>
      <c r="U2076" s="5" t="e">
        <f>IF(S2076&lt;=4,1,0)</f>
        <v>#VALUE!</v>
      </c>
      <c r="V2076" s="5" t="e">
        <f t="shared" si="64"/>
        <v>#VALUE!</v>
      </c>
      <c r="W2076" s="5" t="e">
        <f>IF(S2076&gt;=2,1,0)</f>
        <v>#VALUE!</v>
      </c>
      <c r="X2076" s="5" t="e">
        <f>IF(Q2076&lt;=2,1,0)</f>
        <v>#VALUE!</v>
      </c>
      <c r="Y2076" s="5" t="e">
        <f>IF(AND(Q2076&gt;=1,Q2076&lt;=3),1,0)</f>
        <v>#VALUE!</v>
      </c>
      <c r="Z2076" s="5" t="e">
        <f>IF(AND(Q2076&gt;=2,Q2076&lt;=5),1,0)</f>
        <v>#VALUE!</v>
      </c>
      <c r="AA2076" s="5" t="e">
        <f>IF(S2076&lt;=2,1,0)</f>
        <v>#VALUE!</v>
      </c>
      <c r="AB2076" s="5" t="e">
        <f>IF(AND(S2076&gt;=1,S2076&lt;=3),1,0)</f>
        <v>#VALUE!</v>
      </c>
      <c r="AC2076" s="5" t="e">
        <f>IF(AND(S2076&gt;=2,S2076&lt;=5),1,0)</f>
        <v>#VALUE!</v>
      </c>
      <c r="AD2076" s="5" t="e">
        <f>IF(AND(S2076&gt;=1,S2076&lt;=4),1,0)</f>
        <v>#VALUE!</v>
      </c>
      <c r="AE2076" s="5" t="e">
        <f>IF(AND(S2076&gt;=2,S2076&lt;=5),1,0)</f>
        <v>#VALUE!</v>
      </c>
    </row>
    <row r="2077" spans="1:31" x14ac:dyDescent="0.55000000000000004">
      <c r="A2077" s="1">
        <f t="shared" si="65"/>
        <v>2077</v>
      </c>
      <c r="B2077" s="6" t="s">
        <v>36</v>
      </c>
      <c r="C2077" s="7">
        <v>46226.660567129627</v>
      </c>
      <c r="E2077" s="6" t="s">
        <v>18</v>
      </c>
      <c r="G2077" s="8" t="s">
        <v>19</v>
      </c>
      <c r="H2077" s="6" t="s">
        <v>20</v>
      </c>
      <c r="I2077" s="6" t="s">
        <v>21</v>
      </c>
      <c r="J2077" s="6" t="s">
        <v>22</v>
      </c>
      <c r="L2077" s="6" t="s">
        <v>24</v>
      </c>
      <c r="M2077" s="6" t="s">
        <v>25</v>
      </c>
      <c r="N2077" s="6" t="s">
        <v>26</v>
      </c>
      <c r="O2077" s="5" t="s">
        <v>27</v>
      </c>
      <c r="P2077" s="6" t="str">
        <f>IF(I2077&lt;&gt;"","Giocata","Futura")</f>
        <v>Giocata</v>
      </c>
      <c r="Q2077" s="5" t="e">
        <f>VALUE(LEFT(I2077,1))</f>
        <v>#VALUE!</v>
      </c>
      <c r="R2077" s="5" t="e">
        <f>VALUE(RIGHT(I2077,1))</f>
        <v>#VALUE!</v>
      </c>
      <c r="S2077" s="5" t="e">
        <f>SUM(Q2077:R2077)</f>
        <v>#VALUE!</v>
      </c>
      <c r="T2077" s="5" t="e">
        <f>IF(Q2077&lt;&gt;R2077,1,0)</f>
        <v>#VALUE!</v>
      </c>
      <c r="U2077" s="5" t="e">
        <f>IF(S2077&lt;=4,1,0)</f>
        <v>#VALUE!</v>
      </c>
      <c r="V2077" s="5" t="e">
        <f t="shared" si="64"/>
        <v>#VALUE!</v>
      </c>
      <c r="W2077" s="5" t="e">
        <f>IF(S2077&gt;=2,1,0)</f>
        <v>#VALUE!</v>
      </c>
      <c r="X2077" s="5" t="e">
        <f>IF(Q2077&lt;=2,1,0)</f>
        <v>#VALUE!</v>
      </c>
      <c r="Y2077" s="5" t="e">
        <f>IF(AND(Q2077&gt;=1,Q2077&lt;=3),1,0)</f>
        <v>#VALUE!</v>
      </c>
      <c r="Z2077" s="5" t="e">
        <f>IF(AND(Q2077&gt;=2,Q2077&lt;=5),1,0)</f>
        <v>#VALUE!</v>
      </c>
      <c r="AA2077" s="5" t="e">
        <f>IF(S2077&lt;=2,1,0)</f>
        <v>#VALUE!</v>
      </c>
      <c r="AB2077" s="5" t="e">
        <f>IF(AND(S2077&gt;=1,S2077&lt;=3),1,0)</f>
        <v>#VALUE!</v>
      </c>
      <c r="AC2077" s="5" t="e">
        <f>IF(AND(S2077&gt;=2,S2077&lt;=5),1,0)</f>
        <v>#VALUE!</v>
      </c>
      <c r="AD2077" s="5" t="e">
        <f>IF(AND(S2077&gt;=1,S2077&lt;=4),1,0)</f>
        <v>#VALUE!</v>
      </c>
      <c r="AE2077" s="5" t="e">
        <f>IF(AND(S2077&gt;=2,S2077&lt;=5),1,0)</f>
        <v>#VALUE!</v>
      </c>
    </row>
    <row r="2078" spans="1:31" x14ac:dyDescent="0.55000000000000004">
      <c r="A2078" s="1">
        <f t="shared" si="65"/>
        <v>2078</v>
      </c>
      <c r="B2078" s="6"/>
      <c r="C2078" s="7"/>
      <c r="V2078" s="5">
        <f t="shared" si="64"/>
        <v>0</v>
      </c>
    </row>
    <row r="2079" spans="1:31" x14ac:dyDescent="0.55000000000000004">
      <c r="A2079" s="1">
        <f t="shared" si="65"/>
        <v>2079</v>
      </c>
      <c r="B2079" s="6"/>
      <c r="C2079" s="7"/>
      <c r="V2079" s="5">
        <f t="shared" si="64"/>
        <v>0</v>
      </c>
    </row>
    <row r="2080" spans="1:31" x14ac:dyDescent="0.55000000000000004">
      <c r="A2080" s="1">
        <f t="shared" si="65"/>
        <v>2080</v>
      </c>
      <c r="B2080" s="6"/>
      <c r="C2080" s="7"/>
      <c r="V2080" s="5">
        <f t="shared" si="64"/>
        <v>0</v>
      </c>
    </row>
    <row r="2081" spans="1:22" x14ac:dyDescent="0.55000000000000004">
      <c r="A2081" s="1">
        <f t="shared" si="65"/>
        <v>2081</v>
      </c>
      <c r="B2081" s="6"/>
      <c r="C2081" s="7"/>
      <c r="V2081" s="5">
        <f t="shared" si="64"/>
        <v>0</v>
      </c>
    </row>
    <row r="2082" spans="1:22" x14ac:dyDescent="0.55000000000000004">
      <c r="A2082" s="1">
        <f t="shared" si="65"/>
        <v>2082</v>
      </c>
      <c r="B2082" s="6"/>
      <c r="C2082" s="7"/>
      <c r="V2082" s="5">
        <f t="shared" si="64"/>
        <v>0</v>
      </c>
    </row>
    <row r="2083" spans="1:22" x14ac:dyDescent="0.55000000000000004">
      <c r="A2083" s="1">
        <f t="shared" si="65"/>
        <v>2083</v>
      </c>
      <c r="B2083" s="6"/>
      <c r="C2083" s="7"/>
      <c r="V2083" s="5">
        <f t="shared" si="64"/>
        <v>0</v>
      </c>
    </row>
    <row r="2084" spans="1:22" x14ac:dyDescent="0.55000000000000004">
      <c r="A2084" s="1">
        <f t="shared" si="65"/>
        <v>2084</v>
      </c>
      <c r="B2084" s="6"/>
      <c r="C2084" s="7"/>
      <c r="V2084" s="5">
        <f t="shared" si="64"/>
        <v>0</v>
      </c>
    </row>
    <row r="2085" spans="1:22" x14ac:dyDescent="0.55000000000000004">
      <c r="A2085" s="1">
        <f t="shared" si="65"/>
        <v>2085</v>
      </c>
      <c r="B2085" s="6"/>
      <c r="C2085" s="7"/>
      <c r="V2085" s="5">
        <f t="shared" si="64"/>
        <v>0</v>
      </c>
    </row>
    <row r="2086" spans="1:22" x14ac:dyDescent="0.55000000000000004">
      <c r="A2086" s="1">
        <f t="shared" si="65"/>
        <v>2086</v>
      </c>
      <c r="B2086" s="6"/>
      <c r="C2086" s="7"/>
      <c r="V2086" s="5">
        <f t="shared" si="64"/>
        <v>0</v>
      </c>
    </row>
    <row r="2087" spans="1:22" x14ac:dyDescent="0.55000000000000004">
      <c r="A2087" s="1">
        <f t="shared" si="65"/>
        <v>2087</v>
      </c>
      <c r="B2087" s="6"/>
      <c r="C2087" s="7"/>
      <c r="V2087" s="5">
        <f t="shared" si="64"/>
        <v>0</v>
      </c>
    </row>
    <row r="2088" spans="1:22" x14ac:dyDescent="0.55000000000000004">
      <c r="A2088" s="1">
        <f t="shared" si="65"/>
        <v>2088</v>
      </c>
      <c r="B2088" s="6"/>
      <c r="C2088" s="7"/>
      <c r="V2088" s="5">
        <f t="shared" si="64"/>
        <v>0</v>
      </c>
    </row>
    <row r="2089" spans="1:22" x14ac:dyDescent="0.55000000000000004">
      <c r="A2089" s="1">
        <f t="shared" si="65"/>
        <v>2089</v>
      </c>
      <c r="B2089" s="6"/>
      <c r="C2089" s="7"/>
      <c r="V2089" s="5">
        <f t="shared" si="64"/>
        <v>0</v>
      </c>
    </row>
    <row r="2090" spans="1:22" x14ac:dyDescent="0.55000000000000004">
      <c r="A2090" s="1">
        <f t="shared" si="65"/>
        <v>2090</v>
      </c>
      <c r="B2090" s="6"/>
      <c r="C2090" s="7"/>
      <c r="V2090" s="5">
        <f t="shared" si="64"/>
        <v>0</v>
      </c>
    </row>
    <row r="2091" spans="1:22" x14ac:dyDescent="0.55000000000000004">
      <c r="A2091" s="1">
        <f t="shared" si="65"/>
        <v>2091</v>
      </c>
      <c r="B2091" s="6"/>
      <c r="C2091" s="7"/>
      <c r="V2091" s="5">
        <f t="shared" si="64"/>
        <v>0</v>
      </c>
    </row>
    <row r="2092" spans="1:22" x14ac:dyDescent="0.55000000000000004">
      <c r="A2092" s="1">
        <f t="shared" si="65"/>
        <v>2092</v>
      </c>
      <c r="B2092" s="6"/>
      <c r="C2092" s="7"/>
      <c r="V2092" s="5">
        <f t="shared" si="64"/>
        <v>0</v>
      </c>
    </row>
    <row r="2093" spans="1:22" x14ac:dyDescent="0.55000000000000004">
      <c r="A2093" s="1">
        <f t="shared" si="65"/>
        <v>2093</v>
      </c>
      <c r="B2093" s="6"/>
      <c r="C2093" s="7"/>
      <c r="V2093" s="5">
        <f t="shared" si="64"/>
        <v>0</v>
      </c>
    </row>
    <row r="2094" spans="1:22" x14ac:dyDescent="0.55000000000000004">
      <c r="A2094" s="1">
        <f t="shared" si="65"/>
        <v>2094</v>
      </c>
      <c r="B2094" s="6"/>
      <c r="C2094" s="7"/>
      <c r="V2094" s="5">
        <f t="shared" si="64"/>
        <v>0</v>
      </c>
    </row>
    <row r="2095" spans="1:22" x14ac:dyDescent="0.55000000000000004">
      <c r="A2095" s="1">
        <f t="shared" si="65"/>
        <v>2095</v>
      </c>
      <c r="B2095" s="6"/>
      <c r="C2095" s="7"/>
      <c r="V2095" s="5">
        <f t="shared" si="64"/>
        <v>0</v>
      </c>
    </row>
    <row r="2096" spans="1:22" x14ac:dyDescent="0.55000000000000004">
      <c r="A2096" s="1">
        <f t="shared" si="65"/>
        <v>2096</v>
      </c>
      <c r="B2096" s="6"/>
      <c r="C2096" s="7"/>
      <c r="V2096" s="5">
        <f t="shared" si="64"/>
        <v>0</v>
      </c>
    </row>
    <row r="2097" spans="1:22" x14ac:dyDescent="0.55000000000000004">
      <c r="A2097" s="1">
        <f t="shared" si="65"/>
        <v>2097</v>
      </c>
      <c r="B2097" s="6"/>
      <c r="C2097" s="7"/>
      <c r="V2097" s="5">
        <f t="shared" si="64"/>
        <v>0</v>
      </c>
    </row>
    <row r="2098" spans="1:22" x14ac:dyDescent="0.55000000000000004">
      <c r="A2098" s="1">
        <f t="shared" si="65"/>
        <v>2098</v>
      </c>
      <c r="B2098" s="6"/>
      <c r="C2098" s="7"/>
      <c r="V2098" s="5">
        <f t="shared" si="64"/>
        <v>0</v>
      </c>
    </row>
    <row r="2099" spans="1:22" x14ac:dyDescent="0.55000000000000004">
      <c r="A2099" s="1">
        <f t="shared" si="65"/>
        <v>2099</v>
      </c>
      <c r="B2099" s="6"/>
      <c r="C2099" s="7"/>
      <c r="V2099" s="5">
        <f t="shared" si="64"/>
        <v>0</v>
      </c>
    </row>
    <row r="2100" spans="1:22" x14ac:dyDescent="0.55000000000000004">
      <c r="A2100" s="1">
        <f t="shared" si="65"/>
        <v>2100</v>
      </c>
      <c r="B2100" s="6"/>
      <c r="C2100" s="7"/>
      <c r="V2100" s="5">
        <f t="shared" si="64"/>
        <v>0</v>
      </c>
    </row>
    <row r="2101" spans="1:22" x14ac:dyDescent="0.55000000000000004">
      <c r="A2101" s="1">
        <f t="shared" si="65"/>
        <v>2101</v>
      </c>
      <c r="B2101" s="6"/>
      <c r="C2101" s="7"/>
      <c r="V2101" s="5">
        <f t="shared" si="64"/>
        <v>0</v>
      </c>
    </row>
    <row r="2102" spans="1:22" x14ac:dyDescent="0.55000000000000004">
      <c r="A2102" s="1">
        <f t="shared" si="65"/>
        <v>2102</v>
      </c>
      <c r="B2102" s="6"/>
      <c r="C2102" s="7"/>
      <c r="V2102" s="5">
        <f t="shared" si="64"/>
        <v>0</v>
      </c>
    </row>
    <row r="2103" spans="1:22" x14ac:dyDescent="0.55000000000000004">
      <c r="A2103" s="1">
        <f t="shared" si="65"/>
        <v>2103</v>
      </c>
      <c r="B2103" s="6"/>
      <c r="C2103" s="7"/>
      <c r="V2103" s="5">
        <f t="shared" si="64"/>
        <v>0</v>
      </c>
    </row>
    <row r="2104" spans="1:22" x14ac:dyDescent="0.55000000000000004">
      <c r="A2104" s="1">
        <f t="shared" si="65"/>
        <v>2104</v>
      </c>
      <c r="B2104" s="6"/>
      <c r="C2104" s="7"/>
      <c r="V2104" s="5">
        <f t="shared" si="64"/>
        <v>0</v>
      </c>
    </row>
    <row r="2105" spans="1:22" x14ac:dyDescent="0.55000000000000004">
      <c r="A2105" s="1">
        <f t="shared" si="65"/>
        <v>2105</v>
      </c>
      <c r="B2105" s="6"/>
      <c r="C2105" s="7"/>
      <c r="V2105" s="5">
        <f t="shared" si="64"/>
        <v>0</v>
      </c>
    </row>
    <row r="2106" spans="1:22" x14ac:dyDescent="0.55000000000000004">
      <c r="A2106" s="1">
        <f t="shared" si="65"/>
        <v>2106</v>
      </c>
      <c r="B2106" s="6"/>
      <c r="C2106" s="7"/>
      <c r="V2106" s="5">
        <f t="shared" si="64"/>
        <v>0</v>
      </c>
    </row>
    <row r="2107" spans="1:22" x14ac:dyDescent="0.55000000000000004">
      <c r="A2107" s="1">
        <f t="shared" si="65"/>
        <v>2107</v>
      </c>
      <c r="B2107" s="6"/>
      <c r="C2107" s="7"/>
      <c r="V2107" s="5">
        <f t="shared" si="64"/>
        <v>0</v>
      </c>
    </row>
    <row r="2108" spans="1:22" x14ac:dyDescent="0.55000000000000004">
      <c r="A2108" s="1">
        <f t="shared" si="65"/>
        <v>2108</v>
      </c>
      <c r="B2108" s="6"/>
      <c r="C2108" s="7"/>
      <c r="V2108" s="5">
        <f t="shared" si="64"/>
        <v>0</v>
      </c>
    </row>
    <row r="2109" spans="1:22" x14ac:dyDescent="0.55000000000000004">
      <c r="A2109" s="1">
        <f t="shared" si="65"/>
        <v>2109</v>
      </c>
      <c r="B2109" s="6"/>
      <c r="C2109" s="7"/>
      <c r="V2109" s="5">
        <f t="shared" si="64"/>
        <v>0</v>
      </c>
    </row>
    <row r="2110" spans="1:22" x14ac:dyDescent="0.55000000000000004">
      <c r="A2110" s="1">
        <f t="shared" si="65"/>
        <v>2110</v>
      </c>
      <c r="B2110" s="6"/>
      <c r="C2110" s="7"/>
      <c r="V2110" s="5">
        <f t="shared" si="64"/>
        <v>0</v>
      </c>
    </row>
    <row r="2111" spans="1:22" x14ac:dyDescent="0.55000000000000004">
      <c r="A2111" s="1">
        <f t="shared" si="65"/>
        <v>2111</v>
      </c>
      <c r="B2111" s="6"/>
      <c r="C2111" s="7"/>
      <c r="V2111" s="5">
        <f t="shared" si="64"/>
        <v>0</v>
      </c>
    </row>
    <row r="2112" spans="1:22" x14ac:dyDescent="0.55000000000000004">
      <c r="A2112" s="1">
        <f t="shared" si="65"/>
        <v>2112</v>
      </c>
      <c r="B2112" s="6"/>
      <c r="C2112" s="7"/>
      <c r="V2112" s="5">
        <f t="shared" si="64"/>
        <v>0</v>
      </c>
    </row>
    <row r="2113" spans="1:22" x14ac:dyDescent="0.55000000000000004">
      <c r="A2113" s="1">
        <f t="shared" si="65"/>
        <v>2113</v>
      </c>
      <c r="B2113" s="6"/>
      <c r="C2113" s="7"/>
      <c r="V2113" s="5">
        <f t="shared" si="64"/>
        <v>0</v>
      </c>
    </row>
    <row r="2114" spans="1:22" x14ac:dyDescent="0.55000000000000004">
      <c r="A2114" s="1">
        <f t="shared" si="65"/>
        <v>2114</v>
      </c>
      <c r="B2114" s="6"/>
      <c r="C2114" s="7"/>
      <c r="V2114" s="5">
        <f t="shared" ref="V2114:V2177" si="66">IF(AND(T2114=1,U2114=1),1,0)</f>
        <v>0</v>
      </c>
    </row>
    <row r="2115" spans="1:22" x14ac:dyDescent="0.55000000000000004">
      <c r="A2115" s="1">
        <f t="shared" ref="A2115:A2178" si="67">A2114+1</f>
        <v>2115</v>
      </c>
      <c r="B2115" s="6"/>
      <c r="C2115" s="7"/>
      <c r="V2115" s="5">
        <f t="shared" si="66"/>
        <v>0</v>
      </c>
    </row>
    <row r="2116" spans="1:22" x14ac:dyDescent="0.55000000000000004">
      <c r="A2116" s="1">
        <f t="shared" si="67"/>
        <v>2116</v>
      </c>
      <c r="B2116" s="6"/>
      <c r="C2116" s="7"/>
      <c r="V2116" s="5">
        <f t="shared" si="66"/>
        <v>0</v>
      </c>
    </row>
    <row r="2117" spans="1:22" x14ac:dyDescent="0.55000000000000004">
      <c r="A2117" s="1">
        <f t="shared" si="67"/>
        <v>2117</v>
      </c>
      <c r="B2117" s="6"/>
      <c r="C2117" s="7"/>
      <c r="V2117" s="5">
        <f t="shared" si="66"/>
        <v>0</v>
      </c>
    </row>
    <row r="2118" spans="1:22" x14ac:dyDescent="0.55000000000000004">
      <c r="A2118" s="1">
        <f t="shared" si="67"/>
        <v>2118</v>
      </c>
      <c r="B2118" s="6"/>
      <c r="C2118" s="7"/>
      <c r="V2118" s="5">
        <f t="shared" si="66"/>
        <v>0</v>
      </c>
    </row>
    <row r="2119" spans="1:22" x14ac:dyDescent="0.55000000000000004">
      <c r="A2119" s="1">
        <f t="shared" si="67"/>
        <v>2119</v>
      </c>
      <c r="B2119" s="6"/>
      <c r="C2119" s="7"/>
      <c r="V2119" s="5">
        <f t="shared" si="66"/>
        <v>0</v>
      </c>
    </row>
    <row r="2120" spans="1:22" x14ac:dyDescent="0.55000000000000004">
      <c r="A2120" s="1">
        <f t="shared" si="67"/>
        <v>2120</v>
      </c>
      <c r="B2120" s="6"/>
      <c r="C2120" s="7"/>
      <c r="V2120" s="5">
        <f t="shared" si="66"/>
        <v>0</v>
      </c>
    </row>
    <row r="2121" spans="1:22" x14ac:dyDescent="0.55000000000000004">
      <c r="A2121" s="1">
        <f t="shared" si="67"/>
        <v>2121</v>
      </c>
      <c r="B2121" s="6"/>
      <c r="C2121" s="7"/>
      <c r="V2121" s="5">
        <f t="shared" si="66"/>
        <v>0</v>
      </c>
    </row>
    <row r="2122" spans="1:22" x14ac:dyDescent="0.55000000000000004">
      <c r="A2122" s="1">
        <f t="shared" si="67"/>
        <v>2122</v>
      </c>
      <c r="B2122" s="6"/>
      <c r="C2122" s="7"/>
      <c r="V2122" s="5">
        <f t="shared" si="66"/>
        <v>0</v>
      </c>
    </row>
    <row r="2123" spans="1:22" x14ac:dyDescent="0.55000000000000004">
      <c r="A2123" s="1">
        <f t="shared" si="67"/>
        <v>2123</v>
      </c>
      <c r="B2123" s="6"/>
      <c r="C2123" s="7"/>
      <c r="V2123" s="5">
        <f t="shared" si="66"/>
        <v>0</v>
      </c>
    </row>
    <row r="2124" spans="1:22" x14ac:dyDescent="0.55000000000000004">
      <c r="A2124" s="1">
        <f t="shared" si="67"/>
        <v>2124</v>
      </c>
      <c r="B2124" s="6"/>
      <c r="C2124" s="7"/>
      <c r="V2124" s="5">
        <f t="shared" si="66"/>
        <v>0</v>
      </c>
    </row>
    <row r="2125" spans="1:22" x14ac:dyDescent="0.55000000000000004">
      <c r="A2125" s="1">
        <f t="shared" si="67"/>
        <v>2125</v>
      </c>
      <c r="B2125" s="6"/>
      <c r="C2125" s="7"/>
      <c r="V2125" s="5">
        <f t="shared" si="66"/>
        <v>0</v>
      </c>
    </row>
    <row r="2126" spans="1:22" x14ac:dyDescent="0.55000000000000004">
      <c r="A2126" s="1">
        <f t="shared" si="67"/>
        <v>2126</v>
      </c>
      <c r="B2126" s="6"/>
      <c r="C2126" s="7"/>
      <c r="V2126" s="5">
        <f t="shared" si="66"/>
        <v>0</v>
      </c>
    </row>
    <row r="2127" spans="1:22" x14ac:dyDescent="0.55000000000000004">
      <c r="A2127" s="1">
        <f t="shared" si="67"/>
        <v>2127</v>
      </c>
      <c r="B2127" s="6"/>
      <c r="C2127" s="7"/>
      <c r="V2127" s="5">
        <f t="shared" si="66"/>
        <v>0</v>
      </c>
    </row>
    <row r="2128" spans="1:22" x14ac:dyDescent="0.55000000000000004">
      <c r="A2128" s="1">
        <f t="shared" si="67"/>
        <v>2128</v>
      </c>
      <c r="B2128" s="6"/>
      <c r="C2128" s="7"/>
      <c r="V2128" s="5">
        <f t="shared" si="66"/>
        <v>0</v>
      </c>
    </row>
    <row r="2129" spans="1:22" x14ac:dyDescent="0.55000000000000004">
      <c r="A2129" s="1">
        <f t="shared" si="67"/>
        <v>2129</v>
      </c>
      <c r="B2129" s="6"/>
      <c r="C2129" s="7"/>
      <c r="V2129" s="5">
        <f t="shared" si="66"/>
        <v>0</v>
      </c>
    </row>
    <row r="2130" spans="1:22" x14ac:dyDescent="0.55000000000000004">
      <c r="A2130" s="1">
        <f t="shared" si="67"/>
        <v>2130</v>
      </c>
      <c r="B2130" s="6"/>
      <c r="C2130" s="7"/>
      <c r="V2130" s="5">
        <f t="shared" si="66"/>
        <v>0</v>
      </c>
    </row>
    <row r="2131" spans="1:22" x14ac:dyDescent="0.55000000000000004">
      <c r="A2131" s="1">
        <f t="shared" si="67"/>
        <v>2131</v>
      </c>
      <c r="B2131" s="6"/>
      <c r="C2131" s="7"/>
      <c r="V2131" s="5">
        <f t="shared" si="66"/>
        <v>0</v>
      </c>
    </row>
    <row r="2132" spans="1:22" x14ac:dyDescent="0.55000000000000004">
      <c r="A2132" s="1">
        <f t="shared" si="67"/>
        <v>2132</v>
      </c>
      <c r="B2132" s="6"/>
      <c r="C2132" s="7"/>
      <c r="V2132" s="5">
        <f t="shared" si="66"/>
        <v>0</v>
      </c>
    </row>
    <row r="2133" spans="1:22" x14ac:dyDescent="0.55000000000000004">
      <c r="A2133" s="1">
        <f t="shared" si="67"/>
        <v>2133</v>
      </c>
      <c r="B2133" s="6"/>
      <c r="C2133" s="7"/>
      <c r="V2133" s="5">
        <f t="shared" si="66"/>
        <v>0</v>
      </c>
    </row>
    <row r="2134" spans="1:22" x14ac:dyDescent="0.55000000000000004">
      <c r="A2134" s="1">
        <f t="shared" si="67"/>
        <v>2134</v>
      </c>
      <c r="B2134" s="6"/>
      <c r="C2134" s="7"/>
      <c r="V2134" s="5">
        <f t="shared" si="66"/>
        <v>0</v>
      </c>
    </row>
    <row r="2135" spans="1:22" x14ac:dyDescent="0.55000000000000004">
      <c r="A2135" s="1">
        <f t="shared" si="67"/>
        <v>2135</v>
      </c>
      <c r="B2135" s="6"/>
      <c r="C2135" s="7"/>
      <c r="V2135" s="5">
        <f t="shared" si="66"/>
        <v>0</v>
      </c>
    </row>
    <row r="2136" spans="1:22" x14ac:dyDescent="0.55000000000000004">
      <c r="A2136" s="1">
        <f t="shared" si="67"/>
        <v>2136</v>
      </c>
      <c r="B2136" s="6"/>
      <c r="C2136" s="7"/>
      <c r="V2136" s="5">
        <f t="shared" si="66"/>
        <v>0</v>
      </c>
    </row>
    <row r="2137" spans="1:22" x14ac:dyDescent="0.55000000000000004">
      <c r="A2137" s="1">
        <f t="shared" si="67"/>
        <v>2137</v>
      </c>
      <c r="B2137" s="6"/>
      <c r="C2137" s="7"/>
      <c r="V2137" s="5">
        <f t="shared" si="66"/>
        <v>0</v>
      </c>
    </row>
    <row r="2138" spans="1:22" x14ac:dyDescent="0.55000000000000004">
      <c r="A2138" s="1">
        <f t="shared" si="67"/>
        <v>2138</v>
      </c>
      <c r="B2138" s="6"/>
      <c r="C2138" s="7"/>
      <c r="V2138" s="5">
        <f t="shared" si="66"/>
        <v>0</v>
      </c>
    </row>
    <row r="2139" spans="1:22" x14ac:dyDescent="0.55000000000000004">
      <c r="A2139" s="1">
        <f t="shared" si="67"/>
        <v>2139</v>
      </c>
      <c r="B2139" s="6"/>
      <c r="C2139" s="7"/>
      <c r="V2139" s="5">
        <f t="shared" si="66"/>
        <v>0</v>
      </c>
    </row>
    <row r="2140" spans="1:22" x14ac:dyDescent="0.55000000000000004">
      <c r="A2140" s="1">
        <f t="shared" si="67"/>
        <v>2140</v>
      </c>
      <c r="B2140" s="6"/>
      <c r="C2140" s="7"/>
      <c r="V2140" s="5">
        <f t="shared" si="66"/>
        <v>0</v>
      </c>
    </row>
    <row r="2141" spans="1:22" x14ac:dyDescent="0.55000000000000004">
      <c r="A2141" s="1">
        <f t="shared" si="67"/>
        <v>2141</v>
      </c>
      <c r="B2141" s="6"/>
      <c r="C2141" s="7"/>
      <c r="V2141" s="5">
        <f t="shared" si="66"/>
        <v>0</v>
      </c>
    </row>
    <row r="2142" spans="1:22" x14ac:dyDescent="0.55000000000000004">
      <c r="A2142" s="1">
        <f t="shared" si="67"/>
        <v>2142</v>
      </c>
      <c r="B2142" s="6"/>
      <c r="C2142" s="7"/>
      <c r="V2142" s="5">
        <f t="shared" si="66"/>
        <v>0</v>
      </c>
    </row>
    <row r="2143" spans="1:22" x14ac:dyDescent="0.55000000000000004">
      <c r="A2143" s="1">
        <f t="shared" si="67"/>
        <v>2143</v>
      </c>
      <c r="B2143" s="6"/>
      <c r="C2143" s="7"/>
      <c r="V2143" s="5">
        <f t="shared" si="66"/>
        <v>0</v>
      </c>
    </row>
    <row r="2144" spans="1:22" x14ac:dyDescent="0.55000000000000004">
      <c r="A2144" s="1">
        <f t="shared" si="67"/>
        <v>2144</v>
      </c>
      <c r="B2144" s="6"/>
      <c r="C2144" s="7"/>
      <c r="V2144" s="5">
        <f t="shared" si="66"/>
        <v>0</v>
      </c>
    </row>
    <row r="2145" spans="1:22" x14ac:dyDescent="0.55000000000000004">
      <c r="A2145" s="1">
        <f t="shared" si="67"/>
        <v>2145</v>
      </c>
      <c r="B2145" s="6"/>
      <c r="C2145" s="7"/>
      <c r="V2145" s="5">
        <f t="shared" si="66"/>
        <v>0</v>
      </c>
    </row>
    <row r="2146" spans="1:22" x14ac:dyDescent="0.55000000000000004">
      <c r="A2146" s="1">
        <f t="shared" si="67"/>
        <v>2146</v>
      </c>
      <c r="B2146" s="6"/>
      <c r="C2146" s="7"/>
      <c r="V2146" s="5">
        <f t="shared" si="66"/>
        <v>0</v>
      </c>
    </row>
    <row r="2147" spans="1:22" x14ac:dyDescent="0.55000000000000004">
      <c r="A2147" s="1">
        <f t="shared" si="67"/>
        <v>2147</v>
      </c>
      <c r="B2147" s="6"/>
      <c r="C2147" s="7"/>
      <c r="V2147" s="5">
        <f t="shared" si="66"/>
        <v>0</v>
      </c>
    </row>
    <row r="2148" spans="1:22" x14ac:dyDescent="0.55000000000000004">
      <c r="A2148" s="1">
        <f t="shared" si="67"/>
        <v>2148</v>
      </c>
      <c r="B2148" s="6"/>
      <c r="C2148" s="7"/>
      <c r="V2148" s="5">
        <f t="shared" si="66"/>
        <v>0</v>
      </c>
    </row>
    <row r="2149" spans="1:22" x14ac:dyDescent="0.55000000000000004">
      <c r="A2149" s="1">
        <f t="shared" si="67"/>
        <v>2149</v>
      </c>
      <c r="B2149" s="6"/>
      <c r="C2149" s="7"/>
      <c r="V2149" s="5">
        <f t="shared" si="66"/>
        <v>0</v>
      </c>
    </row>
    <row r="2150" spans="1:22" x14ac:dyDescent="0.55000000000000004">
      <c r="A2150" s="1">
        <f t="shared" si="67"/>
        <v>2150</v>
      </c>
      <c r="B2150" s="6"/>
      <c r="C2150" s="7"/>
      <c r="V2150" s="5">
        <f t="shared" si="66"/>
        <v>0</v>
      </c>
    </row>
    <row r="2151" spans="1:22" x14ac:dyDescent="0.55000000000000004">
      <c r="A2151" s="1">
        <f t="shared" si="67"/>
        <v>2151</v>
      </c>
      <c r="B2151" s="6"/>
      <c r="C2151" s="7"/>
      <c r="V2151" s="5">
        <f t="shared" si="66"/>
        <v>0</v>
      </c>
    </row>
    <row r="2152" spans="1:22" x14ac:dyDescent="0.55000000000000004">
      <c r="A2152" s="1">
        <f t="shared" si="67"/>
        <v>2152</v>
      </c>
      <c r="B2152" s="6"/>
      <c r="C2152" s="7"/>
      <c r="V2152" s="5">
        <f t="shared" si="66"/>
        <v>0</v>
      </c>
    </row>
    <row r="2153" spans="1:22" x14ac:dyDescent="0.55000000000000004">
      <c r="A2153" s="1">
        <f t="shared" si="67"/>
        <v>2153</v>
      </c>
      <c r="B2153" s="6"/>
      <c r="C2153" s="7"/>
      <c r="V2153" s="5">
        <f t="shared" si="66"/>
        <v>0</v>
      </c>
    </row>
    <row r="2154" spans="1:22" x14ac:dyDescent="0.55000000000000004">
      <c r="A2154" s="1">
        <f t="shared" si="67"/>
        <v>2154</v>
      </c>
      <c r="B2154" s="6"/>
      <c r="C2154" s="7"/>
      <c r="V2154" s="5">
        <f t="shared" si="66"/>
        <v>0</v>
      </c>
    </row>
    <row r="2155" spans="1:22" x14ac:dyDescent="0.55000000000000004">
      <c r="A2155" s="1">
        <f t="shared" si="67"/>
        <v>2155</v>
      </c>
      <c r="B2155" s="6"/>
      <c r="C2155" s="7"/>
      <c r="V2155" s="5">
        <f t="shared" si="66"/>
        <v>0</v>
      </c>
    </row>
    <row r="2156" spans="1:22" x14ac:dyDescent="0.55000000000000004">
      <c r="A2156" s="1">
        <f t="shared" si="67"/>
        <v>2156</v>
      </c>
      <c r="B2156" s="6"/>
      <c r="C2156" s="7"/>
      <c r="V2156" s="5">
        <f t="shared" si="66"/>
        <v>0</v>
      </c>
    </row>
    <row r="2157" spans="1:22" x14ac:dyDescent="0.55000000000000004">
      <c r="A2157" s="1">
        <f t="shared" si="67"/>
        <v>2157</v>
      </c>
      <c r="B2157" s="6"/>
      <c r="C2157" s="7"/>
      <c r="V2157" s="5">
        <f t="shared" si="66"/>
        <v>0</v>
      </c>
    </row>
    <row r="2158" spans="1:22" x14ac:dyDescent="0.55000000000000004">
      <c r="A2158" s="1">
        <f t="shared" si="67"/>
        <v>2158</v>
      </c>
      <c r="B2158" s="6"/>
      <c r="C2158" s="7"/>
      <c r="V2158" s="5">
        <f t="shared" si="66"/>
        <v>0</v>
      </c>
    </row>
    <row r="2159" spans="1:22" x14ac:dyDescent="0.55000000000000004">
      <c r="A2159" s="1">
        <f t="shared" si="67"/>
        <v>2159</v>
      </c>
      <c r="B2159" s="6"/>
      <c r="C2159" s="7"/>
      <c r="V2159" s="5">
        <f t="shared" si="66"/>
        <v>0</v>
      </c>
    </row>
    <row r="2160" spans="1:22" x14ac:dyDescent="0.55000000000000004">
      <c r="A2160" s="1">
        <f t="shared" si="67"/>
        <v>2160</v>
      </c>
      <c r="B2160" s="6"/>
      <c r="C2160" s="7"/>
      <c r="V2160" s="5">
        <f t="shared" si="66"/>
        <v>0</v>
      </c>
    </row>
    <row r="2161" spans="1:22" x14ac:dyDescent="0.55000000000000004">
      <c r="A2161" s="1">
        <f t="shared" si="67"/>
        <v>2161</v>
      </c>
      <c r="B2161" s="6"/>
      <c r="C2161" s="7"/>
      <c r="V2161" s="5">
        <f t="shared" si="66"/>
        <v>0</v>
      </c>
    </row>
    <row r="2162" spans="1:22" x14ac:dyDescent="0.55000000000000004">
      <c r="A2162" s="1">
        <f t="shared" si="67"/>
        <v>2162</v>
      </c>
      <c r="B2162" s="6"/>
      <c r="C2162" s="7"/>
      <c r="V2162" s="5">
        <f t="shared" si="66"/>
        <v>0</v>
      </c>
    </row>
    <row r="2163" spans="1:22" x14ac:dyDescent="0.55000000000000004">
      <c r="A2163" s="1">
        <f t="shared" si="67"/>
        <v>2163</v>
      </c>
      <c r="B2163" s="6"/>
      <c r="C2163" s="7"/>
      <c r="V2163" s="5">
        <f t="shared" si="66"/>
        <v>0</v>
      </c>
    </row>
    <row r="2164" spans="1:22" x14ac:dyDescent="0.55000000000000004">
      <c r="A2164" s="1">
        <f t="shared" si="67"/>
        <v>2164</v>
      </c>
      <c r="B2164" s="6"/>
      <c r="C2164" s="7"/>
      <c r="V2164" s="5">
        <f t="shared" si="66"/>
        <v>0</v>
      </c>
    </row>
    <row r="2165" spans="1:22" x14ac:dyDescent="0.55000000000000004">
      <c r="A2165" s="1">
        <f t="shared" si="67"/>
        <v>2165</v>
      </c>
      <c r="B2165" s="6"/>
      <c r="C2165" s="7"/>
      <c r="V2165" s="5">
        <f t="shared" si="66"/>
        <v>0</v>
      </c>
    </row>
    <row r="2166" spans="1:22" x14ac:dyDescent="0.55000000000000004">
      <c r="A2166" s="1">
        <f t="shared" si="67"/>
        <v>2166</v>
      </c>
      <c r="B2166" s="6"/>
      <c r="C2166" s="7"/>
      <c r="V2166" s="5">
        <f t="shared" si="66"/>
        <v>0</v>
      </c>
    </row>
    <row r="2167" spans="1:22" x14ac:dyDescent="0.55000000000000004">
      <c r="A2167" s="1">
        <f t="shared" si="67"/>
        <v>2167</v>
      </c>
      <c r="B2167" s="6"/>
      <c r="C2167" s="7"/>
      <c r="V2167" s="5">
        <f t="shared" si="66"/>
        <v>0</v>
      </c>
    </row>
    <row r="2168" spans="1:22" x14ac:dyDescent="0.55000000000000004">
      <c r="A2168" s="1">
        <f t="shared" si="67"/>
        <v>2168</v>
      </c>
      <c r="B2168" s="6"/>
      <c r="C2168" s="7"/>
      <c r="V2168" s="5">
        <f t="shared" si="66"/>
        <v>0</v>
      </c>
    </row>
    <row r="2169" spans="1:22" x14ac:dyDescent="0.55000000000000004">
      <c r="A2169" s="1">
        <f t="shared" si="67"/>
        <v>2169</v>
      </c>
      <c r="B2169" s="6"/>
      <c r="C2169" s="7"/>
      <c r="V2169" s="5">
        <f t="shared" si="66"/>
        <v>0</v>
      </c>
    </row>
    <row r="2170" spans="1:22" x14ac:dyDescent="0.55000000000000004">
      <c r="A2170" s="1">
        <f t="shared" si="67"/>
        <v>2170</v>
      </c>
      <c r="B2170" s="6"/>
      <c r="C2170" s="7"/>
      <c r="V2170" s="5">
        <f t="shared" si="66"/>
        <v>0</v>
      </c>
    </row>
    <row r="2171" spans="1:22" x14ac:dyDescent="0.55000000000000004">
      <c r="A2171" s="1">
        <f t="shared" si="67"/>
        <v>2171</v>
      </c>
      <c r="B2171" s="6"/>
      <c r="C2171" s="7"/>
      <c r="V2171" s="5">
        <f t="shared" si="66"/>
        <v>0</v>
      </c>
    </row>
    <row r="2172" spans="1:22" x14ac:dyDescent="0.55000000000000004">
      <c r="A2172" s="1">
        <f t="shared" si="67"/>
        <v>2172</v>
      </c>
      <c r="B2172" s="6"/>
      <c r="C2172" s="7"/>
      <c r="V2172" s="5">
        <f t="shared" si="66"/>
        <v>0</v>
      </c>
    </row>
    <row r="2173" spans="1:22" x14ac:dyDescent="0.55000000000000004">
      <c r="A2173" s="1">
        <f t="shared" si="67"/>
        <v>2173</v>
      </c>
      <c r="B2173" s="6"/>
      <c r="C2173" s="7"/>
      <c r="V2173" s="5">
        <f t="shared" si="66"/>
        <v>0</v>
      </c>
    </row>
    <row r="2174" spans="1:22" x14ac:dyDescent="0.55000000000000004">
      <c r="A2174" s="1">
        <f t="shared" si="67"/>
        <v>2174</v>
      </c>
      <c r="B2174" s="6"/>
      <c r="C2174" s="7"/>
      <c r="V2174" s="5">
        <f t="shared" si="66"/>
        <v>0</v>
      </c>
    </row>
    <row r="2175" spans="1:22" x14ac:dyDescent="0.55000000000000004">
      <c r="A2175" s="1">
        <f t="shared" si="67"/>
        <v>2175</v>
      </c>
      <c r="B2175" s="6"/>
      <c r="C2175" s="7"/>
      <c r="V2175" s="5">
        <f t="shared" si="66"/>
        <v>0</v>
      </c>
    </row>
    <row r="2176" spans="1:22" x14ac:dyDescent="0.55000000000000004">
      <c r="A2176" s="1">
        <f t="shared" si="67"/>
        <v>2176</v>
      </c>
      <c r="B2176" s="6"/>
      <c r="C2176" s="7"/>
      <c r="V2176" s="5">
        <f t="shared" si="66"/>
        <v>0</v>
      </c>
    </row>
    <row r="2177" spans="1:22" x14ac:dyDescent="0.55000000000000004">
      <c r="A2177" s="1">
        <f t="shared" si="67"/>
        <v>2177</v>
      </c>
      <c r="B2177" s="6"/>
      <c r="C2177" s="7"/>
      <c r="V2177" s="5">
        <f t="shared" si="66"/>
        <v>0</v>
      </c>
    </row>
    <row r="2178" spans="1:22" x14ac:dyDescent="0.55000000000000004">
      <c r="A2178" s="1">
        <f t="shared" si="67"/>
        <v>2178</v>
      </c>
      <c r="B2178" s="6"/>
      <c r="C2178" s="7"/>
      <c r="V2178" s="5">
        <f t="shared" ref="V2178:V2241" si="68">IF(AND(T2178=1,U2178=1),1,0)</f>
        <v>0</v>
      </c>
    </row>
    <row r="2179" spans="1:22" x14ac:dyDescent="0.55000000000000004">
      <c r="A2179" s="1">
        <f t="shared" ref="A2179:A2242" si="69">A2178+1</f>
        <v>2179</v>
      </c>
      <c r="B2179" s="6"/>
      <c r="C2179" s="7"/>
      <c r="V2179" s="5">
        <f t="shared" si="68"/>
        <v>0</v>
      </c>
    </row>
    <row r="2180" spans="1:22" x14ac:dyDescent="0.55000000000000004">
      <c r="A2180" s="1">
        <f t="shared" si="69"/>
        <v>2180</v>
      </c>
      <c r="B2180" s="6"/>
      <c r="C2180" s="7"/>
      <c r="V2180" s="5">
        <f t="shared" si="68"/>
        <v>0</v>
      </c>
    </row>
    <row r="2181" spans="1:22" x14ac:dyDescent="0.55000000000000004">
      <c r="A2181" s="1">
        <f t="shared" si="69"/>
        <v>2181</v>
      </c>
      <c r="B2181" s="6"/>
      <c r="C2181" s="7"/>
      <c r="V2181" s="5">
        <f t="shared" si="68"/>
        <v>0</v>
      </c>
    </row>
    <row r="2182" spans="1:22" x14ac:dyDescent="0.55000000000000004">
      <c r="A2182" s="1">
        <f t="shared" si="69"/>
        <v>2182</v>
      </c>
      <c r="B2182" s="6"/>
      <c r="C2182" s="7"/>
      <c r="V2182" s="5">
        <f t="shared" si="68"/>
        <v>0</v>
      </c>
    </row>
    <row r="2183" spans="1:22" x14ac:dyDescent="0.55000000000000004">
      <c r="A2183" s="1">
        <f t="shared" si="69"/>
        <v>2183</v>
      </c>
      <c r="B2183" s="6"/>
      <c r="C2183" s="7"/>
      <c r="V2183" s="5">
        <f t="shared" si="68"/>
        <v>0</v>
      </c>
    </row>
    <row r="2184" spans="1:22" x14ac:dyDescent="0.55000000000000004">
      <c r="A2184" s="1">
        <f t="shared" si="69"/>
        <v>2184</v>
      </c>
      <c r="B2184" s="6"/>
      <c r="C2184" s="7"/>
      <c r="V2184" s="5">
        <f t="shared" si="68"/>
        <v>0</v>
      </c>
    </row>
    <row r="2185" spans="1:22" x14ac:dyDescent="0.55000000000000004">
      <c r="A2185" s="1">
        <f t="shared" si="69"/>
        <v>2185</v>
      </c>
      <c r="B2185" s="6"/>
      <c r="C2185" s="7"/>
      <c r="V2185" s="5">
        <f t="shared" si="68"/>
        <v>0</v>
      </c>
    </row>
    <row r="2186" spans="1:22" x14ac:dyDescent="0.55000000000000004">
      <c r="A2186" s="1">
        <f t="shared" si="69"/>
        <v>2186</v>
      </c>
      <c r="B2186" s="6"/>
      <c r="C2186" s="7"/>
      <c r="V2186" s="5">
        <f t="shared" si="68"/>
        <v>0</v>
      </c>
    </row>
    <row r="2187" spans="1:22" x14ac:dyDescent="0.55000000000000004">
      <c r="A2187" s="1">
        <f t="shared" si="69"/>
        <v>2187</v>
      </c>
      <c r="B2187" s="6"/>
      <c r="C2187" s="7"/>
      <c r="V2187" s="5">
        <f t="shared" si="68"/>
        <v>0</v>
      </c>
    </row>
    <row r="2188" spans="1:22" x14ac:dyDescent="0.55000000000000004">
      <c r="A2188" s="1">
        <f t="shared" si="69"/>
        <v>2188</v>
      </c>
      <c r="B2188" s="6"/>
      <c r="C2188" s="7"/>
      <c r="V2188" s="5">
        <f t="shared" si="68"/>
        <v>0</v>
      </c>
    </row>
    <row r="2189" spans="1:22" x14ac:dyDescent="0.55000000000000004">
      <c r="A2189" s="1">
        <f t="shared" si="69"/>
        <v>2189</v>
      </c>
      <c r="B2189" s="6"/>
      <c r="C2189" s="7"/>
      <c r="V2189" s="5">
        <f t="shared" si="68"/>
        <v>0</v>
      </c>
    </row>
    <row r="2190" spans="1:22" x14ac:dyDescent="0.55000000000000004">
      <c r="A2190" s="1">
        <f t="shared" si="69"/>
        <v>2190</v>
      </c>
      <c r="B2190" s="6"/>
      <c r="C2190" s="7"/>
      <c r="V2190" s="5">
        <f t="shared" si="68"/>
        <v>0</v>
      </c>
    </row>
    <row r="2191" spans="1:22" x14ac:dyDescent="0.55000000000000004">
      <c r="A2191" s="1">
        <f t="shared" si="69"/>
        <v>2191</v>
      </c>
      <c r="B2191" s="6"/>
      <c r="C2191" s="7"/>
      <c r="V2191" s="5">
        <f t="shared" si="68"/>
        <v>0</v>
      </c>
    </row>
    <row r="2192" spans="1:22" x14ac:dyDescent="0.55000000000000004">
      <c r="A2192" s="1">
        <f t="shared" si="69"/>
        <v>2192</v>
      </c>
      <c r="B2192" s="6"/>
      <c r="C2192" s="7"/>
      <c r="V2192" s="5">
        <f t="shared" si="68"/>
        <v>0</v>
      </c>
    </row>
    <row r="2193" spans="1:22" x14ac:dyDescent="0.55000000000000004">
      <c r="A2193" s="1">
        <f t="shared" si="69"/>
        <v>2193</v>
      </c>
      <c r="B2193" s="6"/>
      <c r="C2193" s="7"/>
      <c r="V2193" s="5">
        <f t="shared" si="68"/>
        <v>0</v>
      </c>
    </row>
    <row r="2194" spans="1:22" x14ac:dyDescent="0.55000000000000004">
      <c r="A2194" s="1">
        <f t="shared" si="69"/>
        <v>2194</v>
      </c>
      <c r="B2194" s="6"/>
      <c r="C2194" s="7"/>
      <c r="V2194" s="5">
        <f t="shared" si="68"/>
        <v>0</v>
      </c>
    </row>
    <row r="2195" spans="1:22" x14ac:dyDescent="0.55000000000000004">
      <c r="A2195" s="1">
        <f t="shared" si="69"/>
        <v>2195</v>
      </c>
      <c r="B2195" s="6"/>
      <c r="C2195" s="7"/>
      <c r="V2195" s="5">
        <f t="shared" si="68"/>
        <v>0</v>
      </c>
    </row>
    <row r="2196" spans="1:22" x14ac:dyDescent="0.55000000000000004">
      <c r="A2196" s="1">
        <f t="shared" si="69"/>
        <v>2196</v>
      </c>
      <c r="B2196" s="6"/>
      <c r="C2196" s="7"/>
      <c r="V2196" s="5">
        <f t="shared" si="68"/>
        <v>0</v>
      </c>
    </row>
    <row r="2197" spans="1:22" x14ac:dyDescent="0.55000000000000004">
      <c r="A2197" s="1">
        <f t="shared" si="69"/>
        <v>2197</v>
      </c>
      <c r="B2197" s="6"/>
      <c r="C2197" s="7"/>
      <c r="V2197" s="5">
        <f t="shared" si="68"/>
        <v>0</v>
      </c>
    </row>
    <row r="2198" spans="1:22" x14ac:dyDescent="0.55000000000000004">
      <c r="A2198" s="1">
        <f t="shared" si="69"/>
        <v>2198</v>
      </c>
      <c r="B2198" s="6"/>
      <c r="C2198" s="7"/>
      <c r="V2198" s="5">
        <f t="shared" si="68"/>
        <v>0</v>
      </c>
    </row>
    <row r="2199" spans="1:22" x14ac:dyDescent="0.55000000000000004">
      <c r="A2199" s="1">
        <f t="shared" si="69"/>
        <v>2199</v>
      </c>
      <c r="B2199" s="6"/>
      <c r="C2199" s="7"/>
      <c r="V2199" s="5">
        <f t="shared" si="68"/>
        <v>0</v>
      </c>
    </row>
    <row r="2200" spans="1:22" x14ac:dyDescent="0.55000000000000004">
      <c r="A2200" s="1">
        <f t="shared" si="69"/>
        <v>2200</v>
      </c>
      <c r="B2200" s="6"/>
      <c r="C2200" s="7"/>
      <c r="V2200" s="5">
        <f t="shared" si="68"/>
        <v>0</v>
      </c>
    </row>
    <row r="2201" spans="1:22" x14ac:dyDescent="0.55000000000000004">
      <c r="A2201" s="1">
        <f t="shared" si="69"/>
        <v>2201</v>
      </c>
      <c r="B2201" s="6"/>
      <c r="C2201" s="7"/>
      <c r="V2201" s="5">
        <f t="shared" si="68"/>
        <v>0</v>
      </c>
    </row>
    <row r="2202" spans="1:22" x14ac:dyDescent="0.55000000000000004">
      <c r="A2202" s="1">
        <f t="shared" si="69"/>
        <v>2202</v>
      </c>
      <c r="B2202" s="6"/>
      <c r="C2202" s="7"/>
      <c r="V2202" s="5">
        <f t="shared" si="68"/>
        <v>0</v>
      </c>
    </row>
    <row r="2203" spans="1:22" x14ac:dyDescent="0.55000000000000004">
      <c r="A2203" s="1">
        <f t="shared" si="69"/>
        <v>2203</v>
      </c>
      <c r="B2203" s="6"/>
      <c r="C2203" s="7"/>
      <c r="V2203" s="5">
        <f t="shared" si="68"/>
        <v>0</v>
      </c>
    </row>
    <row r="2204" spans="1:22" x14ac:dyDescent="0.55000000000000004">
      <c r="A2204" s="1">
        <f t="shared" si="69"/>
        <v>2204</v>
      </c>
      <c r="B2204" s="6"/>
      <c r="C2204" s="7"/>
      <c r="V2204" s="5">
        <f t="shared" si="68"/>
        <v>0</v>
      </c>
    </row>
    <row r="2205" spans="1:22" x14ac:dyDescent="0.55000000000000004">
      <c r="A2205" s="1">
        <f t="shared" si="69"/>
        <v>2205</v>
      </c>
      <c r="B2205" s="6"/>
      <c r="C2205" s="7"/>
      <c r="V2205" s="5">
        <f t="shared" si="68"/>
        <v>0</v>
      </c>
    </row>
    <row r="2206" spans="1:22" x14ac:dyDescent="0.55000000000000004">
      <c r="A2206" s="1">
        <f t="shared" si="69"/>
        <v>2206</v>
      </c>
      <c r="B2206" s="6"/>
      <c r="C2206" s="7"/>
      <c r="V2206" s="5">
        <f t="shared" si="68"/>
        <v>0</v>
      </c>
    </row>
    <row r="2207" spans="1:22" x14ac:dyDescent="0.55000000000000004">
      <c r="A2207" s="1">
        <f t="shared" si="69"/>
        <v>2207</v>
      </c>
      <c r="B2207" s="6"/>
      <c r="C2207" s="7"/>
      <c r="V2207" s="5">
        <f t="shared" si="68"/>
        <v>0</v>
      </c>
    </row>
    <row r="2208" spans="1:22" x14ac:dyDescent="0.55000000000000004">
      <c r="A2208" s="1">
        <f t="shared" si="69"/>
        <v>2208</v>
      </c>
      <c r="B2208" s="6"/>
      <c r="C2208" s="7"/>
      <c r="V2208" s="5">
        <f t="shared" si="68"/>
        <v>0</v>
      </c>
    </row>
    <row r="2209" spans="1:22" x14ac:dyDescent="0.55000000000000004">
      <c r="A2209" s="1">
        <f t="shared" si="69"/>
        <v>2209</v>
      </c>
      <c r="B2209" s="6"/>
      <c r="C2209" s="7"/>
      <c r="V2209" s="5">
        <f t="shared" si="68"/>
        <v>0</v>
      </c>
    </row>
    <row r="2210" spans="1:22" x14ac:dyDescent="0.55000000000000004">
      <c r="A2210" s="1">
        <f t="shared" si="69"/>
        <v>2210</v>
      </c>
      <c r="B2210" s="6"/>
      <c r="C2210" s="7"/>
      <c r="V2210" s="5">
        <f t="shared" si="68"/>
        <v>0</v>
      </c>
    </row>
    <row r="2211" spans="1:22" x14ac:dyDescent="0.55000000000000004">
      <c r="A2211" s="1">
        <f t="shared" si="69"/>
        <v>2211</v>
      </c>
      <c r="B2211" s="6"/>
      <c r="C2211" s="7"/>
      <c r="V2211" s="5">
        <f t="shared" si="68"/>
        <v>0</v>
      </c>
    </row>
    <row r="2212" spans="1:22" x14ac:dyDescent="0.55000000000000004">
      <c r="A2212" s="1">
        <f t="shared" si="69"/>
        <v>2212</v>
      </c>
      <c r="B2212" s="6"/>
      <c r="C2212" s="7"/>
      <c r="V2212" s="5">
        <f t="shared" si="68"/>
        <v>0</v>
      </c>
    </row>
    <row r="2213" spans="1:22" x14ac:dyDescent="0.55000000000000004">
      <c r="A2213" s="1">
        <f t="shared" si="69"/>
        <v>2213</v>
      </c>
      <c r="B2213" s="6"/>
      <c r="C2213" s="7"/>
      <c r="V2213" s="5">
        <f t="shared" si="68"/>
        <v>0</v>
      </c>
    </row>
    <row r="2214" spans="1:22" x14ac:dyDescent="0.55000000000000004">
      <c r="A2214" s="1">
        <f t="shared" si="69"/>
        <v>2214</v>
      </c>
      <c r="B2214" s="6"/>
      <c r="C2214" s="7"/>
      <c r="V2214" s="5">
        <f t="shared" si="68"/>
        <v>0</v>
      </c>
    </row>
    <row r="2215" spans="1:22" x14ac:dyDescent="0.55000000000000004">
      <c r="A2215" s="1">
        <f t="shared" si="69"/>
        <v>2215</v>
      </c>
      <c r="B2215" s="6"/>
      <c r="C2215" s="7"/>
      <c r="V2215" s="5">
        <f t="shared" si="68"/>
        <v>0</v>
      </c>
    </row>
    <row r="2216" spans="1:22" x14ac:dyDescent="0.55000000000000004">
      <c r="A2216" s="1">
        <f t="shared" si="69"/>
        <v>2216</v>
      </c>
      <c r="B2216" s="6"/>
      <c r="C2216" s="7"/>
      <c r="V2216" s="5">
        <f t="shared" si="68"/>
        <v>0</v>
      </c>
    </row>
    <row r="2217" spans="1:22" x14ac:dyDescent="0.55000000000000004">
      <c r="A2217" s="1">
        <f t="shared" si="69"/>
        <v>2217</v>
      </c>
      <c r="B2217" s="6"/>
      <c r="C2217" s="7"/>
      <c r="V2217" s="5">
        <f t="shared" si="68"/>
        <v>0</v>
      </c>
    </row>
    <row r="2218" spans="1:22" x14ac:dyDescent="0.55000000000000004">
      <c r="A2218" s="1">
        <f t="shared" si="69"/>
        <v>2218</v>
      </c>
      <c r="B2218" s="6"/>
      <c r="C2218" s="7"/>
      <c r="V2218" s="5">
        <f t="shared" si="68"/>
        <v>0</v>
      </c>
    </row>
    <row r="2219" spans="1:22" x14ac:dyDescent="0.55000000000000004">
      <c r="A2219" s="1">
        <f t="shared" si="69"/>
        <v>2219</v>
      </c>
      <c r="B2219" s="6"/>
      <c r="C2219" s="7"/>
      <c r="V2219" s="5">
        <f t="shared" si="68"/>
        <v>0</v>
      </c>
    </row>
    <row r="2220" spans="1:22" x14ac:dyDescent="0.55000000000000004">
      <c r="A2220" s="1">
        <f t="shared" si="69"/>
        <v>2220</v>
      </c>
      <c r="B2220" s="6"/>
      <c r="C2220" s="7"/>
      <c r="V2220" s="5">
        <f t="shared" si="68"/>
        <v>0</v>
      </c>
    </row>
    <row r="2221" spans="1:22" x14ac:dyDescent="0.55000000000000004">
      <c r="A2221" s="1">
        <f t="shared" si="69"/>
        <v>2221</v>
      </c>
      <c r="B2221" s="6"/>
      <c r="C2221" s="7"/>
      <c r="V2221" s="5">
        <f t="shared" si="68"/>
        <v>0</v>
      </c>
    </row>
    <row r="2222" spans="1:22" x14ac:dyDescent="0.55000000000000004">
      <c r="A2222" s="1">
        <f t="shared" si="69"/>
        <v>2222</v>
      </c>
      <c r="B2222" s="6"/>
      <c r="C2222" s="7"/>
      <c r="V2222" s="5">
        <f t="shared" si="68"/>
        <v>0</v>
      </c>
    </row>
    <row r="2223" spans="1:22" x14ac:dyDescent="0.55000000000000004">
      <c r="A2223" s="1">
        <f t="shared" si="69"/>
        <v>2223</v>
      </c>
      <c r="B2223" s="6"/>
      <c r="C2223" s="7"/>
      <c r="V2223" s="5">
        <f t="shared" si="68"/>
        <v>0</v>
      </c>
    </row>
    <row r="2224" spans="1:22" x14ac:dyDescent="0.55000000000000004">
      <c r="A2224" s="1">
        <f t="shared" si="69"/>
        <v>2224</v>
      </c>
      <c r="B2224" s="6"/>
      <c r="C2224" s="7"/>
      <c r="V2224" s="5">
        <f t="shared" si="68"/>
        <v>0</v>
      </c>
    </row>
    <row r="2225" spans="1:22" x14ac:dyDescent="0.55000000000000004">
      <c r="A2225" s="1">
        <f t="shared" si="69"/>
        <v>2225</v>
      </c>
      <c r="B2225" s="6"/>
      <c r="C2225" s="7"/>
      <c r="V2225" s="5">
        <f t="shared" si="68"/>
        <v>0</v>
      </c>
    </row>
    <row r="2226" spans="1:22" x14ac:dyDescent="0.55000000000000004">
      <c r="A2226" s="1">
        <f t="shared" si="69"/>
        <v>2226</v>
      </c>
      <c r="B2226" s="6"/>
      <c r="C2226" s="7"/>
      <c r="V2226" s="5">
        <f t="shared" si="68"/>
        <v>0</v>
      </c>
    </row>
    <row r="2227" spans="1:22" x14ac:dyDescent="0.55000000000000004">
      <c r="A2227" s="1">
        <f t="shared" si="69"/>
        <v>2227</v>
      </c>
      <c r="B2227" s="6"/>
      <c r="C2227" s="7"/>
      <c r="V2227" s="5">
        <f t="shared" si="68"/>
        <v>0</v>
      </c>
    </row>
    <row r="2228" spans="1:22" x14ac:dyDescent="0.55000000000000004">
      <c r="A2228" s="1">
        <f t="shared" si="69"/>
        <v>2228</v>
      </c>
      <c r="B2228" s="6"/>
      <c r="C2228" s="7"/>
      <c r="V2228" s="5">
        <f t="shared" si="68"/>
        <v>0</v>
      </c>
    </row>
    <row r="2229" spans="1:22" x14ac:dyDescent="0.55000000000000004">
      <c r="A2229" s="1">
        <f t="shared" si="69"/>
        <v>2229</v>
      </c>
      <c r="B2229" s="6"/>
      <c r="C2229" s="7"/>
      <c r="V2229" s="5">
        <f t="shared" si="68"/>
        <v>0</v>
      </c>
    </row>
    <row r="2230" spans="1:22" x14ac:dyDescent="0.55000000000000004">
      <c r="A2230" s="1">
        <f t="shared" si="69"/>
        <v>2230</v>
      </c>
      <c r="B2230" s="6"/>
      <c r="C2230" s="7"/>
      <c r="V2230" s="5">
        <f t="shared" si="68"/>
        <v>0</v>
      </c>
    </row>
    <row r="2231" spans="1:22" x14ac:dyDescent="0.55000000000000004">
      <c r="A2231" s="1">
        <f t="shared" si="69"/>
        <v>2231</v>
      </c>
      <c r="B2231" s="6"/>
      <c r="C2231" s="7"/>
      <c r="V2231" s="5">
        <f t="shared" si="68"/>
        <v>0</v>
      </c>
    </row>
    <row r="2232" spans="1:22" x14ac:dyDescent="0.55000000000000004">
      <c r="A2232" s="1">
        <f t="shared" si="69"/>
        <v>2232</v>
      </c>
      <c r="B2232" s="6"/>
      <c r="C2232" s="7"/>
      <c r="V2232" s="5">
        <f t="shared" si="68"/>
        <v>0</v>
      </c>
    </row>
    <row r="2233" spans="1:22" x14ac:dyDescent="0.55000000000000004">
      <c r="A2233" s="1">
        <f t="shared" si="69"/>
        <v>2233</v>
      </c>
      <c r="B2233" s="6"/>
      <c r="C2233" s="7"/>
      <c r="V2233" s="5">
        <f t="shared" si="68"/>
        <v>0</v>
      </c>
    </row>
    <row r="2234" spans="1:22" x14ac:dyDescent="0.55000000000000004">
      <c r="A2234" s="1">
        <f t="shared" si="69"/>
        <v>2234</v>
      </c>
      <c r="B2234" s="6"/>
      <c r="C2234" s="7"/>
      <c r="V2234" s="5">
        <f t="shared" si="68"/>
        <v>0</v>
      </c>
    </row>
    <row r="2235" spans="1:22" x14ac:dyDescent="0.55000000000000004">
      <c r="A2235" s="1">
        <f t="shared" si="69"/>
        <v>2235</v>
      </c>
      <c r="B2235" s="6"/>
      <c r="C2235" s="7"/>
      <c r="V2235" s="5">
        <f t="shared" si="68"/>
        <v>0</v>
      </c>
    </row>
    <row r="2236" spans="1:22" x14ac:dyDescent="0.55000000000000004">
      <c r="A2236" s="1">
        <f t="shared" si="69"/>
        <v>2236</v>
      </c>
      <c r="B2236" s="6"/>
      <c r="C2236" s="7"/>
      <c r="V2236" s="5">
        <f t="shared" si="68"/>
        <v>0</v>
      </c>
    </row>
    <row r="2237" spans="1:22" x14ac:dyDescent="0.55000000000000004">
      <c r="A2237" s="1">
        <f t="shared" si="69"/>
        <v>2237</v>
      </c>
      <c r="B2237" s="6"/>
      <c r="C2237" s="7"/>
      <c r="V2237" s="5">
        <f t="shared" si="68"/>
        <v>0</v>
      </c>
    </row>
    <row r="2238" spans="1:22" x14ac:dyDescent="0.55000000000000004">
      <c r="A2238" s="1">
        <f t="shared" si="69"/>
        <v>2238</v>
      </c>
      <c r="B2238" s="6"/>
      <c r="C2238" s="7"/>
      <c r="V2238" s="5">
        <f t="shared" si="68"/>
        <v>0</v>
      </c>
    </row>
    <row r="2239" spans="1:22" x14ac:dyDescent="0.55000000000000004">
      <c r="A2239" s="1">
        <f t="shared" si="69"/>
        <v>2239</v>
      </c>
      <c r="B2239" s="6"/>
      <c r="C2239" s="7"/>
      <c r="V2239" s="5">
        <f t="shared" si="68"/>
        <v>0</v>
      </c>
    </row>
    <row r="2240" spans="1:22" x14ac:dyDescent="0.55000000000000004">
      <c r="A2240" s="1">
        <f t="shared" si="69"/>
        <v>2240</v>
      </c>
      <c r="B2240" s="6"/>
      <c r="C2240" s="7"/>
      <c r="V2240" s="5">
        <f t="shared" si="68"/>
        <v>0</v>
      </c>
    </row>
    <row r="2241" spans="1:22" x14ac:dyDescent="0.55000000000000004">
      <c r="A2241" s="1">
        <f t="shared" si="69"/>
        <v>2241</v>
      </c>
      <c r="B2241" s="6"/>
      <c r="C2241" s="7"/>
      <c r="V2241" s="5">
        <f t="shared" si="68"/>
        <v>0</v>
      </c>
    </row>
    <row r="2242" spans="1:22" x14ac:dyDescent="0.55000000000000004">
      <c r="A2242" s="1">
        <f t="shared" si="69"/>
        <v>2242</v>
      </c>
      <c r="B2242" s="6"/>
      <c r="C2242" s="7"/>
      <c r="V2242" s="5">
        <f t="shared" ref="V2242:V2305" si="70">IF(AND(T2242=1,U2242=1),1,0)</f>
        <v>0</v>
      </c>
    </row>
    <row r="2243" spans="1:22" x14ac:dyDescent="0.55000000000000004">
      <c r="A2243" s="1">
        <f t="shared" ref="A2243:A2306" si="71">A2242+1</f>
        <v>2243</v>
      </c>
      <c r="B2243" s="6"/>
      <c r="C2243" s="7"/>
      <c r="V2243" s="5">
        <f t="shared" si="70"/>
        <v>0</v>
      </c>
    </row>
    <row r="2244" spans="1:22" x14ac:dyDescent="0.55000000000000004">
      <c r="A2244" s="1">
        <f t="shared" si="71"/>
        <v>2244</v>
      </c>
      <c r="B2244" s="6"/>
      <c r="C2244" s="7"/>
      <c r="V2244" s="5">
        <f t="shared" si="70"/>
        <v>0</v>
      </c>
    </row>
    <row r="2245" spans="1:22" x14ac:dyDescent="0.55000000000000004">
      <c r="A2245" s="1">
        <f t="shared" si="71"/>
        <v>2245</v>
      </c>
      <c r="B2245" s="6"/>
      <c r="C2245" s="7"/>
      <c r="V2245" s="5">
        <f t="shared" si="70"/>
        <v>0</v>
      </c>
    </row>
    <row r="2246" spans="1:22" x14ac:dyDescent="0.55000000000000004">
      <c r="A2246" s="1">
        <f t="shared" si="71"/>
        <v>2246</v>
      </c>
      <c r="B2246" s="6"/>
      <c r="C2246" s="7"/>
      <c r="V2246" s="5">
        <f t="shared" si="70"/>
        <v>0</v>
      </c>
    </row>
    <row r="2247" spans="1:22" x14ac:dyDescent="0.55000000000000004">
      <c r="A2247" s="1">
        <f t="shared" si="71"/>
        <v>2247</v>
      </c>
      <c r="B2247" s="6"/>
      <c r="C2247" s="7"/>
      <c r="V2247" s="5">
        <f t="shared" si="70"/>
        <v>0</v>
      </c>
    </row>
    <row r="2248" spans="1:22" x14ac:dyDescent="0.55000000000000004">
      <c r="A2248" s="1">
        <f t="shared" si="71"/>
        <v>2248</v>
      </c>
      <c r="B2248" s="6"/>
      <c r="C2248" s="7"/>
      <c r="V2248" s="5">
        <f t="shared" si="70"/>
        <v>0</v>
      </c>
    </row>
    <row r="2249" spans="1:22" x14ac:dyDescent="0.55000000000000004">
      <c r="A2249" s="1">
        <f t="shared" si="71"/>
        <v>2249</v>
      </c>
      <c r="B2249" s="6"/>
      <c r="C2249" s="7"/>
      <c r="V2249" s="5">
        <f t="shared" si="70"/>
        <v>0</v>
      </c>
    </row>
    <row r="2250" spans="1:22" x14ac:dyDescent="0.55000000000000004">
      <c r="A2250" s="1">
        <f t="shared" si="71"/>
        <v>2250</v>
      </c>
      <c r="B2250" s="6"/>
      <c r="C2250" s="7"/>
      <c r="V2250" s="5">
        <f t="shared" si="70"/>
        <v>0</v>
      </c>
    </row>
    <row r="2251" spans="1:22" x14ac:dyDescent="0.55000000000000004">
      <c r="A2251" s="1">
        <f t="shared" si="71"/>
        <v>2251</v>
      </c>
      <c r="B2251" s="6"/>
      <c r="C2251" s="7"/>
      <c r="V2251" s="5">
        <f t="shared" si="70"/>
        <v>0</v>
      </c>
    </row>
    <row r="2252" spans="1:22" x14ac:dyDescent="0.55000000000000004">
      <c r="A2252" s="1">
        <f t="shared" si="71"/>
        <v>2252</v>
      </c>
      <c r="B2252" s="6"/>
      <c r="C2252" s="7"/>
      <c r="V2252" s="5">
        <f t="shared" si="70"/>
        <v>0</v>
      </c>
    </row>
    <row r="2253" spans="1:22" x14ac:dyDescent="0.55000000000000004">
      <c r="A2253" s="1">
        <f t="shared" si="71"/>
        <v>2253</v>
      </c>
      <c r="B2253" s="6"/>
      <c r="C2253" s="7"/>
      <c r="V2253" s="5">
        <f t="shared" si="70"/>
        <v>0</v>
      </c>
    </row>
    <row r="2254" spans="1:22" x14ac:dyDescent="0.55000000000000004">
      <c r="A2254" s="1">
        <f t="shared" si="71"/>
        <v>2254</v>
      </c>
      <c r="B2254" s="6"/>
      <c r="C2254" s="7"/>
      <c r="V2254" s="5">
        <f t="shared" si="70"/>
        <v>0</v>
      </c>
    </row>
    <row r="2255" spans="1:22" x14ac:dyDescent="0.55000000000000004">
      <c r="A2255" s="1">
        <f t="shared" si="71"/>
        <v>2255</v>
      </c>
      <c r="B2255" s="6"/>
      <c r="C2255" s="7"/>
      <c r="V2255" s="5">
        <f t="shared" si="70"/>
        <v>0</v>
      </c>
    </row>
    <row r="2256" spans="1:22" x14ac:dyDescent="0.55000000000000004">
      <c r="A2256" s="1">
        <f t="shared" si="71"/>
        <v>2256</v>
      </c>
      <c r="B2256" s="6"/>
      <c r="C2256" s="7"/>
      <c r="V2256" s="5">
        <f t="shared" si="70"/>
        <v>0</v>
      </c>
    </row>
    <row r="2257" spans="1:22" x14ac:dyDescent="0.55000000000000004">
      <c r="A2257" s="1">
        <f t="shared" si="71"/>
        <v>2257</v>
      </c>
      <c r="B2257" s="6"/>
      <c r="C2257" s="7"/>
      <c r="V2257" s="5">
        <f t="shared" si="70"/>
        <v>0</v>
      </c>
    </row>
    <row r="2258" spans="1:22" x14ac:dyDescent="0.55000000000000004">
      <c r="A2258" s="1">
        <f t="shared" si="71"/>
        <v>2258</v>
      </c>
      <c r="B2258" s="6"/>
      <c r="C2258" s="7"/>
      <c r="V2258" s="5">
        <f t="shared" si="70"/>
        <v>0</v>
      </c>
    </row>
    <row r="2259" spans="1:22" x14ac:dyDescent="0.55000000000000004">
      <c r="A2259" s="1">
        <f t="shared" si="71"/>
        <v>2259</v>
      </c>
      <c r="B2259" s="6"/>
      <c r="C2259" s="7"/>
      <c r="V2259" s="5">
        <f t="shared" si="70"/>
        <v>0</v>
      </c>
    </row>
    <row r="2260" spans="1:22" x14ac:dyDescent="0.55000000000000004">
      <c r="A2260" s="1">
        <f t="shared" si="71"/>
        <v>2260</v>
      </c>
      <c r="B2260" s="6"/>
      <c r="C2260" s="7"/>
      <c r="V2260" s="5">
        <f t="shared" si="70"/>
        <v>0</v>
      </c>
    </row>
    <row r="2261" spans="1:22" x14ac:dyDescent="0.55000000000000004">
      <c r="A2261" s="1">
        <f t="shared" si="71"/>
        <v>2261</v>
      </c>
      <c r="B2261" s="6"/>
      <c r="C2261" s="7"/>
      <c r="V2261" s="5">
        <f t="shared" si="70"/>
        <v>0</v>
      </c>
    </row>
    <row r="2262" spans="1:22" x14ac:dyDescent="0.55000000000000004">
      <c r="A2262" s="1">
        <f t="shared" si="71"/>
        <v>2262</v>
      </c>
      <c r="B2262" s="6"/>
      <c r="C2262" s="7"/>
      <c r="V2262" s="5">
        <f t="shared" si="70"/>
        <v>0</v>
      </c>
    </row>
    <row r="2263" spans="1:22" x14ac:dyDescent="0.55000000000000004">
      <c r="A2263" s="1">
        <f t="shared" si="71"/>
        <v>2263</v>
      </c>
      <c r="B2263" s="6"/>
      <c r="C2263" s="7"/>
      <c r="V2263" s="5">
        <f t="shared" si="70"/>
        <v>0</v>
      </c>
    </row>
    <row r="2264" spans="1:22" x14ac:dyDescent="0.55000000000000004">
      <c r="A2264" s="1">
        <f t="shared" si="71"/>
        <v>2264</v>
      </c>
      <c r="B2264" s="6"/>
      <c r="C2264" s="7"/>
      <c r="V2264" s="5">
        <f t="shared" si="70"/>
        <v>0</v>
      </c>
    </row>
    <row r="2265" spans="1:22" x14ac:dyDescent="0.55000000000000004">
      <c r="A2265" s="1">
        <f t="shared" si="71"/>
        <v>2265</v>
      </c>
      <c r="B2265" s="6"/>
      <c r="C2265" s="7"/>
      <c r="V2265" s="5">
        <f t="shared" si="70"/>
        <v>0</v>
      </c>
    </row>
    <row r="2266" spans="1:22" x14ac:dyDescent="0.55000000000000004">
      <c r="A2266" s="1">
        <f t="shared" si="71"/>
        <v>2266</v>
      </c>
      <c r="B2266" s="6"/>
      <c r="C2266" s="7"/>
      <c r="V2266" s="5">
        <f t="shared" si="70"/>
        <v>0</v>
      </c>
    </row>
    <row r="2267" spans="1:22" x14ac:dyDescent="0.55000000000000004">
      <c r="A2267" s="1">
        <f t="shared" si="71"/>
        <v>2267</v>
      </c>
      <c r="B2267" s="6"/>
      <c r="C2267" s="7"/>
      <c r="V2267" s="5">
        <f t="shared" si="70"/>
        <v>0</v>
      </c>
    </row>
    <row r="2268" spans="1:22" x14ac:dyDescent="0.55000000000000004">
      <c r="A2268" s="1">
        <f t="shared" si="71"/>
        <v>2268</v>
      </c>
      <c r="B2268" s="6"/>
      <c r="C2268" s="7"/>
      <c r="V2268" s="5">
        <f t="shared" si="70"/>
        <v>0</v>
      </c>
    </row>
    <row r="2269" spans="1:22" x14ac:dyDescent="0.55000000000000004">
      <c r="A2269" s="1">
        <f t="shared" si="71"/>
        <v>2269</v>
      </c>
      <c r="B2269" s="6"/>
      <c r="C2269" s="7"/>
      <c r="V2269" s="5">
        <f t="shared" si="70"/>
        <v>0</v>
      </c>
    </row>
    <row r="2270" spans="1:22" x14ac:dyDescent="0.55000000000000004">
      <c r="A2270" s="1">
        <f t="shared" si="71"/>
        <v>2270</v>
      </c>
      <c r="B2270" s="6"/>
      <c r="C2270" s="7"/>
      <c r="V2270" s="5">
        <f t="shared" si="70"/>
        <v>0</v>
      </c>
    </row>
    <row r="2271" spans="1:22" x14ac:dyDescent="0.55000000000000004">
      <c r="A2271" s="1">
        <f t="shared" si="71"/>
        <v>2271</v>
      </c>
      <c r="B2271" s="6"/>
      <c r="C2271" s="7"/>
      <c r="V2271" s="5">
        <f t="shared" si="70"/>
        <v>0</v>
      </c>
    </row>
    <row r="2272" spans="1:22" x14ac:dyDescent="0.55000000000000004">
      <c r="A2272" s="1">
        <f t="shared" si="71"/>
        <v>2272</v>
      </c>
      <c r="B2272" s="6"/>
      <c r="C2272" s="7"/>
      <c r="V2272" s="5">
        <f t="shared" si="70"/>
        <v>0</v>
      </c>
    </row>
    <row r="2273" spans="1:22" x14ac:dyDescent="0.55000000000000004">
      <c r="A2273" s="1">
        <f t="shared" si="71"/>
        <v>2273</v>
      </c>
      <c r="B2273" s="6"/>
      <c r="C2273" s="7"/>
      <c r="V2273" s="5">
        <f t="shared" si="70"/>
        <v>0</v>
      </c>
    </row>
    <row r="2274" spans="1:22" x14ac:dyDescent="0.55000000000000004">
      <c r="A2274" s="1">
        <f t="shared" si="71"/>
        <v>2274</v>
      </c>
      <c r="B2274" s="6"/>
      <c r="C2274" s="7"/>
      <c r="V2274" s="5">
        <f t="shared" si="70"/>
        <v>0</v>
      </c>
    </row>
    <row r="2275" spans="1:22" x14ac:dyDescent="0.55000000000000004">
      <c r="A2275" s="1">
        <f t="shared" si="71"/>
        <v>2275</v>
      </c>
      <c r="B2275" s="6"/>
      <c r="C2275" s="7"/>
      <c r="V2275" s="5">
        <f t="shared" si="70"/>
        <v>0</v>
      </c>
    </row>
    <row r="2276" spans="1:22" x14ac:dyDescent="0.55000000000000004">
      <c r="A2276" s="1">
        <f t="shared" si="71"/>
        <v>2276</v>
      </c>
      <c r="B2276" s="6"/>
      <c r="C2276" s="7"/>
      <c r="V2276" s="5">
        <f t="shared" si="70"/>
        <v>0</v>
      </c>
    </row>
    <row r="2277" spans="1:22" x14ac:dyDescent="0.55000000000000004">
      <c r="A2277" s="1">
        <f t="shared" si="71"/>
        <v>2277</v>
      </c>
      <c r="B2277" s="6"/>
      <c r="C2277" s="7"/>
      <c r="V2277" s="5">
        <f t="shared" si="70"/>
        <v>0</v>
      </c>
    </row>
    <row r="2278" spans="1:22" x14ac:dyDescent="0.55000000000000004">
      <c r="A2278" s="1">
        <f t="shared" si="71"/>
        <v>2278</v>
      </c>
      <c r="B2278" s="6"/>
      <c r="C2278" s="7"/>
      <c r="V2278" s="5">
        <f t="shared" si="70"/>
        <v>0</v>
      </c>
    </row>
    <row r="2279" spans="1:22" x14ac:dyDescent="0.55000000000000004">
      <c r="A2279" s="1">
        <f t="shared" si="71"/>
        <v>2279</v>
      </c>
      <c r="B2279" s="6"/>
      <c r="C2279" s="7"/>
      <c r="V2279" s="5">
        <f t="shared" si="70"/>
        <v>0</v>
      </c>
    </row>
    <row r="2280" spans="1:22" x14ac:dyDescent="0.55000000000000004">
      <c r="A2280" s="1">
        <f t="shared" si="71"/>
        <v>2280</v>
      </c>
      <c r="B2280" s="6"/>
      <c r="C2280" s="7"/>
      <c r="V2280" s="5">
        <f t="shared" si="70"/>
        <v>0</v>
      </c>
    </row>
    <row r="2281" spans="1:22" x14ac:dyDescent="0.55000000000000004">
      <c r="A2281" s="1">
        <f t="shared" si="71"/>
        <v>2281</v>
      </c>
      <c r="B2281" s="6"/>
      <c r="C2281" s="7"/>
      <c r="V2281" s="5">
        <f t="shared" si="70"/>
        <v>0</v>
      </c>
    </row>
    <row r="2282" spans="1:22" x14ac:dyDescent="0.55000000000000004">
      <c r="A2282" s="1">
        <f t="shared" si="71"/>
        <v>2282</v>
      </c>
      <c r="B2282" s="6"/>
      <c r="C2282" s="7"/>
      <c r="V2282" s="5">
        <f t="shared" si="70"/>
        <v>0</v>
      </c>
    </row>
    <row r="2283" spans="1:22" x14ac:dyDescent="0.55000000000000004">
      <c r="A2283" s="1">
        <f t="shared" si="71"/>
        <v>2283</v>
      </c>
      <c r="B2283" s="6"/>
      <c r="C2283" s="7"/>
      <c r="V2283" s="5">
        <f t="shared" si="70"/>
        <v>0</v>
      </c>
    </row>
    <row r="2284" spans="1:22" x14ac:dyDescent="0.55000000000000004">
      <c r="A2284" s="1">
        <f t="shared" si="71"/>
        <v>2284</v>
      </c>
      <c r="B2284" s="6"/>
      <c r="C2284" s="7"/>
      <c r="V2284" s="5">
        <f t="shared" si="70"/>
        <v>0</v>
      </c>
    </row>
    <row r="2285" spans="1:22" x14ac:dyDescent="0.55000000000000004">
      <c r="A2285" s="1">
        <f t="shared" si="71"/>
        <v>2285</v>
      </c>
      <c r="B2285" s="6"/>
      <c r="C2285" s="7"/>
      <c r="V2285" s="5">
        <f t="shared" si="70"/>
        <v>0</v>
      </c>
    </row>
    <row r="2286" spans="1:22" x14ac:dyDescent="0.55000000000000004">
      <c r="A2286" s="1">
        <f t="shared" si="71"/>
        <v>2286</v>
      </c>
      <c r="B2286" s="6"/>
      <c r="C2286" s="7"/>
      <c r="V2286" s="5">
        <f t="shared" si="70"/>
        <v>0</v>
      </c>
    </row>
    <row r="2287" spans="1:22" x14ac:dyDescent="0.55000000000000004">
      <c r="A2287" s="1">
        <f t="shared" si="71"/>
        <v>2287</v>
      </c>
      <c r="B2287" s="6"/>
      <c r="C2287" s="7"/>
      <c r="V2287" s="5">
        <f t="shared" si="70"/>
        <v>0</v>
      </c>
    </row>
    <row r="2288" spans="1:22" x14ac:dyDescent="0.55000000000000004">
      <c r="A2288" s="1">
        <f t="shared" si="71"/>
        <v>2288</v>
      </c>
      <c r="B2288" s="6"/>
      <c r="C2288" s="7"/>
      <c r="V2288" s="5">
        <f t="shared" si="70"/>
        <v>0</v>
      </c>
    </row>
    <row r="2289" spans="1:22" x14ac:dyDescent="0.55000000000000004">
      <c r="A2289" s="1">
        <f t="shared" si="71"/>
        <v>2289</v>
      </c>
      <c r="B2289" s="6"/>
      <c r="C2289" s="7"/>
      <c r="V2289" s="5">
        <f t="shared" si="70"/>
        <v>0</v>
      </c>
    </row>
    <row r="2290" spans="1:22" x14ac:dyDescent="0.55000000000000004">
      <c r="A2290" s="1">
        <f t="shared" si="71"/>
        <v>2290</v>
      </c>
      <c r="B2290" s="6"/>
      <c r="C2290" s="7"/>
      <c r="V2290" s="5">
        <f t="shared" si="70"/>
        <v>0</v>
      </c>
    </row>
    <row r="2291" spans="1:22" x14ac:dyDescent="0.55000000000000004">
      <c r="A2291" s="1">
        <f t="shared" si="71"/>
        <v>2291</v>
      </c>
      <c r="B2291" s="6"/>
      <c r="C2291" s="7"/>
      <c r="V2291" s="5">
        <f t="shared" si="70"/>
        <v>0</v>
      </c>
    </row>
    <row r="2292" spans="1:22" x14ac:dyDescent="0.55000000000000004">
      <c r="A2292" s="1">
        <f t="shared" si="71"/>
        <v>2292</v>
      </c>
      <c r="B2292" s="6"/>
      <c r="C2292" s="7"/>
      <c r="V2292" s="5">
        <f t="shared" si="70"/>
        <v>0</v>
      </c>
    </row>
    <row r="2293" spans="1:22" x14ac:dyDescent="0.55000000000000004">
      <c r="A2293" s="1">
        <f t="shared" si="71"/>
        <v>2293</v>
      </c>
      <c r="B2293" s="6"/>
      <c r="C2293" s="7"/>
      <c r="V2293" s="5">
        <f t="shared" si="70"/>
        <v>0</v>
      </c>
    </row>
    <row r="2294" spans="1:22" x14ac:dyDescent="0.55000000000000004">
      <c r="A2294" s="1">
        <f t="shared" si="71"/>
        <v>2294</v>
      </c>
      <c r="B2294" s="6"/>
      <c r="C2294" s="7"/>
      <c r="V2294" s="5">
        <f t="shared" si="70"/>
        <v>0</v>
      </c>
    </row>
    <row r="2295" spans="1:22" x14ac:dyDescent="0.55000000000000004">
      <c r="A2295" s="1">
        <f t="shared" si="71"/>
        <v>2295</v>
      </c>
      <c r="B2295" s="6"/>
      <c r="C2295" s="7"/>
      <c r="V2295" s="5">
        <f t="shared" si="70"/>
        <v>0</v>
      </c>
    </row>
    <row r="2296" spans="1:22" x14ac:dyDescent="0.55000000000000004">
      <c r="A2296" s="1">
        <f t="shared" si="71"/>
        <v>2296</v>
      </c>
      <c r="B2296" s="6"/>
      <c r="C2296" s="7"/>
      <c r="V2296" s="5">
        <f t="shared" si="70"/>
        <v>0</v>
      </c>
    </row>
    <row r="2297" spans="1:22" x14ac:dyDescent="0.55000000000000004">
      <c r="A2297" s="1">
        <f t="shared" si="71"/>
        <v>2297</v>
      </c>
      <c r="B2297" s="6"/>
      <c r="C2297" s="7"/>
      <c r="V2297" s="5">
        <f t="shared" si="70"/>
        <v>0</v>
      </c>
    </row>
    <row r="2298" spans="1:22" x14ac:dyDescent="0.55000000000000004">
      <c r="A2298" s="1">
        <f t="shared" si="71"/>
        <v>2298</v>
      </c>
      <c r="B2298" s="6"/>
      <c r="C2298" s="7"/>
      <c r="V2298" s="5">
        <f t="shared" si="70"/>
        <v>0</v>
      </c>
    </row>
    <row r="2299" spans="1:22" x14ac:dyDescent="0.55000000000000004">
      <c r="A2299" s="1">
        <f t="shared" si="71"/>
        <v>2299</v>
      </c>
      <c r="B2299" s="6"/>
      <c r="C2299" s="7"/>
      <c r="V2299" s="5">
        <f t="shared" si="70"/>
        <v>0</v>
      </c>
    </row>
    <row r="2300" spans="1:22" x14ac:dyDescent="0.55000000000000004">
      <c r="A2300" s="1">
        <f t="shared" si="71"/>
        <v>2300</v>
      </c>
      <c r="B2300" s="6"/>
      <c r="C2300" s="7"/>
      <c r="V2300" s="5">
        <f t="shared" si="70"/>
        <v>0</v>
      </c>
    </row>
    <row r="2301" spans="1:22" x14ac:dyDescent="0.55000000000000004">
      <c r="A2301" s="1">
        <f t="shared" si="71"/>
        <v>2301</v>
      </c>
      <c r="B2301" s="6"/>
      <c r="C2301" s="7"/>
      <c r="V2301" s="5">
        <f t="shared" si="70"/>
        <v>0</v>
      </c>
    </row>
    <row r="2302" spans="1:22" x14ac:dyDescent="0.55000000000000004">
      <c r="A2302" s="1">
        <f t="shared" si="71"/>
        <v>2302</v>
      </c>
      <c r="B2302" s="6"/>
      <c r="C2302" s="7"/>
      <c r="V2302" s="5">
        <f t="shared" si="70"/>
        <v>0</v>
      </c>
    </row>
    <row r="2303" spans="1:22" x14ac:dyDescent="0.55000000000000004">
      <c r="A2303" s="1">
        <f t="shared" si="71"/>
        <v>2303</v>
      </c>
      <c r="B2303" s="6"/>
      <c r="C2303" s="7"/>
      <c r="V2303" s="5">
        <f t="shared" si="70"/>
        <v>0</v>
      </c>
    </row>
    <row r="2304" spans="1:22" x14ac:dyDescent="0.55000000000000004">
      <c r="A2304" s="1">
        <f t="shared" si="71"/>
        <v>2304</v>
      </c>
      <c r="B2304" s="6"/>
      <c r="C2304" s="7"/>
      <c r="V2304" s="5">
        <f t="shared" si="70"/>
        <v>0</v>
      </c>
    </row>
    <row r="2305" spans="1:22" x14ac:dyDescent="0.55000000000000004">
      <c r="A2305" s="1">
        <f t="shared" si="71"/>
        <v>2305</v>
      </c>
      <c r="B2305" s="6"/>
      <c r="C2305" s="7"/>
      <c r="V2305" s="5">
        <f t="shared" si="70"/>
        <v>0</v>
      </c>
    </row>
    <row r="2306" spans="1:22" x14ac:dyDescent="0.55000000000000004">
      <c r="A2306" s="1">
        <f t="shared" si="71"/>
        <v>2306</v>
      </c>
      <c r="B2306" s="6"/>
      <c r="C2306" s="7"/>
      <c r="V2306" s="5">
        <f t="shared" ref="V2306:V2369" si="72">IF(AND(T2306=1,U2306=1),1,0)</f>
        <v>0</v>
      </c>
    </row>
    <row r="2307" spans="1:22" x14ac:dyDescent="0.55000000000000004">
      <c r="A2307" s="1">
        <f t="shared" ref="A2307:A2370" si="73">A2306+1</f>
        <v>2307</v>
      </c>
      <c r="B2307" s="6"/>
      <c r="C2307" s="7"/>
      <c r="V2307" s="5">
        <f t="shared" si="72"/>
        <v>0</v>
      </c>
    </row>
    <row r="2308" spans="1:22" x14ac:dyDescent="0.55000000000000004">
      <c r="A2308" s="1">
        <f t="shared" si="73"/>
        <v>2308</v>
      </c>
      <c r="B2308" s="6"/>
      <c r="C2308" s="7"/>
      <c r="V2308" s="5">
        <f t="shared" si="72"/>
        <v>0</v>
      </c>
    </row>
    <row r="2309" spans="1:22" x14ac:dyDescent="0.55000000000000004">
      <c r="A2309" s="1">
        <f t="shared" si="73"/>
        <v>2309</v>
      </c>
      <c r="B2309" s="6"/>
      <c r="C2309" s="7"/>
      <c r="V2309" s="5">
        <f t="shared" si="72"/>
        <v>0</v>
      </c>
    </row>
    <row r="2310" spans="1:22" x14ac:dyDescent="0.55000000000000004">
      <c r="A2310" s="1">
        <f t="shared" si="73"/>
        <v>2310</v>
      </c>
      <c r="B2310" s="6"/>
      <c r="C2310" s="7"/>
      <c r="V2310" s="5">
        <f t="shared" si="72"/>
        <v>0</v>
      </c>
    </row>
    <row r="2311" spans="1:22" x14ac:dyDescent="0.55000000000000004">
      <c r="A2311" s="1">
        <f t="shared" si="73"/>
        <v>2311</v>
      </c>
      <c r="B2311" s="6"/>
      <c r="C2311" s="7"/>
      <c r="V2311" s="5">
        <f t="shared" si="72"/>
        <v>0</v>
      </c>
    </row>
    <row r="2312" spans="1:22" x14ac:dyDescent="0.55000000000000004">
      <c r="A2312" s="1">
        <f t="shared" si="73"/>
        <v>2312</v>
      </c>
      <c r="B2312" s="6"/>
      <c r="C2312" s="7"/>
      <c r="V2312" s="5">
        <f t="shared" si="72"/>
        <v>0</v>
      </c>
    </row>
    <row r="2313" spans="1:22" x14ac:dyDescent="0.55000000000000004">
      <c r="A2313" s="1">
        <f t="shared" si="73"/>
        <v>2313</v>
      </c>
      <c r="B2313" s="6"/>
      <c r="C2313" s="7"/>
      <c r="V2313" s="5">
        <f t="shared" si="72"/>
        <v>0</v>
      </c>
    </row>
    <row r="2314" spans="1:22" x14ac:dyDescent="0.55000000000000004">
      <c r="A2314" s="1">
        <f t="shared" si="73"/>
        <v>2314</v>
      </c>
      <c r="B2314" s="6"/>
      <c r="C2314" s="7"/>
      <c r="V2314" s="5">
        <f t="shared" si="72"/>
        <v>0</v>
      </c>
    </row>
    <row r="2315" spans="1:22" x14ac:dyDescent="0.55000000000000004">
      <c r="A2315" s="1">
        <f t="shared" si="73"/>
        <v>2315</v>
      </c>
      <c r="B2315" s="6"/>
      <c r="C2315" s="7"/>
      <c r="V2315" s="5">
        <f t="shared" si="72"/>
        <v>0</v>
      </c>
    </row>
    <row r="2316" spans="1:22" x14ac:dyDescent="0.55000000000000004">
      <c r="A2316" s="1">
        <f t="shared" si="73"/>
        <v>2316</v>
      </c>
      <c r="B2316" s="6"/>
      <c r="C2316" s="7"/>
      <c r="V2316" s="5">
        <f t="shared" si="72"/>
        <v>0</v>
      </c>
    </row>
    <row r="2317" spans="1:22" x14ac:dyDescent="0.55000000000000004">
      <c r="A2317" s="1">
        <f t="shared" si="73"/>
        <v>2317</v>
      </c>
      <c r="B2317" s="6"/>
      <c r="C2317" s="7"/>
      <c r="V2317" s="5">
        <f t="shared" si="72"/>
        <v>0</v>
      </c>
    </row>
    <row r="2318" spans="1:22" x14ac:dyDescent="0.55000000000000004">
      <c r="A2318" s="1">
        <f t="shared" si="73"/>
        <v>2318</v>
      </c>
      <c r="B2318" s="6"/>
      <c r="C2318" s="7"/>
      <c r="V2318" s="5">
        <f t="shared" si="72"/>
        <v>0</v>
      </c>
    </row>
    <row r="2319" spans="1:22" x14ac:dyDescent="0.55000000000000004">
      <c r="A2319" s="1">
        <f t="shared" si="73"/>
        <v>2319</v>
      </c>
      <c r="B2319" s="6"/>
      <c r="C2319" s="7"/>
      <c r="V2319" s="5">
        <f t="shared" si="72"/>
        <v>0</v>
      </c>
    </row>
    <row r="2320" spans="1:22" x14ac:dyDescent="0.55000000000000004">
      <c r="A2320" s="1">
        <f t="shared" si="73"/>
        <v>2320</v>
      </c>
      <c r="B2320" s="6"/>
      <c r="C2320" s="7"/>
      <c r="V2320" s="5">
        <f t="shared" si="72"/>
        <v>0</v>
      </c>
    </row>
    <row r="2321" spans="1:22" x14ac:dyDescent="0.55000000000000004">
      <c r="A2321" s="1">
        <f t="shared" si="73"/>
        <v>2321</v>
      </c>
      <c r="B2321" s="6"/>
      <c r="C2321" s="7"/>
      <c r="V2321" s="5">
        <f t="shared" si="72"/>
        <v>0</v>
      </c>
    </row>
    <row r="2322" spans="1:22" x14ac:dyDescent="0.55000000000000004">
      <c r="A2322" s="1">
        <f t="shared" si="73"/>
        <v>2322</v>
      </c>
      <c r="B2322" s="6"/>
      <c r="C2322" s="7"/>
      <c r="V2322" s="5">
        <f t="shared" si="72"/>
        <v>0</v>
      </c>
    </row>
    <row r="2323" spans="1:22" x14ac:dyDescent="0.55000000000000004">
      <c r="A2323" s="1">
        <f t="shared" si="73"/>
        <v>2323</v>
      </c>
      <c r="B2323" s="6"/>
      <c r="C2323" s="7"/>
      <c r="V2323" s="5">
        <f t="shared" si="72"/>
        <v>0</v>
      </c>
    </row>
    <row r="2324" spans="1:22" x14ac:dyDescent="0.55000000000000004">
      <c r="A2324" s="1">
        <f t="shared" si="73"/>
        <v>2324</v>
      </c>
      <c r="B2324" s="6"/>
      <c r="C2324" s="7"/>
      <c r="V2324" s="5">
        <f t="shared" si="72"/>
        <v>0</v>
      </c>
    </row>
    <row r="2325" spans="1:22" x14ac:dyDescent="0.55000000000000004">
      <c r="A2325" s="1">
        <f t="shared" si="73"/>
        <v>2325</v>
      </c>
      <c r="B2325" s="6"/>
      <c r="C2325" s="7"/>
      <c r="V2325" s="5">
        <f t="shared" si="72"/>
        <v>0</v>
      </c>
    </row>
    <row r="2326" spans="1:22" x14ac:dyDescent="0.55000000000000004">
      <c r="A2326" s="1">
        <f t="shared" si="73"/>
        <v>2326</v>
      </c>
      <c r="B2326" s="6"/>
      <c r="C2326" s="7"/>
      <c r="V2326" s="5">
        <f t="shared" si="72"/>
        <v>0</v>
      </c>
    </row>
    <row r="2327" spans="1:22" x14ac:dyDescent="0.55000000000000004">
      <c r="A2327" s="1">
        <f t="shared" si="73"/>
        <v>2327</v>
      </c>
      <c r="B2327" s="6"/>
      <c r="C2327" s="7"/>
      <c r="V2327" s="5">
        <f t="shared" si="72"/>
        <v>0</v>
      </c>
    </row>
    <row r="2328" spans="1:22" x14ac:dyDescent="0.55000000000000004">
      <c r="A2328" s="1">
        <f t="shared" si="73"/>
        <v>2328</v>
      </c>
      <c r="B2328" s="6"/>
      <c r="C2328" s="7"/>
      <c r="V2328" s="5">
        <f t="shared" si="72"/>
        <v>0</v>
      </c>
    </row>
    <row r="2329" spans="1:22" x14ac:dyDescent="0.55000000000000004">
      <c r="A2329" s="1">
        <f t="shared" si="73"/>
        <v>2329</v>
      </c>
      <c r="B2329" s="6"/>
      <c r="C2329" s="7"/>
      <c r="V2329" s="5">
        <f t="shared" si="72"/>
        <v>0</v>
      </c>
    </row>
    <row r="2330" spans="1:22" x14ac:dyDescent="0.55000000000000004">
      <c r="A2330" s="1">
        <f t="shared" si="73"/>
        <v>2330</v>
      </c>
      <c r="B2330" s="6"/>
      <c r="C2330" s="7"/>
      <c r="V2330" s="5">
        <f t="shared" si="72"/>
        <v>0</v>
      </c>
    </row>
    <row r="2331" spans="1:22" x14ac:dyDescent="0.55000000000000004">
      <c r="A2331" s="1">
        <f t="shared" si="73"/>
        <v>2331</v>
      </c>
      <c r="B2331" s="6"/>
      <c r="C2331" s="7"/>
      <c r="V2331" s="5">
        <f t="shared" si="72"/>
        <v>0</v>
      </c>
    </row>
    <row r="2332" spans="1:22" x14ac:dyDescent="0.55000000000000004">
      <c r="A2332" s="1">
        <f t="shared" si="73"/>
        <v>2332</v>
      </c>
      <c r="B2332" s="6"/>
      <c r="C2332" s="7"/>
      <c r="V2332" s="5">
        <f t="shared" si="72"/>
        <v>0</v>
      </c>
    </row>
    <row r="2333" spans="1:22" x14ac:dyDescent="0.55000000000000004">
      <c r="A2333" s="1">
        <f t="shared" si="73"/>
        <v>2333</v>
      </c>
      <c r="B2333" s="6"/>
      <c r="C2333" s="7"/>
      <c r="V2333" s="5">
        <f t="shared" si="72"/>
        <v>0</v>
      </c>
    </row>
    <row r="2334" spans="1:22" x14ac:dyDescent="0.55000000000000004">
      <c r="A2334" s="1">
        <f t="shared" si="73"/>
        <v>2334</v>
      </c>
      <c r="B2334" s="6"/>
      <c r="C2334" s="7"/>
      <c r="V2334" s="5">
        <f t="shared" si="72"/>
        <v>0</v>
      </c>
    </row>
    <row r="2335" spans="1:22" x14ac:dyDescent="0.55000000000000004">
      <c r="A2335" s="1">
        <f t="shared" si="73"/>
        <v>2335</v>
      </c>
      <c r="B2335" s="6"/>
      <c r="C2335" s="7"/>
      <c r="V2335" s="5">
        <f t="shared" si="72"/>
        <v>0</v>
      </c>
    </row>
    <row r="2336" spans="1:22" x14ac:dyDescent="0.55000000000000004">
      <c r="A2336" s="1">
        <f t="shared" si="73"/>
        <v>2336</v>
      </c>
      <c r="B2336" s="6"/>
      <c r="C2336" s="7"/>
      <c r="V2336" s="5">
        <f t="shared" si="72"/>
        <v>0</v>
      </c>
    </row>
    <row r="2337" spans="1:22" x14ac:dyDescent="0.55000000000000004">
      <c r="A2337" s="1">
        <f t="shared" si="73"/>
        <v>2337</v>
      </c>
      <c r="B2337" s="6"/>
      <c r="C2337" s="7"/>
      <c r="V2337" s="5">
        <f t="shared" si="72"/>
        <v>0</v>
      </c>
    </row>
    <row r="2338" spans="1:22" x14ac:dyDescent="0.55000000000000004">
      <c r="A2338" s="1">
        <f t="shared" si="73"/>
        <v>2338</v>
      </c>
      <c r="B2338" s="6"/>
      <c r="C2338" s="7"/>
      <c r="V2338" s="5">
        <f t="shared" si="72"/>
        <v>0</v>
      </c>
    </row>
    <row r="2339" spans="1:22" x14ac:dyDescent="0.55000000000000004">
      <c r="A2339" s="1">
        <f t="shared" si="73"/>
        <v>2339</v>
      </c>
      <c r="B2339" s="6"/>
      <c r="C2339" s="7"/>
      <c r="V2339" s="5">
        <f t="shared" si="72"/>
        <v>0</v>
      </c>
    </row>
    <row r="2340" spans="1:22" x14ac:dyDescent="0.55000000000000004">
      <c r="A2340" s="1">
        <f t="shared" si="73"/>
        <v>2340</v>
      </c>
      <c r="B2340" s="6"/>
      <c r="C2340" s="7"/>
      <c r="V2340" s="5">
        <f t="shared" si="72"/>
        <v>0</v>
      </c>
    </row>
    <row r="2341" spans="1:22" x14ac:dyDescent="0.55000000000000004">
      <c r="A2341" s="1">
        <f t="shared" si="73"/>
        <v>2341</v>
      </c>
      <c r="B2341" s="6"/>
      <c r="C2341" s="7"/>
      <c r="V2341" s="5">
        <f t="shared" si="72"/>
        <v>0</v>
      </c>
    </row>
    <row r="2342" spans="1:22" x14ac:dyDescent="0.55000000000000004">
      <c r="A2342" s="1">
        <f t="shared" si="73"/>
        <v>2342</v>
      </c>
      <c r="B2342" s="6"/>
      <c r="C2342" s="7"/>
      <c r="V2342" s="5">
        <f t="shared" si="72"/>
        <v>0</v>
      </c>
    </row>
    <row r="2343" spans="1:22" x14ac:dyDescent="0.55000000000000004">
      <c r="A2343" s="1">
        <f t="shared" si="73"/>
        <v>2343</v>
      </c>
      <c r="B2343" s="6"/>
      <c r="C2343" s="7"/>
      <c r="V2343" s="5">
        <f t="shared" si="72"/>
        <v>0</v>
      </c>
    </row>
    <row r="2344" spans="1:22" x14ac:dyDescent="0.55000000000000004">
      <c r="A2344" s="1">
        <f t="shared" si="73"/>
        <v>2344</v>
      </c>
      <c r="B2344" s="6"/>
      <c r="C2344" s="7"/>
      <c r="V2344" s="5">
        <f t="shared" si="72"/>
        <v>0</v>
      </c>
    </row>
    <row r="2345" spans="1:22" x14ac:dyDescent="0.55000000000000004">
      <c r="A2345" s="1">
        <f t="shared" si="73"/>
        <v>2345</v>
      </c>
      <c r="B2345" s="6"/>
      <c r="C2345" s="7"/>
      <c r="V2345" s="5">
        <f t="shared" si="72"/>
        <v>0</v>
      </c>
    </row>
    <row r="2346" spans="1:22" x14ac:dyDescent="0.55000000000000004">
      <c r="A2346" s="1">
        <f t="shared" si="73"/>
        <v>2346</v>
      </c>
      <c r="B2346" s="6"/>
      <c r="C2346" s="7"/>
      <c r="V2346" s="5">
        <f t="shared" si="72"/>
        <v>0</v>
      </c>
    </row>
    <row r="2347" spans="1:22" x14ac:dyDescent="0.55000000000000004">
      <c r="A2347" s="1">
        <f t="shared" si="73"/>
        <v>2347</v>
      </c>
      <c r="B2347" s="6"/>
      <c r="C2347" s="7"/>
      <c r="V2347" s="5">
        <f t="shared" si="72"/>
        <v>0</v>
      </c>
    </row>
    <row r="2348" spans="1:22" x14ac:dyDescent="0.55000000000000004">
      <c r="A2348" s="1">
        <f t="shared" si="73"/>
        <v>2348</v>
      </c>
      <c r="B2348" s="6"/>
      <c r="C2348" s="7"/>
      <c r="V2348" s="5">
        <f t="shared" si="72"/>
        <v>0</v>
      </c>
    </row>
    <row r="2349" spans="1:22" x14ac:dyDescent="0.55000000000000004">
      <c r="A2349" s="1">
        <f t="shared" si="73"/>
        <v>2349</v>
      </c>
      <c r="B2349" s="6"/>
      <c r="C2349" s="7"/>
      <c r="V2349" s="5">
        <f t="shared" si="72"/>
        <v>0</v>
      </c>
    </row>
    <row r="2350" spans="1:22" x14ac:dyDescent="0.55000000000000004">
      <c r="A2350" s="1">
        <f t="shared" si="73"/>
        <v>2350</v>
      </c>
      <c r="B2350" s="6"/>
      <c r="C2350" s="7"/>
      <c r="V2350" s="5">
        <f t="shared" si="72"/>
        <v>0</v>
      </c>
    </row>
    <row r="2351" spans="1:22" x14ac:dyDescent="0.55000000000000004">
      <c r="A2351" s="1">
        <f t="shared" si="73"/>
        <v>2351</v>
      </c>
      <c r="B2351" s="6"/>
      <c r="C2351" s="7"/>
      <c r="V2351" s="5">
        <f t="shared" si="72"/>
        <v>0</v>
      </c>
    </row>
    <row r="2352" spans="1:22" x14ac:dyDescent="0.55000000000000004">
      <c r="A2352" s="1">
        <f t="shared" si="73"/>
        <v>2352</v>
      </c>
      <c r="B2352" s="6"/>
      <c r="C2352" s="7"/>
      <c r="V2352" s="5">
        <f t="shared" si="72"/>
        <v>0</v>
      </c>
    </row>
    <row r="2353" spans="1:22" x14ac:dyDescent="0.55000000000000004">
      <c r="A2353" s="1">
        <f t="shared" si="73"/>
        <v>2353</v>
      </c>
      <c r="B2353" s="6"/>
      <c r="C2353" s="7"/>
      <c r="V2353" s="5">
        <f t="shared" si="72"/>
        <v>0</v>
      </c>
    </row>
    <row r="2354" spans="1:22" x14ac:dyDescent="0.55000000000000004">
      <c r="A2354" s="1">
        <f t="shared" si="73"/>
        <v>2354</v>
      </c>
      <c r="B2354" s="6"/>
      <c r="C2354" s="7"/>
      <c r="V2354" s="5">
        <f t="shared" si="72"/>
        <v>0</v>
      </c>
    </row>
    <row r="2355" spans="1:22" x14ac:dyDescent="0.55000000000000004">
      <c r="A2355" s="1">
        <f t="shared" si="73"/>
        <v>2355</v>
      </c>
      <c r="B2355" s="6"/>
      <c r="C2355" s="7"/>
      <c r="V2355" s="5">
        <f t="shared" si="72"/>
        <v>0</v>
      </c>
    </row>
    <row r="2356" spans="1:22" x14ac:dyDescent="0.55000000000000004">
      <c r="A2356" s="1">
        <f t="shared" si="73"/>
        <v>2356</v>
      </c>
      <c r="B2356" s="6"/>
      <c r="C2356" s="7"/>
      <c r="V2356" s="5">
        <f t="shared" si="72"/>
        <v>0</v>
      </c>
    </row>
    <row r="2357" spans="1:22" x14ac:dyDescent="0.55000000000000004">
      <c r="A2357" s="1">
        <f t="shared" si="73"/>
        <v>2357</v>
      </c>
      <c r="B2357" s="6"/>
      <c r="C2357" s="7"/>
      <c r="V2357" s="5">
        <f t="shared" si="72"/>
        <v>0</v>
      </c>
    </row>
    <row r="2358" spans="1:22" x14ac:dyDescent="0.55000000000000004">
      <c r="A2358" s="1">
        <f t="shared" si="73"/>
        <v>2358</v>
      </c>
      <c r="B2358" s="6"/>
      <c r="C2358" s="7"/>
      <c r="V2358" s="5">
        <f t="shared" si="72"/>
        <v>0</v>
      </c>
    </row>
    <row r="2359" spans="1:22" x14ac:dyDescent="0.55000000000000004">
      <c r="A2359" s="1">
        <f t="shared" si="73"/>
        <v>2359</v>
      </c>
      <c r="B2359" s="6"/>
      <c r="C2359" s="7"/>
      <c r="V2359" s="5">
        <f t="shared" si="72"/>
        <v>0</v>
      </c>
    </row>
    <row r="2360" spans="1:22" x14ac:dyDescent="0.55000000000000004">
      <c r="A2360" s="1">
        <f t="shared" si="73"/>
        <v>2360</v>
      </c>
      <c r="B2360" s="6"/>
      <c r="C2360" s="7"/>
      <c r="V2360" s="5">
        <f t="shared" si="72"/>
        <v>0</v>
      </c>
    </row>
    <row r="2361" spans="1:22" x14ac:dyDescent="0.55000000000000004">
      <c r="A2361" s="1">
        <f t="shared" si="73"/>
        <v>2361</v>
      </c>
      <c r="B2361" s="6"/>
      <c r="C2361" s="7"/>
      <c r="V2361" s="5">
        <f t="shared" si="72"/>
        <v>0</v>
      </c>
    </row>
    <row r="2362" spans="1:22" x14ac:dyDescent="0.55000000000000004">
      <c r="A2362" s="1">
        <f t="shared" si="73"/>
        <v>2362</v>
      </c>
      <c r="B2362" s="6"/>
      <c r="C2362" s="7"/>
      <c r="V2362" s="5">
        <f t="shared" si="72"/>
        <v>0</v>
      </c>
    </row>
    <row r="2363" spans="1:22" x14ac:dyDescent="0.55000000000000004">
      <c r="A2363" s="1">
        <f t="shared" si="73"/>
        <v>2363</v>
      </c>
      <c r="B2363" s="6"/>
      <c r="C2363" s="7"/>
      <c r="V2363" s="5">
        <f t="shared" si="72"/>
        <v>0</v>
      </c>
    </row>
    <row r="2364" spans="1:22" x14ac:dyDescent="0.55000000000000004">
      <c r="A2364" s="1">
        <f t="shared" si="73"/>
        <v>2364</v>
      </c>
      <c r="B2364" s="6"/>
      <c r="C2364" s="7"/>
      <c r="V2364" s="5">
        <f t="shared" si="72"/>
        <v>0</v>
      </c>
    </row>
    <row r="2365" spans="1:22" x14ac:dyDescent="0.55000000000000004">
      <c r="A2365" s="1">
        <f t="shared" si="73"/>
        <v>2365</v>
      </c>
      <c r="B2365" s="6"/>
      <c r="C2365" s="7"/>
      <c r="V2365" s="5">
        <f t="shared" si="72"/>
        <v>0</v>
      </c>
    </row>
    <row r="2366" spans="1:22" x14ac:dyDescent="0.55000000000000004">
      <c r="A2366" s="1">
        <f t="shared" si="73"/>
        <v>2366</v>
      </c>
      <c r="B2366" s="6"/>
      <c r="C2366" s="7"/>
      <c r="V2366" s="5">
        <f t="shared" si="72"/>
        <v>0</v>
      </c>
    </row>
    <row r="2367" spans="1:22" x14ac:dyDescent="0.55000000000000004">
      <c r="A2367" s="1">
        <f t="shared" si="73"/>
        <v>2367</v>
      </c>
      <c r="B2367" s="6"/>
      <c r="C2367" s="7"/>
      <c r="V2367" s="5">
        <f t="shared" si="72"/>
        <v>0</v>
      </c>
    </row>
    <row r="2368" spans="1:22" x14ac:dyDescent="0.55000000000000004">
      <c r="A2368" s="1">
        <f t="shared" si="73"/>
        <v>2368</v>
      </c>
      <c r="B2368" s="6"/>
      <c r="C2368" s="7"/>
      <c r="V2368" s="5">
        <f t="shared" si="72"/>
        <v>0</v>
      </c>
    </row>
    <row r="2369" spans="1:22" x14ac:dyDescent="0.55000000000000004">
      <c r="A2369" s="1">
        <f t="shared" si="73"/>
        <v>2369</v>
      </c>
      <c r="B2369" s="6"/>
      <c r="C2369" s="7"/>
      <c r="V2369" s="5">
        <f t="shared" si="72"/>
        <v>0</v>
      </c>
    </row>
    <row r="2370" spans="1:22" x14ac:dyDescent="0.55000000000000004">
      <c r="A2370" s="1">
        <f t="shared" si="73"/>
        <v>2370</v>
      </c>
      <c r="B2370" s="6"/>
      <c r="C2370" s="7"/>
      <c r="V2370" s="5">
        <f t="shared" ref="V2370:V2433" si="74">IF(AND(T2370=1,U2370=1),1,0)</f>
        <v>0</v>
      </c>
    </row>
    <row r="2371" spans="1:22" x14ac:dyDescent="0.55000000000000004">
      <c r="A2371" s="1">
        <f t="shared" ref="A2371:A2434" si="75">A2370+1</f>
        <v>2371</v>
      </c>
      <c r="B2371" s="6"/>
      <c r="C2371" s="7"/>
      <c r="V2371" s="5">
        <f t="shared" si="74"/>
        <v>0</v>
      </c>
    </row>
    <row r="2372" spans="1:22" x14ac:dyDescent="0.55000000000000004">
      <c r="A2372" s="1">
        <f t="shared" si="75"/>
        <v>2372</v>
      </c>
      <c r="B2372" s="6"/>
      <c r="C2372" s="7"/>
      <c r="V2372" s="5">
        <f t="shared" si="74"/>
        <v>0</v>
      </c>
    </row>
    <row r="2373" spans="1:22" x14ac:dyDescent="0.55000000000000004">
      <c r="A2373" s="1">
        <f t="shared" si="75"/>
        <v>2373</v>
      </c>
      <c r="B2373" s="6"/>
      <c r="C2373" s="7"/>
      <c r="V2373" s="5">
        <f t="shared" si="74"/>
        <v>0</v>
      </c>
    </row>
    <row r="2374" spans="1:22" x14ac:dyDescent="0.55000000000000004">
      <c r="A2374" s="1">
        <f t="shared" si="75"/>
        <v>2374</v>
      </c>
      <c r="B2374" s="6"/>
      <c r="C2374" s="7"/>
      <c r="V2374" s="5">
        <f t="shared" si="74"/>
        <v>0</v>
      </c>
    </row>
    <row r="2375" spans="1:22" x14ac:dyDescent="0.55000000000000004">
      <c r="A2375" s="1">
        <f t="shared" si="75"/>
        <v>2375</v>
      </c>
      <c r="B2375" s="6"/>
      <c r="C2375" s="7"/>
      <c r="V2375" s="5">
        <f t="shared" si="74"/>
        <v>0</v>
      </c>
    </row>
    <row r="2376" spans="1:22" x14ac:dyDescent="0.55000000000000004">
      <c r="A2376" s="1">
        <f t="shared" si="75"/>
        <v>2376</v>
      </c>
      <c r="B2376" s="6"/>
      <c r="C2376" s="7"/>
      <c r="V2376" s="5">
        <f t="shared" si="74"/>
        <v>0</v>
      </c>
    </row>
    <row r="2377" spans="1:22" x14ac:dyDescent="0.55000000000000004">
      <c r="A2377" s="1">
        <f t="shared" si="75"/>
        <v>2377</v>
      </c>
      <c r="B2377" s="6"/>
      <c r="C2377" s="7"/>
      <c r="V2377" s="5">
        <f t="shared" si="74"/>
        <v>0</v>
      </c>
    </row>
    <row r="2378" spans="1:22" x14ac:dyDescent="0.55000000000000004">
      <c r="A2378" s="1">
        <f t="shared" si="75"/>
        <v>2378</v>
      </c>
      <c r="B2378" s="6"/>
      <c r="C2378" s="7"/>
      <c r="V2378" s="5">
        <f t="shared" si="74"/>
        <v>0</v>
      </c>
    </row>
    <row r="2379" spans="1:22" x14ac:dyDescent="0.55000000000000004">
      <c r="A2379" s="1">
        <f t="shared" si="75"/>
        <v>2379</v>
      </c>
      <c r="B2379" s="6"/>
      <c r="C2379" s="7"/>
      <c r="V2379" s="5">
        <f t="shared" si="74"/>
        <v>0</v>
      </c>
    </row>
    <row r="2380" spans="1:22" x14ac:dyDescent="0.55000000000000004">
      <c r="A2380" s="1">
        <f t="shared" si="75"/>
        <v>2380</v>
      </c>
      <c r="B2380" s="6"/>
      <c r="C2380" s="7"/>
      <c r="V2380" s="5">
        <f t="shared" si="74"/>
        <v>0</v>
      </c>
    </row>
    <row r="2381" spans="1:22" x14ac:dyDescent="0.55000000000000004">
      <c r="A2381" s="1">
        <f t="shared" si="75"/>
        <v>2381</v>
      </c>
      <c r="B2381" s="6"/>
      <c r="C2381" s="7"/>
      <c r="V2381" s="5">
        <f t="shared" si="74"/>
        <v>0</v>
      </c>
    </row>
    <row r="2382" spans="1:22" x14ac:dyDescent="0.55000000000000004">
      <c r="A2382" s="1">
        <f t="shared" si="75"/>
        <v>2382</v>
      </c>
      <c r="B2382" s="6"/>
      <c r="C2382" s="7"/>
      <c r="V2382" s="5">
        <f t="shared" si="74"/>
        <v>0</v>
      </c>
    </row>
    <row r="2383" spans="1:22" x14ac:dyDescent="0.55000000000000004">
      <c r="A2383" s="1">
        <f t="shared" si="75"/>
        <v>2383</v>
      </c>
      <c r="B2383" s="6"/>
      <c r="C2383" s="7"/>
      <c r="V2383" s="5">
        <f t="shared" si="74"/>
        <v>0</v>
      </c>
    </row>
    <row r="2384" spans="1:22" x14ac:dyDescent="0.55000000000000004">
      <c r="A2384" s="1">
        <f t="shared" si="75"/>
        <v>2384</v>
      </c>
      <c r="B2384" s="6"/>
      <c r="C2384" s="7"/>
      <c r="V2384" s="5">
        <f t="shared" si="74"/>
        <v>0</v>
      </c>
    </row>
    <row r="2385" spans="1:22" x14ac:dyDescent="0.55000000000000004">
      <c r="A2385" s="1">
        <f t="shared" si="75"/>
        <v>2385</v>
      </c>
      <c r="B2385" s="6"/>
      <c r="C2385" s="7"/>
      <c r="V2385" s="5">
        <f t="shared" si="74"/>
        <v>0</v>
      </c>
    </row>
    <row r="2386" spans="1:22" x14ac:dyDescent="0.55000000000000004">
      <c r="A2386" s="1">
        <f t="shared" si="75"/>
        <v>2386</v>
      </c>
      <c r="B2386" s="6"/>
      <c r="C2386" s="7"/>
      <c r="V2386" s="5">
        <f t="shared" si="74"/>
        <v>0</v>
      </c>
    </row>
    <row r="2387" spans="1:22" x14ac:dyDescent="0.55000000000000004">
      <c r="A2387" s="1">
        <f t="shared" si="75"/>
        <v>2387</v>
      </c>
      <c r="B2387" s="6"/>
      <c r="C2387" s="7"/>
      <c r="V2387" s="5">
        <f t="shared" si="74"/>
        <v>0</v>
      </c>
    </row>
    <row r="2388" spans="1:22" x14ac:dyDescent="0.55000000000000004">
      <c r="A2388" s="1">
        <f t="shared" si="75"/>
        <v>2388</v>
      </c>
      <c r="B2388" s="6"/>
      <c r="C2388" s="7"/>
      <c r="V2388" s="5">
        <f t="shared" si="74"/>
        <v>0</v>
      </c>
    </row>
    <row r="2389" spans="1:22" x14ac:dyDescent="0.55000000000000004">
      <c r="A2389" s="1">
        <f t="shared" si="75"/>
        <v>2389</v>
      </c>
      <c r="B2389" s="6"/>
      <c r="C2389" s="7"/>
      <c r="V2389" s="5">
        <f t="shared" si="74"/>
        <v>0</v>
      </c>
    </row>
    <row r="2390" spans="1:22" x14ac:dyDescent="0.55000000000000004">
      <c r="A2390" s="1">
        <f t="shared" si="75"/>
        <v>2390</v>
      </c>
      <c r="B2390" s="6"/>
      <c r="C2390" s="7"/>
      <c r="V2390" s="5">
        <f t="shared" si="74"/>
        <v>0</v>
      </c>
    </row>
    <row r="2391" spans="1:22" x14ac:dyDescent="0.55000000000000004">
      <c r="A2391" s="1">
        <f t="shared" si="75"/>
        <v>2391</v>
      </c>
      <c r="B2391" s="6"/>
      <c r="C2391" s="7"/>
      <c r="V2391" s="5">
        <f t="shared" si="74"/>
        <v>0</v>
      </c>
    </row>
    <row r="2392" spans="1:22" x14ac:dyDescent="0.55000000000000004">
      <c r="A2392" s="1">
        <f t="shared" si="75"/>
        <v>2392</v>
      </c>
      <c r="B2392" s="6"/>
      <c r="C2392" s="7"/>
      <c r="V2392" s="5">
        <f t="shared" si="74"/>
        <v>0</v>
      </c>
    </row>
    <row r="2393" spans="1:22" x14ac:dyDescent="0.55000000000000004">
      <c r="A2393" s="1">
        <f t="shared" si="75"/>
        <v>2393</v>
      </c>
      <c r="B2393" s="6"/>
      <c r="C2393" s="7"/>
      <c r="V2393" s="5">
        <f t="shared" si="74"/>
        <v>0</v>
      </c>
    </row>
    <row r="2394" spans="1:22" x14ac:dyDescent="0.55000000000000004">
      <c r="A2394" s="1">
        <f t="shared" si="75"/>
        <v>2394</v>
      </c>
      <c r="B2394" s="6"/>
      <c r="C2394" s="7"/>
      <c r="V2394" s="5">
        <f t="shared" si="74"/>
        <v>0</v>
      </c>
    </row>
    <row r="2395" spans="1:22" x14ac:dyDescent="0.55000000000000004">
      <c r="A2395" s="1">
        <f t="shared" si="75"/>
        <v>2395</v>
      </c>
      <c r="B2395" s="6"/>
      <c r="C2395" s="7"/>
      <c r="V2395" s="5">
        <f t="shared" si="74"/>
        <v>0</v>
      </c>
    </row>
    <row r="2396" spans="1:22" x14ac:dyDescent="0.55000000000000004">
      <c r="A2396" s="1">
        <f t="shared" si="75"/>
        <v>2396</v>
      </c>
      <c r="B2396" s="6"/>
      <c r="C2396" s="7"/>
      <c r="V2396" s="5">
        <f t="shared" si="74"/>
        <v>0</v>
      </c>
    </row>
    <row r="2397" spans="1:22" x14ac:dyDescent="0.55000000000000004">
      <c r="A2397" s="1">
        <f t="shared" si="75"/>
        <v>2397</v>
      </c>
      <c r="B2397" s="6"/>
      <c r="C2397" s="7"/>
      <c r="V2397" s="5">
        <f t="shared" si="74"/>
        <v>0</v>
      </c>
    </row>
    <row r="2398" spans="1:22" x14ac:dyDescent="0.55000000000000004">
      <c r="A2398" s="1">
        <f t="shared" si="75"/>
        <v>2398</v>
      </c>
      <c r="B2398" s="6"/>
      <c r="C2398" s="7"/>
      <c r="V2398" s="5">
        <f t="shared" si="74"/>
        <v>0</v>
      </c>
    </row>
    <row r="2399" spans="1:22" x14ac:dyDescent="0.55000000000000004">
      <c r="A2399" s="1">
        <f t="shared" si="75"/>
        <v>2399</v>
      </c>
      <c r="B2399" s="6"/>
      <c r="C2399" s="7"/>
      <c r="V2399" s="5">
        <f t="shared" si="74"/>
        <v>0</v>
      </c>
    </row>
    <row r="2400" spans="1:22" x14ac:dyDescent="0.55000000000000004">
      <c r="A2400" s="1">
        <f t="shared" si="75"/>
        <v>2400</v>
      </c>
      <c r="B2400" s="6"/>
      <c r="C2400" s="7"/>
      <c r="V2400" s="5">
        <f t="shared" si="74"/>
        <v>0</v>
      </c>
    </row>
    <row r="2401" spans="1:22" x14ac:dyDescent="0.55000000000000004">
      <c r="A2401" s="1">
        <f t="shared" si="75"/>
        <v>2401</v>
      </c>
      <c r="B2401" s="6"/>
      <c r="C2401" s="7"/>
      <c r="V2401" s="5">
        <f t="shared" si="74"/>
        <v>0</v>
      </c>
    </row>
    <row r="2402" spans="1:22" x14ac:dyDescent="0.55000000000000004">
      <c r="A2402" s="1">
        <f t="shared" si="75"/>
        <v>2402</v>
      </c>
      <c r="B2402" s="6"/>
      <c r="C2402" s="7"/>
      <c r="V2402" s="5">
        <f t="shared" si="74"/>
        <v>0</v>
      </c>
    </row>
    <row r="2403" spans="1:22" x14ac:dyDescent="0.55000000000000004">
      <c r="A2403" s="1">
        <f t="shared" si="75"/>
        <v>2403</v>
      </c>
      <c r="B2403" s="6"/>
      <c r="C2403" s="7"/>
      <c r="V2403" s="5">
        <f t="shared" si="74"/>
        <v>0</v>
      </c>
    </row>
    <row r="2404" spans="1:22" x14ac:dyDescent="0.55000000000000004">
      <c r="A2404" s="1">
        <f t="shared" si="75"/>
        <v>2404</v>
      </c>
      <c r="B2404" s="6"/>
      <c r="C2404" s="7"/>
      <c r="V2404" s="5">
        <f t="shared" si="74"/>
        <v>0</v>
      </c>
    </row>
    <row r="2405" spans="1:22" x14ac:dyDescent="0.55000000000000004">
      <c r="A2405" s="1">
        <f t="shared" si="75"/>
        <v>2405</v>
      </c>
      <c r="B2405" s="6"/>
      <c r="C2405" s="7"/>
      <c r="V2405" s="5">
        <f t="shared" si="74"/>
        <v>0</v>
      </c>
    </row>
    <row r="2406" spans="1:22" x14ac:dyDescent="0.55000000000000004">
      <c r="A2406" s="1">
        <f t="shared" si="75"/>
        <v>2406</v>
      </c>
      <c r="B2406" s="6"/>
      <c r="C2406" s="7"/>
      <c r="V2406" s="5">
        <f t="shared" si="74"/>
        <v>0</v>
      </c>
    </row>
    <row r="2407" spans="1:22" x14ac:dyDescent="0.55000000000000004">
      <c r="A2407" s="1">
        <f t="shared" si="75"/>
        <v>2407</v>
      </c>
      <c r="B2407" s="6"/>
      <c r="C2407" s="7"/>
      <c r="V2407" s="5">
        <f t="shared" si="74"/>
        <v>0</v>
      </c>
    </row>
    <row r="2408" spans="1:22" x14ac:dyDescent="0.55000000000000004">
      <c r="A2408" s="1">
        <f t="shared" si="75"/>
        <v>2408</v>
      </c>
      <c r="B2408" s="6"/>
      <c r="C2408" s="7"/>
      <c r="V2408" s="5">
        <f t="shared" si="74"/>
        <v>0</v>
      </c>
    </row>
    <row r="2409" spans="1:22" x14ac:dyDescent="0.55000000000000004">
      <c r="A2409" s="1">
        <f t="shared" si="75"/>
        <v>2409</v>
      </c>
      <c r="B2409" s="6"/>
      <c r="C2409" s="7"/>
      <c r="V2409" s="5">
        <f t="shared" si="74"/>
        <v>0</v>
      </c>
    </row>
    <row r="2410" spans="1:22" x14ac:dyDescent="0.55000000000000004">
      <c r="A2410" s="1">
        <f t="shared" si="75"/>
        <v>2410</v>
      </c>
      <c r="B2410" s="6"/>
      <c r="C2410" s="7"/>
      <c r="V2410" s="5">
        <f t="shared" si="74"/>
        <v>0</v>
      </c>
    </row>
    <row r="2411" spans="1:22" x14ac:dyDescent="0.55000000000000004">
      <c r="A2411" s="1">
        <f t="shared" si="75"/>
        <v>2411</v>
      </c>
      <c r="B2411" s="6"/>
      <c r="C2411" s="7"/>
      <c r="V2411" s="5">
        <f t="shared" si="74"/>
        <v>0</v>
      </c>
    </row>
    <row r="2412" spans="1:22" x14ac:dyDescent="0.55000000000000004">
      <c r="A2412" s="1">
        <f t="shared" si="75"/>
        <v>2412</v>
      </c>
      <c r="B2412" s="6"/>
      <c r="C2412" s="7"/>
      <c r="V2412" s="5">
        <f t="shared" si="74"/>
        <v>0</v>
      </c>
    </row>
    <row r="2413" spans="1:22" x14ac:dyDescent="0.55000000000000004">
      <c r="A2413" s="1">
        <f t="shared" si="75"/>
        <v>2413</v>
      </c>
      <c r="B2413" s="6"/>
      <c r="C2413" s="7"/>
      <c r="V2413" s="5">
        <f t="shared" si="74"/>
        <v>0</v>
      </c>
    </row>
    <row r="2414" spans="1:22" x14ac:dyDescent="0.55000000000000004">
      <c r="A2414" s="1">
        <f t="shared" si="75"/>
        <v>2414</v>
      </c>
      <c r="B2414" s="6"/>
      <c r="C2414" s="7"/>
      <c r="V2414" s="5">
        <f t="shared" si="74"/>
        <v>0</v>
      </c>
    </row>
    <row r="2415" spans="1:22" x14ac:dyDescent="0.55000000000000004">
      <c r="A2415" s="1">
        <f t="shared" si="75"/>
        <v>2415</v>
      </c>
      <c r="B2415" s="6"/>
      <c r="C2415" s="7"/>
      <c r="V2415" s="5">
        <f t="shared" si="74"/>
        <v>0</v>
      </c>
    </row>
    <row r="2416" spans="1:22" x14ac:dyDescent="0.55000000000000004">
      <c r="A2416" s="1">
        <f t="shared" si="75"/>
        <v>2416</v>
      </c>
      <c r="B2416" s="6"/>
      <c r="C2416" s="7"/>
      <c r="V2416" s="5">
        <f t="shared" si="74"/>
        <v>0</v>
      </c>
    </row>
    <row r="2417" spans="1:22" x14ac:dyDescent="0.55000000000000004">
      <c r="A2417" s="1">
        <f t="shared" si="75"/>
        <v>2417</v>
      </c>
      <c r="B2417" s="6"/>
      <c r="C2417" s="7"/>
      <c r="V2417" s="5">
        <f t="shared" si="74"/>
        <v>0</v>
      </c>
    </row>
    <row r="2418" spans="1:22" x14ac:dyDescent="0.55000000000000004">
      <c r="A2418" s="1">
        <f t="shared" si="75"/>
        <v>2418</v>
      </c>
      <c r="B2418" s="6"/>
      <c r="C2418" s="7"/>
      <c r="V2418" s="5">
        <f t="shared" si="74"/>
        <v>0</v>
      </c>
    </row>
    <row r="2419" spans="1:22" x14ac:dyDescent="0.55000000000000004">
      <c r="A2419" s="1">
        <f t="shared" si="75"/>
        <v>2419</v>
      </c>
      <c r="B2419" s="6"/>
      <c r="C2419" s="7"/>
      <c r="V2419" s="5">
        <f t="shared" si="74"/>
        <v>0</v>
      </c>
    </row>
    <row r="2420" spans="1:22" x14ac:dyDescent="0.55000000000000004">
      <c r="A2420" s="1">
        <f t="shared" si="75"/>
        <v>2420</v>
      </c>
      <c r="B2420" s="6"/>
      <c r="C2420" s="7"/>
      <c r="V2420" s="5">
        <f t="shared" si="74"/>
        <v>0</v>
      </c>
    </row>
    <row r="2421" spans="1:22" x14ac:dyDescent="0.55000000000000004">
      <c r="A2421" s="1">
        <f t="shared" si="75"/>
        <v>2421</v>
      </c>
      <c r="B2421" s="6"/>
      <c r="C2421" s="7"/>
      <c r="V2421" s="5">
        <f t="shared" si="74"/>
        <v>0</v>
      </c>
    </row>
    <row r="2422" spans="1:22" x14ac:dyDescent="0.55000000000000004">
      <c r="A2422" s="1">
        <f t="shared" si="75"/>
        <v>2422</v>
      </c>
      <c r="B2422" s="6"/>
      <c r="C2422" s="7"/>
      <c r="V2422" s="5">
        <f t="shared" si="74"/>
        <v>0</v>
      </c>
    </row>
    <row r="2423" spans="1:22" x14ac:dyDescent="0.55000000000000004">
      <c r="A2423" s="1">
        <f t="shared" si="75"/>
        <v>2423</v>
      </c>
      <c r="B2423" s="6"/>
      <c r="C2423" s="7"/>
      <c r="V2423" s="5">
        <f t="shared" si="74"/>
        <v>0</v>
      </c>
    </row>
    <row r="2424" spans="1:22" x14ac:dyDescent="0.55000000000000004">
      <c r="A2424" s="1">
        <f t="shared" si="75"/>
        <v>2424</v>
      </c>
      <c r="B2424" s="6"/>
      <c r="C2424" s="7"/>
      <c r="V2424" s="5">
        <f t="shared" si="74"/>
        <v>0</v>
      </c>
    </row>
    <row r="2425" spans="1:22" x14ac:dyDescent="0.55000000000000004">
      <c r="A2425" s="1">
        <f t="shared" si="75"/>
        <v>2425</v>
      </c>
      <c r="B2425" s="6"/>
      <c r="C2425" s="7"/>
      <c r="V2425" s="5">
        <f t="shared" si="74"/>
        <v>0</v>
      </c>
    </row>
    <row r="2426" spans="1:22" x14ac:dyDescent="0.55000000000000004">
      <c r="A2426" s="1">
        <f t="shared" si="75"/>
        <v>2426</v>
      </c>
      <c r="B2426" s="6"/>
      <c r="C2426" s="7"/>
      <c r="V2426" s="5">
        <f t="shared" si="74"/>
        <v>0</v>
      </c>
    </row>
    <row r="2427" spans="1:22" x14ac:dyDescent="0.55000000000000004">
      <c r="A2427" s="1">
        <f t="shared" si="75"/>
        <v>2427</v>
      </c>
      <c r="B2427" s="6"/>
      <c r="C2427" s="7"/>
      <c r="V2427" s="5">
        <f t="shared" si="74"/>
        <v>0</v>
      </c>
    </row>
    <row r="2428" spans="1:22" x14ac:dyDescent="0.55000000000000004">
      <c r="A2428" s="1">
        <f t="shared" si="75"/>
        <v>2428</v>
      </c>
      <c r="B2428" s="6"/>
      <c r="C2428" s="7"/>
      <c r="V2428" s="5">
        <f t="shared" si="74"/>
        <v>0</v>
      </c>
    </row>
    <row r="2429" spans="1:22" x14ac:dyDescent="0.55000000000000004">
      <c r="A2429" s="1">
        <f t="shared" si="75"/>
        <v>2429</v>
      </c>
      <c r="B2429" s="6"/>
      <c r="C2429" s="7"/>
      <c r="V2429" s="5">
        <f t="shared" si="74"/>
        <v>0</v>
      </c>
    </row>
    <row r="2430" spans="1:22" x14ac:dyDescent="0.55000000000000004">
      <c r="A2430" s="1">
        <f t="shared" si="75"/>
        <v>2430</v>
      </c>
      <c r="B2430" s="6"/>
      <c r="C2430" s="7"/>
      <c r="V2430" s="5">
        <f t="shared" si="74"/>
        <v>0</v>
      </c>
    </row>
    <row r="2431" spans="1:22" x14ac:dyDescent="0.55000000000000004">
      <c r="A2431" s="1">
        <f t="shared" si="75"/>
        <v>2431</v>
      </c>
      <c r="B2431" s="6"/>
      <c r="C2431" s="7"/>
      <c r="V2431" s="5">
        <f t="shared" si="74"/>
        <v>0</v>
      </c>
    </row>
    <row r="2432" spans="1:22" x14ac:dyDescent="0.55000000000000004">
      <c r="A2432" s="1">
        <f t="shared" si="75"/>
        <v>2432</v>
      </c>
      <c r="B2432" s="6"/>
      <c r="C2432" s="7"/>
      <c r="V2432" s="5">
        <f t="shared" si="74"/>
        <v>0</v>
      </c>
    </row>
    <row r="2433" spans="1:22" x14ac:dyDescent="0.55000000000000004">
      <c r="A2433" s="1">
        <f t="shared" si="75"/>
        <v>2433</v>
      </c>
      <c r="B2433" s="6"/>
      <c r="C2433" s="7"/>
      <c r="V2433" s="5">
        <f t="shared" si="74"/>
        <v>0</v>
      </c>
    </row>
    <row r="2434" spans="1:22" x14ac:dyDescent="0.55000000000000004">
      <c r="A2434" s="1">
        <f t="shared" si="75"/>
        <v>2434</v>
      </c>
      <c r="B2434" s="6"/>
      <c r="C2434" s="7"/>
      <c r="V2434" s="5">
        <f t="shared" ref="V2434:V2497" si="76">IF(AND(T2434=1,U2434=1),1,0)</f>
        <v>0</v>
      </c>
    </row>
    <row r="2435" spans="1:22" x14ac:dyDescent="0.55000000000000004">
      <c r="A2435" s="1">
        <f t="shared" ref="A2435:A2498" si="77">A2434+1</f>
        <v>2435</v>
      </c>
      <c r="B2435" s="6"/>
      <c r="C2435" s="7"/>
      <c r="V2435" s="5">
        <f t="shared" si="76"/>
        <v>0</v>
      </c>
    </row>
    <row r="2436" spans="1:22" x14ac:dyDescent="0.55000000000000004">
      <c r="A2436" s="1">
        <f t="shared" si="77"/>
        <v>2436</v>
      </c>
      <c r="B2436" s="6"/>
      <c r="C2436" s="7"/>
      <c r="V2436" s="5">
        <f t="shared" si="76"/>
        <v>0</v>
      </c>
    </row>
    <row r="2437" spans="1:22" x14ac:dyDescent="0.55000000000000004">
      <c r="A2437" s="1">
        <f t="shared" si="77"/>
        <v>2437</v>
      </c>
      <c r="B2437" s="6"/>
      <c r="C2437" s="7"/>
      <c r="V2437" s="5">
        <f t="shared" si="76"/>
        <v>0</v>
      </c>
    </row>
    <row r="2438" spans="1:22" x14ac:dyDescent="0.55000000000000004">
      <c r="A2438" s="1">
        <f t="shared" si="77"/>
        <v>2438</v>
      </c>
      <c r="B2438" s="6"/>
      <c r="C2438" s="7"/>
      <c r="V2438" s="5">
        <f t="shared" si="76"/>
        <v>0</v>
      </c>
    </row>
    <row r="2439" spans="1:22" x14ac:dyDescent="0.55000000000000004">
      <c r="A2439" s="1">
        <f t="shared" si="77"/>
        <v>2439</v>
      </c>
      <c r="B2439" s="6"/>
      <c r="C2439" s="7"/>
      <c r="V2439" s="5">
        <f t="shared" si="76"/>
        <v>0</v>
      </c>
    </row>
    <row r="2440" spans="1:22" x14ac:dyDescent="0.55000000000000004">
      <c r="A2440" s="1">
        <f t="shared" si="77"/>
        <v>2440</v>
      </c>
      <c r="B2440" s="6"/>
      <c r="C2440" s="7"/>
      <c r="V2440" s="5">
        <f t="shared" si="76"/>
        <v>0</v>
      </c>
    </row>
    <row r="2441" spans="1:22" x14ac:dyDescent="0.55000000000000004">
      <c r="A2441" s="1">
        <f t="shared" si="77"/>
        <v>2441</v>
      </c>
      <c r="B2441" s="6"/>
      <c r="C2441" s="7"/>
      <c r="V2441" s="5">
        <f t="shared" si="76"/>
        <v>0</v>
      </c>
    </row>
    <row r="2442" spans="1:22" x14ac:dyDescent="0.55000000000000004">
      <c r="A2442" s="1">
        <f t="shared" si="77"/>
        <v>2442</v>
      </c>
      <c r="B2442" s="6"/>
      <c r="C2442" s="7"/>
      <c r="V2442" s="5">
        <f t="shared" si="76"/>
        <v>0</v>
      </c>
    </row>
    <row r="2443" spans="1:22" x14ac:dyDescent="0.55000000000000004">
      <c r="A2443" s="1">
        <f t="shared" si="77"/>
        <v>2443</v>
      </c>
      <c r="B2443" s="6"/>
      <c r="C2443" s="7"/>
      <c r="V2443" s="5">
        <f t="shared" si="76"/>
        <v>0</v>
      </c>
    </row>
    <row r="2444" spans="1:22" x14ac:dyDescent="0.55000000000000004">
      <c r="A2444" s="1">
        <f t="shared" si="77"/>
        <v>2444</v>
      </c>
      <c r="B2444" s="6"/>
      <c r="C2444" s="7"/>
      <c r="V2444" s="5">
        <f t="shared" si="76"/>
        <v>0</v>
      </c>
    </row>
    <row r="2445" spans="1:22" x14ac:dyDescent="0.55000000000000004">
      <c r="A2445" s="1">
        <f t="shared" si="77"/>
        <v>2445</v>
      </c>
      <c r="B2445" s="6"/>
      <c r="C2445" s="7"/>
      <c r="V2445" s="5">
        <f t="shared" si="76"/>
        <v>0</v>
      </c>
    </row>
    <row r="2446" spans="1:22" x14ac:dyDescent="0.55000000000000004">
      <c r="A2446" s="1">
        <f t="shared" si="77"/>
        <v>2446</v>
      </c>
      <c r="B2446" s="6"/>
      <c r="C2446" s="7"/>
      <c r="V2446" s="5">
        <f t="shared" si="76"/>
        <v>0</v>
      </c>
    </row>
    <row r="2447" spans="1:22" x14ac:dyDescent="0.55000000000000004">
      <c r="A2447" s="1">
        <f t="shared" si="77"/>
        <v>2447</v>
      </c>
      <c r="B2447" s="6"/>
      <c r="C2447" s="7"/>
      <c r="V2447" s="5">
        <f t="shared" si="76"/>
        <v>0</v>
      </c>
    </row>
    <row r="2448" spans="1:22" x14ac:dyDescent="0.55000000000000004">
      <c r="A2448" s="1">
        <f t="shared" si="77"/>
        <v>2448</v>
      </c>
      <c r="B2448" s="6"/>
      <c r="C2448" s="7"/>
      <c r="V2448" s="5">
        <f t="shared" si="76"/>
        <v>0</v>
      </c>
    </row>
    <row r="2449" spans="1:22" x14ac:dyDescent="0.55000000000000004">
      <c r="A2449" s="1">
        <f t="shared" si="77"/>
        <v>2449</v>
      </c>
      <c r="B2449" s="6"/>
      <c r="C2449" s="7"/>
      <c r="V2449" s="5">
        <f t="shared" si="76"/>
        <v>0</v>
      </c>
    </row>
    <row r="2450" spans="1:22" x14ac:dyDescent="0.55000000000000004">
      <c r="A2450" s="1">
        <f t="shared" si="77"/>
        <v>2450</v>
      </c>
      <c r="B2450" s="6"/>
      <c r="C2450" s="7"/>
      <c r="V2450" s="5">
        <f t="shared" si="76"/>
        <v>0</v>
      </c>
    </row>
    <row r="2451" spans="1:22" x14ac:dyDescent="0.55000000000000004">
      <c r="A2451" s="1">
        <f t="shared" si="77"/>
        <v>2451</v>
      </c>
      <c r="B2451" s="6"/>
      <c r="C2451" s="7"/>
      <c r="V2451" s="5">
        <f t="shared" si="76"/>
        <v>0</v>
      </c>
    </row>
    <row r="2452" spans="1:22" x14ac:dyDescent="0.55000000000000004">
      <c r="A2452" s="1">
        <f t="shared" si="77"/>
        <v>2452</v>
      </c>
      <c r="B2452" s="6"/>
      <c r="C2452" s="7"/>
      <c r="V2452" s="5">
        <f t="shared" si="76"/>
        <v>0</v>
      </c>
    </row>
    <row r="2453" spans="1:22" x14ac:dyDescent="0.55000000000000004">
      <c r="A2453" s="1">
        <f t="shared" si="77"/>
        <v>2453</v>
      </c>
      <c r="B2453" s="6"/>
      <c r="C2453" s="7"/>
      <c r="V2453" s="5">
        <f t="shared" si="76"/>
        <v>0</v>
      </c>
    </row>
    <row r="2454" spans="1:22" x14ac:dyDescent="0.55000000000000004">
      <c r="A2454" s="1">
        <f t="shared" si="77"/>
        <v>2454</v>
      </c>
      <c r="B2454" s="6"/>
      <c r="C2454" s="7"/>
      <c r="V2454" s="5">
        <f t="shared" si="76"/>
        <v>0</v>
      </c>
    </row>
    <row r="2455" spans="1:22" x14ac:dyDescent="0.55000000000000004">
      <c r="A2455" s="1">
        <f t="shared" si="77"/>
        <v>2455</v>
      </c>
      <c r="B2455" s="6"/>
      <c r="C2455" s="7"/>
      <c r="V2455" s="5">
        <f t="shared" si="76"/>
        <v>0</v>
      </c>
    </row>
    <row r="2456" spans="1:22" x14ac:dyDescent="0.55000000000000004">
      <c r="A2456" s="1">
        <f t="shared" si="77"/>
        <v>2456</v>
      </c>
      <c r="B2456" s="6"/>
      <c r="C2456" s="7"/>
      <c r="V2456" s="5">
        <f t="shared" si="76"/>
        <v>0</v>
      </c>
    </row>
    <row r="2457" spans="1:22" x14ac:dyDescent="0.55000000000000004">
      <c r="A2457" s="1">
        <f t="shared" si="77"/>
        <v>2457</v>
      </c>
      <c r="B2457" s="6"/>
      <c r="C2457" s="7"/>
      <c r="V2457" s="5">
        <f t="shared" si="76"/>
        <v>0</v>
      </c>
    </row>
    <row r="2458" spans="1:22" x14ac:dyDescent="0.55000000000000004">
      <c r="A2458" s="1">
        <f t="shared" si="77"/>
        <v>2458</v>
      </c>
      <c r="B2458" s="6"/>
      <c r="C2458" s="7"/>
      <c r="V2458" s="5">
        <f t="shared" si="76"/>
        <v>0</v>
      </c>
    </row>
    <row r="2459" spans="1:22" x14ac:dyDescent="0.55000000000000004">
      <c r="A2459" s="1">
        <f t="shared" si="77"/>
        <v>2459</v>
      </c>
      <c r="B2459" s="6"/>
      <c r="C2459" s="7"/>
      <c r="V2459" s="5">
        <f t="shared" si="76"/>
        <v>0</v>
      </c>
    </row>
    <row r="2460" spans="1:22" x14ac:dyDescent="0.55000000000000004">
      <c r="A2460" s="1">
        <f t="shared" si="77"/>
        <v>2460</v>
      </c>
      <c r="B2460" s="6"/>
      <c r="C2460" s="7"/>
      <c r="V2460" s="5">
        <f t="shared" si="76"/>
        <v>0</v>
      </c>
    </row>
    <row r="2461" spans="1:22" x14ac:dyDescent="0.55000000000000004">
      <c r="A2461" s="1">
        <f t="shared" si="77"/>
        <v>2461</v>
      </c>
      <c r="B2461" s="6"/>
      <c r="C2461" s="7"/>
      <c r="V2461" s="5">
        <f t="shared" si="76"/>
        <v>0</v>
      </c>
    </row>
    <row r="2462" spans="1:22" x14ac:dyDescent="0.55000000000000004">
      <c r="A2462" s="1">
        <f t="shared" si="77"/>
        <v>2462</v>
      </c>
      <c r="B2462" s="6"/>
      <c r="C2462" s="7"/>
      <c r="V2462" s="5">
        <f t="shared" si="76"/>
        <v>0</v>
      </c>
    </row>
    <row r="2463" spans="1:22" x14ac:dyDescent="0.55000000000000004">
      <c r="A2463" s="1">
        <f t="shared" si="77"/>
        <v>2463</v>
      </c>
      <c r="B2463" s="6"/>
      <c r="C2463" s="7"/>
      <c r="V2463" s="5">
        <f t="shared" si="76"/>
        <v>0</v>
      </c>
    </row>
    <row r="2464" spans="1:22" x14ac:dyDescent="0.55000000000000004">
      <c r="A2464" s="1">
        <f t="shared" si="77"/>
        <v>2464</v>
      </c>
      <c r="B2464" s="6"/>
      <c r="C2464" s="7"/>
      <c r="V2464" s="5">
        <f t="shared" si="76"/>
        <v>0</v>
      </c>
    </row>
    <row r="2465" spans="1:22" x14ac:dyDescent="0.55000000000000004">
      <c r="A2465" s="1">
        <f t="shared" si="77"/>
        <v>2465</v>
      </c>
      <c r="B2465" s="6"/>
      <c r="C2465" s="7"/>
      <c r="V2465" s="5">
        <f t="shared" si="76"/>
        <v>0</v>
      </c>
    </row>
    <row r="2466" spans="1:22" x14ac:dyDescent="0.55000000000000004">
      <c r="A2466" s="1">
        <f t="shared" si="77"/>
        <v>2466</v>
      </c>
      <c r="B2466" s="6"/>
      <c r="C2466" s="7"/>
      <c r="V2466" s="5">
        <f t="shared" si="76"/>
        <v>0</v>
      </c>
    </row>
    <row r="2467" spans="1:22" x14ac:dyDescent="0.55000000000000004">
      <c r="A2467" s="1">
        <f t="shared" si="77"/>
        <v>2467</v>
      </c>
      <c r="B2467" s="6"/>
      <c r="C2467" s="7"/>
      <c r="V2467" s="5">
        <f t="shared" si="76"/>
        <v>0</v>
      </c>
    </row>
    <row r="2468" spans="1:22" x14ac:dyDescent="0.55000000000000004">
      <c r="A2468" s="1">
        <f t="shared" si="77"/>
        <v>2468</v>
      </c>
      <c r="B2468" s="6"/>
      <c r="C2468" s="7"/>
      <c r="V2468" s="5">
        <f t="shared" si="76"/>
        <v>0</v>
      </c>
    </row>
    <row r="2469" spans="1:22" x14ac:dyDescent="0.55000000000000004">
      <c r="A2469" s="1">
        <f t="shared" si="77"/>
        <v>2469</v>
      </c>
      <c r="B2469" s="6"/>
      <c r="C2469" s="7"/>
      <c r="V2469" s="5">
        <f t="shared" si="76"/>
        <v>0</v>
      </c>
    </row>
    <row r="2470" spans="1:22" x14ac:dyDescent="0.55000000000000004">
      <c r="A2470" s="1">
        <f t="shared" si="77"/>
        <v>2470</v>
      </c>
      <c r="B2470" s="6"/>
      <c r="C2470" s="7"/>
      <c r="V2470" s="5">
        <f t="shared" si="76"/>
        <v>0</v>
      </c>
    </row>
    <row r="2471" spans="1:22" x14ac:dyDescent="0.55000000000000004">
      <c r="A2471" s="1">
        <f t="shared" si="77"/>
        <v>2471</v>
      </c>
      <c r="B2471" s="6"/>
      <c r="C2471" s="7"/>
      <c r="V2471" s="5">
        <f t="shared" si="76"/>
        <v>0</v>
      </c>
    </row>
    <row r="2472" spans="1:22" x14ac:dyDescent="0.55000000000000004">
      <c r="A2472" s="1">
        <f t="shared" si="77"/>
        <v>2472</v>
      </c>
      <c r="B2472" s="6"/>
      <c r="C2472" s="7"/>
      <c r="V2472" s="5">
        <f t="shared" si="76"/>
        <v>0</v>
      </c>
    </row>
    <row r="2473" spans="1:22" x14ac:dyDescent="0.55000000000000004">
      <c r="A2473" s="1">
        <f t="shared" si="77"/>
        <v>2473</v>
      </c>
      <c r="B2473" s="6"/>
      <c r="C2473" s="7"/>
      <c r="V2473" s="5">
        <f t="shared" si="76"/>
        <v>0</v>
      </c>
    </row>
    <row r="2474" spans="1:22" x14ac:dyDescent="0.55000000000000004">
      <c r="A2474" s="1">
        <f t="shared" si="77"/>
        <v>2474</v>
      </c>
      <c r="B2474" s="6"/>
      <c r="C2474" s="7"/>
      <c r="V2474" s="5">
        <f t="shared" si="76"/>
        <v>0</v>
      </c>
    </row>
    <row r="2475" spans="1:22" x14ac:dyDescent="0.55000000000000004">
      <c r="A2475" s="1">
        <f t="shared" si="77"/>
        <v>2475</v>
      </c>
      <c r="B2475" s="6"/>
      <c r="C2475" s="7"/>
      <c r="V2475" s="5">
        <f t="shared" si="76"/>
        <v>0</v>
      </c>
    </row>
    <row r="2476" spans="1:22" x14ac:dyDescent="0.55000000000000004">
      <c r="A2476" s="1">
        <f t="shared" si="77"/>
        <v>2476</v>
      </c>
      <c r="B2476" s="6"/>
      <c r="C2476" s="7"/>
      <c r="V2476" s="5">
        <f t="shared" si="76"/>
        <v>0</v>
      </c>
    </row>
    <row r="2477" spans="1:22" x14ac:dyDescent="0.55000000000000004">
      <c r="A2477" s="1">
        <f t="shared" si="77"/>
        <v>2477</v>
      </c>
      <c r="B2477" s="6"/>
      <c r="C2477" s="7"/>
      <c r="V2477" s="5">
        <f t="shared" si="76"/>
        <v>0</v>
      </c>
    </row>
    <row r="2478" spans="1:22" x14ac:dyDescent="0.55000000000000004">
      <c r="A2478" s="1">
        <f t="shared" si="77"/>
        <v>2478</v>
      </c>
      <c r="B2478" s="6"/>
      <c r="C2478" s="7"/>
      <c r="V2478" s="5">
        <f t="shared" si="76"/>
        <v>0</v>
      </c>
    </row>
    <row r="2479" spans="1:22" x14ac:dyDescent="0.55000000000000004">
      <c r="A2479" s="1">
        <f t="shared" si="77"/>
        <v>2479</v>
      </c>
      <c r="B2479" s="6"/>
      <c r="C2479" s="7"/>
      <c r="V2479" s="5">
        <f t="shared" si="76"/>
        <v>0</v>
      </c>
    </row>
    <row r="2480" spans="1:22" x14ac:dyDescent="0.55000000000000004">
      <c r="A2480" s="1">
        <f t="shared" si="77"/>
        <v>2480</v>
      </c>
      <c r="B2480" s="6"/>
      <c r="C2480" s="7"/>
      <c r="V2480" s="5">
        <f t="shared" si="76"/>
        <v>0</v>
      </c>
    </row>
    <row r="2481" spans="1:22" x14ac:dyDescent="0.55000000000000004">
      <c r="A2481" s="1">
        <f t="shared" si="77"/>
        <v>2481</v>
      </c>
      <c r="B2481" s="6"/>
      <c r="C2481" s="7"/>
      <c r="V2481" s="5">
        <f t="shared" si="76"/>
        <v>0</v>
      </c>
    </row>
    <row r="2482" spans="1:22" x14ac:dyDescent="0.55000000000000004">
      <c r="A2482" s="1">
        <f t="shared" si="77"/>
        <v>2482</v>
      </c>
      <c r="B2482" s="6"/>
      <c r="C2482" s="7"/>
      <c r="V2482" s="5">
        <f t="shared" si="76"/>
        <v>0</v>
      </c>
    </row>
    <row r="2483" spans="1:22" x14ac:dyDescent="0.55000000000000004">
      <c r="A2483" s="1">
        <f t="shared" si="77"/>
        <v>2483</v>
      </c>
      <c r="B2483" s="6"/>
      <c r="C2483" s="7"/>
      <c r="V2483" s="5">
        <f t="shared" si="76"/>
        <v>0</v>
      </c>
    </row>
    <row r="2484" spans="1:22" x14ac:dyDescent="0.55000000000000004">
      <c r="A2484" s="1">
        <f t="shared" si="77"/>
        <v>2484</v>
      </c>
      <c r="B2484" s="6"/>
      <c r="C2484" s="7"/>
      <c r="V2484" s="5">
        <f t="shared" si="76"/>
        <v>0</v>
      </c>
    </row>
    <row r="2485" spans="1:22" x14ac:dyDescent="0.55000000000000004">
      <c r="A2485" s="1">
        <f t="shared" si="77"/>
        <v>2485</v>
      </c>
      <c r="B2485" s="6"/>
      <c r="C2485" s="7"/>
      <c r="V2485" s="5">
        <f t="shared" si="76"/>
        <v>0</v>
      </c>
    </row>
    <row r="2486" spans="1:22" x14ac:dyDescent="0.55000000000000004">
      <c r="A2486" s="1">
        <f t="shared" si="77"/>
        <v>2486</v>
      </c>
      <c r="B2486" s="6"/>
      <c r="C2486" s="7"/>
      <c r="V2486" s="5">
        <f t="shared" si="76"/>
        <v>0</v>
      </c>
    </row>
    <row r="2487" spans="1:22" x14ac:dyDescent="0.55000000000000004">
      <c r="A2487" s="1">
        <f t="shared" si="77"/>
        <v>2487</v>
      </c>
      <c r="B2487" s="6"/>
      <c r="C2487" s="7"/>
      <c r="V2487" s="5">
        <f t="shared" si="76"/>
        <v>0</v>
      </c>
    </row>
    <row r="2488" spans="1:22" x14ac:dyDescent="0.55000000000000004">
      <c r="A2488" s="1">
        <f t="shared" si="77"/>
        <v>2488</v>
      </c>
      <c r="B2488" s="6"/>
      <c r="C2488" s="7"/>
      <c r="V2488" s="5">
        <f t="shared" si="76"/>
        <v>0</v>
      </c>
    </row>
    <row r="2489" spans="1:22" x14ac:dyDescent="0.55000000000000004">
      <c r="A2489" s="1">
        <f t="shared" si="77"/>
        <v>2489</v>
      </c>
      <c r="B2489" s="6"/>
      <c r="C2489" s="7"/>
      <c r="V2489" s="5">
        <f t="shared" si="76"/>
        <v>0</v>
      </c>
    </row>
    <row r="2490" spans="1:22" x14ac:dyDescent="0.55000000000000004">
      <c r="A2490" s="1">
        <f t="shared" si="77"/>
        <v>2490</v>
      </c>
      <c r="B2490" s="6"/>
      <c r="C2490" s="7"/>
      <c r="V2490" s="5">
        <f t="shared" si="76"/>
        <v>0</v>
      </c>
    </row>
    <row r="2491" spans="1:22" x14ac:dyDescent="0.55000000000000004">
      <c r="A2491" s="1">
        <f t="shared" si="77"/>
        <v>2491</v>
      </c>
      <c r="B2491" s="6"/>
      <c r="C2491" s="7"/>
      <c r="V2491" s="5">
        <f t="shared" si="76"/>
        <v>0</v>
      </c>
    </row>
    <row r="2492" spans="1:22" x14ac:dyDescent="0.55000000000000004">
      <c r="A2492" s="1">
        <f t="shared" si="77"/>
        <v>2492</v>
      </c>
      <c r="B2492" s="6"/>
      <c r="C2492" s="7"/>
      <c r="V2492" s="5">
        <f t="shared" si="76"/>
        <v>0</v>
      </c>
    </row>
    <row r="2493" spans="1:22" x14ac:dyDescent="0.55000000000000004">
      <c r="A2493" s="1">
        <f t="shared" si="77"/>
        <v>2493</v>
      </c>
      <c r="B2493" s="6"/>
      <c r="C2493" s="7"/>
      <c r="V2493" s="5">
        <f t="shared" si="76"/>
        <v>0</v>
      </c>
    </row>
    <row r="2494" spans="1:22" x14ac:dyDescent="0.55000000000000004">
      <c r="A2494" s="1">
        <f t="shared" si="77"/>
        <v>2494</v>
      </c>
      <c r="B2494" s="6"/>
      <c r="C2494" s="7"/>
      <c r="V2494" s="5">
        <f t="shared" si="76"/>
        <v>0</v>
      </c>
    </row>
    <row r="2495" spans="1:22" x14ac:dyDescent="0.55000000000000004">
      <c r="A2495" s="1">
        <f t="shared" si="77"/>
        <v>2495</v>
      </c>
      <c r="B2495" s="6"/>
      <c r="C2495" s="7"/>
      <c r="V2495" s="5">
        <f t="shared" si="76"/>
        <v>0</v>
      </c>
    </row>
    <row r="2496" spans="1:22" x14ac:dyDescent="0.55000000000000004">
      <c r="A2496" s="1">
        <f t="shared" si="77"/>
        <v>2496</v>
      </c>
      <c r="B2496" s="6"/>
      <c r="C2496" s="7"/>
      <c r="V2496" s="5">
        <f t="shared" si="76"/>
        <v>0</v>
      </c>
    </row>
    <row r="2497" spans="1:22" x14ac:dyDescent="0.55000000000000004">
      <c r="A2497" s="1">
        <f t="shared" si="77"/>
        <v>2497</v>
      </c>
      <c r="B2497" s="6"/>
      <c r="C2497" s="7"/>
      <c r="V2497" s="5">
        <f t="shared" si="76"/>
        <v>0</v>
      </c>
    </row>
    <row r="2498" spans="1:22" x14ac:dyDescent="0.55000000000000004">
      <c r="A2498" s="1">
        <f t="shared" si="77"/>
        <v>2498</v>
      </c>
      <c r="B2498" s="6"/>
      <c r="C2498" s="7"/>
      <c r="V2498" s="5">
        <f t="shared" ref="V2498:V2561" si="78">IF(AND(T2498=1,U2498=1),1,0)</f>
        <v>0</v>
      </c>
    </row>
    <row r="2499" spans="1:22" x14ac:dyDescent="0.55000000000000004">
      <c r="A2499" s="1">
        <f t="shared" ref="A2499:A2562" si="79">A2498+1</f>
        <v>2499</v>
      </c>
      <c r="B2499" s="6"/>
      <c r="C2499" s="7"/>
      <c r="V2499" s="5">
        <f t="shared" si="78"/>
        <v>0</v>
      </c>
    </row>
    <row r="2500" spans="1:22" x14ac:dyDescent="0.55000000000000004">
      <c r="A2500" s="1">
        <f t="shared" si="79"/>
        <v>2500</v>
      </c>
      <c r="B2500" s="6"/>
      <c r="C2500" s="7"/>
      <c r="V2500" s="5">
        <f t="shared" si="78"/>
        <v>0</v>
      </c>
    </row>
    <row r="2501" spans="1:22" x14ac:dyDescent="0.55000000000000004">
      <c r="A2501" s="1">
        <f t="shared" si="79"/>
        <v>2501</v>
      </c>
      <c r="B2501" s="6"/>
      <c r="C2501" s="7"/>
      <c r="V2501" s="5">
        <f t="shared" si="78"/>
        <v>0</v>
      </c>
    </row>
    <row r="2502" spans="1:22" x14ac:dyDescent="0.55000000000000004">
      <c r="A2502" s="1">
        <f t="shared" si="79"/>
        <v>2502</v>
      </c>
      <c r="B2502" s="6"/>
      <c r="C2502" s="7"/>
      <c r="V2502" s="5">
        <f t="shared" si="78"/>
        <v>0</v>
      </c>
    </row>
    <row r="2503" spans="1:22" x14ac:dyDescent="0.55000000000000004">
      <c r="A2503" s="1">
        <f t="shared" si="79"/>
        <v>2503</v>
      </c>
      <c r="B2503" s="6"/>
      <c r="C2503" s="7"/>
      <c r="V2503" s="5">
        <f t="shared" si="78"/>
        <v>0</v>
      </c>
    </row>
    <row r="2504" spans="1:22" x14ac:dyDescent="0.55000000000000004">
      <c r="A2504" s="1">
        <f t="shared" si="79"/>
        <v>2504</v>
      </c>
      <c r="B2504" s="6"/>
      <c r="C2504" s="7"/>
      <c r="V2504" s="5">
        <f t="shared" si="78"/>
        <v>0</v>
      </c>
    </row>
    <row r="2505" spans="1:22" x14ac:dyDescent="0.55000000000000004">
      <c r="A2505" s="1">
        <f t="shared" si="79"/>
        <v>2505</v>
      </c>
      <c r="B2505" s="6"/>
      <c r="C2505" s="7"/>
      <c r="V2505" s="5">
        <f t="shared" si="78"/>
        <v>0</v>
      </c>
    </row>
    <row r="2506" spans="1:22" x14ac:dyDescent="0.55000000000000004">
      <c r="A2506" s="1">
        <f t="shared" si="79"/>
        <v>2506</v>
      </c>
      <c r="B2506" s="6"/>
      <c r="C2506" s="7"/>
      <c r="V2506" s="5">
        <f t="shared" si="78"/>
        <v>0</v>
      </c>
    </row>
    <row r="2507" spans="1:22" x14ac:dyDescent="0.55000000000000004">
      <c r="A2507" s="1">
        <f t="shared" si="79"/>
        <v>2507</v>
      </c>
      <c r="B2507" s="6"/>
      <c r="C2507" s="7"/>
      <c r="V2507" s="5">
        <f t="shared" si="78"/>
        <v>0</v>
      </c>
    </row>
    <row r="2508" spans="1:22" x14ac:dyDescent="0.55000000000000004">
      <c r="A2508" s="1">
        <f t="shared" si="79"/>
        <v>2508</v>
      </c>
      <c r="B2508" s="6"/>
      <c r="C2508" s="7"/>
      <c r="V2508" s="5">
        <f t="shared" si="78"/>
        <v>0</v>
      </c>
    </row>
    <row r="2509" spans="1:22" x14ac:dyDescent="0.55000000000000004">
      <c r="A2509" s="1">
        <f t="shared" si="79"/>
        <v>2509</v>
      </c>
      <c r="B2509" s="6"/>
      <c r="C2509" s="7"/>
      <c r="V2509" s="5">
        <f t="shared" si="78"/>
        <v>0</v>
      </c>
    </row>
    <row r="2510" spans="1:22" x14ac:dyDescent="0.55000000000000004">
      <c r="A2510" s="1">
        <f t="shared" si="79"/>
        <v>2510</v>
      </c>
      <c r="B2510" s="6"/>
      <c r="C2510" s="7"/>
      <c r="V2510" s="5">
        <f t="shared" si="78"/>
        <v>0</v>
      </c>
    </row>
    <row r="2511" spans="1:22" x14ac:dyDescent="0.55000000000000004">
      <c r="A2511" s="1">
        <f t="shared" si="79"/>
        <v>2511</v>
      </c>
      <c r="B2511" s="6"/>
      <c r="C2511" s="7"/>
      <c r="V2511" s="5">
        <f t="shared" si="78"/>
        <v>0</v>
      </c>
    </row>
    <row r="2512" spans="1:22" x14ac:dyDescent="0.55000000000000004">
      <c r="A2512" s="1">
        <f t="shared" si="79"/>
        <v>2512</v>
      </c>
      <c r="B2512" s="6"/>
      <c r="C2512" s="7"/>
      <c r="V2512" s="5">
        <f t="shared" si="78"/>
        <v>0</v>
      </c>
    </row>
    <row r="2513" spans="1:22" x14ac:dyDescent="0.55000000000000004">
      <c r="A2513" s="1">
        <f t="shared" si="79"/>
        <v>2513</v>
      </c>
      <c r="B2513" s="6"/>
      <c r="C2513" s="7"/>
      <c r="V2513" s="5">
        <f t="shared" si="78"/>
        <v>0</v>
      </c>
    </row>
    <row r="2514" spans="1:22" x14ac:dyDescent="0.55000000000000004">
      <c r="A2514" s="1">
        <f t="shared" si="79"/>
        <v>2514</v>
      </c>
      <c r="B2514" s="6"/>
      <c r="C2514" s="7"/>
      <c r="V2514" s="5">
        <f t="shared" si="78"/>
        <v>0</v>
      </c>
    </row>
    <row r="2515" spans="1:22" x14ac:dyDescent="0.55000000000000004">
      <c r="A2515" s="1">
        <f t="shared" si="79"/>
        <v>2515</v>
      </c>
      <c r="B2515" s="6"/>
      <c r="C2515" s="7"/>
      <c r="V2515" s="5">
        <f t="shared" si="78"/>
        <v>0</v>
      </c>
    </row>
    <row r="2516" spans="1:22" x14ac:dyDescent="0.55000000000000004">
      <c r="A2516" s="1">
        <f t="shared" si="79"/>
        <v>2516</v>
      </c>
      <c r="B2516" s="6"/>
      <c r="C2516" s="7"/>
      <c r="V2516" s="5">
        <f t="shared" si="78"/>
        <v>0</v>
      </c>
    </row>
    <row r="2517" spans="1:22" x14ac:dyDescent="0.55000000000000004">
      <c r="A2517" s="1">
        <f t="shared" si="79"/>
        <v>2517</v>
      </c>
      <c r="B2517" s="6"/>
      <c r="C2517" s="7"/>
      <c r="V2517" s="5">
        <f t="shared" si="78"/>
        <v>0</v>
      </c>
    </row>
    <row r="2518" spans="1:22" x14ac:dyDescent="0.55000000000000004">
      <c r="A2518" s="1">
        <f t="shared" si="79"/>
        <v>2518</v>
      </c>
      <c r="B2518" s="6"/>
      <c r="C2518" s="7"/>
      <c r="V2518" s="5">
        <f t="shared" si="78"/>
        <v>0</v>
      </c>
    </row>
    <row r="2519" spans="1:22" x14ac:dyDescent="0.55000000000000004">
      <c r="A2519" s="1">
        <f t="shared" si="79"/>
        <v>2519</v>
      </c>
      <c r="B2519" s="6"/>
      <c r="C2519" s="7"/>
      <c r="V2519" s="5">
        <f t="shared" si="78"/>
        <v>0</v>
      </c>
    </row>
    <row r="2520" spans="1:22" x14ac:dyDescent="0.55000000000000004">
      <c r="A2520" s="1">
        <f t="shared" si="79"/>
        <v>2520</v>
      </c>
      <c r="B2520" s="6"/>
      <c r="C2520" s="7"/>
      <c r="V2520" s="5">
        <f t="shared" si="78"/>
        <v>0</v>
      </c>
    </row>
    <row r="2521" spans="1:22" x14ac:dyDescent="0.55000000000000004">
      <c r="A2521" s="1">
        <f t="shared" si="79"/>
        <v>2521</v>
      </c>
      <c r="B2521" s="6"/>
      <c r="C2521" s="7"/>
      <c r="V2521" s="5">
        <f t="shared" si="78"/>
        <v>0</v>
      </c>
    </row>
    <row r="2522" spans="1:22" x14ac:dyDescent="0.55000000000000004">
      <c r="A2522" s="1">
        <f t="shared" si="79"/>
        <v>2522</v>
      </c>
      <c r="B2522" s="6"/>
      <c r="C2522" s="7"/>
      <c r="V2522" s="5">
        <f t="shared" si="78"/>
        <v>0</v>
      </c>
    </row>
    <row r="2523" spans="1:22" x14ac:dyDescent="0.55000000000000004">
      <c r="A2523" s="1">
        <f t="shared" si="79"/>
        <v>2523</v>
      </c>
      <c r="B2523" s="6"/>
      <c r="C2523" s="7"/>
      <c r="V2523" s="5">
        <f t="shared" si="78"/>
        <v>0</v>
      </c>
    </row>
    <row r="2524" spans="1:22" x14ac:dyDescent="0.55000000000000004">
      <c r="A2524" s="1">
        <f t="shared" si="79"/>
        <v>2524</v>
      </c>
      <c r="B2524" s="6"/>
      <c r="C2524" s="7"/>
      <c r="V2524" s="5">
        <f t="shared" si="78"/>
        <v>0</v>
      </c>
    </row>
    <row r="2525" spans="1:22" x14ac:dyDescent="0.55000000000000004">
      <c r="A2525" s="1">
        <f t="shared" si="79"/>
        <v>2525</v>
      </c>
      <c r="B2525" s="6"/>
      <c r="C2525" s="7"/>
      <c r="V2525" s="5">
        <f t="shared" si="78"/>
        <v>0</v>
      </c>
    </row>
    <row r="2526" spans="1:22" x14ac:dyDescent="0.55000000000000004">
      <c r="A2526" s="1">
        <f t="shared" si="79"/>
        <v>2526</v>
      </c>
      <c r="B2526" s="6"/>
      <c r="C2526" s="7"/>
      <c r="V2526" s="5">
        <f t="shared" si="78"/>
        <v>0</v>
      </c>
    </row>
    <row r="2527" spans="1:22" x14ac:dyDescent="0.55000000000000004">
      <c r="A2527" s="1">
        <f t="shared" si="79"/>
        <v>2527</v>
      </c>
      <c r="B2527" s="6"/>
      <c r="C2527" s="7"/>
      <c r="V2527" s="5">
        <f t="shared" si="78"/>
        <v>0</v>
      </c>
    </row>
    <row r="2528" spans="1:22" x14ac:dyDescent="0.55000000000000004">
      <c r="A2528" s="1">
        <f t="shared" si="79"/>
        <v>2528</v>
      </c>
      <c r="B2528" s="6"/>
      <c r="C2528" s="7"/>
      <c r="V2528" s="5">
        <f t="shared" si="78"/>
        <v>0</v>
      </c>
    </row>
    <row r="2529" spans="1:22" x14ac:dyDescent="0.55000000000000004">
      <c r="A2529" s="1">
        <f t="shared" si="79"/>
        <v>2529</v>
      </c>
      <c r="B2529" s="6"/>
      <c r="C2529" s="7"/>
      <c r="V2529" s="5">
        <f t="shared" si="78"/>
        <v>0</v>
      </c>
    </row>
    <row r="2530" spans="1:22" x14ac:dyDescent="0.55000000000000004">
      <c r="A2530" s="1">
        <f t="shared" si="79"/>
        <v>2530</v>
      </c>
      <c r="B2530" s="6"/>
      <c r="C2530" s="7"/>
      <c r="V2530" s="5">
        <f t="shared" si="78"/>
        <v>0</v>
      </c>
    </row>
    <row r="2531" spans="1:22" x14ac:dyDescent="0.55000000000000004">
      <c r="A2531" s="1">
        <f t="shared" si="79"/>
        <v>2531</v>
      </c>
      <c r="B2531" s="6"/>
      <c r="C2531" s="7"/>
      <c r="V2531" s="5">
        <f t="shared" si="78"/>
        <v>0</v>
      </c>
    </row>
    <row r="2532" spans="1:22" x14ac:dyDescent="0.55000000000000004">
      <c r="A2532" s="1">
        <f t="shared" si="79"/>
        <v>2532</v>
      </c>
      <c r="B2532" s="6"/>
      <c r="C2532" s="7"/>
      <c r="V2532" s="5">
        <f t="shared" si="78"/>
        <v>0</v>
      </c>
    </row>
    <row r="2533" spans="1:22" x14ac:dyDescent="0.55000000000000004">
      <c r="A2533" s="1">
        <f t="shared" si="79"/>
        <v>2533</v>
      </c>
      <c r="B2533" s="6"/>
      <c r="C2533" s="7"/>
      <c r="V2533" s="5">
        <f t="shared" si="78"/>
        <v>0</v>
      </c>
    </row>
    <row r="2534" spans="1:22" x14ac:dyDescent="0.55000000000000004">
      <c r="A2534" s="1">
        <f t="shared" si="79"/>
        <v>2534</v>
      </c>
      <c r="B2534" s="6"/>
      <c r="C2534" s="7"/>
      <c r="V2534" s="5">
        <f t="shared" si="78"/>
        <v>0</v>
      </c>
    </row>
    <row r="2535" spans="1:22" x14ac:dyDescent="0.55000000000000004">
      <c r="A2535" s="1">
        <f t="shared" si="79"/>
        <v>2535</v>
      </c>
      <c r="B2535" s="6"/>
      <c r="C2535" s="7"/>
      <c r="V2535" s="5">
        <f t="shared" si="78"/>
        <v>0</v>
      </c>
    </row>
    <row r="2536" spans="1:22" x14ac:dyDescent="0.55000000000000004">
      <c r="A2536" s="1">
        <f t="shared" si="79"/>
        <v>2536</v>
      </c>
      <c r="B2536" s="6"/>
      <c r="C2536" s="7"/>
      <c r="V2536" s="5">
        <f t="shared" si="78"/>
        <v>0</v>
      </c>
    </row>
    <row r="2537" spans="1:22" x14ac:dyDescent="0.55000000000000004">
      <c r="A2537" s="1">
        <f t="shared" si="79"/>
        <v>2537</v>
      </c>
      <c r="B2537" s="6"/>
      <c r="C2537" s="7"/>
      <c r="V2537" s="5">
        <f t="shared" si="78"/>
        <v>0</v>
      </c>
    </row>
    <row r="2538" spans="1:22" x14ac:dyDescent="0.55000000000000004">
      <c r="A2538" s="1">
        <f t="shared" si="79"/>
        <v>2538</v>
      </c>
      <c r="B2538" s="6"/>
      <c r="C2538" s="7"/>
      <c r="V2538" s="5">
        <f t="shared" si="78"/>
        <v>0</v>
      </c>
    </row>
    <row r="2539" spans="1:22" x14ac:dyDescent="0.55000000000000004">
      <c r="A2539" s="1">
        <f t="shared" si="79"/>
        <v>2539</v>
      </c>
      <c r="B2539" s="6"/>
      <c r="C2539" s="7"/>
      <c r="V2539" s="5">
        <f t="shared" si="78"/>
        <v>0</v>
      </c>
    </row>
    <row r="2540" spans="1:22" x14ac:dyDescent="0.55000000000000004">
      <c r="A2540" s="1">
        <f t="shared" si="79"/>
        <v>2540</v>
      </c>
      <c r="B2540" s="6"/>
      <c r="C2540" s="7"/>
      <c r="V2540" s="5">
        <f t="shared" si="78"/>
        <v>0</v>
      </c>
    </row>
    <row r="2541" spans="1:22" x14ac:dyDescent="0.55000000000000004">
      <c r="A2541" s="1">
        <f t="shared" si="79"/>
        <v>2541</v>
      </c>
      <c r="B2541" s="6"/>
      <c r="C2541" s="7"/>
      <c r="V2541" s="5">
        <f t="shared" si="78"/>
        <v>0</v>
      </c>
    </row>
    <row r="2542" spans="1:22" x14ac:dyDescent="0.55000000000000004">
      <c r="A2542" s="1">
        <f t="shared" si="79"/>
        <v>2542</v>
      </c>
      <c r="B2542" s="6"/>
      <c r="C2542" s="7"/>
      <c r="V2542" s="5">
        <f t="shared" si="78"/>
        <v>0</v>
      </c>
    </row>
    <row r="2543" spans="1:22" x14ac:dyDescent="0.55000000000000004">
      <c r="A2543" s="1">
        <f t="shared" si="79"/>
        <v>2543</v>
      </c>
      <c r="B2543" s="6"/>
      <c r="C2543" s="7"/>
      <c r="V2543" s="5">
        <f t="shared" si="78"/>
        <v>0</v>
      </c>
    </row>
    <row r="2544" spans="1:22" x14ac:dyDescent="0.55000000000000004">
      <c r="A2544" s="1">
        <f t="shared" si="79"/>
        <v>2544</v>
      </c>
      <c r="B2544" s="6"/>
      <c r="C2544" s="7"/>
      <c r="V2544" s="5">
        <f t="shared" si="78"/>
        <v>0</v>
      </c>
    </row>
    <row r="2545" spans="1:22" x14ac:dyDescent="0.55000000000000004">
      <c r="A2545" s="1">
        <f t="shared" si="79"/>
        <v>2545</v>
      </c>
      <c r="B2545" s="6"/>
      <c r="C2545" s="7"/>
      <c r="V2545" s="5">
        <f t="shared" si="78"/>
        <v>0</v>
      </c>
    </row>
    <row r="2546" spans="1:22" x14ac:dyDescent="0.55000000000000004">
      <c r="A2546" s="1">
        <f t="shared" si="79"/>
        <v>2546</v>
      </c>
      <c r="B2546" s="6"/>
      <c r="C2546" s="7"/>
      <c r="V2546" s="5">
        <f t="shared" si="78"/>
        <v>0</v>
      </c>
    </row>
    <row r="2547" spans="1:22" x14ac:dyDescent="0.55000000000000004">
      <c r="A2547" s="1">
        <f t="shared" si="79"/>
        <v>2547</v>
      </c>
      <c r="B2547" s="6"/>
      <c r="C2547" s="7"/>
      <c r="V2547" s="5">
        <f t="shared" si="78"/>
        <v>0</v>
      </c>
    </row>
    <row r="2548" spans="1:22" x14ac:dyDescent="0.55000000000000004">
      <c r="A2548" s="1">
        <f t="shared" si="79"/>
        <v>2548</v>
      </c>
      <c r="B2548" s="6"/>
      <c r="C2548" s="7"/>
      <c r="V2548" s="5">
        <f t="shared" si="78"/>
        <v>0</v>
      </c>
    </row>
    <row r="2549" spans="1:22" x14ac:dyDescent="0.55000000000000004">
      <c r="A2549" s="1">
        <f t="shared" si="79"/>
        <v>2549</v>
      </c>
      <c r="B2549" s="6"/>
      <c r="C2549" s="7"/>
      <c r="V2549" s="5">
        <f t="shared" si="78"/>
        <v>0</v>
      </c>
    </row>
    <row r="2550" spans="1:22" x14ac:dyDescent="0.55000000000000004">
      <c r="A2550" s="1">
        <f t="shared" si="79"/>
        <v>2550</v>
      </c>
      <c r="B2550" s="6"/>
      <c r="C2550" s="7"/>
      <c r="V2550" s="5">
        <f t="shared" si="78"/>
        <v>0</v>
      </c>
    </row>
    <row r="2551" spans="1:22" x14ac:dyDescent="0.55000000000000004">
      <c r="A2551" s="1">
        <f t="shared" si="79"/>
        <v>2551</v>
      </c>
      <c r="B2551" s="6"/>
      <c r="C2551" s="7"/>
      <c r="V2551" s="5">
        <f t="shared" si="78"/>
        <v>0</v>
      </c>
    </row>
    <row r="2552" spans="1:22" x14ac:dyDescent="0.55000000000000004">
      <c r="A2552" s="1">
        <f t="shared" si="79"/>
        <v>2552</v>
      </c>
      <c r="B2552" s="6"/>
      <c r="C2552" s="7"/>
      <c r="V2552" s="5">
        <f t="shared" si="78"/>
        <v>0</v>
      </c>
    </row>
    <row r="2553" spans="1:22" x14ac:dyDescent="0.55000000000000004">
      <c r="A2553" s="1">
        <f t="shared" si="79"/>
        <v>2553</v>
      </c>
      <c r="B2553" s="6"/>
      <c r="C2553" s="7"/>
      <c r="V2553" s="5">
        <f t="shared" si="78"/>
        <v>0</v>
      </c>
    </row>
    <row r="2554" spans="1:22" x14ac:dyDescent="0.55000000000000004">
      <c r="A2554" s="1">
        <f t="shared" si="79"/>
        <v>2554</v>
      </c>
      <c r="B2554" s="6"/>
      <c r="C2554" s="7"/>
      <c r="V2554" s="5">
        <f t="shared" si="78"/>
        <v>0</v>
      </c>
    </row>
    <row r="2555" spans="1:22" x14ac:dyDescent="0.55000000000000004">
      <c r="A2555" s="1">
        <f t="shared" si="79"/>
        <v>2555</v>
      </c>
      <c r="B2555" s="6"/>
      <c r="C2555" s="7"/>
      <c r="V2555" s="5">
        <f t="shared" si="78"/>
        <v>0</v>
      </c>
    </row>
    <row r="2556" spans="1:22" x14ac:dyDescent="0.55000000000000004">
      <c r="A2556" s="1">
        <f t="shared" si="79"/>
        <v>2556</v>
      </c>
      <c r="B2556" s="6"/>
      <c r="C2556" s="7"/>
      <c r="V2556" s="5">
        <f t="shared" si="78"/>
        <v>0</v>
      </c>
    </row>
    <row r="2557" spans="1:22" x14ac:dyDescent="0.55000000000000004">
      <c r="A2557" s="1">
        <f t="shared" si="79"/>
        <v>2557</v>
      </c>
      <c r="B2557" s="6"/>
      <c r="C2557" s="7"/>
      <c r="V2557" s="5">
        <f t="shared" si="78"/>
        <v>0</v>
      </c>
    </row>
    <row r="2558" spans="1:22" x14ac:dyDescent="0.55000000000000004">
      <c r="A2558" s="1">
        <f t="shared" si="79"/>
        <v>2558</v>
      </c>
      <c r="B2558" s="6"/>
      <c r="C2558" s="7"/>
      <c r="V2558" s="5">
        <f t="shared" si="78"/>
        <v>0</v>
      </c>
    </row>
    <row r="2559" spans="1:22" x14ac:dyDescent="0.55000000000000004">
      <c r="A2559" s="1">
        <f t="shared" si="79"/>
        <v>2559</v>
      </c>
      <c r="B2559" s="6"/>
      <c r="C2559" s="7"/>
      <c r="V2559" s="5">
        <f t="shared" si="78"/>
        <v>0</v>
      </c>
    </row>
    <row r="2560" spans="1:22" x14ac:dyDescent="0.55000000000000004">
      <c r="A2560" s="1">
        <f t="shared" si="79"/>
        <v>2560</v>
      </c>
      <c r="B2560" s="6"/>
      <c r="C2560" s="7"/>
      <c r="V2560" s="5">
        <f t="shared" si="78"/>
        <v>0</v>
      </c>
    </row>
    <row r="2561" spans="1:22" x14ac:dyDescent="0.55000000000000004">
      <c r="A2561" s="1">
        <f t="shared" si="79"/>
        <v>2561</v>
      </c>
      <c r="B2561" s="6"/>
      <c r="C2561" s="7"/>
      <c r="V2561" s="5">
        <f t="shared" si="78"/>
        <v>0</v>
      </c>
    </row>
    <row r="2562" spans="1:22" x14ac:dyDescent="0.55000000000000004">
      <c r="A2562" s="1">
        <f t="shared" si="79"/>
        <v>2562</v>
      </c>
      <c r="B2562" s="6"/>
      <c r="C2562" s="7"/>
      <c r="V2562" s="5">
        <f t="shared" ref="V2562:V2625" si="80">IF(AND(T2562=1,U2562=1),1,0)</f>
        <v>0</v>
      </c>
    </row>
    <row r="2563" spans="1:22" x14ac:dyDescent="0.55000000000000004">
      <c r="A2563" s="1">
        <f t="shared" ref="A2563:A2626" si="81">A2562+1</f>
        <v>2563</v>
      </c>
      <c r="B2563" s="6"/>
      <c r="C2563" s="7"/>
      <c r="V2563" s="5">
        <f t="shared" si="80"/>
        <v>0</v>
      </c>
    </row>
    <row r="2564" spans="1:22" x14ac:dyDescent="0.55000000000000004">
      <c r="A2564" s="1">
        <f t="shared" si="81"/>
        <v>2564</v>
      </c>
      <c r="B2564" s="6"/>
      <c r="C2564" s="7"/>
      <c r="V2564" s="5">
        <f t="shared" si="80"/>
        <v>0</v>
      </c>
    </row>
    <row r="2565" spans="1:22" x14ac:dyDescent="0.55000000000000004">
      <c r="A2565" s="1">
        <f t="shared" si="81"/>
        <v>2565</v>
      </c>
      <c r="B2565" s="6"/>
      <c r="C2565" s="7"/>
      <c r="V2565" s="5">
        <f t="shared" si="80"/>
        <v>0</v>
      </c>
    </row>
    <row r="2566" spans="1:22" x14ac:dyDescent="0.55000000000000004">
      <c r="A2566" s="1">
        <f t="shared" si="81"/>
        <v>2566</v>
      </c>
      <c r="B2566" s="6"/>
      <c r="C2566" s="7"/>
      <c r="V2566" s="5">
        <f t="shared" si="80"/>
        <v>0</v>
      </c>
    </row>
    <row r="2567" spans="1:22" x14ac:dyDescent="0.55000000000000004">
      <c r="A2567" s="1">
        <f t="shared" si="81"/>
        <v>2567</v>
      </c>
      <c r="B2567" s="6"/>
      <c r="C2567" s="7"/>
      <c r="V2567" s="5">
        <f t="shared" si="80"/>
        <v>0</v>
      </c>
    </row>
    <row r="2568" spans="1:22" x14ac:dyDescent="0.55000000000000004">
      <c r="A2568" s="1">
        <f t="shared" si="81"/>
        <v>2568</v>
      </c>
      <c r="B2568" s="6"/>
      <c r="C2568" s="7"/>
      <c r="V2568" s="5">
        <f t="shared" si="80"/>
        <v>0</v>
      </c>
    </row>
    <row r="2569" spans="1:22" x14ac:dyDescent="0.55000000000000004">
      <c r="A2569" s="1">
        <f t="shared" si="81"/>
        <v>2569</v>
      </c>
      <c r="B2569" s="6"/>
      <c r="C2569" s="7"/>
      <c r="V2569" s="5">
        <f t="shared" si="80"/>
        <v>0</v>
      </c>
    </row>
    <row r="2570" spans="1:22" x14ac:dyDescent="0.55000000000000004">
      <c r="A2570" s="1">
        <f t="shared" si="81"/>
        <v>2570</v>
      </c>
      <c r="B2570" s="6"/>
      <c r="C2570" s="7"/>
      <c r="V2570" s="5">
        <f t="shared" si="80"/>
        <v>0</v>
      </c>
    </row>
    <row r="2571" spans="1:22" x14ac:dyDescent="0.55000000000000004">
      <c r="A2571" s="1">
        <f t="shared" si="81"/>
        <v>2571</v>
      </c>
      <c r="B2571" s="6"/>
      <c r="C2571" s="7"/>
      <c r="V2571" s="5">
        <f t="shared" si="80"/>
        <v>0</v>
      </c>
    </row>
    <row r="2572" spans="1:22" x14ac:dyDescent="0.55000000000000004">
      <c r="A2572" s="1">
        <f t="shared" si="81"/>
        <v>2572</v>
      </c>
      <c r="B2572" s="6"/>
      <c r="C2572" s="7"/>
      <c r="V2572" s="5">
        <f t="shared" si="80"/>
        <v>0</v>
      </c>
    </row>
    <row r="2573" spans="1:22" x14ac:dyDescent="0.55000000000000004">
      <c r="A2573" s="1">
        <f t="shared" si="81"/>
        <v>2573</v>
      </c>
      <c r="B2573" s="6"/>
      <c r="C2573" s="7"/>
      <c r="V2573" s="5">
        <f t="shared" si="80"/>
        <v>0</v>
      </c>
    </row>
    <row r="2574" spans="1:22" x14ac:dyDescent="0.55000000000000004">
      <c r="A2574" s="1">
        <f t="shared" si="81"/>
        <v>2574</v>
      </c>
      <c r="B2574" s="6"/>
      <c r="C2574" s="7"/>
      <c r="V2574" s="5">
        <f t="shared" si="80"/>
        <v>0</v>
      </c>
    </row>
    <row r="2575" spans="1:22" x14ac:dyDescent="0.55000000000000004">
      <c r="A2575" s="1">
        <f t="shared" si="81"/>
        <v>2575</v>
      </c>
      <c r="B2575" s="6"/>
      <c r="C2575" s="7"/>
      <c r="V2575" s="5">
        <f t="shared" si="80"/>
        <v>0</v>
      </c>
    </row>
    <row r="2576" spans="1:22" x14ac:dyDescent="0.55000000000000004">
      <c r="A2576" s="1">
        <f t="shared" si="81"/>
        <v>2576</v>
      </c>
      <c r="B2576" s="6"/>
      <c r="C2576" s="7"/>
      <c r="V2576" s="5">
        <f t="shared" si="80"/>
        <v>0</v>
      </c>
    </row>
    <row r="2577" spans="1:22" x14ac:dyDescent="0.55000000000000004">
      <c r="A2577" s="1">
        <f t="shared" si="81"/>
        <v>2577</v>
      </c>
      <c r="B2577" s="6"/>
      <c r="C2577" s="7"/>
      <c r="V2577" s="5">
        <f t="shared" si="80"/>
        <v>0</v>
      </c>
    </row>
    <row r="2578" spans="1:22" x14ac:dyDescent="0.55000000000000004">
      <c r="A2578" s="1">
        <f t="shared" si="81"/>
        <v>2578</v>
      </c>
      <c r="B2578" s="6"/>
      <c r="C2578" s="7"/>
      <c r="V2578" s="5">
        <f t="shared" si="80"/>
        <v>0</v>
      </c>
    </row>
    <row r="2579" spans="1:22" x14ac:dyDescent="0.55000000000000004">
      <c r="A2579" s="1">
        <f t="shared" si="81"/>
        <v>2579</v>
      </c>
      <c r="B2579" s="6"/>
      <c r="C2579" s="7"/>
      <c r="V2579" s="5">
        <f t="shared" si="80"/>
        <v>0</v>
      </c>
    </row>
    <row r="2580" spans="1:22" x14ac:dyDescent="0.55000000000000004">
      <c r="A2580" s="1">
        <f t="shared" si="81"/>
        <v>2580</v>
      </c>
      <c r="B2580" s="6"/>
      <c r="C2580" s="7"/>
      <c r="V2580" s="5">
        <f t="shared" si="80"/>
        <v>0</v>
      </c>
    </row>
    <row r="2581" spans="1:22" x14ac:dyDescent="0.55000000000000004">
      <c r="A2581" s="1">
        <f t="shared" si="81"/>
        <v>2581</v>
      </c>
      <c r="B2581" s="6"/>
      <c r="C2581" s="7"/>
      <c r="V2581" s="5">
        <f t="shared" si="80"/>
        <v>0</v>
      </c>
    </row>
    <row r="2582" spans="1:22" x14ac:dyDescent="0.55000000000000004">
      <c r="A2582" s="1">
        <f t="shared" si="81"/>
        <v>2582</v>
      </c>
      <c r="B2582" s="6"/>
      <c r="C2582" s="7"/>
      <c r="V2582" s="5">
        <f t="shared" si="80"/>
        <v>0</v>
      </c>
    </row>
    <row r="2583" spans="1:22" x14ac:dyDescent="0.55000000000000004">
      <c r="A2583" s="1">
        <f t="shared" si="81"/>
        <v>2583</v>
      </c>
      <c r="B2583" s="6"/>
      <c r="C2583" s="7"/>
      <c r="V2583" s="5">
        <f t="shared" si="80"/>
        <v>0</v>
      </c>
    </row>
    <row r="2584" spans="1:22" x14ac:dyDescent="0.55000000000000004">
      <c r="A2584" s="1">
        <f t="shared" si="81"/>
        <v>2584</v>
      </c>
      <c r="B2584" s="6"/>
      <c r="C2584" s="7"/>
      <c r="V2584" s="5">
        <f t="shared" si="80"/>
        <v>0</v>
      </c>
    </row>
    <row r="2585" spans="1:22" x14ac:dyDescent="0.55000000000000004">
      <c r="A2585" s="1">
        <f t="shared" si="81"/>
        <v>2585</v>
      </c>
      <c r="B2585" s="6"/>
      <c r="C2585" s="7"/>
      <c r="V2585" s="5">
        <f t="shared" si="80"/>
        <v>0</v>
      </c>
    </row>
    <row r="2586" spans="1:22" x14ac:dyDescent="0.55000000000000004">
      <c r="A2586" s="1">
        <f t="shared" si="81"/>
        <v>2586</v>
      </c>
      <c r="B2586" s="6"/>
      <c r="C2586" s="7"/>
      <c r="V2586" s="5">
        <f t="shared" si="80"/>
        <v>0</v>
      </c>
    </row>
    <row r="2587" spans="1:22" x14ac:dyDescent="0.55000000000000004">
      <c r="A2587" s="1">
        <f t="shared" si="81"/>
        <v>2587</v>
      </c>
      <c r="B2587" s="6"/>
      <c r="C2587" s="7"/>
      <c r="V2587" s="5">
        <f t="shared" si="80"/>
        <v>0</v>
      </c>
    </row>
    <row r="2588" spans="1:22" x14ac:dyDescent="0.55000000000000004">
      <c r="A2588" s="1">
        <f t="shared" si="81"/>
        <v>2588</v>
      </c>
      <c r="B2588" s="6"/>
      <c r="C2588" s="7"/>
      <c r="V2588" s="5">
        <f t="shared" si="80"/>
        <v>0</v>
      </c>
    </row>
    <row r="2589" spans="1:22" x14ac:dyDescent="0.55000000000000004">
      <c r="A2589" s="1">
        <f t="shared" si="81"/>
        <v>2589</v>
      </c>
      <c r="B2589" s="6"/>
      <c r="C2589" s="7"/>
      <c r="V2589" s="5">
        <f t="shared" si="80"/>
        <v>0</v>
      </c>
    </row>
    <row r="2590" spans="1:22" x14ac:dyDescent="0.55000000000000004">
      <c r="A2590" s="1">
        <f t="shared" si="81"/>
        <v>2590</v>
      </c>
      <c r="B2590" s="6"/>
      <c r="C2590" s="7"/>
      <c r="V2590" s="5">
        <f t="shared" si="80"/>
        <v>0</v>
      </c>
    </row>
    <row r="2591" spans="1:22" x14ac:dyDescent="0.55000000000000004">
      <c r="A2591" s="1">
        <f t="shared" si="81"/>
        <v>2591</v>
      </c>
      <c r="B2591" s="6"/>
      <c r="C2591" s="7"/>
      <c r="V2591" s="5">
        <f t="shared" si="80"/>
        <v>0</v>
      </c>
    </row>
    <row r="2592" spans="1:22" x14ac:dyDescent="0.55000000000000004">
      <c r="A2592" s="1">
        <f t="shared" si="81"/>
        <v>2592</v>
      </c>
      <c r="B2592" s="6"/>
      <c r="C2592" s="7"/>
      <c r="V2592" s="5">
        <f t="shared" si="80"/>
        <v>0</v>
      </c>
    </row>
    <row r="2593" spans="1:22" x14ac:dyDescent="0.55000000000000004">
      <c r="A2593" s="1">
        <f t="shared" si="81"/>
        <v>2593</v>
      </c>
      <c r="B2593" s="6"/>
      <c r="C2593" s="7"/>
      <c r="V2593" s="5">
        <f t="shared" si="80"/>
        <v>0</v>
      </c>
    </row>
    <row r="2594" spans="1:22" x14ac:dyDescent="0.55000000000000004">
      <c r="A2594" s="1">
        <f t="shared" si="81"/>
        <v>2594</v>
      </c>
      <c r="B2594" s="6"/>
      <c r="C2594" s="7"/>
      <c r="V2594" s="5">
        <f t="shared" si="80"/>
        <v>0</v>
      </c>
    </row>
    <row r="2595" spans="1:22" x14ac:dyDescent="0.55000000000000004">
      <c r="A2595" s="1">
        <f t="shared" si="81"/>
        <v>2595</v>
      </c>
      <c r="B2595" s="6"/>
      <c r="C2595" s="7"/>
      <c r="V2595" s="5">
        <f t="shared" si="80"/>
        <v>0</v>
      </c>
    </row>
    <row r="2596" spans="1:22" x14ac:dyDescent="0.55000000000000004">
      <c r="A2596" s="1">
        <f t="shared" si="81"/>
        <v>2596</v>
      </c>
      <c r="B2596" s="6"/>
      <c r="C2596" s="7"/>
      <c r="V2596" s="5">
        <f t="shared" si="80"/>
        <v>0</v>
      </c>
    </row>
    <row r="2597" spans="1:22" x14ac:dyDescent="0.55000000000000004">
      <c r="A2597" s="1">
        <f t="shared" si="81"/>
        <v>2597</v>
      </c>
      <c r="B2597" s="6"/>
      <c r="C2597" s="7"/>
      <c r="V2597" s="5">
        <f t="shared" si="80"/>
        <v>0</v>
      </c>
    </row>
    <row r="2598" spans="1:22" x14ac:dyDescent="0.55000000000000004">
      <c r="A2598" s="1">
        <f t="shared" si="81"/>
        <v>2598</v>
      </c>
      <c r="B2598" s="6"/>
      <c r="C2598" s="7"/>
      <c r="V2598" s="5">
        <f t="shared" si="80"/>
        <v>0</v>
      </c>
    </row>
    <row r="2599" spans="1:22" x14ac:dyDescent="0.55000000000000004">
      <c r="A2599" s="1">
        <f t="shared" si="81"/>
        <v>2599</v>
      </c>
      <c r="B2599" s="6"/>
      <c r="C2599" s="7"/>
      <c r="V2599" s="5">
        <f t="shared" si="80"/>
        <v>0</v>
      </c>
    </row>
    <row r="2600" spans="1:22" x14ac:dyDescent="0.55000000000000004">
      <c r="A2600" s="1">
        <f t="shared" si="81"/>
        <v>2600</v>
      </c>
      <c r="B2600" s="6"/>
      <c r="C2600" s="7"/>
      <c r="V2600" s="5">
        <f t="shared" si="80"/>
        <v>0</v>
      </c>
    </row>
    <row r="2601" spans="1:22" x14ac:dyDescent="0.55000000000000004">
      <c r="A2601" s="1">
        <f t="shared" si="81"/>
        <v>2601</v>
      </c>
      <c r="B2601" s="6"/>
      <c r="C2601" s="7"/>
      <c r="V2601" s="5">
        <f t="shared" si="80"/>
        <v>0</v>
      </c>
    </row>
    <row r="2602" spans="1:22" x14ac:dyDescent="0.55000000000000004">
      <c r="A2602" s="1">
        <f t="shared" si="81"/>
        <v>2602</v>
      </c>
      <c r="B2602" s="6"/>
      <c r="C2602" s="7"/>
      <c r="V2602" s="5">
        <f t="shared" si="80"/>
        <v>0</v>
      </c>
    </row>
    <row r="2603" spans="1:22" x14ac:dyDescent="0.55000000000000004">
      <c r="A2603" s="1">
        <f t="shared" si="81"/>
        <v>2603</v>
      </c>
      <c r="B2603" s="6"/>
      <c r="C2603" s="7"/>
      <c r="V2603" s="5">
        <f t="shared" si="80"/>
        <v>0</v>
      </c>
    </row>
    <row r="2604" spans="1:22" x14ac:dyDescent="0.55000000000000004">
      <c r="A2604" s="1">
        <f t="shared" si="81"/>
        <v>2604</v>
      </c>
      <c r="B2604" s="6"/>
      <c r="C2604" s="7"/>
      <c r="V2604" s="5">
        <f t="shared" si="80"/>
        <v>0</v>
      </c>
    </row>
    <row r="2605" spans="1:22" x14ac:dyDescent="0.55000000000000004">
      <c r="A2605" s="1">
        <f t="shared" si="81"/>
        <v>2605</v>
      </c>
      <c r="B2605" s="6"/>
      <c r="C2605" s="7"/>
      <c r="V2605" s="5">
        <f t="shared" si="80"/>
        <v>0</v>
      </c>
    </row>
    <row r="2606" spans="1:22" x14ac:dyDescent="0.55000000000000004">
      <c r="A2606" s="1">
        <f t="shared" si="81"/>
        <v>2606</v>
      </c>
      <c r="B2606" s="6"/>
      <c r="C2606" s="7"/>
      <c r="V2606" s="5">
        <f t="shared" si="80"/>
        <v>0</v>
      </c>
    </row>
    <row r="2607" spans="1:22" x14ac:dyDescent="0.55000000000000004">
      <c r="A2607" s="1">
        <f t="shared" si="81"/>
        <v>2607</v>
      </c>
      <c r="B2607" s="6"/>
      <c r="C2607" s="7"/>
      <c r="V2607" s="5">
        <f t="shared" si="80"/>
        <v>0</v>
      </c>
    </row>
    <row r="2608" spans="1:22" x14ac:dyDescent="0.55000000000000004">
      <c r="A2608" s="1">
        <f t="shared" si="81"/>
        <v>2608</v>
      </c>
      <c r="B2608" s="6"/>
      <c r="C2608" s="7"/>
      <c r="V2608" s="5">
        <f t="shared" si="80"/>
        <v>0</v>
      </c>
    </row>
    <row r="2609" spans="1:22" x14ac:dyDescent="0.55000000000000004">
      <c r="A2609" s="1">
        <f t="shared" si="81"/>
        <v>2609</v>
      </c>
      <c r="B2609" s="6"/>
      <c r="C2609" s="7"/>
      <c r="V2609" s="5">
        <f t="shared" si="80"/>
        <v>0</v>
      </c>
    </row>
    <row r="2610" spans="1:22" x14ac:dyDescent="0.55000000000000004">
      <c r="A2610" s="1">
        <f t="shared" si="81"/>
        <v>2610</v>
      </c>
      <c r="B2610" s="6"/>
      <c r="C2610" s="7"/>
      <c r="V2610" s="5">
        <f t="shared" si="80"/>
        <v>0</v>
      </c>
    </row>
    <row r="2611" spans="1:22" x14ac:dyDescent="0.55000000000000004">
      <c r="A2611" s="1">
        <f t="shared" si="81"/>
        <v>2611</v>
      </c>
      <c r="B2611" s="6"/>
      <c r="C2611" s="7"/>
      <c r="V2611" s="5">
        <f t="shared" si="80"/>
        <v>0</v>
      </c>
    </row>
    <row r="2612" spans="1:22" x14ac:dyDescent="0.55000000000000004">
      <c r="A2612" s="1">
        <f t="shared" si="81"/>
        <v>2612</v>
      </c>
      <c r="B2612" s="6"/>
      <c r="C2612" s="7"/>
      <c r="V2612" s="5">
        <f t="shared" si="80"/>
        <v>0</v>
      </c>
    </row>
    <row r="2613" spans="1:22" x14ac:dyDescent="0.55000000000000004">
      <c r="A2613" s="1">
        <f t="shared" si="81"/>
        <v>2613</v>
      </c>
      <c r="B2613" s="6"/>
      <c r="C2613" s="7"/>
      <c r="V2613" s="5">
        <f t="shared" si="80"/>
        <v>0</v>
      </c>
    </row>
    <row r="2614" spans="1:22" x14ac:dyDescent="0.55000000000000004">
      <c r="A2614" s="1">
        <f t="shared" si="81"/>
        <v>2614</v>
      </c>
      <c r="B2614" s="6"/>
      <c r="C2614" s="7"/>
      <c r="V2614" s="5">
        <f t="shared" si="80"/>
        <v>0</v>
      </c>
    </row>
    <row r="2615" spans="1:22" x14ac:dyDescent="0.55000000000000004">
      <c r="A2615" s="1">
        <f t="shared" si="81"/>
        <v>2615</v>
      </c>
      <c r="B2615" s="6"/>
      <c r="C2615" s="7"/>
      <c r="V2615" s="5">
        <f t="shared" si="80"/>
        <v>0</v>
      </c>
    </row>
    <row r="2616" spans="1:22" x14ac:dyDescent="0.55000000000000004">
      <c r="A2616" s="1">
        <f t="shared" si="81"/>
        <v>2616</v>
      </c>
      <c r="B2616" s="6"/>
      <c r="C2616" s="7"/>
      <c r="V2616" s="5">
        <f t="shared" si="80"/>
        <v>0</v>
      </c>
    </row>
    <row r="2617" spans="1:22" x14ac:dyDescent="0.55000000000000004">
      <c r="A2617" s="1">
        <f t="shared" si="81"/>
        <v>2617</v>
      </c>
      <c r="B2617" s="6"/>
      <c r="C2617" s="7"/>
      <c r="V2617" s="5">
        <f t="shared" si="80"/>
        <v>0</v>
      </c>
    </row>
    <row r="2618" spans="1:22" x14ac:dyDescent="0.55000000000000004">
      <c r="A2618" s="1">
        <f t="shared" si="81"/>
        <v>2618</v>
      </c>
      <c r="B2618" s="6"/>
      <c r="C2618" s="7"/>
      <c r="V2618" s="5">
        <f t="shared" si="80"/>
        <v>0</v>
      </c>
    </row>
    <row r="2619" spans="1:22" x14ac:dyDescent="0.55000000000000004">
      <c r="A2619" s="1">
        <f t="shared" si="81"/>
        <v>2619</v>
      </c>
      <c r="B2619" s="6"/>
      <c r="C2619" s="7"/>
      <c r="V2619" s="5">
        <f t="shared" si="80"/>
        <v>0</v>
      </c>
    </row>
    <row r="2620" spans="1:22" x14ac:dyDescent="0.55000000000000004">
      <c r="A2620" s="1">
        <f t="shared" si="81"/>
        <v>2620</v>
      </c>
      <c r="B2620" s="6"/>
      <c r="C2620" s="7"/>
      <c r="V2620" s="5">
        <f t="shared" si="80"/>
        <v>0</v>
      </c>
    </row>
    <row r="2621" spans="1:22" x14ac:dyDescent="0.55000000000000004">
      <c r="A2621" s="1">
        <f t="shared" si="81"/>
        <v>2621</v>
      </c>
      <c r="B2621" s="6"/>
      <c r="C2621" s="7"/>
      <c r="V2621" s="5">
        <f t="shared" si="80"/>
        <v>0</v>
      </c>
    </row>
    <row r="2622" spans="1:22" x14ac:dyDescent="0.55000000000000004">
      <c r="A2622" s="1">
        <f t="shared" si="81"/>
        <v>2622</v>
      </c>
      <c r="B2622" s="6"/>
      <c r="C2622" s="7"/>
      <c r="V2622" s="5">
        <f t="shared" si="80"/>
        <v>0</v>
      </c>
    </row>
    <row r="2623" spans="1:22" x14ac:dyDescent="0.55000000000000004">
      <c r="A2623" s="1">
        <f t="shared" si="81"/>
        <v>2623</v>
      </c>
      <c r="B2623" s="6"/>
      <c r="C2623" s="7"/>
      <c r="V2623" s="5">
        <f t="shared" si="80"/>
        <v>0</v>
      </c>
    </row>
    <row r="2624" spans="1:22" x14ac:dyDescent="0.55000000000000004">
      <c r="A2624" s="1">
        <f t="shared" si="81"/>
        <v>2624</v>
      </c>
      <c r="B2624" s="6"/>
      <c r="C2624" s="7"/>
      <c r="V2624" s="5">
        <f t="shared" si="80"/>
        <v>0</v>
      </c>
    </row>
    <row r="2625" spans="1:22" x14ac:dyDescent="0.55000000000000004">
      <c r="A2625" s="1">
        <f t="shared" si="81"/>
        <v>2625</v>
      </c>
      <c r="B2625" s="6"/>
      <c r="C2625" s="7"/>
      <c r="V2625" s="5">
        <f t="shared" si="80"/>
        <v>0</v>
      </c>
    </row>
    <row r="2626" spans="1:22" x14ac:dyDescent="0.55000000000000004">
      <c r="A2626" s="1">
        <f t="shared" si="81"/>
        <v>2626</v>
      </c>
      <c r="B2626" s="6"/>
      <c r="C2626" s="7"/>
      <c r="V2626" s="5">
        <f t="shared" ref="V2626:V2689" si="82">IF(AND(T2626=1,U2626=1),1,0)</f>
        <v>0</v>
      </c>
    </row>
    <row r="2627" spans="1:22" x14ac:dyDescent="0.55000000000000004">
      <c r="A2627" s="1">
        <f t="shared" ref="A2627:A2690" si="83">A2626+1</f>
        <v>2627</v>
      </c>
      <c r="B2627" s="6"/>
      <c r="C2627" s="7"/>
      <c r="V2627" s="5">
        <f t="shared" si="82"/>
        <v>0</v>
      </c>
    </row>
    <row r="2628" spans="1:22" x14ac:dyDescent="0.55000000000000004">
      <c r="A2628" s="1">
        <f t="shared" si="83"/>
        <v>2628</v>
      </c>
      <c r="B2628" s="6"/>
      <c r="C2628" s="7"/>
      <c r="V2628" s="5">
        <f t="shared" si="82"/>
        <v>0</v>
      </c>
    </row>
    <row r="2629" spans="1:22" x14ac:dyDescent="0.55000000000000004">
      <c r="A2629" s="1">
        <f t="shared" si="83"/>
        <v>2629</v>
      </c>
      <c r="B2629" s="6"/>
      <c r="C2629" s="7"/>
      <c r="V2629" s="5">
        <f t="shared" si="82"/>
        <v>0</v>
      </c>
    </row>
    <row r="2630" spans="1:22" x14ac:dyDescent="0.55000000000000004">
      <c r="A2630" s="1">
        <f t="shared" si="83"/>
        <v>2630</v>
      </c>
      <c r="B2630" s="6"/>
      <c r="C2630" s="7"/>
      <c r="V2630" s="5">
        <f t="shared" si="82"/>
        <v>0</v>
      </c>
    </row>
    <row r="2631" spans="1:22" x14ac:dyDescent="0.55000000000000004">
      <c r="A2631" s="1">
        <f t="shared" si="83"/>
        <v>2631</v>
      </c>
      <c r="B2631" s="6"/>
      <c r="C2631" s="7"/>
      <c r="V2631" s="5">
        <f t="shared" si="82"/>
        <v>0</v>
      </c>
    </row>
    <row r="2632" spans="1:22" x14ac:dyDescent="0.55000000000000004">
      <c r="A2632" s="1">
        <f t="shared" si="83"/>
        <v>2632</v>
      </c>
      <c r="B2632" s="6"/>
      <c r="C2632" s="7"/>
      <c r="V2632" s="5">
        <f t="shared" si="82"/>
        <v>0</v>
      </c>
    </row>
    <row r="2633" spans="1:22" x14ac:dyDescent="0.55000000000000004">
      <c r="A2633" s="1">
        <f t="shared" si="83"/>
        <v>2633</v>
      </c>
      <c r="B2633" s="6"/>
      <c r="C2633" s="7"/>
      <c r="V2633" s="5">
        <f t="shared" si="82"/>
        <v>0</v>
      </c>
    </row>
    <row r="2634" spans="1:22" x14ac:dyDescent="0.55000000000000004">
      <c r="A2634" s="1">
        <f t="shared" si="83"/>
        <v>2634</v>
      </c>
      <c r="B2634" s="6"/>
      <c r="C2634" s="7"/>
      <c r="V2634" s="5">
        <f t="shared" si="82"/>
        <v>0</v>
      </c>
    </row>
    <row r="2635" spans="1:22" x14ac:dyDescent="0.55000000000000004">
      <c r="A2635" s="1">
        <f t="shared" si="83"/>
        <v>2635</v>
      </c>
      <c r="B2635" s="6"/>
      <c r="C2635" s="7"/>
      <c r="V2635" s="5">
        <f t="shared" si="82"/>
        <v>0</v>
      </c>
    </row>
    <row r="2636" spans="1:22" x14ac:dyDescent="0.55000000000000004">
      <c r="A2636" s="1">
        <f t="shared" si="83"/>
        <v>2636</v>
      </c>
      <c r="B2636" s="6"/>
      <c r="C2636" s="7"/>
      <c r="V2636" s="5">
        <f t="shared" si="82"/>
        <v>0</v>
      </c>
    </row>
    <row r="2637" spans="1:22" x14ac:dyDescent="0.55000000000000004">
      <c r="A2637" s="1">
        <f t="shared" si="83"/>
        <v>2637</v>
      </c>
      <c r="B2637" s="6"/>
      <c r="C2637" s="7"/>
      <c r="V2637" s="5">
        <f t="shared" si="82"/>
        <v>0</v>
      </c>
    </row>
    <row r="2638" spans="1:22" x14ac:dyDescent="0.55000000000000004">
      <c r="A2638" s="1">
        <f t="shared" si="83"/>
        <v>2638</v>
      </c>
      <c r="B2638" s="6"/>
      <c r="C2638" s="7"/>
      <c r="V2638" s="5">
        <f t="shared" si="82"/>
        <v>0</v>
      </c>
    </row>
    <row r="2639" spans="1:22" x14ac:dyDescent="0.55000000000000004">
      <c r="A2639" s="1">
        <f t="shared" si="83"/>
        <v>2639</v>
      </c>
      <c r="B2639" s="6"/>
      <c r="C2639" s="7"/>
      <c r="V2639" s="5">
        <f t="shared" si="82"/>
        <v>0</v>
      </c>
    </row>
    <row r="2640" spans="1:22" x14ac:dyDescent="0.55000000000000004">
      <c r="A2640" s="1">
        <f t="shared" si="83"/>
        <v>2640</v>
      </c>
      <c r="B2640" s="6"/>
      <c r="C2640" s="7"/>
      <c r="V2640" s="5">
        <f t="shared" si="82"/>
        <v>0</v>
      </c>
    </row>
    <row r="2641" spans="1:22" x14ac:dyDescent="0.55000000000000004">
      <c r="A2641" s="1">
        <f t="shared" si="83"/>
        <v>2641</v>
      </c>
      <c r="B2641" s="6"/>
      <c r="C2641" s="7"/>
      <c r="V2641" s="5">
        <f t="shared" si="82"/>
        <v>0</v>
      </c>
    </row>
    <row r="2642" spans="1:22" x14ac:dyDescent="0.55000000000000004">
      <c r="A2642" s="1">
        <f t="shared" si="83"/>
        <v>2642</v>
      </c>
      <c r="B2642" s="6"/>
      <c r="C2642" s="7"/>
      <c r="V2642" s="5">
        <f t="shared" si="82"/>
        <v>0</v>
      </c>
    </row>
    <row r="2643" spans="1:22" x14ac:dyDescent="0.55000000000000004">
      <c r="A2643" s="1">
        <f t="shared" si="83"/>
        <v>2643</v>
      </c>
      <c r="B2643" s="6"/>
      <c r="C2643" s="7"/>
      <c r="V2643" s="5">
        <f t="shared" si="82"/>
        <v>0</v>
      </c>
    </row>
    <row r="2644" spans="1:22" x14ac:dyDescent="0.55000000000000004">
      <c r="A2644" s="1">
        <f t="shared" si="83"/>
        <v>2644</v>
      </c>
      <c r="B2644" s="6"/>
      <c r="C2644" s="7"/>
      <c r="V2644" s="5">
        <f t="shared" si="82"/>
        <v>0</v>
      </c>
    </row>
    <row r="2645" spans="1:22" x14ac:dyDescent="0.55000000000000004">
      <c r="A2645" s="1">
        <f t="shared" si="83"/>
        <v>2645</v>
      </c>
      <c r="B2645" s="6"/>
      <c r="C2645" s="7"/>
      <c r="V2645" s="5">
        <f t="shared" si="82"/>
        <v>0</v>
      </c>
    </row>
    <row r="2646" spans="1:22" x14ac:dyDescent="0.55000000000000004">
      <c r="A2646" s="1">
        <f t="shared" si="83"/>
        <v>2646</v>
      </c>
      <c r="B2646" s="6"/>
      <c r="C2646" s="7"/>
      <c r="V2646" s="5">
        <f t="shared" si="82"/>
        <v>0</v>
      </c>
    </row>
    <row r="2647" spans="1:22" x14ac:dyDescent="0.55000000000000004">
      <c r="A2647" s="1">
        <f t="shared" si="83"/>
        <v>2647</v>
      </c>
      <c r="B2647" s="6"/>
      <c r="C2647" s="7"/>
      <c r="V2647" s="5">
        <f t="shared" si="82"/>
        <v>0</v>
      </c>
    </row>
    <row r="2648" spans="1:22" x14ac:dyDescent="0.55000000000000004">
      <c r="A2648" s="1">
        <f t="shared" si="83"/>
        <v>2648</v>
      </c>
      <c r="B2648" s="6"/>
      <c r="C2648" s="7"/>
      <c r="V2648" s="5">
        <f t="shared" si="82"/>
        <v>0</v>
      </c>
    </row>
    <row r="2649" spans="1:22" x14ac:dyDescent="0.55000000000000004">
      <c r="A2649" s="1">
        <f t="shared" si="83"/>
        <v>2649</v>
      </c>
      <c r="B2649" s="6"/>
      <c r="C2649" s="7"/>
      <c r="V2649" s="5">
        <f t="shared" si="82"/>
        <v>0</v>
      </c>
    </row>
    <row r="2650" spans="1:22" x14ac:dyDescent="0.55000000000000004">
      <c r="A2650" s="1">
        <f t="shared" si="83"/>
        <v>2650</v>
      </c>
      <c r="B2650" s="6"/>
      <c r="C2650" s="7"/>
      <c r="V2650" s="5">
        <f t="shared" si="82"/>
        <v>0</v>
      </c>
    </row>
    <row r="2651" spans="1:22" x14ac:dyDescent="0.55000000000000004">
      <c r="A2651" s="1">
        <f t="shared" si="83"/>
        <v>2651</v>
      </c>
      <c r="B2651" s="6"/>
      <c r="C2651" s="7"/>
      <c r="V2651" s="5">
        <f t="shared" si="82"/>
        <v>0</v>
      </c>
    </row>
    <row r="2652" spans="1:22" x14ac:dyDescent="0.55000000000000004">
      <c r="A2652" s="1">
        <f t="shared" si="83"/>
        <v>2652</v>
      </c>
      <c r="B2652" s="6"/>
      <c r="C2652" s="7"/>
      <c r="V2652" s="5">
        <f t="shared" si="82"/>
        <v>0</v>
      </c>
    </row>
    <row r="2653" spans="1:22" x14ac:dyDescent="0.55000000000000004">
      <c r="A2653" s="1">
        <f t="shared" si="83"/>
        <v>2653</v>
      </c>
      <c r="B2653" s="6"/>
      <c r="C2653" s="7"/>
      <c r="V2653" s="5">
        <f t="shared" si="82"/>
        <v>0</v>
      </c>
    </row>
    <row r="2654" spans="1:22" x14ac:dyDescent="0.55000000000000004">
      <c r="A2654" s="1">
        <f t="shared" si="83"/>
        <v>2654</v>
      </c>
      <c r="B2654" s="6"/>
      <c r="C2654" s="7"/>
      <c r="V2654" s="5">
        <f t="shared" si="82"/>
        <v>0</v>
      </c>
    </row>
    <row r="2655" spans="1:22" x14ac:dyDescent="0.55000000000000004">
      <c r="A2655" s="1">
        <f t="shared" si="83"/>
        <v>2655</v>
      </c>
      <c r="B2655" s="6"/>
      <c r="C2655" s="7"/>
      <c r="V2655" s="5">
        <f t="shared" si="82"/>
        <v>0</v>
      </c>
    </row>
    <row r="2656" spans="1:22" x14ac:dyDescent="0.55000000000000004">
      <c r="A2656" s="1">
        <f t="shared" si="83"/>
        <v>2656</v>
      </c>
      <c r="B2656" s="6"/>
      <c r="C2656" s="7"/>
      <c r="V2656" s="5">
        <f t="shared" si="82"/>
        <v>0</v>
      </c>
    </row>
    <row r="2657" spans="1:22" x14ac:dyDescent="0.55000000000000004">
      <c r="A2657" s="1">
        <f t="shared" si="83"/>
        <v>2657</v>
      </c>
      <c r="B2657" s="6"/>
      <c r="C2657" s="7"/>
      <c r="V2657" s="5">
        <f t="shared" si="82"/>
        <v>0</v>
      </c>
    </row>
    <row r="2658" spans="1:22" x14ac:dyDescent="0.55000000000000004">
      <c r="A2658" s="1">
        <f t="shared" si="83"/>
        <v>2658</v>
      </c>
      <c r="B2658" s="6"/>
      <c r="C2658" s="7"/>
      <c r="V2658" s="5">
        <f t="shared" si="82"/>
        <v>0</v>
      </c>
    </row>
    <row r="2659" spans="1:22" x14ac:dyDescent="0.55000000000000004">
      <c r="A2659" s="1">
        <f t="shared" si="83"/>
        <v>2659</v>
      </c>
      <c r="B2659" s="6"/>
      <c r="C2659" s="7"/>
      <c r="V2659" s="5">
        <f t="shared" si="82"/>
        <v>0</v>
      </c>
    </row>
    <row r="2660" spans="1:22" x14ac:dyDescent="0.55000000000000004">
      <c r="A2660" s="1">
        <f t="shared" si="83"/>
        <v>2660</v>
      </c>
      <c r="B2660" s="6"/>
      <c r="C2660" s="7"/>
      <c r="V2660" s="5">
        <f t="shared" si="82"/>
        <v>0</v>
      </c>
    </row>
    <row r="2661" spans="1:22" x14ac:dyDescent="0.55000000000000004">
      <c r="A2661" s="1">
        <f t="shared" si="83"/>
        <v>2661</v>
      </c>
      <c r="B2661" s="6"/>
      <c r="C2661" s="7"/>
      <c r="V2661" s="5">
        <f t="shared" si="82"/>
        <v>0</v>
      </c>
    </row>
    <row r="2662" spans="1:22" x14ac:dyDescent="0.55000000000000004">
      <c r="A2662" s="1">
        <f t="shared" si="83"/>
        <v>2662</v>
      </c>
      <c r="B2662" s="6"/>
      <c r="C2662" s="7"/>
      <c r="V2662" s="5">
        <f t="shared" si="82"/>
        <v>0</v>
      </c>
    </row>
    <row r="2663" spans="1:22" x14ac:dyDescent="0.55000000000000004">
      <c r="A2663" s="1">
        <f t="shared" si="83"/>
        <v>2663</v>
      </c>
      <c r="B2663" s="6"/>
      <c r="C2663" s="7"/>
      <c r="V2663" s="5">
        <f t="shared" si="82"/>
        <v>0</v>
      </c>
    </row>
    <row r="2664" spans="1:22" x14ac:dyDescent="0.55000000000000004">
      <c r="A2664" s="1">
        <f t="shared" si="83"/>
        <v>2664</v>
      </c>
      <c r="B2664" s="6"/>
      <c r="C2664" s="7"/>
      <c r="V2664" s="5">
        <f t="shared" si="82"/>
        <v>0</v>
      </c>
    </row>
    <row r="2665" spans="1:22" x14ac:dyDescent="0.55000000000000004">
      <c r="A2665" s="1">
        <f t="shared" si="83"/>
        <v>2665</v>
      </c>
      <c r="B2665" s="6"/>
      <c r="C2665" s="7"/>
      <c r="V2665" s="5">
        <f t="shared" si="82"/>
        <v>0</v>
      </c>
    </row>
    <row r="2666" spans="1:22" x14ac:dyDescent="0.55000000000000004">
      <c r="A2666" s="1">
        <f t="shared" si="83"/>
        <v>2666</v>
      </c>
      <c r="B2666" s="6"/>
      <c r="C2666" s="7"/>
      <c r="V2666" s="5">
        <f t="shared" si="82"/>
        <v>0</v>
      </c>
    </row>
    <row r="2667" spans="1:22" x14ac:dyDescent="0.55000000000000004">
      <c r="A2667" s="1">
        <f t="shared" si="83"/>
        <v>2667</v>
      </c>
      <c r="B2667" s="6"/>
      <c r="C2667" s="7"/>
      <c r="V2667" s="5">
        <f t="shared" si="82"/>
        <v>0</v>
      </c>
    </row>
    <row r="2668" spans="1:22" x14ac:dyDescent="0.55000000000000004">
      <c r="A2668" s="1">
        <f t="shared" si="83"/>
        <v>2668</v>
      </c>
      <c r="B2668" s="6"/>
      <c r="C2668" s="7"/>
      <c r="V2668" s="5">
        <f t="shared" si="82"/>
        <v>0</v>
      </c>
    </row>
    <row r="2669" spans="1:22" x14ac:dyDescent="0.55000000000000004">
      <c r="A2669" s="1">
        <f t="shared" si="83"/>
        <v>2669</v>
      </c>
      <c r="B2669" s="6"/>
      <c r="C2669" s="7"/>
      <c r="V2669" s="5">
        <f t="shared" si="82"/>
        <v>0</v>
      </c>
    </row>
    <row r="2670" spans="1:22" x14ac:dyDescent="0.55000000000000004">
      <c r="A2670" s="1">
        <f t="shared" si="83"/>
        <v>2670</v>
      </c>
      <c r="B2670" s="6"/>
      <c r="C2670" s="7"/>
      <c r="V2670" s="5">
        <f t="shared" si="82"/>
        <v>0</v>
      </c>
    </row>
    <row r="2671" spans="1:22" x14ac:dyDescent="0.55000000000000004">
      <c r="A2671" s="1">
        <f t="shared" si="83"/>
        <v>2671</v>
      </c>
      <c r="B2671" s="6"/>
      <c r="C2671" s="7"/>
      <c r="V2671" s="5">
        <f t="shared" si="82"/>
        <v>0</v>
      </c>
    </row>
    <row r="2672" spans="1:22" x14ac:dyDescent="0.55000000000000004">
      <c r="A2672" s="1">
        <f t="shared" si="83"/>
        <v>2672</v>
      </c>
      <c r="B2672" s="6"/>
      <c r="C2672" s="7"/>
      <c r="V2672" s="5">
        <f t="shared" si="82"/>
        <v>0</v>
      </c>
    </row>
    <row r="2673" spans="1:22" x14ac:dyDescent="0.55000000000000004">
      <c r="A2673" s="1">
        <f t="shared" si="83"/>
        <v>2673</v>
      </c>
      <c r="B2673" s="6"/>
      <c r="C2673" s="7"/>
      <c r="V2673" s="5">
        <f t="shared" si="82"/>
        <v>0</v>
      </c>
    </row>
    <row r="2674" spans="1:22" x14ac:dyDescent="0.55000000000000004">
      <c r="A2674" s="1">
        <f t="shared" si="83"/>
        <v>2674</v>
      </c>
      <c r="B2674" s="6"/>
      <c r="C2674" s="7"/>
      <c r="V2674" s="5">
        <f t="shared" si="82"/>
        <v>0</v>
      </c>
    </row>
    <row r="2675" spans="1:22" x14ac:dyDescent="0.55000000000000004">
      <c r="A2675" s="1">
        <f t="shared" si="83"/>
        <v>2675</v>
      </c>
      <c r="B2675" s="6"/>
      <c r="C2675" s="7"/>
      <c r="V2675" s="5">
        <f t="shared" si="82"/>
        <v>0</v>
      </c>
    </row>
    <row r="2676" spans="1:22" x14ac:dyDescent="0.55000000000000004">
      <c r="A2676" s="1">
        <f t="shared" si="83"/>
        <v>2676</v>
      </c>
      <c r="B2676" s="6"/>
      <c r="C2676" s="7"/>
      <c r="V2676" s="5">
        <f t="shared" si="82"/>
        <v>0</v>
      </c>
    </row>
    <row r="2677" spans="1:22" x14ac:dyDescent="0.55000000000000004">
      <c r="A2677" s="1">
        <f t="shared" si="83"/>
        <v>2677</v>
      </c>
      <c r="B2677" s="6"/>
      <c r="C2677" s="7"/>
      <c r="V2677" s="5">
        <f t="shared" si="82"/>
        <v>0</v>
      </c>
    </row>
    <row r="2678" spans="1:22" x14ac:dyDescent="0.55000000000000004">
      <c r="A2678" s="1">
        <f t="shared" si="83"/>
        <v>2678</v>
      </c>
      <c r="B2678" s="6"/>
      <c r="C2678" s="7"/>
      <c r="V2678" s="5">
        <f t="shared" si="82"/>
        <v>0</v>
      </c>
    </row>
    <row r="2679" spans="1:22" x14ac:dyDescent="0.55000000000000004">
      <c r="A2679" s="1">
        <f t="shared" si="83"/>
        <v>2679</v>
      </c>
      <c r="B2679" s="6"/>
      <c r="C2679" s="7"/>
      <c r="V2679" s="5">
        <f t="shared" si="82"/>
        <v>0</v>
      </c>
    </row>
    <row r="2680" spans="1:22" x14ac:dyDescent="0.55000000000000004">
      <c r="A2680" s="1">
        <f t="shared" si="83"/>
        <v>2680</v>
      </c>
      <c r="B2680" s="6"/>
      <c r="C2680" s="7"/>
      <c r="V2680" s="5">
        <f t="shared" si="82"/>
        <v>0</v>
      </c>
    </row>
    <row r="2681" spans="1:22" x14ac:dyDescent="0.55000000000000004">
      <c r="A2681" s="1">
        <f t="shared" si="83"/>
        <v>2681</v>
      </c>
      <c r="B2681" s="6"/>
      <c r="C2681" s="7"/>
      <c r="V2681" s="5">
        <f t="shared" si="82"/>
        <v>0</v>
      </c>
    </row>
    <row r="2682" spans="1:22" x14ac:dyDescent="0.55000000000000004">
      <c r="A2682" s="1">
        <f t="shared" si="83"/>
        <v>2682</v>
      </c>
      <c r="B2682" s="6"/>
      <c r="C2682" s="7"/>
      <c r="V2682" s="5">
        <f t="shared" si="82"/>
        <v>0</v>
      </c>
    </row>
    <row r="2683" spans="1:22" x14ac:dyDescent="0.55000000000000004">
      <c r="A2683" s="1">
        <f t="shared" si="83"/>
        <v>2683</v>
      </c>
      <c r="B2683" s="6"/>
      <c r="C2683" s="7"/>
      <c r="V2683" s="5">
        <f t="shared" si="82"/>
        <v>0</v>
      </c>
    </row>
    <row r="2684" spans="1:22" x14ac:dyDescent="0.55000000000000004">
      <c r="A2684" s="1">
        <f t="shared" si="83"/>
        <v>2684</v>
      </c>
      <c r="B2684" s="6"/>
      <c r="C2684" s="7"/>
      <c r="V2684" s="5">
        <f t="shared" si="82"/>
        <v>0</v>
      </c>
    </row>
    <row r="2685" spans="1:22" x14ac:dyDescent="0.55000000000000004">
      <c r="A2685" s="1">
        <f t="shared" si="83"/>
        <v>2685</v>
      </c>
      <c r="B2685" s="6"/>
      <c r="C2685" s="7"/>
      <c r="V2685" s="5">
        <f t="shared" si="82"/>
        <v>0</v>
      </c>
    </row>
    <row r="2686" spans="1:22" x14ac:dyDescent="0.55000000000000004">
      <c r="A2686" s="1">
        <f t="shared" si="83"/>
        <v>2686</v>
      </c>
      <c r="B2686" s="6"/>
      <c r="C2686" s="7"/>
      <c r="V2686" s="5">
        <f t="shared" si="82"/>
        <v>0</v>
      </c>
    </row>
    <row r="2687" spans="1:22" x14ac:dyDescent="0.55000000000000004">
      <c r="A2687" s="1">
        <f t="shared" si="83"/>
        <v>2687</v>
      </c>
      <c r="B2687" s="6"/>
      <c r="C2687" s="7"/>
      <c r="V2687" s="5">
        <f t="shared" si="82"/>
        <v>0</v>
      </c>
    </row>
    <row r="2688" spans="1:22" x14ac:dyDescent="0.55000000000000004">
      <c r="A2688" s="1">
        <f t="shared" si="83"/>
        <v>2688</v>
      </c>
      <c r="B2688" s="6"/>
      <c r="C2688" s="7"/>
      <c r="V2688" s="5">
        <f t="shared" si="82"/>
        <v>0</v>
      </c>
    </row>
    <row r="2689" spans="1:22" x14ac:dyDescent="0.55000000000000004">
      <c r="A2689" s="1">
        <f t="shared" si="83"/>
        <v>2689</v>
      </c>
      <c r="B2689" s="6"/>
      <c r="C2689" s="7"/>
      <c r="V2689" s="5">
        <f t="shared" si="82"/>
        <v>0</v>
      </c>
    </row>
    <row r="2690" spans="1:22" x14ac:dyDescent="0.55000000000000004">
      <c r="A2690" s="1">
        <f t="shared" si="83"/>
        <v>2690</v>
      </c>
      <c r="B2690" s="6"/>
      <c r="C2690" s="7"/>
      <c r="V2690" s="5">
        <f t="shared" ref="V2690:V2753" si="84">IF(AND(T2690=1,U2690=1),1,0)</f>
        <v>0</v>
      </c>
    </row>
    <row r="2691" spans="1:22" x14ac:dyDescent="0.55000000000000004">
      <c r="A2691" s="1">
        <f t="shared" ref="A2691:A2754" si="85">A2690+1</f>
        <v>2691</v>
      </c>
      <c r="B2691" s="6"/>
      <c r="C2691" s="7"/>
      <c r="V2691" s="5">
        <f t="shared" si="84"/>
        <v>0</v>
      </c>
    </row>
    <row r="2692" spans="1:22" x14ac:dyDescent="0.55000000000000004">
      <c r="A2692" s="1">
        <f t="shared" si="85"/>
        <v>2692</v>
      </c>
      <c r="B2692" s="6"/>
      <c r="C2692" s="7"/>
      <c r="V2692" s="5">
        <f t="shared" si="84"/>
        <v>0</v>
      </c>
    </row>
    <row r="2693" spans="1:22" x14ac:dyDescent="0.55000000000000004">
      <c r="A2693" s="1">
        <f t="shared" si="85"/>
        <v>2693</v>
      </c>
      <c r="B2693" s="6"/>
      <c r="C2693" s="7"/>
      <c r="V2693" s="5">
        <f t="shared" si="84"/>
        <v>0</v>
      </c>
    </row>
    <row r="2694" spans="1:22" x14ac:dyDescent="0.55000000000000004">
      <c r="A2694" s="1">
        <f t="shared" si="85"/>
        <v>2694</v>
      </c>
      <c r="B2694" s="6"/>
      <c r="C2694" s="7"/>
      <c r="V2694" s="5">
        <f t="shared" si="84"/>
        <v>0</v>
      </c>
    </row>
    <row r="2695" spans="1:22" x14ac:dyDescent="0.55000000000000004">
      <c r="A2695" s="1">
        <f t="shared" si="85"/>
        <v>2695</v>
      </c>
      <c r="B2695" s="6"/>
      <c r="C2695" s="7"/>
      <c r="V2695" s="5">
        <f t="shared" si="84"/>
        <v>0</v>
      </c>
    </row>
    <row r="2696" spans="1:22" x14ac:dyDescent="0.55000000000000004">
      <c r="A2696" s="1">
        <f t="shared" si="85"/>
        <v>2696</v>
      </c>
      <c r="B2696" s="6"/>
      <c r="C2696" s="7"/>
      <c r="V2696" s="5">
        <f t="shared" si="84"/>
        <v>0</v>
      </c>
    </row>
    <row r="2697" spans="1:22" x14ac:dyDescent="0.55000000000000004">
      <c r="A2697" s="1">
        <f t="shared" si="85"/>
        <v>2697</v>
      </c>
      <c r="B2697" s="6"/>
      <c r="C2697" s="7"/>
      <c r="V2697" s="5">
        <f t="shared" si="84"/>
        <v>0</v>
      </c>
    </row>
    <row r="2698" spans="1:22" x14ac:dyDescent="0.55000000000000004">
      <c r="A2698" s="1">
        <f t="shared" si="85"/>
        <v>2698</v>
      </c>
      <c r="B2698" s="6"/>
      <c r="C2698" s="7"/>
      <c r="V2698" s="5">
        <f t="shared" si="84"/>
        <v>0</v>
      </c>
    </row>
    <row r="2699" spans="1:22" x14ac:dyDescent="0.55000000000000004">
      <c r="A2699" s="1">
        <f t="shared" si="85"/>
        <v>2699</v>
      </c>
      <c r="B2699" s="6"/>
      <c r="C2699" s="7"/>
      <c r="V2699" s="5">
        <f t="shared" si="84"/>
        <v>0</v>
      </c>
    </row>
    <row r="2700" spans="1:22" x14ac:dyDescent="0.55000000000000004">
      <c r="A2700" s="1">
        <f t="shared" si="85"/>
        <v>2700</v>
      </c>
      <c r="B2700" s="6"/>
      <c r="C2700" s="7"/>
      <c r="V2700" s="5">
        <f t="shared" si="84"/>
        <v>0</v>
      </c>
    </row>
    <row r="2701" spans="1:22" x14ac:dyDescent="0.55000000000000004">
      <c r="A2701" s="1">
        <f t="shared" si="85"/>
        <v>2701</v>
      </c>
      <c r="B2701" s="6"/>
      <c r="C2701" s="7"/>
      <c r="V2701" s="5">
        <f t="shared" si="84"/>
        <v>0</v>
      </c>
    </row>
    <row r="2702" spans="1:22" x14ac:dyDescent="0.55000000000000004">
      <c r="A2702" s="1">
        <f t="shared" si="85"/>
        <v>2702</v>
      </c>
      <c r="B2702" s="6"/>
      <c r="C2702" s="7"/>
      <c r="V2702" s="5">
        <f t="shared" si="84"/>
        <v>0</v>
      </c>
    </row>
    <row r="2703" spans="1:22" x14ac:dyDescent="0.55000000000000004">
      <c r="A2703" s="1">
        <f t="shared" si="85"/>
        <v>2703</v>
      </c>
      <c r="B2703" s="6"/>
      <c r="C2703" s="7"/>
      <c r="V2703" s="5">
        <f t="shared" si="84"/>
        <v>0</v>
      </c>
    </row>
    <row r="2704" spans="1:22" x14ac:dyDescent="0.55000000000000004">
      <c r="A2704" s="1">
        <f t="shared" si="85"/>
        <v>2704</v>
      </c>
      <c r="B2704" s="6"/>
      <c r="C2704" s="7"/>
      <c r="V2704" s="5">
        <f t="shared" si="84"/>
        <v>0</v>
      </c>
    </row>
    <row r="2705" spans="1:22" x14ac:dyDescent="0.55000000000000004">
      <c r="A2705" s="1">
        <f t="shared" si="85"/>
        <v>2705</v>
      </c>
      <c r="B2705" s="6"/>
      <c r="C2705" s="7"/>
      <c r="V2705" s="5">
        <f t="shared" si="84"/>
        <v>0</v>
      </c>
    </row>
    <row r="2706" spans="1:22" x14ac:dyDescent="0.55000000000000004">
      <c r="A2706" s="1">
        <f t="shared" si="85"/>
        <v>2706</v>
      </c>
      <c r="B2706" s="6"/>
      <c r="C2706" s="7"/>
      <c r="V2706" s="5">
        <f t="shared" si="84"/>
        <v>0</v>
      </c>
    </row>
    <row r="2707" spans="1:22" x14ac:dyDescent="0.55000000000000004">
      <c r="A2707" s="1">
        <f t="shared" si="85"/>
        <v>2707</v>
      </c>
      <c r="B2707" s="6"/>
      <c r="C2707" s="7"/>
      <c r="V2707" s="5">
        <f t="shared" si="84"/>
        <v>0</v>
      </c>
    </row>
    <row r="2708" spans="1:22" x14ac:dyDescent="0.55000000000000004">
      <c r="A2708" s="1">
        <f t="shared" si="85"/>
        <v>2708</v>
      </c>
      <c r="B2708" s="6"/>
      <c r="C2708" s="7"/>
      <c r="V2708" s="5">
        <f t="shared" si="84"/>
        <v>0</v>
      </c>
    </row>
    <row r="2709" spans="1:22" x14ac:dyDescent="0.55000000000000004">
      <c r="A2709" s="1">
        <f t="shared" si="85"/>
        <v>2709</v>
      </c>
      <c r="B2709" s="6"/>
      <c r="C2709" s="7"/>
      <c r="V2709" s="5">
        <f t="shared" si="84"/>
        <v>0</v>
      </c>
    </row>
    <row r="2710" spans="1:22" x14ac:dyDescent="0.55000000000000004">
      <c r="A2710" s="1">
        <f t="shared" si="85"/>
        <v>2710</v>
      </c>
      <c r="B2710" s="6"/>
      <c r="C2710" s="7"/>
      <c r="V2710" s="5">
        <f t="shared" si="84"/>
        <v>0</v>
      </c>
    </row>
    <row r="2711" spans="1:22" x14ac:dyDescent="0.55000000000000004">
      <c r="A2711" s="1">
        <f t="shared" si="85"/>
        <v>2711</v>
      </c>
      <c r="B2711" s="6"/>
      <c r="C2711" s="7"/>
      <c r="V2711" s="5">
        <f t="shared" si="84"/>
        <v>0</v>
      </c>
    </row>
    <row r="2712" spans="1:22" x14ac:dyDescent="0.55000000000000004">
      <c r="A2712" s="1">
        <f t="shared" si="85"/>
        <v>2712</v>
      </c>
      <c r="B2712" s="6"/>
      <c r="C2712" s="7"/>
      <c r="V2712" s="5">
        <f t="shared" si="84"/>
        <v>0</v>
      </c>
    </row>
    <row r="2713" spans="1:22" x14ac:dyDescent="0.55000000000000004">
      <c r="A2713" s="1">
        <f t="shared" si="85"/>
        <v>2713</v>
      </c>
      <c r="B2713" s="6"/>
      <c r="C2713" s="7"/>
      <c r="V2713" s="5">
        <f t="shared" si="84"/>
        <v>0</v>
      </c>
    </row>
    <row r="2714" spans="1:22" x14ac:dyDescent="0.55000000000000004">
      <c r="A2714" s="1">
        <f t="shared" si="85"/>
        <v>2714</v>
      </c>
      <c r="B2714" s="6"/>
      <c r="C2714" s="7"/>
      <c r="V2714" s="5">
        <f t="shared" si="84"/>
        <v>0</v>
      </c>
    </row>
    <row r="2715" spans="1:22" x14ac:dyDescent="0.55000000000000004">
      <c r="A2715" s="1">
        <f t="shared" si="85"/>
        <v>2715</v>
      </c>
      <c r="B2715" s="6"/>
      <c r="C2715" s="7"/>
      <c r="V2715" s="5">
        <f t="shared" si="84"/>
        <v>0</v>
      </c>
    </row>
    <row r="2716" spans="1:22" x14ac:dyDescent="0.55000000000000004">
      <c r="A2716" s="1">
        <f t="shared" si="85"/>
        <v>2716</v>
      </c>
      <c r="B2716" s="6"/>
      <c r="C2716" s="7"/>
      <c r="V2716" s="5">
        <f t="shared" si="84"/>
        <v>0</v>
      </c>
    </row>
    <row r="2717" spans="1:22" x14ac:dyDescent="0.55000000000000004">
      <c r="A2717" s="1">
        <f t="shared" si="85"/>
        <v>2717</v>
      </c>
      <c r="B2717" s="6"/>
      <c r="C2717" s="7"/>
      <c r="V2717" s="5">
        <f t="shared" si="84"/>
        <v>0</v>
      </c>
    </row>
    <row r="2718" spans="1:22" x14ac:dyDescent="0.55000000000000004">
      <c r="A2718" s="1">
        <f t="shared" si="85"/>
        <v>2718</v>
      </c>
      <c r="B2718" s="6"/>
      <c r="C2718" s="7"/>
      <c r="V2718" s="5">
        <f t="shared" si="84"/>
        <v>0</v>
      </c>
    </row>
    <row r="2719" spans="1:22" x14ac:dyDescent="0.55000000000000004">
      <c r="A2719" s="1">
        <f t="shared" si="85"/>
        <v>2719</v>
      </c>
      <c r="B2719" s="6"/>
      <c r="C2719" s="7"/>
      <c r="V2719" s="5">
        <f t="shared" si="84"/>
        <v>0</v>
      </c>
    </row>
    <row r="2720" spans="1:22" x14ac:dyDescent="0.55000000000000004">
      <c r="A2720" s="1">
        <f t="shared" si="85"/>
        <v>2720</v>
      </c>
      <c r="B2720" s="6"/>
      <c r="C2720" s="7"/>
      <c r="V2720" s="5">
        <f t="shared" si="84"/>
        <v>0</v>
      </c>
    </row>
    <row r="2721" spans="1:22" x14ac:dyDescent="0.55000000000000004">
      <c r="A2721" s="1">
        <f t="shared" si="85"/>
        <v>2721</v>
      </c>
      <c r="B2721" s="6"/>
      <c r="C2721" s="7"/>
      <c r="V2721" s="5">
        <f t="shared" si="84"/>
        <v>0</v>
      </c>
    </row>
    <row r="2722" spans="1:22" x14ac:dyDescent="0.55000000000000004">
      <c r="A2722" s="1">
        <f t="shared" si="85"/>
        <v>2722</v>
      </c>
      <c r="B2722" s="6"/>
      <c r="C2722" s="7"/>
      <c r="V2722" s="5">
        <f t="shared" si="84"/>
        <v>0</v>
      </c>
    </row>
    <row r="2723" spans="1:22" x14ac:dyDescent="0.55000000000000004">
      <c r="A2723" s="1">
        <f t="shared" si="85"/>
        <v>2723</v>
      </c>
      <c r="B2723" s="6"/>
      <c r="C2723" s="7"/>
      <c r="V2723" s="5">
        <f t="shared" si="84"/>
        <v>0</v>
      </c>
    </row>
    <row r="2724" spans="1:22" x14ac:dyDescent="0.55000000000000004">
      <c r="A2724" s="1">
        <f t="shared" si="85"/>
        <v>2724</v>
      </c>
      <c r="B2724" s="6"/>
      <c r="C2724" s="7"/>
      <c r="V2724" s="5">
        <f t="shared" si="84"/>
        <v>0</v>
      </c>
    </row>
    <row r="2725" spans="1:22" x14ac:dyDescent="0.55000000000000004">
      <c r="A2725" s="1">
        <f t="shared" si="85"/>
        <v>2725</v>
      </c>
      <c r="B2725" s="6"/>
      <c r="C2725" s="7"/>
      <c r="V2725" s="5">
        <f t="shared" si="84"/>
        <v>0</v>
      </c>
    </row>
    <row r="2726" spans="1:22" x14ac:dyDescent="0.55000000000000004">
      <c r="A2726" s="1">
        <f t="shared" si="85"/>
        <v>2726</v>
      </c>
      <c r="B2726" s="6"/>
      <c r="C2726" s="7"/>
      <c r="V2726" s="5">
        <f t="shared" si="84"/>
        <v>0</v>
      </c>
    </row>
    <row r="2727" spans="1:22" x14ac:dyDescent="0.55000000000000004">
      <c r="A2727" s="1">
        <f t="shared" si="85"/>
        <v>2727</v>
      </c>
      <c r="B2727" s="6"/>
      <c r="C2727" s="7"/>
      <c r="V2727" s="5">
        <f t="shared" si="84"/>
        <v>0</v>
      </c>
    </row>
    <row r="2728" spans="1:22" x14ac:dyDescent="0.55000000000000004">
      <c r="A2728" s="1">
        <f t="shared" si="85"/>
        <v>2728</v>
      </c>
      <c r="B2728" s="6"/>
      <c r="C2728" s="7"/>
      <c r="V2728" s="5">
        <f t="shared" si="84"/>
        <v>0</v>
      </c>
    </row>
    <row r="2729" spans="1:22" x14ac:dyDescent="0.55000000000000004">
      <c r="A2729" s="1">
        <f t="shared" si="85"/>
        <v>2729</v>
      </c>
      <c r="B2729" s="6"/>
      <c r="C2729" s="7"/>
      <c r="V2729" s="5">
        <f t="shared" si="84"/>
        <v>0</v>
      </c>
    </row>
    <row r="2730" spans="1:22" x14ac:dyDescent="0.55000000000000004">
      <c r="A2730" s="1">
        <f t="shared" si="85"/>
        <v>2730</v>
      </c>
      <c r="B2730" s="6"/>
      <c r="C2730" s="7"/>
      <c r="V2730" s="5">
        <f t="shared" si="84"/>
        <v>0</v>
      </c>
    </row>
    <row r="2731" spans="1:22" x14ac:dyDescent="0.55000000000000004">
      <c r="A2731" s="1">
        <f t="shared" si="85"/>
        <v>2731</v>
      </c>
      <c r="B2731" s="6"/>
      <c r="C2731" s="7"/>
      <c r="V2731" s="5">
        <f t="shared" si="84"/>
        <v>0</v>
      </c>
    </row>
    <row r="2732" spans="1:22" x14ac:dyDescent="0.55000000000000004">
      <c r="A2732" s="1">
        <f t="shared" si="85"/>
        <v>2732</v>
      </c>
      <c r="B2732" s="6"/>
      <c r="C2732" s="7"/>
      <c r="V2732" s="5">
        <f t="shared" si="84"/>
        <v>0</v>
      </c>
    </row>
    <row r="2733" spans="1:22" x14ac:dyDescent="0.55000000000000004">
      <c r="A2733" s="1">
        <f t="shared" si="85"/>
        <v>2733</v>
      </c>
      <c r="B2733" s="6"/>
      <c r="C2733" s="7"/>
      <c r="V2733" s="5">
        <f t="shared" si="84"/>
        <v>0</v>
      </c>
    </row>
    <row r="2734" spans="1:22" x14ac:dyDescent="0.55000000000000004">
      <c r="A2734" s="1">
        <f t="shared" si="85"/>
        <v>2734</v>
      </c>
      <c r="B2734" s="6"/>
      <c r="C2734" s="7"/>
      <c r="V2734" s="5">
        <f t="shared" si="84"/>
        <v>0</v>
      </c>
    </row>
    <row r="2735" spans="1:22" x14ac:dyDescent="0.55000000000000004">
      <c r="A2735" s="1">
        <f t="shared" si="85"/>
        <v>2735</v>
      </c>
      <c r="B2735" s="6"/>
      <c r="C2735" s="7"/>
      <c r="V2735" s="5">
        <f t="shared" si="84"/>
        <v>0</v>
      </c>
    </row>
    <row r="2736" spans="1:22" x14ac:dyDescent="0.55000000000000004">
      <c r="A2736" s="1">
        <f t="shared" si="85"/>
        <v>2736</v>
      </c>
      <c r="B2736" s="6"/>
      <c r="C2736" s="7"/>
      <c r="V2736" s="5">
        <f t="shared" si="84"/>
        <v>0</v>
      </c>
    </row>
    <row r="2737" spans="1:22" x14ac:dyDescent="0.55000000000000004">
      <c r="A2737" s="1">
        <f t="shared" si="85"/>
        <v>2737</v>
      </c>
      <c r="B2737" s="6"/>
      <c r="C2737" s="7"/>
      <c r="V2737" s="5">
        <f t="shared" si="84"/>
        <v>0</v>
      </c>
    </row>
    <row r="2738" spans="1:22" x14ac:dyDescent="0.55000000000000004">
      <c r="A2738" s="1">
        <f t="shared" si="85"/>
        <v>2738</v>
      </c>
      <c r="B2738" s="6"/>
      <c r="C2738" s="7"/>
      <c r="V2738" s="5">
        <f t="shared" si="84"/>
        <v>0</v>
      </c>
    </row>
    <row r="2739" spans="1:22" x14ac:dyDescent="0.55000000000000004">
      <c r="A2739" s="1">
        <f t="shared" si="85"/>
        <v>2739</v>
      </c>
      <c r="B2739" s="6"/>
      <c r="C2739" s="7"/>
      <c r="V2739" s="5">
        <f t="shared" si="84"/>
        <v>0</v>
      </c>
    </row>
    <row r="2740" spans="1:22" x14ac:dyDescent="0.55000000000000004">
      <c r="A2740" s="1">
        <f t="shared" si="85"/>
        <v>2740</v>
      </c>
      <c r="B2740" s="6"/>
      <c r="C2740" s="7"/>
      <c r="V2740" s="5">
        <f t="shared" si="84"/>
        <v>0</v>
      </c>
    </row>
    <row r="2741" spans="1:22" x14ac:dyDescent="0.55000000000000004">
      <c r="A2741" s="1">
        <f t="shared" si="85"/>
        <v>2741</v>
      </c>
      <c r="B2741" s="6"/>
      <c r="C2741" s="7"/>
      <c r="V2741" s="5">
        <f t="shared" si="84"/>
        <v>0</v>
      </c>
    </row>
    <row r="2742" spans="1:22" x14ac:dyDescent="0.55000000000000004">
      <c r="A2742" s="1">
        <f t="shared" si="85"/>
        <v>2742</v>
      </c>
      <c r="B2742" s="6"/>
      <c r="C2742" s="7"/>
      <c r="V2742" s="5">
        <f t="shared" si="84"/>
        <v>0</v>
      </c>
    </row>
    <row r="2743" spans="1:22" x14ac:dyDescent="0.55000000000000004">
      <c r="A2743" s="1">
        <f t="shared" si="85"/>
        <v>2743</v>
      </c>
      <c r="B2743" s="6"/>
      <c r="C2743" s="7"/>
      <c r="V2743" s="5">
        <f t="shared" si="84"/>
        <v>0</v>
      </c>
    </row>
    <row r="2744" spans="1:22" x14ac:dyDescent="0.55000000000000004">
      <c r="A2744" s="1">
        <f t="shared" si="85"/>
        <v>2744</v>
      </c>
      <c r="B2744" s="6"/>
      <c r="C2744" s="7"/>
      <c r="V2744" s="5">
        <f t="shared" si="84"/>
        <v>0</v>
      </c>
    </row>
    <row r="2745" spans="1:22" x14ac:dyDescent="0.55000000000000004">
      <c r="A2745" s="1">
        <f t="shared" si="85"/>
        <v>2745</v>
      </c>
      <c r="B2745" s="6"/>
      <c r="C2745" s="7"/>
      <c r="V2745" s="5">
        <f t="shared" si="84"/>
        <v>0</v>
      </c>
    </row>
    <row r="2746" spans="1:22" x14ac:dyDescent="0.55000000000000004">
      <c r="A2746" s="1">
        <f t="shared" si="85"/>
        <v>2746</v>
      </c>
      <c r="B2746" s="6"/>
      <c r="C2746" s="7"/>
      <c r="V2746" s="5">
        <f t="shared" si="84"/>
        <v>0</v>
      </c>
    </row>
    <row r="2747" spans="1:22" x14ac:dyDescent="0.55000000000000004">
      <c r="A2747" s="1">
        <f t="shared" si="85"/>
        <v>2747</v>
      </c>
      <c r="B2747" s="6"/>
      <c r="C2747" s="7"/>
      <c r="V2747" s="5">
        <f t="shared" si="84"/>
        <v>0</v>
      </c>
    </row>
    <row r="2748" spans="1:22" x14ac:dyDescent="0.55000000000000004">
      <c r="A2748" s="1">
        <f t="shared" si="85"/>
        <v>2748</v>
      </c>
      <c r="B2748" s="6"/>
      <c r="C2748" s="7"/>
      <c r="V2748" s="5">
        <f t="shared" si="84"/>
        <v>0</v>
      </c>
    </row>
    <row r="2749" spans="1:22" x14ac:dyDescent="0.55000000000000004">
      <c r="A2749" s="1">
        <f t="shared" si="85"/>
        <v>2749</v>
      </c>
      <c r="B2749" s="6"/>
      <c r="C2749" s="7"/>
      <c r="V2749" s="5">
        <f t="shared" si="84"/>
        <v>0</v>
      </c>
    </row>
    <row r="2750" spans="1:22" x14ac:dyDescent="0.55000000000000004">
      <c r="A2750" s="1">
        <f t="shared" si="85"/>
        <v>2750</v>
      </c>
      <c r="B2750" s="6"/>
      <c r="C2750" s="7"/>
      <c r="V2750" s="5">
        <f t="shared" si="84"/>
        <v>0</v>
      </c>
    </row>
    <row r="2751" spans="1:22" x14ac:dyDescent="0.55000000000000004">
      <c r="A2751" s="1">
        <f t="shared" si="85"/>
        <v>2751</v>
      </c>
      <c r="B2751" s="6"/>
      <c r="C2751" s="7"/>
      <c r="V2751" s="5">
        <f t="shared" si="84"/>
        <v>0</v>
      </c>
    </row>
    <row r="2752" spans="1:22" x14ac:dyDescent="0.55000000000000004">
      <c r="A2752" s="1">
        <f t="shared" si="85"/>
        <v>2752</v>
      </c>
      <c r="B2752" s="6"/>
      <c r="C2752" s="7"/>
      <c r="V2752" s="5">
        <f t="shared" si="84"/>
        <v>0</v>
      </c>
    </row>
    <row r="2753" spans="1:22" x14ac:dyDescent="0.55000000000000004">
      <c r="A2753" s="1">
        <f t="shared" si="85"/>
        <v>2753</v>
      </c>
      <c r="B2753" s="6"/>
      <c r="C2753" s="7"/>
      <c r="V2753" s="5">
        <f t="shared" si="84"/>
        <v>0</v>
      </c>
    </row>
    <row r="2754" spans="1:22" x14ac:dyDescent="0.55000000000000004">
      <c r="A2754" s="1">
        <f t="shared" si="85"/>
        <v>2754</v>
      </c>
      <c r="B2754" s="6"/>
      <c r="C2754" s="7"/>
      <c r="V2754" s="5">
        <f t="shared" ref="V2754:V2817" si="86">IF(AND(T2754=1,U2754=1),1,0)</f>
        <v>0</v>
      </c>
    </row>
    <row r="2755" spans="1:22" x14ac:dyDescent="0.55000000000000004">
      <c r="A2755" s="1">
        <f t="shared" ref="A2755:A2818" si="87">A2754+1</f>
        <v>2755</v>
      </c>
      <c r="B2755" s="6"/>
      <c r="C2755" s="7"/>
      <c r="V2755" s="5">
        <f t="shared" si="86"/>
        <v>0</v>
      </c>
    </row>
    <row r="2756" spans="1:22" x14ac:dyDescent="0.55000000000000004">
      <c r="A2756" s="1">
        <f t="shared" si="87"/>
        <v>2756</v>
      </c>
      <c r="B2756" s="6"/>
      <c r="C2756" s="7"/>
      <c r="V2756" s="5">
        <f t="shared" si="86"/>
        <v>0</v>
      </c>
    </row>
    <row r="2757" spans="1:22" x14ac:dyDescent="0.55000000000000004">
      <c r="A2757" s="1">
        <f t="shared" si="87"/>
        <v>2757</v>
      </c>
      <c r="B2757" s="6"/>
      <c r="C2757" s="7"/>
      <c r="V2757" s="5">
        <f t="shared" si="86"/>
        <v>0</v>
      </c>
    </row>
    <row r="2758" spans="1:22" x14ac:dyDescent="0.55000000000000004">
      <c r="A2758" s="1">
        <f t="shared" si="87"/>
        <v>2758</v>
      </c>
      <c r="B2758" s="6"/>
      <c r="C2758" s="7"/>
      <c r="V2758" s="5">
        <f t="shared" si="86"/>
        <v>0</v>
      </c>
    </row>
    <row r="2759" spans="1:22" x14ac:dyDescent="0.55000000000000004">
      <c r="A2759" s="1">
        <f t="shared" si="87"/>
        <v>2759</v>
      </c>
      <c r="B2759" s="6"/>
      <c r="C2759" s="7"/>
      <c r="V2759" s="5">
        <f t="shared" si="86"/>
        <v>0</v>
      </c>
    </row>
    <row r="2760" spans="1:22" x14ac:dyDescent="0.55000000000000004">
      <c r="A2760" s="1">
        <f t="shared" si="87"/>
        <v>2760</v>
      </c>
      <c r="B2760" s="6"/>
      <c r="C2760" s="7"/>
      <c r="V2760" s="5">
        <f t="shared" si="86"/>
        <v>0</v>
      </c>
    </row>
    <row r="2761" spans="1:22" x14ac:dyDescent="0.55000000000000004">
      <c r="A2761" s="1">
        <f t="shared" si="87"/>
        <v>2761</v>
      </c>
      <c r="B2761" s="6"/>
      <c r="C2761" s="7"/>
      <c r="V2761" s="5">
        <f t="shared" si="86"/>
        <v>0</v>
      </c>
    </row>
    <row r="2762" spans="1:22" x14ac:dyDescent="0.55000000000000004">
      <c r="A2762" s="1">
        <f t="shared" si="87"/>
        <v>2762</v>
      </c>
      <c r="B2762" s="6"/>
      <c r="C2762" s="7"/>
      <c r="V2762" s="5">
        <f t="shared" si="86"/>
        <v>0</v>
      </c>
    </row>
    <row r="2763" spans="1:22" x14ac:dyDescent="0.55000000000000004">
      <c r="A2763" s="1">
        <f t="shared" si="87"/>
        <v>2763</v>
      </c>
      <c r="B2763" s="6"/>
      <c r="C2763" s="7"/>
      <c r="V2763" s="5">
        <f t="shared" si="86"/>
        <v>0</v>
      </c>
    </row>
    <row r="2764" spans="1:22" x14ac:dyDescent="0.55000000000000004">
      <c r="A2764" s="1">
        <f t="shared" si="87"/>
        <v>2764</v>
      </c>
      <c r="B2764" s="6"/>
      <c r="C2764" s="7"/>
      <c r="V2764" s="5">
        <f t="shared" si="86"/>
        <v>0</v>
      </c>
    </row>
    <row r="2765" spans="1:22" x14ac:dyDescent="0.55000000000000004">
      <c r="A2765" s="1">
        <f t="shared" si="87"/>
        <v>2765</v>
      </c>
      <c r="B2765" s="6"/>
      <c r="C2765" s="7"/>
      <c r="V2765" s="5">
        <f t="shared" si="86"/>
        <v>0</v>
      </c>
    </row>
    <row r="2766" spans="1:22" x14ac:dyDescent="0.55000000000000004">
      <c r="A2766" s="1">
        <f t="shared" si="87"/>
        <v>2766</v>
      </c>
      <c r="B2766" s="6"/>
      <c r="C2766" s="7"/>
      <c r="V2766" s="5">
        <f t="shared" si="86"/>
        <v>0</v>
      </c>
    </row>
    <row r="2767" spans="1:22" x14ac:dyDescent="0.55000000000000004">
      <c r="A2767" s="1">
        <f t="shared" si="87"/>
        <v>2767</v>
      </c>
      <c r="B2767" s="6"/>
      <c r="C2767" s="7"/>
      <c r="V2767" s="5">
        <f t="shared" si="86"/>
        <v>0</v>
      </c>
    </row>
    <row r="2768" spans="1:22" x14ac:dyDescent="0.55000000000000004">
      <c r="A2768" s="1">
        <f t="shared" si="87"/>
        <v>2768</v>
      </c>
      <c r="B2768" s="6"/>
      <c r="C2768" s="7"/>
      <c r="V2768" s="5">
        <f t="shared" si="86"/>
        <v>0</v>
      </c>
    </row>
    <row r="2769" spans="1:22" x14ac:dyDescent="0.55000000000000004">
      <c r="A2769" s="1">
        <f t="shared" si="87"/>
        <v>2769</v>
      </c>
      <c r="B2769" s="6"/>
      <c r="C2769" s="7"/>
      <c r="V2769" s="5">
        <f t="shared" si="86"/>
        <v>0</v>
      </c>
    </row>
    <row r="2770" spans="1:22" x14ac:dyDescent="0.55000000000000004">
      <c r="A2770" s="1">
        <f t="shared" si="87"/>
        <v>2770</v>
      </c>
      <c r="B2770" s="6"/>
      <c r="C2770" s="7"/>
      <c r="V2770" s="5">
        <f t="shared" si="86"/>
        <v>0</v>
      </c>
    </row>
    <row r="2771" spans="1:22" x14ac:dyDescent="0.55000000000000004">
      <c r="A2771" s="1">
        <f t="shared" si="87"/>
        <v>2771</v>
      </c>
      <c r="B2771" s="6"/>
      <c r="C2771" s="7"/>
      <c r="V2771" s="5">
        <f t="shared" si="86"/>
        <v>0</v>
      </c>
    </row>
    <row r="2772" spans="1:22" x14ac:dyDescent="0.55000000000000004">
      <c r="A2772" s="1">
        <f t="shared" si="87"/>
        <v>2772</v>
      </c>
      <c r="B2772" s="6"/>
      <c r="C2772" s="7"/>
      <c r="V2772" s="5">
        <f t="shared" si="86"/>
        <v>0</v>
      </c>
    </row>
    <row r="2773" spans="1:22" x14ac:dyDescent="0.55000000000000004">
      <c r="A2773" s="1">
        <f t="shared" si="87"/>
        <v>2773</v>
      </c>
      <c r="B2773" s="6"/>
      <c r="C2773" s="7"/>
      <c r="V2773" s="5">
        <f t="shared" si="86"/>
        <v>0</v>
      </c>
    </row>
    <row r="2774" spans="1:22" x14ac:dyDescent="0.55000000000000004">
      <c r="A2774" s="1">
        <f t="shared" si="87"/>
        <v>2774</v>
      </c>
      <c r="B2774" s="6"/>
      <c r="C2774" s="7"/>
      <c r="V2774" s="5">
        <f t="shared" si="86"/>
        <v>0</v>
      </c>
    </row>
    <row r="2775" spans="1:22" x14ac:dyDescent="0.55000000000000004">
      <c r="A2775" s="1">
        <f t="shared" si="87"/>
        <v>2775</v>
      </c>
      <c r="B2775" s="6"/>
      <c r="C2775" s="7"/>
      <c r="V2775" s="5">
        <f t="shared" si="86"/>
        <v>0</v>
      </c>
    </row>
    <row r="2776" spans="1:22" x14ac:dyDescent="0.55000000000000004">
      <c r="A2776" s="1">
        <f t="shared" si="87"/>
        <v>2776</v>
      </c>
      <c r="B2776" s="6"/>
      <c r="C2776" s="7"/>
      <c r="V2776" s="5">
        <f t="shared" si="86"/>
        <v>0</v>
      </c>
    </row>
    <row r="2777" spans="1:22" x14ac:dyDescent="0.55000000000000004">
      <c r="A2777" s="1">
        <f t="shared" si="87"/>
        <v>2777</v>
      </c>
      <c r="B2777" s="6"/>
      <c r="C2777" s="7"/>
      <c r="V2777" s="5">
        <f t="shared" si="86"/>
        <v>0</v>
      </c>
    </row>
    <row r="2778" spans="1:22" x14ac:dyDescent="0.55000000000000004">
      <c r="A2778" s="1">
        <f t="shared" si="87"/>
        <v>2778</v>
      </c>
      <c r="B2778" s="6"/>
      <c r="C2778" s="7"/>
      <c r="V2778" s="5">
        <f t="shared" si="86"/>
        <v>0</v>
      </c>
    </row>
    <row r="2779" spans="1:22" x14ac:dyDescent="0.55000000000000004">
      <c r="A2779" s="1">
        <f t="shared" si="87"/>
        <v>2779</v>
      </c>
      <c r="B2779" s="6"/>
      <c r="C2779" s="7"/>
      <c r="V2779" s="5">
        <f t="shared" si="86"/>
        <v>0</v>
      </c>
    </row>
    <row r="2780" spans="1:22" x14ac:dyDescent="0.55000000000000004">
      <c r="A2780" s="1">
        <f t="shared" si="87"/>
        <v>2780</v>
      </c>
      <c r="B2780" s="6"/>
      <c r="C2780" s="7"/>
      <c r="V2780" s="5">
        <f t="shared" si="86"/>
        <v>0</v>
      </c>
    </row>
    <row r="2781" spans="1:22" x14ac:dyDescent="0.55000000000000004">
      <c r="A2781" s="1">
        <f t="shared" si="87"/>
        <v>2781</v>
      </c>
      <c r="B2781" s="6"/>
      <c r="C2781" s="7"/>
      <c r="V2781" s="5">
        <f t="shared" si="86"/>
        <v>0</v>
      </c>
    </row>
    <row r="2782" spans="1:22" x14ac:dyDescent="0.55000000000000004">
      <c r="A2782" s="1">
        <f t="shared" si="87"/>
        <v>2782</v>
      </c>
      <c r="B2782" s="6"/>
      <c r="C2782" s="7"/>
      <c r="V2782" s="5">
        <f t="shared" si="86"/>
        <v>0</v>
      </c>
    </row>
    <row r="2783" spans="1:22" x14ac:dyDescent="0.55000000000000004">
      <c r="A2783" s="1">
        <f t="shared" si="87"/>
        <v>2783</v>
      </c>
      <c r="B2783" s="6"/>
      <c r="C2783" s="7"/>
      <c r="V2783" s="5">
        <f t="shared" si="86"/>
        <v>0</v>
      </c>
    </row>
    <row r="2784" spans="1:22" x14ac:dyDescent="0.55000000000000004">
      <c r="A2784" s="1">
        <f t="shared" si="87"/>
        <v>2784</v>
      </c>
      <c r="B2784" s="6"/>
      <c r="C2784" s="7"/>
      <c r="V2784" s="5">
        <f t="shared" si="86"/>
        <v>0</v>
      </c>
    </row>
    <row r="2785" spans="1:22" x14ac:dyDescent="0.55000000000000004">
      <c r="A2785" s="1">
        <f t="shared" si="87"/>
        <v>2785</v>
      </c>
      <c r="B2785" s="6"/>
      <c r="C2785" s="7"/>
      <c r="V2785" s="5">
        <f t="shared" si="86"/>
        <v>0</v>
      </c>
    </row>
    <row r="2786" spans="1:22" x14ac:dyDescent="0.55000000000000004">
      <c r="A2786" s="1">
        <f t="shared" si="87"/>
        <v>2786</v>
      </c>
      <c r="B2786" s="6"/>
      <c r="C2786" s="7"/>
      <c r="V2786" s="5">
        <f t="shared" si="86"/>
        <v>0</v>
      </c>
    </row>
    <row r="2787" spans="1:22" x14ac:dyDescent="0.55000000000000004">
      <c r="A2787" s="1">
        <f t="shared" si="87"/>
        <v>2787</v>
      </c>
      <c r="B2787" s="6"/>
      <c r="C2787" s="7"/>
      <c r="V2787" s="5">
        <f t="shared" si="86"/>
        <v>0</v>
      </c>
    </row>
    <row r="2788" spans="1:22" x14ac:dyDescent="0.55000000000000004">
      <c r="A2788" s="1">
        <f t="shared" si="87"/>
        <v>2788</v>
      </c>
      <c r="B2788" s="6"/>
      <c r="C2788" s="7"/>
      <c r="V2788" s="5">
        <f t="shared" si="86"/>
        <v>0</v>
      </c>
    </row>
    <row r="2789" spans="1:22" x14ac:dyDescent="0.55000000000000004">
      <c r="A2789" s="1">
        <f t="shared" si="87"/>
        <v>2789</v>
      </c>
      <c r="B2789" s="6"/>
      <c r="C2789" s="7"/>
      <c r="V2789" s="5">
        <f t="shared" si="86"/>
        <v>0</v>
      </c>
    </row>
    <row r="2790" spans="1:22" x14ac:dyDescent="0.55000000000000004">
      <c r="A2790" s="1">
        <f t="shared" si="87"/>
        <v>2790</v>
      </c>
      <c r="B2790" s="6"/>
      <c r="C2790" s="7"/>
      <c r="V2790" s="5">
        <f t="shared" si="86"/>
        <v>0</v>
      </c>
    </row>
    <row r="2791" spans="1:22" x14ac:dyDescent="0.55000000000000004">
      <c r="A2791" s="1">
        <f t="shared" si="87"/>
        <v>2791</v>
      </c>
      <c r="B2791" s="6"/>
      <c r="C2791" s="7"/>
      <c r="V2791" s="5">
        <f t="shared" si="86"/>
        <v>0</v>
      </c>
    </row>
    <row r="2792" spans="1:22" x14ac:dyDescent="0.55000000000000004">
      <c r="A2792" s="1">
        <f t="shared" si="87"/>
        <v>2792</v>
      </c>
      <c r="B2792" s="6"/>
      <c r="C2792" s="7"/>
      <c r="V2792" s="5">
        <f t="shared" si="86"/>
        <v>0</v>
      </c>
    </row>
    <row r="2793" spans="1:22" x14ac:dyDescent="0.55000000000000004">
      <c r="A2793" s="1">
        <f t="shared" si="87"/>
        <v>2793</v>
      </c>
      <c r="B2793" s="6"/>
      <c r="C2793" s="7"/>
      <c r="V2793" s="5">
        <f t="shared" si="86"/>
        <v>0</v>
      </c>
    </row>
    <row r="2794" spans="1:22" x14ac:dyDescent="0.55000000000000004">
      <c r="A2794" s="1">
        <f t="shared" si="87"/>
        <v>2794</v>
      </c>
      <c r="B2794" s="6"/>
      <c r="C2794" s="7"/>
      <c r="V2794" s="5">
        <f t="shared" si="86"/>
        <v>0</v>
      </c>
    </row>
    <row r="2795" spans="1:22" x14ac:dyDescent="0.55000000000000004">
      <c r="A2795" s="1">
        <f t="shared" si="87"/>
        <v>2795</v>
      </c>
      <c r="B2795" s="6"/>
      <c r="C2795" s="7"/>
      <c r="V2795" s="5">
        <f t="shared" si="86"/>
        <v>0</v>
      </c>
    </row>
    <row r="2796" spans="1:22" x14ac:dyDescent="0.55000000000000004">
      <c r="A2796" s="1">
        <f t="shared" si="87"/>
        <v>2796</v>
      </c>
      <c r="B2796" s="6"/>
      <c r="C2796" s="7"/>
      <c r="V2796" s="5">
        <f t="shared" si="86"/>
        <v>0</v>
      </c>
    </row>
    <row r="2797" spans="1:22" x14ac:dyDescent="0.55000000000000004">
      <c r="A2797" s="1">
        <f t="shared" si="87"/>
        <v>2797</v>
      </c>
      <c r="B2797" s="6"/>
      <c r="C2797" s="7"/>
      <c r="V2797" s="5">
        <f t="shared" si="86"/>
        <v>0</v>
      </c>
    </row>
    <row r="2798" spans="1:22" x14ac:dyDescent="0.55000000000000004">
      <c r="A2798" s="1">
        <f t="shared" si="87"/>
        <v>2798</v>
      </c>
      <c r="B2798" s="6"/>
      <c r="C2798" s="7"/>
      <c r="V2798" s="5">
        <f t="shared" si="86"/>
        <v>0</v>
      </c>
    </row>
    <row r="2799" spans="1:22" x14ac:dyDescent="0.55000000000000004">
      <c r="A2799" s="1">
        <f t="shared" si="87"/>
        <v>2799</v>
      </c>
      <c r="B2799" s="6"/>
      <c r="C2799" s="7"/>
      <c r="V2799" s="5">
        <f t="shared" si="86"/>
        <v>0</v>
      </c>
    </row>
    <row r="2800" spans="1:22" x14ac:dyDescent="0.55000000000000004">
      <c r="A2800" s="1">
        <f t="shared" si="87"/>
        <v>2800</v>
      </c>
      <c r="B2800" s="6"/>
      <c r="C2800" s="7"/>
      <c r="V2800" s="5">
        <f t="shared" si="86"/>
        <v>0</v>
      </c>
    </row>
    <row r="2801" spans="1:22" x14ac:dyDescent="0.55000000000000004">
      <c r="A2801" s="1">
        <f t="shared" si="87"/>
        <v>2801</v>
      </c>
      <c r="B2801" s="6"/>
      <c r="C2801" s="7"/>
      <c r="V2801" s="5">
        <f t="shared" si="86"/>
        <v>0</v>
      </c>
    </row>
    <row r="2802" spans="1:22" x14ac:dyDescent="0.55000000000000004">
      <c r="A2802" s="1">
        <f t="shared" si="87"/>
        <v>2802</v>
      </c>
      <c r="B2802" s="6"/>
      <c r="C2802" s="7"/>
      <c r="V2802" s="5">
        <f t="shared" si="86"/>
        <v>0</v>
      </c>
    </row>
    <row r="2803" spans="1:22" x14ac:dyDescent="0.55000000000000004">
      <c r="A2803" s="1">
        <f t="shared" si="87"/>
        <v>2803</v>
      </c>
      <c r="B2803" s="6"/>
      <c r="C2803" s="7"/>
      <c r="V2803" s="5">
        <f t="shared" si="86"/>
        <v>0</v>
      </c>
    </row>
    <row r="2804" spans="1:22" x14ac:dyDescent="0.55000000000000004">
      <c r="A2804" s="1">
        <f t="shared" si="87"/>
        <v>2804</v>
      </c>
      <c r="B2804" s="6"/>
      <c r="C2804" s="7"/>
      <c r="V2804" s="5">
        <f t="shared" si="86"/>
        <v>0</v>
      </c>
    </row>
    <row r="2805" spans="1:22" x14ac:dyDescent="0.55000000000000004">
      <c r="A2805" s="1">
        <f t="shared" si="87"/>
        <v>2805</v>
      </c>
      <c r="B2805" s="6"/>
      <c r="C2805" s="7"/>
      <c r="V2805" s="5">
        <f t="shared" si="86"/>
        <v>0</v>
      </c>
    </row>
    <row r="2806" spans="1:22" x14ac:dyDescent="0.55000000000000004">
      <c r="A2806" s="1">
        <f t="shared" si="87"/>
        <v>2806</v>
      </c>
      <c r="B2806" s="6"/>
      <c r="C2806" s="7"/>
      <c r="V2806" s="5">
        <f t="shared" si="86"/>
        <v>0</v>
      </c>
    </row>
    <row r="2807" spans="1:22" x14ac:dyDescent="0.55000000000000004">
      <c r="A2807" s="1">
        <f t="shared" si="87"/>
        <v>2807</v>
      </c>
      <c r="B2807" s="6"/>
      <c r="C2807" s="7"/>
      <c r="V2807" s="5">
        <f t="shared" si="86"/>
        <v>0</v>
      </c>
    </row>
    <row r="2808" spans="1:22" x14ac:dyDescent="0.55000000000000004">
      <c r="A2808" s="1">
        <f t="shared" si="87"/>
        <v>2808</v>
      </c>
      <c r="B2808" s="6"/>
      <c r="C2808" s="7"/>
      <c r="V2808" s="5">
        <f t="shared" si="86"/>
        <v>0</v>
      </c>
    </row>
    <row r="2809" spans="1:22" x14ac:dyDescent="0.55000000000000004">
      <c r="A2809" s="1">
        <f t="shared" si="87"/>
        <v>2809</v>
      </c>
      <c r="B2809" s="6"/>
      <c r="C2809" s="7"/>
      <c r="V2809" s="5">
        <f t="shared" si="86"/>
        <v>0</v>
      </c>
    </row>
    <row r="2810" spans="1:22" x14ac:dyDescent="0.55000000000000004">
      <c r="A2810" s="1">
        <f t="shared" si="87"/>
        <v>2810</v>
      </c>
      <c r="B2810" s="6"/>
      <c r="C2810" s="7"/>
      <c r="V2810" s="5">
        <f t="shared" si="86"/>
        <v>0</v>
      </c>
    </row>
    <row r="2811" spans="1:22" x14ac:dyDescent="0.55000000000000004">
      <c r="A2811" s="1">
        <f t="shared" si="87"/>
        <v>2811</v>
      </c>
      <c r="B2811" s="6"/>
      <c r="C2811" s="7"/>
      <c r="V2811" s="5">
        <f t="shared" si="86"/>
        <v>0</v>
      </c>
    </row>
    <row r="2812" spans="1:22" x14ac:dyDescent="0.55000000000000004">
      <c r="A2812" s="1">
        <f t="shared" si="87"/>
        <v>2812</v>
      </c>
      <c r="B2812" s="6"/>
      <c r="C2812" s="7"/>
      <c r="V2812" s="5">
        <f t="shared" si="86"/>
        <v>0</v>
      </c>
    </row>
    <row r="2813" spans="1:22" x14ac:dyDescent="0.55000000000000004">
      <c r="A2813" s="1">
        <f t="shared" si="87"/>
        <v>2813</v>
      </c>
      <c r="B2813" s="6"/>
      <c r="C2813" s="7"/>
      <c r="V2813" s="5">
        <f t="shared" si="86"/>
        <v>0</v>
      </c>
    </row>
    <row r="2814" spans="1:22" x14ac:dyDescent="0.55000000000000004">
      <c r="A2814" s="1">
        <f t="shared" si="87"/>
        <v>2814</v>
      </c>
      <c r="B2814" s="6"/>
      <c r="C2814" s="7"/>
      <c r="V2814" s="5">
        <f t="shared" si="86"/>
        <v>0</v>
      </c>
    </row>
    <row r="2815" spans="1:22" x14ac:dyDescent="0.55000000000000004">
      <c r="A2815" s="1">
        <f t="shared" si="87"/>
        <v>2815</v>
      </c>
      <c r="B2815" s="6"/>
      <c r="C2815" s="7"/>
      <c r="V2815" s="5">
        <f t="shared" si="86"/>
        <v>0</v>
      </c>
    </row>
    <row r="2816" spans="1:22" x14ac:dyDescent="0.55000000000000004">
      <c r="A2816" s="1">
        <f t="shared" si="87"/>
        <v>2816</v>
      </c>
      <c r="B2816" s="6"/>
      <c r="C2816" s="7"/>
      <c r="V2816" s="5">
        <f t="shared" si="86"/>
        <v>0</v>
      </c>
    </row>
    <row r="2817" spans="1:22" x14ac:dyDescent="0.55000000000000004">
      <c r="A2817" s="1">
        <f t="shared" si="87"/>
        <v>2817</v>
      </c>
      <c r="B2817" s="6"/>
      <c r="C2817" s="7"/>
      <c r="V2817" s="5">
        <f t="shared" si="86"/>
        <v>0</v>
      </c>
    </row>
    <row r="2818" spans="1:22" x14ac:dyDescent="0.55000000000000004">
      <c r="A2818" s="1">
        <f t="shared" si="87"/>
        <v>2818</v>
      </c>
      <c r="B2818" s="6"/>
      <c r="C2818" s="7"/>
      <c r="V2818" s="5">
        <f t="shared" ref="V2818:V2881" si="88">IF(AND(T2818=1,U2818=1),1,0)</f>
        <v>0</v>
      </c>
    </row>
    <row r="2819" spans="1:22" x14ac:dyDescent="0.55000000000000004">
      <c r="A2819" s="1">
        <f t="shared" ref="A2819:A2882" si="89">A2818+1</f>
        <v>2819</v>
      </c>
      <c r="B2819" s="6"/>
      <c r="C2819" s="7"/>
      <c r="V2819" s="5">
        <f t="shared" si="88"/>
        <v>0</v>
      </c>
    </row>
    <row r="2820" spans="1:22" x14ac:dyDescent="0.55000000000000004">
      <c r="A2820" s="1">
        <f t="shared" si="89"/>
        <v>2820</v>
      </c>
      <c r="B2820" s="6"/>
      <c r="C2820" s="7"/>
      <c r="V2820" s="5">
        <f t="shared" si="88"/>
        <v>0</v>
      </c>
    </row>
    <row r="2821" spans="1:22" x14ac:dyDescent="0.55000000000000004">
      <c r="A2821" s="1">
        <f t="shared" si="89"/>
        <v>2821</v>
      </c>
      <c r="B2821" s="6"/>
      <c r="C2821" s="7"/>
      <c r="V2821" s="5">
        <f t="shared" si="88"/>
        <v>0</v>
      </c>
    </row>
    <row r="2822" spans="1:22" x14ac:dyDescent="0.55000000000000004">
      <c r="A2822" s="1">
        <f t="shared" si="89"/>
        <v>2822</v>
      </c>
      <c r="B2822" s="6"/>
      <c r="C2822" s="7"/>
      <c r="V2822" s="5">
        <f t="shared" si="88"/>
        <v>0</v>
      </c>
    </row>
    <row r="2823" spans="1:22" x14ac:dyDescent="0.55000000000000004">
      <c r="A2823" s="1">
        <f t="shared" si="89"/>
        <v>2823</v>
      </c>
      <c r="B2823" s="6"/>
      <c r="C2823" s="7"/>
      <c r="V2823" s="5">
        <f t="shared" si="88"/>
        <v>0</v>
      </c>
    </row>
    <row r="2824" spans="1:22" x14ac:dyDescent="0.55000000000000004">
      <c r="A2824" s="1">
        <f t="shared" si="89"/>
        <v>2824</v>
      </c>
      <c r="B2824" s="6"/>
      <c r="C2824" s="7"/>
      <c r="V2824" s="5">
        <f t="shared" si="88"/>
        <v>0</v>
      </c>
    </row>
    <row r="2825" spans="1:22" x14ac:dyDescent="0.55000000000000004">
      <c r="A2825" s="1">
        <f t="shared" si="89"/>
        <v>2825</v>
      </c>
      <c r="B2825" s="6"/>
      <c r="C2825" s="7"/>
      <c r="V2825" s="5">
        <f t="shared" si="88"/>
        <v>0</v>
      </c>
    </row>
    <row r="2826" spans="1:22" x14ac:dyDescent="0.55000000000000004">
      <c r="A2826" s="1">
        <f t="shared" si="89"/>
        <v>2826</v>
      </c>
      <c r="B2826" s="6"/>
      <c r="C2826" s="7"/>
      <c r="V2826" s="5">
        <f t="shared" si="88"/>
        <v>0</v>
      </c>
    </row>
    <row r="2827" spans="1:22" x14ac:dyDescent="0.55000000000000004">
      <c r="A2827" s="1">
        <f t="shared" si="89"/>
        <v>2827</v>
      </c>
      <c r="B2827" s="6"/>
      <c r="C2827" s="7"/>
      <c r="V2827" s="5">
        <f t="shared" si="88"/>
        <v>0</v>
      </c>
    </row>
    <row r="2828" spans="1:22" x14ac:dyDescent="0.55000000000000004">
      <c r="A2828" s="1">
        <f t="shared" si="89"/>
        <v>2828</v>
      </c>
      <c r="B2828" s="6"/>
      <c r="C2828" s="7"/>
      <c r="V2828" s="5">
        <f t="shared" si="88"/>
        <v>0</v>
      </c>
    </row>
    <row r="2829" spans="1:22" x14ac:dyDescent="0.55000000000000004">
      <c r="A2829" s="1">
        <f t="shared" si="89"/>
        <v>2829</v>
      </c>
      <c r="B2829" s="6"/>
      <c r="C2829" s="7"/>
      <c r="V2829" s="5">
        <f t="shared" si="88"/>
        <v>0</v>
      </c>
    </row>
    <row r="2830" spans="1:22" x14ac:dyDescent="0.55000000000000004">
      <c r="A2830" s="1">
        <f t="shared" si="89"/>
        <v>2830</v>
      </c>
      <c r="B2830" s="6"/>
      <c r="C2830" s="7"/>
      <c r="V2830" s="5">
        <f t="shared" si="88"/>
        <v>0</v>
      </c>
    </row>
    <row r="2831" spans="1:22" x14ac:dyDescent="0.55000000000000004">
      <c r="A2831" s="1">
        <f t="shared" si="89"/>
        <v>2831</v>
      </c>
      <c r="B2831" s="6"/>
      <c r="C2831" s="7"/>
      <c r="V2831" s="5">
        <f t="shared" si="88"/>
        <v>0</v>
      </c>
    </row>
    <row r="2832" spans="1:22" x14ac:dyDescent="0.55000000000000004">
      <c r="A2832" s="1">
        <f t="shared" si="89"/>
        <v>2832</v>
      </c>
      <c r="B2832" s="6"/>
      <c r="C2832" s="7"/>
      <c r="V2832" s="5">
        <f t="shared" si="88"/>
        <v>0</v>
      </c>
    </row>
    <row r="2833" spans="1:22" x14ac:dyDescent="0.55000000000000004">
      <c r="A2833" s="1">
        <f t="shared" si="89"/>
        <v>2833</v>
      </c>
      <c r="B2833" s="6"/>
      <c r="C2833" s="7"/>
      <c r="V2833" s="5">
        <f t="shared" si="88"/>
        <v>0</v>
      </c>
    </row>
    <row r="2834" spans="1:22" x14ac:dyDescent="0.55000000000000004">
      <c r="A2834" s="1">
        <f t="shared" si="89"/>
        <v>2834</v>
      </c>
      <c r="B2834" s="6"/>
      <c r="C2834" s="7"/>
      <c r="V2834" s="5">
        <f t="shared" si="88"/>
        <v>0</v>
      </c>
    </row>
    <row r="2835" spans="1:22" x14ac:dyDescent="0.55000000000000004">
      <c r="A2835" s="1">
        <f t="shared" si="89"/>
        <v>2835</v>
      </c>
      <c r="B2835" s="6"/>
      <c r="C2835" s="7"/>
      <c r="V2835" s="5">
        <f t="shared" si="88"/>
        <v>0</v>
      </c>
    </row>
    <row r="2836" spans="1:22" x14ac:dyDescent="0.55000000000000004">
      <c r="A2836" s="1">
        <f t="shared" si="89"/>
        <v>2836</v>
      </c>
      <c r="B2836" s="6"/>
      <c r="C2836" s="7"/>
      <c r="V2836" s="5">
        <f t="shared" si="88"/>
        <v>0</v>
      </c>
    </row>
    <row r="2837" spans="1:22" x14ac:dyDescent="0.55000000000000004">
      <c r="A2837" s="1">
        <f t="shared" si="89"/>
        <v>2837</v>
      </c>
      <c r="B2837" s="6"/>
      <c r="C2837" s="7"/>
      <c r="V2837" s="5">
        <f t="shared" si="88"/>
        <v>0</v>
      </c>
    </row>
    <row r="2838" spans="1:22" x14ac:dyDescent="0.55000000000000004">
      <c r="A2838" s="1">
        <f t="shared" si="89"/>
        <v>2838</v>
      </c>
      <c r="B2838" s="6"/>
      <c r="C2838" s="7"/>
      <c r="V2838" s="5">
        <f t="shared" si="88"/>
        <v>0</v>
      </c>
    </row>
    <row r="2839" spans="1:22" x14ac:dyDescent="0.55000000000000004">
      <c r="A2839" s="1">
        <f t="shared" si="89"/>
        <v>2839</v>
      </c>
      <c r="B2839" s="6"/>
      <c r="C2839" s="7"/>
      <c r="V2839" s="5">
        <f t="shared" si="88"/>
        <v>0</v>
      </c>
    </row>
    <row r="2840" spans="1:22" x14ac:dyDescent="0.55000000000000004">
      <c r="A2840" s="1">
        <f t="shared" si="89"/>
        <v>2840</v>
      </c>
      <c r="B2840" s="6"/>
      <c r="C2840" s="7"/>
      <c r="V2840" s="5">
        <f t="shared" si="88"/>
        <v>0</v>
      </c>
    </row>
    <row r="2841" spans="1:22" x14ac:dyDescent="0.55000000000000004">
      <c r="A2841" s="1">
        <f t="shared" si="89"/>
        <v>2841</v>
      </c>
      <c r="B2841" s="6"/>
      <c r="C2841" s="7"/>
      <c r="V2841" s="5">
        <f t="shared" si="88"/>
        <v>0</v>
      </c>
    </row>
    <row r="2842" spans="1:22" x14ac:dyDescent="0.55000000000000004">
      <c r="A2842" s="1">
        <f t="shared" si="89"/>
        <v>2842</v>
      </c>
      <c r="B2842" s="6"/>
      <c r="C2842" s="7"/>
      <c r="V2842" s="5">
        <f t="shared" si="88"/>
        <v>0</v>
      </c>
    </row>
    <row r="2843" spans="1:22" x14ac:dyDescent="0.55000000000000004">
      <c r="A2843" s="1">
        <f t="shared" si="89"/>
        <v>2843</v>
      </c>
      <c r="B2843" s="6"/>
      <c r="C2843" s="7"/>
      <c r="V2843" s="5">
        <f t="shared" si="88"/>
        <v>0</v>
      </c>
    </row>
    <row r="2844" spans="1:22" x14ac:dyDescent="0.55000000000000004">
      <c r="A2844" s="1">
        <f t="shared" si="89"/>
        <v>2844</v>
      </c>
      <c r="B2844" s="6"/>
      <c r="C2844" s="7"/>
      <c r="V2844" s="5">
        <f t="shared" si="88"/>
        <v>0</v>
      </c>
    </row>
    <row r="2845" spans="1:22" x14ac:dyDescent="0.55000000000000004">
      <c r="A2845" s="1">
        <f t="shared" si="89"/>
        <v>2845</v>
      </c>
      <c r="B2845" s="6"/>
      <c r="C2845" s="7"/>
      <c r="V2845" s="5">
        <f t="shared" si="88"/>
        <v>0</v>
      </c>
    </row>
    <row r="2846" spans="1:22" x14ac:dyDescent="0.55000000000000004">
      <c r="A2846" s="1">
        <f t="shared" si="89"/>
        <v>2846</v>
      </c>
      <c r="B2846" s="6"/>
      <c r="C2846" s="7"/>
      <c r="V2846" s="5">
        <f t="shared" si="88"/>
        <v>0</v>
      </c>
    </row>
    <row r="2847" spans="1:22" x14ac:dyDescent="0.55000000000000004">
      <c r="A2847" s="1">
        <f t="shared" si="89"/>
        <v>2847</v>
      </c>
      <c r="B2847" s="6"/>
      <c r="C2847" s="7"/>
      <c r="V2847" s="5">
        <f t="shared" si="88"/>
        <v>0</v>
      </c>
    </row>
    <row r="2848" spans="1:22" x14ac:dyDescent="0.55000000000000004">
      <c r="A2848" s="1">
        <f t="shared" si="89"/>
        <v>2848</v>
      </c>
      <c r="B2848" s="6"/>
      <c r="C2848" s="7"/>
      <c r="V2848" s="5">
        <f t="shared" si="88"/>
        <v>0</v>
      </c>
    </row>
    <row r="2849" spans="1:22" x14ac:dyDescent="0.55000000000000004">
      <c r="A2849" s="1">
        <f t="shared" si="89"/>
        <v>2849</v>
      </c>
      <c r="B2849" s="6"/>
      <c r="C2849" s="7"/>
      <c r="V2849" s="5">
        <f t="shared" si="88"/>
        <v>0</v>
      </c>
    </row>
    <row r="2850" spans="1:22" x14ac:dyDescent="0.55000000000000004">
      <c r="A2850" s="1">
        <f t="shared" si="89"/>
        <v>2850</v>
      </c>
      <c r="B2850" s="6"/>
      <c r="C2850" s="7"/>
      <c r="V2850" s="5">
        <f t="shared" si="88"/>
        <v>0</v>
      </c>
    </row>
    <row r="2851" spans="1:22" x14ac:dyDescent="0.55000000000000004">
      <c r="A2851" s="1">
        <f t="shared" si="89"/>
        <v>2851</v>
      </c>
      <c r="B2851" s="6"/>
      <c r="C2851" s="7"/>
      <c r="V2851" s="5">
        <f t="shared" si="88"/>
        <v>0</v>
      </c>
    </row>
    <row r="2852" spans="1:22" x14ac:dyDescent="0.55000000000000004">
      <c r="A2852" s="1">
        <f t="shared" si="89"/>
        <v>2852</v>
      </c>
      <c r="B2852" s="6"/>
      <c r="C2852" s="7"/>
      <c r="V2852" s="5">
        <f t="shared" si="88"/>
        <v>0</v>
      </c>
    </row>
    <row r="2853" spans="1:22" x14ac:dyDescent="0.55000000000000004">
      <c r="A2853" s="1">
        <f t="shared" si="89"/>
        <v>2853</v>
      </c>
      <c r="B2853" s="6"/>
      <c r="C2853" s="7"/>
      <c r="V2853" s="5">
        <f t="shared" si="88"/>
        <v>0</v>
      </c>
    </row>
    <row r="2854" spans="1:22" x14ac:dyDescent="0.55000000000000004">
      <c r="A2854" s="1">
        <f t="shared" si="89"/>
        <v>2854</v>
      </c>
      <c r="B2854" s="6"/>
      <c r="C2854" s="7"/>
      <c r="V2854" s="5">
        <f t="shared" si="88"/>
        <v>0</v>
      </c>
    </row>
    <row r="2855" spans="1:22" x14ac:dyDescent="0.55000000000000004">
      <c r="A2855" s="1">
        <f t="shared" si="89"/>
        <v>2855</v>
      </c>
      <c r="B2855" s="6"/>
      <c r="C2855" s="7"/>
      <c r="V2855" s="5">
        <f t="shared" si="88"/>
        <v>0</v>
      </c>
    </row>
    <row r="2856" spans="1:22" x14ac:dyDescent="0.55000000000000004">
      <c r="A2856" s="1">
        <f t="shared" si="89"/>
        <v>2856</v>
      </c>
      <c r="B2856" s="6"/>
      <c r="C2856" s="7"/>
      <c r="V2856" s="5">
        <f t="shared" si="88"/>
        <v>0</v>
      </c>
    </row>
    <row r="2857" spans="1:22" x14ac:dyDescent="0.55000000000000004">
      <c r="A2857" s="1">
        <f t="shared" si="89"/>
        <v>2857</v>
      </c>
      <c r="B2857" s="6"/>
      <c r="C2857" s="7"/>
      <c r="V2857" s="5">
        <f t="shared" si="88"/>
        <v>0</v>
      </c>
    </row>
    <row r="2858" spans="1:22" x14ac:dyDescent="0.55000000000000004">
      <c r="A2858" s="1">
        <f t="shared" si="89"/>
        <v>2858</v>
      </c>
      <c r="B2858" s="6"/>
      <c r="C2858" s="7"/>
      <c r="V2858" s="5">
        <f t="shared" si="88"/>
        <v>0</v>
      </c>
    </row>
    <row r="2859" spans="1:22" x14ac:dyDescent="0.55000000000000004">
      <c r="A2859" s="1">
        <f t="shared" si="89"/>
        <v>2859</v>
      </c>
      <c r="B2859" s="6"/>
      <c r="C2859" s="7"/>
      <c r="V2859" s="5">
        <f t="shared" si="88"/>
        <v>0</v>
      </c>
    </row>
    <row r="2860" spans="1:22" x14ac:dyDescent="0.55000000000000004">
      <c r="A2860" s="1">
        <f t="shared" si="89"/>
        <v>2860</v>
      </c>
      <c r="B2860" s="6"/>
      <c r="C2860" s="7"/>
      <c r="V2860" s="5">
        <f t="shared" si="88"/>
        <v>0</v>
      </c>
    </row>
    <row r="2861" spans="1:22" x14ac:dyDescent="0.55000000000000004">
      <c r="A2861" s="1">
        <f t="shared" si="89"/>
        <v>2861</v>
      </c>
      <c r="B2861" s="6"/>
      <c r="C2861" s="7"/>
      <c r="V2861" s="5">
        <f t="shared" si="88"/>
        <v>0</v>
      </c>
    </row>
    <row r="2862" spans="1:22" x14ac:dyDescent="0.55000000000000004">
      <c r="A2862" s="1">
        <f t="shared" si="89"/>
        <v>2862</v>
      </c>
      <c r="B2862" s="6"/>
      <c r="C2862" s="7"/>
      <c r="V2862" s="5">
        <f t="shared" si="88"/>
        <v>0</v>
      </c>
    </row>
    <row r="2863" spans="1:22" x14ac:dyDescent="0.55000000000000004">
      <c r="A2863" s="1">
        <f t="shared" si="89"/>
        <v>2863</v>
      </c>
      <c r="B2863" s="6"/>
      <c r="C2863" s="7"/>
      <c r="V2863" s="5">
        <f t="shared" si="88"/>
        <v>0</v>
      </c>
    </row>
    <row r="2864" spans="1:22" x14ac:dyDescent="0.55000000000000004">
      <c r="A2864" s="1">
        <f t="shared" si="89"/>
        <v>2864</v>
      </c>
      <c r="B2864" s="6"/>
      <c r="C2864" s="7"/>
      <c r="V2864" s="5">
        <f t="shared" si="88"/>
        <v>0</v>
      </c>
    </row>
    <row r="2865" spans="1:22" x14ac:dyDescent="0.55000000000000004">
      <c r="A2865" s="1">
        <f t="shared" si="89"/>
        <v>2865</v>
      </c>
      <c r="B2865" s="6"/>
      <c r="C2865" s="7"/>
      <c r="V2865" s="5">
        <f t="shared" si="88"/>
        <v>0</v>
      </c>
    </row>
    <row r="2866" spans="1:22" x14ac:dyDescent="0.55000000000000004">
      <c r="A2866" s="1">
        <f t="shared" si="89"/>
        <v>2866</v>
      </c>
      <c r="B2866" s="6"/>
      <c r="C2866" s="7"/>
      <c r="V2866" s="5">
        <f t="shared" si="88"/>
        <v>0</v>
      </c>
    </row>
    <row r="2867" spans="1:22" x14ac:dyDescent="0.55000000000000004">
      <c r="A2867" s="1">
        <f t="shared" si="89"/>
        <v>2867</v>
      </c>
      <c r="B2867" s="6"/>
      <c r="C2867" s="7"/>
      <c r="V2867" s="5">
        <f t="shared" si="88"/>
        <v>0</v>
      </c>
    </row>
    <row r="2868" spans="1:22" x14ac:dyDescent="0.55000000000000004">
      <c r="A2868" s="1">
        <f t="shared" si="89"/>
        <v>2868</v>
      </c>
      <c r="B2868" s="6"/>
      <c r="C2868" s="7"/>
      <c r="V2868" s="5">
        <f t="shared" si="88"/>
        <v>0</v>
      </c>
    </row>
    <row r="2869" spans="1:22" x14ac:dyDescent="0.55000000000000004">
      <c r="A2869" s="1">
        <f t="shared" si="89"/>
        <v>2869</v>
      </c>
      <c r="B2869" s="6"/>
      <c r="C2869" s="7"/>
      <c r="V2869" s="5">
        <f t="shared" si="88"/>
        <v>0</v>
      </c>
    </row>
    <row r="2870" spans="1:22" x14ac:dyDescent="0.55000000000000004">
      <c r="A2870" s="1">
        <f t="shared" si="89"/>
        <v>2870</v>
      </c>
      <c r="B2870" s="6"/>
      <c r="C2870" s="7"/>
      <c r="V2870" s="5">
        <f t="shared" si="88"/>
        <v>0</v>
      </c>
    </row>
    <row r="2871" spans="1:22" x14ac:dyDescent="0.55000000000000004">
      <c r="A2871" s="1">
        <f t="shared" si="89"/>
        <v>2871</v>
      </c>
      <c r="B2871" s="6"/>
      <c r="C2871" s="7"/>
      <c r="V2871" s="5">
        <f t="shared" si="88"/>
        <v>0</v>
      </c>
    </row>
    <row r="2872" spans="1:22" x14ac:dyDescent="0.55000000000000004">
      <c r="A2872" s="1">
        <f t="shared" si="89"/>
        <v>2872</v>
      </c>
      <c r="B2872" s="6"/>
      <c r="C2872" s="7"/>
      <c r="V2872" s="5">
        <f t="shared" si="88"/>
        <v>0</v>
      </c>
    </row>
    <row r="2873" spans="1:22" x14ac:dyDescent="0.55000000000000004">
      <c r="A2873" s="1">
        <f t="shared" si="89"/>
        <v>2873</v>
      </c>
      <c r="B2873" s="6"/>
      <c r="C2873" s="7"/>
      <c r="V2873" s="5">
        <f t="shared" si="88"/>
        <v>0</v>
      </c>
    </row>
    <row r="2874" spans="1:22" x14ac:dyDescent="0.55000000000000004">
      <c r="A2874" s="1">
        <f t="shared" si="89"/>
        <v>2874</v>
      </c>
      <c r="B2874" s="6"/>
      <c r="C2874" s="7"/>
      <c r="V2874" s="5">
        <f t="shared" si="88"/>
        <v>0</v>
      </c>
    </row>
    <row r="2875" spans="1:22" x14ac:dyDescent="0.55000000000000004">
      <c r="A2875" s="1">
        <f t="shared" si="89"/>
        <v>2875</v>
      </c>
      <c r="B2875" s="6"/>
      <c r="C2875" s="7"/>
      <c r="V2875" s="5">
        <f t="shared" si="88"/>
        <v>0</v>
      </c>
    </row>
    <row r="2876" spans="1:22" x14ac:dyDescent="0.55000000000000004">
      <c r="A2876" s="1">
        <f t="shared" si="89"/>
        <v>2876</v>
      </c>
      <c r="B2876" s="6"/>
      <c r="C2876" s="7"/>
      <c r="V2876" s="5">
        <f t="shared" si="88"/>
        <v>0</v>
      </c>
    </row>
    <row r="2877" spans="1:22" x14ac:dyDescent="0.55000000000000004">
      <c r="A2877" s="1">
        <f t="shared" si="89"/>
        <v>2877</v>
      </c>
      <c r="B2877" s="6"/>
      <c r="C2877" s="7"/>
      <c r="V2877" s="5">
        <f t="shared" si="88"/>
        <v>0</v>
      </c>
    </row>
    <row r="2878" spans="1:22" x14ac:dyDescent="0.55000000000000004">
      <c r="A2878" s="1">
        <f t="shared" si="89"/>
        <v>2878</v>
      </c>
      <c r="B2878" s="6"/>
      <c r="C2878" s="7"/>
      <c r="V2878" s="5">
        <f t="shared" si="88"/>
        <v>0</v>
      </c>
    </row>
    <row r="2879" spans="1:22" x14ac:dyDescent="0.55000000000000004">
      <c r="A2879" s="1">
        <f t="shared" si="89"/>
        <v>2879</v>
      </c>
      <c r="B2879" s="6"/>
      <c r="C2879" s="7"/>
      <c r="V2879" s="5">
        <f t="shared" si="88"/>
        <v>0</v>
      </c>
    </row>
    <row r="2880" spans="1:22" x14ac:dyDescent="0.55000000000000004">
      <c r="A2880" s="1">
        <f t="shared" si="89"/>
        <v>2880</v>
      </c>
      <c r="B2880" s="6"/>
      <c r="C2880" s="7"/>
      <c r="V2880" s="5">
        <f t="shared" si="88"/>
        <v>0</v>
      </c>
    </row>
    <row r="2881" spans="1:22" x14ac:dyDescent="0.55000000000000004">
      <c r="A2881" s="1">
        <f t="shared" si="89"/>
        <v>2881</v>
      </c>
      <c r="B2881" s="6"/>
      <c r="C2881" s="7"/>
      <c r="V2881" s="5">
        <f t="shared" si="88"/>
        <v>0</v>
      </c>
    </row>
    <row r="2882" spans="1:22" x14ac:dyDescent="0.55000000000000004">
      <c r="A2882" s="1">
        <f t="shared" si="89"/>
        <v>2882</v>
      </c>
      <c r="B2882" s="6"/>
      <c r="C2882" s="7"/>
      <c r="V2882" s="5">
        <f t="shared" ref="V2882:V2945" si="90">IF(AND(T2882=1,U2882=1),1,0)</f>
        <v>0</v>
      </c>
    </row>
    <row r="2883" spans="1:22" x14ac:dyDescent="0.55000000000000004">
      <c r="A2883" s="1">
        <f t="shared" ref="A2883:A2946" si="91">A2882+1</f>
        <v>2883</v>
      </c>
      <c r="B2883" s="6"/>
      <c r="C2883" s="7"/>
      <c r="V2883" s="5">
        <f t="shared" si="90"/>
        <v>0</v>
      </c>
    </row>
    <row r="2884" spans="1:22" x14ac:dyDescent="0.55000000000000004">
      <c r="A2884" s="1">
        <f t="shared" si="91"/>
        <v>2884</v>
      </c>
      <c r="B2884" s="6"/>
      <c r="C2884" s="7"/>
      <c r="V2884" s="5">
        <f t="shared" si="90"/>
        <v>0</v>
      </c>
    </row>
    <row r="2885" spans="1:22" x14ac:dyDescent="0.55000000000000004">
      <c r="A2885" s="1">
        <f t="shared" si="91"/>
        <v>2885</v>
      </c>
      <c r="B2885" s="6"/>
      <c r="C2885" s="7"/>
      <c r="V2885" s="5">
        <f t="shared" si="90"/>
        <v>0</v>
      </c>
    </row>
    <row r="2886" spans="1:22" x14ac:dyDescent="0.55000000000000004">
      <c r="A2886" s="1">
        <f t="shared" si="91"/>
        <v>2886</v>
      </c>
      <c r="B2886" s="6"/>
      <c r="C2886" s="7"/>
      <c r="V2886" s="5">
        <f t="shared" si="90"/>
        <v>0</v>
      </c>
    </row>
    <row r="2887" spans="1:22" x14ac:dyDescent="0.55000000000000004">
      <c r="A2887" s="1">
        <f t="shared" si="91"/>
        <v>2887</v>
      </c>
      <c r="B2887" s="6"/>
      <c r="C2887" s="7"/>
      <c r="V2887" s="5">
        <f t="shared" si="90"/>
        <v>0</v>
      </c>
    </row>
    <row r="2888" spans="1:22" x14ac:dyDescent="0.55000000000000004">
      <c r="A2888" s="1">
        <f t="shared" si="91"/>
        <v>2888</v>
      </c>
      <c r="B2888" s="6"/>
      <c r="C2888" s="7"/>
      <c r="V2888" s="5">
        <f t="shared" si="90"/>
        <v>0</v>
      </c>
    </row>
    <row r="2889" spans="1:22" x14ac:dyDescent="0.55000000000000004">
      <c r="A2889" s="1">
        <f t="shared" si="91"/>
        <v>2889</v>
      </c>
      <c r="B2889" s="6"/>
      <c r="C2889" s="7"/>
      <c r="V2889" s="5">
        <f t="shared" si="90"/>
        <v>0</v>
      </c>
    </row>
    <row r="2890" spans="1:22" x14ac:dyDescent="0.55000000000000004">
      <c r="A2890" s="1">
        <f t="shared" si="91"/>
        <v>2890</v>
      </c>
      <c r="B2890" s="6"/>
      <c r="C2890" s="7"/>
      <c r="V2890" s="5">
        <f t="shared" si="90"/>
        <v>0</v>
      </c>
    </row>
    <row r="2891" spans="1:22" x14ac:dyDescent="0.55000000000000004">
      <c r="A2891" s="1">
        <f t="shared" si="91"/>
        <v>2891</v>
      </c>
      <c r="B2891" s="6"/>
      <c r="C2891" s="7"/>
      <c r="V2891" s="5">
        <f t="shared" si="90"/>
        <v>0</v>
      </c>
    </row>
    <row r="2892" spans="1:22" x14ac:dyDescent="0.55000000000000004">
      <c r="A2892" s="1">
        <f t="shared" si="91"/>
        <v>2892</v>
      </c>
      <c r="B2892" s="6"/>
      <c r="C2892" s="7"/>
      <c r="V2892" s="5">
        <f t="shared" si="90"/>
        <v>0</v>
      </c>
    </row>
    <row r="2893" spans="1:22" x14ac:dyDescent="0.55000000000000004">
      <c r="A2893" s="1">
        <f t="shared" si="91"/>
        <v>2893</v>
      </c>
      <c r="B2893" s="6"/>
      <c r="C2893" s="7"/>
      <c r="V2893" s="5">
        <f t="shared" si="90"/>
        <v>0</v>
      </c>
    </row>
    <row r="2894" spans="1:22" x14ac:dyDescent="0.55000000000000004">
      <c r="A2894" s="1">
        <f t="shared" si="91"/>
        <v>2894</v>
      </c>
      <c r="B2894" s="6"/>
      <c r="C2894" s="7"/>
      <c r="V2894" s="5">
        <f t="shared" si="90"/>
        <v>0</v>
      </c>
    </row>
    <row r="2895" spans="1:22" x14ac:dyDescent="0.55000000000000004">
      <c r="A2895" s="1">
        <f t="shared" si="91"/>
        <v>2895</v>
      </c>
      <c r="B2895" s="6"/>
      <c r="C2895" s="7"/>
      <c r="V2895" s="5">
        <f t="shared" si="90"/>
        <v>0</v>
      </c>
    </row>
    <row r="2896" spans="1:22" x14ac:dyDescent="0.55000000000000004">
      <c r="A2896" s="1">
        <f t="shared" si="91"/>
        <v>2896</v>
      </c>
      <c r="B2896" s="6"/>
      <c r="C2896" s="7"/>
      <c r="V2896" s="5">
        <f t="shared" si="90"/>
        <v>0</v>
      </c>
    </row>
    <row r="2897" spans="1:22" x14ac:dyDescent="0.55000000000000004">
      <c r="A2897" s="1">
        <f t="shared" si="91"/>
        <v>2897</v>
      </c>
      <c r="B2897" s="6"/>
      <c r="C2897" s="7"/>
      <c r="V2897" s="5">
        <f t="shared" si="90"/>
        <v>0</v>
      </c>
    </row>
    <row r="2898" spans="1:22" x14ac:dyDescent="0.55000000000000004">
      <c r="A2898" s="1">
        <f t="shared" si="91"/>
        <v>2898</v>
      </c>
      <c r="B2898" s="6"/>
      <c r="C2898" s="7"/>
      <c r="V2898" s="5">
        <f t="shared" si="90"/>
        <v>0</v>
      </c>
    </row>
    <row r="2899" spans="1:22" x14ac:dyDescent="0.55000000000000004">
      <c r="A2899" s="1">
        <f t="shared" si="91"/>
        <v>2899</v>
      </c>
      <c r="B2899" s="6"/>
      <c r="C2899" s="7"/>
      <c r="V2899" s="5">
        <f t="shared" si="90"/>
        <v>0</v>
      </c>
    </row>
    <row r="2900" spans="1:22" x14ac:dyDescent="0.55000000000000004">
      <c r="A2900" s="1">
        <f t="shared" si="91"/>
        <v>2900</v>
      </c>
      <c r="B2900" s="6"/>
      <c r="C2900" s="7"/>
      <c r="V2900" s="5">
        <f t="shared" si="90"/>
        <v>0</v>
      </c>
    </row>
    <row r="2901" spans="1:22" x14ac:dyDescent="0.55000000000000004">
      <c r="A2901" s="1">
        <f t="shared" si="91"/>
        <v>2901</v>
      </c>
      <c r="B2901" s="6"/>
      <c r="C2901" s="7"/>
      <c r="V2901" s="5">
        <f t="shared" si="90"/>
        <v>0</v>
      </c>
    </row>
    <row r="2902" spans="1:22" x14ac:dyDescent="0.55000000000000004">
      <c r="A2902" s="1">
        <f t="shared" si="91"/>
        <v>2902</v>
      </c>
      <c r="B2902" s="6"/>
      <c r="C2902" s="7"/>
      <c r="V2902" s="5">
        <f t="shared" si="90"/>
        <v>0</v>
      </c>
    </row>
    <row r="2903" spans="1:22" x14ac:dyDescent="0.55000000000000004">
      <c r="A2903" s="1">
        <f t="shared" si="91"/>
        <v>2903</v>
      </c>
      <c r="B2903" s="6"/>
      <c r="C2903" s="7"/>
      <c r="V2903" s="5">
        <f t="shared" si="90"/>
        <v>0</v>
      </c>
    </row>
    <row r="2904" spans="1:22" x14ac:dyDescent="0.55000000000000004">
      <c r="A2904" s="1">
        <f t="shared" si="91"/>
        <v>2904</v>
      </c>
      <c r="B2904" s="6"/>
      <c r="C2904" s="7"/>
      <c r="V2904" s="5">
        <f t="shared" si="90"/>
        <v>0</v>
      </c>
    </row>
    <row r="2905" spans="1:22" x14ac:dyDescent="0.55000000000000004">
      <c r="A2905" s="1">
        <f t="shared" si="91"/>
        <v>2905</v>
      </c>
      <c r="B2905" s="6"/>
      <c r="C2905" s="7"/>
      <c r="V2905" s="5">
        <f t="shared" si="90"/>
        <v>0</v>
      </c>
    </row>
    <row r="2906" spans="1:22" x14ac:dyDescent="0.55000000000000004">
      <c r="A2906" s="1">
        <f t="shared" si="91"/>
        <v>2906</v>
      </c>
      <c r="B2906" s="6"/>
      <c r="C2906" s="7"/>
      <c r="V2906" s="5">
        <f t="shared" si="90"/>
        <v>0</v>
      </c>
    </row>
    <row r="2907" spans="1:22" x14ac:dyDescent="0.55000000000000004">
      <c r="A2907" s="1">
        <f t="shared" si="91"/>
        <v>2907</v>
      </c>
      <c r="B2907" s="6"/>
      <c r="C2907" s="7"/>
      <c r="V2907" s="5">
        <f t="shared" si="90"/>
        <v>0</v>
      </c>
    </row>
    <row r="2908" spans="1:22" x14ac:dyDescent="0.55000000000000004">
      <c r="A2908" s="1">
        <f t="shared" si="91"/>
        <v>2908</v>
      </c>
      <c r="B2908" s="6"/>
      <c r="C2908" s="7"/>
      <c r="V2908" s="5">
        <f t="shared" si="90"/>
        <v>0</v>
      </c>
    </row>
    <row r="2909" spans="1:22" x14ac:dyDescent="0.55000000000000004">
      <c r="A2909" s="1">
        <f t="shared" si="91"/>
        <v>2909</v>
      </c>
      <c r="B2909" s="6"/>
      <c r="C2909" s="7"/>
      <c r="V2909" s="5">
        <f t="shared" si="90"/>
        <v>0</v>
      </c>
    </row>
    <row r="2910" spans="1:22" x14ac:dyDescent="0.55000000000000004">
      <c r="A2910" s="1">
        <f t="shared" si="91"/>
        <v>2910</v>
      </c>
      <c r="B2910" s="6"/>
      <c r="C2910" s="7"/>
      <c r="V2910" s="5">
        <f t="shared" si="90"/>
        <v>0</v>
      </c>
    </row>
    <row r="2911" spans="1:22" x14ac:dyDescent="0.55000000000000004">
      <c r="A2911" s="1">
        <f t="shared" si="91"/>
        <v>2911</v>
      </c>
      <c r="B2911" s="6"/>
      <c r="C2911" s="7"/>
      <c r="V2911" s="5">
        <f t="shared" si="90"/>
        <v>0</v>
      </c>
    </row>
    <row r="2912" spans="1:22" x14ac:dyDescent="0.55000000000000004">
      <c r="A2912" s="1">
        <f t="shared" si="91"/>
        <v>2912</v>
      </c>
      <c r="B2912" s="6"/>
      <c r="C2912" s="7"/>
      <c r="V2912" s="5">
        <f t="shared" si="90"/>
        <v>0</v>
      </c>
    </row>
    <row r="2913" spans="1:22" x14ac:dyDescent="0.55000000000000004">
      <c r="A2913" s="1">
        <f t="shared" si="91"/>
        <v>2913</v>
      </c>
      <c r="B2913" s="6"/>
      <c r="C2913" s="7"/>
      <c r="V2913" s="5">
        <f t="shared" si="90"/>
        <v>0</v>
      </c>
    </row>
    <row r="2914" spans="1:22" x14ac:dyDescent="0.55000000000000004">
      <c r="A2914" s="1">
        <f t="shared" si="91"/>
        <v>2914</v>
      </c>
      <c r="B2914" s="6"/>
      <c r="C2914" s="7"/>
      <c r="V2914" s="5">
        <f t="shared" si="90"/>
        <v>0</v>
      </c>
    </row>
    <row r="2915" spans="1:22" x14ac:dyDescent="0.55000000000000004">
      <c r="A2915" s="1">
        <f t="shared" si="91"/>
        <v>2915</v>
      </c>
      <c r="B2915" s="6"/>
      <c r="C2915" s="7"/>
      <c r="V2915" s="5">
        <f t="shared" si="90"/>
        <v>0</v>
      </c>
    </row>
    <row r="2916" spans="1:22" x14ac:dyDescent="0.55000000000000004">
      <c r="A2916" s="1">
        <f t="shared" si="91"/>
        <v>2916</v>
      </c>
      <c r="B2916" s="6"/>
      <c r="C2916" s="7"/>
      <c r="V2916" s="5">
        <f t="shared" si="90"/>
        <v>0</v>
      </c>
    </row>
    <row r="2917" spans="1:22" x14ac:dyDescent="0.55000000000000004">
      <c r="A2917" s="1">
        <f t="shared" si="91"/>
        <v>2917</v>
      </c>
      <c r="B2917" s="6"/>
      <c r="C2917" s="7"/>
      <c r="V2917" s="5">
        <f t="shared" si="90"/>
        <v>0</v>
      </c>
    </row>
    <row r="2918" spans="1:22" x14ac:dyDescent="0.55000000000000004">
      <c r="A2918" s="1">
        <f t="shared" si="91"/>
        <v>2918</v>
      </c>
      <c r="B2918" s="6"/>
      <c r="C2918" s="7"/>
      <c r="V2918" s="5">
        <f t="shared" si="90"/>
        <v>0</v>
      </c>
    </row>
    <row r="2919" spans="1:22" x14ac:dyDescent="0.55000000000000004">
      <c r="A2919" s="1">
        <f t="shared" si="91"/>
        <v>2919</v>
      </c>
      <c r="B2919" s="6"/>
      <c r="C2919" s="7"/>
      <c r="V2919" s="5">
        <f t="shared" si="90"/>
        <v>0</v>
      </c>
    </row>
    <row r="2920" spans="1:22" x14ac:dyDescent="0.55000000000000004">
      <c r="A2920" s="1">
        <f t="shared" si="91"/>
        <v>2920</v>
      </c>
      <c r="B2920" s="6"/>
      <c r="C2920" s="7"/>
      <c r="V2920" s="5">
        <f t="shared" si="90"/>
        <v>0</v>
      </c>
    </row>
    <row r="2921" spans="1:22" x14ac:dyDescent="0.55000000000000004">
      <c r="A2921" s="1">
        <f t="shared" si="91"/>
        <v>2921</v>
      </c>
      <c r="B2921" s="6"/>
      <c r="C2921" s="7"/>
      <c r="V2921" s="5">
        <f t="shared" si="90"/>
        <v>0</v>
      </c>
    </row>
    <row r="2922" spans="1:22" x14ac:dyDescent="0.55000000000000004">
      <c r="A2922" s="1">
        <f t="shared" si="91"/>
        <v>2922</v>
      </c>
      <c r="B2922" s="6"/>
      <c r="C2922" s="7"/>
      <c r="V2922" s="5">
        <f t="shared" si="90"/>
        <v>0</v>
      </c>
    </row>
    <row r="2923" spans="1:22" x14ac:dyDescent="0.55000000000000004">
      <c r="A2923" s="1">
        <f t="shared" si="91"/>
        <v>2923</v>
      </c>
      <c r="B2923" s="6"/>
      <c r="C2923" s="7"/>
      <c r="V2923" s="5">
        <f t="shared" si="90"/>
        <v>0</v>
      </c>
    </row>
    <row r="2924" spans="1:22" x14ac:dyDescent="0.55000000000000004">
      <c r="A2924" s="1">
        <f t="shared" si="91"/>
        <v>2924</v>
      </c>
      <c r="B2924" s="6"/>
      <c r="C2924" s="7"/>
      <c r="V2924" s="5">
        <f t="shared" si="90"/>
        <v>0</v>
      </c>
    </row>
    <row r="2925" spans="1:22" x14ac:dyDescent="0.55000000000000004">
      <c r="A2925" s="1">
        <f t="shared" si="91"/>
        <v>2925</v>
      </c>
      <c r="B2925" s="6"/>
      <c r="C2925" s="7"/>
      <c r="V2925" s="5">
        <f t="shared" si="90"/>
        <v>0</v>
      </c>
    </row>
    <row r="2926" spans="1:22" x14ac:dyDescent="0.55000000000000004">
      <c r="A2926" s="1">
        <f t="shared" si="91"/>
        <v>2926</v>
      </c>
      <c r="B2926" s="6"/>
      <c r="C2926" s="7"/>
      <c r="V2926" s="5">
        <f t="shared" si="90"/>
        <v>0</v>
      </c>
    </row>
    <row r="2927" spans="1:22" x14ac:dyDescent="0.55000000000000004">
      <c r="A2927" s="1">
        <f t="shared" si="91"/>
        <v>2927</v>
      </c>
      <c r="B2927" s="6"/>
      <c r="C2927" s="7"/>
      <c r="V2927" s="5">
        <f t="shared" si="90"/>
        <v>0</v>
      </c>
    </row>
    <row r="2928" spans="1:22" x14ac:dyDescent="0.55000000000000004">
      <c r="A2928" s="1">
        <f t="shared" si="91"/>
        <v>2928</v>
      </c>
      <c r="B2928" s="6"/>
      <c r="C2928" s="7"/>
      <c r="V2928" s="5">
        <f t="shared" si="90"/>
        <v>0</v>
      </c>
    </row>
    <row r="2929" spans="1:22" x14ac:dyDescent="0.55000000000000004">
      <c r="A2929" s="1">
        <f t="shared" si="91"/>
        <v>2929</v>
      </c>
      <c r="B2929" s="6"/>
      <c r="C2929" s="7"/>
      <c r="V2929" s="5">
        <f t="shared" si="90"/>
        <v>0</v>
      </c>
    </row>
    <row r="2930" spans="1:22" x14ac:dyDescent="0.55000000000000004">
      <c r="A2930" s="1">
        <f t="shared" si="91"/>
        <v>2930</v>
      </c>
      <c r="B2930" s="6"/>
      <c r="C2930" s="7"/>
      <c r="V2930" s="5">
        <f t="shared" si="90"/>
        <v>0</v>
      </c>
    </row>
    <row r="2931" spans="1:22" x14ac:dyDescent="0.55000000000000004">
      <c r="A2931" s="1">
        <f t="shared" si="91"/>
        <v>2931</v>
      </c>
      <c r="B2931" s="6"/>
      <c r="C2931" s="7"/>
      <c r="V2931" s="5">
        <f t="shared" si="90"/>
        <v>0</v>
      </c>
    </row>
    <row r="2932" spans="1:22" x14ac:dyDescent="0.55000000000000004">
      <c r="A2932" s="1">
        <f t="shared" si="91"/>
        <v>2932</v>
      </c>
      <c r="B2932" s="6"/>
      <c r="C2932" s="7"/>
      <c r="V2932" s="5">
        <f t="shared" si="90"/>
        <v>0</v>
      </c>
    </row>
    <row r="2933" spans="1:22" x14ac:dyDescent="0.55000000000000004">
      <c r="A2933" s="1">
        <f t="shared" si="91"/>
        <v>2933</v>
      </c>
      <c r="B2933" s="6"/>
      <c r="C2933" s="7"/>
      <c r="V2933" s="5">
        <f t="shared" si="90"/>
        <v>0</v>
      </c>
    </row>
    <row r="2934" spans="1:22" x14ac:dyDescent="0.55000000000000004">
      <c r="A2934" s="1">
        <f t="shared" si="91"/>
        <v>2934</v>
      </c>
      <c r="B2934" s="6"/>
      <c r="C2934" s="7"/>
      <c r="V2934" s="5">
        <f t="shared" si="90"/>
        <v>0</v>
      </c>
    </row>
    <row r="2935" spans="1:22" x14ac:dyDescent="0.55000000000000004">
      <c r="A2935" s="1">
        <f t="shared" si="91"/>
        <v>2935</v>
      </c>
      <c r="B2935" s="6"/>
      <c r="C2935" s="7"/>
      <c r="V2935" s="5">
        <f t="shared" si="90"/>
        <v>0</v>
      </c>
    </row>
    <row r="2936" spans="1:22" x14ac:dyDescent="0.55000000000000004">
      <c r="A2936" s="1">
        <f t="shared" si="91"/>
        <v>2936</v>
      </c>
      <c r="B2936" s="6"/>
      <c r="C2936" s="7"/>
      <c r="V2936" s="5">
        <f t="shared" si="90"/>
        <v>0</v>
      </c>
    </row>
    <row r="2937" spans="1:22" x14ac:dyDescent="0.55000000000000004">
      <c r="A2937" s="1">
        <f t="shared" si="91"/>
        <v>2937</v>
      </c>
      <c r="B2937" s="6"/>
      <c r="C2937" s="7"/>
      <c r="V2937" s="5">
        <f t="shared" si="90"/>
        <v>0</v>
      </c>
    </row>
    <row r="2938" spans="1:22" x14ac:dyDescent="0.55000000000000004">
      <c r="A2938" s="1">
        <f t="shared" si="91"/>
        <v>2938</v>
      </c>
      <c r="B2938" s="6"/>
      <c r="C2938" s="7"/>
      <c r="V2938" s="5">
        <f t="shared" si="90"/>
        <v>0</v>
      </c>
    </row>
    <row r="2939" spans="1:22" x14ac:dyDescent="0.55000000000000004">
      <c r="A2939" s="1">
        <f t="shared" si="91"/>
        <v>2939</v>
      </c>
      <c r="B2939" s="6"/>
      <c r="C2939" s="7"/>
      <c r="V2939" s="5">
        <f t="shared" si="90"/>
        <v>0</v>
      </c>
    </row>
    <row r="2940" spans="1:22" x14ac:dyDescent="0.55000000000000004">
      <c r="A2940" s="1">
        <f t="shared" si="91"/>
        <v>2940</v>
      </c>
      <c r="B2940" s="6"/>
      <c r="C2940" s="7"/>
      <c r="V2940" s="5">
        <f t="shared" si="90"/>
        <v>0</v>
      </c>
    </row>
    <row r="2941" spans="1:22" x14ac:dyDescent="0.55000000000000004">
      <c r="A2941" s="1">
        <f t="shared" si="91"/>
        <v>2941</v>
      </c>
      <c r="B2941" s="6"/>
      <c r="C2941" s="7"/>
      <c r="V2941" s="5">
        <f t="shared" si="90"/>
        <v>0</v>
      </c>
    </row>
    <row r="2942" spans="1:22" x14ac:dyDescent="0.55000000000000004">
      <c r="A2942" s="1">
        <f t="shared" si="91"/>
        <v>2942</v>
      </c>
      <c r="B2942" s="6"/>
      <c r="C2942" s="7"/>
      <c r="V2942" s="5">
        <f t="shared" si="90"/>
        <v>0</v>
      </c>
    </row>
    <row r="2943" spans="1:22" x14ac:dyDescent="0.55000000000000004">
      <c r="A2943" s="1">
        <f t="shared" si="91"/>
        <v>2943</v>
      </c>
      <c r="B2943" s="6"/>
      <c r="C2943" s="7"/>
      <c r="V2943" s="5">
        <f t="shared" si="90"/>
        <v>0</v>
      </c>
    </row>
    <row r="2944" spans="1:22" x14ac:dyDescent="0.55000000000000004">
      <c r="A2944" s="1">
        <f t="shared" si="91"/>
        <v>2944</v>
      </c>
      <c r="B2944" s="6"/>
      <c r="C2944" s="7"/>
      <c r="V2944" s="5">
        <f t="shared" si="90"/>
        <v>0</v>
      </c>
    </row>
    <row r="2945" spans="1:22" x14ac:dyDescent="0.55000000000000004">
      <c r="A2945" s="1">
        <f t="shared" si="91"/>
        <v>2945</v>
      </c>
      <c r="B2945" s="6"/>
      <c r="C2945" s="7"/>
      <c r="V2945" s="5">
        <f t="shared" si="90"/>
        <v>0</v>
      </c>
    </row>
    <row r="2946" spans="1:22" x14ac:dyDescent="0.55000000000000004">
      <c r="A2946" s="1">
        <f t="shared" si="91"/>
        <v>2946</v>
      </c>
      <c r="B2946" s="6"/>
      <c r="C2946" s="7"/>
      <c r="V2946" s="5">
        <f t="shared" ref="V2946:V3009" si="92">IF(AND(T2946=1,U2946=1),1,0)</f>
        <v>0</v>
      </c>
    </row>
    <row r="2947" spans="1:22" x14ac:dyDescent="0.55000000000000004">
      <c r="A2947" s="1">
        <f t="shared" ref="A2947:A2999" si="93">A2946+1</f>
        <v>2947</v>
      </c>
      <c r="B2947" s="6"/>
      <c r="C2947" s="7"/>
      <c r="V2947" s="5">
        <f t="shared" si="92"/>
        <v>0</v>
      </c>
    </row>
    <row r="2948" spans="1:22" x14ac:dyDescent="0.55000000000000004">
      <c r="A2948" s="1">
        <f t="shared" si="93"/>
        <v>2948</v>
      </c>
      <c r="B2948" s="6"/>
      <c r="C2948" s="7"/>
      <c r="V2948" s="5">
        <f t="shared" si="92"/>
        <v>0</v>
      </c>
    </row>
    <row r="2949" spans="1:22" x14ac:dyDescent="0.55000000000000004">
      <c r="A2949" s="1">
        <f t="shared" si="93"/>
        <v>2949</v>
      </c>
      <c r="B2949" s="6"/>
      <c r="C2949" s="7"/>
      <c r="V2949" s="5">
        <f t="shared" si="92"/>
        <v>0</v>
      </c>
    </row>
    <row r="2950" spans="1:22" x14ac:dyDescent="0.55000000000000004">
      <c r="A2950" s="1">
        <f t="shared" si="93"/>
        <v>2950</v>
      </c>
      <c r="B2950" s="6"/>
      <c r="C2950" s="7"/>
      <c r="V2950" s="5">
        <f t="shared" si="92"/>
        <v>0</v>
      </c>
    </row>
    <row r="2951" spans="1:22" x14ac:dyDescent="0.55000000000000004">
      <c r="A2951" s="1">
        <f t="shared" si="93"/>
        <v>2951</v>
      </c>
      <c r="B2951" s="6"/>
      <c r="C2951" s="7"/>
      <c r="V2951" s="5">
        <f t="shared" si="92"/>
        <v>0</v>
      </c>
    </row>
    <row r="2952" spans="1:22" x14ac:dyDescent="0.55000000000000004">
      <c r="A2952" s="1">
        <f t="shared" si="93"/>
        <v>2952</v>
      </c>
      <c r="B2952" s="6"/>
      <c r="C2952" s="7"/>
      <c r="V2952" s="5">
        <f t="shared" si="92"/>
        <v>0</v>
      </c>
    </row>
    <row r="2953" spans="1:22" x14ac:dyDescent="0.55000000000000004">
      <c r="A2953" s="1">
        <f t="shared" si="93"/>
        <v>2953</v>
      </c>
      <c r="B2953" s="6"/>
      <c r="C2953" s="7"/>
      <c r="V2953" s="5">
        <f t="shared" si="92"/>
        <v>0</v>
      </c>
    </row>
    <row r="2954" spans="1:22" x14ac:dyDescent="0.55000000000000004">
      <c r="A2954" s="1">
        <f t="shared" si="93"/>
        <v>2954</v>
      </c>
      <c r="B2954" s="6"/>
      <c r="C2954" s="7"/>
      <c r="V2954" s="5">
        <f t="shared" si="92"/>
        <v>0</v>
      </c>
    </row>
    <row r="2955" spans="1:22" x14ac:dyDescent="0.55000000000000004">
      <c r="A2955" s="1">
        <f t="shared" si="93"/>
        <v>2955</v>
      </c>
      <c r="B2955" s="6"/>
      <c r="C2955" s="7"/>
      <c r="V2955" s="5">
        <f t="shared" si="92"/>
        <v>0</v>
      </c>
    </row>
    <row r="2956" spans="1:22" x14ac:dyDescent="0.55000000000000004">
      <c r="A2956" s="1">
        <f t="shared" si="93"/>
        <v>2956</v>
      </c>
      <c r="B2956" s="6"/>
      <c r="C2956" s="7"/>
      <c r="V2956" s="5">
        <f t="shared" si="92"/>
        <v>0</v>
      </c>
    </row>
    <row r="2957" spans="1:22" x14ac:dyDescent="0.55000000000000004">
      <c r="A2957" s="1">
        <f t="shared" si="93"/>
        <v>2957</v>
      </c>
      <c r="B2957" s="6"/>
      <c r="C2957" s="7"/>
      <c r="V2957" s="5">
        <f t="shared" si="92"/>
        <v>0</v>
      </c>
    </row>
    <row r="2958" spans="1:22" x14ac:dyDescent="0.55000000000000004">
      <c r="A2958" s="1">
        <f t="shared" si="93"/>
        <v>2958</v>
      </c>
      <c r="B2958" s="6"/>
      <c r="C2958" s="7"/>
      <c r="V2958" s="5">
        <f t="shared" si="92"/>
        <v>0</v>
      </c>
    </row>
    <row r="2959" spans="1:22" x14ac:dyDescent="0.55000000000000004">
      <c r="A2959" s="1">
        <f t="shared" si="93"/>
        <v>2959</v>
      </c>
      <c r="B2959" s="6"/>
      <c r="C2959" s="7"/>
      <c r="V2959" s="5">
        <f t="shared" si="92"/>
        <v>0</v>
      </c>
    </row>
    <row r="2960" spans="1:22" x14ac:dyDescent="0.55000000000000004">
      <c r="A2960" s="1">
        <f t="shared" si="93"/>
        <v>2960</v>
      </c>
      <c r="B2960" s="6"/>
      <c r="C2960" s="7"/>
      <c r="V2960" s="5">
        <f t="shared" si="92"/>
        <v>0</v>
      </c>
    </row>
    <row r="2961" spans="1:22" x14ac:dyDescent="0.55000000000000004">
      <c r="A2961" s="1">
        <f t="shared" si="93"/>
        <v>2961</v>
      </c>
      <c r="B2961" s="6"/>
      <c r="C2961" s="7"/>
      <c r="V2961" s="5">
        <f t="shared" si="92"/>
        <v>0</v>
      </c>
    </row>
    <row r="2962" spans="1:22" x14ac:dyDescent="0.55000000000000004">
      <c r="A2962" s="1">
        <f t="shared" si="93"/>
        <v>2962</v>
      </c>
      <c r="B2962" s="6"/>
      <c r="C2962" s="7"/>
      <c r="V2962" s="5">
        <f t="shared" si="92"/>
        <v>0</v>
      </c>
    </row>
    <row r="2963" spans="1:22" x14ac:dyDescent="0.55000000000000004">
      <c r="A2963" s="1">
        <f t="shared" si="93"/>
        <v>2963</v>
      </c>
      <c r="B2963" s="6"/>
      <c r="C2963" s="7"/>
      <c r="V2963" s="5">
        <f t="shared" si="92"/>
        <v>0</v>
      </c>
    </row>
    <row r="2964" spans="1:22" x14ac:dyDescent="0.55000000000000004">
      <c r="A2964" s="1">
        <f t="shared" si="93"/>
        <v>2964</v>
      </c>
      <c r="B2964" s="6"/>
      <c r="C2964" s="7"/>
      <c r="V2964" s="5">
        <f t="shared" si="92"/>
        <v>0</v>
      </c>
    </row>
    <row r="2965" spans="1:22" x14ac:dyDescent="0.55000000000000004">
      <c r="A2965" s="1">
        <f t="shared" si="93"/>
        <v>2965</v>
      </c>
      <c r="B2965" s="6"/>
      <c r="C2965" s="7"/>
      <c r="V2965" s="5">
        <f t="shared" si="92"/>
        <v>0</v>
      </c>
    </row>
    <row r="2966" spans="1:22" x14ac:dyDescent="0.55000000000000004">
      <c r="A2966" s="1">
        <f t="shared" si="93"/>
        <v>2966</v>
      </c>
      <c r="B2966" s="6"/>
      <c r="C2966" s="7"/>
      <c r="V2966" s="5">
        <f t="shared" si="92"/>
        <v>0</v>
      </c>
    </row>
    <row r="2967" spans="1:22" x14ac:dyDescent="0.55000000000000004">
      <c r="A2967" s="1">
        <f t="shared" si="93"/>
        <v>2967</v>
      </c>
      <c r="B2967" s="6"/>
      <c r="C2967" s="7"/>
      <c r="V2967" s="5">
        <f t="shared" si="92"/>
        <v>0</v>
      </c>
    </row>
    <row r="2968" spans="1:22" x14ac:dyDescent="0.55000000000000004">
      <c r="A2968" s="1">
        <f t="shared" si="93"/>
        <v>2968</v>
      </c>
      <c r="B2968" s="6"/>
      <c r="C2968" s="7"/>
      <c r="V2968" s="5">
        <f t="shared" si="92"/>
        <v>0</v>
      </c>
    </row>
    <row r="2969" spans="1:22" x14ac:dyDescent="0.55000000000000004">
      <c r="A2969" s="1">
        <f t="shared" si="93"/>
        <v>2969</v>
      </c>
      <c r="B2969" s="6"/>
      <c r="C2969" s="7"/>
      <c r="V2969" s="5">
        <f t="shared" si="92"/>
        <v>0</v>
      </c>
    </row>
    <row r="2970" spans="1:22" x14ac:dyDescent="0.55000000000000004">
      <c r="A2970" s="1">
        <f t="shared" si="93"/>
        <v>2970</v>
      </c>
      <c r="B2970" s="6"/>
      <c r="C2970" s="7"/>
      <c r="V2970" s="5">
        <f t="shared" si="92"/>
        <v>0</v>
      </c>
    </row>
    <row r="2971" spans="1:22" x14ac:dyDescent="0.55000000000000004">
      <c r="A2971" s="1">
        <f t="shared" si="93"/>
        <v>2971</v>
      </c>
      <c r="B2971" s="6"/>
      <c r="C2971" s="7"/>
      <c r="V2971" s="5">
        <f t="shared" si="92"/>
        <v>0</v>
      </c>
    </row>
    <row r="2972" spans="1:22" x14ac:dyDescent="0.55000000000000004">
      <c r="A2972" s="1">
        <f t="shared" si="93"/>
        <v>2972</v>
      </c>
      <c r="B2972" s="6"/>
      <c r="C2972" s="7"/>
      <c r="V2972" s="5">
        <f t="shared" si="92"/>
        <v>0</v>
      </c>
    </row>
    <row r="2973" spans="1:22" x14ac:dyDescent="0.55000000000000004">
      <c r="A2973" s="1">
        <f t="shared" si="93"/>
        <v>2973</v>
      </c>
      <c r="B2973" s="6"/>
      <c r="C2973" s="7"/>
      <c r="V2973" s="5">
        <f t="shared" si="92"/>
        <v>0</v>
      </c>
    </row>
    <row r="2974" spans="1:22" x14ac:dyDescent="0.55000000000000004">
      <c r="A2974" s="1">
        <f t="shared" si="93"/>
        <v>2974</v>
      </c>
      <c r="B2974" s="6"/>
      <c r="C2974" s="7"/>
      <c r="V2974" s="5">
        <f t="shared" si="92"/>
        <v>0</v>
      </c>
    </row>
    <row r="2975" spans="1:22" x14ac:dyDescent="0.55000000000000004">
      <c r="A2975" s="1">
        <f t="shared" si="93"/>
        <v>2975</v>
      </c>
      <c r="B2975" s="6"/>
      <c r="C2975" s="7"/>
      <c r="V2975" s="5">
        <f t="shared" si="92"/>
        <v>0</v>
      </c>
    </row>
    <row r="2976" spans="1:22" x14ac:dyDescent="0.55000000000000004">
      <c r="A2976" s="1">
        <f t="shared" si="93"/>
        <v>2976</v>
      </c>
      <c r="B2976" s="6"/>
      <c r="C2976" s="7"/>
      <c r="V2976" s="5">
        <f t="shared" si="92"/>
        <v>0</v>
      </c>
    </row>
    <row r="2977" spans="1:22" x14ac:dyDescent="0.55000000000000004">
      <c r="A2977" s="1">
        <f t="shared" si="93"/>
        <v>2977</v>
      </c>
      <c r="B2977" s="6"/>
      <c r="C2977" s="7"/>
      <c r="V2977" s="5">
        <f t="shared" si="92"/>
        <v>0</v>
      </c>
    </row>
    <row r="2978" spans="1:22" x14ac:dyDescent="0.55000000000000004">
      <c r="A2978" s="1">
        <f t="shared" si="93"/>
        <v>2978</v>
      </c>
      <c r="B2978" s="6"/>
      <c r="C2978" s="7"/>
      <c r="V2978" s="5">
        <f t="shared" si="92"/>
        <v>0</v>
      </c>
    </row>
    <row r="2979" spans="1:22" x14ac:dyDescent="0.55000000000000004">
      <c r="A2979" s="1">
        <f t="shared" si="93"/>
        <v>2979</v>
      </c>
      <c r="B2979" s="6"/>
      <c r="C2979" s="7"/>
      <c r="V2979" s="5">
        <f t="shared" si="92"/>
        <v>0</v>
      </c>
    </row>
    <row r="2980" spans="1:22" x14ac:dyDescent="0.55000000000000004">
      <c r="A2980" s="1">
        <f t="shared" si="93"/>
        <v>2980</v>
      </c>
      <c r="B2980" s="6"/>
      <c r="C2980" s="7"/>
      <c r="V2980" s="5">
        <f t="shared" si="92"/>
        <v>0</v>
      </c>
    </row>
    <row r="2981" spans="1:22" x14ac:dyDescent="0.55000000000000004">
      <c r="A2981" s="1">
        <f t="shared" si="93"/>
        <v>2981</v>
      </c>
      <c r="B2981" s="6"/>
      <c r="C2981" s="7"/>
      <c r="V2981" s="5">
        <f t="shared" si="92"/>
        <v>0</v>
      </c>
    </row>
    <row r="2982" spans="1:22" x14ac:dyDescent="0.55000000000000004">
      <c r="A2982" s="1">
        <f t="shared" si="93"/>
        <v>2982</v>
      </c>
      <c r="B2982" s="6"/>
      <c r="C2982" s="7"/>
      <c r="V2982" s="5">
        <f t="shared" si="92"/>
        <v>0</v>
      </c>
    </row>
    <row r="2983" spans="1:22" x14ac:dyDescent="0.55000000000000004">
      <c r="A2983" s="1">
        <f t="shared" si="93"/>
        <v>2983</v>
      </c>
      <c r="B2983" s="6"/>
      <c r="C2983" s="7"/>
      <c r="V2983" s="5">
        <f t="shared" si="92"/>
        <v>0</v>
      </c>
    </row>
    <row r="2984" spans="1:22" x14ac:dyDescent="0.55000000000000004">
      <c r="A2984" s="1">
        <f t="shared" si="93"/>
        <v>2984</v>
      </c>
      <c r="B2984" s="6"/>
      <c r="C2984" s="7"/>
      <c r="V2984" s="5">
        <f t="shared" si="92"/>
        <v>0</v>
      </c>
    </row>
    <row r="2985" spans="1:22" x14ac:dyDescent="0.55000000000000004">
      <c r="A2985" s="1">
        <f t="shared" si="93"/>
        <v>2985</v>
      </c>
      <c r="B2985" s="6"/>
      <c r="C2985" s="7"/>
      <c r="V2985" s="5">
        <f t="shared" si="92"/>
        <v>0</v>
      </c>
    </row>
    <row r="2986" spans="1:22" x14ac:dyDescent="0.55000000000000004">
      <c r="A2986" s="1">
        <f t="shared" si="93"/>
        <v>2986</v>
      </c>
      <c r="B2986" s="6"/>
      <c r="C2986" s="7"/>
      <c r="V2986" s="5">
        <f t="shared" si="92"/>
        <v>0</v>
      </c>
    </row>
    <row r="2987" spans="1:22" x14ac:dyDescent="0.55000000000000004">
      <c r="A2987" s="1">
        <f t="shared" si="93"/>
        <v>2987</v>
      </c>
      <c r="B2987" s="6"/>
      <c r="C2987" s="7"/>
      <c r="V2987" s="5">
        <f t="shared" si="92"/>
        <v>0</v>
      </c>
    </row>
    <row r="2988" spans="1:22" x14ac:dyDescent="0.55000000000000004">
      <c r="A2988" s="1">
        <f t="shared" si="93"/>
        <v>2988</v>
      </c>
      <c r="B2988" s="6"/>
      <c r="C2988" s="7"/>
      <c r="V2988" s="5">
        <f t="shared" si="92"/>
        <v>0</v>
      </c>
    </row>
    <row r="2989" spans="1:22" x14ac:dyDescent="0.55000000000000004">
      <c r="A2989" s="1">
        <f t="shared" si="93"/>
        <v>2989</v>
      </c>
      <c r="B2989" s="6"/>
      <c r="C2989" s="7"/>
      <c r="V2989" s="5">
        <f t="shared" si="92"/>
        <v>0</v>
      </c>
    </row>
    <row r="2990" spans="1:22" x14ac:dyDescent="0.55000000000000004">
      <c r="A2990" s="1">
        <f t="shared" si="93"/>
        <v>2990</v>
      </c>
      <c r="B2990" s="6"/>
      <c r="C2990" s="7"/>
      <c r="V2990" s="5">
        <f t="shared" si="92"/>
        <v>0</v>
      </c>
    </row>
    <row r="2991" spans="1:22" x14ac:dyDescent="0.55000000000000004">
      <c r="A2991" s="1">
        <f t="shared" si="93"/>
        <v>2991</v>
      </c>
      <c r="B2991" s="6"/>
      <c r="C2991" s="7"/>
      <c r="V2991" s="5">
        <f t="shared" si="92"/>
        <v>0</v>
      </c>
    </row>
    <row r="2992" spans="1:22" x14ac:dyDescent="0.55000000000000004">
      <c r="A2992" s="1">
        <f t="shared" si="93"/>
        <v>2992</v>
      </c>
      <c r="B2992" s="6"/>
      <c r="C2992" s="7"/>
      <c r="V2992" s="5">
        <f t="shared" si="92"/>
        <v>0</v>
      </c>
    </row>
    <row r="2993" spans="1:22" x14ac:dyDescent="0.55000000000000004">
      <c r="A2993" s="1">
        <f t="shared" si="93"/>
        <v>2993</v>
      </c>
      <c r="B2993" s="6"/>
      <c r="C2993" s="7"/>
      <c r="V2993" s="5">
        <f t="shared" si="92"/>
        <v>0</v>
      </c>
    </row>
    <row r="2994" spans="1:22" x14ac:dyDescent="0.55000000000000004">
      <c r="A2994" s="1">
        <f t="shared" si="93"/>
        <v>2994</v>
      </c>
      <c r="B2994" s="6"/>
      <c r="C2994" s="7"/>
      <c r="V2994" s="5">
        <f t="shared" si="92"/>
        <v>0</v>
      </c>
    </row>
    <row r="2995" spans="1:22" x14ac:dyDescent="0.55000000000000004">
      <c r="A2995" s="1">
        <f t="shared" si="93"/>
        <v>2995</v>
      </c>
      <c r="B2995" s="6"/>
      <c r="C2995" s="7"/>
      <c r="V2995" s="5">
        <f t="shared" si="92"/>
        <v>0</v>
      </c>
    </row>
    <row r="2996" spans="1:22" x14ac:dyDescent="0.55000000000000004">
      <c r="A2996" s="1">
        <f t="shared" si="93"/>
        <v>2996</v>
      </c>
      <c r="B2996" s="6"/>
      <c r="C2996" s="7"/>
      <c r="V2996" s="5">
        <f t="shared" si="92"/>
        <v>0</v>
      </c>
    </row>
    <row r="2997" spans="1:22" x14ac:dyDescent="0.55000000000000004">
      <c r="A2997" s="1">
        <f t="shared" si="93"/>
        <v>2997</v>
      </c>
      <c r="B2997" s="6"/>
      <c r="C2997" s="7"/>
      <c r="V2997" s="5">
        <f t="shared" si="92"/>
        <v>0</v>
      </c>
    </row>
    <row r="2998" spans="1:22" x14ac:dyDescent="0.55000000000000004">
      <c r="A2998" s="1">
        <f t="shared" si="93"/>
        <v>2998</v>
      </c>
      <c r="B2998" s="6"/>
      <c r="C2998" s="7"/>
      <c r="V2998" s="5">
        <f t="shared" si="92"/>
        <v>0</v>
      </c>
    </row>
    <row r="2999" spans="1:22" x14ac:dyDescent="0.55000000000000004">
      <c r="A2999" s="1">
        <f t="shared" si="93"/>
        <v>2999</v>
      </c>
      <c r="B2999" s="6"/>
      <c r="C2999" s="7"/>
      <c r="V2999" s="5">
        <f t="shared" si="92"/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58FCD-5B50-4D1E-BB45-DFF3FD94123D}">
  <dimension ref="A1:R131"/>
  <sheetViews>
    <sheetView workbookViewId="0">
      <selection sqref="A1:Q131"/>
    </sheetView>
  </sheetViews>
  <sheetFormatPr defaultRowHeight="14.4" x14ac:dyDescent="0.55000000000000004"/>
  <cols>
    <col min="1" max="1" width="19.15625" bestFit="1" customWidth="1"/>
    <col min="2" max="2" width="4.9453125" bestFit="1" customWidth="1"/>
    <col min="3" max="3" width="14.20703125" bestFit="1" customWidth="1"/>
    <col min="4" max="4" width="5.3671875" bestFit="1" customWidth="1"/>
    <col min="5" max="5" width="4.5234375" bestFit="1" customWidth="1"/>
    <col min="6" max="6" width="4.1015625" bestFit="1" customWidth="1"/>
    <col min="7" max="7" width="3.7890625" bestFit="1" customWidth="1"/>
    <col min="8" max="8" width="5.1015625" bestFit="1" customWidth="1"/>
    <col min="9" max="9" width="5.20703125" bestFit="1" customWidth="1"/>
    <col min="10" max="10" width="5.3671875" bestFit="1" customWidth="1"/>
    <col min="11" max="11" width="5.47265625" bestFit="1" customWidth="1"/>
    <col min="12" max="12" width="8.62890625" bestFit="1" customWidth="1"/>
    <col min="13" max="13" width="9.734375" bestFit="1" customWidth="1"/>
    <col min="14" max="14" width="12.15625" bestFit="1" customWidth="1"/>
    <col min="15" max="15" width="35.734375" bestFit="1" customWidth="1"/>
    <col min="16" max="16" width="26.83984375" bestFit="1" customWidth="1"/>
    <col min="17" max="17" width="9.9453125" bestFit="1" customWidth="1"/>
    <col min="18" max="18" width="4.9453125" bestFit="1" customWidth="1"/>
  </cols>
  <sheetData>
    <row r="1" spans="1:18" x14ac:dyDescent="0.55000000000000004">
      <c r="A1" t="s">
        <v>17</v>
      </c>
      <c r="B1" t="s">
        <v>569</v>
      </c>
      <c r="C1" t="s">
        <v>570</v>
      </c>
      <c r="D1" t="s">
        <v>571</v>
      </c>
      <c r="E1" t="s">
        <v>572</v>
      </c>
      <c r="F1" t="s">
        <v>1</v>
      </c>
      <c r="G1" t="s">
        <v>2</v>
      </c>
      <c r="H1" t="s">
        <v>8</v>
      </c>
      <c r="I1" t="s">
        <v>573</v>
      </c>
      <c r="J1" t="s">
        <v>574</v>
      </c>
      <c r="K1" t="s">
        <v>575</v>
      </c>
      <c r="L1" t="s">
        <v>576</v>
      </c>
      <c r="M1" t="s">
        <v>577</v>
      </c>
      <c r="N1" t="s">
        <v>23</v>
      </c>
      <c r="O1" t="s">
        <v>578</v>
      </c>
      <c r="P1" t="s">
        <v>579</v>
      </c>
      <c r="Q1" t="s">
        <v>27</v>
      </c>
      <c r="R1" t="s">
        <v>569</v>
      </c>
    </row>
    <row r="2" spans="1:18" x14ac:dyDescent="0.55000000000000004">
      <c r="A2" t="s">
        <v>28</v>
      </c>
      <c r="B2">
        <v>1</v>
      </c>
      <c r="C2" t="s">
        <v>42</v>
      </c>
      <c r="D2">
        <v>12</v>
      </c>
      <c r="E2">
        <v>10</v>
      </c>
      <c r="F2">
        <v>2</v>
      </c>
      <c r="G2">
        <v>0</v>
      </c>
      <c r="H2">
        <v>33</v>
      </c>
      <c r="I2">
        <v>15</v>
      </c>
      <c r="J2">
        <v>18</v>
      </c>
      <c r="K2">
        <v>32</v>
      </c>
      <c r="L2">
        <v>2.67</v>
      </c>
      <c r="M2" t="s">
        <v>580</v>
      </c>
      <c r="N2">
        <v>9213</v>
      </c>
      <c r="O2" t="s">
        <v>581</v>
      </c>
      <c r="P2" t="s">
        <v>582</v>
      </c>
      <c r="R2">
        <v>1</v>
      </c>
    </row>
    <row r="3" spans="1:18" x14ac:dyDescent="0.55000000000000004">
      <c r="A3" t="s">
        <v>28</v>
      </c>
      <c r="B3">
        <v>2</v>
      </c>
      <c r="C3" t="s">
        <v>52</v>
      </c>
      <c r="D3">
        <v>13</v>
      </c>
      <c r="E3">
        <v>7</v>
      </c>
      <c r="F3">
        <v>2</v>
      </c>
      <c r="G3">
        <v>4</v>
      </c>
      <c r="H3">
        <v>28</v>
      </c>
      <c r="I3">
        <v>14</v>
      </c>
      <c r="J3">
        <v>14</v>
      </c>
      <c r="K3">
        <v>23</v>
      </c>
      <c r="L3">
        <v>1.77</v>
      </c>
      <c r="M3" t="s">
        <v>583</v>
      </c>
      <c r="N3">
        <v>26096</v>
      </c>
      <c r="O3" t="s">
        <v>584</v>
      </c>
      <c r="P3" t="s">
        <v>585</v>
      </c>
      <c r="R3">
        <v>2</v>
      </c>
    </row>
    <row r="4" spans="1:18" x14ac:dyDescent="0.55000000000000004">
      <c r="A4" t="s">
        <v>28</v>
      </c>
      <c r="B4">
        <v>3</v>
      </c>
      <c r="C4" t="s">
        <v>57</v>
      </c>
      <c r="D4">
        <v>13</v>
      </c>
      <c r="E4">
        <v>6</v>
      </c>
      <c r="F4">
        <v>3</v>
      </c>
      <c r="G4">
        <v>4</v>
      </c>
      <c r="H4">
        <v>18</v>
      </c>
      <c r="I4">
        <v>18</v>
      </c>
      <c r="J4">
        <v>0</v>
      </c>
      <c r="K4">
        <v>21</v>
      </c>
      <c r="L4">
        <v>1.62</v>
      </c>
      <c r="M4" t="s">
        <v>586</v>
      </c>
      <c r="N4">
        <v>33123</v>
      </c>
      <c r="O4" t="s">
        <v>587</v>
      </c>
      <c r="P4" t="s">
        <v>588</v>
      </c>
      <c r="R4">
        <v>3</v>
      </c>
    </row>
    <row r="5" spans="1:18" x14ac:dyDescent="0.55000000000000004">
      <c r="A5" t="s">
        <v>28</v>
      </c>
      <c r="B5">
        <v>4</v>
      </c>
      <c r="C5" t="s">
        <v>61</v>
      </c>
      <c r="D5">
        <v>12</v>
      </c>
      <c r="E5">
        <v>5</v>
      </c>
      <c r="F5">
        <v>5</v>
      </c>
      <c r="G5">
        <v>2</v>
      </c>
      <c r="H5">
        <v>25</v>
      </c>
      <c r="I5">
        <v>22</v>
      </c>
      <c r="J5">
        <v>3</v>
      </c>
      <c r="K5">
        <v>20</v>
      </c>
      <c r="L5">
        <v>1.67</v>
      </c>
      <c r="M5" t="s">
        <v>589</v>
      </c>
      <c r="N5">
        <v>5398</v>
      </c>
      <c r="O5" t="s">
        <v>590</v>
      </c>
      <c r="P5" t="s">
        <v>591</v>
      </c>
      <c r="R5">
        <v>4</v>
      </c>
    </row>
    <row r="6" spans="1:18" x14ac:dyDescent="0.55000000000000004">
      <c r="A6" t="s">
        <v>28</v>
      </c>
      <c r="B6">
        <v>5</v>
      </c>
      <c r="C6" t="s">
        <v>46</v>
      </c>
      <c r="D6">
        <v>11</v>
      </c>
      <c r="E6">
        <v>6</v>
      </c>
      <c r="F6">
        <v>1</v>
      </c>
      <c r="G6">
        <v>4</v>
      </c>
      <c r="H6">
        <v>26</v>
      </c>
      <c r="I6">
        <v>15</v>
      </c>
      <c r="J6">
        <v>11</v>
      </c>
      <c r="K6">
        <v>19</v>
      </c>
      <c r="L6">
        <v>1.73</v>
      </c>
      <c r="M6" t="s">
        <v>592</v>
      </c>
      <c r="N6">
        <v>23861</v>
      </c>
      <c r="O6" t="s">
        <v>593</v>
      </c>
      <c r="P6" t="s">
        <v>594</v>
      </c>
      <c r="R6">
        <v>5</v>
      </c>
    </row>
    <row r="7" spans="1:18" x14ac:dyDescent="0.55000000000000004">
      <c r="A7" t="s">
        <v>28</v>
      </c>
      <c r="B7">
        <v>6</v>
      </c>
      <c r="C7" t="s">
        <v>60</v>
      </c>
      <c r="D7">
        <v>12</v>
      </c>
      <c r="E7">
        <v>6</v>
      </c>
      <c r="F7">
        <v>1</v>
      </c>
      <c r="G7">
        <v>5</v>
      </c>
      <c r="H7">
        <v>25</v>
      </c>
      <c r="I7">
        <v>20</v>
      </c>
      <c r="J7">
        <v>5</v>
      </c>
      <c r="K7">
        <v>19</v>
      </c>
      <c r="L7">
        <v>1.58</v>
      </c>
      <c r="M7" t="s">
        <v>595</v>
      </c>
      <c r="N7">
        <v>18728</v>
      </c>
      <c r="O7" t="s">
        <v>596</v>
      </c>
      <c r="P7" t="s">
        <v>597</v>
      </c>
      <c r="R7">
        <v>6</v>
      </c>
    </row>
    <row r="8" spans="1:18" x14ac:dyDescent="0.55000000000000004">
      <c r="A8" t="s">
        <v>28</v>
      </c>
      <c r="B8">
        <v>7</v>
      </c>
      <c r="C8" t="s">
        <v>55</v>
      </c>
      <c r="D8">
        <v>14</v>
      </c>
      <c r="E8">
        <v>5</v>
      </c>
      <c r="F8">
        <v>4</v>
      </c>
      <c r="G8">
        <v>5</v>
      </c>
      <c r="H8">
        <v>18</v>
      </c>
      <c r="I8">
        <v>14</v>
      </c>
      <c r="J8">
        <v>4</v>
      </c>
      <c r="K8">
        <v>19</v>
      </c>
      <c r="L8">
        <v>1.36</v>
      </c>
      <c r="M8" t="s">
        <v>598</v>
      </c>
      <c r="N8">
        <v>11339</v>
      </c>
      <c r="O8" t="s">
        <v>599</v>
      </c>
      <c r="P8" t="s">
        <v>600</v>
      </c>
      <c r="R8">
        <v>7</v>
      </c>
    </row>
    <row r="9" spans="1:18" x14ac:dyDescent="0.55000000000000004">
      <c r="A9" t="s">
        <v>28</v>
      </c>
      <c r="B9">
        <v>8</v>
      </c>
      <c r="C9" t="s">
        <v>48</v>
      </c>
      <c r="D9">
        <v>13</v>
      </c>
      <c r="E9">
        <v>5</v>
      </c>
      <c r="F9">
        <v>4</v>
      </c>
      <c r="G9">
        <v>4</v>
      </c>
      <c r="H9">
        <v>22</v>
      </c>
      <c r="I9">
        <v>23</v>
      </c>
      <c r="J9">
        <v>-1</v>
      </c>
      <c r="K9">
        <v>19</v>
      </c>
      <c r="L9">
        <v>1.46</v>
      </c>
      <c r="M9" t="s">
        <v>601</v>
      </c>
      <c r="N9">
        <v>7046</v>
      </c>
      <c r="O9" t="s">
        <v>602</v>
      </c>
      <c r="P9" t="s">
        <v>603</v>
      </c>
      <c r="R9">
        <v>8</v>
      </c>
    </row>
    <row r="10" spans="1:18" x14ac:dyDescent="0.55000000000000004">
      <c r="A10" t="s">
        <v>28</v>
      </c>
      <c r="B10">
        <v>9</v>
      </c>
      <c r="C10" t="s">
        <v>43</v>
      </c>
      <c r="D10">
        <v>13</v>
      </c>
      <c r="E10">
        <v>4</v>
      </c>
      <c r="F10">
        <v>6</v>
      </c>
      <c r="G10">
        <v>3</v>
      </c>
      <c r="H10">
        <v>17</v>
      </c>
      <c r="I10">
        <v>14</v>
      </c>
      <c r="J10">
        <v>3</v>
      </c>
      <c r="K10">
        <v>18</v>
      </c>
      <c r="L10">
        <v>1.38</v>
      </c>
      <c r="M10" t="s">
        <v>604</v>
      </c>
      <c r="N10">
        <v>9364</v>
      </c>
      <c r="O10" t="s">
        <v>605</v>
      </c>
      <c r="P10" t="s">
        <v>606</v>
      </c>
      <c r="R10">
        <v>9</v>
      </c>
    </row>
    <row r="11" spans="1:18" x14ac:dyDescent="0.55000000000000004">
      <c r="A11" t="s">
        <v>28</v>
      </c>
      <c r="B11">
        <v>10</v>
      </c>
      <c r="C11" t="s">
        <v>49</v>
      </c>
      <c r="D11">
        <v>13</v>
      </c>
      <c r="E11">
        <v>4</v>
      </c>
      <c r="F11">
        <v>5</v>
      </c>
      <c r="G11">
        <v>4</v>
      </c>
      <c r="H11">
        <v>19</v>
      </c>
      <c r="I11">
        <v>17</v>
      </c>
      <c r="J11">
        <v>2</v>
      </c>
      <c r="K11">
        <v>17</v>
      </c>
      <c r="L11">
        <v>1.31</v>
      </c>
      <c r="M11" t="s">
        <v>607</v>
      </c>
      <c r="N11">
        <v>4509</v>
      </c>
      <c r="O11" t="s">
        <v>608</v>
      </c>
      <c r="P11" t="s">
        <v>609</v>
      </c>
      <c r="R11">
        <v>10</v>
      </c>
    </row>
    <row r="12" spans="1:18" x14ac:dyDescent="0.55000000000000004">
      <c r="A12" t="s">
        <v>28</v>
      </c>
      <c r="B12">
        <v>11</v>
      </c>
      <c r="C12" t="s">
        <v>45</v>
      </c>
      <c r="D12">
        <v>13</v>
      </c>
      <c r="E12">
        <v>4</v>
      </c>
      <c r="F12">
        <v>4</v>
      </c>
      <c r="G12">
        <v>5</v>
      </c>
      <c r="H12">
        <v>18</v>
      </c>
      <c r="I12">
        <v>21</v>
      </c>
      <c r="J12">
        <v>-3</v>
      </c>
      <c r="K12">
        <v>16</v>
      </c>
      <c r="L12">
        <v>1.23</v>
      </c>
      <c r="M12" t="s">
        <v>610</v>
      </c>
      <c r="N12">
        <v>2055</v>
      </c>
      <c r="O12" t="s">
        <v>611</v>
      </c>
      <c r="P12" t="s">
        <v>612</v>
      </c>
      <c r="R12">
        <v>11</v>
      </c>
    </row>
    <row r="13" spans="1:18" x14ac:dyDescent="0.55000000000000004">
      <c r="A13" t="s">
        <v>28</v>
      </c>
      <c r="B13">
        <v>12</v>
      </c>
      <c r="C13" t="s">
        <v>39</v>
      </c>
      <c r="D13">
        <v>12</v>
      </c>
      <c r="E13">
        <v>4</v>
      </c>
      <c r="F13">
        <v>1</v>
      </c>
      <c r="G13">
        <v>7</v>
      </c>
      <c r="H13">
        <v>14</v>
      </c>
      <c r="I13">
        <v>17</v>
      </c>
      <c r="J13">
        <v>-3</v>
      </c>
      <c r="K13">
        <v>13</v>
      </c>
      <c r="L13">
        <v>1.08</v>
      </c>
      <c r="M13" t="s">
        <v>613</v>
      </c>
      <c r="N13">
        <v>4835</v>
      </c>
      <c r="O13" t="s">
        <v>614</v>
      </c>
      <c r="P13" t="s">
        <v>615</v>
      </c>
      <c r="R13">
        <v>12</v>
      </c>
    </row>
    <row r="14" spans="1:18" x14ac:dyDescent="0.55000000000000004">
      <c r="A14" t="s">
        <v>28</v>
      </c>
      <c r="B14">
        <v>13</v>
      </c>
      <c r="C14" t="s">
        <v>58</v>
      </c>
      <c r="D14">
        <v>13</v>
      </c>
      <c r="E14">
        <v>3</v>
      </c>
      <c r="F14">
        <v>4</v>
      </c>
      <c r="G14">
        <v>6</v>
      </c>
      <c r="H14">
        <v>16</v>
      </c>
      <c r="I14">
        <v>29</v>
      </c>
      <c r="J14">
        <v>-13</v>
      </c>
      <c r="K14">
        <v>13</v>
      </c>
      <c r="L14">
        <v>1</v>
      </c>
      <c r="M14" t="s">
        <v>616</v>
      </c>
      <c r="N14">
        <v>16760</v>
      </c>
      <c r="O14" t="s">
        <v>617</v>
      </c>
      <c r="P14" t="s">
        <v>618</v>
      </c>
      <c r="R14">
        <v>13</v>
      </c>
    </row>
    <row r="15" spans="1:18" x14ac:dyDescent="0.55000000000000004">
      <c r="A15" t="s">
        <v>28</v>
      </c>
      <c r="B15">
        <v>14</v>
      </c>
      <c r="C15" t="s">
        <v>38</v>
      </c>
      <c r="D15">
        <v>12</v>
      </c>
      <c r="E15">
        <v>2</v>
      </c>
      <c r="F15">
        <v>4</v>
      </c>
      <c r="G15">
        <v>6</v>
      </c>
      <c r="H15">
        <v>12</v>
      </c>
      <c r="I15">
        <v>19</v>
      </c>
      <c r="J15">
        <v>-7</v>
      </c>
      <c r="K15">
        <v>10</v>
      </c>
      <c r="L15">
        <v>0.83</v>
      </c>
      <c r="M15" t="s">
        <v>619</v>
      </c>
      <c r="N15">
        <v>4026</v>
      </c>
      <c r="O15" t="s">
        <v>620</v>
      </c>
      <c r="P15" t="s">
        <v>621</v>
      </c>
      <c r="R15">
        <v>14</v>
      </c>
    </row>
    <row r="16" spans="1:18" x14ac:dyDescent="0.55000000000000004">
      <c r="A16" t="s">
        <v>28</v>
      </c>
      <c r="B16">
        <v>15</v>
      </c>
      <c r="C16" t="s">
        <v>54</v>
      </c>
      <c r="D16">
        <v>12</v>
      </c>
      <c r="E16">
        <v>2</v>
      </c>
      <c r="F16">
        <v>3</v>
      </c>
      <c r="G16">
        <v>7</v>
      </c>
      <c r="H16">
        <v>14</v>
      </c>
      <c r="I16">
        <v>31</v>
      </c>
      <c r="J16">
        <v>-17</v>
      </c>
      <c r="K16">
        <v>9</v>
      </c>
      <c r="L16">
        <v>0.75</v>
      </c>
      <c r="M16" t="s">
        <v>622</v>
      </c>
      <c r="N16">
        <v>6109</v>
      </c>
      <c r="O16" t="s">
        <v>623</v>
      </c>
      <c r="P16" t="s">
        <v>624</v>
      </c>
      <c r="R16">
        <v>15</v>
      </c>
    </row>
    <row r="17" spans="1:18" x14ac:dyDescent="0.55000000000000004">
      <c r="A17" t="s">
        <v>28</v>
      </c>
      <c r="B17">
        <v>16</v>
      </c>
      <c r="C17" t="s">
        <v>51</v>
      </c>
      <c r="D17">
        <v>12</v>
      </c>
      <c r="E17">
        <v>1</v>
      </c>
      <c r="F17">
        <v>3</v>
      </c>
      <c r="G17">
        <v>8</v>
      </c>
      <c r="H17">
        <v>10</v>
      </c>
      <c r="I17">
        <v>26</v>
      </c>
      <c r="J17">
        <v>-16</v>
      </c>
      <c r="K17">
        <v>6</v>
      </c>
      <c r="L17">
        <v>0.5</v>
      </c>
      <c r="M17" t="s">
        <v>625</v>
      </c>
      <c r="N17">
        <v>5517</v>
      </c>
      <c r="O17" t="s">
        <v>626</v>
      </c>
      <c r="P17" t="s">
        <v>627</v>
      </c>
      <c r="R17">
        <v>16</v>
      </c>
    </row>
    <row r="18" spans="1:18" x14ac:dyDescent="0.55000000000000004">
      <c r="A18" t="s">
        <v>29</v>
      </c>
      <c r="B18">
        <v>1</v>
      </c>
      <c r="C18" t="s">
        <v>101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R18">
        <v>1</v>
      </c>
    </row>
    <row r="19" spans="1:18" x14ac:dyDescent="0.55000000000000004">
      <c r="A19" t="s">
        <v>29</v>
      </c>
      <c r="B19">
        <v>2</v>
      </c>
      <c r="C19" t="s">
        <v>100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R19">
        <v>2</v>
      </c>
    </row>
    <row r="20" spans="1:18" x14ac:dyDescent="0.55000000000000004">
      <c r="A20" t="s">
        <v>29</v>
      </c>
      <c r="B20">
        <v>3</v>
      </c>
      <c r="C20" t="s">
        <v>107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R20">
        <v>3</v>
      </c>
    </row>
    <row r="21" spans="1:18" x14ac:dyDescent="0.55000000000000004">
      <c r="A21" t="s">
        <v>29</v>
      </c>
      <c r="B21">
        <v>4</v>
      </c>
      <c r="C21" t="s">
        <v>109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R21">
        <v>4</v>
      </c>
    </row>
    <row r="22" spans="1:18" x14ac:dyDescent="0.55000000000000004">
      <c r="A22" t="s">
        <v>29</v>
      </c>
      <c r="B22">
        <v>5</v>
      </c>
      <c r="C22" t="s">
        <v>104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R22">
        <v>5</v>
      </c>
    </row>
    <row r="23" spans="1:18" x14ac:dyDescent="0.55000000000000004">
      <c r="A23" t="s">
        <v>29</v>
      </c>
      <c r="B23">
        <v>6</v>
      </c>
      <c r="C23" t="s">
        <v>98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R23">
        <v>6</v>
      </c>
    </row>
    <row r="24" spans="1:18" x14ac:dyDescent="0.55000000000000004">
      <c r="A24" t="s">
        <v>29</v>
      </c>
    </row>
    <row r="25" spans="1:18" x14ac:dyDescent="0.55000000000000004">
      <c r="A25" t="s">
        <v>29</v>
      </c>
      <c r="B25">
        <v>7</v>
      </c>
      <c r="C25" t="s">
        <v>103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R25">
        <v>7</v>
      </c>
    </row>
    <row r="26" spans="1:18" x14ac:dyDescent="0.55000000000000004">
      <c r="A26" t="s">
        <v>29</v>
      </c>
      <c r="B26">
        <v>8</v>
      </c>
      <c r="C26" t="s">
        <v>94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R26">
        <v>8</v>
      </c>
    </row>
    <row r="27" spans="1:18" x14ac:dyDescent="0.55000000000000004">
      <c r="A27" t="s">
        <v>29</v>
      </c>
      <c r="B27">
        <v>9</v>
      </c>
      <c r="C27" t="s">
        <v>110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R27">
        <v>9</v>
      </c>
    </row>
    <row r="28" spans="1:18" x14ac:dyDescent="0.55000000000000004">
      <c r="A28" t="s">
        <v>29</v>
      </c>
      <c r="B28">
        <v>10</v>
      </c>
      <c r="C28" t="s">
        <v>97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R28">
        <v>10</v>
      </c>
    </row>
    <row r="29" spans="1:18" x14ac:dyDescent="0.55000000000000004">
      <c r="A29" t="s">
        <v>29</v>
      </c>
      <c r="B29">
        <v>11</v>
      </c>
      <c r="C29" t="s">
        <v>106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R29">
        <v>11</v>
      </c>
    </row>
    <row r="30" spans="1:18" x14ac:dyDescent="0.55000000000000004">
      <c r="A30" t="s">
        <v>29</v>
      </c>
      <c r="B30">
        <v>12</v>
      </c>
      <c r="C30" t="s">
        <v>95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R30">
        <v>12</v>
      </c>
    </row>
    <row r="31" spans="1:18" x14ac:dyDescent="0.55000000000000004">
      <c r="A31" t="s">
        <v>30</v>
      </c>
      <c r="B31">
        <v>1</v>
      </c>
      <c r="C31" t="s">
        <v>255</v>
      </c>
      <c r="D31">
        <v>19</v>
      </c>
      <c r="E31">
        <v>13</v>
      </c>
      <c r="F31">
        <v>4</v>
      </c>
      <c r="G31">
        <v>2</v>
      </c>
      <c r="H31">
        <v>39</v>
      </c>
      <c r="I31">
        <v>18</v>
      </c>
      <c r="J31">
        <v>21</v>
      </c>
      <c r="K31">
        <v>43</v>
      </c>
      <c r="L31">
        <v>2.2599999999999998</v>
      </c>
      <c r="M31" t="s">
        <v>628</v>
      </c>
      <c r="N31">
        <v>41363</v>
      </c>
      <c r="O31" t="s">
        <v>629</v>
      </c>
      <c r="P31" t="s">
        <v>630</v>
      </c>
      <c r="R31">
        <v>1</v>
      </c>
    </row>
    <row r="32" spans="1:18" x14ac:dyDescent="0.55000000000000004">
      <c r="A32" t="s">
        <v>30</v>
      </c>
      <c r="B32">
        <v>2</v>
      </c>
      <c r="C32" t="s">
        <v>199</v>
      </c>
      <c r="D32">
        <v>19</v>
      </c>
      <c r="E32">
        <v>7</v>
      </c>
      <c r="F32">
        <v>8</v>
      </c>
      <c r="G32">
        <v>4</v>
      </c>
      <c r="H32">
        <v>23</v>
      </c>
      <c r="I32">
        <v>21</v>
      </c>
      <c r="J32">
        <v>2</v>
      </c>
      <c r="K32">
        <v>29</v>
      </c>
      <c r="L32">
        <v>1.53</v>
      </c>
      <c r="M32" t="s">
        <v>631</v>
      </c>
      <c r="N32">
        <v>37364</v>
      </c>
      <c r="O32" t="s">
        <v>632</v>
      </c>
      <c r="P32" t="s">
        <v>633</v>
      </c>
      <c r="R32">
        <v>2</v>
      </c>
    </row>
    <row r="33" spans="1:18" x14ac:dyDescent="0.55000000000000004">
      <c r="A33" t="s">
        <v>30</v>
      </c>
      <c r="B33">
        <v>3</v>
      </c>
      <c r="C33" t="s">
        <v>186</v>
      </c>
      <c r="D33">
        <v>18</v>
      </c>
      <c r="E33">
        <v>9</v>
      </c>
      <c r="F33">
        <v>1</v>
      </c>
      <c r="G33">
        <v>8</v>
      </c>
      <c r="H33">
        <v>28</v>
      </c>
      <c r="I33">
        <v>32</v>
      </c>
      <c r="J33">
        <v>-4</v>
      </c>
      <c r="K33">
        <v>28</v>
      </c>
      <c r="L33">
        <v>1.56</v>
      </c>
      <c r="M33" t="s">
        <v>592</v>
      </c>
      <c r="N33">
        <v>61036</v>
      </c>
      <c r="O33" t="s">
        <v>634</v>
      </c>
      <c r="P33" t="s">
        <v>635</v>
      </c>
      <c r="R33">
        <v>3</v>
      </c>
    </row>
    <row r="34" spans="1:18" x14ac:dyDescent="0.55000000000000004">
      <c r="A34" t="s">
        <v>30</v>
      </c>
      <c r="B34">
        <v>4</v>
      </c>
      <c r="C34" t="s">
        <v>198</v>
      </c>
      <c r="D34">
        <v>19</v>
      </c>
      <c r="E34">
        <v>5</v>
      </c>
      <c r="F34">
        <v>10</v>
      </c>
      <c r="G34">
        <v>4</v>
      </c>
      <c r="H34">
        <v>23</v>
      </c>
      <c r="I34">
        <v>29</v>
      </c>
      <c r="J34">
        <v>-6</v>
      </c>
      <c r="K34">
        <v>25</v>
      </c>
      <c r="L34">
        <v>1.32</v>
      </c>
      <c r="M34" t="s">
        <v>636</v>
      </c>
      <c r="N34">
        <v>15742</v>
      </c>
      <c r="O34" t="s">
        <v>637</v>
      </c>
      <c r="P34" t="s">
        <v>638</v>
      </c>
      <c r="R34">
        <v>4</v>
      </c>
    </row>
    <row r="35" spans="1:18" x14ac:dyDescent="0.55000000000000004">
      <c r="A35" t="s">
        <v>30</v>
      </c>
      <c r="B35">
        <v>5</v>
      </c>
      <c r="C35" t="s">
        <v>253</v>
      </c>
      <c r="D35">
        <v>19</v>
      </c>
      <c r="E35">
        <v>7</v>
      </c>
      <c r="F35">
        <v>4</v>
      </c>
      <c r="G35">
        <v>8</v>
      </c>
      <c r="H35">
        <v>36</v>
      </c>
      <c r="I35">
        <v>35</v>
      </c>
      <c r="J35">
        <v>1</v>
      </c>
      <c r="K35">
        <v>25</v>
      </c>
      <c r="L35">
        <v>1.32</v>
      </c>
      <c r="M35" t="s">
        <v>639</v>
      </c>
      <c r="N35">
        <v>20848</v>
      </c>
      <c r="O35" t="s">
        <v>640</v>
      </c>
      <c r="P35" t="s">
        <v>641</v>
      </c>
      <c r="R35">
        <v>5</v>
      </c>
    </row>
    <row r="36" spans="1:18" x14ac:dyDescent="0.55000000000000004">
      <c r="A36" t="s">
        <v>30</v>
      </c>
      <c r="B36">
        <v>6</v>
      </c>
      <c r="C36" t="s">
        <v>191</v>
      </c>
      <c r="D36">
        <v>19</v>
      </c>
      <c r="E36">
        <v>9</v>
      </c>
      <c r="F36">
        <v>3</v>
      </c>
      <c r="G36">
        <v>7</v>
      </c>
      <c r="H36">
        <v>35</v>
      </c>
      <c r="I36">
        <v>34</v>
      </c>
      <c r="J36">
        <v>1</v>
      </c>
      <c r="K36">
        <v>30</v>
      </c>
      <c r="L36">
        <v>1.58</v>
      </c>
      <c r="M36" t="s">
        <v>613</v>
      </c>
      <c r="N36">
        <v>27400</v>
      </c>
      <c r="O36" t="s">
        <v>642</v>
      </c>
      <c r="P36" t="s">
        <v>643</v>
      </c>
      <c r="R36">
        <v>6</v>
      </c>
    </row>
    <row r="37" spans="1:18" x14ac:dyDescent="0.55000000000000004">
      <c r="A37" t="s">
        <v>30</v>
      </c>
      <c r="B37">
        <v>7</v>
      </c>
      <c r="C37" t="s">
        <v>188</v>
      </c>
      <c r="D37">
        <v>18</v>
      </c>
      <c r="E37">
        <v>7</v>
      </c>
      <c r="F37">
        <v>6</v>
      </c>
      <c r="G37">
        <v>5</v>
      </c>
      <c r="H37">
        <v>30</v>
      </c>
      <c r="I37">
        <v>24</v>
      </c>
      <c r="J37">
        <v>6</v>
      </c>
      <c r="K37">
        <v>27</v>
      </c>
      <c r="L37">
        <v>1.5</v>
      </c>
      <c r="M37" t="s">
        <v>644</v>
      </c>
      <c r="N37">
        <v>48689</v>
      </c>
      <c r="O37" t="s">
        <v>645</v>
      </c>
      <c r="P37" t="s">
        <v>646</v>
      </c>
      <c r="R37">
        <v>7</v>
      </c>
    </row>
    <row r="38" spans="1:18" x14ac:dyDescent="0.55000000000000004">
      <c r="A38" t="s">
        <v>30</v>
      </c>
      <c r="B38">
        <v>8</v>
      </c>
      <c r="C38" t="s">
        <v>250</v>
      </c>
      <c r="D38">
        <v>18</v>
      </c>
      <c r="E38">
        <v>6</v>
      </c>
      <c r="F38">
        <v>3</v>
      </c>
      <c r="G38">
        <v>9</v>
      </c>
      <c r="H38">
        <v>25</v>
      </c>
      <c r="I38">
        <v>30</v>
      </c>
      <c r="J38">
        <v>-5</v>
      </c>
      <c r="K38">
        <v>21</v>
      </c>
      <c r="L38">
        <v>1.17</v>
      </c>
      <c r="M38" t="s">
        <v>647</v>
      </c>
      <c r="N38">
        <v>28082</v>
      </c>
      <c r="O38" t="s">
        <v>648</v>
      </c>
      <c r="P38" t="s">
        <v>649</v>
      </c>
      <c r="R38">
        <v>8</v>
      </c>
    </row>
    <row r="39" spans="1:18" x14ac:dyDescent="0.55000000000000004">
      <c r="A39" t="s">
        <v>30</v>
      </c>
      <c r="B39">
        <v>9</v>
      </c>
      <c r="C39" t="s">
        <v>203</v>
      </c>
      <c r="D39">
        <v>19</v>
      </c>
      <c r="E39">
        <v>7</v>
      </c>
      <c r="F39">
        <v>5</v>
      </c>
      <c r="G39">
        <v>7</v>
      </c>
      <c r="H39">
        <v>27</v>
      </c>
      <c r="I39">
        <v>32</v>
      </c>
      <c r="J39">
        <v>-5</v>
      </c>
      <c r="K39">
        <v>26</v>
      </c>
      <c r="L39">
        <v>1.37</v>
      </c>
      <c r="M39" t="s">
        <v>650</v>
      </c>
      <c r="N39">
        <v>23933</v>
      </c>
      <c r="O39" t="s">
        <v>651</v>
      </c>
      <c r="P39" t="s">
        <v>652</v>
      </c>
      <c r="R39">
        <v>9</v>
      </c>
    </row>
    <row r="40" spans="1:18" x14ac:dyDescent="0.55000000000000004">
      <c r="A40" t="s">
        <v>30</v>
      </c>
      <c r="B40">
        <v>10</v>
      </c>
      <c r="C40" t="s">
        <v>189</v>
      </c>
      <c r="D40">
        <v>19</v>
      </c>
      <c r="E40">
        <v>6</v>
      </c>
      <c r="F40">
        <v>2</v>
      </c>
      <c r="G40">
        <v>11</v>
      </c>
      <c r="H40">
        <v>25</v>
      </c>
      <c r="I40">
        <v>33</v>
      </c>
      <c r="J40">
        <v>-8</v>
      </c>
      <c r="K40">
        <v>20</v>
      </c>
      <c r="L40">
        <v>1.05</v>
      </c>
      <c r="M40" t="s">
        <v>653</v>
      </c>
      <c r="N40">
        <v>20437</v>
      </c>
      <c r="O40" t="s">
        <v>654</v>
      </c>
      <c r="P40" t="s">
        <v>655</v>
      </c>
      <c r="R40">
        <v>10</v>
      </c>
    </row>
    <row r="41" spans="1:18" x14ac:dyDescent="0.55000000000000004">
      <c r="A41" t="s">
        <v>30</v>
      </c>
      <c r="B41">
        <v>11</v>
      </c>
      <c r="C41" t="s">
        <v>248</v>
      </c>
      <c r="D41">
        <v>18</v>
      </c>
      <c r="E41">
        <v>8</v>
      </c>
      <c r="F41">
        <v>5</v>
      </c>
      <c r="G41">
        <v>5</v>
      </c>
      <c r="H41">
        <v>36</v>
      </c>
      <c r="I41">
        <v>29</v>
      </c>
      <c r="J41">
        <v>7</v>
      </c>
      <c r="K41">
        <v>29</v>
      </c>
      <c r="L41">
        <v>1.61</v>
      </c>
      <c r="M41" t="s">
        <v>656</v>
      </c>
      <c r="N41">
        <v>41129</v>
      </c>
      <c r="O41" t="s">
        <v>657</v>
      </c>
      <c r="P41" t="s">
        <v>658</v>
      </c>
      <c r="R41">
        <v>11</v>
      </c>
    </row>
    <row r="42" spans="1:18" x14ac:dyDescent="0.55000000000000004">
      <c r="A42" t="s">
        <v>30</v>
      </c>
      <c r="B42">
        <v>12</v>
      </c>
      <c r="C42" t="s">
        <v>185</v>
      </c>
      <c r="D42">
        <v>18</v>
      </c>
      <c r="E42">
        <v>7</v>
      </c>
      <c r="F42">
        <v>3</v>
      </c>
      <c r="G42">
        <v>8</v>
      </c>
      <c r="H42">
        <v>23</v>
      </c>
      <c r="I42">
        <v>23</v>
      </c>
      <c r="J42">
        <v>0</v>
      </c>
      <c r="K42">
        <v>24</v>
      </c>
      <c r="L42">
        <v>1.33</v>
      </c>
      <c r="M42" t="s">
        <v>659</v>
      </c>
      <c r="N42">
        <v>19136</v>
      </c>
      <c r="O42" t="s">
        <v>660</v>
      </c>
      <c r="P42" t="s">
        <v>661</v>
      </c>
      <c r="R42">
        <v>12</v>
      </c>
    </row>
    <row r="43" spans="1:18" x14ac:dyDescent="0.55000000000000004">
      <c r="A43" t="s">
        <v>30</v>
      </c>
      <c r="B43">
        <v>13</v>
      </c>
      <c r="C43" t="s">
        <v>195</v>
      </c>
      <c r="D43">
        <v>18</v>
      </c>
      <c r="E43">
        <v>5</v>
      </c>
      <c r="F43">
        <v>6</v>
      </c>
      <c r="G43">
        <v>7</v>
      </c>
      <c r="H43">
        <v>28</v>
      </c>
      <c r="I43">
        <v>26</v>
      </c>
      <c r="J43">
        <v>2</v>
      </c>
      <c r="K43">
        <v>21</v>
      </c>
      <c r="L43">
        <v>1.17</v>
      </c>
      <c r="M43" t="s">
        <v>639</v>
      </c>
      <c r="N43">
        <v>19563</v>
      </c>
      <c r="O43" t="s">
        <v>662</v>
      </c>
      <c r="P43" t="s">
        <v>663</v>
      </c>
      <c r="R43">
        <v>13</v>
      </c>
    </row>
    <row r="44" spans="1:18" x14ac:dyDescent="0.55000000000000004">
      <c r="A44" t="s">
        <v>30</v>
      </c>
      <c r="B44">
        <v>14</v>
      </c>
      <c r="C44" t="s">
        <v>192</v>
      </c>
      <c r="D44">
        <v>19</v>
      </c>
      <c r="E44">
        <v>6</v>
      </c>
      <c r="F44">
        <v>3</v>
      </c>
      <c r="G44">
        <v>10</v>
      </c>
      <c r="H44">
        <v>30</v>
      </c>
      <c r="I44">
        <v>36</v>
      </c>
      <c r="J44">
        <v>-6</v>
      </c>
      <c r="K44">
        <v>21</v>
      </c>
      <c r="L44">
        <v>1.1100000000000001</v>
      </c>
      <c r="M44" t="s">
        <v>664</v>
      </c>
      <c r="N44">
        <v>28469</v>
      </c>
      <c r="O44" t="s">
        <v>665</v>
      </c>
      <c r="P44" t="s">
        <v>666</v>
      </c>
      <c r="R44">
        <v>14</v>
      </c>
    </row>
    <row r="45" spans="1:18" x14ac:dyDescent="0.55000000000000004">
      <c r="A45" t="s">
        <v>30</v>
      </c>
      <c r="B45">
        <v>15</v>
      </c>
      <c r="C45" t="s">
        <v>205</v>
      </c>
      <c r="D45">
        <v>18</v>
      </c>
      <c r="E45">
        <v>5</v>
      </c>
      <c r="F45">
        <v>6</v>
      </c>
      <c r="G45">
        <v>7</v>
      </c>
      <c r="H45">
        <v>24</v>
      </c>
      <c r="I45">
        <v>22</v>
      </c>
      <c r="J45">
        <v>2</v>
      </c>
      <c r="K45">
        <v>21</v>
      </c>
      <c r="L45">
        <v>1.17</v>
      </c>
      <c r="M45" t="s">
        <v>667</v>
      </c>
      <c r="N45">
        <v>24713</v>
      </c>
      <c r="O45" t="s">
        <v>668</v>
      </c>
      <c r="P45" t="s">
        <v>669</v>
      </c>
      <c r="R45">
        <v>15</v>
      </c>
    </row>
    <row r="46" spans="1:18" x14ac:dyDescent="0.55000000000000004">
      <c r="A46" t="s">
        <v>30</v>
      </c>
      <c r="B46">
        <v>16</v>
      </c>
      <c r="C46" t="s">
        <v>194</v>
      </c>
      <c r="D46">
        <v>18</v>
      </c>
      <c r="E46">
        <v>3</v>
      </c>
      <c r="F46">
        <v>7</v>
      </c>
      <c r="G46">
        <v>8</v>
      </c>
      <c r="H46">
        <v>26</v>
      </c>
      <c r="I46">
        <v>34</v>
      </c>
      <c r="J46">
        <v>-8</v>
      </c>
      <c r="K46">
        <v>16</v>
      </c>
      <c r="L46">
        <v>0.89</v>
      </c>
      <c r="M46" t="s">
        <v>670</v>
      </c>
      <c r="N46">
        <v>19494</v>
      </c>
      <c r="O46" t="s">
        <v>671</v>
      </c>
      <c r="P46" t="s">
        <v>672</v>
      </c>
      <c r="R46">
        <v>16</v>
      </c>
    </row>
    <row r="47" spans="1:18" x14ac:dyDescent="0.55000000000000004">
      <c r="A47" t="s">
        <v>31</v>
      </c>
      <c r="B47">
        <v>1</v>
      </c>
      <c r="C47" t="s">
        <v>68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R47">
        <v>1</v>
      </c>
    </row>
    <row r="48" spans="1:18" x14ac:dyDescent="0.55000000000000004">
      <c r="A48" t="s">
        <v>31</v>
      </c>
      <c r="B48">
        <v>2</v>
      </c>
      <c r="C48" t="s">
        <v>81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R48">
        <v>2</v>
      </c>
    </row>
    <row r="49" spans="1:18" x14ac:dyDescent="0.55000000000000004">
      <c r="A49" t="s">
        <v>31</v>
      </c>
      <c r="B49">
        <v>3</v>
      </c>
      <c r="C49" t="s">
        <v>72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R49">
        <v>3</v>
      </c>
    </row>
    <row r="50" spans="1:18" x14ac:dyDescent="0.55000000000000004">
      <c r="A50" t="s">
        <v>31</v>
      </c>
      <c r="B50">
        <v>4</v>
      </c>
      <c r="C50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R50">
        <v>4</v>
      </c>
    </row>
    <row r="51" spans="1:18" x14ac:dyDescent="0.55000000000000004">
      <c r="A51" t="s">
        <v>31</v>
      </c>
      <c r="B51">
        <v>5</v>
      </c>
      <c r="C51" t="s">
        <v>74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R51">
        <v>5</v>
      </c>
    </row>
    <row r="52" spans="1:18" x14ac:dyDescent="0.55000000000000004">
      <c r="A52" t="s">
        <v>31</v>
      </c>
      <c r="B52">
        <v>6</v>
      </c>
      <c r="C52" t="s">
        <v>71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R52">
        <v>6</v>
      </c>
    </row>
    <row r="53" spans="1:18" x14ac:dyDescent="0.55000000000000004">
      <c r="A53" t="s">
        <v>31</v>
      </c>
    </row>
    <row r="54" spans="1:18" x14ac:dyDescent="0.55000000000000004">
      <c r="A54" t="s">
        <v>31</v>
      </c>
      <c r="B54">
        <v>7</v>
      </c>
      <c r="C54" t="s">
        <v>75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R54">
        <v>7</v>
      </c>
    </row>
    <row r="55" spans="1:18" x14ac:dyDescent="0.55000000000000004">
      <c r="A55" t="s">
        <v>31</v>
      </c>
      <c r="B55">
        <v>8</v>
      </c>
      <c r="C55" t="s">
        <v>84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R55">
        <v>8</v>
      </c>
    </row>
    <row r="56" spans="1:18" x14ac:dyDescent="0.55000000000000004">
      <c r="A56" t="s">
        <v>31</v>
      </c>
      <c r="B56">
        <v>9</v>
      </c>
      <c r="C56" t="s">
        <v>78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R56">
        <v>9</v>
      </c>
    </row>
    <row r="57" spans="1:18" x14ac:dyDescent="0.55000000000000004">
      <c r="A57" t="s">
        <v>31</v>
      </c>
      <c r="B57">
        <v>10</v>
      </c>
      <c r="C57" t="s">
        <v>77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R57">
        <v>10</v>
      </c>
    </row>
    <row r="58" spans="1:18" x14ac:dyDescent="0.55000000000000004">
      <c r="A58" t="s">
        <v>31</v>
      </c>
      <c r="B58">
        <v>11</v>
      </c>
      <c r="C58" t="s">
        <v>69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R58">
        <v>11</v>
      </c>
    </row>
    <row r="59" spans="1:18" x14ac:dyDescent="0.55000000000000004">
      <c r="A59" t="s">
        <v>31</v>
      </c>
      <c r="B59">
        <v>12</v>
      </c>
      <c r="C59" t="s">
        <v>80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R59">
        <v>12</v>
      </c>
    </row>
    <row r="60" spans="1:18" x14ac:dyDescent="0.55000000000000004">
      <c r="A60" t="s">
        <v>32</v>
      </c>
      <c r="B60">
        <v>1</v>
      </c>
      <c r="C60" t="s">
        <v>274</v>
      </c>
      <c r="D60">
        <v>15</v>
      </c>
      <c r="E60">
        <v>9</v>
      </c>
      <c r="F60">
        <v>4</v>
      </c>
      <c r="G60">
        <v>2</v>
      </c>
      <c r="H60">
        <v>26</v>
      </c>
      <c r="I60">
        <v>15</v>
      </c>
      <c r="J60">
        <v>11</v>
      </c>
      <c r="K60">
        <v>31</v>
      </c>
      <c r="L60">
        <v>2.0699999999999998</v>
      </c>
      <c r="M60" t="s">
        <v>673</v>
      </c>
      <c r="N60">
        <v>5164</v>
      </c>
      <c r="O60" t="s">
        <v>674</v>
      </c>
      <c r="P60" t="s">
        <v>675</v>
      </c>
      <c r="R60">
        <v>1</v>
      </c>
    </row>
    <row r="61" spans="1:18" x14ac:dyDescent="0.55000000000000004">
      <c r="A61" t="s">
        <v>32</v>
      </c>
      <c r="B61">
        <v>2</v>
      </c>
      <c r="C61" t="s">
        <v>128</v>
      </c>
      <c r="D61">
        <v>12</v>
      </c>
      <c r="E61">
        <v>10</v>
      </c>
      <c r="F61">
        <v>0</v>
      </c>
      <c r="G61">
        <v>2</v>
      </c>
      <c r="H61">
        <v>31</v>
      </c>
      <c r="I61">
        <v>12</v>
      </c>
      <c r="J61">
        <v>19</v>
      </c>
      <c r="K61">
        <v>30</v>
      </c>
      <c r="L61">
        <v>2.5</v>
      </c>
      <c r="M61" t="s">
        <v>676</v>
      </c>
      <c r="N61">
        <v>15821</v>
      </c>
      <c r="O61" t="s">
        <v>677</v>
      </c>
      <c r="P61" t="s">
        <v>678</v>
      </c>
      <c r="R61">
        <v>2</v>
      </c>
    </row>
    <row r="62" spans="1:18" x14ac:dyDescent="0.55000000000000004">
      <c r="A62" t="s">
        <v>32</v>
      </c>
      <c r="B62">
        <v>3</v>
      </c>
      <c r="C62" t="s">
        <v>124</v>
      </c>
      <c r="D62">
        <v>13</v>
      </c>
      <c r="E62">
        <v>9</v>
      </c>
      <c r="F62">
        <v>2</v>
      </c>
      <c r="G62">
        <v>2</v>
      </c>
      <c r="H62">
        <v>31</v>
      </c>
      <c r="I62">
        <v>11</v>
      </c>
      <c r="J62">
        <v>20</v>
      </c>
      <c r="K62">
        <v>29</v>
      </c>
      <c r="L62">
        <v>2.23</v>
      </c>
      <c r="M62" t="s">
        <v>679</v>
      </c>
      <c r="N62">
        <v>6831</v>
      </c>
      <c r="O62" t="s">
        <v>680</v>
      </c>
      <c r="P62" t="s">
        <v>681</v>
      </c>
      <c r="R62">
        <v>3</v>
      </c>
    </row>
    <row r="63" spans="1:18" x14ac:dyDescent="0.55000000000000004">
      <c r="A63" t="s">
        <v>32</v>
      </c>
      <c r="B63">
        <v>4</v>
      </c>
      <c r="C63" t="s">
        <v>127</v>
      </c>
      <c r="D63">
        <v>13</v>
      </c>
      <c r="E63">
        <v>8</v>
      </c>
      <c r="F63">
        <v>1</v>
      </c>
      <c r="G63">
        <v>4</v>
      </c>
      <c r="H63">
        <v>21</v>
      </c>
      <c r="I63">
        <v>12</v>
      </c>
      <c r="J63">
        <v>9</v>
      </c>
      <c r="K63">
        <v>25</v>
      </c>
      <c r="L63">
        <v>1.92</v>
      </c>
      <c r="M63" t="s">
        <v>592</v>
      </c>
      <c r="N63">
        <v>7830</v>
      </c>
      <c r="O63" t="s">
        <v>682</v>
      </c>
      <c r="P63" t="s">
        <v>683</v>
      </c>
      <c r="R63">
        <v>4</v>
      </c>
    </row>
    <row r="64" spans="1:18" x14ac:dyDescent="0.55000000000000004">
      <c r="A64" t="s">
        <v>32</v>
      </c>
      <c r="B64">
        <v>5</v>
      </c>
      <c r="C64" t="s">
        <v>271</v>
      </c>
      <c r="D64">
        <v>13</v>
      </c>
      <c r="E64">
        <v>6</v>
      </c>
      <c r="F64">
        <v>2</v>
      </c>
      <c r="G64">
        <v>5</v>
      </c>
      <c r="H64">
        <v>21</v>
      </c>
      <c r="I64">
        <v>17</v>
      </c>
      <c r="J64">
        <v>4</v>
      </c>
      <c r="K64">
        <v>20</v>
      </c>
      <c r="L64">
        <v>1.54</v>
      </c>
      <c r="M64" t="s">
        <v>684</v>
      </c>
      <c r="N64">
        <v>6747</v>
      </c>
      <c r="O64" t="s">
        <v>685</v>
      </c>
      <c r="P64" t="s">
        <v>686</v>
      </c>
      <c r="R64">
        <v>5</v>
      </c>
    </row>
    <row r="65" spans="1:18" x14ac:dyDescent="0.55000000000000004">
      <c r="A65" t="s">
        <v>32</v>
      </c>
      <c r="B65">
        <v>6</v>
      </c>
      <c r="C65" t="s">
        <v>272</v>
      </c>
      <c r="D65">
        <v>14</v>
      </c>
      <c r="E65">
        <v>6</v>
      </c>
      <c r="F65">
        <v>1</v>
      </c>
      <c r="G65">
        <v>7</v>
      </c>
      <c r="H65">
        <v>28</v>
      </c>
      <c r="I65">
        <v>22</v>
      </c>
      <c r="J65">
        <v>6</v>
      </c>
      <c r="K65">
        <v>19</v>
      </c>
      <c r="L65">
        <v>1.36</v>
      </c>
      <c r="M65" t="s">
        <v>583</v>
      </c>
      <c r="N65">
        <v>15690</v>
      </c>
      <c r="O65" t="s">
        <v>687</v>
      </c>
      <c r="P65" t="s">
        <v>688</v>
      </c>
      <c r="R65">
        <v>6</v>
      </c>
    </row>
    <row r="66" spans="1:18" x14ac:dyDescent="0.55000000000000004">
      <c r="A66" t="s">
        <v>32</v>
      </c>
      <c r="B66">
        <v>7</v>
      </c>
      <c r="C66" t="s">
        <v>125</v>
      </c>
      <c r="D66">
        <v>12</v>
      </c>
      <c r="E66">
        <v>5</v>
      </c>
      <c r="F66">
        <v>3</v>
      </c>
      <c r="G66">
        <v>4</v>
      </c>
      <c r="H66">
        <v>20</v>
      </c>
      <c r="I66">
        <v>22</v>
      </c>
      <c r="J66">
        <v>-2</v>
      </c>
      <c r="K66">
        <v>18</v>
      </c>
      <c r="L66">
        <v>1.5</v>
      </c>
      <c r="M66" t="s">
        <v>689</v>
      </c>
      <c r="N66">
        <v>4594</v>
      </c>
      <c r="O66" t="s">
        <v>690</v>
      </c>
      <c r="P66" t="s">
        <v>691</v>
      </c>
      <c r="R66">
        <v>7</v>
      </c>
    </row>
    <row r="67" spans="1:18" x14ac:dyDescent="0.55000000000000004">
      <c r="A67" t="s">
        <v>32</v>
      </c>
      <c r="B67">
        <v>8</v>
      </c>
      <c r="C67" t="s">
        <v>133</v>
      </c>
      <c r="D67">
        <v>13</v>
      </c>
      <c r="E67">
        <v>5</v>
      </c>
      <c r="F67">
        <v>3</v>
      </c>
      <c r="G67">
        <v>5</v>
      </c>
      <c r="H67">
        <v>14</v>
      </c>
      <c r="I67">
        <v>16</v>
      </c>
      <c r="J67">
        <v>-2</v>
      </c>
      <c r="K67">
        <v>18</v>
      </c>
      <c r="L67">
        <v>1.38</v>
      </c>
      <c r="M67" t="s">
        <v>644</v>
      </c>
      <c r="N67">
        <v>5786</v>
      </c>
      <c r="O67" t="s">
        <v>692</v>
      </c>
      <c r="P67" t="s">
        <v>693</v>
      </c>
      <c r="R67">
        <v>8</v>
      </c>
    </row>
    <row r="68" spans="1:18" x14ac:dyDescent="0.55000000000000004">
      <c r="A68" t="s">
        <v>32</v>
      </c>
      <c r="B68">
        <v>9</v>
      </c>
      <c r="C68" t="s">
        <v>134</v>
      </c>
      <c r="D68">
        <v>13</v>
      </c>
      <c r="E68">
        <v>5</v>
      </c>
      <c r="F68">
        <v>2</v>
      </c>
      <c r="G68">
        <v>6</v>
      </c>
      <c r="H68">
        <v>19</v>
      </c>
      <c r="I68">
        <v>22</v>
      </c>
      <c r="J68">
        <v>-3</v>
      </c>
      <c r="K68">
        <v>17</v>
      </c>
      <c r="L68">
        <v>1.31</v>
      </c>
      <c r="M68" t="s">
        <v>694</v>
      </c>
      <c r="N68">
        <v>10482</v>
      </c>
      <c r="O68" t="s">
        <v>695</v>
      </c>
      <c r="P68" t="s">
        <v>696</v>
      </c>
      <c r="R68">
        <v>9</v>
      </c>
    </row>
    <row r="69" spans="1:18" x14ac:dyDescent="0.55000000000000004">
      <c r="A69" t="s">
        <v>32</v>
      </c>
      <c r="B69">
        <v>10</v>
      </c>
      <c r="C69" t="s">
        <v>130</v>
      </c>
      <c r="D69">
        <v>13</v>
      </c>
      <c r="E69">
        <v>4</v>
      </c>
      <c r="F69">
        <v>3</v>
      </c>
      <c r="G69">
        <v>6</v>
      </c>
      <c r="H69">
        <v>15</v>
      </c>
      <c r="I69">
        <v>18</v>
      </c>
      <c r="J69">
        <v>-3</v>
      </c>
      <c r="K69">
        <v>15</v>
      </c>
      <c r="L69">
        <v>1.1499999999999999</v>
      </c>
      <c r="M69" t="s">
        <v>697</v>
      </c>
      <c r="N69">
        <v>13410</v>
      </c>
      <c r="O69" t="s">
        <v>698</v>
      </c>
      <c r="P69" t="s">
        <v>699</v>
      </c>
      <c r="R69">
        <v>10</v>
      </c>
    </row>
    <row r="70" spans="1:18" x14ac:dyDescent="0.55000000000000004">
      <c r="A70" t="s">
        <v>32</v>
      </c>
      <c r="B70">
        <v>11</v>
      </c>
      <c r="C70" t="s">
        <v>208</v>
      </c>
      <c r="D70">
        <v>13</v>
      </c>
      <c r="E70">
        <v>4</v>
      </c>
      <c r="F70">
        <v>3</v>
      </c>
      <c r="G70">
        <v>6</v>
      </c>
      <c r="H70">
        <v>13</v>
      </c>
      <c r="I70">
        <v>17</v>
      </c>
      <c r="J70">
        <v>-4</v>
      </c>
      <c r="K70">
        <v>15</v>
      </c>
      <c r="L70">
        <v>1.1499999999999999</v>
      </c>
      <c r="M70" t="s">
        <v>700</v>
      </c>
      <c r="N70">
        <v>4153</v>
      </c>
      <c r="O70" t="s">
        <v>701</v>
      </c>
      <c r="P70" t="s">
        <v>702</v>
      </c>
      <c r="R70">
        <v>11</v>
      </c>
    </row>
    <row r="71" spans="1:18" x14ac:dyDescent="0.55000000000000004">
      <c r="A71" t="s">
        <v>32</v>
      </c>
      <c r="B71">
        <v>12</v>
      </c>
      <c r="C71" t="s">
        <v>131</v>
      </c>
      <c r="D71">
        <v>13</v>
      </c>
      <c r="E71">
        <v>4</v>
      </c>
      <c r="F71">
        <v>2</v>
      </c>
      <c r="G71">
        <v>7</v>
      </c>
      <c r="H71">
        <v>15</v>
      </c>
      <c r="I71">
        <v>23</v>
      </c>
      <c r="J71">
        <v>-8</v>
      </c>
      <c r="K71">
        <v>14</v>
      </c>
      <c r="L71">
        <v>1.08</v>
      </c>
      <c r="M71" t="s">
        <v>589</v>
      </c>
      <c r="N71">
        <v>8721</v>
      </c>
      <c r="O71" t="s">
        <v>703</v>
      </c>
      <c r="P71" t="s">
        <v>704</v>
      </c>
      <c r="R71">
        <v>12</v>
      </c>
    </row>
    <row r="72" spans="1:18" x14ac:dyDescent="0.55000000000000004">
      <c r="A72" t="s">
        <v>32</v>
      </c>
      <c r="B72">
        <v>13</v>
      </c>
      <c r="C72" t="s">
        <v>209</v>
      </c>
      <c r="D72">
        <v>13</v>
      </c>
      <c r="E72">
        <v>3</v>
      </c>
      <c r="F72">
        <v>3</v>
      </c>
      <c r="G72">
        <v>7</v>
      </c>
      <c r="H72">
        <v>13</v>
      </c>
      <c r="I72">
        <v>21</v>
      </c>
      <c r="J72">
        <v>-8</v>
      </c>
      <c r="K72">
        <v>12</v>
      </c>
      <c r="L72">
        <v>0.92</v>
      </c>
      <c r="M72" t="s">
        <v>664</v>
      </c>
      <c r="N72">
        <v>1940</v>
      </c>
      <c r="O72" t="s">
        <v>705</v>
      </c>
      <c r="P72" t="s">
        <v>706</v>
      </c>
      <c r="R72">
        <v>13</v>
      </c>
    </row>
    <row r="73" spans="1:18" x14ac:dyDescent="0.55000000000000004">
      <c r="A73" t="s">
        <v>32</v>
      </c>
      <c r="B73">
        <v>14</v>
      </c>
      <c r="C73" t="s">
        <v>211</v>
      </c>
      <c r="D73">
        <v>13</v>
      </c>
      <c r="E73">
        <v>2</v>
      </c>
      <c r="F73">
        <v>6</v>
      </c>
      <c r="G73">
        <v>5</v>
      </c>
      <c r="H73">
        <v>18</v>
      </c>
      <c r="I73">
        <v>28</v>
      </c>
      <c r="J73">
        <v>-10</v>
      </c>
      <c r="K73">
        <v>12</v>
      </c>
      <c r="L73">
        <v>0.92</v>
      </c>
      <c r="M73" t="s">
        <v>707</v>
      </c>
      <c r="N73">
        <v>4365</v>
      </c>
      <c r="O73" t="s">
        <v>708</v>
      </c>
      <c r="P73" t="s">
        <v>709</v>
      </c>
      <c r="R73">
        <v>14</v>
      </c>
    </row>
    <row r="74" spans="1:18" x14ac:dyDescent="0.55000000000000004">
      <c r="A74" t="s">
        <v>32</v>
      </c>
      <c r="B74">
        <v>15</v>
      </c>
      <c r="C74" t="s">
        <v>265</v>
      </c>
      <c r="D74">
        <v>13</v>
      </c>
      <c r="E74">
        <v>3</v>
      </c>
      <c r="F74">
        <v>3</v>
      </c>
      <c r="G74">
        <v>7</v>
      </c>
      <c r="H74">
        <v>11</v>
      </c>
      <c r="I74">
        <v>21</v>
      </c>
      <c r="J74">
        <v>-10</v>
      </c>
      <c r="K74">
        <v>12</v>
      </c>
      <c r="L74">
        <v>0.92</v>
      </c>
      <c r="M74" t="s">
        <v>710</v>
      </c>
      <c r="N74">
        <v>3088</v>
      </c>
      <c r="O74" t="s">
        <v>711</v>
      </c>
      <c r="P74" t="s">
        <v>712</v>
      </c>
      <c r="R74">
        <v>15</v>
      </c>
    </row>
    <row r="75" spans="1:18" x14ac:dyDescent="0.55000000000000004">
      <c r="A75" t="s">
        <v>32</v>
      </c>
      <c r="B75">
        <v>16</v>
      </c>
      <c r="C75" t="s">
        <v>212</v>
      </c>
      <c r="D75">
        <v>14</v>
      </c>
      <c r="E75">
        <v>1</v>
      </c>
      <c r="F75">
        <v>4</v>
      </c>
      <c r="G75">
        <v>9</v>
      </c>
      <c r="H75">
        <v>14</v>
      </c>
      <c r="I75">
        <v>33</v>
      </c>
      <c r="J75">
        <v>-19</v>
      </c>
      <c r="K75">
        <v>7</v>
      </c>
      <c r="L75">
        <v>0.5</v>
      </c>
      <c r="M75" t="s">
        <v>713</v>
      </c>
      <c r="N75">
        <v>7720</v>
      </c>
      <c r="O75" t="s">
        <v>714</v>
      </c>
      <c r="P75" t="s">
        <v>715</v>
      </c>
      <c r="R75">
        <v>16</v>
      </c>
    </row>
    <row r="76" spans="1:18" x14ac:dyDescent="0.55000000000000004">
      <c r="A76" t="s">
        <v>33</v>
      </c>
      <c r="B76">
        <v>1</v>
      </c>
      <c r="C76" t="s">
        <v>223</v>
      </c>
      <c r="D76">
        <v>25</v>
      </c>
      <c r="E76">
        <v>15</v>
      </c>
      <c r="F76">
        <v>5</v>
      </c>
      <c r="G76">
        <v>5</v>
      </c>
      <c r="H76">
        <v>40</v>
      </c>
      <c r="I76">
        <v>22</v>
      </c>
      <c r="J76">
        <v>18</v>
      </c>
      <c r="K76">
        <v>50</v>
      </c>
      <c r="L76">
        <v>2</v>
      </c>
      <c r="M76" t="s">
        <v>716</v>
      </c>
      <c r="N76">
        <v>5468</v>
      </c>
      <c r="O76" t="s">
        <v>717</v>
      </c>
      <c r="P76" t="s">
        <v>718</v>
      </c>
      <c r="R76">
        <v>1</v>
      </c>
    </row>
    <row r="77" spans="1:18" x14ac:dyDescent="0.55000000000000004">
      <c r="A77" t="s">
        <v>33</v>
      </c>
      <c r="B77">
        <v>2</v>
      </c>
      <c r="C77" t="s">
        <v>226</v>
      </c>
      <c r="D77">
        <v>25</v>
      </c>
      <c r="E77">
        <v>12</v>
      </c>
      <c r="F77">
        <v>7</v>
      </c>
      <c r="G77">
        <v>6</v>
      </c>
      <c r="H77">
        <v>40</v>
      </c>
      <c r="I77">
        <v>27</v>
      </c>
      <c r="J77">
        <v>13</v>
      </c>
      <c r="K77">
        <v>43</v>
      </c>
      <c r="L77">
        <v>1.72</v>
      </c>
      <c r="M77" t="s">
        <v>595</v>
      </c>
      <c r="N77">
        <v>5795</v>
      </c>
      <c r="O77" t="s">
        <v>719</v>
      </c>
      <c r="P77" t="s">
        <v>720</v>
      </c>
      <c r="R77">
        <v>2</v>
      </c>
    </row>
    <row r="78" spans="1:18" x14ac:dyDescent="0.55000000000000004">
      <c r="A78" t="s">
        <v>33</v>
      </c>
      <c r="B78">
        <v>3</v>
      </c>
      <c r="C78" t="s">
        <v>216</v>
      </c>
      <c r="D78">
        <v>24</v>
      </c>
      <c r="E78">
        <v>12</v>
      </c>
      <c r="F78">
        <v>6</v>
      </c>
      <c r="G78">
        <v>6</v>
      </c>
      <c r="H78">
        <v>39</v>
      </c>
      <c r="I78">
        <v>20</v>
      </c>
      <c r="J78">
        <v>19</v>
      </c>
      <c r="K78">
        <v>42</v>
      </c>
      <c r="L78">
        <v>1.75</v>
      </c>
      <c r="M78" t="s">
        <v>647</v>
      </c>
      <c r="N78">
        <v>4453</v>
      </c>
      <c r="O78" t="s">
        <v>721</v>
      </c>
      <c r="P78" t="s">
        <v>722</v>
      </c>
      <c r="R78">
        <v>3</v>
      </c>
    </row>
    <row r="79" spans="1:18" x14ac:dyDescent="0.55000000000000004">
      <c r="A79" t="s">
        <v>33</v>
      </c>
      <c r="B79">
        <v>4</v>
      </c>
      <c r="C79" t="s">
        <v>217</v>
      </c>
      <c r="D79">
        <v>24</v>
      </c>
      <c r="E79">
        <v>9</v>
      </c>
      <c r="F79">
        <v>8</v>
      </c>
      <c r="G79">
        <v>7</v>
      </c>
      <c r="H79">
        <v>38</v>
      </c>
      <c r="I79">
        <v>36</v>
      </c>
      <c r="J79">
        <v>2</v>
      </c>
      <c r="K79">
        <v>35</v>
      </c>
      <c r="L79">
        <v>1.46</v>
      </c>
      <c r="M79" t="s">
        <v>723</v>
      </c>
      <c r="N79">
        <v>2829</v>
      </c>
      <c r="O79" t="s">
        <v>724</v>
      </c>
      <c r="P79" t="s">
        <v>725</v>
      </c>
      <c r="R79">
        <v>4</v>
      </c>
    </row>
    <row r="80" spans="1:18" x14ac:dyDescent="0.55000000000000004">
      <c r="A80" t="s">
        <v>33</v>
      </c>
      <c r="B80">
        <v>5</v>
      </c>
      <c r="C80" t="s">
        <v>232</v>
      </c>
      <c r="D80">
        <v>24</v>
      </c>
      <c r="E80">
        <v>8</v>
      </c>
      <c r="F80">
        <v>10</v>
      </c>
      <c r="G80">
        <v>6</v>
      </c>
      <c r="H80">
        <v>35</v>
      </c>
      <c r="I80">
        <v>35</v>
      </c>
      <c r="J80">
        <v>0</v>
      </c>
      <c r="K80">
        <v>34</v>
      </c>
      <c r="L80">
        <v>1.42</v>
      </c>
      <c r="M80" t="s">
        <v>726</v>
      </c>
      <c r="N80">
        <v>4583</v>
      </c>
      <c r="O80" t="s">
        <v>727</v>
      </c>
      <c r="P80" t="s">
        <v>728</v>
      </c>
      <c r="R80">
        <v>5</v>
      </c>
    </row>
    <row r="81" spans="1:18" x14ac:dyDescent="0.55000000000000004">
      <c r="A81" t="s">
        <v>33</v>
      </c>
      <c r="B81">
        <v>6</v>
      </c>
      <c r="C81" t="s">
        <v>228</v>
      </c>
      <c r="D81">
        <v>25</v>
      </c>
      <c r="E81">
        <v>6</v>
      </c>
      <c r="F81">
        <v>11</v>
      </c>
      <c r="G81">
        <v>8</v>
      </c>
      <c r="H81">
        <v>32</v>
      </c>
      <c r="I81">
        <v>31</v>
      </c>
      <c r="J81">
        <v>1</v>
      </c>
      <c r="K81">
        <v>29</v>
      </c>
      <c r="L81">
        <v>1.1599999999999999</v>
      </c>
      <c r="M81" t="s">
        <v>729</v>
      </c>
      <c r="N81">
        <v>3729</v>
      </c>
      <c r="O81" t="s">
        <v>730</v>
      </c>
      <c r="P81" t="s">
        <v>731</v>
      </c>
      <c r="R81">
        <v>6</v>
      </c>
    </row>
    <row r="82" spans="1:18" x14ac:dyDescent="0.55000000000000004">
      <c r="A82" t="s">
        <v>33</v>
      </c>
      <c r="B82">
        <v>7</v>
      </c>
      <c r="C82" t="s">
        <v>230</v>
      </c>
      <c r="D82">
        <v>23</v>
      </c>
      <c r="E82">
        <v>7</v>
      </c>
      <c r="F82">
        <v>6</v>
      </c>
      <c r="G82">
        <v>10</v>
      </c>
      <c r="H82">
        <v>32</v>
      </c>
      <c r="I82">
        <v>39</v>
      </c>
      <c r="J82">
        <v>-7</v>
      </c>
      <c r="K82">
        <v>27</v>
      </c>
      <c r="L82">
        <v>1.17</v>
      </c>
      <c r="M82" t="s">
        <v>732</v>
      </c>
      <c r="N82">
        <v>2620</v>
      </c>
      <c r="O82" t="s">
        <v>733</v>
      </c>
      <c r="P82" t="s">
        <v>734</v>
      </c>
      <c r="R82">
        <v>7</v>
      </c>
    </row>
    <row r="83" spans="1:18" x14ac:dyDescent="0.55000000000000004">
      <c r="A83" t="s">
        <v>33</v>
      </c>
      <c r="B83">
        <v>8</v>
      </c>
      <c r="C83" t="s">
        <v>222</v>
      </c>
      <c r="D83">
        <v>24</v>
      </c>
      <c r="E83">
        <v>6</v>
      </c>
      <c r="F83">
        <v>7</v>
      </c>
      <c r="G83">
        <v>11</v>
      </c>
      <c r="H83">
        <v>29</v>
      </c>
      <c r="I83">
        <v>41</v>
      </c>
      <c r="J83">
        <v>-12</v>
      </c>
      <c r="K83">
        <v>25</v>
      </c>
      <c r="L83">
        <v>1.04</v>
      </c>
      <c r="M83" t="s">
        <v>735</v>
      </c>
      <c r="N83">
        <v>2167</v>
      </c>
      <c r="O83" t="s">
        <v>736</v>
      </c>
      <c r="P83" t="s">
        <v>737</v>
      </c>
      <c r="R83">
        <v>8</v>
      </c>
    </row>
    <row r="84" spans="1:18" x14ac:dyDescent="0.55000000000000004">
      <c r="A84" t="s">
        <v>33</v>
      </c>
      <c r="B84">
        <v>9</v>
      </c>
      <c r="C84" t="s">
        <v>225</v>
      </c>
      <c r="D84">
        <v>24</v>
      </c>
      <c r="E84">
        <v>4</v>
      </c>
      <c r="F84">
        <v>9</v>
      </c>
      <c r="G84">
        <v>11</v>
      </c>
      <c r="H84">
        <v>33</v>
      </c>
      <c r="I84">
        <v>47</v>
      </c>
      <c r="J84">
        <v>-14</v>
      </c>
      <c r="K84">
        <v>21</v>
      </c>
      <c r="L84">
        <v>0.88</v>
      </c>
      <c r="M84" t="s">
        <v>601</v>
      </c>
      <c r="N84">
        <v>2198</v>
      </c>
      <c r="O84" t="s">
        <v>738</v>
      </c>
      <c r="P84" t="s">
        <v>739</v>
      </c>
      <c r="R84">
        <v>9</v>
      </c>
    </row>
    <row r="85" spans="1:18" x14ac:dyDescent="0.55000000000000004">
      <c r="A85" t="s">
        <v>33</v>
      </c>
      <c r="B85">
        <v>10</v>
      </c>
      <c r="C85" t="s">
        <v>220</v>
      </c>
      <c r="D85">
        <v>24</v>
      </c>
      <c r="E85">
        <v>5</v>
      </c>
      <c r="F85">
        <v>5</v>
      </c>
      <c r="G85">
        <v>14</v>
      </c>
      <c r="H85">
        <v>20</v>
      </c>
      <c r="I85">
        <v>40</v>
      </c>
      <c r="J85">
        <v>-20</v>
      </c>
      <c r="K85">
        <v>20</v>
      </c>
      <c r="L85">
        <v>0.83</v>
      </c>
      <c r="M85" t="s">
        <v>740</v>
      </c>
      <c r="N85">
        <v>2665</v>
      </c>
      <c r="O85" t="s">
        <v>741</v>
      </c>
      <c r="P85" t="s">
        <v>742</v>
      </c>
      <c r="R85">
        <v>10</v>
      </c>
    </row>
    <row r="86" spans="1:18" x14ac:dyDescent="0.55000000000000004">
      <c r="A86" t="s">
        <v>34</v>
      </c>
      <c r="B86">
        <v>1</v>
      </c>
      <c r="C86" t="s">
        <v>400</v>
      </c>
      <c r="D86">
        <v>38</v>
      </c>
      <c r="E86">
        <v>23</v>
      </c>
      <c r="F86">
        <v>7</v>
      </c>
      <c r="G86">
        <v>8</v>
      </c>
      <c r="H86">
        <v>58</v>
      </c>
      <c r="I86">
        <v>31</v>
      </c>
      <c r="J86">
        <v>27</v>
      </c>
      <c r="K86">
        <v>76</v>
      </c>
      <c r="L86">
        <v>2</v>
      </c>
      <c r="N86">
        <v>27401</v>
      </c>
      <c r="O86" t="s">
        <v>743</v>
      </c>
      <c r="P86" t="s">
        <v>744</v>
      </c>
      <c r="R86">
        <v>1</v>
      </c>
    </row>
    <row r="87" spans="1:18" x14ac:dyDescent="0.55000000000000004">
      <c r="A87" t="s">
        <v>34</v>
      </c>
      <c r="B87">
        <v>2</v>
      </c>
      <c r="C87" t="s">
        <v>388</v>
      </c>
      <c r="D87">
        <v>38</v>
      </c>
      <c r="E87">
        <v>21</v>
      </c>
      <c r="F87">
        <v>12</v>
      </c>
      <c r="G87">
        <v>5</v>
      </c>
      <c r="H87">
        <v>60</v>
      </c>
      <c r="I87">
        <v>34</v>
      </c>
      <c r="J87">
        <v>26</v>
      </c>
      <c r="K87">
        <v>75</v>
      </c>
      <c r="L87">
        <v>1.97</v>
      </c>
      <c r="N87">
        <v>13017</v>
      </c>
      <c r="O87" t="s">
        <v>745</v>
      </c>
      <c r="P87" t="s">
        <v>746</v>
      </c>
      <c r="R87">
        <v>2</v>
      </c>
    </row>
    <row r="88" spans="1:18" x14ac:dyDescent="0.55000000000000004">
      <c r="A88" t="s">
        <v>34</v>
      </c>
      <c r="B88">
        <v>3</v>
      </c>
      <c r="C88" t="s">
        <v>409</v>
      </c>
      <c r="D88">
        <v>38</v>
      </c>
      <c r="E88">
        <v>19</v>
      </c>
      <c r="F88">
        <v>11</v>
      </c>
      <c r="G88">
        <v>8</v>
      </c>
      <c r="H88">
        <v>62</v>
      </c>
      <c r="I88">
        <v>40</v>
      </c>
      <c r="J88">
        <v>22</v>
      </c>
      <c r="K88">
        <v>68</v>
      </c>
      <c r="L88">
        <v>1.79</v>
      </c>
      <c r="N88">
        <v>16538</v>
      </c>
      <c r="O88" t="s">
        <v>747</v>
      </c>
      <c r="P88" t="s">
        <v>748</v>
      </c>
      <c r="R88">
        <v>3</v>
      </c>
    </row>
    <row r="89" spans="1:18" x14ac:dyDescent="0.55000000000000004">
      <c r="A89" t="s">
        <v>34</v>
      </c>
      <c r="B89">
        <v>4</v>
      </c>
      <c r="C89" t="s">
        <v>391</v>
      </c>
      <c r="D89">
        <v>38</v>
      </c>
      <c r="E89">
        <v>20</v>
      </c>
      <c r="F89">
        <v>8</v>
      </c>
      <c r="G89">
        <v>10</v>
      </c>
      <c r="H89">
        <v>46</v>
      </c>
      <c r="I89">
        <v>28</v>
      </c>
      <c r="J89">
        <v>18</v>
      </c>
      <c r="K89">
        <v>68</v>
      </c>
      <c r="L89">
        <v>1.79</v>
      </c>
      <c r="N89">
        <v>25585</v>
      </c>
      <c r="O89" t="s">
        <v>749</v>
      </c>
      <c r="P89" t="s">
        <v>750</v>
      </c>
      <c r="R89">
        <v>4</v>
      </c>
    </row>
    <row r="90" spans="1:18" x14ac:dyDescent="0.55000000000000004">
      <c r="A90" t="s">
        <v>34</v>
      </c>
      <c r="B90">
        <v>5</v>
      </c>
      <c r="C90" t="s">
        <v>419</v>
      </c>
      <c r="D90">
        <v>38</v>
      </c>
      <c r="E90">
        <v>18</v>
      </c>
      <c r="F90">
        <v>10</v>
      </c>
      <c r="G90">
        <v>10</v>
      </c>
      <c r="H90">
        <v>46</v>
      </c>
      <c r="I90">
        <v>33</v>
      </c>
      <c r="J90">
        <v>13</v>
      </c>
      <c r="K90">
        <v>64</v>
      </c>
      <c r="L90">
        <v>1.68</v>
      </c>
      <c r="N90">
        <v>21099</v>
      </c>
      <c r="O90" t="s">
        <v>751</v>
      </c>
      <c r="P90" t="s">
        <v>752</v>
      </c>
      <c r="R90">
        <v>5</v>
      </c>
    </row>
    <row r="91" spans="1:18" x14ac:dyDescent="0.55000000000000004">
      <c r="A91" t="s">
        <v>34</v>
      </c>
      <c r="B91">
        <v>6</v>
      </c>
      <c r="C91" t="s">
        <v>405</v>
      </c>
      <c r="D91">
        <v>38</v>
      </c>
      <c r="E91">
        <v>17</v>
      </c>
      <c r="F91">
        <v>9</v>
      </c>
      <c r="G91">
        <v>12</v>
      </c>
      <c r="H91">
        <v>52</v>
      </c>
      <c r="I91">
        <v>38</v>
      </c>
      <c r="J91">
        <v>14</v>
      </c>
      <c r="K91">
        <v>60</v>
      </c>
      <c r="L91">
        <v>1.58</v>
      </c>
      <c r="N91">
        <v>14018</v>
      </c>
      <c r="O91" t="s">
        <v>753</v>
      </c>
      <c r="P91" t="s">
        <v>754</v>
      </c>
      <c r="R91">
        <v>6</v>
      </c>
    </row>
    <row r="92" spans="1:18" x14ac:dyDescent="0.55000000000000004">
      <c r="A92" t="s">
        <v>34</v>
      </c>
      <c r="B92">
        <v>7</v>
      </c>
      <c r="C92" t="s">
        <v>416</v>
      </c>
      <c r="D92">
        <v>38</v>
      </c>
      <c r="E92">
        <v>16</v>
      </c>
      <c r="F92">
        <v>11</v>
      </c>
      <c r="G92">
        <v>11</v>
      </c>
      <c r="H92">
        <v>45</v>
      </c>
      <c r="I92">
        <v>39</v>
      </c>
      <c r="J92">
        <v>6</v>
      </c>
      <c r="K92">
        <v>59</v>
      </c>
      <c r="L92">
        <v>1.55</v>
      </c>
      <c r="N92">
        <v>37350</v>
      </c>
      <c r="O92" t="s">
        <v>755</v>
      </c>
      <c r="P92" t="s">
        <v>756</v>
      </c>
      <c r="R92">
        <v>7</v>
      </c>
    </row>
    <row r="93" spans="1:18" x14ac:dyDescent="0.55000000000000004">
      <c r="A93" t="s">
        <v>34</v>
      </c>
      <c r="B93">
        <v>8</v>
      </c>
      <c r="C93" t="s">
        <v>435</v>
      </c>
      <c r="D93">
        <v>38</v>
      </c>
      <c r="E93">
        <v>15</v>
      </c>
      <c r="F93">
        <v>12</v>
      </c>
      <c r="G93">
        <v>11</v>
      </c>
      <c r="H93">
        <v>67</v>
      </c>
      <c r="I93">
        <v>57</v>
      </c>
      <c r="J93">
        <v>10</v>
      </c>
      <c r="K93">
        <v>57</v>
      </c>
      <c r="L93">
        <v>1.5</v>
      </c>
      <c r="N93">
        <v>22050</v>
      </c>
      <c r="O93" t="s">
        <v>757</v>
      </c>
      <c r="P93" t="s">
        <v>758</v>
      </c>
      <c r="R93">
        <v>8</v>
      </c>
    </row>
    <row r="94" spans="1:18" x14ac:dyDescent="0.55000000000000004">
      <c r="A94" t="s">
        <v>34</v>
      </c>
      <c r="B94">
        <v>9</v>
      </c>
      <c r="C94" t="s">
        <v>408</v>
      </c>
      <c r="D94">
        <v>38</v>
      </c>
      <c r="E94">
        <v>17</v>
      </c>
      <c r="F94">
        <v>6</v>
      </c>
      <c r="G94">
        <v>15</v>
      </c>
      <c r="H94">
        <v>53</v>
      </c>
      <c r="I94">
        <v>55</v>
      </c>
      <c r="J94">
        <v>-2</v>
      </c>
      <c r="K94">
        <v>57</v>
      </c>
      <c r="L94">
        <v>1.5</v>
      </c>
      <c r="N94">
        <v>29862</v>
      </c>
      <c r="O94" t="s">
        <v>759</v>
      </c>
      <c r="P94" t="s">
        <v>760</v>
      </c>
      <c r="R94">
        <v>9</v>
      </c>
    </row>
    <row r="95" spans="1:18" x14ac:dyDescent="0.55000000000000004">
      <c r="A95" t="s">
        <v>34</v>
      </c>
      <c r="B95">
        <v>10</v>
      </c>
      <c r="C95" t="s">
        <v>404</v>
      </c>
      <c r="D95">
        <v>38</v>
      </c>
      <c r="E95">
        <v>14</v>
      </c>
      <c r="F95">
        <v>10</v>
      </c>
      <c r="G95">
        <v>14</v>
      </c>
      <c r="H95">
        <v>60</v>
      </c>
      <c r="I95">
        <v>57</v>
      </c>
      <c r="J95">
        <v>3</v>
      </c>
      <c r="K95">
        <v>52</v>
      </c>
      <c r="L95">
        <v>1.37</v>
      </c>
      <c r="N95">
        <v>18654</v>
      </c>
      <c r="O95" t="s">
        <v>761</v>
      </c>
      <c r="P95" t="s">
        <v>762</v>
      </c>
      <c r="R95">
        <v>10</v>
      </c>
    </row>
    <row r="96" spans="1:18" x14ac:dyDescent="0.55000000000000004">
      <c r="A96" t="s">
        <v>34</v>
      </c>
      <c r="B96">
        <v>11</v>
      </c>
      <c r="C96" t="s">
        <v>383</v>
      </c>
      <c r="D96">
        <v>38</v>
      </c>
      <c r="E96">
        <v>13</v>
      </c>
      <c r="F96">
        <v>11</v>
      </c>
      <c r="G96">
        <v>14</v>
      </c>
      <c r="H96">
        <v>41</v>
      </c>
      <c r="I96">
        <v>48</v>
      </c>
      <c r="J96">
        <v>-7</v>
      </c>
      <c r="K96">
        <v>50</v>
      </c>
      <c r="L96">
        <v>1.32</v>
      </c>
      <c r="N96">
        <v>31590</v>
      </c>
      <c r="O96" t="s">
        <v>763</v>
      </c>
      <c r="P96" t="s">
        <v>764</v>
      </c>
      <c r="R96">
        <v>11</v>
      </c>
    </row>
    <row r="97" spans="1:18" x14ac:dyDescent="0.55000000000000004">
      <c r="A97" t="s">
        <v>34</v>
      </c>
      <c r="B97">
        <v>12</v>
      </c>
      <c r="C97" t="s">
        <v>413</v>
      </c>
      <c r="D97">
        <v>38</v>
      </c>
      <c r="E97">
        <v>12</v>
      </c>
      <c r="F97">
        <v>12</v>
      </c>
      <c r="G97">
        <v>14</v>
      </c>
      <c r="H97">
        <v>34</v>
      </c>
      <c r="I97">
        <v>38</v>
      </c>
      <c r="J97">
        <v>-4</v>
      </c>
      <c r="K97">
        <v>48</v>
      </c>
      <c r="L97">
        <v>1.26</v>
      </c>
      <c r="N97">
        <v>10031</v>
      </c>
      <c r="O97" t="s">
        <v>765</v>
      </c>
      <c r="P97" t="s">
        <v>766</v>
      </c>
      <c r="R97">
        <v>12</v>
      </c>
    </row>
    <row r="98" spans="1:18" x14ac:dyDescent="0.55000000000000004">
      <c r="A98" t="s">
        <v>34</v>
      </c>
      <c r="B98">
        <v>13</v>
      </c>
      <c r="C98" t="s">
        <v>395</v>
      </c>
      <c r="D98">
        <v>38</v>
      </c>
      <c r="E98">
        <v>12</v>
      </c>
      <c r="F98">
        <v>9</v>
      </c>
      <c r="G98">
        <v>17</v>
      </c>
      <c r="H98">
        <v>34</v>
      </c>
      <c r="I98">
        <v>43</v>
      </c>
      <c r="J98">
        <v>-9</v>
      </c>
      <c r="K98">
        <v>45</v>
      </c>
      <c r="L98">
        <v>1.18</v>
      </c>
      <c r="N98">
        <v>14587</v>
      </c>
      <c r="O98" t="s">
        <v>767</v>
      </c>
      <c r="P98" t="s">
        <v>768</v>
      </c>
      <c r="R98">
        <v>13</v>
      </c>
    </row>
    <row r="99" spans="1:18" x14ac:dyDescent="0.55000000000000004">
      <c r="A99" t="s">
        <v>34</v>
      </c>
      <c r="B99">
        <v>14</v>
      </c>
      <c r="C99" t="s">
        <v>384</v>
      </c>
      <c r="D99">
        <v>38</v>
      </c>
      <c r="E99">
        <v>11</v>
      </c>
      <c r="F99">
        <v>11</v>
      </c>
      <c r="G99">
        <v>16</v>
      </c>
      <c r="H99">
        <v>41</v>
      </c>
      <c r="I99">
        <v>51</v>
      </c>
      <c r="J99">
        <v>-10</v>
      </c>
      <c r="K99">
        <v>44</v>
      </c>
      <c r="L99">
        <v>1.1599999999999999</v>
      </c>
      <c r="N99">
        <v>18803</v>
      </c>
      <c r="O99" t="s">
        <v>769</v>
      </c>
      <c r="P99" t="s">
        <v>770</v>
      </c>
      <c r="R99">
        <v>14</v>
      </c>
    </row>
    <row r="100" spans="1:18" x14ac:dyDescent="0.55000000000000004">
      <c r="A100" t="s">
        <v>34</v>
      </c>
      <c r="B100">
        <v>15</v>
      </c>
      <c r="C100" t="s">
        <v>436</v>
      </c>
      <c r="D100">
        <v>38</v>
      </c>
      <c r="E100">
        <v>12</v>
      </c>
      <c r="F100">
        <v>7</v>
      </c>
      <c r="G100">
        <v>19</v>
      </c>
      <c r="H100">
        <v>46</v>
      </c>
      <c r="I100">
        <v>47</v>
      </c>
      <c r="J100">
        <v>-1</v>
      </c>
      <c r="K100">
        <v>43</v>
      </c>
      <c r="L100">
        <v>1.1299999999999999</v>
      </c>
      <c r="N100">
        <v>26578</v>
      </c>
      <c r="O100" t="s">
        <v>771</v>
      </c>
      <c r="P100" t="s">
        <v>772</v>
      </c>
      <c r="R100">
        <v>15</v>
      </c>
    </row>
    <row r="101" spans="1:18" x14ac:dyDescent="0.55000000000000004">
      <c r="A101" t="s">
        <v>34</v>
      </c>
      <c r="B101">
        <v>16</v>
      </c>
      <c r="C101" t="s">
        <v>387</v>
      </c>
      <c r="D101">
        <v>38</v>
      </c>
      <c r="E101">
        <v>11</v>
      </c>
      <c r="F101">
        <v>10</v>
      </c>
      <c r="G101">
        <v>17</v>
      </c>
      <c r="H101">
        <v>44</v>
      </c>
      <c r="I101">
        <v>56</v>
      </c>
      <c r="J101">
        <v>-12</v>
      </c>
      <c r="K101">
        <v>43</v>
      </c>
      <c r="L101">
        <v>1.1299999999999999</v>
      </c>
      <c r="N101">
        <v>32263</v>
      </c>
      <c r="O101" t="s">
        <v>773</v>
      </c>
      <c r="P101" t="s">
        <v>774</v>
      </c>
      <c r="R101">
        <v>16</v>
      </c>
    </row>
    <row r="102" spans="1:18" x14ac:dyDescent="0.55000000000000004">
      <c r="A102" t="s">
        <v>34</v>
      </c>
      <c r="B102">
        <v>17</v>
      </c>
      <c r="C102" t="s">
        <v>396</v>
      </c>
      <c r="D102">
        <v>38</v>
      </c>
      <c r="E102">
        <v>11</v>
      </c>
      <c r="F102">
        <v>10</v>
      </c>
      <c r="G102">
        <v>17</v>
      </c>
      <c r="H102">
        <v>23</v>
      </c>
      <c r="I102">
        <v>41</v>
      </c>
      <c r="J102">
        <v>-18</v>
      </c>
      <c r="K102">
        <v>43</v>
      </c>
      <c r="L102">
        <v>1.1299999999999999</v>
      </c>
      <c r="N102">
        <v>21121</v>
      </c>
      <c r="O102" t="s">
        <v>775</v>
      </c>
      <c r="P102" t="s">
        <v>776</v>
      </c>
      <c r="R102">
        <v>17</v>
      </c>
    </row>
    <row r="103" spans="1:18" x14ac:dyDescent="0.55000000000000004">
      <c r="A103" t="s">
        <v>34</v>
      </c>
      <c r="B103">
        <v>18</v>
      </c>
      <c r="C103" t="s">
        <v>399</v>
      </c>
      <c r="D103">
        <v>38</v>
      </c>
      <c r="E103">
        <v>9</v>
      </c>
      <c r="F103">
        <v>8</v>
      </c>
      <c r="G103">
        <v>21</v>
      </c>
      <c r="H103">
        <v>27</v>
      </c>
      <c r="I103">
        <v>45</v>
      </c>
      <c r="J103">
        <v>-18</v>
      </c>
      <c r="K103">
        <v>35</v>
      </c>
      <c r="L103">
        <v>0.92</v>
      </c>
      <c r="N103">
        <v>10159</v>
      </c>
      <c r="O103" t="s">
        <v>777</v>
      </c>
      <c r="P103" t="s">
        <v>778</v>
      </c>
      <c r="Q103" t="s">
        <v>779</v>
      </c>
      <c r="R103">
        <v>18</v>
      </c>
    </row>
    <row r="104" spans="1:18" x14ac:dyDescent="0.55000000000000004">
      <c r="A104" t="s">
        <v>34</v>
      </c>
      <c r="B104">
        <v>19</v>
      </c>
      <c r="C104" t="s">
        <v>412</v>
      </c>
      <c r="D104">
        <v>38</v>
      </c>
      <c r="E104">
        <v>8</v>
      </c>
      <c r="F104">
        <v>8</v>
      </c>
      <c r="G104">
        <v>22</v>
      </c>
      <c r="H104">
        <v>36</v>
      </c>
      <c r="I104">
        <v>63</v>
      </c>
      <c r="J104">
        <v>-27</v>
      </c>
      <c r="K104">
        <v>32</v>
      </c>
      <c r="L104">
        <v>0.84</v>
      </c>
      <c r="N104">
        <v>11430</v>
      </c>
      <c r="O104" t="s">
        <v>780</v>
      </c>
      <c r="P104" t="s">
        <v>781</v>
      </c>
      <c r="Q104" t="s">
        <v>779</v>
      </c>
      <c r="R104">
        <v>19</v>
      </c>
    </row>
    <row r="105" spans="1:18" x14ac:dyDescent="0.55000000000000004">
      <c r="A105" t="s">
        <v>34</v>
      </c>
      <c r="B105">
        <v>20</v>
      </c>
      <c r="C105" t="s">
        <v>392</v>
      </c>
      <c r="D105">
        <v>38</v>
      </c>
      <c r="E105">
        <v>4</v>
      </c>
      <c r="F105">
        <v>12</v>
      </c>
      <c r="G105">
        <v>22</v>
      </c>
      <c r="H105">
        <v>36</v>
      </c>
      <c r="I105">
        <v>67</v>
      </c>
      <c r="J105">
        <v>-31</v>
      </c>
      <c r="K105">
        <v>24</v>
      </c>
      <c r="L105">
        <v>0.63</v>
      </c>
      <c r="N105">
        <v>22601</v>
      </c>
      <c r="O105" t="s">
        <v>782</v>
      </c>
      <c r="P105" t="s">
        <v>783</v>
      </c>
      <c r="Q105" t="s">
        <v>779</v>
      </c>
      <c r="R105">
        <v>20</v>
      </c>
    </row>
    <row r="106" spans="1:18" x14ac:dyDescent="0.55000000000000004">
      <c r="A106" t="s">
        <v>35</v>
      </c>
      <c r="B106">
        <v>1</v>
      </c>
      <c r="C106" t="s">
        <v>147</v>
      </c>
      <c r="D106">
        <v>17</v>
      </c>
      <c r="E106">
        <v>11</v>
      </c>
      <c r="F106">
        <v>3</v>
      </c>
      <c r="G106">
        <v>3</v>
      </c>
      <c r="H106">
        <v>28</v>
      </c>
      <c r="I106">
        <v>12</v>
      </c>
      <c r="J106">
        <v>16</v>
      </c>
      <c r="K106">
        <v>36</v>
      </c>
      <c r="L106">
        <v>2.12</v>
      </c>
      <c r="M106" t="s">
        <v>644</v>
      </c>
      <c r="N106">
        <v>23686</v>
      </c>
      <c r="O106" t="s">
        <v>784</v>
      </c>
      <c r="P106" t="s">
        <v>785</v>
      </c>
      <c r="R106">
        <v>1</v>
      </c>
    </row>
    <row r="107" spans="1:18" x14ac:dyDescent="0.55000000000000004">
      <c r="A107" t="s">
        <v>35</v>
      </c>
      <c r="B107">
        <v>2</v>
      </c>
      <c r="C107" t="s">
        <v>139</v>
      </c>
      <c r="D107">
        <v>18</v>
      </c>
      <c r="E107">
        <v>8</v>
      </c>
      <c r="F107">
        <v>7</v>
      </c>
      <c r="G107">
        <v>3</v>
      </c>
      <c r="H107">
        <v>23</v>
      </c>
      <c r="I107">
        <v>11</v>
      </c>
      <c r="J107">
        <v>12</v>
      </c>
      <c r="K107">
        <v>31</v>
      </c>
      <c r="L107">
        <v>1.72</v>
      </c>
      <c r="M107" t="s">
        <v>580</v>
      </c>
      <c r="N107">
        <v>6564</v>
      </c>
      <c r="O107" t="s">
        <v>786</v>
      </c>
      <c r="P107" t="s">
        <v>787</v>
      </c>
      <c r="R107">
        <v>2</v>
      </c>
    </row>
    <row r="108" spans="1:18" x14ac:dyDescent="0.55000000000000004">
      <c r="A108" t="s">
        <v>35</v>
      </c>
      <c r="B108">
        <v>3</v>
      </c>
      <c r="C108" t="s">
        <v>144</v>
      </c>
      <c r="D108">
        <v>18</v>
      </c>
      <c r="E108">
        <v>8</v>
      </c>
      <c r="F108">
        <v>5</v>
      </c>
      <c r="G108">
        <v>5</v>
      </c>
      <c r="H108">
        <v>25</v>
      </c>
      <c r="I108">
        <v>16</v>
      </c>
      <c r="J108">
        <v>9</v>
      </c>
      <c r="K108">
        <v>29</v>
      </c>
      <c r="L108">
        <v>1.61</v>
      </c>
      <c r="M108" t="s">
        <v>788</v>
      </c>
      <c r="N108">
        <v>17225</v>
      </c>
      <c r="O108" t="s">
        <v>789</v>
      </c>
      <c r="P108" t="s">
        <v>790</v>
      </c>
      <c r="R108">
        <v>3</v>
      </c>
    </row>
    <row r="109" spans="1:18" x14ac:dyDescent="0.55000000000000004">
      <c r="A109" t="s">
        <v>35</v>
      </c>
      <c r="B109">
        <v>4</v>
      </c>
      <c r="C109" t="s">
        <v>141</v>
      </c>
      <c r="D109">
        <v>18</v>
      </c>
      <c r="E109">
        <v>8</v>
      </c>
      <c r="F109">
        <v>4</v>
      </c>
      <c r="G109">
        <v>6</v>
      </c>
      <c r="H109">
        <v>26</v>
      </c>
      <c r="I109">
        <v>26</v>
      </c>
      <c r="J109">
        <v>0</v>
      </c>
      <c r="K109">
        <v>28</v>
      </c>
      <c r="L109">
        <v>1.56</v>
      </c>
      <c r="M109" t="s">
        <v>791</v>
      </c>
      <c r="N109">
        <v>12167</v>
      </c>
      <c r="O109" t="s">
        <v>792</v>
      </c>
      <c r="P109" t="s">
        <v>793</v>
      </c>
      <c r="R109">
        <v>4</v>
      </c>
    </row>
    <row r="110" spans="1:18" x14ac:dyDescent="0.55000000000000004">
      <c r="A110" t="s">
        <v>35</v>
      </c>
      <c r="B110">
        <v>5</v>
      </c>
      <c r="C110" t="s">
        <v>148</v>
      </c>
      <c r="D110">
        <v>18</v>
      </c>
      <c r="E110">
        <v>8</v>
      </c>
      <c r="F110">
        <v>4</v>
      </c>
      <c r="G110">
        <v>6</v>
      </c>
      <c r="H110">
        <v>19</v>
      </c>
      <c r="I110">
        <v>16</v>
      </c>
      <c r="J110">
        <v>3</v>
      </c>
      <c r="K110">
        <v>28</v>
      </c>
      <c r="L110">
        <v>1.56</v>
      </c>
      <c r="M110" t="s">
        <v>794</v>
      </c>
      <c r="N110">
        <v>7309</v>
      </c>
      <c r="O110" t="s">
        <v>795</v>
      </c>
      <c r="P110" t="s">
        <v>796</v>
      </c>
      <c r="R110">
        <v>5</v>
      </c>
    </row>
    <row r="111" spans="1:18" x14ac:dyDescent="0.55000000000000004">
      <c r="A111" t="s">
        <v>35</v>
      </c>
      <c r="B111">
        <v>6</v>
      </c>
      <c r="C111" t="s">
        <v>142</v>
      </c>
      <c r="D111">
        <v>18</v>
      </c>
      <c r="E111">
        <v>7</v>
      </c>
      <c r="F111">
        <v>3</v>
      </c>
      <c r="G111">
        <v>8</v>
      </c>
      <c r="H111">
        <v>22</v>
      </c>
      <c r="I111">
        <v>19</v>
      </c>
      <c r="J111">
        <v>3</v>
      </c>
      <c r="K111">
        <v>24</v>
      </c>
      <c r="L111">
        <v>1.33</v>
      </c>
      <c r="M111" t="s">
        <v>732</v>
      </c>
      <c r="N111">
        <v>10519</v>
      </c>
      <c r="O111" t="s">
        <v>797</v>
      </c>
      <c r="P111" t="s">
        <v>798</v>
      </c>
      <c r="R111">
        <v>6</v>
      </c>
    </row>
    <row r="112" spans="1:18" x14ac:dyDescent="0.55000000000000004">
      <c r="A112" t="s">
        <v>35</v>
      </c>
    </row>
    <row r="113" spans="1:18" x14ac:dyDescent="0.55000000000000004">
      <c r="A113" t="s">
        <v>35</v>
      </c>
      <c r="B113">
        <v>7</v>
      </c>
      <c r="C113" t="s">
        <v>154</v>
      </c>
      <c r="D113">
        <v>17</v>
      </c>
      <c r="E113">
        <v>5</v>
      </c>
      <c r="F113">
        <v>8</v>
      </c>
      <c r="G113">
        <v>4</v>
      </c>
      <c r="H113">
        <v>22</v>
      </c>
      <c r="I113">
        <v>19</v>
      </c>
      <c r="J113">
        <v>3</v>
      </c>
      <c r="K113">
        <v>23</v>
      </c>
      <c r="L113">
        <v>1.35</v>
      </c>
      <c r="M113" t="s">
        <v>799</v>
      </c>
      <c r="N113">
        <v>8305</v>
      </c>
      <c r="O113" t="s">
        <v>800</v>
      </c>
      <c r="P113" t="s">
        <v>801</v>
      </c>
      <c r="R113">
        <v>7</v>
      </c>
    </row>
    <row r="114" spans="1:18" x14ac:dyDescent="0.55000000000000004">
      <c r="A114" t="s">
        <v>35</v>
      </c>
      <c r="B114">
        <v>8</v>
      </c>
      <c r="C114" t="s">
        <v>138</v>
      </c>
      <c r="D114">
        <v>18</v>
      </c>
      <c r="E114">
        <v>6</v>
      </c>
      <c r="F114">
        <v>5</v>
      </c>
      <c r="G114">
        <v>7</v>
      </c>
      <c r="H114">
        <v>16</v>
      </c>
      <c r="I114">
        <v>18</v>
      </c>
      <c r="J114">
        <v>-2</v>
      </c>
      <c r="K114">
        <v>23</v>
      </c>
      <c r="L114">
        <v>1.28</v>
      </c>
      <c r="M114" t="s">
        <v>802</v>
      </c>
      <c r="N114">
        <v>5612</v>
      </c>
      <c r="O114" t="s">
        <v>803</v>
      </c>
      <c r="P114" t="s">
        <v>804</v>
      </c>
      <c r="R114">
        <v>8</v>
      </c>
    </row>
    <row r="115" spans="1:18" x14ac:dyDescent="0.55000000000000004">
      <c r="A115" t="s">
        <v>35</v>
      </c>
      <c r="B115">
        <v>9</v>
      </c>
      <c r="C115" t="s">
        <v>145</v>
      </c>
      <c r="D115">
        <v>18</v>
      </c>
      <c r="E115">
        <v>4</v>
      </c>
      <c r="F115">
        <v>7</v>
      </c>
      <c r="G115">
        <v>7</v>
      </c>
      <c r="H115">
        <v>21</v>
      </c>
      <c r="I115">
        <v>20</v>
      </c>
      <c r="J115">
        <v>1</v>
      </c>
      <c r="K115">
        <v>19</v>
      </c>
      <c r="L115">
        <v>1.06</v>
      </c>
      <c r="M115" t="s">
        <v>805</v>
      </c>
      <c r="N115">
        <v>8968</v>
      </c>
      <c r="O115" t="s">
        <v>806</v>
      </c>
      <c r="P115" t="s">
        <v>807</v>
      </c>
      <c r="R115">
        <v>9</v>
      </c>
    </row>
    <row r="116" spans="1:18" x14ac:dyDescent="0.55000000000000004">
      <c r="A116" t="s">
        <v>35</v>
      </c>
      <c r="B116">
        <v>10</v>
      </c>
      <c r="C116" t="s">
        <v>153</v>
      </c>
      <c r="D116">
        <v>17</v>
      </c>
      <c r="E116">
        <v>4</v>
      </c>
      <c r="F116">
        <v>7</v>
      </c>
      <c r="G116">
        <v>6</v>
      </c>
      <c r="H116">
        <v>14</v>
      </c>
      <c r="I116">
        <v>18</v>
      </c>
      <c r="J116">
        <v>-4</v>
      </c>
      <c r="K116">
        <v>19</v>
      </c>
      <c r="L116">
        <v>1.1200000000000001</v>
      </c>
      <c r="M116" t="s">
        <v>808</v>
      </c>
      <c r="N116">
        <v>7127</v>
      </c>
      <c r="O116" t="s">
        <v>809</v>
      </c>
      <c r="P116" t="s">
        <v>810</v>
      </c>
      <c r="R116">
        <v>10</v>
      </c>
    </row>
    <row r="117" spans="1:18" x14ac:dyDescent="0.55000000000000004">
      <c r="A117" t="s">
        <v>35</v>
      </c>
      <c r="B117">
        <v>11</v>
      </c>
      <c r="C117" t="s">
        <v>151</v>
      </c>
      <c r="D117">
        <v>18</v>
      </c>
      <c r="E117">
        <v>2</v>
      </c>
      <c r="F117">
        <v>10</v>
      </c>
      <c r="G117">
        <v>6</v>
      </c>
      <c r="H117">
        <v>17</v>
      </c>
      <c r="I117">
        <v>25</v>
      </c>
      <c r="J117">
        <v>-8</v>
      </c>
      <c r="K117">
        <v>16</v>
      </c>
      <c r="L117">
        <v>0.89</v>
      </c>
      <c r="M117" t="s">
        <v>811</v>
      </c>
      <c r="N117">
        <v>2253</v>
      </c>
      <c r="O117" t="s">
        <v>812</v>
      </c>
      <c r="P117" t="s">
        <v>813</v>
      </c>
      <c r="Q117" t="s">
        <v>814</v>
      </c>
      <c r="R117">
        <v>11</v>
      </c>
    </row>
    <row r="118" spans="1:18" x14ac:dyDescent="0.55000000000000004">
      <c r="A118" t="s">
        <v>35</v>
      </c>
      <c r="B118">
        <v>12</v>
      </c>
      <c r="C118" t="s">
        <v>150</v>
      </c>
      <c r="D118">
        <v>17</v>
      </c>
      <c r="E118">
        <v>1</v>
      </c>
      <c r="F118">
        <v>5</v>
      </c>
      <c r="G118">
        <v>11</v>
      </c>
      <c r="H118">
        <v>8</v>
      </c>
      <c r="I118">
        <v>41</v>
      </c>
      <c r="J118">
        <v>-33</v>
      </c>
      <c r="K118">
        <v>8</v>
      </c>
      <c r="L118">
        <v>0.47</v>
      </c>
      <c r="M118" t="s">
        <v>815</v>
      </c>
      <c r="N118">
        <v>4264</v>
      </c>
      <c r="O118" t="s">
        <v>816</v>
      </c>
      <c r="P118" t="s">
        <v>817</v>
      </c>
      <c r="R118">
        <v>12</v>
      </c>
    </row>
    <row r="119" spans="1:18" x14ac:dyDescent="0.55000000000000004">
      <c r="A119" t="s">
        <v>36</v>
      </c>
      <c r="B119">
        <v>1</v>
      </c>
      <c r="C119" t="s">
        <v>176</v>
      </c>
      <c r="D119">
        <v>16</v>
      </c>
      <c r="E119">
        <v>9</v>
      </c>
      <c r="F119">
        <v>6</v>
      </c>
      <c r="G119">
        <v>1</v>
      </c>
      <c r="H119">
        <v>29</v>
      </c>
      <c r="I119">
        <v>15</v>
      </c>
      <c r="J119">
        <v>14</v>
      </c>
      <c r="K119">
        <v>33</v>
      </c>
      <c r="L119">
        <v>2.06</v>
      </c>
      <c r="M119" t="s">
        <v>818</v>
      </c>
      <c r="N119">
        <v>3090</v>
      </c>
      <c r="O119" t="s">
        <v>819</v>
      </c>
      <c r="P119" t="s">
        <v>820</v>
      </c>
      <c r="R119">
        <v>1</v>
      </c>
    </row>
    <row r="120" spans="1:18" x14ac:dyDescent="0.55000000000000004">
      <c r="A120" t="s">
        <v>36</v>
      </c>
      <c r="B120">
        <v>2</v>
      </c>
      <c r="C120" t="s">
        <v>175</v>
      </c>
      <c r="D120">
        <v>15</v>
      </c>
      <c r="E120">
        <v>8</v>
      </c>
      <c r="F120">
        <v>6</v>
      </c>
      <c r="G120">
        <v>1</v>
      </c>
      <c r="H120">
        <v>23</v>
      </c>
      <c r="I120">
        <v>12</v>
      </c>
      <c r="J120">
        <v>11</v>
      </c>
      <c r="K120">
        <v>30</v>
      </c>
      <c r="L120">
        <v>2</v>
      </c>
      <c r="M120" t="s">
        <v>821</v>
      </c>
      <c r="N120">
        <v>3553</v>
      </c>
      <c r="O120" t="s">
        <v>822</v>
      </c>
      <c r="P120" t="s">
        <v>823</v>
      </c>
      <c r="R120">
        <v>2</v>
      </c>
    </row>
    <row r="121" spans="1:18" x14ac:dyDescent="0.55000000000000004">
      <c r="A121" t="s">
        <v>36</v>
      </c>
      <c r="B121">
        <v>3</v>
      </c>
      <c r="C121" t="s">
        <v>178</v>
      </c>
      <c r="D121">
        <v>16</v>
      </c>
      <c r="E121">
        <v>7</v>
      </c>
      <c r="F121">
        <v>6</v>
      </c>
      <c r="G121">
        <v>3</v>
      </c>
      <c r="H121">
        <v>23</v>
      </c>
      <c r="I121">
        <v>13</v>
      </c>
      <c r="J121">
        <v>10</v>
      </c>
      <c r="K121">
        <v>27</v>
      </c>
      <c r="L121">
        <v>1.69</v>
      </c>
      <c r="M121" t="s">
        <v>824</v>
      </c>
      <c r="N121">
        <v>3114</v>
      </c>
      <c r="O121" t="s">
        <v>825</v>
      </c>
      <c r="P121" t="s">
        <v>826</v>
      </c>
      <c r="R121">
        <v>3</v>
      </c>
    </row>
    <row r="122" spans="1:18" x14ac:dyDescent="0.55000000000000004">
      <c r="A122" t="s">
        <v>36</v>
      </c>
      <c r="B122">
        <v>4</v>
      </c>
      <c r="C122" t="s">
        <v>181</v>
      </c>
      <c r="D122">
        <v>16</v>
      </c>
      <c r="E122">
        <v>8</v>
      </c>
      <c r="F122">
        <v>2</v>
      </c>
      <c r="G122">
        <v>6</v>
      </c>
      <c r="H122">
        <v>20</v>
      </c>
      <c r="I122">
        <v>20</v>
      </c>
      <c r="J122">
        <v>0</v>
      </c>
      <c r="K122">
        <v>26</v>
      </c>
      <c r="L122">
        <v>1.63</v>
      </c>
      <c r="M122" t="s">
        <v>827</v>
      </c>
      <c r="N122">
        <v>2100</v>
      </c>
      <c r="O122" t="s">
        <v>828</v>
      </c>
      <c r="P122" t="s">
        <v>829</v>
      </c>
      <c r="R122">
        <v>4</v>
      </c>
    </row>
    <row r="123" spans="1:18" x14ac:dyDescent="0.55000000000000004">
      <c r="A123" t="s">
        <v>36</v>
      </c>
      <c r="B123">
        <v>5</v>
      </c>
      <c r="C123" t="s">
        <v>171</v>
      </c>
      <c r="D123">
        <v>16</v>
      </c>
      <c r="E123">
        <v>7</v>
      </c>
      <c r="F123">
        <v>4</v>
      </c>
      <c r="G123">
        <v>5</v>
      </c>
      <c r="H123">
        <v>27</v>
      </c>
      <c r="I123">
        <v>20</v>
      </c>
      <c r="J123">
        <v>7</v>
      </c>
      <c r="K123">
        <v>25</v>
      </c>
      <c r="L123">
        <v>1.56</v>
      </c>
      <c r="M123" t="s">
        <v>616</v>
      </c>
      <c r="N123">
        <v>5469</v>
      </c>
      <c r="O123" t="s">
        <v>830</v>
      </c>
      <c r="P123" t="s">
        <v>831</v>
      </c>
      <c r="R123">
        <v>5</v>
      </c>
    </row>
    <row r="124" spans="1:18" x14ac:dyDescent="0.55000000000000004">
      <c r="A124" t="s">
        <v>36</v>
      </c>
      <c r="B124">
        <v>6</v>
      </c>
      <c r="C124" t="s">
        <v>173</v>
      </c>
      <c r="D124">
        <v>16</v>
      </c>
      <c r="E124">
        <v>7</v>
      </c>
      <c r="F124">
        <v>4</v>
      </c>
      <c r="G124">
        <v>5</v>
      </c>
      <c r="H124">
        <v>25</v>
      </c>
      <c r="I124">
        <v>20</v>
      </c>
      <c r="J124">
        <v>5</v>
      </c>
      <c r="K124">
        <v>25</v>
      </c>
      <c r="L124">
        <v>1.56</v>
      </c>
      <c r="M124" t="s">
        <v>832</v>
      </c>
      <c r="N124">
        <v>2169</v>
      </c>
      <c r="O124" t="s">
        <v>833</v>
      </c>
      <c r="P124" t="s">
        <v>834</v>
      </c>
      <c r="R124">
        <v>6</v>
      </c>
    </row>
    <row r="125" spans="1:18" x14ac:dyDescent="0.55000000000000004">
      <c r="A125" t="s">
        <v>36</v>
      </c>
    </row>
    <row r="126" spans="1:18" x14ac:dyDescent="0.55000000000000004">
      <c r="A126" t="s">
        <v>36</v>
      </c>
      <c r="B126">
        <v>7</v>
      </c>
      <c r="C126" t="s">
        <v>163</v>
      </c>
      <c r="D126">
        <v>15</v>
      </c>
      <c r="E126">
        <v>6</v>
      </c>
      <c r="F126">
        <v>4</v>
      </c>
      <c r="G126">
        <v>5</v>
      </c>
      <c r="H126">
        <v>19</v>
      </c>
      <c r="I126">
        <v>16</v>
      </c>
      <c r="J126">
        <v>3</v>
      </c>
      <c r="K126">
        <v>22</v>
      </c>
      <c r="L126">
        <v>1.47</v>
      </c>
      <c r="M126" t="s">
        <v>835</v>
      </c>
      <c r="N126">
        <v>2638</v>
      </c>
      <c r="O126" t="s">
        <v>836</v>
      </c>
      <c r="P126" t="s">
        <v>837</v>
      </c>
      <c r="R126">
        <v>7</v>
      </c>
    </row>
    <row r="127" spans="1:18" x14ac:dyDescent="0.55000000000000004">
      <c r="A127" t="s">
        <v>36</v>
      </c>
      <c r="B127">
        <v>8</v>
      </c>
      <c r="C127" t="s">
        <v>168</v>
      </c>
      <c r="D127">
        <v>15</v>
      </c>
      <c r="E127">
        <v>5</v>
      </c>
      <c r="F127">
        <v>4</v>
      </c>
      <c r="G127">
        <v>6</v>
      </c>
      <c r="H127">
        <v>18</v>
      </c>
      <c r="I127">
        <v>15</v>
      </c>
      <c r="J127">
        <v>3</v>
      </c>
      <c r="K127">
        <v>19</v>
      </c>
      <c r="L127">
        <v>1.27</v>
      </c>
      <c r="M127" t="s">
        <v>673</v>
      </c>
      <c r="N127">
        <v>2492</v>
      </c>
      <c r="O127" t="s">
        <v>838</v>
      </c>
      <c r="P127" t="s">
        <v>839</v>
      </c>
      <c r="R127">
        <v>8</v>
      </c>
    </row>
    <row r="128" spans="1:18" x14ac:dyDescent="0.55000000000000004">
      <c r="A128" t="s">
        <v>36</v>
      </c>
      <c r="B128">
        <v>9</v>
      </c>
      <c r="C128" t="s">
        <v>164</v>
      </c>
      <c r="D128">
        <v>15</v>
      </c>
      <c r="E128">
        <v>4</v>
      </c>
      <c r="F128">
        <v>4</v>
      </c>
      <c r="G128">
        <v>7</v>
      </c>
      <c r="H128">
        <v>25</v>
      </c>
      <c r="I128">
        <v>29</v>
      </c>
      <c r="J128">
        <v>-4</v>
      </c>
      <c r="K128">
        <v>16</v>
      </c>
      <c r="L128">
        <v>1.07</v>
      </c>
      <c r="M128" t="s">
        <v>840</v>
      </c>
      <c r="N128">
        <v>4003</v>
      </c>
      <c r="O128" t="s">
        <v>841</v>
      </c>
      <c r="P128" t="s">
        <v>842</v>
      </c>
      <c r="R128">
        <v>9</v>
      </c>
    </row>
    <row r="129" spans="1:18" x14ac:dyDescent="0.55000000000000004">
      <c r="A129" t="s">
        <v>36</v>
      </c>
      <c r="B129">
        <v>10</v>
      </c>
      <c r="C129" t="s">
        <v>170</v>
      </c>
      <c r="D129">
        <v>16</v>
      </c>
      <c r="E129">
        <v>3</v>
      </c>
      <c r="F129">
        <v>5</v>
      </c>
      <c r="G129">
        <v>8</v>
      </c>
      <c r="H129">
        <v>18</v>
      </c>
      <c r="I129">
        <v>25</v>
      </c>
      <c r="J129">
        <v>-7</v>
      </c>
      <c r="K129">
        <v>14</v>
      </c>
      <c r="L129">
        <v>0.88</v>
      </c>
      <c r="M129" t="s">
        <v>843</v>
      </c>
      <c r="N129">
        <v>3015</v>
      </c>
      <c r="O129" t="s">
        <v>844</v>
      </c>
      <c r="P129" t="s">
        <v>845</v>
      </c>
      <c r="R129">
        <v>10</v>
      </c>
    </row>
    <row r="130" spans="1:18" x14ac:dyDescent="0.55000000000000004">
      <c r="A130" t="s">
        <v>36</v>
      </c>
      <c r="B130">
        <v>11</v>
      </c>
      <c r="C130" t="s">
        <v>180</v>
      </c>
      <c r="D130">
        <v>15</v>
      </c>
      <c r="E130">
        <v>2</v>
      </c>
      <c r="F130">
        <v>5</v>
      </c>
      <c r="G130">
        <v>8</v>
      </c>
      <c r="H130">
        <v>15</v>
      </c>
      <c r="I130">
        <v>32</v>
      </c>
      <c r="J130">
        <v>-17</v>
      </c>
      <c r="K130">
        <v>11</v>
      </c>
      <c r="L130">
        <v>0.73</v>
      </c>
      <c r="M130" t="s">
        <v>622</v>
      </c>
      <c r="N130">
        <v>2147</v>
      </c>
      <c r="O130" t="s">
        <v>846</v>
      </c>
      <c r="P130" t="s">
        <v>847</v>
      </c>
      <c r="R130">
        <v>11</v>
      </c>
    </row>
    <row r="131" spans="1:18" x14ac:dyDescent="0.55000000000000004">
      <c r="A131" t="s">
        <v>36</v>
      </c>
      <c r="B131">
        <v>12</v>
      </c>
      <c r="C131" t="s">
        <v>167</v>
      </c>
      <c r="D131">
        <v>15</v>
      </c>
      <c r="E131">
        <v>0</v>
      </c>
      <c r="F131">
        <v>4</v>
      </c>
      <c r="G131">
        <v>11</v>
      </c>
      <c r="H131">
        <v>8</v>
      </c>
      <c r="I131">
        <v>33</v>
      </c>
      <c r="J131">
        <v>-25</v>
      </c>
      <c r="K131">
        <v>4</v>
      </c>
      <c r="L131">
        <v>0.27</v>
      </c>
      <c r="M131" t="s">
        <v>848</v>
      </c>
      <c r="N131">
        <v>1373</v>
      </c>
      <c r="O131" t="s">
        <v>849</v>
      </c>
      <c r="P131" t="s">
        <v>850</v>
      </c>
      <c r="R131">
        <v>12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8282AD-E5BB-40DA-A1CA-49CCAF6828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Palinsesto</vt:lpstr>
      <vt:lpstr>Partite</vt:lpstr>
      <vt:lpstr>Classifica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Gesualdo Sangiorgi</dc:creator>
  <cp:lastModifiedBy>Gesualdo Sangiorgi</cp:lastModifiedBy>
  <dcterms:created xsi:type="dcterms:W3CDTF">2026-07-20T03:18:37Z</dcterms:created>
  <dcterms:modified xsi:type="dcterms:W3CDTF">2026-07-23T15:12:22Z</dcterms:modified>
</cp:coreProperties>
</file>