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A2E131AC-BC5B-417F-8E08-873E06E60715}" xr6:coauthVersionLast="47" xr6:coauthVersionMax="47" xr10:uidLastSave="{00000000-0000-0000-0000-000000000000}"/>
  <bookViews>
    <workbookView xWindow="6292" yWindow="2258" windowWidth="28231" windowHeight="15097" xr2:uid="{A0D3E0F2-FDAD-4D8C-AEE6-7CE68FBA2459}"/>
  </bookViews>
  <sheets>
    <sheet name="売上一覧" sheetId="1" r:id="rId1"/>
    <sheet name="売上一覧 (日付ごとのグラフ)" sheetId="2" r:id="rId2"/>
    <sheet name="売上集計" sheetId="3" r:id="rId3"/>
    <sheet name="売上集計 (合計のグラフ)" sheetId="4" r:id="rId4"/>
    <sheet name="売上集計 (1回あたり)" sheetId="5" r:id="rId5"/>
    <sheet name="売上集計 (1回あたりグラフ）" sheetId="6" r:id="rId6"/>
    <sheet name="売上集計 (1回あたりグラフ目盛修正）" sheetId="8" r:id="rId7"/>
    <sheet name="売上一覧 (日付をずらしたグラフ)" sheetId="7" r:id="rId8"/>
    <sheet name="売上一覧 (日付をずらした相関)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9" l="1"/>
  <c r="F15" i="9"/>
  <c r="E15" i="9"/>
  <c r="F14" i="9"/>
  <c r="H5" i="9" a="1"/>
  <c r="H5" i="9" s="1"/>
  <c r="G5" i="9" a="1"/>
  <c r="G5" i="9" s="1"/>
  <c r="G5" i="7" a="1"/>
  <c r="G5" i="7" s="1"/>
  <c r="F12" i="8"/>
  <c r="H12" i="8" s="1"/>
  <c r="E12" i="8"/>
  <c r="G12" i="8" s="1"/>
  <c r="D12" i="8"/>
  <c r="C12" i="8"/>
  <c r="H11" i="8"/>
  <c r="G11" i="8"/>
  <c r="H10" i="8"/>
  <c r="G10" i="8"/>
  <c r="H9" i="8"/>
  <c r="G9" i="8"/>
  <c r="H8" i="8"/>
  <c r="G8" i="8"/>
  <c r="H7" i="8"/>
  <c r="G7" i="8"/>
  <c r="H6" i="8"/>
  <c r="G6" i="8"/>
  <c r="H5" i="8"/>
  <c r="G5" i="8"/>
  <c r="H9" i="6"/>
  <c r="G6" i="6"/>
  <c r="F12" i="6" l="1"/>
  <c r="H12" i="6" s="1"/>
  <c r="E12" i="6"/>
  <c r="G12" i="6" s="1"/>
  <c r="D12" i="6"/>
  <c r="C12" i="6"/>
  <c r="H11" i="6"/>
  <c r="G11" i="6"/>
  <c r="H10" i="6"/>
  <c r="G10" i="6"/>
  <c r="G9" i="6"/>
  <c r="H8" i="6"/>
  <c r="G8" i="6"/>
  <c r="H7" i="6"/>
  <c r="G7" i="6"/>
  <c r="H6" i="6"/>
  <c r="H5" i="6"/>
  <c r="G5" i="6"/>
  <c r="C12" i="5"/>
  <c r="D12" i="5"/>
  <c r="F12" i="5"/>
  <c r="H12" i="5" s="1"/>
  <c r="E12" i="5"/>
  <c r="G12" i="5" s="1"/>
  <c r="F12" i="4"/>
  <c r="E12" i="4"/>
  <c r="F12" i="3"/>
  <c r="E12" i="3"/>
  <c r="H11" i="5"/>
  <c r="G11" i="5"/>
  <c r="H10" i="5"/>
  <c r="G10" i="5"/>
  <c r="H9" i="5"/>
  <c r="G9" i="5"/>
  <c r="H8" i="5"/>
  <c r="G8" i="5"/>
  <c r="H7" i="5"/>
  <c r="G7" i="5"/>
  <c r="H6" i="5"/>
  <c r="G6" i="5"/>
  <c r="H5" i="5"/>
  <c r="G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<sst xmlns="http://schemas.openxmlformats.org/spreadsheetml/2006/main" count="103" uniqueCount="14">
  <si>
    <t>日付</t>
    <rPh sb="0" eb="2">
      <t>ヒヅケ</t>
    </rPh>
    <phoneticPr fontId="2"/>
  </si>
  <si>
    <t>曜日</t>
    <rPh sb="0" eb="2">
      <t>ヨウビ</t>
    </rPh>
    <phoneticPr fontId="2"/>
  </si>
  <si>
    <t>媒体別広告売上一覧</t>
    <rPh sb="0" eb="3">
      <t>バイタイベツ</t>
    </rPh>
    <rPh sb="3" eb="5">
      <t>コウコク</t>
    </rPh>
    <rPh sb="5" eb="7">
      <t>ウリアゲ</t>
    </rPh>
    <rPh sb="7" eb="9">
      <t>イチラン</t>
    </rPh>
    <phoneticPr fontId="2"/>
  </si>
  <si>
    <t>サイトA</t>
    <phoneticPr fontId="2"/>
  </si>
  <si>
    <t>サイトB</t>
    <phoneticPr fontId="2"/>
  </si>
  <si>
    <t>合計</t>
    <rPh sb="0" eb="2">
      <t>ゴウケイ</t>
    </rPh>
    <phoneticPr fontId="2"/>
  </si>
  <si>
    <t>クリック数（回）</t>
    <rPh sb="4" eb="5">
      <t>スウ</t>
    </rPh>
    <rPh sb="6" eb="7">
      <t>カイ</t>
    </rPh>
    <phoneticPr fontId="2"/>
  </si>
  <si>
    <t>1クリックあたりの売上</t>
    <rPh sb="9" eb="11">
      <t>ウリアゲ</t>
    </rPh>
    <phoneticPr fontId="2"/>
  </si>
  <si>
    <t>売上（千円）</t>
    <rPh sb="0" eb="2">
      <t>ウリアゲ</t>
    </rPh>
    <rPh sb="3" eb="4">
      <t>セン</t>
    </rPh>
    <rPh sb="4" eb="5">
      <t>エン</t>
    </rPh>
    <phoneticPr fontId="2"/>
  </si>
  <si>
    <t>サイトB(1日後)</t>
    <rPh sb="6" eb="8">
      <t>ニチゴ</t>
    </rPh>
    <phoneticPr fontId="2"/>
  </si>
  <si>
    <t>サイトB(2日後)</t>
    <rPh sb="6" eb="8">
      <t>ニチゴ</t>
    </rPh>
    <phoneticPr fontId="2"/>
  </si>
  <si>
    <t>相関係数</t>
    <rPh sb="0" eb="2">
      <t>ソウカン</t>
    </rPh>
    <rPh sb="2" eb="4">
      <t>ケイスウ</t>
    </rPh>
    <phoneticPr fontId="2"/>
  </si>
  <si>
    <t>当日</t>
    <rPh sb="0" eb="2">
      <t>トウジツ</t>
    </rPh>
    <phoneticPr fontId="2"/>
  </si>
  <si>
    <t>翌日</t>
    <rPh sb="0" eb="2">
      <t>ヨクジツ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</si>
</sst>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aaa"/>
    <numFmt numFmtId="177" formatCode="0.0"/>
    <numFmt numFmtId="178" formatCode="0.0000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5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0" fillId="0" borderId="0" xfId="0" applyNumberFormat="1">
      <alignment vertical="center"/>
    </xf>
    <xf numFmtId="56" fontId="3" fillId="5" borderId="0" xfId="0" applyNumberFormat="1" applyFont="1" applyFill="1">
      <alignment vertical="center"/>
    </xf>
    <xf numFmtId="176" fontId="3" fillId="5" borderId="0" xfId="0" applyNumberFormat="1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56" fontId="3" fillId="5" borderId="1" xfId="0" applyNumberFormat="1" applyFont="1" applyFill="1" applyBorder="1">
      <alignment vertical="center"/>
    </xf>
    <xf numFmtId="176" fontId="3" fillId="5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5" borderId="2" xfId="0" applyFill="1" applyBorder="1">
      <alignment vertical="center"/>
    </xf>
    <xf numFmtId="0" fontId="3" fillId="2" borderId="2" xfId="0" applyFont="1" applyFill="1" applyBorder="1" applyAlignment="1">
      <alignment horizontal="centerContinuous" vertical="center"/>
    </xf>
    <xf numFmtId="0" fontId="0" fillId="2" borderId="2" xfId="0" applyFill="1" applyBorder="1" applyAlignment="1">
      <alignment horizontal="centerContinuous" vertical="center"/>
    </xf>
    <xf numFmtId="0" fontId="3" fillId="3" borderId="2" xfId="0" applyFont="1" applyFill="1" applyBorder="1" applyAlignment="1">
      <alignment horizontal="centerContinuous" vertical="center"/>
    </xf>
    <xf numFmtId="0" fontId="0" fillId="3" borderId="2" xfId="0" applyFill="1" applyBorder="1" applyAlignment="1">
      <alignment horizontal="centerContinuous" vertical="center"/>
    </xf>
    <xf numFmtId="0" fontId="3" fillId="4" borderId="0" xfId="0" applyFont="1" applyFill="1" applyAlignment="1">
      <alignment horizontal="centerContinuous" vertical="center"/>
    </xf>
    <xf numFmtId="38" fontId="0" fillId="0" borderId="3" xfId="1" applyFont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Continuous" vertical="center"/>
    </xf>
    <xf numFmtId="2" fontId="0" fillId="0" borderId="0" xfId="0" applyNumberFormat="1">
      <alignment vertical="center"/>
    </xf>
    <xf numFmtId="2" fontId="0" fillId="0" borderId="1" xfId="0" applyNumberFormat="1" applyBorder="1">
      <alignment vertical="center"/>
    </xf>
    <xf numFmtId="0" fontId="3" fillId="4" borderId="2" xfId="0" applyFont="1" applyFill="1" applyBorder="1" applyAlignment="1">
      <alignment horizontal="centerContinuous" vertical="center"/>
    </xf>
    <xf numFmtId="0" fontId="0" fillId="4" borderId="2" xfId="0" applyFill="1" applyBorder="1" applyAlignment="1">
      <alignment horizontal="centerContinuous" vertical="center"/>
    </xf>
    <xf numFmtId="40" fontId="0" fillId="0" borderId="0" xfId="1" applyNumberFormat="1" applyFont="1" applyFill="1" applyBorder="1">
      <alignment vertical="center"/>
    </xf>
    <xf numFmtId="38" fontId="0" fillId="0" borderId="0" xfId="0" applyNumberFormat="1">
      <alignment vertical="center"/>
    </xf>
    <xf numFmtId="0" fontId="3" fillId="0" borderId="0" xfId="0" applyFont="1">
      <alignment vertical="center"/>
    </xf>
    <xf numFmtId="178" fontId="0" fillId="0" borderId="0" xfId="0" applyNumberFormat="1">
      <alignment vertical="center"/>
    </xf>
    <xf numFmtId="177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8" fontId="3" fillId="0" borderId="1" xfId="0" applyNumberFormat="1" applyFont="1" applyBorder="1">
      <alignment vertical="center"/>
    </xf>
    <xf numFmtId="178" fontId="3" fillId="0" borderId="0" xfId="0" applyNumberFormat="1" applyFo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'売上一覧 (日付ごとのグラフ)'!$E$4</c:f>
              <c:strCache>
                <c:ptCount val="1"/>
                <c:pt idx="0">
                  <c:v>サイトA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'売上一覧 (日付ごとのグラフ)'!$A$5:$A$11</c:f>
              <c:numCache>
                <c:formatCode>m"月"d"日"</c:formatCode>
                <c:ptCount val="7"/>
                <c:pt idx="0">
                  <c:v>45131</c:v>
                </c:pt>
                <c:pt idx="1">
                  <c:v>45132</c:v>
                </c:pt>
                <c:pt idx="2">
                  <c:v>45133</c:v>
                </c:pt>
                <c:pt idx="3">
                  <c:v>45134</c:v>
                </c:pt>
                <c:pt idx="4">
                  <c:v>45135</c:v>
                </c:pt>
                <c:pt idx="5">
                  <c:v>45136</c:v>
                </c:pt>
                <c:pt idx="6">
                  <c:v>45137</c:v>
                </c:pt>
              </c:numCache>
            </c:numRef>
          </c:cat>
          <c:val>
            <c:numRef>
              <c:f>'売上一覧 (日付ごとのグラフ)'!$E$5:$E$11</c:f>
              <c:numCache>
                <c:formatCode>General</c:formatCode>
                <c:ptCount val="7"/>
                <c:pt idx="0">
                  <c:v>94</c:v>
                </c:pt>
                <c:pt idx="1">
                  <c:v>180</c:v>
                </c:pt>
                <c:pt idx="2">
                  <c:v>181</c:v>
                </c:pt>
                <c:pt idx="3">
                  <c:v>170</c:v>
                </c:pt>
                <c:pt idx="4">
                  <c:v>360</c:v>
                </c:pt>
                <c:pt idx="5">
                  <c:v>346</c:v>
                </c:pt>
                <c:pt idx="6">
                  <c:v>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5E-473C-8401-6B0666142D3A}"/>
            </c:ext>
          </c:extLst>
        </c:ser>
        <c:ser>
          <c:idx val="1"/>
          <c:order val="1"/>
          <c:tx>
            <c:strRef>
              <c:f>'売上一覧 (日付ごとのグラフ)'!$F$4</c:f>
              <c:strCache>
                <c:ptCount val="1"/>
                <c:pt idx="0">
                  <c:v>サイトB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'売上一覧 (日付ごとのグラフ)'!$A$5:$A$11</c:f>
              <c:numCache>
                <c:formatCode>m"月"d"日"</c:formatCode>
                <c:ptCount val="7"/>
                <c:pt idx="0">
                  <c:v>45131</c:v>
                </c:pt>
                <c:pt idx="1">
                  <c:v>45132</c:v>
                </c:pt>
                <c:pt idx="2">
                  <c:v>45133</c:v>
                </c:pt>
                <c:pt idx="3">
                  <c:v>45134</c:v>
                </c:pt>
                <c:pt idx="4">
                  <c:v>45135</c:v>
                </c:pt>
                <c:pt idx="5">
                  <c:v>45136</c:v>
                </c:pt>
                <c:pt idx="6">
                  <c:v>45137</c:v>
                </c:pt>
              </c:numCache>
            </c:numRef>
          </c:cat>
          <c:val>
            <c:numRef>
              <c:f>'売上一覧 (日付ごとのグラフ)'!$F$5:$F$11</c:f>
              <c:numCache>
                <c:formatCode>General</c:formatCode>
                <c:ptCount val="7"/>
                <c:pt idx="0">
                  <c:v>284</c:v>
                </c:pt>
                <c:pt idx="1">
                  <c:v>84</c:v>
                </c:pt>
                <c:pt idx="2">
                  <c:v>107</c:v>
                </c:pt>
                <c:pt idx="3">
                  <c:v>225</c:v>
                </c:pt>
                <c:pt idx="4">
                  <c:v>77</c:v>
                </c:pt>
                <c:pt idx="5">
                  <c:v>281</c:v>
                </c:pt>
                <c:pt idx="6">
                  <c:v>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5E-473C-8401-6B0666142D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5180015"/>
        <c:axId val="365173775"/>
      </c:barChart>
      <c:dateAx>
        <c:axId val="365180015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65173775"/>
        <c:crosses val="autoZero"/>
        <c:auto val="1"/>
        <c:lblOffset val="100"/>
        <c:baseTimeUnit val="days"/>
      </c:dateAx>
      <c:valAx>
        <c:axId val="36517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65180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'売上集計 (合計のグラフ)'!$A$1</c:f>
          <c:strCache>
            <c:ptCount val="1"/>
            <c:pt idx="0">
              <c:v>媒体別広告売上一覧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'売上集計 (合計のグラフ)'!$E$4:$F$4</c:f>
              <c:strCache>
                <c:ptCount val="2"/>
                <c:pt idx="0">
                  <c:v>サイトA</c:v>
                </c:pt>
                <c:pt idx="1">
                  <c:v>サイトB</c:v>
                </c:pt>
              </c:strCache>
            </c:strRef>
          </c:cat>
          <c:val>
            <c:numRef>
              <c:f>'売上集計 (合計のグラフ)'!$E$12:$F$12</c:f>
              <c:numCache>
                <c:formatCode>#,##0_);[Red]\(#,##0\)</c:formatCode>
                <c:ptCount val="2"/>
                <c:pt idx="0">
                  <c:v>1691</c:v>
                </c:pt>
                <c:pt idx="1">
                  <c:v>1436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5A-43D8-85E1-3F024D3DA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5224495"/>
        <c:axId val="365224975"/>
      </c:barChart>
      <c:catAx>
        <c:axId val="365224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65224975"/>
        <c:crosses val="autoZero"/>
        <c:auto val="1"/>
        <c:lblAlgn val="ctr"/>
        <c:lblOffset val="100"/>
        <c:noMultiLvlLbl val="0"/>
      </c:catAx>
      <c:valAx>
        <c:axId val="36522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65224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'売上集計 (1回あたりグラフ）'!$G$3</c:f>
          <c:strCache>
            <c:ptCount val="1"/>
            <c:pt idx="0">
              <c:v>1クリックあたりの売上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'売上集計 (1回あたりグラフ）'!$G$4:$H$4</c:f>
              <c:strCache>
                <c:ptCount val="2"/>
                <c:pt idx="0">
                  <c:v>サイトA</c:v>
                </c:pt>
                <c:pt idx="1">
                  <c:v>サイトB</c:v>
                </c:pt>
              </c:strCache>
            </c:strRef>
          </c:cat>
          <c:val>
            <c:numRef>
              <c:f>'売上集計 (1回あたりグラフ）'!$G$12:$H$12</c:f>
              <c:numCache>
                <c:formatCode>0.00</c:formatCode>
                <c:ptCount val="2"/>
                <c:pt idx="0">
                  <c:v>1.5570902394106814</c:v>
                </c:pt>
                <c:pt idx="1">
                  <c:v>1.7641277641277642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B6-44A7-8702-30CA8ED04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79408"/>
        <c:axId val="6383248"/>
      </c:barChart>
      <c:catAx>
        <c:axId val="6379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83248"/>
        <c:crosses val="autoZero"/>
        <c:auto val="1"/>
        <c:lblAlgn val="ctr"/>
        <c:lblOffset val="100"/>
        <c:noMultiLvlLbl val="0"/>
      </c:catAx>
      <c:valAx>
        <c:axId val="638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79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'売上集計 (1回あたりグラフ目盛修正）'!$G$3</c:f>
          <c:strCache>
            <c:ptCount val="1"/>
            <c:pt idx="0">
              <c:v>1クリックあたりの売上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'売上集計 (1回あたりグラフ目盛修正）'!$G$4:$H$4</c:f>
              <c:strCache>
                <c:ptCount val="2"/>
                <c:pt idx="0">
                  <c:v>サイトA</c:v>
                </c:pt>
                <c:pt idx="1">
                  <c:v>サイトB</c:v>
                </c:pt>
              </c:strCache>
            </c:strRef>
          </c:cat>
          <c:val>
            <c:numRef>
              <c:f>'売上集計 (1回あたりグラフ目盛修正）'!$G$12:$H$12</c:f>
              <c:numCache>
                <c:formatCode>0.00</c:formatCode>
                <c:ptCount val="2"/>
                <c:pt idx="0">
                  <c:v>1.5570902394106814</c:v>
                </c:pt>
                <c:pt idx="1">
                  <c:v>1.7641277641277642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8B-4D94-8F50-1417E5B90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5871855"/>
        <c:axId val="1275869455"/>
      </c:barChart>
      <c:catAx>
        <c:axId val="1275871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75869455"/>
        <c:crosses val="autoZero"/>
        <c:auto val="1"/>
        <c:lblAlgn val="ctr"/>
        <c:lblOffset val="100"/>
        <c:noMultiLvlLbl val="0"/>
      </c:catAx>
      <c:valAx>
        <c:axId val="1275869455"/>
        <c:scaling>
          <c:orientation val="minMax"/>
          <c:max val="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75871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'売上一覧 (日付をずらしたグラフ)'!$A$1</c:f>
          <c:strCache>
            <c:ptCount val="1"/>
            <c:pt idx="0">
              <c:v>媒体別広告売上一覧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'売上一覧 (日付をずらしたグラフ)'!$E$4</c:f>
              <c:strCache>
                <c:ptCount val="1"/>
                <c:pt idx="0">
                  <c:v>サイトA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'売上一覧 (日付をずらしたグラフ)'!$A$5:$A$11</c:f>
              <c:numCache>
                <c:formatCode>m"月"d"日"</c:formatCode>
                <c:ptCount val="7"/>
                <c:pt idx="0">
                  <c:v>45131</c:v>
                </c:pt>
                <c:pt idx="1">
                  <c:v>45132</c:v>
                </c:pt>
                <c:pt idx="2">
                  <c:v>45133</c:v>
                </c:pt>
                <c:pt idx="3">
                  <c:v>45134</c:v>
                </c:pt>
                <c:pt idx="4">
                  <c:v>45135</c:v>
                </c:pt>
                <c:pt idx="5">
                  <c:v>45136</c:v>
                </c:pt>
                <c:pt idx="6">
                  <c:v>45137</c:v>
                </c:pt>
              </c:numCache>
            </c:numRef>
          </c:cat>
          <c:val>
            <c:numRef>
              <c:f>'売上一覧 (日付をずらしたグラフ)'!$E$5:$E$11</c:f>
              <c:numCache>
                <c:formatCode>General</c:formatCode>
                <c:ptCount val="7"/>
                <c:pt idx="0">
                  <c:v>94</c:v>
                </c:pt>
                <c:pt idx="1">
                  <c:v>180</c:v>
                </c:pt>
                <c:pt idx="2">
                  <c:v>181</c:v>
                </c:pt>
                <c:pt idx="3">
                  <c:v>170</c:v>
                </c:pt>
                <c:pt idx="4">
                  <c:v>360</c:v>
                </c:pt>
                <c:pt idx="5">
                  <c:v>346</c:v>
                </c:pt>
                <c:pt idx="6">
                  <c:v>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82-4C31-ADB2-60108C695439}"/>
            </c:ext>
          </c:extLst>
        </c:ser>
        <c:ser>
          <c:idx val="1"/>
          <c:order val="1"/>
          <c:tx>
            <c:strRef>
              <c:f>'売上一覧 (日付をずらしたグラフ)'!$G$4</c:f>
              <c:strCache>
                <c:ptCount val="1"/>
                <c:pt idx="0">
                  <c:v>サイトB(1日後)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'売上一覧 (日付をずらしたグラフ)'!$A$5:$A$11</c:f>
              <c:numCache>
                <c:formatCode>m"月"d"日"</c:formatCode>
                <c:ptCount val="7"/>
                <c:pt idx="0">
                  <c:v>45131</c:v>
                </c:pt>
                <c:pt idx="1">
                  <c:v>45132</c:v>
                </c:pt>
                <c:pt idx="2">
                  <c:v>45133</c:v>
                </c:pt>
                <c:pt idx="3">
                  <c:v>45134</c:v>
                </c:pt>
                <c:pt idx="4">
                  <c:v>45135</c:v>
                </c:pt>
                <c:pt idx="5">
                  <c:v>45136</c:v>
                </c:pt>
                <c:pt idx="6">
                  <c:v>45137</c:v>
                </c:pt>
              </c:numCache>
            </c:numRef>
          </c:cat>
          <c:val>
            <c:numRef>
              <c:f>'売上一覧 (日付をずらしたグラフ)'!$G$5:$G$11</c:f>
              <c:numCache>
                <c:formatCode>0.0</c:formatCode>
                <c:ptCount val="7"/>
                <c:pt idx="0">
                  <c:v>84</c:v>
                </c:pt>
                <c:pt idx="1">
                  <c:v>107</c:v>
                </c:pt>
                <c:pt idx="2">
                  <c:v>225</c:v>
                </c:pt>
                <c:pt idx="3">
                  <c:v>77</c:v>
                </c:pt>
                <c:pt idx="4">
                  <c:v>281</c:v>
                </c:pt>
                <c:pt idx="5">
                  <c:v>378</c:v>
                </c:pt>
                <c:pt idx="6">
                  <c:v>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82-4C31-ADB2-60108C695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806288"/>
        <c:axId val="562806768"/>
      </c:barChart>
      <c:dateAx>
        <c:axId val="562806288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806768"/>
        <c:crosses val="autoZero"/>
        <c:auto val="1"/>
        <c:lblOffset val="100"/>
        <c:baseTimeUnit val="days"/>
      </c:dateAx>
      <c:valAx>
        <c:axId val="56280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80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781049</xdr:colOff>
      <xdr:row>3</xdr:row>
      <xdr:rowOff>100010</xdr:rowOff>
    </xdr:from>
    <xdr:to>
      <xdr:col>13</xdr:col>
      <xdr:colOff>352424</xdr:colOff>
      <xdr:row>15</xdr:row>
      <xdr:rowOff>157160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7BD0409-0A3F-4D79-A013-661B1A4AA7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0</xdr:row>
      <xdr:rowOff>214312</xdr:rowOff>
    </xdr:from>
    <xdr:to>
      <xdr:col>13</xdr:col>
      <xdr:colOff>366712</xdr:colOff>
      <xdr:row>13</xdr:row>
      <xdr:rowOff>47624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DF2437C-46D8-2B8D-F5A3-EABAB1763F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9524</xdr:rowOff>
    </xdr:from>
    <xdr:to>
      <xdr:col>15</xdr:col>
      <xdr:colOff>457200</xdr:colOff>
      <xdr:row>14</xdr:row>
      <xdr:rowOff>66674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248AD14D-8EAF-3BE4-13F4-2852B3207B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685799</xdr:colOff>
      <xdr:row>2</xdr:row>
      <xdr:rowOff>4762</xdr:rowOff>
    </xdr:from>
    <xdr:to>
      <xdr:col>15</xdr:col>
      <xdr:colOff>457199</xdr:colOff>
      <xdr:row>14</xdr:row>
      <xdr:rowOff>61912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94E2E4F2-C36E-4CAC-AE9D-9C686CD3C6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</xdr:colOff>
      <xdr:row>2</xdr:row>
      <xdr:rowOff>7143</xdr:rowOff>
    </xdr:from>
    <xdr:to>
      <xdr:col>14</xdr:col>
      <xdr:colOff>461962</xdr:colOff>
      <xdr:row>14</xdr:row>
      <xdr:rowOff>64293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EFD8783-82FA-7AFB-2F67-8F7E189562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AD7E-0C07-4785-9589-7744F9AED308}">
  <dimension ref="A1:J13"/>
  <sheetViews>
    <sheetView tabSelected="1" workbookViewId="0">
      <selection activeCell="E5" sqref="E5"/>
    </sheetView>
  </sheetViews>
  <sheetFormatPr defaultRowHeight="17.649999999999999" x14ac:dyDescent="0.7"/>
  <cols>
    <col min="2" max="2" width="7.25" customWidth="1"/>
    <col min="3" max="6" width="11.375" customWidth="1"/>
    <col min="7" max="8" width="10.3125" customWidth="1"/>
  </cols>
  <sheetData>
    <row r="1" spans="1:10" x14ac:dyDescent="0.7">
      <c r="A1" s="18" t="s">
        <v>2</v>
      </c>
      <c r="B1" s="18"/>
      <c r="C1" s="18"/>
      <c r="D1" s="18"/>
      <c r="E1" s="18"/>
      <c r="F1" s="18"/>
    </row>
    <row r="3" spans="1:10" x14ac:dyDescent="0.7">
      <c r="A3" s="13"/>
      <c r="B3" s="13"/>
      <c r="C3" s="14" t="s">
        <v>6</v>
      </c>
      <c r="D3" s="15"/>
      <c r="E3" s="16" t="s">
        <v>8</v>
      </c>
      <c r="F3" s="17"/>
    </row>
    <row r="4" spans="1:10" x14ac:dyDescent="0.7">
      <c r="A4" s="7" t="s">
        <v>0</v>
      </c>
      <c r="B4" s="7" t="s">
        <v>1</v>
      </c>
      <c r="C4" s="8" t="s">
        <v>3</v>
      </c>
      <c r="D4" s="8" t="s">
        <v>4</v>
      </c>
      <c r="E4" s="9" t="s">
        <v>3</v>
      </c>
      <c r="F4" s="9" t="s">
        <v>4</v>
      </c>
      <c r="G4" s="3"/>
      <c r="H4" s="3"/>
    </row>
    <row r="5" spans="1:10" x14ac:dyDescent="0.7">
      <c r="A5" s="5">
        <v>45131</v>
      </c>
      <c r="B5" s="6">
        <v>45131</v>
      </c>
      <c r="C5">
        <v>94</v>
      </c>
      <c r="D5">
        <v>50</v>
      </c>
      <c r="E5">
        <v>94</v>
      </c>
      <c r="F5">
        <v>284</v>
      </c>
      <c r="G5" s="4"/>
      <c r="H5" s="4"/>
      <c r="I5" s="4"/>
    </row>
    <row r="6" spans="1:10" x14ac:dyDescent="0.7">
      <c r="A6" s="5">
        <v>45132</v>
      </c>
      <c r="B6" s="6">
        <v>45132</v>
      </c>
      <c r="C6">
        <v>130</v>
      </c>
      <c r="D6">
        <v>87</v>
      </c>
      <c r="E6">
        <v>180</v>
      </c>
      <c r="F6">
        <v>84</v>
      </c>
      <c r="G6" s="4"/>
      <c r="H6" s="4"/>
      <c r="I6" s="4"/>
    </row>
    <row r="7" spans="1:10" x14ac:dyDescent="0.7">
      <c r="A7" s="5">
        <v>45133</v>
      </c>
      <c r="B7" s="6">
        <v>45133</v>
      </c>
      <c r="C7">
        <v>137</v>
      </c>
      <c r="D7">
        <v>135</v>
      </c>
      <c r="E7">
        <v>181</v>
      </c>
      <c r="F7">
        <v>107</v>
      </c>
      <c r="G7" s="4"/>
      <c r="H7" s="4"/>
      <c r="I7" s="4"/>
    </row>
    <row r="8" spans="1:10" x14ac:dyDescent="0.7">
      <c r="A8" s="5">
        <v>45134</v>
      </c>
      <c r="B8" s="6">
        <v>45134</v>
      </c>
      <c r="C8">
        <v>87</v>
      </c>
      <c r="D8">
        <v>60</v>
      </c>
      <c r="E8">
        <v>170</v>
      </c>
      <c r="F8">
        <v>225</v>
      </c>
      <c r="G8" s="4"/>
      <c r="H8" s="4"/>
      <c r="I8" s="4"/>
    </row>
    <row r="9" spans="1:10" x14ac:dyDescent="0.7">
      <c r="A9" s="5">
        <v>45135</v>
      </c>
      <c r="B9" s="6">
        <v>45135</v>
      </c>
      <c r="C9">
        <v>246</v>
      </c>
      <c r="D9">
        <v>171</v>
      </c>
      <c r="E9">
        <v>360</v>
      </c>
      <c r="F9">
        <v>77</v>
      </c>
      <c r="G9" s="4"/>
      <c r="H9" s="4"/>
      <c r="I9" s="4"/>
    </row>
    <row r="10" spans="1:10" x14ac:dyDescent="0.7">
      <c r="A10" s="5">
        <v>45136</v>
      </c>
      <c r="B10" s="6">
        <v>45136</v>
      </c>
      <c r="C10">
        <v>175</v>
      </c>
      <c r="D10">
        <v>132</v>
      </c>
      <c r="E10">
        <v>346</v>
      </c>
      <c r="F10">
        <v>281</v>
      </c>
      <c r="G10" s="4"/>
      <c r="H10" s="4"/>
      <c r="I10" s="4"/>
    </row>
    <row r="11" spans="1:10" x14ac:dyDescent="0.7">
      <c r="A11" s="10">
        <v>45137</v>
      </c>
      <c r="B11" s="11">
        <v>45137</v>
      </c>
      <c r="C11" s="12">
        <v>217</v>
      </c>
      <c r="D11" s="12">
        <v>179</v>
      </c>
      <c r="E11" s="12">
        <v>360</v>
      </c>
      <c r="F11" s="12">
        <v>378</v>
      </c>
      <c r="G11" s="4"/>
      <c r="H11" s="4"/>
      <c r="I11" s="4"/>
    </row>
    <row r="12" spans="1:10" x14ac:dyDescent="0.7">
      <c r="A12" s="1"/>
      <c r="B12" s="2"/>
      <c r="H12" s="4"/>
      <c r="I12" s="4"/>
      <c r="J12" s="4"/>
    </row>
    <row r="13" spans="1:10" x14ac:dyDescent="0.7">
      <c r="A13" s="1"/>
      <c r="B13" s="2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AB4CD-3E77-4F4A-8EB7-DD0EDE042CAE}">
  <dimension ref="A1:J14"/>
  <sheetViews>
    <sheetView workbookViewId="0">
      <selection activeCell="E5" sqref="E5"/>
    </sheetView>
  </sheetViews>
  <sheetFormatPr defaultRowHeight="17.649999999999999" x14ac:dyDescent="0.7"/>
  <cols>
    <col min="2" max="2" width="7.25" customWidth="1"/>
    <col min="3" max="6" width="11.375" customWidth="1"/>
    <col min="7" max="8" width="10.3125" customWidth="1"/>
  </cols>
  <sheetData>
    <row r="1" spans="1:10" x14ac:dyDescent="0.7">
      <c r="A1" s="18" t="s">
        <v>2</v>
      </c>
      <c r="B1" s="18"/>
      <c r="C1" s="18"/>
      <c r="D1" s="18"/>
      <c r="E1" s="18"/>
      <c r="F1" s="18"/>
    </row>
    <row r="3" spans="1:10" x14ac:dyDescent="0.7">
      <c r="A3" s="13"/>
      <c r="B3" s="13"/>
      <c r="C3" s="14" t="s">
        <v>6</v>
      </c>
      <c r="D3" s="15"/>
      <c r="E3" s="16" t="s">
        <v>8</v>
      </c>
      <c r="F3" s="17"/>
    </row>
    <row r="4" spans="1:10" x14ac:dyDescent="0.7">
      <c r="A4" s="7" t="s">
        <v>0</v>
      </c>
      <c r="B4" s="7" t="s">
        <v>1</v>
      </c>
      <c r="C4" s="8" t="s">
        <v>3</v>
      </c>
      <c r="D4" s="8" t="s">
        <v>4</v>
      </c>
      <c r="E4" s="9" t="s">
        <v>3</v>
      </c>
      <c r="F4" s="9" t="s">
        <v>4</v>
      </c>
      <c r="G4" s="3"/>
      <c r="H4" s="3"/>
    </row>
    <row r="5" spans="1:10" x14ac:dyDescent="0.7">
      <c r="A5" s="5">
        <v>45131</v>
      </c>
      <c r="B5" s="6">
        <v>45131</v>
      </c>
      <c r="C5">
        <v>94</v>
      </c>
      <c r="D5">
        <v>50</v>
      </c>
      <c r="E5">
        <v>94</v>
      </c>
      <c r="F5">
        <v>284</v>
      </c>
      <c r="G5" s="4"/>
      <c r="H5" s="4"/>
      <c r="I5" s="4"/>
    </row>
    <row r="6" spans="1:10" x14ac:dyDescent="0.7">
      <c r="A6" s="5">
        <v>45132</v>
      </c>
      <c r="B6" s="6">
        <v>45132</v>
      </c>
      <c r="C6">
        <v>130</v>
      </c>
      <c r="D6">
        <v>87</v>
      </c>
      <c r="E6">
        <v>180</v>
      </c>
      <c r="F6">
        <v>84</v>
      </c>
      <c r="G6" s="4"/>
      <c r="H6" s="4"/>
      <c r="I6" s="4"/>
    </row>
    <row r="7" spans="1:10" x14ac:dyDescent="0.7">
      <c r="A7" s="5">
        <v>45133</v>
      </c>
      <c r="B7" s="6">
        <v>45133</v>
      </c>
      <c r="C7">
        <v>137</v>
      </c>
      <c r="D7">
        <v>135</v>
      </c>
      <c r="E7">
        <v>181</v>
      </c>
      <c r="F7">
        <v>107</v>
      </c>
      <c r="G7" s="4"/>
      <c r="H7" s="4"/>
      <c r="I7" s="4"/>
    </row>
    <row r="8" spans="1:10" x14ac:dyDescent="0.7">
      <c r="A8" s="5">
        <v>45134</v>
      </c>
      <c r="B8" s="6">
        <v>45134</v>
      </c>
      <c r="C8">
        <v>87</v>
      </c>
      <c r="D8">
        <v>60</v>
      </c>
      <c r="E8">
        <v>170</v>
      </c>
      <c r="F8">
        <v>225</v>
      </c>
      <c r="G8" s="4"/>
      <c r="H8" s="4"/>
      <c r="I8" s="4"/>
    </row>
    <row r="9" spans="1:10" x14ac:dyDescent="0.7">
      <c r="A9" s="5">
        <v>45135</v>
      </c>
      <c r="B9" s="6">
        <v>45135</v>
      </c>
      <c r="C9">
        <v>246</v>
      </c>
      <c r="D9">
        <v>171</v>
      </c>
      <c r="E9">
        <v>360</v>
      </c>
      <c r="F9">
        <v>77</v>
      </c>
      <c r="G9" s="4"/>
      <c r="H9" s="4"/>
      <c r="I9" s="4"/>
    </row>
    <row r="10" spans="1:10" x14ac:dyDescent="0.7">
      <c r="A10" s="5">
        <v>45136</v>
      </c>
      <c r="B10" s="6">
        <v>45136</v>
      </c>
      <c r="C10">
        <v>175</v>
      </c>
      <c r="D10">
        <v>132</v>
      </c>
      <c r="E10">
        <v>346</v>
      </c>
      <c r="F10">
        <v>281</v>
      </c>
      <c r="G10" s="4"/>
      <c r="H10" s="4"/>
      <c r="I10" s="4"/>
    </row>
    <row r="11" spans="1:10" x14ac:dyDescent="0.7">
      <c r="A11" s="10">
        <v>45137</v>
      </c>
      <c r="B11" s="11">
        <v>45137</v>
      </c>
      <c r="C11" s="12">
        <v>217</v>
      </c>
      <c r="D11" s="12">
        <v>179</v>
      </c>
      <c r="E11" s="12">
        <v>360</v>
      </c>
      <c r="F11" s="12">
        <v>378</v>
      </c>
      <c r="G11" s="4"/>
      <c r="H11" s="4"/>
      <c r="I11" s="4"/>
    </row>
    <row r="12" spans="1:10" x14ac:dyDescent="0.7">
      <c r="A12" s="1"/>
      <c r="B12" s="2"/>
      <c r="G12" s="4"/>
      <c r="H12" s="4"/>
      <c r="I12" s="4"/>
    </row>
    <row r="13" spans="1:10" x14ac:dyDescent="0.7">
      <c r="A13" s="1"/>
      <c r="B13" s="2"/>
      <c r="H13" s="4"/>
      <c r="I13" s="4"/>
      <c r="J13" s="4"/>
    </row>
    <row r="14" spans="1:10" x14ac:dyDescent="0.7">
      <c r="A14" s="1"/>
      <c r="B14" s="2"/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29123-BF88-4538-BFA1-651FD33C791D}">
  <dimension ref="A1:J14"/>
  <sheetViews>
    <sheetView workbookViewId="0">
      <selection activeCell="E12" sqref="E12"/>
    </sheetView>
  </sheetViews>
  <sheetFormatPr defaultRowHeight="17.649999999999999" x14ac:dyDescent="0.7"/>
  <cols>
    <col min="2" max="2" width="7.25" customWidth="1"/>
    <col min="3" max="6" width="11.375" customWidth="1"/>
    <col min="7" max="8" width="10.3125" customWidth="1"/>
  </cols>
  <sheetData>
    <row r="1" spans="1:10" x14ac:dyDescent="0.7">
      <c r="A1" s="18" t="s">
        <v>2</v>
      </c>
      <c r="B1" s="18"/>
      <c r="C1" s="18"/>
      <c r="D1" s="18"/>
      <c r="E1" s="18"/>
      <c r="F1" s="18"/>
    </row>
    <row r="3" spans="1:10" x14ac:dyDescent="0.7">
      <c r="A3" s="13"/>
      <c r="B3" s="13"/>
      <c r="C3" s="14" t="s">
        <v>6</v>
      </c>
      <c r="D3" s="15"/>
      <c r="E3" s="16" t="s">
        <v>8</v>
      </c>
      <c r="F3" s="17"/>
    </row>
    <row r="4" spans="1:10" x14ac:dyDescent="0.7">
      <c r="A4" s="7" t="s">
        <v>0</v>
      </c>
      <c r="B4" s="7" t="s">
        <v>1</v>
      </c>
      <c r="C4" s="8" t="s">
        <v>3</v>
      </c>
      <c r="D4" s="8" t="s">
        <v>4</v>
      </c>
      <c r="E4" s="9" t="s">
        <v>3</v>
      </c>
      <c r="F4" s="9" t="s">
        <v>4</v>
      </c>
      <c r="G4" s="3"/>
      <c r="H4" s="3"/>
    </row>
    <row r="5" spans="1:10" x14ac:dyDescent="0.7">
      <c r="A5" s="5">
        <v>45131</v>
      </c>
      <c r="B5" s="6">
        <v>45131</v>
      </c>
      <c r="C5">
        <v>94</v>
      </c>
      <c r="D5">
        <v>50</v>
      </c>
      <c r="E5">
        <v>94</v>
      </c>
      <c r="F5">
        <v>284</v>
      </c>
      <c r="G5" s="4"/>
      <c r="H5" s="4"/>
      <c r="I5" s="4"/>
    </row>
    <row r="6" spans="1:10" x14ac:dyDescent="0.7">
      <c r="A6" s="5">
        <v>45132</v>
      </c>
      <c r="B6" s="6">
        <v>45132</v>
      </c>
      <c r="C6">
        <v>130</v>
      </c>
      <c r="D6">
        <v>87</v>
      </c>
      <c r="E6">
        <v>180</v>
      </c>
      <c r="F6">
        <v>84</v>
      </c>
      <c r="G6" s="4"/>
      <c r="H6" s="4"/>
      <c r="I6" s="4"/>
    </row>
    <row r="7" spans="1:10" x14ac:dyDescent="0.7">
      <c r="A7" s="5">
        <v>45133</v>
      </c>
      <c r="B7" s="6">
        <v>45133</v>
      </c>
      <c r="C7">
        <v>137</v>
      </c>
      <c r="D7">
        <v>135</v>
      </c>
      <c r="E7">
        <v>181</v>
      </c>
      <c r="F7">
        <v>107</v>
      </c>
      <c r="G7" s="4"/>
      <c r="H7" s="4"/>
      <c r="I7" s="4"/>
    </row>
    <row r="8" spans="1:10" x14ac:dyDescent="0.7">
      <c r="A8" s="5">
        <v>45134</v>
      </c>
      <c r="B8" s="6">
        <v>45134</v>
      </c>
      <c r="C8">
        <v>87</v>
      </c>
      <c r="D8">
        <v>60</v>
      </c>
      <c r="E8">
        <v>170</v>
      </c>
      <c r="F8">
        <v>225</v>
      </c>
      <c r="G8" s="4"/>
      <c r="H8" s="4"/>
      <c r="I8" s="4"/>
    </row>
    <row r="9" spans="1:10" x14ac:dyDescent="0.7">
      <c r="A9" s="5">
        <v>45135</v>
      </c>
      <c r="B9" s="6">
        <v>45135</v>
      </c>
      <c r="C9">
        <v>246</v>
      </c>
      <c r="D9">
        <v>171</v>
      </c>
      <c r="E9">
        <v>360</v>
      </c>
      <c r="F9">
        <v>77</v>
      </c>
      <c r="G9" s="4"/>
      <c r="H9" s="4"/>
      <c r="I9" s="4"/>
    </row>
    <row r="10" spans="1:10" x14ac:dyDescent="0.7">
      <c r="A10" s="5">
        <v>45136</v>
      </c>
      <c r="B10" s="6">
        <v>45136</v>
      </c>
      <c r="C10">
        <v>175</v>
      </c>
      <c r="D10">
        <v>132</v>
      </c>
      <c r="E10">
        <v>346</v>
      </c>
      <c r="F10">
        <v>281</v>
      </c>
      <c r="G10" s="4"/>
      <c r="H10" s="4"/>
      <c r="I10" s="4"/>
    </row>
    <row r="11" spans="1:10" x14ac:dyDescent="0.7">
      <c r="A11" s="10">
        <v>45137</v>
      </c>
      <c r="B11" s="11">
        <v>45137</v>
      </c>
      <c r="C11" s="12">
        <v>217</v>
      </c>
      <c r="D11" s="12">
        <v>179</v>
      </c>
      <c r="E11" s="12">
        <v>360</v>
      </c>
      <c r="F11" s="12">
        <v>378</v>
      </c>
      <c r="G11" s="4"/>
      <c r="H11" s="4"/>
      <c r="I11" s="4"/>
    </row>
    <row r="12" spans="1:10" x14ac:dyDescent="0.7">
      <c r="A12" s="7" t="s">
        <v>5</v>
      </c>
      <c r="B12" s="7"/>
      <c r="C12" s="19"/>
      <c r="D12" s="19"/>
      <c r="E12" s="19">
        <f>SUM(E5:E11)</f>
        <v>1691</v>
      </c>
      <c r="F12" s="19">
        <f>SUM(F5:F11)</f>
        <v>1436</v>
      </c>
      <c r="G12" s="4"/>
      <c r="H12" s="4"/>
      <c r="I12" s="4"/>
    </row>
    <row r="13" spans="1:10" x14ac:dyDescent="0.7">
      <c r="G13" s="26"/>
      <c r="H13" s="26"/>
      <c r="I13" s="4"/>
      <c r="J13" s="4"/>
    </row>
    <row r="14" spans="1:10" x14ac:dyDescent="0.7">
      <c r="A14" s="1"/>
      <c r="B14" s="2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A7880-1CA1-4345-8B75-0D5817926FB3}">
  <dimension ref="A1:J14"/>
  <sheetViews>
    <sheetView workbookViewId="0">
      <selection activeCell="E12" sqref="E12"/>
    </sheetView>
  </sheetViews>
  <sheetFormatPr defaultRowHeight="17.649999999999999" x14ac:dyDescent="0.7"/>
  <cols>
    <col min="2" max="2" width="7.25" customWidth="1"/>
    <col min="3" max="6" width="11.375" customWidth="1"/>
    <col min="7" max="8" width="10.3125" customWidth="1"/>
  </cols>
  <sheetData>
    <row r="1" spans="1:10" x14ac:dyDescent="0.7">
      <c r="A1" s="18" t="s">
        <v>2</v>
      </c>
      <c r="B1" s="18"/>
      <c r="C1" s="18"/>
      <c r="D1" s="18"/>
      <c r="E1" s="18"/>
      <c r="F1" s="18"/>
    </row>
    <row r="3" spans="1:10" x14ac:dyDescent="0.7">
      <c r="A3" s="13"/>
      <c r="B3" s="13"/>
      <c r="C3" s="14" t="s">
        <v>6</v>
      </c>
      <c r="D3" s="15"/>
      <c r="E3" s="16" t="s">
        <v>8</v>
      </c>
      <c r="F3" s="17"/>
    </row>
    <row r="4" spans="1:10" x14ac:dyDescent="0.7">
      <c r="A4" s="7" t="s">
        <v>0</v>
      </c>
      <c r="B4" s="7" t="s">
        <v>1</v>
      </c>
      <c r="C4" s="8" t="s">
        <v>3</v>
      </c>
      <c r="D4" s="8" t="s">
        <v>4</v>
      </c>
      <c r="E4" s="9" t="s">
        <v>3</v>
      </c>
      <c r="F4" s="9" t="s">
        <v>4</v>
      </c>
      <c r="G4" s="3"/>
      <c r="H4" s="3"/>
    </row>
    <row r="5" spans="1:10" x14ac:dyDescent="0.7">
      <c r="A5" s="5">
        <v>45131</v>
      </c>
      <c r="B5" s="6">
        <v>45131</v>
      </c>
      <c r="C5">
        <v>94</v>
      </c>
      <c r="D5">
        <v>50</v>
      </c>
      <c r="E5">
        <v>94</v>
      </c>
      <c r="F5">
        <v>284</v>
      </c>
      <c r="G5" s="4"/>
      <c r="H5" s="4"/>
      <c r="I5" s="4"/>
    </row>
    <row r="6" spans="1:10" x14ac:dyDescent="0.7">
      <c r="A6" s="5">
        <v>45132</v>
      </c>
      <c r="B6" s="6">
        <v>45132</v>
      </c>
      <c r="C6">
        <v>130</v>
      </c>
      <c r="D6">
        <v>87</v>
      </c>
      <c r="E6">
        <v>180</v>
      </c>
      <c r="F6">
        <v>84</v>
      </c>
      <c r="G6" s="4"/>
      <c r="H6" s="4"/>
      <c r="I6" s="4"/>
    </row>
    <row r="7" spans="1:10" x14ac:dyDescent="0.7">
      <c r="A7" s="5">
        <v>45133</v>
      </c>
      <c r="B7" s="6">
        <v>45133</v>
      </c>
      <c r="C7">
        <v>137</v>
      </c>
      <c r="D7">
        <v>135</v>
      </c>
      <c r="E7">
        <v>181</v>
      </c>
      <c r="F7">
        <v>107</v>
      </c>
      <c r="G7" s="4"/>
      <c r="H7" s="4"/>
      <c r="I7" s="4"/>
    </row>
    <row r="8" spans="1:10" x14ac:dyDescent="0.7">
      <c r="A8" s="5">
        <v>45134</v>
      </c>
      <c r="B8" s="6">
        <v>45134</v>
      </c>
      <c r="C8">
        <v>87</v>
      </c>
      <c r="D8">
        <v>60</v>
      </c>
      <c r="E8">
        <v>170</v>
      </c>
      <c r="F8">
        <v>225</v>
      </c>
      <c r="G8" s="4"/>
      <c r="H8" s="4"/>
      <c r="I8" s="4"/>
    </row>
    <row r="9" spans="1:10" x14ac:dyDescent="0.7">
      <c r="A9" s="5">
        <v>45135</v>
      </c>
      <c r="B9" s="6">
        <v>45135</v>
      </c>
      <c r="C9">
        <v>246</v>
      </c>
      <c r="D9">
        <v>171</v>
      </c>
      <c r="E9">
        <v>360</v>
      </c>
      <c r="F9">
        <v>77</v>
      </c>
      <c r="G9" s="4"/>
      <c r="H9" s="4"/>
      <c r="I9" s="4"/>
    </row>
    <row r="10" spans="1:10" x14ac:dyDescent="0.7">
      <c r="A10" s="5">
        <v>45136</v>
      </c>
      <c r="B10" s="6">
        <v>45136</v>
      </c>
      <c r="C10">
        <v>175</v>
      </c>
      <c r="D10">
        <v>132</v>
      </c>
      <c r="E10">
        <v>346</v>
      </c>
      <c r="F10">
        <v>281</v>
      </c>
      <c r="G10" s="4"/>
      <c r="H10" s="4"/>
      <c r="I10" s="4"/>
    </row>
    <row r="11" spans="1:10" x14ac:dyDescent="0.7">
      <c r="A11" s="10">
        <v>45137</v>
      </c>
      <c r="B11" s="11">
        <v>45137</v>
      </c>
      <c r="C11" s="12">
        <v>217</v>
      </c>
      <c r="D11" s="12">
        <v>179</v>
      </c>
      <c r="E11" s="12">
        <v>360</v>
      </c>
      <c r="F11" s="12">
        <v>378</v>
      </c>
      <c r="G11" s="4"/>
      <c r="H11" s="4"/>
      <c r="I11" s="4"/>
    </row>
    <row r="12" spans="1:10" x14ac:dyDescent="0.7">
      <c r="A12" s="7" t="s">
        <v>5</v>
      </c>
      <c r="B12" s="7"/>
      <c r="C12" s="19"/>
      <c r="D12" s="19"/>
      <c r="E12" s="19">
        <f>SUM(E5:E11)</f>
        <v>1691</v>
      </c>
      <c r="F12" s="19">
        <f>SUM(F5:F11)</f>
        <v>1436</v>
      </c>
      <c r="G12" s="4"/>
      <c r="H12" s="4"/>
      <c r="I12" s="4"/>
    </row>
    <row r="13" spans="1:10" x14ac:dyDescent="0.7">
      <c r="E13" s="27"/>
      <c r="H13" s="4"/>
      <c r="I13" s="4"/>
      <c r="J13" s="4"/>
    </row>
    <row r="14" spans="1:10" x14ac:dyDescent="0.7">
      <c r="A14" s="1"/>
      <c r="B14" s="2"/>
    </row>
  </sheetData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5BD6-DE4D-4492-BF6D-316FB0B50EE6}">
  <dimension ref="A1:J14"/>
  <sheetViews>
    <sheetView workbookViewId="0">
      <selection activeCell="G12" sqref="G12"/>
    </sheetView>
  </sheetViews>
  <sheetFormatPr defaultRowHeight="17.649999999999999" x14ac:dyDescent="0.7"/>
  <cols>
    <col min="2" max="2" width="7.25" customWidth="1"/>
    <col min="3" max="6" width="11.375" customWidth="1"/>
    <col min="7" max="8" width="10.3125" customWidth="1"/>
  </cols>
  <sheetData>
    <row r="1" spans="1:10" x14ac:dyDescent="0.7">
      <c r="A1" s="18" t="s">
        <v>2</v>
      </c>
      <c r="B1" s="18"/>
      <c r="C1" s="18"/>
      <c r="D1" s="18"/>
      <c r="E1" s="18"/>
      <c r="F1" s="18"/>
      <c r="G1" s="21"/>
      <c r="H1" s="21"/>
    </row>
    <row r="3" spans="1:10" x14ac:dyDescent="0.7">
      <c r="A3" s="13"/>
      <c r="B3" s="13"/>
      <c r="C3" s="14" t="s">
        <v>6</v>
      </c>
      <c r="D3" s="15"/>
      <c r="E3" s="16" t="s">
        <v>8</v>
      </c>
      <c r="F3" s="17"/>
      <c r="G3" s="24" t="s">
        <v>7</v>
      </c>
      <c r="H3" s="25"/>
    </row>
    <row r="4" spans="1:10" x14ac:dyDescent="0.7">
      <c r="A4" s="7" t="s">
        <v>0</v>
      </c>
      <c r="B4" s="7" t="s">
        <v>1</v>
      </c>
      <c r="C4" s="8" t="s">
        <v>3</v>
      </c>
      <c r="D4" s="8" t="s">
        <v>4</v>
      </c>
      <c r="E4" s="9" t="s">
        <v>3</v>
      </c>
      <c r="F4" s="9" t="s">
        <v>4</v>
      </c>
      <c r="G4" s="20" t="s">
        <v>3</v>
      </c>
      <c r="H4" s="20" t="s">
        <v>4</v>
      </c>
    </row>
    <row r="5" spans="1:10" x14ac:dyDescent="0.7">
      <c r="A5" s="5">
        <v>45131</v>
      </c>
      <c r="B5" s="6">
        <v>45131</v>
      </c>
      <c r="C5">
        <v>94</v>
      </c>
      <c r="D5">
        <v>50</v>
      </c>
      <c r="E5">
        <v>94</v>
      </c>
      <c r="F5">
        <v>284</v>
      </c>
      <c r="G5" s="22">
        <f>E5/C5</f>
        <v>1</v>
      </c>
      <c r="H5" s="22">
        <f>F5/D5</f>
        <v>5.68</v>
      </c>
      <c r="I5" s="4"/>
    </row>
    <row r="6" spans="1:10" x14ac:dyDescent="0.7">
      <c r="A6" s="5">
        <v>45132</v>
      </c>
      <c r="B6" s="6">
        <v>45132</v>
      </c>
      <c r="C6">
        <v>130</v>
      </c>
      <c r="D6">
        <v>87</v>
      </c>
      <c r="E6">
        <v>180</v>
      </c>
      <c r="F6">
        <v>84</v>
      </c>
      <c r="G6" s="22">
        <f t="shared" ref="G6:G12" si="0">E6/C6</f>
        <v>1.3846153846153846</v>
      </c>
      <c r="H6" s="22">
        <f t="shared" ref="H6:H12" si="1">F6/D6</f>
        <v>0.96551724137931039</v>
      </c>
      <c r="I6" s="4"/>
    </row>
    <row r="7" spans="1:10" x14ac:dyDescent="0.7">
      <c r="A7" s="5">
        <v>45133</v>
      </c>
      <c r="B7" s="6">
        <v>45133</v>
      </c>
      <c r="C7">
        <v>137</v>
      </c>
      <c r="D7">
        <v>135</v>
      </c>
      <c r="E7">
        <v>181</v>
      </c>
      <c r="F7">
        <v>107</v>
      </c>
      <c r="G7" s="22">
        <f t="shared" si="0"/>
        <v>1.3211678832116789</v>
      </c>
      <c r="H7" s="22">
        <f t="shared" si="1"/>
        <v>0.79259259259259263</v>
      </c>
      <c r="I7" s="4"/>
    </row>
    <row r="8" spans="1:10" x14ac:dyDescent="0.7">
      <c r="A8" s="5">
        <v>45134</v>
      </c>
      <c r="B8" s="6">
        <v>45134</v>
      </c>
      <c r="C8">
        <v>87</v>
      </c>
      <c r="D8">
        <v>60</v>
      </c>
      <c r="E8">
        <v>170</v>
      </c>
      <c r="F8">
        <v>225</v>
      </c>
      <c r="G8" s="22">
        <f t="shared" si="0"/>
        <v>1.9540229885057472</v>
      </c>
      <c r="H8" s="22">
        <f t="shared" si="1"/>
        <v>3.75</v>
      </c>
      <c r="I8" s="4"/>
    </row>
    <row r="9" spans="1:10" x14ac:dyDescent="0.7">
      <c r="A9" s="5">
        <v>45135</v>
      </c>
      <c r="B9" s="6">
        <v>45135</v>
      </c>
      <c r="C9">
        <v>246</v>
      </c>
      <c r="D9">
        <v>171</v>
      </c>
      <c r="E9">
        <v>360</v>
      </c>
      <c r="F9">
        <v>77</v>
      </c>
      <c r="G9" s="22">
        <f t="shared" si="0"/>
        <v>1.4634146341463414</v>
      </c>
      <c r="H9" s="22">
        <f t="shared" si="1"/>
        <v>0.45029239766081869</v>
      </c>
      <c r="I9" s="4"/>
    </row>
    <row r="10" spans="1:10" x14ac:dyDescent="0.7">
      <c r="A10" s="5">
        <v>45136</v>
      </c>
      <c r="B10" s="6">
        <v>45136</v>
      </c>
      <c r="C10">
        <v>175</v>
      </c>
      <c r="D10">
        <v>132</v>
      </c>
      <c r="E10">
        <v>346</v>
      </c>
      <c r="F10">
        <v>281</v>
      </c>
      <c r="G10" s="22">
        <f t="shared" si="0"/>
        <v>1.9771428571428571</v>
      </c>
      <c r="H10" s="22">
        <f t="shared" si="1"/>
        <v>2.1287878787878789</v>
      </c>
      <c r="I10" s="4"/>
    </row>
    <row r="11" spans="1:10" x14ac:dyDescent="0.7">
      <c r="A11" s="10">
        <v>45137</v>
      </c>
      <c r="B11" s="11">
        <v>45137</v>
      </c>
      <c r="C11">
        <v>217</v>
      </c>
      <c r="D11">
        <v>179</v>
      </c>
      <c r="E11">
        <v>360</v>
      </c>
      <c r="F11">
        <v>378</v>
      </c>
      <c r="G11" s="23">
        <f t="shared" si="0"/>
        <v>1.6589861751152073</v>
      </c>
      <c r="H11" s="23">
        <f t="shared" si="1"/>
        <v>2.1117318435754191</v>
      </c>
      <c r="I11" s="4"/>
    </row>
    <row r="12" spans="1:10" x14ac:dyDescent="0.7">
      <c r="A12" s="7" t="s">
        <v>5</v>
      </c>
      <c r="B12" s="7"/>
      <c r="C12" s="19">
        <f t="shared" ref="C12:D12" si="2">SUM(C5:C11)</f>
        <v>1086</v>
      </c>
      <c r="D12" s="19">
        <f t="shared" si="2"/>
        <v>814</v>
      </c>
      <c r="E12" s="19">
        <f>SUM(E5:E11)</f>
        <v>1691</v>
      </c>
      <c r="F12" s="19">
        <f>SUM(F5:F11)</f>
        <v>1436</v>
      </c>
      <c r="G12" s="23">
        <f t="shared" si="0"/>
        <v>1.5570902394106814</v>
      </c>
      <c r="H12" s="23">
        <f t="shared" si="1"/>
        <v>1.7641277641277642</v>
      </c>
      <c r="I12" s="4"/>
    </row>
    <row r="13" spans="1:10" x14ac:dyDescent="0.7">
      <c r="I13" s="4"/>
      <c r="J13" s="4"/>
    </row>
    <row r="14" spans="1:10" x14ac:dyDescent="0.7">
      <c r="A14" s="1"/>
      <c r="B14" s="2"/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3266-852A-4B5A-B3DA-E029D64C8CA1}">
  <dimension ref="A1:J14"/>
  <sheetViews>
    <sheetView workbookViewId="0">
      <selection activeCell="G12" sqref="G12"/>
    </sheetView>
  </sheetViews>
  <sheetFormatPr defaultRowHeight="17.649999999999999" x14ac:dyDescent="0.7"/>
  <cols>
    <col min="2" max="2" width="7.25" customWidth="1"/>
    <col min="3" max="6" width="11.375" customWidth="1"/>
    <col min="7" max="8" width="10.3125" customWidth="1"/>
  </cols>
  <sheetData>
    <row r="1" spans="1:10" x14ac:dyDescent="0.7">
      <c r="A1" s="18" t="s">
        <v>2</v>
      </c>
      <c r="B1" s="18"/>
      <c r="C1" s="18"/>
      <c r="D1" s="18"/>
      <c r="E1" s="18"/>
      <c r="F1" s="18"/>
      <c r="G1" s="21"/>
      <c r="H1" s="21"/>
    </row>
    <row r="3" spans="1:10" x14ac:dyDescent="0.7">
      <c r="A3" s="13"/>
      <c r="B3" s="13"/>
      <c r="C3" s="14" t="s">
        <v>6</v>
      </c>
      <c r="D3" s="15"/>
      <c r="E3" s="16" t="s">
        <v>8</v>
      </c>
      <c r="F3" s="17"/>
      <c r="G3" s="24" t="s">
        <v>7</v>
      </c>
      <c r="H3" s="25"/>
    </row>
    <row r="4" spans="1:10" x14ac:dyDescent="0.7">
      <c r="A4" s="7" t="s">
        <v>0</v>
      </c>
      <c r="B4" s="7" t="s">
        <v>1</v>
      </c>
      <c r="C4" s="8" t="s">
        <v>3</v>
      </c>
      <c r="D4" s="8" t="s">
        <v>4</v>
      </c>
      <c r="E4" s="9" t="s">
        <v>3</v>
      </c>
      <c r="F4" s="9" t="s">
        <v>4</v>
      </c>
      <c r="G4" s="20" t="s">
        <v>3</v>
      </c>
      <c r="H4" s="20" t="s">
        <v>4</v>
      </c>
    </row>
    <row r="5" spans="1:10" x14ac:dyDescent="0.7">
      <c r="A5" s="5">
        <v>45131</v>
      </c>
      <c r="B5" s="6">
        <v>45131</v>
      </c>
      <c r="C5">
        <v>94</v>
      </c>
      <c r="D5">
        <v>50</v>
      </c>
      <c r="E5">
        <v>94</v>
      </c>
      <c r="F5">
        <v>284</v>
      </c>
      <c r="G5" s="22">
        <f>E5/C5</f>
        <v>1</v>
      </c>
      <c r="H5" s="22">
        <f>F5/D5</f>
        <v>5.68</v>
      </c>
      <c r="I5" s="4"/>
    </row>
    <row r="6" spans="1:10" x14ac:dyDescent="0.7">
      <c r="A6" s="5">
        <v>45132</v>
      </c>
      <c r="B6" s="6">
        <v>45132</v>
      </c>
      <c r="C6">
        <v>130</v>
      </c>
      <c r="D6">
        <v>87</v>
      </c>
      <c r="E6">
        <v>180</v>
      </c>
      <c r="F6">
        <v>84</v>
      </c>
      <c r="G6" s="22">
        <f t="shared" ref="G6:H12" si="0">E6/C6</f>
        <v>1.3846153846153846</v>
      </c>
      <c r="H6" s="22">
        <f t="shared" si="0"/>
        <v>0.96551724137931039</v>
      </c>
      <c r="I6" s="4"/>
    </row>
    <row r="7" spans="1:10" x14ac:dyDescent="0.7">
      <c r="A7" s="5">
        <v>45133</v>
      </c>
      <c r="B7" s="6">
        <v>45133</v>
      </c>
      <c r="C7">
        <v>137</v>
      </c>
      <c r="D7">
        <v>135</v>
      </c>
      <c r="E7">
        <v>181</v>
      </c>
      <c r="F7">
        <v>107</v>
      </c>
      <c r="G7" s="22">
        <f t="shared" si="0"/>
        <v>1.3211678832116789</v>
      </c>
      <c r="H7" s="22">
        <f t="shared" si="0"/>
        <v>0.79259259259259263</v>
      </c>
      <c r="I7" s="4"/>
    </row>
    <row r="8" spans="1:10" x14ac:dyDescent="0.7">
      <c r="A8" s="5">
        <v>45134</v>
      </c>
      <c r="B8" s="6">
        <v>45134</v>
      </c>
      <c r="C8">
        <v>87</v>
      </c>
      <c r="D8">
        <v>60</v>
      </c>
      <c r="E8">
        <v>170</v>
      </c>
      <c r="F8">
        <v>225</v>
      </c>
      <c r="G8" s="22">
        <f t="shared" si="0"/>
        <v>1.9540229885057472</v>
      </c>
      <c r="H8" s="22">
        <f t="shared" si="0"/>
        <v>3.75</v>
      </c>
      <c r="I8" s="4"/>
    </row>
    <row r="9" spans="1:10" x14ac:dyDescent="0.7">
      <c r="A9" s="5">
        <v>45135</v>
      </c>
      <c r="B9" s="6">
        <v>45135</v>
      </c>
      <c r="C9">
        <v>246</v>
      </c>
      <c r="D9">
        <v>171</v>
      </c>
      <c r="E9">
        <v>360</v>
      </c>
      <c r="F9">
        <v>77</v>
      </c>
      <c r="G9" s="22">
        <f t="shared" si="0"/>
        <v>1.4634146341463414</v>
      </c>
      <c r="H9" s="22">
        <f t="shared" si="0"/>
        <v>0.45029239766081869</v>
      </c>
      <c r="I9" s="4"/>
    </row>
    <row r="10" spans="1:10" x14ac:dyDescent="0.7">
      <c r="A10" s="5">
        <v>45136</v>
      </c>
      <c r="B10" s="6">
        <v>45136</v>
      </c>
      <c r="C10">
        <v>175</v>
      </c>
      <c r="D10">
        <v>132</v>
      </c>
      <c r="E10">
        <v>346</v>
      </c>
      <c r="F10">
        <v>281</v>
      </c>
      <c r="G10" s="22">
        <f t="shared" si="0"/>
        <v>1.9771428571428571</v>
      </c>
      <c r="H10" s="22">
        <f t="shared" si="0"/>
        <v>2.1287878787878789</v>
      </c>
      <c r="I10" s="4"/>
    </row>
    <row r="11" spans="1:10" x14ac:dyDescent="0.7">
      <c r="A11" s="10">
        <v>45137</v>
      </c>
      <c r="B11" s="11">
        <v>45137</v>
      </c>
      <c r="C11" s="12">
        <v>217</v>
      </c>
      <c r="D11" s="12">
        <v>179</v>
      </c>
      <c r="E11" s="12">
        <v>360</v>
      </c>
      <c r="F11" s="12">
        <v>378</v>
      </c>
      <c r="G11" s="23">
        <f t="shared" si="0"/>
        <v>1.6589861751152073</v>
      </c>
      <c r="H11" s="23">
        <f t="shared" si="0"/>
        <v>2.1117318435754191</v>
      </c>
      <c r="I11" s="4"/>
    </row>
    <row r="12" spans="1:10" x14ac:dyDescent="0.7">
      <c r="A12" s="7" t="s">
        <v>5</v>
      </c>
      <c r="B12" s="7"/>
      <c r="C12" s="19">
        <f t="shared" ref="C12:D12" si="1">SUM(C5:C11)</f>
        <v>1086</v>
      </c>
      <c r="D12" s="19">
        <f t="shared" si="1"/>
        <v>814</v>
      </c>
      <c r="E12" s="19">
        <f>SUM(E5:E11)</f>
        <v>1691</v>
      </c>
      <c r="F12" s="19">
        <f>SUM(F5:F11)</f>
        <v>1436</v>
      </c>
      <c r="G12" s="23">
        <f t="shared" si="0"/>
        <v>1.5570902394106814</v>
      </c>
      <c r="H12" s="23">
        <f t="shared" si="0"/>
        <v>1.7641277641277642</v>
      </c>
      <c r="I12" s="4"/>
    </row>
    <row r="13" spans="1:10" x14ac:dyDescent="0.7">
      <c r="I13" s="4"/>
      <c r="J13" s="4"/>
    </row>
    <row r="14" spans="1:10" x14ac:dyDescent="0.7">
      <c r="A14" s="1"/>
      <c r="B14" s="2"/>
      <c r="G14" s="22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CBB91-A162-478A-B398-28854672512F}">
  <dimension ref="A1:J14"/>
  <sheetViews>
    <sheetView workbookViewId="0">
      <selection activeCell="G12" sqref="G12"/>
    </sheetView>
  </sheetViews>
  <sheetFormatPr defaultRowHeight="17.649999999999999" x14ac:dyDescent="0.7"/>
  <cols>
    <col min="2" max="2" width="7.25" customWidth="1"/>
    <col min="3" max="6" width="11.375" customWidth="1"/>
    <col min="7" max="8" width="10.3125" customWidth="1"/>
  </cols>
  <sheetData>
    <row r="1" spans="1:10" x14ac:dyDescent="0.7">
      <c r="A1" s="18" t="s">
        <v>2</v>
      </c>
      <c r="B1" s="18"/>
      <c r="C1" s="18"/>
      <c r="D1" s="18"/>
      <c r="E1" s="18"/>
      <c r="F1" s="18"/>
      <c r="G1" s="21"/>
      <c r="H1" s="21"/>
    </row>
    <row r="3" spans="1:10" x14ac:dyDescent="0.7">
      <c r="A3" s="13"/>
      <c r="B3" s="13"/>
      <c r="C3" s="14" t="s">
        <v>6</v>
      </c>
      <c r="D3" s="15"/>
      <c r="E3" s="16" t="s">
        <v>8</v>
      </c>
      <c r="F3" s="17"/>
      <c r="G3" s="24" t="s">
        <v>7</v>
      </c>
      <c r="H3" s="25"/>
    </row>
    <row r="4" spans="1:10" x14ac:dyDescent="0.7">
      <c r="A4" s="7" t="s">
        <v>0</v>
      </c>
      <c r="B4" s="7" t="s">
        <v>1</v>
      </c>
      <c r="C4" s="8" t="s">
        <v>3</v>
      </c>
      <c r="D4" s="8" t="s">
        <v>4</v>
      </c>
      <c r="E4" s="9" t="s">
        <v>3</v>
      </c>
      <c r="F4" s="9" t="s">
        <v>4</v>
      </c>
      <c r="G4" s="20" t="s">
        <v>3</v>
      </c>
      <c r="H4" s="20" t="s">
        <v>4</v>
      </c>
    </row>
    <row r="5" spans="1:10" x14ac:dyDescent="0.7">
      <c r="A5" s="5">
        <v>45131</v>
      </c>
      <c r="B5" s="6">
        <v>45131</v>
      </c>
      <c r="C5">
        <v>94</v>
      </c>
      <c r="D5">
        <v>50</v>
      </c>
      <c r="E5">
        <v>94</v>
      </c>
      <c r="F5">
        <v>284</v>
      </c>
      <c r="G5" s="22">
        <f>E5/C5</f>
        <v>1</v>
      </c>
      <c r="H5" s="22">
        <f>F5/D5</f>
        <v>5.68</v>
      </c>
      <c r="I5" s="4"/>
    </row>
    <row r="6" spans="1:10" x14ac:dyDescent="0.7">
      <c r="A6" s="5">
        <v>45132</v>
      </c>
      <c r="B6" s="6">
        <v>45132</v>
      </c>
      <c r="C6">
        <v>130</v>
      </c>
      <c r="D6">
        <v>87</v>
      </c>
      <c r="E6">
        <v>180</v>
      </c>
      <c r="F6">
        <v>84</v>
      </c>
      <c r="G6" s="22">
        <f t="shared" ref="G6:H12" si="0">E6/C6</f>
        <v>1.3846153846153846</v>
      </c>
      <c r="H6" s="22">
        <f t="shared" si="0"/>
        <v>0.96551724137931039</v>
      </c>
      <c r="I6" s="4"/>
    </row>
    <row r="7" spans="1:10" x14ac:dyDescent="0.7">
      <c r="A7" s="5">
        <v>45133</v>
      </c>
      <c r="B7" s="6">
        <v>45133</v>
      </c>
      <c r="C7">
        <v>137</v>
      </c>
      <c r="D7">
        <v>135</v>
      </c>
      <c r="E7">
        <v>181</v>
      </c>
      <c r="F7">
        <v>107</v>
      </c>
      <c r="G7" s="22">
        <f t="shared" si="0"/>
        <v>1.3211678832116789</v>
      </c>
      <c r="H7" s="22">
        <f t="shared" si="0"/>
        <v>0.79259259259259263</v>
      </c>
      <c r="I7" s="4"/>
    </row>
    <row r="8" spans="1:10" x14ac:dyDescent="0.7">
      <c r="A8" s="5">
        <v>45134</v>
      </c>
      <c r="B8" s="6">
        <v>45134</v>
      </c>
      <c r="C8">
        <v>87</v>
      </c>
      <c r="D8">
        <v>60</v>
      </c>
      <c r="E8">
        <v>170</v>
      </c>
      <c r="F8">
        <v>225</v>
      </c>
      <c r="G8" s="22">
        <f t="shared" si="0"/>
        <v>1.9540229885057472</v>
      </c>
      <c r="H8" s="22">
        <f t="shared" si="0"/>
        <v>3.75</v>
      </c>
      <c r="I8" s="4"/>
    </row>
    <row r="9" spans="1:10" x14ac:dyDescent="0.7">
      <c r="A9" s="5">
        <v>45135</v>
      </c>
      <c r="B9" s="6">
        <v>45135</v>
      </c>
      <c r="C9">
        <v>246</v>
      </c>
      <c r="D9">
        <v>171</v>
      </c>
      <c r="E9">
        <v>360</v>
      </c>
      <c r="F9">
        <v>77</v>
      </c>
      <c r="G9" s="22">
        <f t="shared" si="0"/>
        <v>1.4634146341463414</v>
      </c>
      <c r="H9" s="22">
        <f t="shared" si="0"/>
        <v>0.45029239766081869</v>
      </c>
      <c r="I9" s="4"/>
    </row>
    <row r="10" spans="1:10" x14ac:dyDescent="0.7">
      <c r="A10" s="5">
        <v>45136</v>
      </c>
      <c r="B10" s="6">
        <v>45136</v>
      </c>
      <c r="C10">
        <v>175</v>
      </c>
      <c r="D10">
        <v>132</v>
      </c>
      <c r="E10">
        <v>346</v>
      </c>
      <c r="F10">
        <v>281</v>
      </c>
      <c r="G10" s="22">
        <f t="shared" si="0"/>
        <v>1.9771428571428571</v>
      </c>
      <c r="H10" s="22">
        <f t="shared" si="0"/>
        <v>2.1287878787878789</v>
      </c>
      <c r="I10" s="4"/>
    </row>
    <row r="11" spans="1:10" x14ac:dyDescent="0.7">
      <c r="A11" s="10">
        <v>45137</v>
      </c>
      <c r="B11" s="11">
        <v>45137</v>
      </c>
      <c r="C11" s="12">
        <v>217</v>
      </c>
      <c r="D11" s="12">
        <v>179</v>
      </c>
      <c r="E11" s="12">
        <v>360</v>
      </c>
      <c r="F11" s="12">
        <v>378</v>
      </c>
      <c r="G11" s="23">
        <f t="shared" si="0"/>
        <v>1.6589861751152073</v>
      </c>
      <c r="H11" s="23">
        <f t="shared" si="0"/>
        <v>2.1117318435754191</v>
      </c>
      <c r="I11" s="4"/>
    </row>
    <row r="12" spans="1:10" x14ac:dyDescent="0.7">
      <c r="A12" s="7" t="s">
        <v>5</v>
      </c>
      <c r="B12" s="7"/>
      <c r="C12" s="19">
        <f t="shared" ref="C12:D12" si="1">SUM(C5:C11)</f>
        <v>1086</v>
      </c>
      <c r="D12" s="19">
        <f t="shared" si="1"/>
        <v>814</v>
      </c>
      <c r="E12" s="19">
        <f>SUM(E5:E11)</f>
        <v>1691</v>
      </c>
      <c r="F12" s="19">
        <f>SUM(F5:F11)</f>
        <v>1436</v>
      </c>
      <c r="G12" s="23">
        <f t="shared" si="0"/>
        <v>1.5570902394106814</v>
      </c>
      <c r="H12" s="23">
        <f t="shared" si="0"/>
        <v>1.7641277641277642</v>
      </c>
      <c r="I12" s="4"/>
    </row>
    <row r="13" spans="1:10" x14ac:dyDescent="0.7">
      <c r="I13" s="4"/>
      <c r="J13" s="4"/>
    </row>
    <row r="14" spans="1:10" x14ac:dyDescent="0.7">
      <c r="A14" s="1"/>
      <c r="B14" s="2"/>
      <c r="G14" s="22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8331-5622-4A3E-895C-5200C1EE8EDA}">
  <dimension ref="A1:J14"/>
  <sheetViews>
    <sheetView workbookViewId="0">
      <selection activeCell="G5" sqref="G5"/>
    </sheetView>
  </sheetViews>
  <sheetFormatPr defaultRowHeight="17.649999999999999" x14ac:dyDescent="0.7"/>
  <cols>
    <col min="2" max="2" width="7.25" customWidth="1"/>
    <col min="3" max="6" width="11.375" customWidth="1"/>
    <col min="7" max="7" width="13.6875" customWidth="1"/>
    <col min="8" max="8" width="10.3125" customWidth="1"/>
  </cols>
  <sheetData>
    <row r="1" spans="1:10" x14ac:dyDescent="0.7">
      <c r="A1" s="18" t="s">
        <v>2</v>
      </c>
      <c r="B1" s="18"/>
      <c r="C1" s="18"/>
      <c r="D1" s="18"/>
      <c r="E1" s="18"/>
      <c r="F1" s="18"/>
      <c r="G1" s="21"/>
    </row>
    <row r="3" spans="1:10" x14ac:dyDescent="0.7">
      <c r="A3" s="13"/>
      <c r="B3" s="13"/>
      <c r="C3" s="14" t="s">
        <v>6</v>
      </c>
      <c r="D3" s="15"/>
      <c r="E3" s="16" t="s">
        <v>8</v>
      </c>
      <c r="F3" s="17"/>
      <c r="G3" s="17"/>
    </row>
    <row r="4" spans="1:10" x14ac:dyDescent="0.7">
      <c r="A4" s="7" t="s">
        <v>0</v>
      </c>
      <c r="B4" s="7" t="s">
        <v>1</v>
      </c>
      <c r="C4" s="8" t="s">
        <v>3</v>
      </c>
      <c r="D4" s="8" t="s">
        <v>4</v>
      </c>
      <c r="E4" s="9" t="s">
        <v>3</v>
      </c>
      <c r="F4" s="9" t="s">
        <v>4</v>
      </c>
      <c r="G4" s="9" t="s">
        <v>9</v>
      </c>
      <c r="H4" s="3"/>
    </row>
    <row r="5" spans="1:10" x14ac:dyDescent="0.7">
      <c r="A5" s="5">
        <v>45131</v>
      </c>
      <c r="B5" s="6">
        <v>45131</v>
      </c>
      <c r="C5">
        <v>94</v>
      </c>
      <c r="D5">
        <v>50</v>
      </c>
      <c r="E5">
        <v>94</v>
      </c>
      <c r="F5">
        <v>284</v>
      </c>
      <c r="G5" s="4" cm="1">
        <f t="array" ref="G5:G11">_xlfn.TOCOL((F6:F11,F5))</f>
        <v>84</v>
      </c>
      <c r="H5" s="4"/>
      <c r="I5" s="4"/>
    </row>
    <row r="6" spans="1:10" x14ac:dyDescent="0.7">
      <c r="A6" s="5">
        <v>45132</v>
      </c>
      <c r="B6" s="6">
        <v>45132</v>
      </c>
      <c r="C6">
        <v>130</v>
      </c>
      <c r="D6">
        <v>87</v>
      </c>
      <c r="E6">
        <v>180</v>
      </c>
      <c r="F6">
        <v>84</v>
      </c>
      <c r="G6" s="4">
        <v>107</v>
      </c>
      <c r="H6" s="4"/>
      <c r="I6" s="4"/>
    </row>
    <row r="7" spans="1:10" x14ac:dyDescent="0.7">
      <c r="A7" s="5">
        <v>45133</v>
      </c>
      <c r="B7" s="6">
        <v>45133</v>
      </c>
      <c r="C7">
        <v>137</v>
      </c>
      <c r="D7">
        <v>135</v>
      </c>
      <c r="E7">
        <v>181</v>
      </c>
      <c r="F7">
        <v>107</v>
      </c>
      <c r="G7" s="4">
        <v>225</v>
      </c>
      <c r="H7" s="4"/>
      <c r="I7" s="4"/>
    </row>
    <row r="8" spans="1:10" x14ac:dyDescent="0.7">
      <c r="A8" s="5">
        <v>45134</v>
      </c>
      <c r="B8" s="6">
        <v>45134</v>
      </c>
      <c r="C8">
        <v>87</v>
      </c>
      <c r="D8">
        <v>60</v>
      </c>
      <c r="E8">
        <v>170</v>
      </c>
      <c r="F8">
        <v>225</v>
      </c>
      <c r="G8" s="4">
        <v>77</v>
      </c>
      <c r="H8" s="4"/>
      <c r="I8" s="4"/>
    </row>
    <row r="9" spans="1:10" x14ac:dyDescent="0.7">
      <c r="A9" s="5">
        <v>45135</v>
      </c>
      <c r="B9" s="6">
        <v>45135</v>
      </c>
      <c r="C9">
        <v>246</v>
      </c>
      <c r="D9">
        <v>171</v>
      </c>
      <c r="E9">
        <v>360</v>
      </c>
      <c r="F9">
        <v>77</v>
      </c>
      <c r="G9" s="4">
        <v>281</v>
      </c>
      <c r="H9" s="4"/>
      <c r="I9" s="4"/>
    </row>
    <row r="10" spans="1:10" x14ac:dyDescent="0.7">
      <c r="A10" s="5">
        <v>45136</v>
      </c>
      <c r="B10" s="6">
        <v>45136</v>
      </c>
      <c r="C10">
        <v>175</v>
      </c>
      <c r="D10">
        <v>132</v>
      </c>
      <c r="E10">
        <v>346</v>
      </c>
      <c r="F10">
        <v>281</v>
      </c>
      <c r="G10" s="4">
        <v>378</v>
      </c>
      <c r="H10" s="4"/>
      <c r="I10" s="4"/>
    </row>
    <row r="11" spans="1:10" x14ac:dyDescent="0.7">
      <c r="A11" s="10">
        <v>45137</v>
      </c>
      <c r="B11" s="11">
        <v>45137</v>
      </c>
      <c r="C11" s="12">
        <v>217</v>
      </c>
      <c r="D11" s="12">
        <v>179</v>
      </c>
      <c r="E11" s="12">
        <v>360</v>
      </c>
      <c r="F11" s="12">
        <v>378</v>
      </c>
      <c r="G11" s="30">
        <v>284</v>
      </c>
      <c r="H11" s="4"/>
      <c r="I11" s="4"/>
    </row>
    <row r="12" spans="1:10" x14ac:dyDescent="0.7">
      <c r="A12" s="1"/>
      <c r="B12" s="2"/>
      <c r="G12" s="4"/>
      <c r="H12" s="4"/>
      <c r="I12" s="4"/>
    </row>
    <row r="13" spans="1:10" x14ac:dyDescent="0.7">
      <c r="A13" s="1"/>
      <c r="B13" s="2"/>
      <c r="D13" s="28"/>
      <c r="E13" s="29"/>
      <c r="F13" s="29"/>
      <c r="H13" s="4"/>
      <c r="I13" s="4"/>
      <c r="J13" s="4"/>
    </row>
    <row r="14" spans="1:10" x14ac:dyDescent="0.7">
      <c r="A14" s="1"/>
      <c r="B14" s="2"/>
      <c r="D14" s="28"/>
      <c r="E14" s="29"/>
      <c r="F14" s="29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9C21-4EEC-4632-9A71-A23B395485E2}">
  <dimension ref="A1:J15"/>
  <sheetViews>
    <sheetView workbookViewId="0">
      <selection activeCell="E14" sqref="E14"/>
    </sheetView>
  </sheetViews>
  <sheetFormatPr defaultRowHeight="17.649999999999999" x14ac:dyDescent="0.7"/>
  <cols>
    <col min="2" max="2" width="7.25" customWidth="1"/>
    <col min="3" max="6" width="11.375" customWidth="1"/>
    <col min="7" max="8" width="14.3125" customWidth="1"/>
  </cols>
  <sheetData>
    <row r="1" spans="1:10" x14ac:dyDescent="0.7">
      <c r="A1" s="18" t="s">
        <v>2</v>
      </c>
      <c r="B1" s="18"/>
      <c r="C1" s="18"/>
      <c r="D1" s="18"/>
      <c r="E1" s="18"/>
      <c r="F1" s="18"/>
      <c r="G1" s="21"/>
      <c r="H1" s="21"/>
    </row>
    <row r="3" spans="1:10" x14ac:dyDescent="0.7">
      <c r="A3" s="13"/>
      <c r="B3" s="13"/>
      <c r="C3" s="14" t="s">
        <v>6</v>
      </c>
      <c r="D3" s="15"/>
      <c r="E3" s="16" t="s">
        <v>8</v>
      </c>
      <c r="F3" s="17"/>
      <c r="G3" s="17"/>
      <c r="H3" s="17"/>
    </row>
    <row r="4" spans="1:10" x14ac:dyDescent="0.7">
      <c r="A4" s="7" t="s">
        <v>0</v>
      </c>
      <c r="B4" s="7" t="s">
        <v>1</v>
      </c>
      <c r="C4" s="8" t="s">
        <v>3</v>
      </c>
      <c r="D4" s="8" t="s">
        <v>4</v>
      </c>
      <c r="E4" s="9" t="s">
        <v>3</v>
      </c>
      <c r="F4" s="9" t="s">
        <v>4</v>
      </c>
      <c r="G4" s="9" t="s">
        <v>9</v>
      </c>
      <c r="H4" s="9" t="s">
        <v>10</v>
      </c>
    </row>
    <row r="5" spans="1:10" x14ac:dyDescent="0.7">
      <c r="A5" s="5">
        <v>45131</v>
      </c>
      <c r="B5" s="6">
        <v>45131</v>
      </c>
      <c r="C5">
        <v>94</v>
      </c>
      <c r="D5">
        <v>50</v>
      </c>
      <c r="E5">
        <v>94</v>
      </c>
      <c r="F5">
        <v>284</v>
      </c>
      <c r="G5" s="4" cm="1">
        <f t="array" ref="G5:G11">_xlfn.TOCOL((E6:E11,E5))</f>
        <v>180</v>
      </c>
      <c r="H5" s="4" cm="1">
        <f t="array" ref="H5:H11">_xlfn.TOCOL((F6:F11,F5))</f>
        <v>84</v>
      </c>
      <c r="I5" s="4"/>
    </row>
    <row r="6" spans="1:10" x14ac:dyDescent="0.7">
      <c r="A6" s="5">
        <v>45132</v>
      </c>
      <c r="B6" s="6">
        <v>45132</v>
      </c>
      <c r="C6">
        <v>130</v>
      </c>
      <c r="D6">
        <v>87</v>
      </c>
      <c r="E6">
        <v>180</v>
      </c>
      <c r="F6">
        <v>84</v>
      </c>
      <c r="G6" s="4">
        <v>181</v>
      </c>
      <c r="H6" s="4">
        <v>107</v>
      </c>
      <c r="I6" s="4"/>
    </row>
    <row r="7" spans="1:10" x14ac:dyDescent="0.7">
      <c r="A7" s="5">
        <v>45133</v>
      </c>
      <c r="B7" s="6">
        <v>45133</v>
      </c>
      <c r="C7">
        <v>137</v>
      </c>
      <c r="D7">
        <v>135</v>
      </c>
      <c r="E7">
        <v>181</v>
      </c>
      <c r="F7">
        <v>107</v>
      </c>
      <c r="G7" s="4">
        <v>170</v>
      </c>
      <c r="H7" s="4">
        <v>225</v>
      </c>
      <c r="I7" s="4"/>
    </row>
    <row r="8" spans="1:10" x14ac:dyDescent="0.7">
      <c r="A8" s="5">
        <v>45134</v>
      </c>
      <c r="B8" s="6">
        <v>45134</v>
      </c>
      <c r="C8">
        <v>87</v>
      </c>
      <c r="D8">
        <v>60</v>
      </c>
      <c r="E8">
        <v>170</v>
      </c>
      <c r="F8">
        <v>225</v>
      </c>
      <c r="G8" s="4">
        <v>360</v>
      </c>
      <c r="H8" s="4">
        <v>77</v>
      </c>
      <c r="I8" s="4"/>
    </row>
    <row r="9" spans="1:10" x14ac:dyDescent="0.7">
      <c r="A9" s="5">
        <v>45135</v>
      </c>
      <c r="B9" s="6">
        <v>45135</v>
      </c>
      <c r="C9">
        <v>246</v>
      </c>
      <c r="D9">
        <v>171</v>
      </c>
      <c r="E9">
        <v>360</v>
      </c>
      <c r="F9">
        <v>77</v>
      </c>
      <c r="G9" s="4">
        <v>346</v>
      </c>
      <c r="H9" s="4">
        <v>281</v>
      </c>
      <c r="I9" s="4"/>
    </row>
    <row r="10" spans="1:10" x14ac:dyDescent="0.7">
      <c r="A10" s="5">
        <v>45136</v>
      </c>
      <c r="B10" s="6">
        <v>45136</v>
      </c>
      <c r="C10">
        <v>175</v>
      </c>
      <c r="D10">
        <v>132</v>
      </c>
      <c r="E10">
        <v>346</v>
      </c>
      <c r="F10">
        <v>281</v>
      </c>
      <c r="G10" s="4">
        <v>360</v>
      </c>
      <c r="H10" s="4">
        <v>378</v>
      </c>
      <c r="I10" s="4"/>
    </row>
    <row r="11" spans="1:10" x14ac:dyDescent="0.7">
      <c r="A11" s="10">
        <v>45137</v>
      </c>
      <c r="B11" s="11">
        <v>45137</v>
      </c>
      <c r="C11" s="12">
        <v>217</v>
      </c>
      <c r="D11" s="12">
        <v>179</v>
      </c>
      <c r="E11" s="12">
        <v>360</v>
      </c>
      <c r="F11" s="12">
        <v>378</v>
      </c>
      <c r="G11" s="30">
        <v>94</v>
      </c>
      <c r="H11" s="30">
        <v>284</v>
      </c>
      <c r="I11" s="4"/>
    </row>
    <row r="12" spans="1:10" x14ac:dyDescent="0.7">
      <c r="A12" s="1"/>
      <c r="B12" s="2"/>
      <c r="G12" s="4"/>
      <c r="H12" s="4"/>
      <c r="I12" s="4"/>
    </row>
    <row r="13" spans="1:10" x14ac:dyDescent="0.7">
      <c r="A13" s="1"/>
      <c r="B13" s="2"/>
      <c r="D13" s="34" t="s">
        <v>11</v>
      </c>
      <c r="E13" s="34" t="s">
        <v>3</v>
      </c>
      <c r="F13" s="34" t="s">
        <v>4</v>
      </c>
      <c r="I13" s="4"/>
      <c r="J13" s="4"/>
    </row>
    <row r="14" spans="1:10" x14ac:dyDescent="0.7">
      <c r="A14" s="1"/>
      <c r="B14" s="2"/>
      <c r="D14" s="35" t="s">
        <v>12</v>
      </c>
      <c r="E14" s="33">
        <f>CORREL(C5:C11,E5:E11)</f>
        <v>0.91775676934785311</v>
      </c>
      <c r="F14" s="29">
        <f>CORREL(D5:D11,F5:F11)</f>
        <v>1.0659766371308606E-2</v>
      </c>
    </row>
    <row r="15" spans="1:10" x14ac:dyDescent="0.7">
      <c r="D15" s="20" t="s">
        <v>13</v>
      </c>
      <c r="E15" s="31">
        <f>CORREL(C5:C11,G5:G11)</f>
        <v>3.0688926276972693E-2</v>
      </c>
      <c r="F15" s="32">
        <f>CORREL(D5:D11,H5:H11)</f>
        <v>0.83308391532292125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売上一覧</vt:lpstr>
      <vt:lpstr>売上一覧 (日付ごとのグラフ)</vt:lpstr>
      <vt:lpstr>売上集計</vt:lpstr>
      <vt:lpstr>売上集計 (合計のグラフ)</vt:lpstr>
      <vt:lpstr>売上集計 (1回あたり)</vt:lpstr>
      <vt:lpstr>売上集計 (1回あたりグラフ）</vt:lpstr>
      <vt:lpstr>売上集計 (1回あたりグラフ目盛修正）</vt:lpstr>
      <vt:lpstr>売上一覧 (日付をずらしたグラフ)</vt:lpstr>
      <vt:lpstr>売上一覧 (日付をずらした相関)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2023-07-25T22:46:11Z</dcterms:created>
  <dcterms:modified xsi:type="dcterms:W3CDTF">2023-07-31T09:22:13Z</dcterms:modified>
</cp:coreProperties>
</file>