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3BF89AC-235A-4CBD-AC1E-DE6478291A41}" xr6:coauthVersionLast="47" xr6:coauthVersionMax="47" xr10:uidLastSave="{00000000-0000-0000-0000-000000000000}"/>
  <bookViews>
    <workbookView xWindow="13372" yWindow="0" windowWidth="28216" windowHeight="15098" xr2:uid="{615CB470-4B48-4322-9452-886F03802E02}"/>
  </bookViews>
  <sheets>
    <sheet name="母分散の比の区間推定 (母平均が既知)" sheetId="18" r:id="rId1"/>
    <sheet name="母分散の比の区間推定 (母平均が既知・作成例)" sheetId="25" r:id="rId2"/>
    <sheet name="母分散の比の区間推定 (母平均が未知)" sheetId="24" r:id="rId3"/>
    <sheet name="母分散の比の区間推定 (母平均が未知・作成例)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6" l="1"/>
  <c r="B15" i="26"/>
  <c r="F5" i="26" s="1"/>
  <c r="C14" i="26"/>
  <c r="B14" i="26"/>
  <c r="F4" i="26" s="1"/>
  <c r="F3" i="26"/>
  <c r="C15" i="25" a="1"/>
  <c r="C15" i="25" s="1"/>
  <c r="F4" i="25"/>
  <c r="F3" i="25"/>
  <c r="F8" i="25" s="1"/>
  <c r="C14" i="24"/>
  <c r="B14" i="24"/>
  <c r="F8" i="26" l="1"/>
  <c r="F10" i="26" s="1"/>
  <c r="F9" i="26"/>
  <c r="F9" i="25"/>
  <c r="B15" i="25" a="1"/>
  <c r="B15" i="25" s="1"/>
  <c r="F5" i="25" s="1"/>
  <c r="F10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<sst xmlns="http://schemas.openxmlformats.org/spreadsheetml/2006/main" count="58" uniqueCount="18">
  <si>
    <t>サンプル</t>
    <phoneticPr fontId="1"/>
  </si>
  <si>
    <t>α</t>
    <phoneticPr fontId="1"/>
  </si>
  <si>
    <t>信頼区間</t>
    <rPh sb="0" eb="2">
      <t>シンライ</t>
    </rPh>
    <rPh sb="2" eb="4">
      <t>クカン</t>
    </rPh>
    <phoneticPr fontId="1"/>
  </si>
  <si>
    <t>平均</t>
    <rPh sb="0" eb="2">
      <t>ヘイキン</t>
    </rPh>
    <phoneticPr fontId="1"/>
  </si>
  <si>
    <t>不偏分散</t>
    <rPh sb="0" eb="2">
      <t>フヘン</t>
    </rPh>
    <rPh sb="2" eb="4">
      <t>ブンサン</t>
    </rPh>
    <phoneticPr fontId="1"/>
  </si>
  <si>
    <t>分散</t>
    <rPh sb="0" eb="2">
      <t>ブンサン</t>
    </rPh>
    <phoneticPr fontId="1"/>
  </si>
  <si>
    <r>
      <t>s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/s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</si>
  <si>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F</t>
    </r>
    <r>
      <rPr>
        <b/>
        <vertAlign val="subscript"/>
        <sz val="11"/>
        <color theme="1"/>
        <rFont val="Arial"/>
        <family val="2"/>
      </rPr>
      <t>n1,n2</t>
    </r>
    <r>
      <rPr>
        <b/>
        <sz val="11"/>
        <color theme="1"/>
        <rFont val="Arial"/>
        <family val="2"/>
      </rPr>
      <t>(α/2</t>
    </r>
    <r>
      <rPr>
        <b/>
        <sz val="11"/>
        <color theme="1"/>
        <rFont val="ＭＳ Ｐゴシック"/>
        <family val="2"/>
        <charset val="128"/>
      </rPr>
      <t>)</t>
    </r>
    <phoneticPr fontId="1"/>
  </si>
  <si>
    <r>
      <t>F</t>
    </r>
    <r>
      <rPr>
        <b/>
        <vertAlign val="subscript"/>
        <sz val="11"/>
        <color theme="1"/>
        <rFont val="Arial"/>
        <family val="2"/>
      </rPr>
      <t>n1,n2</t>
    </r>
    <r>
      <rPr>
        <b/>
        <sz val="11"/>
        <color theme="1"/>
        <rFont val="Arial"/>
        <family val="2"/>
      </rPr>
      <t>(1-α/2</t>
    </r>
    <r>
      <rPr>
        <b/>
        <sz val="11"/>
        <color theme="1"/>
        <rFont val="ＭＳ Ｐゴシック"/>
        <family val="2"/>
        <charset val="128"/>
      </rPr>
      <t>)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</si>
  <si>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</si>
  <si>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</si>
  <si>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t>旧機種</t>
    <rPh sb="0" eb="3">
      <t>キュウキシュ</t>
    </rPh>
    <phoneticPr fontId="1"/>
  </si>
  <si>
    <t>新機種</t>
    <rPh sb="0" eb="3">
      <t>シンキシュ</t>
    </rPh>
    <phoneticPr fontId="1"/>
  </si>
  <si>
    <t>製品のサイズ</t>
    <rPh sb="0" eb="2">
      <t>セイヒン</t>
    </rPh>
    <phoneticPr fontId="1"/>
  </si>
  <si>
    <t>母分散の比の区間推定</t>
    <rPh sb="0" eb="1">
      <t>ハハ</t>
    </rPh>
    <rPh sb="1" eb="3">
      <t>ブンサン</t>
    </rPh>
    <rPh sb="4" eb="5">
      <t>ヒ</t>
    </rPh>
    <rPh sb="6" eb="8">
      <t>クカン</t>
    </rPh>
    <rPh sb="8" eb="10">
      <t>スイテイ</t>
    </rPh>
    <phoneticPr fontId="1"/>
  </si>
  <si>
    <r>
      <t>F</t>
    </r>
    <r>
      <rPr>
        <b/>
        <vertAlign val="subscript"/>
        <sz val="11"/>
        <color theme="1"/>
        <rFont val="Arial"/>
        <family val="2"/>
      </rPr>
      <t>n1-1,n2-1</t>
    </r>
    <r>
      <rPr>
        <b/>
        <sz val="11"/>
        <color theme="1"/>
        <rFont val="Arial"/>
        <family val="2"/>
      </rPr>
      <t>(1-</t>
    </r>
    <r>
      <rPr>
        <b/>
        <sz val="11"/>
        <color theme="1"/>
        <rFont val="游ゴシック"/>
        <family val="2"/>
        <charset val="128"/>
      </rPr>
      <t>α</t>
    </r>
    <r>
      <rPr>
        <b/>
        <sz val="11"/>
        <color theme="1"/>
        <rFont val="Arial"/>
        <family val="2"/>
      </rPr>
      <t>/2</t>
    </r>
    <r>
      <rPr>
        <b/>
        <sz val="11"/>
        <color theme="1"/>
        <rFont val="ＭＳ Ｐゴシック"/>
        <family val="2"/>
        <charset val="128"/>
      </rPr>
      <t>)</t>
    </r>
    <phoneticPr fontId="1"/>
  </si>
  <si>
    <r>
      <t>F</t>
    </r>
    <r>
      <rPr>
        <b/>
        <vertAlign val="subscript"/>
        <sz val="11"/>
        <color theme="1"/>
        <rFont val="游ゴシック"/>
        <family val="2"/>
        <charset val="128"/>
      </rPr>
      <t>n1-1,n2-1</t>
    </r>
    <r>
      <rPr>
        <b/>
        <sz val="11"/>
        <color theme="1"/>
        <rFont val="游ゴシック"/>
        <family val="2"/>
        <charset val="128"/>
      </rPr>
      <t>(α/2)</t>
    </r>
    <phoneticPr fontId="1"/>
  </si>
  <si>
    <t>←平均はサンプルから求めたものではなく、既知の母平均</t>
    <rPh sb="1" eb="3">
      <t>ヘイキン</t>
    </rPh>
    <rPh sb="10" eb="11">
      <t>モト</t>
    </rPh>
    <rPh sb="20" eb="22">
      <t>キチ</t>
    </rPh>
    <rPh sb="23" eb="26">
      <t>ボヘイキン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</si>
</sst>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ＭＳ Ｐゴシック"/>
      <family val="2"/>
      <charset val="128"/>
    </font>
    <font>
      <b/>
      <vertAlign val="subscript"/>
      <sz val="11"/>
      <color theme="1"/>
      <name val="Arial"/>
      <family val="2"/>
    </font>
    <font>
      <b/>
      <vertAlign val="subscript"/>
      <sz val="11"/>
      <color theme="1"/>
      <name val="游ゴシック"/>
      <family val="2"/>
      <charset val="128"/>
    </font>
    <font>
      <b/>
      <sz val="11"/>
      <color theme="1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0" borderId="1" xfId="0" applyBorder="1" applyAlignment="1">
      <alignment horizontal="right" vertical="center"/>
    </xf>
    <xf numFmtId="0" fontId="2" fillId="3" borderId="2" xfId="0" applyFont="1" applyFill="1" applyBorder="1" applyAlignment="1">
      <alignment horizontal="centerContinuous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FA0F-40D1-4428-9A64-72DF9EAA203A}">
  <dimension ref="A1:H17"/>
  <sheetViews>
    <sheetView tabSelected="1" workbookViewId="0">
      <selection activeCell="F3" sqref="F3"/>
    </sheetView>
  </sheetViews>
  <sheetFormatPr defaultRowHeight="17.649999999999999" x14ac:dyDescent="0.7"/>
  <cols>
    <col min="5" max="5" width="10.625" customWidth="1"/>
    <col min="6" max="6" width="25.25" customWidth="1"/>
  </cols>
  <sheetData>
    <row r="1" spans="1:8" x14ac:dyDescent="0.7">
      <c r="A1" s="2" t="s">
        <v>13</v>
      </c>
      <c r="B1" s="3"/>
      <c r="C1" s="3"/>
      <c r="E1" s="5" t="s">
        <v>14</v>
      </c>
      <c r="F1" s="5"/>
    </row>
    <row r="3" spans="1:8" ht="19.149999999999999" x14ac:dyDescent="0.7">
      <c r="A3" s="1" t="s">
        <v>0</v>
      </c>
      <c r="B3" s="1" t="s">
        <v>11</v>
      </c>
      <c r="C3" s="1" t="s">
        <v>12</v>
      </c>
      <c r="E3" s="10" t="s">
        <v>9</v>
      </c>
      <c r="F3" s="8"/>
    </row>
    <row r="4" spans="1:8" ht="19.149999999999999" x14ac:dyDescent="0.7">
      <c r="A4" s="7">
        <v>1</v>
      </c>
      <c r="B4" s="15">
        <v>100.88</v>
      </c>
      <c r="C4" s="15">
        <v>100.04</v>
      </c>
      <c r="E4" s="19" t="s">
        <v>10</v>
      </c>
    </row>
    <row r="5" spans="1:8" ht="19.149999999999999" x14ac:dyDescent="0.7">
      <c r="A5" s="7">
        <v>2</v>
      </c>
      <c r="B5" s="15">
        <v>100.2</v>
      </c>
      <c r="C5" s="15">
        <v>100.44</v>
      </c>
      <c r="E5" s="9" t="s">
        <v>6</v>
      </c>
      <c r="F5" s="21"/>
    </row>
    <row r="6" spans="1:8" x14ac:dyDescent="0.7">
      <c r="A6" s="7">
        <v>3</v>
      </c>
      <c r="B6" s="15">
        <v>100.49</v>
      </c>
      <c r="C6" s="15">
        <v>100.23</v>
      </c>
      <c r="H6" s="13"/>
    </row>
    <row r="7" spans="1:8" x14ac:dyDescent="0.7">
      <c r="A7" s="7">
        <v>4</v>
      </c>
      <c r="B7" s="15">
        <v>101.12</v>
      </c>
      <c r="C7" s="15">
        <v>99.94</v>
      </c>
      <c r="E7" s="22" t="s">
        <v>1</v>
      </c>
      <c r="F7" s="8">
        <v>0.05</v>
      </c>
    </row>
    <row r="8" spans="1:8" x14ac:dyDescent="0.7">
      <c r="A8" s="7">
        <v>5</v>
      </c>
      <c r="B8" s="15">
        <v>99.51</v>
      </c>
      <c r="C8" s="15">
        <v>100.04</v>
      </c>
      <c r="E8" s="18" t="s">
        <v>7</v>
      </c>
      <c r="F8" s="20"/>
    </row>
    <row r="9" spans="1:8" x14ac:dyDescent="0.7">
      <c r="A9" s="7">
        <v>6</v>
      </c>
      <c r="B9" s="15">
        <v>100.93</v>
      </c>
      <c r="C9" s="15">
        <v>100.13</v>
      </c>
      <c r="E9" s="18" t="s">
        <v>8</v>
      </c>
      <c r="F9" s="20"/>
    </row>
    <row r="10" spans="1:8" x14ac:dyDescent="0.7">
      <c r="A10" s="7">
        <v>7</v>
      </c>
      <c r="B10" s="15">
        <v>100.48</v>
      </c>
      <c r="C10" s="15">
        <v>100.1</v>
      </c>
      <c r="E10" s="6" t="s">
        <v>2</v>
      </c>
      <c r="F10" s="4"/>
    </row>
    <row r="11" spans="1:8" x14ac:dyDescent="0.7">
      <c r="A11" s="7">
        <v>8</v>
      </c>
      <c r="B11" s="15">
        <v>99.92</v>
      </c>
      <c r="C11" s="15">
        <v>100.45</v>
      </c>
    </row>
    <row r="12" spans="1:8" x14ac:dyDescent="0.7">
      <c r="A12" s="7">
        <v>9</v>
      </c>
      <c r="B12" s="15">
        <v>99.95</v>
      </c>
      <c r="C12" s="15">
        <v>100.09</v>
      </c>
    </row>
    <row r="13" spans="1:8" x14ac:dyDescent="0.7">
      <c r="A13" s="11">
        <v>10</v>
      </c>
      <c r="B13" s="16">
        <v>100.21</v>
      </c>
      <c r="C13" s="16">
        <v>99.74</v>
      </c>
    </row>
    <row r="14" spans="1:8" x14ac:dyDescent="0.7">
      <c r="A14" s="1" t="s">
        <v>3</v>
      </c>
      <c r="B14" s="23">
        <v>100</v>
      </c>
      <c r="C14" s="23">
        <v>100</v>
      </c>
      <c r="D14" t="s">
        <v>17</v>
      </c>
    </row>
    <row r="15" spans="1:8" x14ac:dyDescent="0.7">
      <c r="A15" s="1" t="s">
        <v>5</v>
      </c>
      <c r="B15" s="17"/>
      <c r="C15" s="17"/>
    </row>
    <row r="16" spans="1:8" x14ac:dyDescent="0.7">
      <c r="B16" s="12"/>
    </row>
    <row r="17" spans="2:2" x14ac:dyDescent="0.7">
      <c r="B17" s="1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432-E4DF-4702-8EAA-C9332FB567B2}">
  <dimension ref="A1:H17"/>
  <sheetViews>
    <sheetView workbookViewId="0">
      <selection activeCell="F3" sqref="F3"/>
    </sheetView>
  </sheetViews>
  <sheetFormatPr defaultRowHeight="17.649999999999999" x14ac:dyDescent="0.7"/>
  <cols>
    <col min="5" max="5" width="10.625" customWidth="1"/>
    <col min="6" max="6" width="25.25" customWidth="1"/>
  </cols>
  <sheetData>
    <row r="1" spans="1:8" x14ac:dyDescent="0.7">
      <c r="A1" s="2" t="s">
        <v>13</v>
      </c>
      <c r="B1" s="3"/>
      <c r="C1" s="3"/>
      <c r="E1" s="5" t="s">
        <v>14</v>
      </c>
      <c r="F1" s="5"/>
    </row>
    <row r="3" spans="1:8" ht="19.149999999999999" x14ac:dyDescent="0.7">
      <c r="A3" s="1" t="s">
        <v>0</v>
      </c>
      <c r="B3" s="1" t="s">
        <v>11</v>
      </c>
      <c r="C3" s="1" t="s">
        <v>12</v>
      </c>
      <c r="E3" s="10" t="s">
        <v>9</v>
      </c>
      <c r="F3" s="8">
        <f>COUNT(B4:B13)</f>
        <v>10</v>
      </c>
    </row>
    <row r="4" spans="1:8" ht="19.149999999999999" x14ac:dyDescent="0.7">
      <c r="A4" s="7">
        <v>1</v>
      </c>
      <c r="B4" s="15">
        <v>100.88</v>
      </c>
      <c r="C4" s="15">
        <v>100.04</v>
      </c>
      <c r="E4" s="19" t="s">
        <v>10</v>
      </c>
      <c r="F4">
        <f>COUNT(B5:B14)</f>
        <v>10</v>
      </c>
    </row>
    <row r="5" spans="1:8" ht="19.149999999999999" x14ac:dyDescent="0.7">
      <c r="A5" s="7">
        <v>2</v>
      </c>
      <c r="B5" s="15">
        <v>100.2</v>
      </c>
      <c r="C5" s="15">
        <v>100.44</v>
      </c>
      <c r="E5" s="9" t="s">
        <v>6</v>
      </c>
      <c r="F5" s="21">
        <f>B15/C15</f>
        <v>6.6212392550142845</v>
      </c>
    </row>
    <row r="6" spans="1:8" x14ac:dyDescent="0.7">
      <c r="A6" s="7">
        <v>3</v>
      </c>
      <c r="B6" s="15">
        <v>100.49</v>
      </c>
      <c r="C6" s="15">
        <v>100.23</v>
      </c>
      <c r="H6" s="13"/>
    </row>
    <row r="7" spans="1:8" x14ac:dyDescent="0.7">
      <c r="A7" s="7">
        <v>4</v>
      </c>
      <c r="B7" s="15">
        <v>101.12</v>
      </c>
      <c r="C7" s="15">
        <v>99.94</v>
      </c>
      <c r="E7" s="22" t="s">
        <v>1</v>
      </c>
      <c r="F7" s="8">
        <v>0.05</v>
      </c>
    </row>
    <row r="8" spans="1:8" x14ac:dyDescent="0.7">
      <c r="A8" s="7">
        <v>5</v>
      </c>
      <c r="B8" s="15">
        <v>99.51</v>
      </c>
      <c r="C8" s="15">
        <v>100.04</v>
      </c>
      <c r="E8" s="18" t="s">
        <v>7</v>
      </c>
      <c r="F8" s="20">
        <f>_xlfn.F.INV.RT(F7/2,F3,F4)</f>
        <v>3.7167918645973668</v>
      </c>
    </row>
    <row r="9" spans="1:8" x14ac:dyDescent="0.7">
      <c r="A9" s="7">
        <v>6</v>
      </c>
      <c r="B9" s="15">
        <v>100.93</v>
      </c>
      <c r="C9" s="15">
        <v>100.13</v>
      </c>
      <c r="E9" s="18" t="s">
        <v>8</v>
      </c>
      <c r="F9" s="20">
        <f>_xlfn.F.INV.RT(1-F7/2,F3,F4)</f>
        <v>0.26904923289491983</v>
      </c>
    </row>
    <row r="10" spans="1:8" x14ac:dyDescent="0.7">
      <c r="A10" s="7">
        <v>7</v>
      </c>
      <c r="B10" s="15">
        <v>100.48</v>
      </c>
      <c r="C10" s="15">
        <v>100.1</v>
      </c>
      <c r="E10" s="6" t="s">
        <v>2</v>
      </c>
      <c r="F10" s="4" t="str">
        <f>TEXT(F5/F8,"0.000")&amp;"≦σ1^2/σ2^2≦"&amp;TEXT(F5/F9,"0.000")</f>
        <v>1.781≦σ1^2/σ2^2≦24.610</v>
      </c>
    </row>
    <row r="11" spans="1:8" x14ac:dyDescent="0.7">
      <c r="A11" s="7">
        <v>8</v>
      </c>
      <c r="B11" s="15">
        <v>99.92</v>
      </c>
      <c r="C11" s="15">
        <v>100.45</v>
      </c>
    </row>
    <row r="12" spans="1:8" x14ac:dyDescent="0.7">
      <c r="A12" s="7">
        <v>9</v>
      </c>
      <c r="B12" s="15">
        <v>99.95</v>
      </c>
      <c r="C12" s="15">
        <v>100.09</v>
      </c>
    </row>
    <row r="13" spans="1:8" x14ac:dyDescent="0.7">
      <c r="A13" s="11">
        <v>10</v>
      </c>
      <c r="B13" s="16">
        <v>100.21</v>
      </c>
      <c r="C13" s="16">
        <v>99.74</v>
      </c>
    </row>
    <row r="14" spans="1:8" x14ac:dyDescent="0.7">
      <c r="A14" s="1" t="s">
        <v>3</v>
      </c>
      <c r="B14" s="23">
        <v>100</v>
      </c>
      <c r="C14" s="23">
        <v>100</v>
      </c>
      <c r="D14" t="s">
        <v>17</v>
      </c>
    </row>
    <row r="15" spans="1:8" x14ac:dyDescent="0.7">
      <c r="A15" s="1" t="s">
        <v>5</v>
      </c>
      <c r="B15" s="17" cm="1">
        <f t="array" ref="B15">SUM((B4:B13-B14)^2)/F3</f>
        <v>0.36973000000000067</v>
      </c>
      <c r="C15" s="17" cm="1">
        <f t="array" ref="C15">SUM((C4:C13-C14)^2)/F4</f>
        <v>5.5840000000000459E-2</v>
      </c>
    </row>
    <row r="16" spans="1:8" x14ac:dyDescent="0.7">
      <c r="B16" s="12"/>
    </row>
    <row r="17" spans="2:2" x14ac:dyDescent="0.7">
      <c r="B17" s="12"/>
    </row>
  </sheetData>
  <phoneticPr fontId="1"/>
  <pageMargins left="0.7" right="0.7" top="0.75" bottom="0.75" header="0.3" footer="0.3"/>
  <pageSetup paperSize="9" orientation="portrait" r:id="rId1"/>
  <ignoredErrors>
    <ignoredError sqref="F3:F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E358-0DA2-4C8A-B785-58BCBFF991CF}">
  <dimension ref="A1:H17"/>
  <sheetViews>
    <sheetView workbookViewId="0">
      <selection activeCell="F3" sqref="F3"/>
    </sheetView>
  </sheetViews>
  <sheetFormatPr defaultRowHeight="17.649999999999999" x14ac:dyDescent="0.7"/>
  <cols>
    <col min="5" max="5" width="14.8125" customWidth="1"/>
    <col min="6" max="6" width="25.3125" customWidth="1"/>
  </cols>
  <sheetData>
    <row r="1" spans="1:8" x14ac:dyDescent="0.7">
      <c r="A1" s="2" t="s">
        <v>13</v>
      </c>
      <c r="B1" s="3"/>
      <c r="C1" s="3"/>
      <c r="E1" s="5" t="s">
        <v>14</v>
      </c>
      <c r="F1" s="5"/>
    </row>
    <row r="3" spans="1:8" ht="19.149999999999999" x14ac:dyDescent="0.7">
      <c r="A3" s="1" t="s">
        <v>0</v>
      </c>
      <c r="B3" s="1" t="s">
        <v>11</v>
      </c>
      <c r="C3" s="1" t="s">
        <v>12</v>
      </c>
      <c r="E3" s="10" t="s">
        <v>9</v>
      </c>
      <c r="F3" s="8"/>
    </row>
    <row r="4" spans="1:8" ht="19.149999999999999" x14ac:dyDescent="0.7">
      <c r="A4" s="7">
        <v>1</v>
      </c>
      <c r="B4" s="15">
        <v>100.88</v>
      </c>
      <c r="C4" s="15">
        <v>100.04</v>
      </c>
      <c r="E4" s="19" t="s">
        <v>10</v>
      </c>
    </row>
    <row r="5" spans="1:8" ht="19.149999999999999" x14ac:dyDescent="0.7">
      <c r="A5" s="7">
        <v>2</v>
      </c>
      <c r="B5" s="15">
        <v>100.2</v>
      </c>
      <c r="C5" s="15">
        <v>100.44</v>
      </c>
      <c r="E5" s="9" t="s">
        <v>6</v>
      </c>
      <c r="F5" s="21"/>
    </row>
    <row r="6" spans="1:8" x14ac:dyDescent="0.7">
      <c r="A6" s="7">
        <v>3</v>
      </c>
      <c r="B6" s="15">
        <v>100.49</v>
      </c>
      <c r="C6" s="15">
        <v>100.23</v>
      </c>
      <c r="H6" s="13"/>
    </row>
    <row r="7" spans="1:8" x14ac:dyDescent="0.7">
      <c r="A7" s="7">
        <v>4</v>
      </c>
      <c r="B7" s="15">
        <v>101.12</v>
      </c>
      <c r="C7" s="15">
        <v>99.94</v>
      </c>
      <c r="E7" s="22" t="s">
        <v>1</v>
      </c>
      <c r="F7" s="8">
        <v>0.05</v>
      </c>
    </row>
    <row r="8" spans="1:8" ht="19.149999999999999" x14ac:dyDescent="0.7">
      <c r="A8" s="7">
        <v>5</v>
      </c>
      <c r="B8" s="15">
        <v>99.51</v>
      </c>
      <c r="C8" s="15">
        <v>100.04</v>
      </c>
      <c r="E8" s="18" t="s">
        <v>16</v>
      </c>
      <c r="F8" s="20"/>
    </row>
    <row r="9" spans="1:8" x14ac:dyDescent="0.7">
      <c r="A9" s="7">
        <v>6</v>
      </c>
      <c r="B9" s="15">
        <v>100.93</v>
      </c>
      <c r="C9" s="15">
        <v>100.13</v>
      </c>
      <c r="E9" s="18" t="s">
        <v>15</v>
      </c>
      <c r="F9" s="20"/>
    </row>
    <row r="10" spans="1:8" x14ac:dyDescent="0.7">
      <c r="A10" s="7">
        <v>7</v>
      </c>
      <c r="B10" s="15">
        <v>100.48</v>
      </c>
      <c r="C10" s="15">
        <v>100.1</v>
      </c>
      <c r="E10" s="6" t="s">
        <v>2</v>
      </c>
      <c r="F10" s="4"/>
    </row>
    <row r="11" spans="1:8" x14ac:dyDescent="0.7">
      <c r="A11" s="7">
        <v>8</v>
      </c>
      <c r="B11" s="15">
        <v>99.92</v>
      </c>
      <c r="C11" s="15">
        <v>100.45</v>
      </c>
    </row>
    <row r="12" spans="1:8" x14ac:dyDescent="0.7">
      <c r="A12" s="7">
        <v>9</v>
      </c>
      <c r="B12" s="15">
        <v>99.95</v>
      </c>
      <c r="C12" s="15">
        <v>100.09</v>
      </c>
    </row>
    <row r="13" spans="1:8" x14ac:dyDescent="0.7">
      <c r="A13" s="11">
        <v>10</v>
      </c>
      <c r="B13" s="16">
        <v>100.21</v>
      </c>
      <c r="C13" s="16">
        <v>99.74</v>
      </c>
    </row>
    <row r="14" spans="1:8" x14ac:dyDescent="0.7">
      <c r="A14" s="1" t="s">
        <v>3</v>
      </c>
      <c r="B14" s="14">
        <f>AVERAGE(B4:B13)</f>
        <v>100.369</v>
      </c>
      <c r="C14" s="14">
        <f>AVERAGE(C4:C13)</f>
        <v>100.12000000000002</v>
      </c>
    </row>
    <row r="15" spans="1:8" x14ac:dyDescent="0.7">
      <c r="A15" s="1" t="s">
        <v>4</v>
      </c>
      <c r="B15" s="17"/>
      <c r="C15" s="17"/>
    </row>
    <row r="16" spans="1:8" x14ac:dyDescent="0.7">
      <c r="B16" s="12"/>
    </row>
    <row r="17" spans="2:2" x14ac:dyDescent="0.7">
      <c r="B17" s="1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CE0-65BE-4567-A584-800A2A9BEAF5}">
  <dimension ref="A1:H17"/>
  <sheetViews>
    <sheetView workbookViewId="0">
      <selection activeCell="F3" sqref="F3"/>
    </sheetView>
  </sheetViews>
  <sheetFormatPr defaultRowHeight="17.649999999999999" x14ac:dyDescent="0.7"/>
  <cols>
    <col min="5" max="5" width="14.8125" customWidth="1"/>
    <col min="6" max="6" width="25.3125" customWidth="1"/>
  </cols>
  <sheetData>
    <row r="1" spans="1:8" x14ac:dyDescent="0.7">
      <c r="A1" s="2" t="s">
        <v>13</v>
      </c>
      <c r="B1" s="3"/>
      <c r="C1" s="3"/>
      <c r="E1" s="5" t="s">
        <v>14</v>
      </c>
      <c r="F1" s="5"/>
    </row>
    <row r="3" spans="1:8" ht="19.149999999999999" x14ac:dyDescent="0.7">
      <c r="A3" s="1" t="s">
        <v>0</v>
      </c>
      <c r="B3" s="1" t="s">
        <v>11</v>
      </c>
      <c r="C3" s="1" t="s">
        <v>12</v>
      </c>
      <c r="E3" s="10" t="s">
        <v>9</v>
      </c>
      <c r="F3" s="8">
        <f>COUNT(B4:B13)</f>
        <v>10</v>
      </c>
    </row>
    <row r="4" spans="1:8" ht="19.149999999999999" x14ac:dyDescent="0.7">
      <c r="A4" s="7">
        <v>1</v>
      </c>
      <c r="B4" s="15">
        <v>100.88</v>
      </c>
      <c r="C4" s="15">
        <v>100.04</v>
      </c>
      <c r="E4" s="19" t="s">
        <v>10</v>
      </c>
      <c r="F4">
        <f>COUNT(B5:B14)</f>
        <v>10</v>
      </c>
    </row>
    <row r="5" spans="1:8" ht="19.149999999999999" x14ac:dyDescent="0.7">
      <c r="A5" s="7">
        <v>2</v>
      </c>
      <c r="B5" s="15">
        <v>100.2</v>
      </c>
      <c r="C5" s="15">
        <v>100.44</v>
      </c>
      <c r="E5" s="9" t="s">
        <v>6</v>
      </c>
      <c r="F5" s="21">
        <f>B15/C15</f>
        <v>5.6363175675675095</v>
      </c>
    </row>
    <row r="6" spans="1:8" x14ac:dyDescent="0.7">
      <c r="A6" s="7">
        <v>3</v>
      </c>
      <c r="B6" s="15">
        <v>100.49</v>
      </c>
      <c r="C6" s="15">
        <v>100.23</v>
      </c>
      <c r="H6" s="13"/>
    </row>
    <row r="7" spans="1:8" x14ac:dyDescent="0.7">
      <c r="A7" s="7">
        <v>4</v>
      </c>
      <c r="B7" s="15">
        <v>101.12</v>
      </c>
      <c r="C7" s="15">
        <v>99.94</v>
      </c>
      <c r="E7" s="22" t="s">
        <v>1</v>
      </c>
      <c r="F7" s="8">
        <v>0.05</v>
      </c>
    </row>
    <row r="8" spans="1:8" ht="19.149999999999999" x14ac:dyDescent="0.7">
      <c r="A8" s="7">
        <v>5</v>
      </c>
      <c r="B8" s="15">
        <v>99.51</v>
      </c>
      <c r="C8" s="15">
        <v>100.04</v>
      </c>
      <c r="E8" s="18" t="s">
        <v>16</v>
      </c>
      <c r="F8" s="20">
        <f>_xlfn.F.INV.RT(F7/2,F3-1,F4-1)</f>
        <v>4.0259941582829777</v>
      </c>
    </row>
    <row r="9" spans="1:8" x14ac:dyDescent="0.7">
      <c r="A9" s="7">
        <v>6</v>
      </c>
      <c r="B9" s="15">
        <v>100.93</v>
      </c>
      <c r="C9" s="15">
        <v>100.13</v>
      </c>
      <c r="E9" s="18" t="s">
        <v>15</v>
      </c>
      <c r="F9" s="20">
        <f>_xlfn.F.INV.RT(1-F7/2,F3-1,F4-1)</f>
        <v>0.24838585469445484</v>
      </c>
    </row>
    <row r="10" spans="1:8" x14ac:dyDescent="0.7">
      <c r="A10" s="7">
        <v>7</v>
      </c>
      <c r="B10" s="15">
        <v>100.48</v>
      </c>
      <c r="C10" s="15">
        <v>100.1</v>
      </c>
      <c r="E10" s="6" t="s">
        <v>2</v>
      </c>
      <c r="F10" s="4" t="str">
        <f>TEXT(F5/F8,"0.000")&amp;"≦σ1^2/σ2^2≦"&amp;TEXT(F5/F9,"0.000")</f>
        <v>1.400≦σ1^2/σ2^2≦22.692</v>
      </c>
    </row>
    <row r="11" spans="1:8" x14ac:dyDescent="0.7">
      <c r="A11" s="7">
        <v>8</v>
      </c>
      <c r="B11" s="15">
        <v>99.92</v>
      </c>
      <c r="C11" s="15">
        <v>100.45</v>
      </c>
    </row>
    <row r="12" spans="1:8" x14ac:dyDescent="0.7">
      <c r="A12" s="7">
        <v>9</v>
      </c>
      <c r="B12" s="15">
        <v>99.95</v>
      </c>
      <c r="C12" s="15">
        <v>100.09</v>
      </c>
    </row>
    <row r="13" spans="1:8" x14ac:dyDescent="0.7">
      <c r="A13" s="11">
        <v>10</v>
      </c>
      <c r="B13" s="16">
        <v>100.21</v>
      </c>
      <c r="C13" s="16">
        <v>99.74</v>
      </c>
    </row>
    <row r="14" spans="1:8" x14ac:dyDescent="0.7">
      <c r="A14" s="1" t="s">
        <v>3</v>
      </c>
      <c r="B14" s="14">
        <f>AVERAGE(B4:B13)</f>
        <v>100.369</v>
      </c>
      <c r="C14" s="14">
        <f>AVERAGE(C4:C13)</f>
        <v>100.12000000000002</v>
      </c>
    </row>
    <row r="15" spans="1:8" x14ac:dyDescent="0.7">
      <c r="A15" s="1" t="s">
        <v>4</v>
      </c>
      <c r="B15" s="17">
        <f>_xlfn.VAR.S(B4:B13)</f>
        <v>0.25952111111111087</v>
      </c>
      <c r="C15" s="17">
        <f>_xlfn.VAR.S(C4:C13)</f>
        <v>4.6044444444444874E-2</v>
      </c>
    </row>
    <row r="16" spans="1:8" x14ac:dyDescent="0.7">
      <c r="B16" s="12"/>
    </row>
    <row r="17" spans="2:2" x14ac:dyDescent="0.7">
      <c r="B17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母分散の比の区間推定 (母平均が既知)</vt:lpstr>
      <vt:lpstr>母分散の比の区間推定 (母平均が既知・作成例)</vt:lpstr>
      <vt:lpstr>母分散の比の区間推定 (母平均が未知)</vt:lpstr>
      <vt:lpstr>母分散の比の区間推定 (母平均が未知・作成例)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2025-05-19T03:22:48Z</dcterms:modified>
</cp:coreProperties>
</file>