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5A428F1D-8905-42C2-A034-28A1E3C42A71}" xr6:coauthVersionLast="47" xr6:coauthVersionMax="47" xr10:uidLastSave="{00000000-0000-0000-0000-000000000000}"/>
  <bookViews>
    <workbookView xWindow="5580" yWindow="1890" windowWidth="28215" windowHeight="15098" xr2:uid="{615CB470-4B48-4322-9452-886F03802E02}"/>
  </bookViews>
  <sheets>
    <sheet name="母平均の区間推定 (母分散が既知)" sheetId="1" r:id="rId1"/>
    <sheet name="母平均の区間推定 (母分散が既知・完成例)" sheetId="5" r:id="rId2"/>
    <sheet name="母平均の区間推定 (母分散が未知)" sheetId="7" r:id="rId3"/>
    <sheet name="母平均の区間推定 (母分散が未知・完成例)" sheetId="6" r:id="rId4"/>
    <sheet name="定義通りに (母分散が既知)" sheetId="11" r:id="rId5"/>
    <sheet name="定義通りに (母分散が既知・完成例)" sheetId="9" r:id="rId6"/>
    <sheet name="定義通りに (母分散が未知)" sheetId="10" r:id="rId7"/>
    <sheet name="定義通りに (母分散が未知・完成例)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2" l="1"/>
  <c r="G4" i="12"/>
  <c r="E4" i="12"/>
  <c r="E5" i="12" s="1"/>
  <c r="B4" i="12"/>
  <c r="E6" i="12" s="1"/>
  <c r="B4" i="11"/>
  <c r="B5" i="10"/>
  <c r="B4" i="10"/>
  <c r="E4" i="9"/>
  <c r="E5" i="9" s="1"/>
  <c r="B4" i="9"/>
  <c r="B14" i="7"/>
  <c r="E4" i="6"/>
  <c r="B15" i="6"/>
  <c r="B14" i="6"/>
  <c r="B14" i="5"/>
  <c r="E4" i="5"/>
  <c r="E5" i="5" s="1"/>
  <c r="B14" i="1"/>
  <c r="E6" i="9" l="1"/>
  <c r="E5" i="6"/>
</calcChain>
</file>

<file path=xl/sharedStrings.xml><?xml version="1.0" encoding="utf-8"?>
<sst xmlns="http://schemas.openxmlformats.org/spreadsheetml/2006/main" count="69" uniqueCount="16">
  <si>
    <t>サンプル</t>
    <phoneticPr fontId="1"/>
  </si>
  <si>
    <t>平均</t>
    <rPh sb="0" eb="2">
      <t>ヘイキン</t>
    </rPh>
    <phoneticPr fontId="1"/>
  </si>
  <si>
    <t>点数</t>
    <rPh sb="0" eb="2">
      <t>テンスウ</t>
    </rPh>
    <phoneticPr fontId="1"/>
  </si>
  <si>
    <t>不偏分散</t>
    <rPh sb="0" eb="2">
      <t>フヘン</t>
    </rPh>
    <rPh sb="2" eb="4">
      <t>ブンサン</t>
    </rPh>
    <phoneticPr fontId="1"/>
  </si>
  <si>
    <t>資格試験の結果</t>
    <rPh sb="0" eb="2">
      <t>シカク</t>
    </rPh>
    <rPh sb="2" eb="4">
      <t>シケン</t>
    </rPh>
    <rPh sb="5" eb="7">
      <t>ケッカ</t>
    </rPh>
    <phoneticPr fontId="1"/>
  </si>
  <si>
    <t>母分散</t>
    <rPh sb="0" eb="3">
      <t>ボブンサン</t>
    </rPh>
    <phoneticPr fontId="1"/>
  </si>
  <si>
    <t>α</t>
    <phoneticPr fontId="1"/>
  </si>
  <si>
    <t>信頼区間</t>
    <rPh sb="0" eb="2">
      <t>シンライ</t>
    </rPh>
    <rPh sb="2" eb="4">
      <t>クカン</t>
    </rPh>
    <phoneticPr fontId="1"/>
  </si>
  <si>
    <t>限界まで</t>
    <rPh sb="0" eb="2">
      <t>ゲンカイ</t>
    </rPh>
    <phoneticPr fontId="1"/>
  </si>
  <si>
    <t>z(α/2)</t>
    <phoneticPr fontId="1"/>
  </si>
  <si>
    <t>n</t>
    <phoneticPr fontId="1"/>
  </si>
  <si>
    <r>
      <t>t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n-1</t>
    </r>
    <r>
      <rPr>
        <b/>
        <sz val="11"/>
        <color theme="1"/>
        <rFont val="游ゴシック"/>
        <family val="3"/>
        <charset val="128"/>
        <scheme val="minor"/>
      </rPr>
      <t>(α/2)</t>
    </r>
    <phoneticPr fontId="1"/>
  </si>
  <si>
    <t>母平均の区間推定（母分散が既知の場合）</t>
    <rPh sb="0" eb="3">
      <t>ボヘイキン</t>
    </rPh>
    <rPh sb="4" eb="6">
      <t>クカン</t>
    </rPh>
    <rPh sb="6" eb="8">
      <t>スイテイ</t>
    </rPh>
    <rPh sb="9" eb="12">
      <t>ボブンサン</t>
    </rPh>
    <rPh sb="13" eb="15">
      <t>キチ</t>
    </rPh>
    <rPh sb="16" eb="18">
      <t>バアイ</t>
    </rPh>
    <phoneticPr fontId="1"/>
  </si>
  <si>
    <t>母平均の区間推定（母分散が未知の場合）</t>
    <rPh sb="0" eb="3">
      <t>ボヘイキン</t>
    </rPh>
    <rPh sb="4" eb="6">
      <t>クカン</t>
    </rPh>
    <rPh sb="6" eb="8">
      <t>スイテイ</t>
    </rPh>
    <rPh sb="9" eb="12">
      <t>ボブンサン</t>
    </rPh>
    <rPh sb="13" eb="15">
      <t>ミチ</t>
    </rPh>
    <rPh sb="16" eb="18">
      <t>バアイ</t>
    </rPh>
    <phoneticPr fontId="1"/>
  </si>
  <si>
    <t>母平均の区間推定</t>
    <rPh sb="0" eb="3">
      <t>ボヘイキン</t>
    </rPh>
    <rPh sb="4" eb="6">
      <t>クカン</t>
    </rPh>
    <rPh sb="6" eb="8">
      <t>スイテイ</t>
    </rPh>
    <phoneticPr fontId="1"/>
  </si>
  <si>
    <t>T.INV.2T関数でも求められる</t>
    <rPh sb="8" eb="10">
      <t>カンスウ</t>
    </rPh>
    <rPh sb="12" eb="13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</si>
</sst>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" fontId="0" fillId="0" borderId="0" xfId="0" applyNumberFormat="1">
      <alignment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>
      <alignment vertical="center"/>
    </xf>
    <xf numFmtId="0" fontId="2" fillId="0" borderId="0" xfId="0" applyFont="1">
      <alignment vertical="center"/>
    </xf>
    <xf numFmtId="2" fontId="0" fillId="0" borderId="1" xfId="0" applyNumberFormat="1" applyBorder="1" applyAlignment="1">
      <alignment horizontal="right" vertical="center"/>
    </xf>
    <xf numFmtId="0" fontId="2" fillId="3" borderId="2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D49A-4829-42B0-BBFB-405747497BEB}">
  <dimension ref="A1:E15"/>
  <sheetViews>
    <sheetView tabSelected="1" workbookViewId="0">
      <selection activeCell="E4" sqref="E4"/>
    </sheetView>
  </sheetViews>
  <sheetFormatPr defaultRowHeight="17.649999999999999" x14ac:dyDescent="0.7"/>
  <cols>
    <col min="4" max="4" width="9" customWidth="1"/>
    <col min="5" max="5" width="14.5" customWidth="1"/>
  </cols>
  <sheetData>
    <row r="1" spans="1:5" x14ac:dyDescent="0.7">
      <c r="A1" s="2" t="s">
        <v>4</v>
      </c>
      <c r="B1" s="3"/>
      <c r="D1" s="13" t="s">
        <v>14</v>
      </c>
      <c r="E1" s="13"/>
    </row>
    <row r="3" spans="1:5" x14ac:dyDescent="0.7">
      <c r="A3" s="1" t="s">
        <v>0</v>
      </c>
      <c r="B3" s="1" t="s">
        <v>2</v>
      </c>
      <c r="D3" s="4" t="s">
        <v>6</v>
      </c>
      <c r="E3" s="5">
        <v>0.05</v>
      </c>
    </row>
    <row r="4" spans="1:5" x14ac:dyDescent="0.7">
      <c r="A4">
        <v>1</v>
      </c>
      <c r="B4">
        <v>50</v>
      </c>
      <c r="D4" s="7" t="s">
        <v>8</v>
      </c>
      <c r="E4" s="6"/>
    </row>
    <row r="5" spans="1:5" x14ac:dyDescent="0.7">
      <c r="A5">
        <v>2</v>
      </c>
      <c r="B5">
        <v>99</v>
      </c>
      <c r="D5" s="8" t="s">
        <v>7</v>
      </c>
      <c r="E5" s="9"/>
    </row>
    <row r="6" spans="1:5" x14ac:dyDescent="0.7">
      <c r="A6">
        <v>3</v>
      </c>
      <c r="B6">
        <v>79</v>
      </c>
    </row>
    <row r="7" spans="1:5" x14ac:dyDescent="0.7">
      <c r="A7">
        <v>4</v>
      </c>
      <c r="B7">
        <v>62</v>
      </c>
    </row>
    <row r="8" spans="1:5" x14ac:dyDescent="0.7">
      <c r="A8">
        <v>5</v>
      </c>
      <c r="B8">
        <v>35</v>
      </c>
    </row>
    <row r="9" spans="1:5" x14ac:dyDescent="0.7">
      <c r="A9">
        <v>6</v>
      </c>
      <c r="B9">
        <v>77</v>
      </c>
    </row>
    <row r="10" spans="1:5" x14ac:dyDescent="0.7">
      <c r="A10">
        <v>7</v>
      </c>
      <c r="B10">
        <v>40</v>
      </c>
    </row>
    <row r="11" spans="1:5" x14ac:dyDescent="0.7">
      <c r="A11">
        <v>8</v>
      </c>
      <c r="B11">
        <v>29</v>
      </c>
    </row>
    <row r="12" spans="1:5" x14ac:dyDescent="0.7">
      <c r="A12">
        <v>9</v>
      </c>
      <c r="B12">
        <v>84</v>
      </c>
    </row>
    <row r="13" spans="1:5" x14ac:dyDescent="0.7">
      <c r="A13">
        <v>10</v>
      </c>
      <c r="B13">
        <v>66</v>
      </c>
    </row>
    <row r="14" spans="1:5" x14ac:dyDescent="0.7">
      <c r="A14" s="4" t="s">
        <v>1</v>
      </c>
      <c r="B14" s="5">
        <f>AVERAGE(B4:B13)</f>
        <v>62.1</v>
      </c>
    </row>
    <row r="15" spans="1:5" x14ac:dyDescent="0.7">
      <c r="A15" s="4" t="s">
        <v>5</v>
      </c>
      <c r="B15" s="5">
        <v>484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00B9-089F-4993-BB19-11313FACF70A}">
  <dimension ref="A1:E15"/>
  <sheetViews>
    <sheetView workbookViewId="0">
      <selection activeCell="E4" sqref="E4"/>
    </sheetView>
  </sheetViews>
  <sheetFormatPr defaultRowHeight="17.649999999999999" x14ac:dyDescent="0.7"/>
  <cols>
    <col min="4" max="4" width="9" customWidth="1"/>
    <col min="5" max="5" width="14.5" customWidth="1"/>
  </cols>
  <sheetData>
    <row r="1" spans="1:5" x14ac:dyDescent="0.7">
      <c r="A1" s="2" t="s">
        <v>4</v>
      </c>
      <c r="B1" s="3"/>
      <c r="D1" s="13" t="s">
        <v>14</v>
      </c>
      <c r="E1" s="13"/>
    </row>
    <row r="3" spans="1:5" x14ac:dyDescent="0.7">
      <c r="A3" s="1" t="s">
        <v>0</v>
      </c>
      <c r="B3" s="1" t="s">
        <v>2</v>
      </c>
      <c r="D3" s="4" t="s">
        <v>6</v>
      </c>
      <c r="E3" s="5">
        <v>0.05</v>
      </c>
    </row>
    <row r="4" spans="1:5" x14ac:dyDescent="0.7">
      <c r="A4">
        <v>1</v>
      </c>
      <c r="B4">
        <v>50</v>
      </c>
      <c r="D4" s="7" t="s">
        <v>8</v>
      </c>
      <c r="E4" s="6">
        <f>_xlfn.CONFIDENCE.NORM(E3,SQRT(B15),10)</f>
        <v>13.635490710700351</v>
      </c>
    </row>
    <row r="5" spans="1:5" x14ac:dyDescent="0.7">
      <c r="A5">
        <v>2</v>
      </c>
      <c r="B5">
        <v>99</v>
      </c>
      <c r="D5" s="8" t="s">
        <v>7</v>
      </c>
      <c r="E5" s="9" t="str">
        <f>(ROUND(B14-E4,2))&amp;"≤μ≤"&amp;(ROUND(B14+E4,2))</f>
        <v>48.46≤μ≤75.74</v>
      </c>
    </row>
    <row r="6" spans="1:5" x14ac:dyDescent="0.7">
      <c r="A6">
        <v>3</v>
      </c>
      <c r="B6">
        <v>79</v>
      </c>
    </row>
    <row r="7" spans="1:5" x14ac:dyDescent="0.7">
      <c r="A7">
        <v>4</v>
      </c>
      <c r="B7">
        <v>62</v>
      </c>
    </row>
    <row r="8" spans="1:5" x14ac:dyDescent="0.7">
      <c r="A8">
        <v>5</v>
      </c>
      <c r="B8">
        <v>35</v>
      </c>
    </row>
    <row r="9" spans="1:5" x14ac:dyDescent="0.7">
      <c r="A9">
        <v>6</v>
      </c>
      <c r="B9">
        <v>77</v>
      </c>
    </row>
    <row r="10" spans="1:5" x14ac:dyDescent="0.7">
      <c r="A10">
        <v>7</v>
      </c>
      <c r="B10">
        <v>40</v>
      </c>
    </row>
    <row r="11" spans="1:5" x14ac:dyDescent="0.7">
      <c r="A11">
        <v>8</v>
      </c>
      <c r="B11">
        <v>29</v>
      </c>
    </row>
    <row r="12" spans="1:5" x14ac:dyDescent="0.7">
      <c r="A12">
        <v>9</v>
      </c>
      <c r="B12">
        <v>84</v>
      </c>
    </row>
    <row r="13" spans="1:5" x14ac:dyDescent="0.7">
      <c r="A13">
        <v>10</v>
      </c>
      <c r="B13">
        <v>66</v>
      </c>
    </row>
    <row r="14" spans="1:5" x14ac:dyDescent="0.7">
      <c r="A14" s="4" t="s">
        <v>1</v>
      </c>
      <c r="B14" s="5">
        <f>AVERAGE(B4:B13)</f>
        <v>62.1</v>
      </c>
    </row>
    <row r="15" spans="1:5" x14ac:dyDescent="0.7">
      <c r="A15" s="4" t="s">
        <v>5</v>
      </c>
      <c r="B15" s="5">
        <v>484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C0CE-7CC7-410A-AEC1-13D581C95883}">
  <dimension ref="A1:E15"/>
  <sheetViews>
    <sheetView workbookViewId="0">
      <selection activeCell="E4" sqref="E4"/>
    </sheetView>
  </sheetViews>
  <sheetFormatPr defaultRowHeight="17.649999999999999" x14ac:dyDescent="0.7"/>
  <cols>
    <col min="4" max="4" width="9" customWidth="1"/>
    <col min="5" max="5" width="14.5" customWidth="1"/>
  </cols>
  <sheetData>
    <row r="1" spans="1:5" x14ac:dyDescent="0.7">
      <c r="A1" s="2" t="s">
        <v>4</v>
      </c>
      <c r="B1" s="3"/>
      <c r="D1" s="13" t="s">
        <v>14</v>
      </c>
      <c r="E1" s="13"/>
    </row>
    <row r="3" spans="1:5" x14ac:dyDescent="0.7">
      <c r="A3" s="1" t="s">
        <v>0</v>
      </c>
      <c r="B3" s="1" t="s">
        <v>2</v>
      </c>
      <c r="D3" s="4" t="s">
        <v>6</v>
      </c>
      <c r="E3" s="5">
        <v>0.05</v>
      </c>
    </row>
    <row r="4" spans="1:5" x14ac:dyDescent="0.7">
      <c r="A4">
        <v>1</v>
      </c>
      <c r="B4">
        <v>50</v>
      </c>
      <c r="D4" s="7" t="s">
        <v>8</v>
      </c>
      <c r="E4" s="6"/>
    </row>
    <row r="5" spans="1:5" x14ac:dyDescent="0.7">
      <c r="A5">
        <v>2</v>
      </c>
      <c r="B5">
        <v>99</v>
      </c>
      <c r="D5" s="8" t="s">
        <v>7</v>
      </c>
      <c r="E5" s="9"/>
    </row>
    <row r="6" spans="1:5" x14ac:dyDescent="0.7">
      <c r="A6">
        <v>3</v>
      </c>
      <c r="B6">
        <v>79</v>
      </c>
    </row>
    <row r="7" spans="1:5" x14ac:dyDescent="0.7">
      <c r="A7">
        <v>4</v>
      </c>
      <c r="B7">
        <v>62</v>
      </c>
    </row>
    <row r="8" spans="1:5" x14ac:dyDescent="0.7">
      <c r="A8">
        <v>5</v>
      </c>
      <c r="B8">
        <v>35</v>
      </c>
    </row>
    <row r="9" spans="1:5" x14ac:dyDescent="0.7">
      <c r="A9">
        <v>6</v>
      </c>
      <c r="B9">
        <v>77</v>
      </c>
    </row>
    <row r="10" spans="1:5" x14ac:dyDescent="0.7">
      <c r="A10">
        <v>7</v>
      </c>
      <c r="B10">
        <v>40</v>
      </c>
    </row>
    <row r="11" spans="1:5" x14ac:dyDescent="0.7">
      <c r="A11">
        <v>8</v>
      </c>
      <c r="B11">
        <v>29</v>
      </c>
    </row>
    <row r="12" spans="1:5" x14ac:dyDescent="0.7">
      <c r="A12">
        <v>9</v>
      </c>
      <c r="B12">
        <v>84</v>
      </c>
    </row>
    <row r="13" spans="1:5" x14ac:dyDescent="0.7">
      <c r="A13">
        <v>10</v>
      </c>
      <c r="B13">
        <v>66</v>
      </c>
    </row>
    <row r="14" spans="1:5" x14ac:dyDescent="0.7">
      <c r="A14" s="4" t="s">
        <v>1</v>
      </c>
      <c r="B14" s="5">
        <f>AVERAGE(B4:B13)</f>
        <v>62.1</v>
      </c>
    </row>
    <row r="15" spans="1:5" x14ac:dyDescent="0.7">
      <c r="A15" s="4" t="s">
        <v>3</v>
      </c>
      <c r="B15" s="1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055-D2E6-4211-8403-CD5ED972BE54}">
  <dimension ref="A1:E15"/>
  <sheetViews>
    <sheetView workbookViewId="0">
      <selection activeCell="E4" sqref="E4"/>
    </sheetView>
  </sheetViews>
  <sheetFormatPr defaultRowHeight="17.649999999999999" x14ac:dyDescent="0.7"/>
  <cols>
    <col min="4" max="4" width="9" customWidth="1"/>
    <col min="5" max="5" width="14.5" customWidth="1"/>
  </cols>
  <sheetData>
    <row r="1" spans="1:5" x14ac:dyDescent="0.7">
      <c r="A1" s="2" t="s">
        <v>4</v>
      </c>
      <c r="B1" s="3"/>
      <c r="D1" s="13" t="s">
        <v>14</v>
      </c>
      <c r="E1" s="13"/>
    </row>
    <row r="3" spans="1:5" x14ac:dyDescent="0.7">
      <c r="A3" s="1" t="s">
        <v>0</v>
      </c>
      <c r="B3" s="1" t="s">
        <v>2</v>
      </c>
      <c r="D3" s="4" t="s">
        <v>6</v>
      </c>
      <c r="E3" s="5">
        <v>0.05</v>
      </c>
    </row>
    <row r="4" spans="1:5" x14ac:dyDescent="0.7">
      <c r="A4">
        <v>1</v>
      </c>
      <c r="B4">
        <v>50</v>
      </c>
      <c r="D4" s="7" t="s">
        <v>8</v>
      </c>
      <c r="E4" s="6">
        <f>_xlfn.CONFIDENCE.T(E3,SQRT(B15),10)</f>
        <v>16.570118922828172</v>
      </c>
    </row>
    <row r="5" spans="1:5" x14ac:dyDescent="0.7">
      <c r="A5">
        <v>2</v>
      </c>
      <c r="B5">
        <v>99</v>
      </c>
      <c r="D5" s="8" t="s">
        <v>7</v>
      </c>
      <c r="E5" s="9" t="str">
        <f>(ROUND(B14-E4,2))&amp;"≤μ≤"&amp;(ROUND(B14+E4,2))</f>
        <v>45.53≤μ≤78.67</v>
      </c>
    </row>
    <row r="6" spans="1:5" x14ac:dyDescent="0.7">
      <c r="A6">
        <v>3</v>
      </c>
      <c r="B6">
        <v>79</v>
      </c>
    </row>
    <row r="7" spans="1:5" x14ac:dyDescent="0.7">
      <c r="A7">
        <v>4</v>
      </c>
      <c r="B7">
        <v>62</v>
      </c>
    </row>
    <row r="8" spans="1:5" x14ac:dyDescent="0.7">
      <c r="A8">
        <v>5</v>
      </c>
      <c r="B8">
        <v>35</v>
      </c>
    </row>
    <row r="9" spans="1:5" x14ac:dyDescent="0.7">
      <c r="A9">
        <v>6</v>
      </c>
      <c r="B9">
        <v>77</v>
      </c>
    </row>
    <row r="10" spans="1:5" x14ac:dyDescent="0.7">
      <c r="A10">
        <v>7</v>
      </c>
      <c r="B10">
        <v>40</v>
      </c>
    </row>
    <row r="11" spans="1:5" x14ac:dyDescent="0.7">
      <c r="A11">
        <v>8</v>
      </c>
      <c r="B11">
        <v>29</v>
      </c>
    </row>
    <row r="12" spans="1:5" x14ac:dyDescent="0.7">
      <c r="A12">
        <v>9</v>
      </c>
      <c r="B12">
        <v>84</v>
      </c>
    </row>
    <row r="13" spans="1:5" x14ac:dyDescent="0.7">
      <c r="A13">
        <v>10</v>
      </c>
      <c r="B13">
        <v>66</v>
      </c>
    </row>
    <row r="14" spans="1:5" x14ac:dyDescent="0.7">
      <c r="A14" s="4" t="s">
        <v>1</v>
      </c>
      <c r="B14" s="5">
        <f>AVERAGE(B4:B13)</f>
        <v>62.1</v>
      </c>
    </row>
    <row r="15" spans="1:5" x14ac:dyDescent="0.7">
      <c r="A15" s="4" t="s">
        <v>3</v>
      </c>
      <c r="B15" s="10">
        <f>_xlfn.VAR.S(B4:B13)</f>
        <v>536.54444444444459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8A35-7B49-4300-ACCA-FC2858F0392D}">
  <dimension ref="A1:E6"/>
  <sheetViews>
    <sheetView workbookViewId="0">
      <selection activeCell="E4" sqref="E4"/>
    </sheetView>
  </sheetViews>
  <sheetFormatPr defaultRowHeight="17.649999999999999" x14ac:dyDescent="0.7"/>
  <cols>
    <col min="3" max="3" width="6.4375" customWidth="1"/>
    <col min="4" max="4" width="9" customWidth="1"/>
    <col min="5" max="5" width="14.5" customWidth="1"/>
  </cols>
  <sheetData>
    <row r="1" spans="1:5" x14ac:dyDescent="0.7">
      <c r="A1" s="14" t="s">
        <v>12</v>
      </c>
      <c r="B1" s="14"/>
      <c r="C1" s="15"/>
      <c r="D1" s="15"/>
      <c r="E1" s="15"/>
    </row>
    <row r="2" spans="1:5" x14ac:dyDescent="0.7">
      <c r="A2" s="11"/>
      <c r="B2" s="11"/>
    </row>
    <row r="3" spans="1:5" x14ac:dyDescent="0.7">
      <c r="A3" s="1" t="s">
        <v>10</v>
      </c>
      <c r="B3" s="5">
        <v>10</v>
      </c>
      <c r="D3" s="4" t="s">
        <v>6</v>
      </c>
      <c r="E3" s="5">
        <v>0.05</v>
      </c>
    </row>
    <row r="4" spans="1:5" x14ac:dyDescent="0.7">
      <c r="A4" s="1" t="s">
        <v>1</v>
      </c>
      <c r="B4" s="5">
        <f>'母平均の区間推定 (母分散が既知)'!B14</f>
        <v>62.1</v>
      </c>
      <c r="D4" s="7" t="s">
        <v>9</v>
      </c>
      <c r="E4" s="6"/>
    </row>
    <row r="5" spans="1:5" x14ac:dyDescent="0.7">
      <c r="A5" s="1" t="s">
        <v>5</v>
      </c>
      <c r="B5" s="5">
        <v>484</v>
      </c>
      <c r="D5" s="8" t="s">
        <v>8</v>
      </c>
      <c r="E5" s="12"/>
    </row>
    <row r="6" spans="1:5" x14ac:dyDescent="0.7">
      <c r="D6" s="8" t="s">
        <v>7</v>
      </c>
      <c r="E6" s="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BE75-BCFA-45C2-A0A2-002BF5A21EF5}">
  <dimension ref="A1:E6"/>
  <sheetViews>
    <sheetView workbookViewId="0">
      <selection activeCell="E4" sqref="E4"/>
    </sheetView>
  </sheetViews>
  <sheetFormatPr defaultRowHeight="17.649999999999999" x14ac:dyDescent="0.7"/>
  <cols>
    <col min="3" max="3" width="6.4375" customWidth="1"/>
    <col min="4" max="4" width="9" customWidth="1"/>
    <col min="5" max="5" width="14.5" customWidth="1"/>
  </cols>
  <sheetData>
    <row r="1" spans="1:5" x14ac:dyDescent="0.7">
      <c r="A1" s="14" t="s">
        <v>12</v>
      </c>
      <c r="B1" s="14"/>
      <c r="C1" s="15"/>
      <c r="D1" s="15"/>
      <c r="E1" s="15"/>
    </row>
    <row r="2" spans="1:5" x14ac:dyDescent="0.7">
      <c r="A2" s="11"/>
      <c r="B2" s="11"/>
    </row>
    <row r="3" spans="1:5" x14ac:dyDescent="0.7">
      <c r="A3" s="1" t="s">
        <v>10</v>
      </c>
      <c r="B3" s="5">
        <v>10</v>
      </c>
      <c r="D3" s="4" t="s">
        <v>6</v>
      </c>
      <c r="E3" s="5">
        <v>0.05</v>
      </c>
    </row>
    <row r="4" spans="1:5" x14ac:dyDescent="0.7">
      <c r="A4" s="1" t="s">
        <v>1</v>
      </c>
      <c r="B4" s="5">
        <f>'母平均の区間推定 (母分散が既知)'!B14</f>
        <v>62.1</v>
      </c>
      <c r="D4" s="7" t="s">
        <v>9</v>
      </c>
      <c r="E4" s="6">
        <f>ABS(_xlfn.NORM.S.INV(E3/2))</f>
        <v>1.9599639845400538</v>
      </c>
    </row>
    <row r="5" spans="1:5" x14ac:dyDescent="0.7">
      <c r="A5" s="1" t="s">
        <v>5</v>
      </c>
      <c r="B5" s="5">
        <v>484</v>
      </c>
      <c r="D5" s="8" t="s">
        <v>8</v>
      </c>
      <c r="E5" s="12">
        <f>E4*SQRT(B5/B3)</f>
        <v>13.635490710700353</v>
      </c>
    </row>
    <row r="6" spans="1:5" x14ac:dyDescent="0.7">
      <c r="D6" s="8" t="s">
        <v>7</v>
      </c>
      <c r="E6" s="9" t="str">
        <f>(ROUND(B4-E5,2))&amp;"≤μ≤"&amp;(ROUND(B4+E5,2))</f>
        <v>48.46≤μ≤75.74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9A76-233B-4DCB-AF3F-2C151DC71094}">
  <dimension ref="A1:G6"/>
  <sheetViews>
    <sheetView workbookViewId="0">
      <selection activeCell="E4" sqref="E4"/>
    </sheetView>
  </sheetViews>
  <sheetFormatPr defaultRowHeight="17.649999999999999" x14ac:dyDescent="0.7"/>
  <cols>
    <col min="3" max="3" width="6.4375" customWidth="1"/>
    <col min="4" max="4" width="9" customWidth="1"/>
    <col min="5" max="5" width="14.5" customWidth="1"/>
  </cols>
  <sheetData>
    <row r="1" spans="1:7" x14ac:dyDescent="0.7">
      <c r="A1" s="14" t="s">
        <v>13</v>
      </c>
      <c r="B1" s="15"/>
      <c r="C1" s="15"/>
      <c r="D1" s="15"/>
      <c r="E1" s="15"/>
    </row>
    <row r="2" spans="1:7" x14ac:dyDescent="0.7">
      <c r="A2" s="11"/>
    </row>
    <row r="3" spans="1:7" x14ac:dyDescent="0.7">
      <c r="A3" s="1" t="s">
        <v>10</v>
      </c>
      <c r="B3" s="5">
        <v>10</v>
      </c>
      <c r="D3" s="4" t="s">
        <v>6</v>
      </c>
      <c r="E3" s="5">
        <v>0.05</v>
      </c>
    </row>
    <row r="4" spans="1:7" ht="19.149999999999999" x14ac:dyDescent="0.7">
      <c r="A4" s="1" t="s">
        <v>1</v>
      </c>
      <c r="B4" s="5">
        <f>'母平均の区間推定 (母分散が未知)'!B14</f>
        <v>62.1</v>
      </c>
      <c r="D4" s="7" t="s">
        <v>11</v>
      </c>
      <c r="E4" s="6"/>
      <c r="G4" s="6"/>
    </row>
    <row r="5" spans="1:7" x14ac:dyDescent="0.7">
      <c r="A5" s="1" t="s">
        <v>3</v>
      </c>
      <c r="B5" s="10">
        <f>'母平均の区間推定 (母分散が未知・完成例)'!B15</f>
        <v>536.54444444444459</v>
      </c>
      <c r="D5" s="8" t="s">
        <v>8</v>
      </c>
      <c r="E5" s="12"/>
    </row>
    <row r="6" spans="1:7" x14ac:dyDescent="0.7">
      <c r="D6" s="8" t="s">
        <v>7</v>
      </c>
      <c r="E6" s="9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1551-7EBF-4C12-A9A3-99119E0D9C1F}">
  <dimension ref="A1:G6"/>
  <sheetViews>
    <sheetView workbookViewId="0">
      <selection activeCell="E4" sqref="E4"/>
    </sheetView>
  </sheetViews>
  <sheetFormatPr defaultRowHeight="17.649999999999999" x14ac:dyDescent="0.7"/>
  <cols>
    <col min="3" max="3" width="6.4375" customWidth="1"/>
    <col min="4" max="4" width="9" customWidth="1"/>
    <col min="5" max="5" width="14.5" customWidth="1"/>
  </cols>
  <sheetData>
    <row r="1" spans="1:7" x14ac:dyDescent="0.7">
      <c r="A1" s="14" t="s">
        <v>13</v>
      </c>
      <c r="B1" s="15"/>
      <c r="C1" s="15"/>
      <c r="D1" s="15"/>
      <c r="E1" s="15"/>
    </row>
    <row r="2" spans="1:7" x14ac:dyDescent="0.7">
      <c r="A2" s="11"/>
    </row>
    <row r="3" spans="1:7" x14ac:dyDescent="0.7">
      <c r="A3" s="1" t="s">
        <v>10</v>
      </c>
      <c r="B3" s="5">
        <v>10</v>
      </c>
      <c r="D3" s="4" t="s">
        <v>6</v>
      </c>
      <c r="E3" s="5">
        <v>0.05</v>
      </c>
      <c r="G3" t="s">
        <v>15</v>
      </c>
    </row>
    <row r="4" spans="1:7" ht="19.149999999999999" x14ac:dyDescent="0.7">
      <c r="A4" s="1" t="s">
        <v>1</v>
      </c>
      <c r="B4" s="5">
        <f>'母平均の区間推定 (母分散が未知)'!B14</f>
        <v>62.1</v>
      </c>
      <c r="D4" s="7" t="s">
        <v>11</v>
      </c>
      <c r="E4" s="6">
        <f>ABS(_xlfn.T.INV(E3/2,B3-1))</f>
        <v>2.2621571627982053</v>
      </c>
      <c r="G4" s="6">
        <f>_xlfn.T.INV.2T(E3,B3-1)</f>
        <v>2.2621571627982053</v>
      </c>
    </row>
    <row r="5" spans="1:7" x14ac:dyDescent="0.7">
      <c r="A5" s="1" t="s">
        <v>3</v>
      </c>
      <c r="B5" s="10">
        <f>'母平均の区間推定 (母分散が未知・完成例)'!B15</f>
        <v>536.54444444444459</v>
      </c>
      <c r="D5" s="8" t="s">
        <v>8</v>
      </c>
      <c r="E5" s="12">
        <f>E4*SQRT(B5/B3)</f>
        <v>16.570118922828176</v>
      </c>
    </row>
    <row r="6" spans="1:7" x14ac:dyDescent="0.7">
      <c r="D6" s="8" t="s">
        <v>7</v>
      </c>
      <c r="E6" s="9" t="str">
        <f>(ROUND(B4-E5,2))&amp;"≤μ≤"&amp;(ROUND(B4+E5,2))</f>
        <v>45.53≤μ≤78.67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母平均の区間推定 (母分散が既知)</vt:lpstr>
      <vt:lpstr>母平均の区間推定 (母分散が既知・完成例)</vt:lpstr>
      <vt:lpstr>母平均の区間推定 (母分散が未知)</vt:lpstr>
      <vt:lpstr>母平均の区間推定 (母分散が未知・完成例)</vt:lpstr>
      <vt:lpstr>定義通りに (母分散が既知)</vt:lpstr>
      <vt:lpstr>定義通りに (母分散が既知・完成例)</vt:lpstr>
      <vt:lpstr>定義通りに (母分散が未知)</vt:lpstr>
      <vt:lpstr>定義通りに (母分散が未知・完成例)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2025-01-22T23:49:30Z</dcterms:created>
  <dcterms:modified xsi:type="dcterms:W3CDTF">2025-02-17T11:06:20Z</dcterms:modified>
</cp:coreProperties>
</file>