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iros-h\Documents\【連載】デジタルアドバンテージ\"/>
    </mc:Choice>
  </mc:AlternateContent>
  <xr:revisionPtr revIDLastSave="0" documentId="13_ncr:1_{6645AA3D-13B1-4EF9-9203-50CA2507CD15}" xr6:coauthVersionLast="47" xr6:coauthVersionMax="47" xr10:uidLastSave="{00000000-0000-0000-0000-000000000000}"/>
  <bookViews>
    <workbookView xWindow="8295" yWindow="4560" windowWidth="28230" windowHeight="15098" xr2:uid="{CE50552C-6DD6-42F5-855E-DEEF77A41DC7}"/>
  </bookViews>
  <sheets>
    <sheet name="負の二項分布" sheetId="10" r:id="rId1"/>
    <sheet name="負の二項分布 (完成例)" sheetId="16" r:id="rId2"/>
    <sheet name="負の二項分布 (公式に従って作成)" sheetId="17" r:id="rId3"/>
    <sheet name="負の二項分布と幾何分布" sheetId="18" r:id="rId4"/>
    <sheet name="負の二項分布 (応用例)" sheetId="1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9" l="1" a="1"/>
  <c r="B7" i="19" s="1"/>
  <c r="B4" i="19"/>
  <c r="C6" i="18" a="1"/>
  <c r="C6" i="18" s="1"/>
  <c r="B6" i="18" a="1"/>
  <c r="B6" i="18" s="1"/>
  <c r="B3" i="18" l="1"/>
  <c r="C8" i="17"/>
  <c r="C9" i="17"/>
  <c r="C10" i="17" s="1"/>
  <c r="C11" i="17" s="1"/>
  <c r="C12" i="17" s="1"/>
  <c r="C13" i="17" s="1"/>
  <c r="C14" i="17" s="1"/>
  <c r="C15" i="17" s="1"/>
  <c r="C16" i="17" s="1"/>
  <c r="C17" i="17" s="1"/>
  <c r="C18" i="17" s="1"/>
  <c r="C19" i="17" s="1"/>
  <c r="C20" i="17" s="1"/>
  <c r="C21" i="17" s="1"/>
  <c r="C7" i="17"/>
  <c r="C6" i="17"/>
  <c r="B6" i="17" a="1"/>
  <c r="B6" i="17" s="1"/>
  <c r="B3" i="17"/>
  <c r="C6" i="16" a="1"/>
  <c r="C6" i="16" s="1"/>
  <c r="B6" i="16" a="1"/>
  <c r="B6" i="16" s="1"/>
  <c r="B3" i="16"/>
  <c r="B3" i="10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<sst xmlns="http://schemas.openxmlformats.org/spreadsheetml/2006/main" count="32" uniqueCount="13">
  <si>
    <t>k</t>
    <phoneticPr fontId="1"/>
  </si>
  <si>
    <t>f(k)</t>
    <phoneticPr fontId="1"/>
  </si>
  <si>
    <t>p</t>
    <phoneticPr fontId="1"/>
  </si>
  <si>
    <t>F(k)</t>
    <phoneticPr fontId="1"/>
  </si>
  <si>
    <t>負の二構分布の確率質量関数と累積分布関数</t>
    <rPh sb="0" eb="1">
      <t>フ</t>
    </rPh>
    <rPh sb="2" eb="3">
      <t>ニ</t>
    </rPh>
    <rPh sb="3" eb="4">
      <t>カマエ</t>
    </rPh>
    <rPh sb="4" eb="6">
      <t>ブンプ</t>
    </rPh>
    <rPh sb="7" eb="9">
      <t>カクリツ</t>
    </rPh>
    <rPh sb="9" eb="11">
      <t>シツリョウ</t>
    </rPh>
    <rPh sb="11" eb="13">
      <t>カンスウ</t>
    </rPh>
    <rPh sb="14" eb="16">
      <t>ルイセキ</t>
    </rPh>
    <rPh sb="16" eb="18">
      <t>ブンプ</t>
    </rPh>
    <rPh sb="18" eb="20">
      <t>カンスウ</t>
    </rPh>
    <phoneticPr fontId="1"/>
  </si>
  <si>
    <t>n</t>
    <phoneticPr fontId="1"/>
  </si>
  <si>
    <t>負の二項分布と幾何分布</t>
    <rPh sb="0" eb="1">
      <t>フ</t>
    </rPh>
    <rPh sb="2" eb="4">
      <t>ニコウ</t>
    </rPh>
    <rPh sb="4" eb="6">
      <t>ブンプ</t>
    </rPh>
    <rPh sb="7" eb="9">
      <t>キカ</t>
    </rPh>
    <rPh sb="9" eb="11">
      <t>ブンプ</t>
    </rPh>
    <phoneticPr fontId="1"/>
  </si>
  <si>
    <t>負の二項分布</t>
    <rPh sb="0" eb="1">
      <t>フ</t>
    </rPh>
    <rPh sb="2" eb="4">
      <t>ニコウ</t>
    </rPh>
    <rPh sb="4" eb="6">
      <t>ブンプ</t>
    </rPh>
    <phoneticPr fontId="1"/>
  </si>
  <si>
    <t>幾何分布</t>
    <rPh sb="0" eb="2">
      <t>キカ</t>
    </rPh>
    <rPh sb="2" eb="4">
      <t>ブンプ</t>
    </rPh>
    <phoneticPr fontId="1"/>
  </si>
  <si>
    <t>※負の二項分布ではkは0から始まるので1を引いてある</t>
    <rPh sb="1" eb="2">
      <t>フ</t>
    </rPh>
    <rPh sb="3" eb="5">
      <t>ニコウ</t>
    </rPh>
    <rPh sb="5" eb="7">
      <t>ブンプ</t>
    </rPh>
    <rPh sb="14" eb="15">
      <t>ハジ</t>
    </rPh>
    <rPh sb="21" eb="22">
      <t>ヒ</t>
    </rPh>
    <phoneticPr fontId="1"/>
  </si>
  <si>
    <t>打席数</t>
    <rPh sb="0" eb="2">
      <t>ダセキ</t>
    </rPh>
    <rPh sb="2" eb="3">
      <t>スウ</t>
    </rPh>
    <phoneticPr fontId="1"/>
  </si>
  <si>
    <t>本塁打数</t>
    <rPh sb="0" eb="3">
      <t>ホンルイダ</t>
    </rPh>
    <rPh sb="3" eb="4">
      <t>スウ</t>
    </rPh>
    <phoneticPr fontId="1"/>
  </si>
  <si>
    <t>大谷選手が50本塁打を打つまでの打席数と累積確率</t>
    <rPh sb="0" eb="2">
      <t>オオタニ</t>
    </rPh>
    <rPh sb="2" eb="4">
      <t>センシュ</t>
    </rPh>
    <rPh sb="7" eb="10">
      <t>ホンルイダ</t>
    </rPh>
    <rPh sb="11" eb="12">
      <t>ウ</t>
    </rPh>
    <rPh sb="16" eb="19">
      <t>ダセキスウ</t>
    </rPh>
    <rPh sb="20" eb="22">
      <t>ルイセキ</t>
    </rPh>
    <rPh sb="22" eb="24">
      <t>カクリツ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</si>
</sst>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'負の二項分布 (完成例)'!$A$1</c:f>
          <c:strCache>
            <c:ptCount val="1"/>
            <c:pt idx="0">
              <c:v>負の二構分布の確率質量関数と累積分布関数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'負の二項分布 (完成例)'!$B$5</c:f>
              <c:strCache>
                <c:ptCount val="1"/>
                <c:pt idx="0">
                  <c:v>f(k)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'負の二項分布 (完成例)'!$A$6:$A$21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'負の二項分布 (完成例)'!$B$6:$B$21</c:f>
              <c:numCache>
                <c:formatCode>General</c:formatCode>
                <c:ptCount val="16"/>
                <c:pt idx="0">
                  <c:v>6.25E-2</c:v>
                </c:pt>
                <c:pt idx="1">
                  <c:v>9.3750000000000014E-2</c:v>
                </c:pt>
                <c:pt idx="2">
                  <c:v>0.10546875000000001</c:v>
                </c:pt>
                <c:pt idx="3">
                  <c:v>0.10546874999999999</c:v>
                </c:pt>
                <c:pt idx="4">
                  <c:v>9.8876953125E-2</c:v>
                </c:pt>
                <c:pt idx="5">
                  <c:v>8.89892578125E-2</c:v>
                </c:pt>
                <c:pt idx="6">
                  <c:v>7.78656005859375E-2</c:v>
                </c:pt>
                <c:pt idx="7">
                  <c:v>6.6741943359375028E-2</c:v>
                </c:pt>
                <c:pt idx="8">
                  <c:v>5.631351470947267E-2</c:v>
                </c:pt>
                <c:pt idx="9">
                  <c:v>4.6927928924560547E-2</c:v>
                </c:pt>
                <c:pt idx="10">
                  <c:v>3.8715541362762451E-2</c:v>
                </c:pt>
                <c:pt idx="11">
                  <c:v>3.1676352024078383E-2</c:v>
                </c:pt>
                <c:pt idx="12">
                  <c:v>2.5737036019563675E-2</c:v>
                </c:pt>
                <c:pt idx="13">
                  <c:v>2.078760601580143E-2</c:v>
                </c:pt>
                <c:pt idx="14">
                  <c:v>1.6704326262697584E-2</c:v>
                </c:pt>
                <c:pt idx="15">
                  <c:v>1.3363461010158062E-2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BF-4925-8EBE-2D7400C99B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7596991"/>
        <c:axId val="127597471"/>
      </c:barChart>
      <c:lineChart>
        <c:grouping val="standard"/>
        <c:varyColors val="0"/>
        <c:ser>
          <c:idx val="1"/>
          <c:order val="1"/>
          <c:tx>
            <c:strRef>
              <c:f>'負の二項分布 (完成例)'!$C$5</c:f>
              <c:strCache>
                <c:ptCount val="1"/>
                <c:pt idx="0">
                  <c:v>F(k)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'負の二項分布 (完成例)'!$C$6:$C$21</c:f>
              <c:numCache>
                <c:formatCode>General</c:formatCode>
                <c:ptCount val="16"/>
                <c:pt idx="0">
                  <c:v>6.25E-2</c:v>
                </c:pt>
                <c:pt idx="1">
                  <c:v>0.15625</c:v>
                </c:pt>
                <c:pt idx="2">
                  <c:v>0.26171875</c:v>
                </c:pt>
                <c:pt idx="3">
                  <c:v>0.3671875</c:v>
                </c:pt>
                <c:pt idx="4">
                  <c:v>0.466064453125</c:v>
                </c:pt>
                <c:pt idx="5">
                  <c:v>0.5550537109375</c:v>
                </c:pt>
                <c:pt idx="6">
                  <c:v>0.6329193115234375</c:v>
                </c:pt>
                <c:pt idx="7">
                  <c:v>0.69966125488281261</c:v>
                </c:pt>
                <c:pt idx="8">
                  <c:v>0.75597476959228516</c:v>
                </c:pt>
                <c:pt idx="9">
                  <c:v>0.80290269851684559</c:v>
                </c:pt>
                <c:pt idx="10">
                  <c:v>0.84161823987960815</c:v>
                </c:pt>
                <c:pt idx="11">
                  <c:v>0.87329459190368652</c:v>
                </c:pt>
                <c:pt idx="12">
                  <c:v>0.8990316279232502</c:v>
                </c:pt>
                <c:pt idx="13">
                  <c:v>0.91981923393905163</c:v>
                </c:pt>
                <c:pt idx="14">
                  <c:v>0.93652356020174921</c:v>
                </c:pt>
                <c:pt idx="15">
                  <c:v>0.94988702121190727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BF-4925-8EBE-2D7400C99B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7596991"/>
        <c:axId val="127597471"/>
      </c:lineChart>
      <c:catAx>
        <c:axId val="127596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7597471"/>
        <c:crosses val="autoZero"/>
        <c:auto val="1"/>
        <c:lblAlgn val="ctr"/>
        <c:lblOffset val="100"/>
        <c:noMultiLvlLbl val="0"/>
      </c:catAx>
      <c:valAx>
        <c:axId val="127597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7596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'負の二項分布 (公式に従って作成)'!$A$1</c:f>
          <c:strCache>
            <c:ptCount val="1"/>
            <c:pt idx="0">
              <c:v>負の二構分布の確率質量関数と累積分布関数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'負の二項分布 (公式に従って作成)'!$B$5</c:f>
              <c:strCache>
                <c:ptCount val="1"/>
                <c:pt idx="0">
                  <c:v>f(k)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'負の二項分布 (公式に従って作成)'!$A$6:$A$21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'負の二項分布 (公式に従って作成)'!$B$6:$B$21</c:f>
              <c:numCache>
                <c:formatCode>General</c:formatCode>
                <c:ptCount val="16"/>
                <c:pt idx="0">
                  <c:v>6.25E-2</c:v>
                </c:pt>
                <c:pt idx="1">
                  <c:v>9.375E-2</c:v>
                </c:pt>
                <c:pt idx="2">
                  <c:v>0.10546875</c:v>
                </c:pt>
                <c:pt idx="3">
                  <c:v>0.10546875</c:v>
                </c:pt>
                <c:pt idx="4">
                  <c:v>9.8876953125E-2</c:v>
                </c:pt>
                <c:pt idx="5">
                  <c:v>8.89892578125E-2</c:v>
                </c:pt>
                <c:pt idx="6">
                  <c:v>7.78656005859375E-2</c:v>
                </c:pt>
                <c:pt idx="7">
                  <c:v>6.6741943359375E-2</c:v>
                </c:pt>
                <c:pt idx="8">
                  <c:v>5.6313514709472656E-2</c:v>
                </c:pt>
                <c:pt idx="9">
                  <c:v>4.6927928924560547E-2</c:v>
                </c:pt>
                <c:pt idx="10">
                  <c:v>3.8715541362762451E-2</c:v>
                </c:pt>
                <c:pt idx="11">
                  <c:v>3.1676352024078369E-2</c:v>
                </c:pt>
                <c:pt idx="12">
                  <c:v>2.5737036019563675E-2</c:v>
                </c:pt>
                <c:pt idx="13">
                  <c:v>2.078760601580143E-2</c:v>
                </c:pt>
                <c:pt idx="14">
                  <c:v>1.6704326262697577E-2</c:v>
                </c:pt>
                <c:pt idx="15">
                  <c:v>1.3363461010158062E-2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DA-4456-A259-6EC13AA1BE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7596991"/>
        <c:axId val="127597471"/>
      </c:barChart>
      <c:lineChart>
        <c:grouping val="standard"/>
        <c:varyColors val="0"/>
        <c:ser>
          <c:idx val="1"/>
          <c:order val="1"/>
          <c:tx>
            <c:strRef>
              <c:f>'負の二項分布 (公式に従って作成)'!$C$5</c:f>
              <c:strCache>
                <c:ptCount val="1"/>
                <c:pt idx="0">
                  <c:v>F(k)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'負の二項分布 (公式に従って作成)'!$C$6:$C$21</c:f>
              <c:numCache>
                <c:formatCode>General</c:formatCode>
                <c:ptCount val="16"/>
                <c:pt idx="0">
                  <c:v>6.25E-2</c:v>
                </c:pt>
                <c:pt idx="1">
                  <c:v>0.15625</c:v>
                </c:pt>
                <c:pt idx="2">
                  <c:v>0.26171875</c:v>
                </c:pt>
                <c:pt idx="3">
                  <c:v>0.3671875</c:v>
                </c:pt>
                <c:pt idx="4">
                  <c:v>0.466064453125</c:v>
                </c:pt>
                <c:pt idx="5">
                  <c:v>0.5550537109375</c:v>
                </c:pt>
                <c:pt idx="6">
                  <c:v>0.6329193115234375</c:v>
                </c:pt>
                <c:pt idx="7">
                  <c:v>0.6996612548828125</c:v>
                </c:pt>
                <c:pt idx="8">
                  <c:v>0.75597476959228516</c:v>
                </c:pt>
                <c:pt idx="9">
                  <c:v>0.8029026985168457</c:v>
                </c:pt>
                <c:pt idx="10">
                  <c:v>0.84161823987960815</c:v>
                </c:pt>
                <c:pt idx="11">
                  <c:v>0.87329459190368652</c:v>
                </c:pt>
                <c:pt idx="12">
                  <c:v>0.8990316279232502</c:v>
                </c:pt>
                <c:pt idx="13">
                  <c:v>0.91981923393905163</c:v>
                </c:pt>
                <c:pt idx="14">
                  <c:v>0.93652356020174921</c:v>
                </c:pt>
                <c:pt idx="15">
                  <c:v>0.94988702121190727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DA-4456-A259-6EC13AA1BE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7596991"/>
        <c:axId val="127597471"/>
      </c:lineChart>
      <c:catAx>
        <c:axId val="127596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7597471"/>
        <c:crosses val="autoZero"/>
        <c:auto val="1"/>
        <c:lblAlgn val="ctr"/>
        <c:lblOffset val="100"/>
        <c:noMultiLvlLbl val="0"/>
      </c:catAx>
      <c:valAx>
        <c:axId val="127597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7596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負の二項分布と幾何分布!$A$1</c:f>
          <c:strCache>
            <c:ptCount val="1"/>
            <c:pt idx="0">
              <c:v>負の二項分布と幾何分布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負の二項分布と幾何分布!$B$5</c:f>
              <c:strCache>
                <c:ptCount val="1"/>
                <c:pt idx="0">
                  <c:v>幾何分布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負の二項分布と幾何分布!$B$6:$B$21</c:f>
              <c:numCache>
                <c:formatCode>General</c:formatCode>
                <c:ptCount val="16"/>
                <c:pt idx="0">
                  <c:v>0.25</c:v>
                </c:pt>
                <c:pt idx="1">
                  <c:v>0.1875</c:v>
                </c:pt>
                <c:pt idx="2">
                  <c:v>0.140625</c:v>
                </c:pt>
                <c:pt idx="3">
                  <c:v>0.10546875</c:v>
                </c:pt>
                <c:pt idx="4">
                  <c:v>7.91015625E-2</c:v>
                </c:pt>
                <c:pt idx="5">
                  <c:v>5.9326171875E-2</c:v>
                </c:pt>
                <c:pt idx="6">
                  <c:v>4.449462890625E-2</c:v>
                </c:pt>
                <c:pt idx="7">
                  <c:v>3.33709716796875E-2</c:v>
                </c:pt>
                <c:pt idx="8">
                  <c:v>2.5028228759765625E-2</c:v>
                </c:pt>
                <c:pt idx="9">
                  <c:v>1.8771171569824219E-2</c:v>
                </c:pt>
                <c:pt idx="10">
                  <c:v>1.4078378677368164E-2</c:v>
                </c:pt>
                <c:pt idx="11">
                  <c:v>1.0558784008026123E-2</c:v>
                </c:pt>
                <c:pt idx="12">
                  <c:v>7.9190880060195923E-3</c:v>
                </c:pt>
                <c:pt idx="13">
                  <c:v>5.9393160045146942E-3</c:v>
                </c:pt>
                <c:pt idx="14">
                  <c:v>4.4544870033860207E-3</c:v>
                </c:pt>
                <c:pt idx="15">
                  <c:v>3.3408652525395155E-3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B1-4B13-8053-AB59E970B5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20525807"/>
        <c:axId val="1820526287"/>
      </c:barChart>
      <c:lineChart>
        <c:grouping val="standard"/>
        <c:varyColors val="0"/>
        <c:ser>
          <c:idx val="1"/>
          <c:order val="1"/>
          <c:tx>
            <c:strRef>
              <c:f>負の二項分布と幾何分布!$C$5</c:f>
              <c:strCache>
                <c:ptCount val="1"/>
                <c:pt idx="0">
                  <c:v>負の二項分布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負の二項分布と幾何分布!$C$6:$C$21</c:f>
              <c:numCache>
                <c:formatCode>General</c:formatCode>
                <c:ptCount val="16"/>
                <c:pt idx="0">
                  <c:v>0.25</c:v>
                </c:pt>
                <c:pt idx="1">
                  <c:v>0.1875</c:v>
                </c:pt>
                <c:pt idx="2">
                  <c:v>0.140625</c:v>
                </c:pt>
                <c:pt idx="3">
                  <c:v>0.10546875</c:v>
                </c:pt>
                <c:pt idx="4">
                  <c:v>7.91015625E-2</c:v>
                </c:pt>
                <c:pt idx="5">
                  <c:v>5.9326171875000007E-2</c:v>
                </c:pt>
                <c:pt idx="6">
                  <c:v>4.449462890625E-2</c:v>
                </c:pt>
                <c:pt idx="7">
                  <c:v>3.3370971679687493E-2</c:v>
                </c:pt>
                <c:pt idx="8">
                  <c:v>2.5028228759765632E-2</c:v>
                </c:pt>
                <c:pt idx="9">
                  <c:v>1.8771171569824233E-2</c:v>
                </c:pt>
                <c:pt idx="10">
                  <c:v>1.4078378677368173E-2</c:v>
                </c:pt>
                <c:pt idx="11">
                  <c:v>1.0558784008026125E-2</c:v>
                </c:pt>
                <c:pt idx="12">
                  <c:v>7.919088006019594E-3</c:v>
                </c:pt>
                <c:pt idx="13">
                  <c:v>5.9393160045146951E-3</c:v>
                </c:pt>
                <c:pt idx="14">
                  <c:v>4.4544870033860215E-3</c:v>
                </c:pt>
                <c:pt idx="15">
                  <c:v>3.3408652525395159E-3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B1-4B13-8053-AB59E970B5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20525807"/>
        <c:axId val="1820526287"/>
      </c:lineChart>
      <c:catAx>
        <c:axId val="18205258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20526287"/>
        <c:auto val="1"/>
        <c:lblAlgn val="ctr"/>
        <c:lblOffset val="100"/>
        <c:noMultiLvlLbl val="0"/>
      </c:catAx>
      <c:valAx>
        <c:axId val="1820526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20525807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'負の二項分布 (応用例)'!$A$1</c:f>
          <c:strCache>
            <c:ptCount val="1"/>
            <c:pt idx="0">
              <c:v>大谷選手が50本塁打を打つまでの打席数と累積確率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'負の二項分布 (応用例)'!$B$6</c:f>
              <c:strCache>
                <c:ptCount val="1"/>
                <c:pt idx="0">
                  <c:v>F(k)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'負の二項分布 (応用例)'!$A$7:$A$25</c:f>
              <c:numCache>
                <c:formatCode>General</c:formatCode>
                <c:ptCount val="19"/>
                <c:pt idx="0">
                  <c:v>500</c:v>
                </c:pt>
                <c:pt idx="1">
                  <c:v>520</c:v>
                </c:pt>
                <c:pt idx="2">
                  <c:v>540</c:v>
                </c:pt>
                <c:pt idx="3">
                  <c:v>560</c:v>
                </c:pt>
                <c:pt idx="4">
                  <c:v>580</c:v>
                </c:pt>
                <c:pt idx="5">
                  <c:v>600</c:v>
                </c:pt>
                <c:pt idx="6">
                  <c:v>620</c:v>
                </c:pt>
                <c:pt idx="7">
                  <c:v>640</c:v>
                </c:pt>
                <c:pt idx="8">
                  <c:v>660</c:v>
                </c:pt>
                <c:pt idx="9">
                  <c:v>680</c:v>
                </c:pt>
                <c:pt idx="10">
                  <c:v>700</c:v>
                </c:pt>
                <c:pt idx="11">
                  <c:v>720</c:v>
                </c:pt>
                <c:pt idx="12">
                  <c:v>740</c:v>
                </c:pt>
                <c:pt idx="13">
                  <c:v>760</c:v>
                </c:pt>
                <c:pt idx="14">
                  <c:v>780</c:v>
                </c:pt>
                <c:pt idx="15">
                  <c:v>800</c:v>
                </c:pt>
                <c:pt idx="16">
                  <c:v>820</c:v>
                </c:pt>
                <c:pt idx="17">
                  <c:v>840</c:v>
                </c:pt>
                <c:pt idx="18">
                  <c:v>860</c:v>
                </c:pt>
              </c:numCache>
            </c:numRef>
          </c:cat>
          <c:val>
            <c:numRef>
              <c:f>'負の二項分布 (応用例)'!$B$7:$B$25</c:f>
              <c:numCache>
                <c:formatCode>General</c:formatCode>
                <c:ptCount val="19"/>
                <c:pt idx="0">
                  <c:v>3.1956193231668477E-2</c:v>
                </c:pt>
                <c:pt idx="1">
                  <c:v>5.3673134133335375E-2</c:v>
                </c:pt>
                <c:pt idx="2">
                  <c:v>8.4771824609520555E-2</c:v>
                </c:pt>
                <c:pt idx="3">
                  <c:v>0.12657599987291121</c:v>
                </c:pt>
                <c:pt idx="4">
                  <c:v>0.17955361582179855</c:v>
                </c:pt>
                <c:pt idx="5">
                  <c:v>0.24309243001587055</c:v>
                </c:pt>
                <c:pt idx="6">
                  <c:v>0.31546586051539655</c:v>
                </c:pt>
                <c:pt idx="7">
                  <c:v>0.39400608529673548</c:v>
                </c:pt>
                <c:pt idx="8">
                  <c:v>0.47544545052613191</c:v>
                </c:pt>
                <c:pt idx="9">
                  <c:v>0.55634631986588667</c:v>
                </c:pt>
                <c:pt idx="10">
                  <c:v>0.63352530843022448</c:v>
                </c:pt>
                <c:pt idx="11">
                  <c:v>0.70439105272993152</c:v>
                </c:pt>
                <c:pt idx="12">
                  <c:v>0.76714661502805104</c:v>
                </c:pt>
                <c:pt idx="13">
                  <c:v>0.82084544762943001</c:v>
                </c:pt>
                <c:pt idx="14">
                  <c:v>0.86532191116027413</c:v>
                </c:pt>
                <c:pt idx="15">
                  <c:v>0.90103673275195106</c:v>
                </c:pt>
                <c:pt idx="16">
                  <c:v>0.92888312920109484</c:v>
                </c:pt>
                <c:pt idx="17">
                  <c:v>0.94999347727360861</c:v>
                </c:pt>
                <c:pt idx="18">
                  <c:v>0.96557427237452287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5D-4832-8BFF-DB83462D09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596991"/>
        <c:axId val="127597471"/>
      </c:lineChart>
      <c:catAx>
        <c:axId val="127596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7597471"/>
        <c:crosses val="autoZero"/>
        <c:auto val="1"/>
        <c:lblAlgn val="ctr"/>
        <c:lblOffset val="100"/>
        <c:noMultiLvlLbl val="0"/>
      </c:catAx>
      <c:valAx>
        <c:axId val="12759747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7596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</xdr:row>
      <xdr:rowOff>223836</xdr:rowOff>
    </xdr:from>
    <xdr:to>
      <xdr:col>11</xdr:col>
      <xdr:colOff>0</xdr:colOff>
      <xdr:row>18</xdr:row>
      <xdr:rowOff>223837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23A5E20A-B9E4-48E5-8AB9-3E18A22EA1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</xdr:row>
      <xdr:rowOff>223836</xdr:rowOff>
    </xdr:from>
    <xdr:to>
      <xdr:col>11</xdr:col>
      <xdr:colOff>0</xdr:colOff>
      <xdr:row>18</xdr:row>
      <xdr:rowOff>223837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21E78FB4-0536-4BCE-BCC3-2ED743CB01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</xdr:row>
      <xdr:rowOff>223836</xdr:rowOff>
    </xdr:from>
    <xdr:to>
      <xdr:col>11</xdr:col>
      <xdr:colOff>0</xdr:colOff>
      <xdr:row>18</xdr:row>
      <xdr:rowOff>223837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151E1591-5614-DC5A-BCD3-A0935A92B8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0</xdr:rowOff>
    </xdr:from>
    <xdr:to>
      <xdr:col>11</xdr:col>
      <xdr:colOff>0</xdr:colOff>
      <xdr:row>20</xdr:row>
      <xdr:rowOff>2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140688DD-DF1A-488B-BA36-3AA806FA50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3C094-1246-4E87-89EE-60B6466D5284}">
  <dimension ref="A1:D21"/>
  <sheetViews>
    <sheetView tabSelected="1" zoomScaleNormal="100" workbookViewId="0">
      <selection activeCell="B6" sqref="B6"/>
    </sheetView>
  </sheetViews>
  <sheetFormatPr defaultRowHeight="17.649999999999999" x14ac:dyDescent="0.7"/>
  <sheetData>
    <row r="1" spans="1:4" x14ac:dyDescent="0.7">
      <c r="A1" s="1" t="s">
        <v>4</v>
      </c>
      <c r="B1" s="1"/>
      <c r="C1" s="1"/>
      <c r="D1" s="6"/>
    </row>
    <row r="3" spans="1:4" x14ac:dyDescent="0.7">
      <c r="A3" s="4" t="s">
        <v>2</v>
      </c>
      <c r="B3" s="5">
        <f>1/4</f>
        <v>0.25</v>
      </c>
      <c r="C3" s="4" t="s">
        <v>5</v>
      </c>
      <c r="D3" s="5">
        <v>2</v>
      </c>
    </row>
    <row r="5" spans="1:4" x14ac:dyDescent="0.7">
      <c r="A5" s="2" t="s">
        <v>0</v>
      </c>
      <c r="B5" s="2" t="s">
        <v>1</v>
      </c>
      <c r="C5" s="2" t="s">
        <v>3</v>
      </c>
    </row>
    <row r="6" spans="1:4" x14ac:dyDescent="0.7">
      <c r="A6">
        <v>0</v>
      </c>
    </row>
    <row r="7" spans="1:4" x14ac:dyDescent="0.7">
      <c r="A7">
        <v>1</v>
      </c>
    </row>
    <row r="8" spans="1:4" x14ac:dyDescent="0.7">
      <c r="A8">
        <v>2</v>
      </c>
    </row>
    <row r="9" spans="1:4" x14ac:dyDescent="0.7">
      <c r="A9">
        <v>3</v>
      </c>
    </row>
    <row r="10" spans="1:4" x14ac:dyDescent="0.7">
      <c r="A10">
        <v>4</v>
      </c>
    </row>
    <row r="11" spans="1:4" x14ac:dyDescent="0.7">
      <c r="A11">
        <v>5</v>
      </c>
    </row>
    <row r="12" spans="1:4" x14ac:dyDescent="0.7">
      <c r="A12">
        <v>6</v>
      </c>
    </row>
    <row r="13" spans="1:4" x14ac:dyDescent="0.7">
      <c r="A13">
        <v>7</v>
      </c>
    </row>
    <row r="14" spans="1:4" x14ac:dyDescent="0.7">
      <c r="A14">
        <v>8</v>
      </c>
    </row>
    <row r="15" spans="1:4" x14ac:dyDescent="0.7">
      <c r="A15" s="9">
        <v>9</v>
      </c>
      <c r="B15" s="9"/>
      <c r="C15" s="9"/>
    </row>
    <row r="16" spans="1:4" x14ac:dyDescent="0.7">
      <c r="A16" s="7">
        <v>10</v>
      </c>
      <c r="B16" s="9"/>
      <c r="C16" s="9"/>
    </row>
    <row r="17" spans="1:3" x14ac:dyDescent="0.7">
      <c r="A17" s="7">
        <v>11</v>
      </c>
      <c r="B17" s="9"/>
      <c r="C17" s="9"/>
    </row>
    <row r="18" spans="1:3" x14ac:dyDescent="0.7">
      <c r="A18" s="7">
        <v>12</v>
      </c>
      <c r="B18" s="9"/>
      <c r="C18" s="9"/>
    </row>
    <row r="19" spans="1:3" x14ac:dyDescent="0.7">
      <c r="A19" s="7">
        <v>13</v>
      </c>
      <c r="B19" s="9"/>
      <c r="C19" s="9"/>
    </row>
    <row r="20" spans="1:3" x14ac:dyDescent="0.7">
      <c r="A20" s="7">
        <v>14</v>
      </c>
      <c r="B20" s="9"/>
      <c r="C20" s="9"/>
    </row>
    <row r="21" spans="1:3" x14ac:dyDescent="0.7">
      <c r="A21" s="8">
        <v>15</v>
      </c>
      <c r="B21" s="3"/>
      <c r="C21" s="3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E4B10-9A32-4753-BC0A-2576D6A0E008}">
  <dimension ref="A1:D21"/>
  <sheetViews>
    <sheetView zoomScaleNormal="100" workbookViewId="0">
      <selection activeCell="B6" sqref="B6"/>
    </sheetView>
  </sheetViews>
  <sheetFormatPr defaultRowHeight="17.649999999999999" x14ac:dyDescent="0.7"/>
  <sheetData>
    <row r="1" spans="1:4" x14ac:dyDescent="0.7">
      <c r="A1" s="1" t="s">
        <v>4</v>
      </c>
      <c r="B1" s="1"/>
      <c r="C1" s="1"/>
      <c r="D1" s="6"/>
    </row>
    <row r="3" spans="1:4" x14ac:dyDescent="0.7">
      <c r="A3" s="4" t="s">
        <v>2</v>
      </c>
      <c r="B3" s="5">
        <f>1/4</f>
        <v>0.25</v>
      </c>
      <c r="C3" s="4" t="s">
        <v>5</v>
      </c>
      <c r="D3" s="5">
        <v>2</v>
      </c>
    </row>
    <row r="5" spans="1:4" x14ac:dyDescent="0.7">
      <c r="A5" s="2" t="s">
        <v>0</v>
      </c>
      <c r="B5" s="2" t="s">
        <v>1</v>
      </c>
      <c r="C5" s="2" t="s">
        <v>3</v>
      </c>
    </row>
    <row r="6" spans="1:4" x14ac:dyDescent="0.7">
      <c r="A6">
        <v>0</v>
      </c>
      <c r="B6" cm="1">
        <f t="array" ref="B6:B21">_xlfn.NEGBINOM.DIST(A6:A21,D3,B3,FALSE)</f>
        <v>6.25E-2</v>
      </c>
      <c r="C6" cm="1">
        <f t="array" ref="C6:C21">_xlfn.NEGBINOM.DIST(A6:A21,D3,B3,TRUE)</f>
        <v>6.25E-2</v>
      </c>
    </row>
    <row r="7" spans="1:4" x14ac:dyDescent="0.7">
      <c r="A7">
        <v>1</v>
      </c>
      <c r="B7">
        <v>9.3750000000000014E-2</v>
      </c>
      <c r="C7">
        <v>0.15625</v>
      </c>
    </row>
    <row r="8" spans="1:4" x14ac:dyDescent="0.7">
      <c r="A8">
        <v>2</v>
      </c>
      <c r="B8">
        <v>0.10546875000000001</v>
      </c>
      <c r="C8">
        <v>0.26171875</v>
      </c>
    </row>
    <row r="9" spans="1:4" x14ac:dyDescent="0.7">
      <c r="A9">
        <v>3</v>
      </c>
      <c r="B9">
        <v>0.10546874999999999</v>
      </c>
      <c r="C9">
        <v>0.3671875</v>
      </c>
    </row>
    <row r="10" spans="1:4" x14ac:dyDescent="0.7">
      <c r="A10">
        <v>4</v>
      </c>
      <c r="B10">
        <v>9.8876953125E-2</v>
      </c>
      <c r="C10">
        <v>0.466064453125</v>
      </c>
    </row>
    <row r="11" spans="1:4" x14ac:dyDescent="0.7">
      <c r="A11">
        <v>5</v>
      </c>
      <c r="B11">
        <v>8.89892578125E-2</v>
      </c>
      <c r="C11">
        <v>0.5550537109375</v>
      </c>
    </row>
    <row r="12" spans="1:4" x14ac:dyDescent="0.7">
      <c r="A12">
        <v>6</v>
      </c>
      <c r="B12">
        <v>7.78656005859375E-2</v>
      </c>
      <c r="C12">
        <v>0.6329193115234375</v>
      </c>
    </row>
    <row r="13" spans="1:4" x14ac:dyDescent="0.7">
      <c r="A13">
        <v>7</v>
      </c>
      <c r="B13">
        <v>6.6741943359375028E-2</v>
      </c>
      <c r="C13">
        <v>0.69966125488281261</v>
      </c>
    </row>
    <row r="14" spans="1:4" x14ac:dyDescent="0.7">
      <c r="A14">
        <v>8</v>
      </c>
      <c r="B14">
        <v>5.631351470947267E-2</v>
      </c>
      <c r="C14">
        <v>0.75597476959228516</v>
      </c>
    </row>
    <row r="15" spans="1:4" x14ac:dyDescent="0.7">
      <c r="A15" s="9">
        <v>9</v>
      </c>
      <c r="B15" s="9">
        <v>4.6927928924560547E-2</v>
      </c>
      <c r="C15" s="9">
        <v>0.80290269851684559</v>
      </c>
    </row>
    <row r="16" spans="1:4" x14ac:dyDescent="0.7">
      <c r="A16" s="7">
        <v>10</v>
      </c>
      <c r="B16" s="9">
        <v>3.8715541362762451E-2</v>
      </c>
      <c r="C16" s="9">
        <v>0.84161823987960815</v>
      </c>
    </row>
    <row r="17" spans="1:3" x14ac:dyDescent="0.7">
      <c r="A17" s="7">
        <v>11</v>
      </c>
      <c r="B17" s="9">
        <v>3.1676352024078383E-2</v>
      </c>
      <c r="C17" s="9">
        <v>0.87329459190368652</v>
      </c>
    </row>
    <row r="18" spans="1:3" x14ac:dyDescent="0.7">
      <c r="A18" s="7">
        <v>12</v>
      </c>
      <c r="B18" s="9">
        <v>2.5737036019563675E-2</v>
      </c>
      <c r="C18" s="9">
        <v>0.8990316279232502</v>
      </c>
    </row>
    <row r="19" spans="1:3" x14ac:dyDescent="0.7">
      <c r="A19" s="7">
        <v>13</v>
      </c>
      <c r="B19" s="9">
        <v>2.078760601580143E-2</v>
      </c>
      <c r="C19" s="9">
        <v>0.91981923393905163</v>
      </c>
    </row>
    <row r="20" spans="1:3" x14ac:dyDescent="0.7">
      <c r="A20" s="7">
        <v>14</v>
      </c>
      <c r="B20" s="9">
        <v>1.6704326262697584E-2</v>
      </c>
      <c r="C20" s="9">
        <v>0.93652356020174921</v>
      </c>
    </row>
    <row r="21" spans="1:3" x14ac:dyDescent="0.7">
      <c r="A21" s="8">
        <v>15</v>
      </c>
      <c r="B21" s="3">
        <v>1.3363461010158062E-2</v>
      </c>
      <c r="C21" s="3">
        <v>0.94988702121190727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07C1F-CEC5-4E53-879F-789344668AF4}">
  <dimension ref="A1:D21"/>
  <sheetViews>
    <sheetView zoomScaleNormal="100" workbookViewId="0">
      <selection activeCell="B6" sqref="B6"/>
    </sheetView>
  </sheetViews>
  <sheetFormatPr defaultRowHeight="17.649999999999999" x14ac:dyDescent="0.7"/>
  <sheetData>
    <row r="1" spans="1:4" x14ac:dyDescent="0.7">
      <c r="A1" s="1" t="s">
        <v>4</v>
      </c>
      <c r="B1" s="1"/>
      <c r="C1" s="1"/>
      <c r="D1" s="6"/>
    </row>
    <row r="3" spans="1:4" x14ac:dyDescent="0.7">
      <c r="A3" s="4" t="s">
        <v>2</v>
      </c>
      <c r="B3" s="5">
        <f>1/4</f>
        <v>0.25</v>
      </c>
      <c r="C3" s="4" t="s">
        <v>5</v>
      </c>
      <c r="D3" s="5">
        <v>2</v>
      </c>
    </row>
    <row r="5" spans="1:4" x14ac:dyDescent="0.7">
      <c r="A5" s="2" t="s">
        <v>0</v>
      </c>
      <c r="B5" s="2" t="s">
        <v>1</v>
      </c>
      <c r="C5" s="2" t="s">
        <v>3</v>
      </c>
    </row>
    <row r="6" spans="1:4" x14ac:dyDescent="0.7">
      <c r="A6">
        <v>0</v>
      </c>
      <c r="B6" cm="1">
        <f t="array" ref="B6:B21">COMBIN(A6:A21+D3-1,D3-1)*B3^D3*(1-B3)^A6:A21</f>
        <v>6.25E-2</v>
      </c>
      <c r="C6">
        <f>B6</f>
        <v>6.25E-2</v>
      </c>
    </row>
    <row r="7" spans="1:4" x14ac:dyDescent="0.7">
      <c r="A7">
        <v>1</v>
      </c>
      <c r="B7">
        <v>9.375E-2</v>
      </c>
      <c r="C7">
        <f>C6+B7</f>
        <v>0.15625</v>
      </c>
    </row>
    <row r="8" spans="1:4" x14ac:dyDescent="0.7">
      <c r="A8">
        <v>2</v>
      </c>
      <c r="B8">
        <v>0.10546875</v>
      </c>
      <c r="C8">
        <f t="shared" ref="C8:C21" si="0">C7+B8</f>
        <v>0.26171875</v>
      </c>
    </row>
    <row r="9" spans="1:4" x14ac:dyDescent="0.7">
      <c r="A9">
        <v>3</v>
      </c>
      <c r="B9">
        <v>0.10546875</v>
      </c>
      <c r="C9">
        <f t="shared" si="0"/>
        <v>0.3671875</v>
      </c>
    </row>
    <row r="10" spans="1:4" x14ac:dyDescent="0.7">
      <c r="A10">
        <v>4</v>
      </c>
      <c r="B10">
        <v>9.8876953125E-2</v>
      </c>
      <c r="C10">
        <f t="shared" si="0"/>
        <v>0.466064453125</v>
      </c>
    </row>
    <row r="11" spans="1:4" x14ac:dyDescent="0.7">
      <c r="A11">
        <v>5</v>
      </c>
      <c r="B11">
        <v>8.89892578125E-2</v>
      </c>
      <c r="C11">
        <f t="shared" si="0"/>
        <v>0.5550537109375</v>
      </c>
    </row>
    <row r="12" spans="1:4" x14ac:dyDescent="0.7">
      <c r="A12">
        <v>6</v>
      </c>
      <c r="B12">
        <v>7.78656005859375E-2</v>
      </c>
      <c r="C12">
        <f t="shared" si="0"/>
        <v>0.6329193115234375</v>
      </c>
    </row>
    <row r="13" spans="1:4" x14ac:dyDescent="0.7">
      <c r="A13">
        <v>7</v>
      </c>
      <c r="B13">
        <v>6.6741943359375E-2</v>
      </c>
      <c r="C13">
        <f t="shared" si="0"/>
        <v>0.6996612548828125</v>
      </c>
    </row>
    <row r="14" spans="1:4" x14ac:dyDescent="0.7">
      <c r="A14">
        <v>8</v>
      </c>
      <c r="B14">
        <v>5.6313514709472656E-2</v>
      </c>
      <c r="C14">
        <f t="shared" si="0"/>
        <v>0.75597476959228516</v>
      </c>
    </row>
    <row r="15" spans="1:4" x14ac:dyDescent="0.7">
      <c r="A15" s="9">
        <v>9</v>
      </c>
      <c r="B15" s="9">
        <v>4.6927928924560547E-2</v>
      </c>
      <c r="C15">
        <f t="shared" si="0"/>
        <v>0.8029026985168457</v>
      </c>
    </row>
    <row r="16" spans="1:4" x14ac:dyDescent="0.7">
      <c r="A16" s="7">
        <v>10</v>
      </c>
      <c r="B16" s="9">
        <v>3.8715541362762451E-2</v>
      </c>
      <c r="C16">
        <f t="shared" si="0"/>
        <v>0.84161823987960815</v>
      </c>
    </row>
    <row r="17" spans="1:3" x14ac:dyDescent="0.7">
      <c r="A17" s="7">
        <v>11</v>
      </c>
      <c r="B17" s="9">
        <v>3.1676352024078369E-2</v>
      </c>
      <c r="C17">
        <f t="shared" si="0"/>
        <v>0.87329459190368652</v>
      </c>
    </row>
    <row r="18" spans="1:3" x14ac:dyDescent="0.7">
      <c r="A18" s="7">
        <v>12</v>
      </c>
      <c r="B18" s="9">
        <v>2.5737036019563675E-2</v>
      </c>
      <c r="C18">
        <f t="shared" si="0"/>
        <v>0.8990316279232502</v>
      </c>
    </row>
    <row r="19" spans="1:3" x14ac:dyDescent="0.7">
      <c r="A19" s="7">
        <v>13</v>
      </c>
      <c r="B19" s="9">
        <v>2.078760601580143E-2</v>
      </c>
      <c r="C19">
        <f t="shared" si="0"/>
        <v>0.91981923393905163</v>
      </c>
    </row>
    <row r="20" spans="1:3" x14ac:dyDescent="0.7">
      <c r="A20" s="7">
        <v>14</v>
      </c>
      <c r="B20" s="9">
        <v>1.6704326262697577E-2</v>
      </c>
      <c r="C20">
        <f t="shared" si="0"/>
        <v>0.93652356020174921</v>
      </c>
    </row>
    <row r="21" spans="1:3" x14ac:dyDescent="0.7">
      <c r="A21" s="8">
        <v>15</v>
      </c>
      <c r="B21" s="3">
        <v>1.3363461010158062E-2</v>
      </c>
      <c r="C21" s="3">
        <f t="shared" si="0"/>
        <v>0.94988702121190727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62ED7-6AF5-4AF3-834D-F104125B4927}">
  <dimension ref="A1:D23"/>
  <sheetViews>
    <sheetView zoomScaleNormal="100" workbookViewId="0">
      <selection activeCell="C6" sqref="C6"/>
    </sheetView>
  </sheetViews>
  <sheetFormatPr defaultRowHeight="17.649999999999999" x14ac:dyDescent="0.7"/>
  <cols>
    <col min="2" max="3" width="11.3125" customWidth="1"/>
  </cols>
  <sheetData>
    <row r="1" spans="1:4" x14ac:dyDescent="0.7">
      <c r="A1" s="1" t="s">
        <v>6</v>
      </c>
      <c r="B1" s="1"/>
      <c r="C1" s="1"/>
      <c r="D1" s="6"/>
    </row>
    <row r="3" spans="1:4" x14ac:dyDescent="0.7">
      <c r="A3" s="4" t="s">
        <v>2</v>
      </c>
      <c r="B3" s="5">
        <f>1/4</f>
        <v>0.25</v>
      </c>
      <c r="C3" s="4" t="s">
        <v>5</v>
      </c>
      <c r="D3" s="5">
        <v>1</v>
      </c>
    </row>
    <row r="5" spans="1:4" x14ac:dyDescent="0.7">
      <c r="A5" s="2" t="s">
        <v>0</v>
      </c>
      <c r="B5" s="2" t="s">
        <v>8</v>
      </c>
      <c r="C5" s="2" t="s">
        <v>7</v>
      </c>
    </row>
    <row r="6" spans="1:4" x14ac:dyDescent="0.7">
      <c r="A6">
        <v>1</v>
      </c>
      <c r="B6" cm="1">
        <f t="array" ref="B6:B21">(1-B3)^(A6:A21-1)*B3</f>
        <v>0.25</v>
      </c>
      <c r="C6" cm="1">
        <f t="array" ref="C6:C21">_xlfn.NEGBINOM.DIST(A6:A21-1,D3,B3,FALSE)</f>
        <v>0.25</v>
      </c>
    </row>
    <row r="7" spans="1:4" x14ac:dyDescent="0.7">
      <c r="A7">
        <v>2</v>
      </c>
      <c r="B7">
        <v>0.1875</v>
      </c>
      <c r="C7">
        <v>0.1875</v>
      </c>
    </row>
    <row r="8" spans="1:4" x14ac:dyDescent="0.7">
      <c r="A8">
        <v>3</v>
      </c>
      <c r="B8">
        <v>0.140625</v>
      </c>
      <c r="C8">
        <v>0.140625</v>
      </c>
    </row>
    <row r="9" spans="1:4" x14ac:dyDescent="0.7">
      <c r="A9">
        <v>4</v>
      </c>
      <c r="B9">
        <v>0.10546875</v>
      </c>
      <c r="C9">
        <v>0.10546875</v>
      </c>
    </row>
    <row r="10" spans="1:4" x14ac:dyDescent="0.7">
      <c r="A10">
        <v>5</v>
      </c>
      <c r="B10">
        <v>7.91015625E-2</v>
      </c>
      <c r="C10">
        <v>7.91015625E-2</v>
      </c>
    </row>
    <row r="11" spans="1:4" x14ac:dyDescent="0.7">
      <c r="A11">
        <v>6</v>
      </c>
      <c r="B11">
        <v>5.9326171875E-2</v>
      </c>
      <c r="C11">
        <v>5.9326171875000007E-2</v>
      </c>
    </row>
    <row r="12" spans="1:4" x14ac:dyDescent="0.7">
      <c r="A12">
        <v>7</v>
      </c>
      <c r="B12">
        <v>4.449462890625E-2</v>
      </c>
      <c r="C12">
        <v>4.449462890625E-2</v>
      </c>
    </row>
    <row r="13" spans="1:4" x14ac:dyDescent="0.7">
      <c r="A13">
        <v>8</v>
      </c>
      <c r="B13">
        <v>3.33709716796875E-2</v>
      </c>
      <c r="C13">
        <v>3.3370971679687493E-2</v>
      </c>
    </row>
    <row r="14" spans="1:4" x14ac:dyDescent="0.7">
      <c r="A14">
        <v>9</v>
      </c>
      <c r="B14">
        <v>2.5028228759765625E-2</v>
      </c>
      <c r="C14">
        <v>2.5028228759765632E-2</v>
      </c>
    </row>
    <row r="15" spans="1:4" x14ac:dyDescent="0.7">
      <c r="A15">
        <v>10</v>
      </c>
      <c r="B15" s="9">
        <v>1.8771171569824219E-2</v>
      </c>
      <c r="C15" s="9">
        <v>1.8771171569824233E-2</v>
      </c>
    </row>
    <row r="16" spans="1:4" x14ac:dyDescent="0.7">
      <c r="A16">
        <v>11</v>
      </c>
      <c r="B16" s="9">
        <v>1.4078378677368164E-2</v>
      </c>
      <c r="C16" s="9">
        <v>1.4078378677368173E-2</v>
      </c>
    </row>
    <row r="17" spans="1:3" x14ac:dyDescent="0.7">
      <c r="A17">
        <v>12</v>
      </c>
      <c r="B17" s="9">
        <v>1.0558784008026123E-2</v>
      </c>
      <c r="C17" s="9">
        <v>1.0558784008026125E-2</v>
      </c>
    </row>
    <row r="18" spans="1:3" x14ac:dyDescent="0.7">
      <c r="A18">
        <v>13</v>
      </c>
      <c r="B18" s="9">
        <v>7.9190880060195923E-3</v>
      </c>
      <c r="C18" s="9">
        <v>7.919088006019594E-3</v>
      </c>
    </row>
    <row r="19" spans="1:3" x14ac:dyDescent="0.7">
      <c r="A19">
        <v>14</v>
      </c>
      <c r="B19" s="9">
        <v>5.9393160045146942E-3</v>
      </c>
      <c r="C19" s="9">
        <v>5.9393160045146951E-3</v>
      </c>
    </row>
    <row r="20" spans="1:3" x14ac:dyDescent="0.7">
      <c r="A20">
        <v>15</v>
      </c>
      <c r="B20" s="9">
        <v>4.4544870033860207E-3</v>
      </c>
      <c r="C20" s="9">
        <v>4.4544870033860215E-3</v>
      </c>
    </row>
    <row r="21" spans="1:3" x14ac:dyDescent="0.7">
      <c r="A21" s="3">
        <v>16</v>
      </c>
      <c r="B21" s="3">
        <v>3.3408652525395155E-3</v>
      </c>
      <c r="C21" s="3">
        <v>3.3408652525395159E-3</v>
      </c>
    </row>
    <row r="23" spans="1:3" x14ac:dyDescent="0.7">
      <c r="A23" t="s">
        <v>9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73246-49FA-454D-AFB2-F9912F2AB615}">
  <dimension ref="A1:D25"/>
  <sheetViews>
    <sheetView zoomScaleNormal="100" workbookViewId="0">
      <selection activeCell="B7" sqref="B7"/>
    </sheetView>
  </sheetViews>
  <sheetFormatPr defaultRowHeight="17.649999999999999" x14ac:dyDescent="0.7"/>
  <cols>
    <col min="2" max="3" width="11.25" customWidth="1"/>
  </cols>
  <sheetData>
    <row r="1" spans="1:4" x14ac:dyDescent="0.7">
      <c r="A1" s="1" t="s">
        <v>12</v>
      </c>
      <c r="B1" s="1"/>
      <c r="C1" s="1"/>
      <c r="D1" s="6"/>
    </row>
    <row r="3" spans="1:4" x14ac:dyDescent="0.7">
      <c r="A3" s="4" t="s">
        <v>10</v>
      </c>
      <c r="B3" s="5">
        <v>375</v>
      </c>
      <c r="C3" s="4" t="s">
        <v>11</v>
      </c>
      <c r="D3" s="5">
        <v>26</v>
      </c>
    </row>
    <row r="4" spans="1:4" x14ac:dyDescent="0.7">
      <c r="A4" s="4" t="s">
        <v>2</v>
      </c>
      <c r="B4" s="5">
        <f>D3/B3</f>
        <v>6.933333333333333E-2</v>
      </c>
      <c r="C4" s="4" t="s">
        <v>5</v>
      </c>
      <c r="D4" s="5">
        <v>50</v>
      </c>
    </row>
    <row r="6" spans="1:4" x14ac:dyDescent="0.7">
      <c r="A6" s="2" t="s">
        <v>0</v>
      </c>
      <c r="B6" s="2" t="s">
        <v>3</v>
      </c>
    </row>
    <row r="7" spans="1:4" x14ac:dyDescent="0.7">
      <c r="A7">
        <v>500</v>
      </c>
      <c r="B7" cm="1">
        <f t="array" ref="B7:B25">_xlfn.NEGBINOM.DIST(A7:A25,D4,B4,TRUE)</f>
        <v>3.1956193231668477E-2</v>
      </c>
    </row>
    <row r="8" spans="1:4" x14ac:dyDescent="0.7">
      <c r="A8">
        <v>520</v>
      </c>
      <c r="B8">
        <v>5.3673134133335375E-2</v>
      </c>
    </row>
    <row r="9" spans="1:4" x14ac:dyDescent="0.7">
      <c r="A9">
        <v>540</v>
      </c>
      <c r="B9">
        <v>8.4771824609520555E-2</v>
      </c>
    </row>
    <row r="10" spans="1:4" x14ac:dyDescent="0.7">
      <c r="A10">
        <v>560</v>
      </c>
      <c r="B10">
        <v>0.12657599987291121</v>
      </c>
    </row>
    <row r="11" spans="1:4" x14ac:dyDescent="0.7">
      <c r="A11">
        <v>580</v>
      </c>
      <c r="B11">
        <v>0.17955361582179855</v>
      </c>
    </row>
    <row r="12" spans="1:4" x14ac:dyDescent="0.7">
      <c r="A12">
        <v>600</v>
      </c>
      <c r="B12">
        <v>0.24309243001587055</v>
      </c>
    </row>
    <row r="13" spans="1:4" x14ac:dyDescent="0.7">
      <c r="A13">
        <v>620</v>
      </c>
      <c r="B13">
        <v>0.31546586051539655</v>
      </c>
    </row>
    <row r="14" spans="1:4" x14ac:dyDescent="0.7">
      <c r="A14">
        <v>640</v>
      </c>
      <c r="B14">
        <v>0.39400608529673548</v>
      </c>
    </row>
    <row r="15" spans="1:4" x14ac:dyDescent="0.7">
      <c r="A15">
        <v>660</v>
      </c>
      <c r="B15">
        <v>0.47544545052613191</v>
      </c>
    </row>
    <row r="16" spans="1:4" x14ac:dyDescent="0.7">
      <c r="A16">
        <v>680</v>
      </c>
      <c r="B16" s="9">
        <v>0.55634631986588667</v>
      </c>
    </row>
    <row r="17" spans="1:2" x14ac:dyDescent="0.7">
      <c r="A17">
        <v>700</v>
      </c>
      <c r="B17" s="9">
        <v>0.63352530843022448</v>
      </c>
    </row>
    <row r="18" spans="1:2" x14ac:dyDescent="0.7">
      <c r="A18">
        <v>720</v>
      </c>
      <c r="B18" s="9">
        <v>0.70439105272993152</v>
      </c>
    </row>
    <row r="19" spans="1:2" x14ac:dyDescent="0.7">
      <c r="A19">
        <v>740</v>
      </c>
      <c r="B19" s="9">
        <v>0.76714661502805104</v>
      </c>
    </row>
    <row r="20" spans="1:2" x14ac:dyDescent="0.7">
      <c r="A20">
        <v>760</v>
      </c>
      <c r="B20" s="9">
        <v>0.82084544762943001</v>
      </c>
    </row>
    <row r="21" spans="1:2" x14ac:dyDescent="0.7">
      <c r="A21">
        <v>780</v>
      </c>
      <c r="B21" s="9">
        <v>0.86532191116027413</v>
      </c>
    </row>
    <row r="22" spans="1:2" x14ac:dyDescent="0.7">
      <c r="A22" s="9">
        <v>800</v>
      </c>
      <c r="B22" s="9">
        <v>0.90103673275195106</v>
      </c>
    </row>
    <row r="23" spans="1:2" x14ac:dyDescent="0.7">
      <c r="A23">
        <v>820</v>
      </c>
      <c r="B23">
        <v>0.92888312920109484</v>
      </c>
    </row>
    <row r="24" spans="1:2" x14ac:dyDescent="0.7">
      <c r="A24">
        <v>840</v>
      </c>
      <c r="B24">
        <v>0.94999347727360861</v>
      </c>
    </row>
    <row r="25" spans="1:2" x14ac:dyDescent="0.7">
      <c r="A25" s="3">
        <v>860</v>
      </c>
      <c r="B25" s="3">
        <v>0.96557427237452287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負の二項分布</vt:lpstr>
      <vt:lpstr>負の二項分布 (完成例)</vt:lpstr>
      <vt:lpstr>負の二項分布 (公式に従って作成)</vt:lpstr>
      <vt:lpstr>負の二項分布と幾何分布</vt:lpstr>
      <vt:lpstr>負の二項分布 (応用例)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羽山博</dc:creator>
  <cp:lastModifiedBy>羽山博</cp:lastModifiedBy>
  <dcterms:created xsi:type="dcterms:W3CDTF">2024-05-28T00:13:57Z</dcterms:created>
  <dcterms:modified xsi:type="dcterms:W3CDTF">2024-07-01T10:57:44Z</dcterms:modified>
</cp:coreProperties>
</file>