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DEC75428-74B1-4E83-81C3-D45B02F889D8}" xr6:coauthVersionLast="47" xr6:coauthVersionMax="47" xr10:uidLastSave="{00000000-0000-0000-0000-000000000000}"/>
  <bookViews>
    <workbookView xWindow="6713" yWindow="712" windowWidth="28215" windowHeight="15098" xr2:uid="{615CB470-4B48-4322-9452-886F03802E02}"/>
  </bookViews>
  <sheets>
    <sheet name="二項検定" sheetId="3" r:id="rId1"/>
    <sheet name="二項検定 (完成例)" sheetId="1" r:id="rId2"/>
    <sheet name="サンプルサイズの計算" sheetId="4" r:id="rId3"/>
    <sheet name="サンプルサイズの計算 (完成例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  <c r="B14" i="2"/>
  <c r="E6" i="1"/>
  <c r="B6" i="2"/>
  <c r="B12" i="2"/>
  <c r="B13" i="2"/>
  <c r="E5" i="2"/>
  <c r="E4" i="2"/>
  <c r="C6" i="1" a="1"/>
  <c r="C6" i="1" s="1"/>
  <c r="B6" i="1" a="1"/>
  <c r="B6" i="1" s="1"/>
  <c r="A6" i="1" a="1"/>
  <c r="A6" i="1" s="1"/>
  <c r="C6" i="3" l="1" a="1"/>
  <c r="C6" i="3" s="1"/>
  <c r="B6" i="3" a="1"/>
  <c r="B6" i="3" s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<sst xmlns="http://schemas.openxmlformats.org/spreadsheetml/2006/main" count="45" uniqueCount="18">
  <si>
    <t>表の回数</t>
    <rPh sb="0" eb="1">
      <t>オモテ</t>
    </rPh>
    <rPh sb="2" eb="4">
      <t>カイスウ</t>
    </rPh>
    <phoneticPr fontId="1"/>
  </si>
  <si>
    <t>確率質量</t>
    <rPh sb="0" eb="2">
      <t>カクリツ</t>
    </rPh>
    <rPh sb="2" eb="4">
      <t>シツリョウ</t>
    </rPh>
    <phoneticPr fontId="1"/>
  </si>
  <si>
    <t>累積分布</t>
    <rPh sb="0" eb="2">
      <t>ルイセキ</t>
    </rPh>
    <rPh sb="2" eb="4">
      <t>ブンプ</t>
    </rPh>
    <phoneticPr fontId="1"/>
  </si>
  <si>
    <t>n</t>
    <phoneticPr fontId="1"/>
  </si>
  <si>
    <t>p</t>
    <phoneticPr fontId="1"/>
  </si>
  <si>
    <t>20回以上表の確率</t>
    <rPh sb="2" eb="3">
      <t>カイ</t>
    </rPh>
    <rPh sb="3" eb="5">
      <t>イジョウ</t>
    </rPh>
    <rPh sb="5" eb="6">
      <t>オモテ</t>
    </rPh>
    <rPh sb="7" eb="9">
      <t>カクリツ</t>
    </rPh>
    <phoneticPr fontId="1"/>
  </si>
  <si>
    <t>コイン投げの結果</t>
    <rPh sb="3" eb="4">
      <t>ナ</t>
    </rPh>
    <rPh sb="6" eb="8">
      <t>ケッカ</t>
    </rPh>
    <phoneticPr fontId="1"/>
  </si>
  <si>
    <t>二項検定のサンプルサイズ</t>
    <rPh sb="0" eb="2">
      <t>ニコウ</t>
    </rPh>
    <rPh sb="2" eb="4">
      <t>ケンテイ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</si>
  <si>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</si>
  <si>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</si>
  <si>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t>効果量(h)</t>
    <rPh sb="0" eb="2">
      <t>コウカ</t>
    </rPh>
    <rPh sb="2" eb="3">
      <t>リョウ</t>
    </rPh>
    <phoneticPr fontId="1"/>
  </si>
  <si>
    <t>有意水準(α)</t>
    <rPh sb="0" eb="2">
      <t>ユウイ</t>
    </rPh>
    <rPh sb="2" eb="4">
      <t>スイジュン</t>
    </rPh>
    <phoneticPr fontId="1"/>
  </si>
  <si>
    <t>検出力(1-β)</t>
    <rPh sb="0" eb="3">
      <t>ケンシュツリョク</t>
    </rPh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</si>
  <si>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</si>
  <si>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r>
      <t>Z</t>
    </r>
    <r>
      <rPr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</si>
  <si>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r>
      <t>p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</si>
  <si>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r>
      <t>p</t>
    </r>
    <r>
      <rPr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</si>
  <si>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実験後の検討（参考）</t>
    <rPh sb="0" eb="2">
      <t>ジッケン</t>
    </rPh>
    <rPh sb="2" eb="3">
      <t>ゴ</t>
    </rPh>
    <rPh sb="4" eb="6">
      <t>ケントウ</t>
    </rPh>
    <rPh sb="7" eb="9">
      <t>サンコウ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</si>
</sst>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"/>
    <numFmt numFmtId="181" formatCode="0.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0" xfId="0" applyNumberFormat="1">
      <alignment vertical="center"/>
    </xf>
    <xf numFmtId="2" fontId="0" fillId="0" borderId="0" xfId="0" applyNumberFormat="1">
      <alignment vertical="center"/>
    </xf>
    <xf numFmtId="180" fontId="0" fillId="0" borderId="1" xfId="0" applyNumberFormat="1" applyBorder="1">
      <alignment vertical="center"/>
    </xf>
    <xf numFmtId="181" fontId="0" fillId="0" borderId="2" xfId="0" applyNumberFormat="1" applyBorder="1">
      <alignment vertical="center"/>
    </xf>
    <xf numFmtId="0" fontId="2" fillId="4" borderId="1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二項分布の確率質量関数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二項検定!$B$5</c:f>
              <c:strCache>
                <c:ptCount val="1"/>
                <c:pt idx="0">
                  <c:v>確率質量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6A-4BDF-BDD3-720EAE921A2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6A-4BDF-BDD3-720EAE921A2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6A-4BDF-BDD3-720EAE921A2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6A-4BDF-BDD3-720EAE921A2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6A-4BDF-BDD3-720EAE921A2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96A-4BDF-BDD3-720EAE921A2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96A-4BDF-BDD3-720EAE921A24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96A-4BDF-BDD3-720EAE921A24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96A-4BDF-BDD3-720EAE921A2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96A-4BDF-BDD3-720EAE921A24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96A-4BDF-BDD3-720EAE921A24}"/>
              </c:ext>
            </c:extLst>
          </c:dPt>
          <c:cat>
            <c:numRef>
              <c:f>二項検定!$A$6:$A$36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二項検定!$B$6:$B$36</c:f>
              <c:numCache>
                <c:formatCode>General</c:formatCode>
                <c:ptCount val="31"/>
                <c:pt idx="0">
                  <c:v>9.3132257461547934E-10</c:v>
                </c:pt>
                <c:pt idx="1">
                  <c:v>2.7939677238464359E-8</c:v>
                </c:pt>
                <c:pt idx="2">
                  <c:v>4.0512531995773342E-7</c:v>
                </c:pt>
                <c:pt idx="3">
                  <c:v>3.781169652938836E-6</c:v>
                </c:pt>
                <c:pt idx="4">
                  <c:v>2.5522895157337233E-5</c:v>
                </c:pt>
                <c:pt idx="5">
                  <c:v>1.3271905481815344E-4</c:v>
                </c:pt>
                <c:pt idx="6">
                  <c:v>5.5299606174230467E-4</c:v>
                </c:pt>
                <c:pt idx="7">
                  <c:v>1.8959864974021896E-3</c:v>
                </c:pt>
                <c:pt idx="8">
                  <c:v>5.4509611800313048E-3</c:v>
                </c:pt>
                <c:pt idx="9">
                  <c:v>1.3324571773409849E-2</c:v>
                </c:pt>
                <c:pt idx="10">
                  <c:v>2.7981600724160692E-2</c:v>
                </c:pt>
                <c:pt idx="11">
                  <c:v>5.0875637680292116E-2</c:v>
                </c:pt>
                <c:pt idx="12">
                  <c:v>8.0553092993795886E-2</c:v>
                </c:pt>
                <c:pt idx="13">
                  <c:v>0.1115350518375635</c:v>
                </c:pt>
                <c:pt idx="14">
                  <c:v>0.13543542008847004</c:v>
                </c:pt>
                <c:pt idx="15">
                  <c:v>0.14446444809436798</c:v>
                </c:pt>
                <c:pt idx="16">
                  <c:v>0.13543542008847004</c:v>
                </c:pt>
                <c:pt idx="17">
                  <c:v>0.1115350518375635</c:v>
                </c:pt>
                <c:pt idx="18">
                  <c:v>8.0553092993795886E-2</c:v>
                </c:pt>
                <c:pt idx="19">
                  <c:v>5.0875637680292116E-2</c:v>
                </c:pt>
                <c:pt idx="20">
                  <c:v>2.7981600724160689E-2</c:v>
                </c:pt>
                <c:pt idx="21">
                  <c:v>1.3324571773409843E-2</c:v>
                </c:pt>
                <c:pt idx="22">
                  <c:v>5.4509611800313022E-3</c:v>
                </c:pt>
                <c:pt idx="23">
                  <c:v>1.8959864974021896E-3</c:v>
                </c:pt>
                <c:pt idx="24">
                  <c:v>5.5299606174230467E-4</c:v>
                </c:pt>
                <c:pt idx="25">
                  <c:v>1.3271905481815344E-4</c:v>
                </c:pt>
                <c:pt idx="26">
                  <c:v>2.5522895157337233E-5</c:v>
                </c:pt>
                <c:pt idx="27">
                  <c:v>3.781169652938836E-6</c:v>
                </c:pt>
                <c:pt idx="28">
                  <c:v>4.0512531995773411E-7</c:v>
                </c:pt>
                <c:pt idx="29">
                  <c:v>2.7939677238464359E-8</c:v>
                </c:pt>
                <c:pt idx="30">
                  <c:v>9.3132257461547934E-10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96A-4BDF-BDD3-720EAE921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30"/>
        <c:axId val="1935825632"/>
        <c:axId val="1935809312"/>
      </c:barChart>
      <c:catAx>
        <c:axId val="19358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09312"/>
        <c:crosses val="autoZero"/>
        <c:auto val="1"/>
        <c:lblAlgn val="ctr"/>
        <c:lblOffset val="100"/>
        <c:noMultiLvlLbl val="0"/>
      </c:catAx>
      <c:valAx>
        <c:axId val="19358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二項分布の確率質量関数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'二項検定 (完成例)'!$B$5</c:f>
              <c:strCache>
                <c:ptCount val="1"/>
                <c:pt idx="0">
                  <c:v>確率質量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71-45FF-A28C-A7110740F1D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871-45FF-A28C-A7110740F1D3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71-45FF-A28C-A7110740F1D3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871-45FF-A28C-A7110740F1D3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871-45FF-A28C-A7110740F1D3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871-45FF-A28C-A7110740F1D3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71-45FF-A28C-A7110740F1D3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71-45FF-A28C-A7110740F1D3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871-45FF-A28C-A7110740F1D3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71-45FF-A28C-A7110740F1D3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871-45FF-A28C-A7110740F1D3}"/>
              </c:ext>
            </c:extLst>
          </c:dPt>
          <c:cat>
            <c:numRef>
              <c:f>'二項検定 (完成例)'!$A$6:$A$36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'二項検定 (完成例)'!$B$6:$B$36</c:f>
              <c:numCache>
                <c:formatCode>General</c:formatCode>
                <c:ptCount val="31"/>
                <c:pt idx="0">
                  <c:v>9.3132257461547934E-10</c:v>
                </c:pt>
                <c:pt idx="1">
                  <c:v>2.7939677238464359E-8</c:v>
                </c:pt>
                <c:pt idx="2">
                  <c:v>4.0512531995773342E-7</c:v>
                </c:pt>
                <c:pt idx="3">
                  <c:v>3.781169652938836E-6</c:v>
                </c:pt>
                <c:pt idx="4">
                  <c:v>2.5522895157337233E-5</c:v>
                </c:pt>
                <c:pt idx="5">
                  <c:v>1.3271905481815344E-4</c:v>
                </c:pt>
                <c:pt idx="6">
                  <c:v>5.5299606174230467E-4</c:v>
                </c:pt>
                <c:pt idx="7">
                  <c:v>1.8959864974021896E-3</c:v>
                </c:pt>
                <c:pt idx="8">
                  <c:v>5.4509611800313048E-3</c:v>
                </c:pt>
                <c:pt idx="9">
                  <c:v>1.3324571773409849E-2</c:v>
                </c:pt>
                <c:pt idx="10">
                  <c:v>2.7981600724160692E-2</c:v>
                </c:pt>
                <c:pt idx="11">
                  <c:v>5.0875637680292116E-2</c:v>
                </c:pt>
                <c:pt idx="12">
                  <c:v>8.0553092993795886E-2</c:v>
                </c:pt>
                <c:pt idx="13">
                  <c:v>0.1115350518375635</c:v>
                </c:pt>
                <c:pt idx="14">
                  <c:v>0.13543542008847004</c:v>
                </c:pt>
                <c:pt idx="15">
                  <c:v>0.14446444809436798</c:v>
                </c:pt>
                <c:pt idx="16">
                  <c:v>0.13543542008847004</c:v>
                </c:pt>
                <c:pt idx="17">
                  <c:v>0.1115350518375635</c:v>
                </c:pt>
                <c:pt idx="18">
                  <c:v>8.0553092993795886E-2</c:v>
                </c:pt>
                <c:pt idx="19">
                  <c:v>5.0875637680292116E-2</c:v>
                </c:pt>
                <c:pt idx="20">
                  <c:v>2.7981600724160689E-2</c:v>
                </c:pt>
                <c:pt idx="21">
                  <c:v>1.3324571773409843E-2</c:v>
                </c:pt>
                <c:pt idx="22">
                  <c:v>5.4509611800313022E-3</c:v>
                </c:pt>
                <c:pt idx="23">
                  <c:v>1.8959864974021896E-3</c:v>
                </c:pt>
                <c:pt idx="24">
                  <c:v>5.5299606174230467E-4</c:v>
                </c:pt>
                <c:pt idx="25">
                  <c:v>1.3271905481815344E-4</c:v>
                </c:pt>
                <c:pt idx="26">
                  <c:v>2.5522895157337233E-5</c:v>
                </c:pt>
                <c:pt idx="27">
                  <c:v>3.781169652938836E-6</c:v>
                </c:pt>
                <c:pt idx="28">
                  <c:v>4.0512531995773411E-7</c:v>
                </c:pt>
                <c:pt idx="29">
                  <c:v>2.7939677238464359E-8</c:v>
                </c:pt>
                <c:pt idx="30">
                  <c:v>9.3132257461547934E-10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1-45FF-A28C-A7110740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30"/>
        <c:axId val="1935825632"/>
        <c:axId val="1935809312"/>
      </c:barChart>
      <c:catAx>
        <c:axId val="19358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09312"/>
        <c:crosses val="autoZero"/>
        <c:auto val="1"/>
        <c:lblAlgn val="ctr"/>
        <c:lblOffset val="100"/>
        <c:noMultiLvlLbl val="0"/>
      </c:catAx>
      <c:valAx>
        <c:axId val="19358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58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7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4A1A179-5E9A-434C-922A-2F7D4ED98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7</xdr:row>
      <xdr:rowOff>0</xdr:rowOff>
    </xdr:from>
    <xdr:to>
      <xdr:col>11</xdr:col>
      <xdr:colOff>0</xdr:colOff>
      <xdr:row>21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EDDC6E7-48B2-DB3C-1269-852799A05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0643-0E98-4559-A54A-BBDFFB77DBD7}">
  <dimension ref="A1:E36"/>
  <sheetViews>
    <sheetView tabSelected="1" workbookViewId="0">
      <selection activeCell="E6" sqref="E6"/>
    </sheetView>
  </sheetViews>
  <sheetFormatPr defaultRowHeight="17.649999999999999" x14ac:dyDescent="0.7"/>
  <cols>
    <col min="2" max="4" width="9" customWidth="1"/>
    <col min="5" max="5" width="16.3125" customWidth="1"/>
  </cols>
  <sheetData>
    <row r="1" spans="1:5" x14ac:dyDescent="0.7">
      <c r="A1" s="2" t="s">
        <v>6</v>
      </c>
      <c r="B1" s="3"/>
      <c r="C1" s="8"/>
      <c r="D1" s="8"/>
    </row>
    <row r="3" spans="1:5" x14ac:dyDescent="0.7">
      <c r="A3" s="4" t="s">
        <v>3</v>
      </c>
      <c r="B3" s="5">
        <v>30</v>
      </c>
      <c r="C3" s="4" t="s">
        <v>4</v>
      </c>
      <c r="D3" s="5">
        <v>0.5</v>
      </c>
    </row>
    <row r="5" spans="1:5" x14ac:dyDescent="0.7">
      <c r="A5" s="1" t="s">
        <v>0</v>
      </c>
      <c r="B5" s="1" t="s">
        <v>1</v>
      </c>
      <c r="C5" s="1" t="s">
        <v>2</v>
      </c>
      <c r="E5" s="7" t="s">
        <v>5</v>
      </c>
    </row>
    <row r="6" spans="1:5" x14ac:dyDescent="0.7">
      <c r="A6" cm="1">
        <f t="array" ref="A6:A36">_xlfn.SEQUENCE(31,1,0,1)</f>
        <v>0</v>
      </c>
      <c r="B6" cm="1">
        <f t="array" ref="B6:B36">_xlfn.BINOM.DIST(A6:A36,B3,D3,FALSE)</f>
        <v>9.3132257461547934E-10</v>
      </c>
      <c r="C6" cm="1">
        <f t="array" ref="C6:C36">_xlfn.BINOM.DIST(A6:A36,B3,D3,TRUE)</f>
        <v>9.3132257461547934E-10</v>
      </c>
      <c r="E6" s="13"/>
    </row>
    <row r="7" spans="1:5" x14ac:dyDescent="0.7">
      <c r="A7">
        <v>1</v>
      </c>
      <c r="B7">
        <v>2.7939677238464359E-8</v>
      </c>
      <c r="C7">
        <v>2.8870999813079864E-8</v>
      </c>
    </row>
    <row r="8" spans="1:5" x14ac:dyDescent="0.7">
      <c r="A8">
        <v>2</v>
      </c>
      <c r="B8">
        <v>4.0512531995773342E-7</v>
      </c>
      <c r="C8">
        <v>4.3399631977081267E-7</v>
      </c>
    </row>
    <row r="9" spans="1:5" x14ac:dyDescent="0.7">
      <c r="A9">
        <v>3</v>
      </c>
      <c r="B9">
        <v>3.781169652938836E-6</v>
      </c>
      <c r="C9">
        <v>4.2151659727096608E-6</v>
      </c>
    </row>
    <row r="10" spans="1:5" x14ac:dyDescent="0.7">
      <c r="A10">
        <v>4</v>
      </c>
      <c r="B10">
        <v>2.5522895157337233E-5</v>
      </c>
      <c r="C10">
        <v>2.9738061130046844E-5</v>
      </c>
    </row>
    <row r="11" spans="1:5" x14ac:dyDescent="0.7">
      <c r="A11">
        <v>5</v>
      </c>
      <c r="B11">
        <v>1.3271905481815344E-4</v>
      </c>
      <c r="C11">
        <v>1.6245711594820044E-4</v>
      </c>
    </row>
    <row r="12" spans="1:5" x14ac:dyDescent="0.7">
      <c r="A12">
        <v>6</v>
      </c>
      <c r="B12">
        <v>5.5299606174230467E-4</v>
      </c>
      <c r="C12">
        <v>7.1545317769050587E-4</v>
      </c>
    </row>
    <row r="13" spans="1:5" x14ac:dyDescent="0.7">
      <c r="A13">
        <v>7</v>
      </c>
      <c r="B13">
        <v>1.8959864974021896E-3</v>
      </c>
      <c r="C13">
        <v>2.611439675092698E-3</v>
      </c>
    </row>
    <row r="14" spans="1:5" x14ac:dyDescent="0.7">
      <c r="A14">
        <v>8</v>
      </c>
      <c r="B14">
        <v>5.4509611800313048E-3</v>
      </c>
      <c r="C14">
        <v>8.0624008551239985E-3</v>
      </c>
    </row>
    <row r="15" spans="1:5" x14ac:dyDescent="0.7">
      <c r="A15">
        <v>9</v>
      </c>
      <c r="B15">
        <v>1.3324571773409849E-2</v>
      </c>
      <c r="C15">
        <v>2.1386972628533851E-2</v>
      </c>
    </row>
    <row r="16" spans="1:5" x14ac:dyDescent="0.7">
      <c r="A16">
        <v>10</v>
      </c>
      <c r="B16">
        <v>2.7981600724160692E-2</v>
      </c>
      <c r="C16">
        <v>4.9368573352694511E-2</v>
      </c>
    </row>
    <row r="17" spans="1:3" x14ac:dyDescent="0.7">
      <c r="A17">
        <v>11</v>
      </c>
      <c r="B17">
        <v>5.0875637680292116E-2</v>
      </c>
      <c r="C17">
        <v>0.10024421103298661</v>
      </c>
    </row>
    <row r="18" spans="1:3" x14ac:dyDescent="0.7">
      <c r="A18">
        <v>12</v>
      </c>
      <c r="B18">
        <v>8.0553092993795886E-2</v>
      </c>
      <c r="C18">
        <v>0.18079730402678254</v>
      </c>
    </row>
    <row r="19" spans="1:3" x14ac:dyDescent="0.7">
      <c r="A19">
        <v>13</v>
      </c>
      <c r="B19">
        <v>0.1115350518375635</v>
      </c>
      <c r="C19">
        <v>0.29233235586434619</v>
      </c>
    </row>
    <row r="20" spans="1:3" x14ac:dyDescent="0.7">
      <c r="A20">
        <v>14</v>
      </c>
      <c r="B20">
        <v>0.13543542008847004</v>
      </c>
      <c r="C20">
        <v>0.42776777595281623</v>
      </c>
    </row>
    <row r="21" spans="1:3" x14ac:dyDescent="0.7">
      <c r="A21">
        <v>15</v>
      </c>
      <c r="B21">
        <v>0.14446444809436798</v>
      </c>
      <c r="C21">
        <v>0.57223222404718377</v>
      </c>
    </row>
    <row r="22" spans="1:3" x14ac:dyDescent="0.7">
      <c r="A22">
        <v>16</v>
      </c>
      <c r="B22">
        <v>0.13543542008847004</v>
      </c>
      <c r="C22">
        <v>0.70766764413565375</v>
      </c>
    </row>
    <row r="23" spans="1:3" x14ac:dyDescent="0.7">
      <c r="A23">
        <v>17</v>
      </c>
      <c r="B23">
        <v>0.1115350518375635</v>
      </c>
      <c r="C23">
        <v>0.81920269597321749</v>
      </c>
    </row>
    <row r="24" spans="1:3" x14ac:dyDescent="0.7">
      <c r="A24">
        <v>18</v>
      </c>
      <c r="B24">
        <v>8.0553092993795886E-2</v>
      </c>
      <c r="C24">
        <v>0.89975578896701336</v>
      </c>
    </row>
    <row r="25" spans="1:3" x14ac:dyDescent="0.7">
      <c r="A25">
        <v>19</v>
      </c>
      <c r="B25">
        <v>5.0875637680292116E-2</v>
      </c>
      <c r="C25">
        <v>0.95063142664730549</v>
      </c>
    </row>
    <row r="26" spans="1:3" x14ac:dyDescent="0.7">
      <c r="A26">
        <v>20</v>
      </c>
      <c r="B26">
        <v>2.7981600724160689E-2</v>
      </c>
      <c r="C26">
        <v>0.97861302737146616</v>
      </c>
    </row>
    <row r="27" spans="1:3" x14ac:dyDescent="0.7">
      <c r="A27">
        <v>21</v>
      </c>
      <c r="B27">
        <v>1.3324571773409843E-2</v>
      </c>
      <c r="C27">
        <v>0.991937599144876</v>
      </c>
    </row>
    <row r="28" spans="1:3" x14ac:dyDescent="0.7">
      <c r="A28">
        <v>22</v>
      </c>
      <c r="B28">
        <v>5.4509611800313022E-3</v>
      </c>
      <c r="C28">
        <v>0.9973885603249073</v>
      </c>
    </row>
    <row r="29" spans="1:3" x14ac:dyDescent="0.7">
      <c r="A29">
        <v>23</v>
      </c>
      <c r="B29">
        <v>1.8959864974021896E-3</v>
      </c>
      <c r="C29">
        <v>0.99928454682230949</v>
      </c>
    </row>
    <row r="30" spans="1:3" x14ac:dyDescent="0.7">
      <c r="A30">
        <v>24</v>
      </c>
      <c r="B30">
        <v>5.5299606174230467E-4</v>
      </c>
      <c r="C30">
        <v>0.9998375428840518</v>
      </c>
    </row>
    <row r="31" spans="1:3" x14ac:dyDescent="0.7">
      <c r="A31">
        <v>25</v>
      </c>
      <c r="B31">
        <v>1.3271905481815344E-4</v>
      </c>
      <c r="C31">
        <v>0.99997026193886995</v>
      </c>
    </row>
    <row r="32" spans="1:3" x14ac:dyDescent="0.7">
      <c r="A32">
        <v>26</v>
      </c>
      <c r="B32">
        <v>2.5522895157337233E-5</v>
      </c>
      <c r="C32">
        <v>0.99999578483402729</v>
      </c>
    </row>
    <row r="33" spans="1:3" x14ac:dyDescent="0.7">
      <c r="A33">
        <v>27</v>
      </c>
      <c r="B33">
        <v>3.781169652938836E-6</v>
      </c>
      <c r="C33">
        <v>0.99999956600368023</v>
      </c>
    </row>
    <row r="34" spans="1:3" x14ac:dyDescent="0.7">
      <c r="A34">
        <v>28</v>
      </c>
      <c r="B34">
        <v>4.0512531995773411E-7</v>
      </c>
      <c r="C34">
        <v>0.99999997112900019</v>
      </c>
    </row>
    <row r="35" spans="1:3" x14ac:dyDescent="0.7">
      <c r="A35">
        <v>29</v>
      </c>
      <c r="B35">
        <v>2.7939677238464359E-8</v>
      </c>
      <c r="C35">
        <v>0.99999999906867743</v>
      </c>
    </row>
    <row r="36" spans="1:3" x14ac:dyDescent="0.7">
      <c r="A36" s="6">
        <v>30</v>
      </c>
      <c r="B36" s="6">
        <v>9.3132257461547934E-10</v>
      </c>
      <c r="C36" s="6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D49A-4829-42B0-BBFB-405747497BEB}">
  <dimension ref="A1:E36"/>
  <sheetViews>
    <sheetView workbookViewId="0">
      <selection activeCell="E6" sqref="E6"/>
    </sheetView>
  </sheetViews>
  <sheetFormatPr defaultRowHeight="17.649999999999999" x14ac:dyDescent="0.7"/>
  <cols>
    <col min="2" max="4" width="9" customWidth="1"/>
    <col min="5" max="5" width="16.3125" customWidth="1"/>
  </cols>
  <sheetData>
    <row r="1" spans="1:5" x14ac:dyDescent="0.7">
      <c r="A1" s="2" t="s">
        <v>6</v>
      </c>
      <c r="B1" s="3"/>
      <c r="C1" s="8"/>
      <c r="D1" s="8"/>
    </row>
    <row r="3" spans="1:5" x14ac:dyDescent="0.7">
      <c r="A3" s="4" t="s">
        <v>3</v>
      </c>
      <c r="B3" s="5">
        <v>30</v>
      </c>
      <c r="C3" s="4" t="s">
        <v>4</v>
      </c>
      <c r="D3" s="5">
        <v>0.5</v>
      </c>
    </row>
    <row r="5" spans="1:5" x14ac:dyDescent="0.7">
      <c r="A5" s="1" t="s">
        <v>0</v>
      </c>
      <c r="B5" s="1" t="s">
        <v>1</v>
      </c>
      <c r="C5" s="1" t="s">
        <v>2</v>
      </c>
      <c r="E5" s="7" t="s">
        <v>5</v>
      </c>
    </row>
    <row r="6" spans="1:5" x14ac:dyDescent="0.7">
      <c r="A6" cm="1">
        <f t="array" ref="A6:A36">_xlfn.SEQUENCE(31,1,0,1)</f>
        <v>0</v>
      </c>
      <c r="B6" cm="1">
        <f t="array" ref="B6:B36">_xlfn.BINOM.DIST(A6:A36,B3,D3,FALSE)</f>
        <v>9.3132257461547934E-10</v>
      </c>
      <c r="C6" cm="1">
        <f t="array" ref="C6:C36">_xlfn.BINOM.DIST(A6:A36,B3,D3,TRUE)</f>
        <v>9.3132257461547934E-10</v>
      </c>
      <c r="E6" s="13">
        <f>1-_xlfn.BINOM.DIST(19,B3,D3,TRUE)</f>
        <v>4.9368573352694511E-2</v>
      </c>
    </row>
    <row r="7" spans="1:5" x14ac:dyDescent="0.7">
      <c r="A7">
        <v>1</v>
      </c>
      <c r="B7">
        <v>2.7939677238464359E-8</v>
      </c>
      <c r="C7">
        <v>2.8870999813079864E-8</v>
      </c>
    </row>
    <row r="8" spans="1:5" x14ac:dyDescent="0.7">
      <c r="A8">
        <v>2</v>
      </c>
      <c r="B8">
        <v>4.0512531995773342E-7</v>
      </c>
      <c r="C8">
        <v>4.3399631977081267E-7</v>
      </c>
    </row>
    <row r="9" spans="1:5" x14ac:dyDescent="0.7">
      <c r="A9">
        <v>3</v>
      </c>
      <c r="B9">
        <v>3.781169652938836E-6</v>
      </c>
      <c r="C9">
        <v>4.2151659727096608E-6</v>
      </c>
    </row>
    <row r="10" spans="1:5" x14ac:dyDescent="0.7">
      <c r="A10">
        <v>4</v>
      </c>
      <c r="B10">
        <v>2.5522895157337233E-5</v>
      </c>
      <c r="C10">
        <v>2.9738061130046844E-5</v>
      </c>
    </row>
    <row r="11" spans="1:5" x14ac:dyDescent="0.7">
      <c r="A11">
        <v>5</v>
      </c>
      <c r="B11">
        <v>1.3271905481815344E-4</v>
      </c>
      <c r="C11">
        <v>1.6245711594820044E-4</v>
      </c>
    </row>
    <row r="12" spans="1:5" x14ac:dyDescent="0.7">
      <c r="A12">
        <v>6</v>
      </c>
      <c r="B12">
        <v>5.5299606174230467E-4</v>
      </c>
      <c r="C12">
        <v>7.1545317769050587E-4</v>
      </c>
    </row>
    <row r="13" spans="1:5" x14ac:dyDescent="0.7">
      <c r="A13">
        <v>7</v>
      </c>
      <c r="B13">
        <v>1.8959864974021896E-3</v>
      </c>
      <c r="C13">
        <v>2.611439675092698E-3</v>
      </c>
    </row>
    <row r="14" spans="1:5" x14ac:dyDescent="0.7">
      <c r="A14">
        <v>8</v>
      </c>
      <c r="B14">
        <v>5.4509611800313048E-3</v>
      </c>
      <c r="C14">
        <v>8.0624008551239985E-3</v>
      </c>
    </row>
    <row r="15" spans="1:5" x14ac:dyDescent="0.7">
      <c r="A15">
        <v>9</v>
      </c>
      <c r="B15">
        <v>1.3324571773409849E-2</v>
      </c>
      <c r="C15">
        <v>2.1386972628533851E-2</v>
      </c>
    </row>
    <row r="16" spans="1:5" x14ac:dyDescent="0.7">
      <c r="A16">
        <v>10</v>
      </c>
      <c r="B16">
        <v>2.7981600724160692E-2</v>
      </c>
      <c r="C16">
        <v>4.9368573352694511E-2</v>
      </c>
    </row>
    <row r="17" spans="1:3" x14ac:dyDescent="0.7">
      <c r="A17">
        <v>11</v>
      </c>
      <c r="B17">
        <v>5.0875637680292116E-2</v>
      </c>
      <c r="C17">
        <v>0.10024421103298661</v>
      </c>
    </row>
    <row r="18" spans="1:3" x14ac:dyDescent="0.7">
      <c r="A18">
        <v>12</v>
      </c>
      <c r="B18">
        <v>8.0553092993795886E-2</v>
      </c>
      <c r="C18">
        <v>0.18079730402678254</v>
      </c>
    </row>
    <row r="19" spans="1:3" x14ac:dyDescent="0.7">
      <c r="A19">
        <v>13</v>
      </c>
      <c r="B19">
        <v>0.1115350518375635</v>
      </c>
      <c r="C19">
        <v>0.29233235586434619</v>
      </c>
    </row>
    <row r="20" spans="1:3" x14ac:dyDescent="0.7">
      <c r="A20">
        <v>14</v>
      </c>
      <c r="B20">
        <v>0.13543542008847004</v>
      </c>
      <c r="C20">
        <v>0.42776777595281623</v>
      </c>
    </row>
    <row r="21" spans="1:3" x14ac:dyDescent="0.7">
      <c r="A21">
        <v>15</v>
      </c>
      <c r="B21">
        <v>0.14446444809436798</v>
      </c>
      <c r="C21">
        <v>0.57223222404718377</v>
      </c>
    </row>
    <row r="22" spans="1:3" x14ac:dyDescent="0.7">
      <c r="A22">
        <v>16</v>
      </c>
      <c r="B22">
        <v>0.13543542008847004</v>
      </c>
      <c r="C22">
        <v>0.70766764413565375</v>
      </c>
    </row>
    <row r="23" spans="1:3" x14ac:dyDescent="0.7">
      <c r="A23">
        <v>17</v>
      </c>
      <c r="B23">
        <v>0.1115350518375635</v>
      </c>
      <c r="C23">
        <v>0.81920269597321749</v>
      </c>
    </row>
    <row r="24" spans="1:3" x14ac:dyDescent="0.7">
      <c r="A24">
        <v>18</v>
      </c>
      <c r="B24">
        <v>8.0553092993795886E-2</v>
      </c>
      <c r="C24">
        <v>0.89975578896701336</v>
      </c>
    </row>
    <row r="25" spans="1:3" x14ac:dyDescent="0.7">
      <c r="A25">
        <v>19</v>
      </c>
      <c r="B25">
        <v>5.0875637680292116E-2</v>
      </c>
      <c r="C25">
        <v>0.95063142664730549</v>
      </c>
    </row>
    <row r="26" spans="1:3" x14ac:dyDescent="0.7">
      <c r="A26">
        <v>20</v>
      </c>
      <c r="B26">
        <v>2.7981600724160689E-2</v>
      </c>
      <c r="C26">
        <v>0.97861302737146616</v>
      </c>
    </row>
    <row r="27" spans="1:3" x14ac:dyDescent="0.7">
      <c r="A27">
        <v>21</v>
      </c>
      <c r="B27">
        <v>1.3324571773409843E-2</v>
      </c>
      <c r="C27">
        <v>0.991937599144876</v>
      </c>
    </row>
    <row r="28" spans="1:3" x14ac:dyDescent="0.7">
      <c r="A28">
        <v>22</v>
      </c>
      <c r="B28">
        <v>5.4509611800313022E-3</v>
      </c>
      <c r="C28">
        <v>0.9973885603249073</v>
      </c>
    </row>
    <row r="29" spans="1:3" x14ac:dyDescent="0.7">
      <c r="A29">
        <v>23</v>
      </c>
      <c r="B29">
        <v>1.8959864974021896E-3</v>
      </c>
      <c r="C29">
        <v>0.99928454682230949</v>
      </c>
    </row>
    <row r="30" spans="1:3" x14ac:dyDescent="0.7">
      <c r="A30">
        <v>24</v>
      </c>
      <c r="B30">
        <v>5.5299606174230467E-4</v>
      </c>
      <c r="C30">
        <v>0.9998375428840518</v>
      </c>
    </row>
    <row r="31" spans="1:3" x14ac:dyDescent="0.7">
      <c r="A31">
        <v>25</v>
      </c>
      <c r="B31">
        <v>1.3271905481815344E-4</v>
      </c>
      <c r="C31">
        <v>0.99997026193886995</v>
      </c>
    </row>
    <row r="32" spans="1:3" x14ac:dyDescent="0.7">
      <c r="A32">
        <v>26</v>
      </c>
      <c r="B32">
        <v>2.5522895157337233E-5</v>
      </c>
      <c r="C32">
        <v>0.99999578483402729</v>
      </c>
    </row>
    <row r="33" spans="1:3" x14ac:dyDescent="0.7">
      <c r="A33">
        <v>27</v>
      </c>
      <c r="B33">
        <v>3.781169652938836E-6</v>
      </c>
      <c r="C33">
        <v>0.99999956600368023</v>
      </c>
    </row>
    <row r="34" spans="1:3" x14ac:dyDescent="0.7">
      <c r="A34">
        <v>28</v>
      </c>
      <c r="B34">
        <v>4.0512531995773411E-7</v>
      </c>
      <c r="C34">
        <v>0.99999997112900019</v>
      </c>
    </row>
    <row r="35" spans="1:3" x14ac:dyDescent="0.7">
      <c r="A35">
        <v>29</v>
      </c>
      <c r="B35">
        <v>2.7939677238464359E-8</v>
      </c>
      <c r="C35">
        <v>0.99999999906867743</v>
      </c>
    </row>
    <row r="36" spans="1:3" x14ac:dyDescent="0.7">
      <c r="A36" s="6">
        <v>30</v>
      </c>
      <c r="B36" s="6">
        <v>9.3132257461547934E-10</v>
      </c>
      <c r="C36" s="6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F26-89F9-4791-930A-DF530D6BF662}">
  <dimension ref="A1:E8"/>
  <sheetViews>
    <sheetView workbookViewId="0">
      <selection activeCell="B6" sqref="B6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7</v>
      </c>
      <c r="B1" s="3"/>
      <c r="C1" s="3"/>
      <c r="D1" s="3"/>
      <c r="E1" s="3"/>
    </row>
    <row r="3" spans="1:5" x14ac:dyDescent="0.7">
      <c r="A3" s="1" t="s">
        <v>8</v>
      </c>
      <c r="B3" s="1" t="s">
        <v>9</v>
      </c>
      <c r="D3" s="7" t="s">
        <v>8</v>
      </c>
      <c r="E3" s="7" t="s">
        <v>9</v>
      </c>
    </row>
    <row r="4" spans="1:5" ht="19.149999999999999" x14ac:dyDescent="0.7">
      <c r="A4" s="9" t="s">
        <v>15</v>
      </c>
      <c r="B4">
        <v>0.5</v>
      </c>
      <c r="D4" s="9" t="s">
        <v>13</v>
      </c>
    </row>
    <row r="5" spans="1:5" ht="19.149999999999999" x14ac:dyDescent="0.7">
      <c r="A5" s="9" t="s">
        <v>16</v>
      </c>
      <c r="B5">
        <v>0.7</v>
      </c>
      <c r="D5" s="9" t="s">
        <v>14</v>
      </c>
    </row>
    <row r="6" spans="1:5" x14ac:dyDescent="0.7">
      <c r="A6" s="9" t="s">
        <v>10</v>
      </c>
      <c r="B6" s="12"/>
      <c r="D6" s="10" t="s">
        <v>3</v>
      </c>
      <c r="E6" s="6"/>
    </row>
    <row r="7" spans="1:5" x14ac:dyDescent="0.7">
      <c r="A7" s="9" t="s">
        <v>11</v>
      </c>
      <c r="B7">
        <v>0.05</v>
      </c>
    </row>
    <row r="8" spans="1:5" x14ac:dyDescent="0.7">
      <c r="A8" s="10" t="s">
        <v>12</v>
      </c>
      <c r="B8" s="6">
        <v>0.8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A5D8-759E-430C-9BDA-DA301888E9BA}">
  <dimension ref="A1:E14"/>
  <sheetViews>
    <sheetView workbookViewId="0">
      <selection activeCell="B6" sqref="B6"/>
    </sheetView>
  </sheetViews>
  <sheetFormatPr defaultRowHeight="17.649999999999999" x14ac:dyDescent="0.7"/>
  <cols>
    <col min="1" max="1" width="14.4375" customWidth="1"/>
  </cols>
  <sheetData>
    <row r="1" spans="1:5" x14ac:dyDescent="0.7">
      <c r="A1" s="2" t="s">
        <v>7</v>
      </c>
      <c r="B1" s="3"/>
      <c r="C1" s="3"/>
      <c r="D1" s="3"/>
      <c r="E1" s="3"/>
    </row>
    <row r="3" spans="1:5" x14ac:dyDescent="0.7">
      <c r="A3" s="1" t="s">
        <v>8</v>
      </c>
      <c r="B3" s="1" t="s">
        <v>9</v>
      </c>
      <c r="D3" s="7" t="s">
        <v>8</v>
      </c>
      <c r="E3" s="7" t="s">
        <v>9</v>
      </c>
    </row>
    <row r="4" spans="1:5" ht="19.149999999999999" x14ac:dyDescent="0.7">
      <c r="A4" s="9" t="s">
        <v>15</v>
      </c>
      <c r="B4">
        <v>0.5</v>
      </c>
      <c r="D4" s="9" t="s">
        <v>13</v>
      </c>
      <c r="E4">
        <f>_xlfn.NORM.S.INV(1-B7)</f>
        <v>1.6448536269514715</v>
      </c>
    </row>
    <row r="5" spans="1:5" ht="19.149999999999999" x14ac:dyDescent="0.7">
      <c r="A5" s="9" t="s">
        <v>16</v>
      </c>
      <c r="B5">
        <v>0.7</v>
      </c>
      <c r="D5" s="9" t="s">
        <v>14</v>
      </c>
      <c r="E5">
        <f>_xlfn.NORM.S.INV(B8)</f>
        <v>0.84162123357291474</v>
      </c>
    </row>
    <row r="6" spans="1:5" x14ac:dyDescent="0.7">
      <c r="A6" s="9" t="s">
        <v>10</v>
      </c>
      <c r="B6" s="12">
        <f>2*ASIN(SQRT(B5))-2*ASIN(SQRT(B4))</f>
        <v>0.41151684606748784</v>
      </c>
      <c r="D6" s="10" t="s">
        <v>3</v>
      </c>
      <c r="E6" s="6">
        <f>ROUNDUP(((E4+E5)/B6)^2,0)</f>
        <v>37</v>
      </c>
    </row>
    <row r="7" spans="1:5" x14ac:dyDescent="0.7">
      <c r="A7" s="9" t="s">
        <v>11</v>
      </c>
      <c r="B7">
        <v>0.05</v>
      </c>
    </row>
    <row r="8" spans="1:5" x14ac:dyDescent="0.7">
      <c r="A8" s="10" t="s">
        <v>12</v>
      </c>
      <c r="B8" s="6">
        <v>0.8</v>
      </c>
    </row>
    <row r="10" spans="1:5" x14ac:dyDescent="0.7">
      <c r="A10" s="15" t="s">
        <v>17</v>
      </c>
      <c r="B10" s="15"/>
    </row>
    <row r="11" spans="1:5" ht="19.149999999999999" x14ac:dyDescent="0.7">
      <c r="A11" s="9" t="s">
        <v>15</v>
      </c>
      <c r="B11">
        <v>0.5</v>
      </c>
    </row>
    <row r="12" spans="1:5" ht="19.149999999999999" x14ac:dyDescent="0.7">
      <c r="A12" s="9" t="s">
        <v>16</v>
      </c>
      <c r="B12" s="11">
        <f>20/30</f>
        <v>0.66666666666666663</v>
      </c>
    </row>
    <row r="13" spans="1:5" x14ac:dyDescent="0.7">
      <c r="A13" s="9" t="s">
        <v>10</v>
      </c>
      <c r="B13" s="11">
        <f>2*ASIN(SQRT(B12))-2*ASIN(SQRT(B11))</f>
        <v>0.33983690945412182</v>
      </c>
    </row>
    <row r="14" spans="1:5" x14ac:dyDescent="0.7">
      <c r="A14" s="10" t="s">
        <v>12</v>
      </c>
      <c r="B14" s="14">
        <f>1-_xlfn.BINOM.DIST(19,30,B12,TRUE)</f>
        <v>0.58475959877100958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二項検定</vt:lpstr>
      <vt:lpstr>二項検定 (完成例)</vt:lpstr>
      <vt:lpstr>サンプルサイズの計算</vt:lpstr>
      <vt:lpstr>サンプルサイズの計算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2025-01-22T23:49:30Z</dcterms:created>
  <dcterms:modified xsi:type="dcterms:W3CDTF">2025-08-06T06:05:22Z</dcterms:modified>
</cp:coreProperties>
</file>