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サンプル\"/>
    </mc:Choice>
  </mc:AlternateContent>
  <xr:revisionPtr revIDLastSave="0" documentId="13_ncr:1_{088B4CD7-2F9C-4F3D-981C-19D09F5A4F88}" xr6:coauthVersionLast="47" xr6:coauthVersionMax="47" xr10:uidLastSave="{00000000-0000-0000-0000-000000000000}"/>
  <bookViews>
    <workbookView xWindow="683" yWindow="-98" windowWidth="37815" windowHeight="20701" xr2:uid="{615CB470-4B48-4322-9452-886F03802E02}"/>
  </bookViews>
  <sheets>
    <sheet name="二項検定" sheetId="3" r:id="rId1"/>
    <sheet name="二項検定 (完成例)" sheetId="1" r:id="rId2"/>
    <sheet name="サンプルサイズの計算" sheetId="4" r:id="rId3"/>
    <sheet name="サンプルサイズの計算 (完成例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 a="1"/>
  <c r="A6" i="3" s="1"/>
  <c r="B12" i="2"/>
  <c r="E6" i="1"/>
  <c r="B13" i="2"/>
  <c r="C6" i="1" a="1"/>
  <c r="C6" i="1" s="1"/>
  <c r="B6" i="1" a="1"/>
  <c r="B6" i="1" s="1"/>
  <c r="A6" i="1" a="1"/>
  <c r="A6" i="1" s="1"/>
  <c r="B6" i="2"/>
  <c r="E5" i="2"/>
  <c r="E4" i="2"/>
  <c r="C6" i="3" l="1" a="1"/>
  <c r="C6" i="3" s="1"/>
  <c r="B6" i="3" a="1"/>
  <c r="B6" i="3" s="1"/>
  <c r="E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<sst xmlns="http://schemas.openxmlformats.org/spreadsheetml/2006/main" count="44" uniqueCount="18">
  <si>
    <t>表の回数</t>
    <rPh sb="0" eb="1">
      <t>オモテ</t>
    </rPh>
    <rPh sb="2" eb="4">
      <t>カイスウ</t>
    </rPh>
    <phoneticPr fontId="1"/>
  </si>
  <si>
    <t>確率質量</t>
    <rPh sb="0" eb="2">
      <t>カクリツ</t>
    </rPh>
    <rPh sb="2" eb="4">
      <t>シツリョウ</t>
    </rPh>
    <phoneticPr fontId="1"/>
  </si>
  <si>
    <t>累積分布</t>
    <rPh sb="0" eb="2">
      <t>ルイセキ</t>
    </rPh>
    <rPh sb="2" eb="4">
      <t>ブンプ</t>
    </rPh>
    <phoneticPr fontId="1"/>
  </si>
  <si>
    <t>n</t>
    <phoneticPr fontId="1"/>
  </si>
  <si>
    <t>p</t>
    <phoneticPr fontId="1"/>
  </si>
  <si>
    <t>コイン投げの結果</t>
    <rPh sb="3" eb="4">
      <t>ナ</t>
    </rPh>
    <rPh sb="6" eb="8">
      <t>ケッカ</t>
    </rPh>
    <phoneticPr fontId="1"/>
  </si>
  <si>
    <t>二項検定のサンプルサイズ</t>
    <rPh sb="0" eb="2">
      <t>ニコウ</t>
    </rPh>
    <rPh sb="2" eb="4">
      <t>ケンテイ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</si>
  <si>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</si>
  <si>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</si>
  <si>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効果量(h)</t>
    <rPh sb="0" eb="2">
      <t>コウカ</t>
    </rPh>
    <rPh sb="2" eb="3">
      <t>リョウ</t>
    </rPh>
    <phoneticPr fontId="1"/>
  </si>
  <si>
    <t>有意水準(α)</t>
    <rPh sb="0" eb="2">
      <t>ユウイ</t>
    </rPh>
    <rPh sb="2" eb="4">
      <t>スイジュン</t>
    </rPh>
    <phoneticPr fontId="1"/>
  </si>
  <si>
    <t>検出力(1-β)</t>
    <rPh sb="0" eb="3">
      <t>ケンシュツリョク</t>
    </rPh>
    <phoneticPr fontId="1"/>
  </si>
  <si>
    <r>
      <t>Z</t>
    </r>
    <r>
      <rPr>
        <vertAlign val="subscript"/>
        <sz val="11"/>
        <color theme="1"/>
        <rFont val="游ゴシック"/>
        <family val="3"/>
        <charset val="128"/>
        <scheme val="minor"/>
      </rPr>
      <t>1-α</t>
    </r>
    <phoneticPr fontId="1"/>
  </si>
  <si>
    <r>
      <t>Z</t>
    </r>
    <r>
      <rPr>
        <vertAlign val="subscript"/>
        <sz val="11"/>
        <color theme="1"/>
        <rFont val="游ゴシック"/>
        <family val="3"/>
        <charset val="128"/>
        <scheme val="minor"/>
      </rPr>
      <t>1-β</t>
    </r>
    <phoneticPr fontId="1"/>
  </si>
  <si>
    <r>
      <t>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phoneticPr fontId="1"/>
  </si>
  <si>
    <r>
      <t>p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</si>
  <si>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t>実験後の検討（参考）</t>
    <rPh sb="0" eb="2">
      <t>ジッケン</t>
    </rPh>
    <rPh sb="2" eb="3">
      <t>ゴ</t>
    </rPh>
    <rPh sb="4" eb="6">
      <t>ケントウ</t>
    </rPh>
    <rPh sb="7" eb="9">
      <t>サンコウ</t>
    </rPh>
    <phoneticPr fontId="1"/>
  </si>
  <si>
    <t>43回以上表の確率</t>
    <rPh sb="2" eb="3">
      <t>カイ</t>
    </rPh>
    <rPh sb="3" eb="5">
      <t>イジョウ</t>
    </rPh>
    <rPh sb="5" eb="6">
      <t>オモテ</t>
    </rPh>
    <rPh sb="7" eb="9">
      <t>カクリツ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</si>
</sst>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7" fontId="0" fillId="0" borderId="2" xfId="0" applyNumberFormat="1" applyBorder="1">
      <alignment vertical="center"/>
    </xf>
    <xf numFmtId="0" fontId="2" fillId="4" borderId="1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二項分布の確率質量関数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0554759001567252"/>
          <c:y val="0.14315617844604867"/>
          <c:w val="0.87065316947522498"/>
          <c:h val="0.780640209797288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二項検定!$B$5</c:f>
              <c:strCache>
                <c:ptCount val="1"/>
                <c:pt idx="0">
                  <c:v>確率質量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4E6-468A-AD0A-C46E067A7BD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4E6-468A-AD0A-C46E067A7BD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4E6-468A-AD0A-C46E067A7BD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4E6-468A-AD0A-C46E067A7BD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4E6-468A-AD0A-C46E067A7BD1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4E6-468A-AD0A-C46E067A7BD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4E6-468A-AD0A-C46E067A7BD1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4E6-468A-AD0A-C46E067A7BD1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4E6-468A-AD0A-C46E067A7BD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4E6-468A-AD0A-C46E067A7BD1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E6-468A-AD0A-C46E067A7BD1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4E6-468A-AD0A-C46E067A7BD1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4E6-468A-AD0A-C46E067A7BD1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4E6-468A-AD0A-C46E067A7BD1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4E6-468A-AD0A-C46E067A7BD1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4E6-468A-AD0A-C46E067A7BD1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04E6-468A-AD0A-C46E067A7BD1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4E6-468A-AD0A-C46E067A7BD1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4E6-468A-AD0A-C46E067A7BD1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4E6-468A-AD0A-C46E067A7BD1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04E6-468A-AD0A-C46E067A7BD1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04E6-468A-AD0A-C46E067A7BD1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4E6-468A-AD0A-C46E067A7BD1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4E6-468A-AD0A-C46E067A7BD1}"/>
              </c:ext>
            </c:extLst>
          </c:dPt>
          <c:cat>
            <c:numRef>
              <c:f>二項検定!$A$21:$A$61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cat>
          <c:val>
            <c:numRef>
              <c:f>二項検定!$B$21:$B$61</c:f>
              <c:numCache>
                <c:formatCode>General</c:formatCode>
                <c:ptCount val="41"/>
                <c:pt idx="0">
                  <c:v>6.1111791732220016E-7</c:v>
                </c:pt>
                <c:pt idx="1">
                  <c:v>2.1007178407950581E-6</c:v>
                </c:pt>
                <c:pt idx="2">
                  <c:v>6.6728684354666703E-6</c:v>
                </c:pt>
                <c:pt idx="3">
                  <c:v>1.9647890393318588E-5</c:v>
                </c:pt>
                <c:pt idx="4">
                  <c:v>5.3773173708029584E-5</c:v>
                </c:pt>
                <c:pt idx="5">
                  <c:v>1.3712159295547541E-4</c:v>
                </c:pt>
                <c:pt idx="6">
                  <c:v>3.2647998322732379E-4</c:v>
                </c:pt>
                <c:pt idx="7">
                  <c:v>7.271599626426724E-4</c:v>
                </c:pt>
                <c:pt idx="8">
                  <c:v>1.5175512263847126E-3</c:v>
                </c:pt>
                <c:pt idx="9">
                  <c:v>2.9718711516700533E-3</c:v>
                </c:pt>
                <c:pt idx="10">
                  <c:v>5.4682429190729123E-3</c:v>
                </c:pt>
                <c:pt idx="11">
                  <c:v>9.4642665907031086E-3</c:v>
                </c:pt>
                <c:pt idx="12">
                  <c:v>1.5423249258923537E-2</c:v>
                </c:pt>
                <c:pt idx="13">
                  <c:v>2.3685704219061209E-2</c:v>
                </c:pt>
                <c:pt idx="14">
                  <c:v>3.4303433696571364E-2</c:v>
                </c:pt>
                <c:pt idx="15">
                  <c:v>4.6881359385314139E-2</c:v>
                </c:pt>
                <c:pt idx="16">
                  <c:v>6.0492076626211894E-2</c:v>
                </c:pt>
                <c:pt idx="17">
                  <c:v>7.372471838819572E-2</c:v>
                </c:pt>
                <c:pt idx="18">
                  <c:v>8.4895130265195073E-2</c:v>
                </c:pt>
                <c:pt idx="19">
                  <c:v>9.2385877053300508E-2</c:v>
                </c:pt>
                <c:pt idx="20">
                  <c:v>9.5025473540537697E-2</c:v>
                </c:pt>
                <c:pt idx="21">
                  <c:v>9.2385877053300508E-2</c:v>
                </c:pt>
                <c:pt idx="22">
                  <c:v>8.4895130265195073E-2</c:v>
                </c:pt>
                <c:pt idx="23">
                  <c:v>7.372471838819572E-2</c:v>
                </c:pt>
                <c:pt idx="24">
                  <c:v>6.0492076626211894E-2</c:v>
                </c:pt>
                <c:pt idx="25">
                  <c:v>4.6881359385314139E-2</c:v>
                </c:pt>
                <c:pt idx="26">
                  <c:v>3.4303433696571364E-2</c:v>
                </c:pt>
                <c:pt idx="27">
                  <c:v>2.3685704219061209E-2</c:v>
                </c:pt>
                <c:pt idx="28">
                  <c:v>1.5423249258923537E-2</c:v>
                </c:pt>
                <c:pt idx="29">
                  <c:v>9.4642665907031086E-3</c:v>
                </c:pt>
                <c:pt idx="30">
                  <c:v>5.4682429190729123E-3</c:v>
                </c:pt>
                <c:pt idx="31">
                  <c:v>2.971871151670052E-3</c:v>
                </c:pt>
                <c:pt idx="32">
                  <c:v>1.5175512263847126E-3</c:v>
                </c:pt>
                <c:pt idx="33">
                  <c:v>7.271599626426724E-4</c:v>
                </c:pt>
                <c:pt idx="34">
                  <c:v>3.2647998322732379E-4</c:v>
                </c:pt>
                <c:pt idx="35">
                  <c:v>1.3712159295547541E-4</c:v>
                </c:pt>
                <c:pt idx="36">
                  <c:v>5.3773173708029577E-5</c:v>
                </c:pt>
                <c:pt idx="37">
                  <c:v>1.9647890393318551E-5</c:v>
                </c:pt>
                <c:pt idx="38">
                  <c:v>6.6728684354666703E-6</c:v>
                </c:pt>
                <c:pt idx="39">
                  <c:v>2.1007178407950581E-6</c:v>
                </c:pt>
                <c:pt idx="40">
                  <c:v>6.1111791732220016E-7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75E-4F29-843C-5112B3A88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30"/>
        <c:axId val="1935825632"/>
        <c:axId val="1935809312"/>
      </c:barChart>
      <c:catAx>
        <c:axId val="19358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5809312"/>
        <c:crosses val="autoZero"/>
        <c:auto val="1"/>
        <c:lblAlgn val="ctr"/>
        <c:lblOffset val="100"/>
        <c:tickLblSkip val="1"/>
        <c:noMultiLvlLbl val="0"/>
      </c:catAx>
      <c:valAx>
        <c:axId val="193580931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582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二項分布の確率質量関数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0554759001567252"/>
          <c:y val="0.14315617844604867"/>
          <c:w val="0.87065316947522498"/>
          <c:h val="0.7806402097972883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'二項検定 (完成例)'!$B$5</c:f>
              <c:strCache>
                <c:ptCount val="1"/>
                <c:pt idx="0">
                  <c:v>確率質量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58-408A-B2E2-FB6D846E8E1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58-408A-B2E2-FB6D846E8E1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58-408A-B2E2-FB6D846E8E1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58-408A-B2E2-FB6D846E8E1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358-408A-B2E2-FB6D846E8E1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358-408A-B2E2-FB6D846E8E1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358-408A-B2E2-FB6D846E8E1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358-408A-B2E2-FB6D846E8E1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358-408A-B2E2-FB6D846E8E1A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358-408A-B2E2-FB6D846E8E1A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358-408A-B2E2-FB6D846E8E1A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E8A3-469B-AA91-3E26359F94BC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8A3-469B-AA91-3E26359F94BC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E8A3-469B-AA91-3E26359F94BC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358-408A-B2E2-FB6D846E8E1A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358-408A-B2E2-FB6D846E8E1A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5358-408A-B2E2-FB6D846E8E1A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358-408A-B2E2-FB6D846E8E1A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358-408A-B2E2-FB6D846E8E1A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358-408A-B2E2-FB6D846E8E1A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358-408A-B2E2-FB6D846E8E1A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358-408A-B2E2-FB6D846E8E1A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5358-408A-B2E2-FB6D846E8E1A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358-408A-B2E2-FB6D846E8E1A}"/>
              </c:ext>
            </c:extLst>
          </c:dPt>
          <c:cat>
            <c:numRef>
              <c:f>'二項検定 (完成例)'!$A$21:$A$61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cat>
          <c:val>
            <c:numRef>
              <c:f>'二項検定 (完成例)'!$B$21:$B$61</c:f>
              <c:numCache>
                <c:formatCode>General</c:formatCode>
                <c:ptCount val="41"/>
                <c:pt idx="0">
                  <c:v>6.1111791732220016E-7</c:v>
                </c:pt>
                <c:pt idx="1">
                  <c:v>2.1007178407950581E-6</c:v>
                </c:pt>
                <c:pt idx="2">
                  <c:v>6.6728684354666703E-6</c:v>
                </c:pt>
                <c:pt idx="3">
                  <c:v>1.9647890393318588E-5</c:v>
                </c:pt>
                <c:pt idx="4">
                  <c:v>5.3773173708029584E-5</c:v>
                </c:pt>
                <c:pt idx="5">
                  <c:v>1.3712159295547541E-4</c:v>
                </c:pt>
                <c:pt idx="6">
                  <c:v>3.2647998322732379E-4</c:v>
                </c:pt>
                <c:pt idx="7">
                  <c:v>7.271599626426724E-4</c:v>
                </c:pt>
                <c:pt idx="8">
                  <c:v>1.5175512263847126E-3</c:v>
                </c:pt>
                <c:pt idx="9">
                  <c:v>2.9718711516700533E-3</c:v>
                </c:pt>
                <c:pt idx="10">
                  <c:v>5.4682429190729123E-3</c:v>
                </c:pt>
                <c:pt idx="11">
                  <c:v>9.4642665907031086E-3</c:v>
                </c:pt>
                <c:pt idx="12">
                  <c:v>1.5423249258923537E-2</c:v>
                </c:pt>
                <c:pt idx="13">
                  <c:v>2.3685704219061209E-2</c:v>
                </c:pt>
                <c:pt idx="14">
                  <c:v>3.4303433696571364E-2</c:v>
                </c:pt>
                <c:pt idx="15">
                  <c:v>4.6881359385314139E-2</c:v>
                </c:pt>
                <c:pt idx="16">
                  <c:v>6.0492076626211894E-2</c:v>
                </c:pt>
                <c:pt idx="17">
                  <c:v>7.372471838819572E-2</c:v>
                </c:pt>
                <c:pt idx="18">
                  <c:v>8.4895130265195073E-2</c:v>
                </c:pt>
                <c:pt idx="19">
                  <c:v>9.2385877053300508E-2</c:v>
                </c:pt>
                <c:pt idx="20">
                  <c:v>9.5025473540537697E-2</c:v>
                </c:pt>
                <c:pt idx="21">
                  <c:v>9.2385877053300508E-2</c:v>
                </c:pt>
                <c:pt idx="22">
                  <c:v>8.4895130265195073E-2</c:v>
                </c:pt>
                <c:pt idx="23">
                  <c:v>7.372471838819572E-2</c:v>
                </c:pt>
                <c:pt idx="24">
                  <c:v>6.0492076626211894E-2</c:v>
                </c:pt>
                <c:pt idx="25">
                  <c:v>4.6881359385314139E-2</c:v>
                </c:pt>
                <c:pt idx="26">
                  <c:v>3.4303433696571364E-2</c:v>
                </c:pt>
                <c:pt idx="27">
                  <c:v>2.3685704219061209E-2</c:v>
                </c:pt>
                <c:pt idx="28">
                  <c:v>1.5423249258923537E-2</c:v>
                </c:pt>
                <c:pt idx="29">
                  <c:v>9.4642665907031086E-3</c:v>
                </c:pt>
                <c:pt idx="30">
                  <c:v>5.4682429190729123E-3</c:v>
                </c:pt>
                <c:pt idx="31">
                  <c:v>2.971871151670052E-3</c:v>
                </c:pt>
                <c:pt idx="32">
                  <c:v>1.5175512263847126E-3</c:v>
                </c:pt>
                <c:pt idx="33">
                  <c:v>7.271599626426724E-4</c:v>
                </c:pt>
                <c:pt idx="34">
                  <c:v>3.2647998322732379E-4</c:v>
                </c:pt>
                <c:pt idx="35">
                  <c:v>1.3712159295547541E-4</c:v>
                </c:pt>
                <c:pt idx="36">
                  <c:v>5.3773173708029577E-5</c:v>
                </c:pt>
                <c:pt idx="37">
                  <c:v>1.9647890393318551E-5</c:v>
                </c:pt>
                <c:pt idx="38">
                  <c:v>6.6728684354666703E-6</c:v>
                </c:pt>
                <c:pt idx="39">
                  <c:v>2.1007178407950581E-6</c:v>
                </c:pt>
                <c:pt idx="40">
                  <c:v>6.1111791732220016E-7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8A3-469B-AA91-3E26359F9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30"/>
        <c:axId val="1935825632"/>
        <c:axId val="1935809312"/>
      </c:barChart>
      <c:catAx>
        <c:axId val="19358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5809312"/>
        <c:crosses val="autoZero"/>
        <c:auto val="1"/>
        <c:lblAlgn val="ctr"/>
        <c:lblOffset val="100"/>
        <c:tickLblSkip val="1"/>
        <c:noMultiLvlLbl val="0"/>
      </c:catAx>
      <c:valAx>
        <c:axId val="193580931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582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6</xdr:row>
      <xdr:rowOff>219075</xdr:rowOff>
    </xdr:from>
    <xdr:to>
      <xdr:col>13</xdr:col>
      <xdr:colOff>23811</xdr:colOff>
      <xdr:row>24</xdr:row>
      <xdr:rowOff>42862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A91D9ED-BA78-4A03-B80D-A8D980822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13</xdr:col>
      <xdr:colOff>14286</xdr:colOff>
      <xdr:row>24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EDDC6E7-48B2-DB3C-1269-852799A05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0643-0E98-4559-A54A-BBDFFB77DBD7}">
  <dimension ref="A1:E76"/>
  <sheetViews>
    <sheetView tabSelected="1" workbookViewId="0">
      <selection activeCell="E6" sqref="E6"/>
    </sheetView>
  </sheetViews>
  <sheetFormatPr defaultRowHeight="17.649999999999999" x14ac:dyDescent="0.7"/>
  <cols>
    <col min="2" max="4" width="9" customWidth="1"/>
    <col min="5" max="5" width="16.3125" customWidth="1"/>
  </cols>
  <sheetData>
    <row r="1" spans="1:5" x14ac:dyDescent="0.7">
      <c r="A1" s="2" t="s">
        <v>5</v>
      </c>
      <c r="B1" s="3"/>
      <c r="C1" s="8"/>
      <c r="D1" s="8"/>
    </row>
    <row r="3" spans="1:5" x14ac:dyDescent="0.7">
      <c r="A3" s="4" t="s">
        <v>3</v>
      </c>
      <c r="B3" s="5">
        <v>70</v>
      </c>
      <c r="C3" s="4" t="s">
        <v>4</v>
      </c>
      <c r="D3" s="5">
        <v>0.5</v>
      </c>
    </row>
    <row r="5" spans="1:5" x14ac:dyDescent="0.7">
      <c r="A5" s="1" t="s">
        <v>0</v>
      </c>
      <c r="B5" s="1" t="s">
        <v>1</v>
      </c>
      <c r="C5" s="1" t="s">
        <v>2</v>
      </c>
      <c r="E5" s="7" t="s">
        <v>17</v>
      </c>
    </row>
    <row r="6" spans="1:5" x14ac:dyDescent="0.7">
      <c r="A6" cm="1">
        <f t="array" ref="A6:A76">_xlfn.SEQUENCE(71,1,0,1)</f>
        <v>0</v>
      </c>
      <c r="B6" cm="1">
        <f t="array" ref="B6:B76">_xlfn.BINOM.DIST(A6:A76,B3,D3,FALSE)</f>
        <v>8.470329472543041E-22</v>
      </c>
      <c r="C6" cm="1">
        <f t="array" ref="C6:C76">_xlfn.BINOM.DIST(A6:A76,B3,D3,TRUE)</f>
        <v>8.470329472543041E-22</v>
      </c>
      <c r="E6" s="13"/>
    </row>
    <row r="7" spans="1:5" x14ac:dyDescent="0.7">
      <c r="A7">
        <v>1</v>
      </c>
      <c r="B7">
        <v>5.9292306307801084E-20</v>
      </c>
      <c r="C7">
        <v>6.0139339255055408E-20</v>
      </c>
    </row>
    <row r="8" spans="1:5" x14ac:dyDescent="0.7">
      <c r="A8">
        <v>2</v>
      </c>
      <c r="B8">
        <v>2.0455845676191322E-18</v>
      </c>
      <c r="C8">
        <v>2.1057239068741972E-18</v>
      </c>
    </row>
    <row r="9" spans="1:5" x14ac:dyDescent="0.7">
      <c r="A9">
        <v>3</v>
      </c>
      <c r="B9">
        <v>4.6366583532700222E-17</v>
      </c>
      <c r="C9">
        <v>4.8472307439574807E-17</v>
      </c>
    </row>
    <row r="10" spans="1:5" x14ac:dyDescent="0.7">
      <c r="A10">
        <v>4</v>
      </c>
      <c r="B10">
        <v>7.766402741727325E-16</v>
      </c>
      <c r="C10">
        <v>8.2511258161230591E-16</v>
      </c>
    </row>
    <row r="11" spans="1:5" x14ac:dyDescent="0.7">
      <c r="A11">
        <v>5</v>
      </c>
      <c r="B11">
        <v>1.0251651619080055E-14</v>
      </c>
      <c r="C11">
        <v>1.1076764200692381E-14</v>
      </c>
    </row>
    <row r="12" spans="1:5" x14ac:dyDescent="0.7">
      <c r="A12">
        <v>6</v>
      </c>
      <c r="B12">
        <v>1.1105955920670159E-13</v>
      </c>
      <c r="C12">
        <v>1.2213632340739335E-13</v>
      </c>
    </row>
    <row r="13" spans="1:5" x14ac:dyDescent="0.7">
      <c r="A13">
        <v>7</v>
      </c>
      <c r="B13">
        <v>1.015401684175543E-12</v>
      </c>
      <c r="C13">
        <v>1.13753800758294E-12</v>
      </c>
    </row>
    <row r="14" spans="1:5" x14ac:dyDescent="0.7">
      <c r="A14">
        <v>8</v>
      </c>
      <c r="B14">
        <v>7.9962882628824618E-12</v>
      </c>
      <c r="C14">
        <v>9.1338262704653873E-12</v>
      </c>
    </row>
    <row r="15" spans="1:5" x14ac:dyDescent="0.7">
      <c r="A15">
        <v>9</v>
      </c>
      <c r="B15">
        <v>5.5085541366523398E-11</v>
      </c>
      <c r="C15">
        <v>6.4219367636989044E-11</v>
      </c>
    </row>
    <row r="16" spans="1:5" x14ac:dyDescent="0.7">
      <c r="A16">
        <v>10</v>
      </c>
      <c r="B16">
        <v>3.3602180233579525E-10</v>
      </c>
      <c r="C16">
        <v>4.0024116997278369E-10</v>
      </c>
    </row>
    <row r="17" spans="1:3" x14ac:dyDescent="0.7">
      <c r="A17">
        <v>11</v>
      </c>
      <c r="B17">
        <v>1.8328461945588735E-9</v>
      </c>
      <c r="C17">
        <v>2.2330873645316532E-9</v>
      </c>
    </row>
    <row r="18" spans="1:3" x14ac:dyDescent="0.7">
      <c r="A18">
        <v>12</v>
      </c>
      <c r="B18">
        <v>9.0114937899144538E-9</v>
      </c>
      <c r="C18">
        <v>1.1244581154446114E-8</v>
      </c>
    </row>
    <row r="19" spans="1:3" x14ac:dyDescent="0.7">
      <c r="A19">
        <v>13</v>
      </c>
      <c r="B19">
        <v>4.0205126139618415E-8</v>
      </c>
      <c r="C19">
        <v>5.144970729406463E-8</v>
      </c>
    </row>
    <row r="20" spans="1:3" x14ac:dyDescent="0.7">
      <c r="A20">
        <v>14</v>
      </c>
      <c r="B20">
        <v>1.6369229928273095E-7</v>
      </c>
      <c r="C20">
        <v>2.1514200657679744E-7</v>
      </c>
    </row>
    <row r="21" spans="1:3" x14ac:dyDescent="0.7">
      <c r="A21">
        <v>15</v>
      </c>
      <c r="B21">
        <v>6.1111791732220016E-7</v>
      </c>
      <c r="C21">
        <v>8.2625992389899516E-7</v>
      </c>
    </row>
    <row r="22" spans="1:3" x14ac:dyDescent="0.7">
      <c r="A22">
        <v>16</v>
      </c>
      <c r="B22">
        <v>2.1007178407950581E-6</v>
      </c>
      <c r="C22">
        <v>2.9269777646940583E-6</v>
      </c>
    </row>
    <row r="23" spans="1:3" x14ac:dyDescent="0.7">
      <c r="A23">
        <v>17</v>
      </c>
      <c r="B23">
        <v>6.6728684354666703E-6</v>
      </c>
      <c r="C23">
        <v>9.5998462001607379E-6</v>
      </c>
    </row>
    <row r="24" spans="1:3" x14ac:dyDescent="0.7">
      <c r="A24">
        <v>18</v>
      </c>
      <c r="B24">
        <v>1.9647890393318588E-5</v>
      </c>
      <c r="C24">
        <v>2.9247736593479357E-5</v>
      </c>
    </row>
    <row r="25" spans="1:3" x14ac:dyDescent="0.7">
      <c r="A25">
        <v>19</v>
      </c>
      <c r="B25">
        <v>5.3773173708029584E-5</v>
      </c>
      <c r="C25">
        <v>8.3020910301508747E-5</v>
      </c>
    </row>
    <row r="26" spans="1:3" x14ac:dyDescent="0.7">
      <c r="A26">
        <v>20</v>
      </c>
      <c r="B26">
        <v>1.3712159295547541E-4</v>
      </c>
      <c r="C26">
        <v>2.2014250325698439E-4</v>
      </c>
    </row>
    <row r="27" spans="1:3" x14ac:dyDescent="0.7">
      <c r="A27">
        <v>21</v>
      </c>
      <c r="B27">
        <v>3.2647998322732379E-4</v>
      </c>
      <c r="C27">
        <v>5.466224864843081E-4</v>
      </c>
    </row>
    <row r="28" spans="1:3" x14ac:dyDescent="0.7">
      <c r="A28">
        <v>22</v>
      </c>
      <c r="B28">
        <v>7.271599626426724E-4</v>
      </c>
      <c r="C28">
        <v>1.2737824491269774E-3</v>
      </c>
    </row>
    <row r="29" spans="1:3" x14ac:dyDescent="0.7">
      <c r="A29">
        <v>23</v>
      </c>
      <c r="B29">
        <v>1.5175512263847126E-3</v>
      </c>
      <c r="C29">
        <v>2.7913336755116844E-3</v>
      </c>
    </row>
    <row r="30" spans="1:3" x14ac:dyDescent="0.7">
      <c r="A30">
        <v>24</v>
      </c>
      <c r="B30">
        <v>2.9718711516700533E-3</v>
      </c>
      <c r="C30">
        <v>5.7632048271817485E-3</v>
      </c>
    </row>
    <row r="31" spans="1:3" x14ac:dyDescent="0.7">
      <c r="A31">
        <v>25</v>
      </c>
      <c r="B31">
        <v>5.4682429190729123E-3</v>
      </c>
      <c r="C31">
        <v>1.123144774625465E-2</v>
      </c>
    </row>
    <row r="32" spans="1:3" x14ac:dyDescent="0.7">
      <c r="A32">
        <v>26</v>
      </c>
      <c r="B32">
        <v>9.4642665907031086E-3</v>
      </c>
      <c r="C32">
        <v>2.0695714336957747E-2</v>
      </c>
    </row>
    <row r="33" spans="1:3" x14ac:dyDescent="0.7">
      <c r="A33">
        <v>27</v>
      </c>
      <c r="B33">
        <v>1.5423249258923537E-2</v>
      </c>
      <c r="C33">
        <v>3.6118963595881307E-2</v>
      </c>
    </row>
    <row r="34" spans="1:3" x14ac:dyDescent="0.7">
      <c r="A34">
        <v>28</v>
      </c>
      <c r="B34">
        <v>2.3685704219061209E-2</v>
      </c>
      <c r="C34">
        <v>5.9804667814942584E-2</v>
      </c>
    </row>
    <row r="35" spans="1:3" x14ac:dyDescent="0.7">
      <c r="A35">
        <v>29</v>
      </c>
      <c r="B35">
        <v>3.4303433696571364E-2</v>
      </c>
      <c r="C35">
        <v>9.4108101511513872E-2</v>
      </c>
    </row>
    <row r="36" spans="1:3" x14ac:dyDescent="0.7">
      <c r="A36">
        <v>30</v>
      </c>
      <c r="B36">
        <v>4.6881359385314139E-2</v>
      </c>
      <c r="C36">
        <v>0.14098946089682829</v>
      </c>
    </row>
    <row r="37" spans="1:3" x14ac:dyDescent="0.7">
      <c r="A37">
        <v>31</v>
      </c>
      <c r="B37">
        <v>6.0492076626211894E-2</v>
      </c>
      <c r="C37">
        <v>0.20148153752303988</v>
      </c>
    </row>
    <row r="38" spans="1:3" x14ac:dyDescent="0.7">
      <c r="A38">
        <v>32</v>
      </c>
      <c r="B38">
        <v>7.372471838819572E-2</v>
      </c>
      <c r="C38">
        <v>0.27520625591123604</v>
      </c>
    </row>
    <row r="39" spans="1:3" x14ac:dyDescent="0.7">
      <c r="A39">
        <v>33</v>
      </c>
      <c r="B39">
        <v>8.4895130265195073E-2</v>
      </c>
      <c r="C39">
        <v>0.36010138617643062</v>
      </c>
    </row>
    <row r="40" spans="1:3" x14ac:dyDescent="0.7">
      <c r="A40">
        <v>34</v>
      </c>
      <c r="B40">
        <v>9.2385877053300508E-2</v>
      </c>
      <c r="C40">
        <v>0.45248726322973204</v>
      </c>
    </row>
    <row r="41" spans="1:3" x14ac:dyDescent="0.7">
      <c r="A41">
        <v>35</v>
      </c>
      <c r="B41">
        <v>9.5025473540537697E-2</v>
      </c>
      <c r="C41">
        <v>0.5475127367702679</v>
      </c>
    </row>
    <row r="42" spans="1:3" x14ac:dyDescent="0.7">
      <c r="A42">
        <v>36</v>
      </c>
      <c r="B42">
        <v>9.2385877053300508E-2</v>
      </c>
      <c r="C42">
        <v>0.63989861382356938</v>
      </c>
    </row>
    <row r="43" spans="1:3" x14ac:dyDescent="0.7">
      <c r="A43">
        <v>37</v>
      </c>
      <c r="B43">
        <v>8.4895130265195073E-2</v>
      </c>
      <c r="C43">
        <v>0.72479374408876396</v>
      </c>
    </row>
    <row r="44" spans="1:3" x14ac:dyDescent="0.7">
      <c r="A44">
        <v>38</v>
      </c>
      <c r="B44">
        <v>7.372471838819572E-2</v>
      </c>
      <c r="C44">
        <v>0.79851846247696012</v>
      </c>
    </row>
    <row r="45" spans="1:3" x14ac:dyDescent="0.7">
      <c r="A45">
        <v>39</v>
      </c>
      <c r="B45">
        <v>6.0492076626211894E-2</v>
      </c>
      <c r="C45">
        <v>0.85901053910317171</v>
      </c>
    </row>
    <row r="46" spans="1:3" x14ac:dyDescent="0.7">
      <c r="A46">
        <v>40</v>
      </c>
      <c r="B46">
        <v>4.6881359385314139E-2</v>
      </c>
      <c r="C46">
        <v>0.90589189848848606</v>
      </c>
    </row>
    <row r="47" spans="1:3" x14ac:dyDescent="0.7">
      <c r="A47">
        <v>41</v>
      </c>
      <c r="B47">
        <v>3.4303433696571364E-2</v>
      </c>
      <c r="C47">
        <v>0.94019533218505735</v>
      </c>
    </row>
    <row r="48" spans="1:3" x14ac:dyDescent="0.7">
      <c r="A48">
        <v>42</v>
      </c>
      <c r="B48">
        <v>2.3685704219061209E-2</v>
      </c>
      <c r="C48">
        <v>0.96388103640411871</v>
      </c>
    </row>
    <row r="49" spans="1:3" x14ac:dyDescent="0.7">
      <c r="A49">
        <v>43</v>
      </c>
      <c r="B49">
        <v>1.5423249258923537E-2</v>
      </c>
      <c r="C49">
        <v>0.97930428566304228</v>
      </c>
    </row>
    <row r="50" spans="1:3" x14ac:dyDescent="0.7">
      <c r="A50">
        <v>44</v>
      </c>
      <c r="B50">
        <v>9.4642665907031086E-3</v>
      </c>
      <c r="C50">
        <v>0.98876855225374527</v>
      </c>
    </row>
    <row r="51" spans="1:3" x14ac:dyDescent="0.7">
      <c r="A51">
        <v>45</v>
      </c>
      <c r="B51">
        <v>5.4682429190729123E-3</v>
      </c>
      <c r="C51">
        <v>0.99423679517281827</v>
      </c>
    </row>
    <row r="52" spans="1:3" x14ac:dyDescent="0.7">
      <c r="A52">
        <v>46</v>
      </c>
      <c r="B52">
        <v>2.971871151670052E-3</v>
      </c>
      <c r="C52">
        <v>0.99720866632448835</v>
      </c>
    </row>
    <row r="53" spans="1:3" x14ac:dyDescent="0.7">
      <c r="A53">
        <v>47</v>
      </c>
      <c r="B53">
        <v>1.5175512263847126E-3</v>
      </c>
      <c r="C53">
        <v>0.9987262175508731</v>
      </c>
    </row>
    <row r="54" spans="1:3" x14ac:dyDescent="0.7">
      <c r="A54">
        <v>48</v>
      </c>
      <c r="B54">
        <v>7.271599626426724E-4</v>
      </c>
      <c r="C54">
        <v>0.99945337751351571</v>
      </c>
    </row>
    <row r="55" spans="1:3" x14ac:dyDescent="0.7">
      <c r="A55">
        <v>49</v>
      </c>
      <c r="B55">
        <v>3.2647998322732379E-4</v>
      </c>
      <c r="C55">
        <v>0.99977985749674303</v>
      </c>
    </row>
    <row r="56" spans="1:3" x14ac:dyDescent="0.7">
      <c r="A56">
        <v>50</v>
      </c>
      <c r="B56">
        <v>1.3712159295547541E-4</v>
      </c>
      <c r="C56">
        <v>0.99991697908969845</v>
      </c>
    </row>
    <row r="57" spans="1:3" x14ac:dyDescent="0.7">
      <c r="A57">
        <v>51</v>
      </c>
      <c r="B57">
        <v>5.3773173708029577E-5</v>
      </c>
      <c r="C57">
        <v>0.99997075226340648</v>
      </c>
    </row>
    <row r="58" spans="1:3" x14ac:dyDescent="0.7">
      <c r="A58">
        <v>52</v>
      </c>
      <c r="B58">
        <v>1.9647890393318551E-5</v>
      </c>
      <c r="C58">
        <v>0.99999040015379981</v>
      </c>
    </row>
    <row r="59" spans="1:3" x14ac:dyDescent="0.7">
      <c r="A59">
        <v>53</v>
      </c>
      <c r="B59">
        <v>6.6728684354666703E-6</v>
      </c>
      <c r="C59">
        <v>0.99999707302223528</v>
      </c>
    </row>
    <row r="60" spans="1:3" x14ac:dyDescent="0.7">
      <c r="A60">
        <v>54</v>
      </c>
      <c r="B60">
        <v>2.1007178407950581E-6</v>
      </c>
      <c r="C60">
        <v>0.99999917374007607</v>
      </c>
    </row>
    <row r="61" spans="1:3" x14ac:dyDescent="0.7">
      <c r="A61">
        <v>55</v>
      </c>
      <c r="B61">
        <v>6.1111791732220016E-7</v>
      </c>
      <c r="C61">
        <v>0.99999978485799335</v>
      </c>
    </row>
    <row r="62" spans="1:3" x14ac:dyDescent="0.7">
      <c r="A62">
        <v>56</v>
      </c>
      <c r="B62">
        <v>1.6369229928273095E-7</v>
      </c>
      <c r="C62">
        <v>0.99999994855029273</v>
      </c>
    </row>
    <row r="63" spans="1:3" x14ac:dyDescent="0.7">
      <c r="A63">
        <v>57</v>
      </c>
      <c r="B63">
        <v>4.0205126139618342E-8</v>
      </c>
      <c r="C63">
        <v>0.99999998875541884</v>
      </c>
    </row>
    <row r="64" spans="1:3" x14ac:dyDescent="0.7">
      <c r="A64">
        <v>58</v>
      </c>
      <c r="B64">
        <v>9.0114937899144538E-9</v>
      </c>
      <c r="C64">
        <v>0.99999999776691262</v>
      </c>
    </row>
    <row r="65" spans="1:3" x14ac:dyDescent="0.7">
      <c r="A65">
        <v>59</v>
      </c>
      <c r="B65">
        <v>1.8328461945588799E-9</v>
      </c>
      <c r="C65">
        <v>0.99999999959975883</v>
      </c>
    </row>
    <row r="66" spans="1:3" x14ac:dyDescent="0.7">
      <c r="A66">
        <v>60</v>
      </c>
      <c r="B66">
        <v>3.3602180233579525E-10</v>
      </c>
      <c r="C66">
        <v>0.9999999999357807</v>
      </c>
    </row>
    <row r="67" spans="1:3" x14ac:dyDescent="0.7">
      <c r="A67">
        <v>61</v>
      </c>
      <c r="B67">
        <v>5.5085541366523398E-11</v>
      </c>
      <c r="C67">
        <v>0.9999999999908662</v>
      </c>
    </row>
    <row r="68" spans="1:3" x14ac:dyDescent="0.7">
      <c r="A68">
        <v>62</v>
      </c>
      <c r="B68">
        <v>7.9962882628824618E-12</v>
      </c>
      <c r="C68">
        <v>0.99999999999886247</v>
      </c>
    </row>
    <row r="69" spans="1:3" x14ac:dyDescent="0.7">
      <c r="A69">
        <v>63</v>
      </c>
      <c r="B69">
        <v>1.015401684175543E-12</v>
      </c>
      <c r="C69">
        <v>0.99999999999987788</v>
      </c>
    </row>
    <row r="70" spans="1:3" x14ac:dyDescent="0.7">
      <c r="A70">
        <v>64</v>
      </c>
      <c r="B70">
        <v>1.1105955920670159E-13</v>
      </c>
      <c r="C70">
        <v>0.9999999999999889</v>
      </c>
    </row>
    <row r="71" spans="1:3" x14ac:dyDescent="0.7">
      <c r="A71">
        <v>65</v>
      </c>
      <c r="B71">
        <v>1.0251651619080055E-14</v>
      </c>
      <c r="C71">
        <v>0.99999999999999911</v>
      </c>
    </row>
    <row r="72" spans="1:3" x14ac:dyDescent="0.7">
      <c r="A72">
        <v>66</v>
      </c>
      <c r="B72">
        <v>7.766402741727325E-16</v>
      </c>
      <c r="C72">
        <v>1</v>
      </c>
    </row>
    <row r="73" spans="1:3" x14ac:dyDescent="0.7">
      <c r="A73">
        <v>67</v>
      </c>
      <c r="B73">
        <v>4.6366583532700222E-17</v>
      </c>
      <c r="C73">
        <v>1</v>
      </c>
    </row>
    <row r="74" spans="1:3" x14ac:dyDescent="0.7">
      <c r="A74">
        <v>68</v>
      </c>
      <c r="B74">
        <v>2.0455845676191322E-18</v>
      </c>
      <c r="C74">
        <v>1</v>
      </c>
    </row>
    <row r="75" spans="1:3" x14ac:dyDescent="0.7">
      <c r="A75">
        <v>69</v>
      </c>
      <c r="B75">
        <v>5.9292306307801084E-20</v>
      </c>
      <c r="C75">
        <v>1</v>
      </c>
    </row>
    <row r="76" spans="1:3" x14ac:dyDescent="0.7">
      <c r="A76" s="6">
        <v>70</v>
      </c>
      <c r="B76" s="6">
        <v>8.470329472543041E-22</v>
      </c>
      <c r="C76" s="6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D49A-4829-42B0-BBFB-405747497BEB}">
  <dimension ref="A1:E76"/>
  <sheetViews>
    <sheetView workbookViewId="0">
      <selection activeCell="E6" sqref="E6"/>
    </sheetView>
  </sheetViews>
  <sheetFormatPr defaultRowHeight="17.649999999999999" x14ac:dyDescent="0.7"/>
  <cols>
    <col min="2" max="4" width="9" customWidth="1"/>
    <col min="5" max="5" width="16.3125" customWidth="1"/>
  </cols>
  <sheetData>
    <row r="1" spans="1:5" x14ac:dyDescent="0.7">
      <c r="A1" s="2" t="s">
        <v>5</v>
      </c>
      <c r="B1" s="3"/>
      <c r="C1" s="8"/>
      <c r="D1" s="8"/>
    </row>
    <row r="3" spans="1:5" x14ac:dyDescent="0.7">
      <c r="A3" s="4" t="s">
        <v>3</v>
      </c>
      <c r="B3" s="5">
        <v>70</v>
      </c>
      <c r="C3" s="4" t="s">
        <v>4</v>
      </c>
      <c r="D3" s="5">
        <v>0.5</v>
      </c>
    </row>
    <row r="5" spans="1:5" x14ac:dyDescent="0.7">
      <c r="A5" s="1" t="s">
        <v>0</v>
      </c>
      <c r="B5" s="1" t="s">
        <v>1</v>
      </c>
      <c r="C5" s="1" t="s">
        <v>2</v>
      </c>
      <c r="E5" s="7" t="s">
        <v>17</v>
      </c>
    </row>
    <row r="6" spans="1:5" x14ac:dyDescent="0.7">
      <c r="A6" cm="1">
        <f t="array" ref="A6:A76">_xlfn.SEQUENCE(71,1,0,1)</f>
        <v>0</v>
      </c>
      <c r="B6" cm="1">
        <f t="array" ref="B6:B76">_xlfn.BINOM.DIST(A6:A76,B3,D3,FALSE)</f>
        <v>8.470329472543041E-22</v>
      </c>
      <c r="C6" cm="1">
        <f t="array" ref="C6:C76">_xlfn.BINOM.DIST(A6:A76,B3,D3,TRUE)</f>
        <v>8.470329472543041E-22</v>
      </c>
      <c r="E6" s="13">
        <f>1-_xlfn.BINOM.DIST(42,B3,D3,TRUE)</f>
        <v>3.6118963595881293E-2</v>
      </c>
    </row>
    <row r="7" spans="1:5" x14ac:dyDescent="0.7">
      <c r="A7">
        <v>1</v>
      </c>
      <c r="B7">
        <v>5.9292306307801084E-20</v>
      </c>
      <c r="C7">
        <v>6.0139339255055408E-20</v>
      </c>
    </row>
    <row r="8" spans="1:5" x14ac:dyDescent="0.7">
      <c r="A8">
        <v>2</v>
      </c>
      <c r="B8">
        <v>2.0455845676191322E-18</v>
      </c>
      <c r="C8">
        <v>2.1057239068741972E-18</v>
      </c>
    </row>
    <row r="9" spans="1:5" x14ac:dyDescent="0.7">
      <c r="A9">
        <v>3</v>
      </c>
      <c r="B9">
        <v>4.6366583532700222E-17</v>
      </c>
      <c r="C9">
        <v>4.8472307439574807E-17</v>
      </c>
    </row>
    <row r="10" spans="1:5" x14ac:dyDescent="0.7">
      <c r="A10">
        <v>4</v>
      </c>
      <c r="B10">
        <v>7.766402741727325E-16</v>
      </c>
      <c r="C10">
        <v>8.2511258161230591E-16</v>
      </c>
    </row>
    <row r="11" spans="1:5" x14ac:dyDescent="0.7">
      <c r="A11">
        <v>5</v>
      </c>
      <c r="B11">
        <v>1.0251651619080055E-14</v>
      </c>
      <c r="C11">
        <v>1.1076764200692381E-14</v>
      </c>
    </row>
    <row r="12" spans="1:5" x14ac:dyDescent="0.7">
      <c r="A12">
        <v>6</v>
      </c>
      <c r="B12">
        <v>1.1105955920670159E-13</v>
      </c>
      <c r="C12">
        <v>1.2213632340739335E-13</v>
      </c>
    </row>
    <row r="13" spans="1:5" x14ac:dyDescent="0.7">
      <c r="A13">
        <v>7</v>
      </c>
      <c r="B13">
        <v>1.015401684175543E-12</v>
      </c>
      <c r="C13">
        <v>1.13753800758294E-12</v>
      </c>
    </row>
    <row r="14" spans="1:5" x14ac:dyDescent="0.7">
      <c r="A14">
        <v>8</v>
      </c>
      <c r="B14">
        <v>7.9962882628824618E-12</v>
      </c>
      <c r="C14">
        <v>9.1338262704653873E-12</v>
      </c>
    </row>
    <row r="15" spans="1:5" x14ac:dyDescent="0.7">
      <c r="A15">
        <v>9</v>
      </c>
      <c r="B15">
        <v>5.5085541366523398E-11</v>
      </c>
      <c r="C15">
        <v>6.4219367636989044E-11</v>
      </c>
    </row>
    <row r="16" spans="1:5" x14ac:dyDescent="0.7">
      <c r="A16">
        <v>10</v>
      </c>
      <c r="B16">
        <v>3.3602180233579525E-10</v>
      </c>
      <c r="C16">
        <v>4.0024116997278369E-10</v>
      </c>
    </row>
    <row r="17" spans="1:3" x14ac:dyDescent="0.7">
      <c r="A17">
        <v>11</v>
      </c>
      <c r="B17">
        <v>1.8328461945588735E-9</v>
      </c>
      <c r="C17">
        <v>2.2330873645316532E-9</v>
      </c>
    </row>
    <row r="18" spans="1:3" x14ac:dyDescent="0.7">
      <c r="A18">
        <v>12</v>
      </c>
      <c r="B18">
        <v>9.0114937899144538E-9</v>
      </c>
      <c r="C18">
        <v>1.1244581154446114E-8</v>
      </c>
    </row>
    <row r="19" spans="1:3" x14ac:dyDescent="0.7">
      <c r="A19">
        <v>13</v>
      </c>
      <c r="B19">
        <v>4.0205126139618415E-8</v>
      </c>
      <c r="C19">
        <v>5.144970729406463E-8</v>
      </c>
    </row>
    <row r="20" spans="1:3" x14ac:dyDescent="0.7">
      <c r="A20">
        <v>14</v>
      </c>
      <c r="B20">
        <v>1.6369229928273095E-7</v>
      </c>
      <c r="C20">
        <v>2.1514200657679744E-7</v>
      </c>
    </row>
    <row r="21" spans="1:3" x14ac:dyDescent="0.7">
      <c r="A21">
        <v>15</v>
      </c>
      <c r="B21">
        <v>6.1111791732220016E-7</v>
      </c>
      <c r="C21">
        <v>8.2625992389899516E-7</v>
      </c>
    </row>
    <row r="22" spans="1:3" x14ac:dyDescent="0.7">
      <c r="A22">
        <v>16</v>
      </c>
      <c r="B22">
        <v>2.1007178407950581E-6</v>
      </c>
      <c r="C22">
        <v>2.9269777646940583E-6</v>
      </c>
    </row>
    <row r="23" spans="1:3" x14ac:dyDescent="0.7">
      <c r="A23">
        <v>17</v>
      </c>
      <c r="B23">
        <v>6.6728684354666703E-6</v>
      </c>
      <c r="C23">
        <v>9.5998462001607379E-6</v>
      </c>
    </row>
    <row r="24" spans="1:3" x14ac:dyDescent="0.7">
      <c r="A24">
        <v>18</v>
      </c>
      <c r="B24">
        <v>1.9647890393318588E-5</v>
      </c>
      <c r="C24">
        <v>2.9247736593479357E-5</v>
      </c>
    </row>
    <row r="25" spans="1:3" x14ac:dyDescent="0.7">
      <c r="A25">
        <v>19</v>
      </c>
      <c r="B25">
        <v>5.3773173708029584E-5</v>
      </c>
      <c r="C25">
        <v>8.3020910301508747E-5</v>
      </c>
    </row>
    <row r="26" spans="1:3" x14ac:dyDescent="0.7">
      <c r="A26">
        <v>20</v>
      </c>
      <c r="B26">
        <v>1.3712159295547541E-4</v>
      </c>
      <c r="C26">
        <v>2.2014250325698439E-4</v>
      </c>
    </row>
    <row r="27" spans="1:3" x14ac:dyDescent="0.7">
      <c r="A27">
        <v>21</v>
      </c>
      <c r="B27">
        <v>3.2647998322732379E-4</v>
      </c>
      <c r="C27">
        <v>5.466224864843081E-4</v>
      </c>
    </row>
    <row r="28" spans="1:3" x14ac:dyDescent="0.7">
      <c r="A28">
        <v>22</v>
      </c>
      <c r="B28">
        <v>7.271599626426724E-4</v>
      </c>
      <c r="C28">
        <v>1.2737824491269774E-3</v>
      </c>
    </row>
    <row r="29" spans="1:3" x14ac:dyDescent="0.7">
      <c r="A29">
        <v>23</v>
      </c>
      <c r="B29">
        <v>1.5175512263847126E-3</v>
      </c>
      <c r="C29">
        <v>2.7913336755116844E-3</v>
      </c>
    </row>
    <row r="30" spans="1:3" x14ac:dyDescent="0.7">
      <c r="A30">
        <v>24</v>
      </c>
      <c r="B30">
        <v>2.9718711516700533E-3</v>
      </c>
      <c r="C30">
        <v>5.7632048271817485E-3</v>
      </c>
    </row>
    <row r="31" spans="1:3" x14ac:dyDescent="0.7">
      <c r="A31">
        <v>25</v>
      </c>
      <c r="B31">
        <v>5.4682429190729123E-3</v>
      </c>
      <c r="C31">
        <v>1.123144774625465E-2</v>
      </c>
    </row>
    <row r="32" spans="1:3" x14ac:dyDescent="0.7">
      <c r="A32">
        <v>26</v>
      </c>
      <c r="B32">
        <v>9.4642665907031086E-3</v>
      </c>
      <c r="C32">
        <v>2.0695714336957747E-2</v>
      </c>
    </row>
    <row r="33" spans="1:3" x14ac:dyDescent="0.7">
      <c r="A33">
        <v>27</v>
      </c>
      <c r="B33">
        <v>1.5423249258923537E-2</v>
      </c>
      <c r="C33">
        <v>3.6118963595881307E-2</v>
      </c>
    </row>
    <row r="34" spans="1:3" x14ac:dyDescent="0.7">
      <c r="A34">
        <v>28</v>
      </c>
      <c r="B34">
        <v>2.3685704219061209E-2</v>
      </c>
      <c r="C34">
        <v>5.9804667814942584E-2</v>
      </c>
    </row>
    <row r="35" spans="1:3" x14ac:dyDescent="0.7">
      <c r="A35">
        <v>29</v>
      </c>
      <c r="B35">
        <v>3.4303433696571364E-2</v>
      </c>
      <c r="C35">
        <v>9.4108101511513872E-2</v>
      </c>
    </row>
    <row r="36" spans="1:3" x14ac:dyDescent="0.7">
      <c r="A36">
        <v>30</v>
      </c>
      <c r="B36">
        <v>4.6881359385314139E-2</v>
      </c>
      <c r="C36">
        <v>0.14098946089682829</v>
      </c>
    </row>
    <row r="37" spans="1:3" x14ac:dyDescent="0.7">
      <c r="A37">
        <v>31</v>
      </c>
      <c r="B37">
        <v>6.0492076626211894E-2</v>
      </c>
      <c r="C37">
        <v>0.20148153752303988</v>
      </c>
    </row>
    <row r="38" spans="1:3" x14ac:dyDescent="0.7">
      <c r="A38">
        <v>32</v>
      </c>
      <c r="B38">
        <v>7.372471838819572E-2</v>
      </c>
      <c r="C38">
        <v>0.27520625591123604</v>
      </c>
    </row>
    <row r="39" spans="1:3" x14ac:dyDescent="0.7">
      <c r="A39">
        <v>33</v>
      </c>
      <c r="B39">
        <v>8.4895130265195073E-2</v>
      </c>
      <c r="C39">
        <v>0.36010138617643062</v>
      </c>
    </row>
    <row r="40" spans="1:3" x14ac:dyDescent="0.7">
      <c r="A40">
        <v>34</v>
      </c>
      <c r="B40">
        <v>9.2385877053300508E-2</v>
      </c>
      <c r="C40">
        <v>0.45248726322973204</v>
      </c>
    </row>
    <row r="41" spans="1:3" x14ac:dyDescent="0.7">
      <c r="A41">
        <v>35</v>
      </c>
      <c r="B41">
        <v>9.5025473540537697E-2</v>
      </c>
      <c r="C41">
        <v>0.5475127367702679</v>
      </c>
    </row>
    <row r="42" spans="1:3" x14ac:dyDescent="0.7">
      <c r="A42">
        <v>36</v>
      </c>
      <c r="B42">
        <v>9.2385877053300508E-2</v>
      </c>
      <c r="C42">
        <v>0.63989861382356938</v>
      </c>
    </row>
    <row r="43" spans="1:3" x14ac:dyDescent="0.7">
      <c r="A43">
        <v>37</v>
      </c>
      <c r="B43">
        <v>8.4895130265195073E-2</v>
      </c>
      <c r="C43">
        <v>0.72479374408876396</v>
      </c>
    </row>
    <row r="44" spans="1:3" x14ac:dyDescent="0.7">
      <c r="A44">
        <v>38</v>
      </c>
      <c r="B44">
        <v>7.372471838819572E-2</v>
      </c>
      <c r="C44">
        <v>0.79851846247696012</v>
      </c>
    </row>
    <row r="45" spans="1:3" x14ac:dyDescent="0.7">
      <c r="A45">
        <v>39</v>
      </c>
      <c r="B45">
        <v>6.0492076626211894E-2</v>
      </c>
      <c r="C45">
        <v>0.85901053910317171</v>
      </c>
    </row>
    <row r="46" spans="1:3" x14ac:dyDescent="0.7">
      <c r="A46">
        <v>40</v>
      </c>
      <c r="B46">
        <v>4.6881359385314139E-2</v>
      </c>
      <c r="C46">
        <v>0.90589189848848606</v>
      </c>
    </row>
    <row r="47" spans="1:3" x14ac:dyDescent="0.7">
      <c r="A47">
        <v>41</v>
      </c>
      <c r="B47">
        <v>3.4303433696571364E-2</v>
      </c>
      <c r="C47">
        <v>0.94019533218505735</v>
      </c>
    </row>
    <row r="48" spans="1:3" x14ac:dyDescent="0.7">
      <c r="A48">
        <v>42</v>
      </c>
      <c r="B48">
        <v>2.3685704219061209E-2</v>
      </c>
      <c r="C48">
        <v>0.96388103640411871</v>
      </c>
    </row>
    <row r="49" spans="1:3" x14ac:dyDescent="0.7">
      <c r="A49">
        <v>43</v>
      </c>
      <c r="B49">
        <v>1.5423249258923537E-2</v>
      </c>
      <c r="C49">
        <v>0.97930428566304228</v>
      </c>
    </row>
    <row r="50" spans="1:3" x14ac:dyDescent="0.7">
      <c r="A50">
        <v>44</v>
      </c>
      <c r="B50">
        <v>9.4642665907031086E-3</v>
      </c>
      <c r="C50">
        <v>0.98876855225374527</v>
      </c>
    </row>
    <row r="51" spans="1:3" x14ac:dyDescent="0.7">
      <c r="A51">
        <v>45</v>
      </c>
      <c r="B51">
        <v>5.4682429190729123E-3</v>
      </c>
      <c r="C51">
        <v>0.99423679517281827</v>
      </c>
    </row>
    <row r="52" spans="1:3" x14ac:dyDescent="0.7">
      <c r="A52">
        <v>46</v>
      </c>
      <c r="B52">
        <v>2.971871151670052E-3</v>
      </c>
      <c r="C52">
        <v>0.99720866632448835</v>
      </c>
    </row>
    <row r="53" spans="1:3" x14ac:dyDescent="0.7">
      <c r="A53">
        <v>47</v>
      </c>
      <c r="B53">
        <v>1.5175512263847126E-3</v>
      </c>
      <c r="C53">
        <v>0.9987262175508731</v>
      </c>
    </row>
    <row r="54" spans="1:3" x14ac:dyDescent="0.7">
      <c r="A54">
        <v>48</v>
      </c>
      <c r="B54">
        <v>7.271599626426724E-4</v>
      </c>
      <c r="C54">
        <v>0.99945337751351571</v>
      </c>
    </row>
    <row r="55" spans="1:3" x14ac:dyDescent="0.7">
      <c r="A55">
        <v>49</v>
      </c>
      <c r="B55">
        <v>3.2647998322732379E-4</v>
      </c>
      <c r="C55">
        <v>0.99977985749674303</v>
      </c>
    </row>
    <row r="56" spans="1:3" x14ac:dyDescent="0.7">
      <c r="A56">
        <v>50</v>
      </c>
      <c r="B56">
        <v>1.3712159295547541E-4</v>
      </c>
      <c r="C56">
        <v>0.99991697908969845</v>
      </c>
    </row>
    <row r="57" spans="1:3" x14ac:dyDescent="0.7">
      <c r="A57">
        <v>51</v>
      </c>
      <c r="B57">
        <v>5.3773173708029577E-5</v>
      </c>
      <c r="C57">
        <v>0.99997075226340648</v>
      </c>
    </row>
    <row r="58" spans="1:3" x14ac:dyDescent="0.7">
      <c r="A58">
        <v>52</v>
      </c>
      <c r="B58">
        <v>1.9647890393318551E-5</v>
      </c>
      <c r="C58">
        <v>0.99999040015379981</v>
      </c>
    </row>
    <row r="59" spans="1:3" x14ac:dyDescent="0.7">
      <c r="A59">
        <v>53</v>
      </c>
      <c r="B59">
        <v>6.6728684354666703E-6</v>
      </c>
      <c r="C59">
        <v>0.99999707302223528</v>
      </c>
    </row>
    <row r="60" spans="1:3" x14ac:dyDescent="0.7">
      <c r="A60">
        <v>54</v>
      </c>
      <c r="B60">
        <v>2.1007178407950581E-6</v>
      </c>
      <c r="C60">
        <v>0.99999917374007607</v>
      </c>
    </row>
    <row r="61" spans="1:3" x14ac:dyDescent="0.7">
      <c r="A61">
        <v>55</v>
      </c>
      <c r="B61">
        <v>6.1111791732220016E-7</v>
      </c>
      <c r="C61">
        <v>0.99999978485799335</v>
      </c>
    </row>
    <row r="62" spans="1:3" x14ac:dyDescent="0.7">
      <c r="A62">
        <v>56</v>
      </c>
      <c r="B62">
        <v>1.6369229928273095E-7</v>
      </c>
      <c r="C62">
        <v>0.99999994855029273</v>
      </c>
    </row>
    <row r="63" spans="1:3" x14ac:dyDescent="0.7">
      <c r="A63">
        <v>57</v>
      </c>
      <c r="B63">
        <v>4.0205126139618342E-8</v>
      </c>
      <c r="C63">
        <v>0.99999998875541884</v>
      </c>
    </row>
    <row r="64" spans="1:3" x14ac:dyDescent="0.7">
      <c r="A64">
        <v>58</v>
      </c>
      <c r="B64">
        <v>9.0114937899144538E-9</v>
      </c>
      <c r="C64">
        <v>0.99999999776691262</v>
      </c>
    </row>
    <row r="65" spans="1:3" x14ac:dyDescent="0.7">
      <c r="A65">
        <v>59</v>
      </c>
      <c r="B65">
        <v>1.8328461945588799E-9</v>
      </c>
      <c r="C65">
        <v>0.99999999959975883</v>
      </c>
    </row>
    <row r="66" spans="1:3" x14ac:dyDescent="0.7">
      <c r="A66">
        <v>60</v>
      </c>
      <c r="B66">
        <v>3.3602180233579525E-10</v>
      </c>
      <c r="C66">
        <v>0.9999999999357807</v>
      </c>
    </row>
    <row r="67" spans="1:3" x14ac:dyDescent="0.7">
      <c r="A67">
        <v>61</v>
      </c>
      <c r="B67">
        <v>5.5085541366523398E-11</v>
      </c>
      <c r="C67">
        <v>0.9999999999908662</v>
      </c>
    </row>
    <row r="68" spans="1:3" x14ac:dyDescent="0.7">
      <c r="A68">
        <v>62</v>
      </c>
      <c r="B68">
        <v>7.9962882628824618E-12</v>
      </c>
      <c r="C68">
        <v>0.99999999999886247</v>
      </c>
    </row>
    <row r="69" spans="1:3" x14ac:dyDescent="0.7">
      <c r="A69">
        <v>63</v>
      </c>
      <c r="B69">
        <v>1.015401684175543E-12</v>
      </c>
      <c r="C69">
        <v>0.99999999999987788</v>
      </c>
    </row>
    <row r="70" spans="1:3" x14ac:dyDescent="0.7">
      <c r="A70">
        <v>64</v>
      </c>
      <c r="B70">
        <v>1.1105955920670159E-13</v>
      </c>
      <c r="C70">
        <v>0.9999999999999889</v>
      </c>
    </row>
    <row r="71" spans="1:3" x14ac:dyDescent="0.7">
      <c r="A71">
        <v>65</v>
      </c>
      <c r="B71">
        <v>1.0251651619080055E-14</v>
      </c>
      <c r="C71">
        <v>0.99999999999999911</v>
      </c>
    </row>
    <row r="72" spans="1:3" x14ac:dyDescent="0.7">
      <c r="A72">
        <v>66</v>
      </c>
      <c r="B72">
        <v>7.766402741727325E-16</v>
      </c>
      <c r="C72">
        <v>1</v>
      </c>
    </row>
    <row r="73" spans="1:3" x14ac:dyDescent="0.7">
      <c r="A73">
        <v>67</v>
      </c>
      <c r="B73">
        <v>4.6366583532700222E-17</v>
      </c>
      <c r="C73">
        <v>1</v>
      </c>
    </row>
    <row r="74" spans="1:3" x14ac:dyDescent="0.7">
      <c r="A74">
        <v>68</v>
      </c>
      <c r="B74">
        <v>2.0455845676191322E-18</v>
      </c>
      <c r="C74">
        <v>1</v>
      </c>
    </row>
    <row r="75" spans="1:3" x14ac:dyDescent="0.7">
      <c r="A75">
        <v>69</v>
      </c>
      <c r="B75">
        <v>5.9292306307801084E-20</v>
      </c>
      <c r="C75">
        <v>1</v>
      </c>
    </row>
    <row r="76" spans="1:3" x14ac:dyDescent="0.7">
      <c r="A76" s="6">
        <v>70</v>
      </c>
      <c r="B76" s="6">
        <v>8.470329472543041E-22</v>
      </c>
      <c r="C76" s="6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F26-89F9-4791-930A-DF530D6BF662}">
  <dimension ref="A1:E8"/>
  <sheetViews>
    <sheetView workbookViewId="0">
      <selection activeCell="B6" sqref="B6"/>
    </sheetView>
  </sheetViews>
  <sheetFormatPr defaultRowHeight="17.649999999999999" x14ac:dyDescent="0.7"/>
  <cols>
    <col min="1" max="1" width="14.4375" customWidth="1"/>
  </cols>
  <sheetData>
    <row r="1" spans="1:5" x14ac:dyDescent="0.7">
      <c r="A1" s="2" t="s">
        <v>6</v>
      </c>
      <c r="B1" s="3"/>
      <c r="C1" s="3"/>
      <c r="D1" s="3"/>
      <c r="E1" s="3"/>
    </row>
    <row r="3" spans="1:5" x14ac:dyDescent="0.7">
      <c r="A3" s="1" t="s">
        <v>7</v>
      </c>
      <c r="B3" s="1" t="s">
        <v>8</v>
      </c>
      <c r="D3" s="7" t="s">
        <v>7</v>
      </c>
      <c r="E3" s="7" t="s">
        <v>8</v>
      </c>
    </row>
    <row r="4" spans="1:5" ht="19.149999999999999" x14ac:dyDescent="0.7">
      <c r="A4" s="9" t="s">
        <v>14</v>
      </c>
      <c r="B4">
        <v>0.5</v>
      </c>
      <c r="D4" s="9" t="s">
        <v>12</v>
      </c>
    </row>
    <row r="5" spans="1:5" ht="19.149999999999999" x14ac:dyDescent="0.7">
      <c r="A5" s="9" t="s">
        <v>15</v>
      </c>
      <c r="B5">
        <v>0.65</v>
      </c>
      <c r="D5" s="9" t="s">
        <v>13</v>
      </c>
    </row>
    <row r="6" spans="1:5" x14ac:dyDescent="0.7">
      <c r="A6" s="9" t="s">
        <v>9</v>
      </c>
      <c r="B6" s="12"/>
      <c r="D6" s="10" t="s">
        <v>3</v>
      </c>
      <c r="E6" s="6"/>
    </row>
    <row r="7" spans="1:5" x14ac:dyDescent="0.7">
      <c r="A7" s="9" t="s">
        <v>10</v>
      </c>
      <c r="B7">
        <v>0.05</v>
      </c>
    </row>
    <row r="8" spans="1:5" x14ac:dyDescent="0.7">
      <c r="A8" s="10" t="s">
        <v>11</v>
      </c>
      <c r="B8" s="6">
        <v>0.8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A5D8-759E-430C-9BDA-DA301888E9BA}">
  <dimension ref="A1:E13"/>
  <sheetViews>
    <sheetView workbookViewId="0">
      <selection activeCell="B6" sqref="B6"/>
    </sheetView>
  </sheetViews>
  <sheetFormatPr defaultRowHeight="17.649999999999999" x14ac:dyDescent="0.7"/>
  <cols>
    <col min="1" max="1" width="14.4375" customWidth="1"/>
  </cols>
  <sheetData>
    <row r="1" spans="1:5" x14ac:dyDescent="0.7">
      <c r="A1" s="2" t="s">
        <v>6</v>
      </c>
      <c r="B1" s="3"/>
      <c r="C1" s="3"/>
      <c r="D1" s="3"/>
      <c r="E1" s="3"/>
    </row>
    <row r="3" spans="1:5" x14ac:dyDescent="0.7">
      <c r="A3" s="1" t="s">
        <v>7</v>
      </c>
      <c r="B3" s="1" t="s">
        <v>8</v>
      </c>
      <c r="D3" s="7" t="s">
        <v>7</v>
      </c>
      <c r="E3" s="7" t="s">
        <v>8</v>
      </c>
    </row>
    <row r="4" spans="1:5" ht="19.149999999999999" x14ac:dyDescent="0.7">
      <c r="A4" s="9" t="s">
        <v>14</v>
      </c>
      <c r="B4">
        <v>0.5</v>
      </c>
      <c r="D4" s="9" t="s">
        <v>12</v>
      </c>
      <c r="E4">
        <f>_xlfn.NORM.S.INV(1-B7)</f>
        <v>1.6448536269514715</v>
      </c>
    </row>
    <row r="5" spans="1:5" ht="19.149999999999999" x14ac:dyDescent="0.7">
      <c r="A5" s="9" t="s">
        <v>15</v>
      </c>
      <c r="B5">
        <v>0.65</v>
      </c>
      <c r="D5" s="9" t="s">
        <v>13</v>
      </c>
      <c r="E5">
        <f>_xlfn.NORM.S.INV(B8)</f>
        <v>0.84162123357291474</v>
      </c>
    </row>
    <row r="6" spans="1:5" x14ac:dyDescent="0.7">
      <c r="A6" s="9" t="s">
        <v>9</v>
      </c>
      <c r="B6" s="12">
        <f>2*ASIN(SQRT(B5))-2*ASIN(SQRT(B4))</f>
        <v>0.30469265401539758</v>
      </c>
      <c r="D6" s="10" t="s">
        <v>3</v>
      </c>
      <c r="E6" s="6">
        <f>ROUNDUP(((E4+E5)/B6)^2,0)</f>
        <v>67</v>
      </c>
    </row>
    <row r="7" spans="1:5" x14ac:dyDescent="0.7">
      <c r="A7" s="9" t="s">
        <v>10</v>
      </c>
      <c r="B7">
        <v>0.05</v>
      </c>
    </row>
    <row r="8" spans="1:5" x14ac:dyDescent="0.7">
      <c r="A8" s="10" t="s">
        <v>11</v>
      </c>
      <c r="B8" s="6">
        <v>0.8</v>
      </c>
    </row>
    <row r="10" spans="1:5" x14ac:dyDescent="0.7">
      <c r="A10" s="15" t="s">
        <v>16</v>
      </c>
      <c r="B10" s="15"/>
    </row>
    <row r="11" spans="1:5" ht="19.149999999999999" x14ac:dyDescent="0.7">
      <c r="A11" s="9" t="s">
        <v>14</v>
      </c>
      <c r="B11">
        <v>0.5</v>
      </c>
    </row>
    <row r="12" spans="1:5" ht="19.149999999999999" x14ac:dyDescent="0.7">
      <c r="A12" s="9" t="s">
        <v>15</v>
      </c>
      <c r="B12" s="11">
        <f>43/70</f>
        <v>0.61428571428571432</v>
      </c>
    </row>
    <row r="13" spans="1:5" x14ac:dyDescent="0.7">
      <c r="A13" s="10" t="s">
        <v>9</v>
      </c>
      <c r="B13" s="14">
        <f>2*ASIN(SQRT(B12))-2*ASIN(SQRT(B11))</f>
        <v>0.23061001128611314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二項検定</vt:lpstr>
      <vt:lpstr>二項検定 (完成例)</vt:lpstr>
      <vt:lpstr>サンプルサイズの計算</vt:lpstr>
      <vt:lpstr>サンプルサイズの計算 (完成例)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2025-01-22T23:49:30Z</dcterms:created>
  <dcterms:modified xsi:type="dcterms:W3CDTF">2025-08-10T05:21:36Z</dcterms:modified>
</cp:coreProperties>
</file>