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ST-NRW GmbH\Desktop\BST - Rechnung\"/>
    </mc:Choice>
  </mc:AlternateContent>
  <bookViews>
    <workbookView xWindow="0" yWindow="0" windowWidth="28800" windowHeight="12435" activeTab="2"/>
  </bookViews>
  <sheets>
    <sheet name="Rechnung" sheetId="8" r:id="rId1"/>
    <sheet name="Rechnung (mehr Zeilen)" sheetId="9" r:id="rId2"/>
    <sheet name="Kundenstamm" sheetId="4" r:id="rId3"/>
    <sheet name="Kürzel" sheetId="5" r:id="rId4"/>
  </sheets>
  <definedNames>
    <definedName name="_GoBack" localSheetId="2">Kundenstamm!#REF!</definedName>
    <definedName name="_GoBack" localSheetId="3">Kürzel!#REF!</definedName>
    <definedName name="_xlnm.Print_Area" localSheetId="2">Kundenstamm!$C$1:$M$134</definedName>
    <definedName name="_xlnm.Print_Area" localSheetId="3">Kürzel!$A$1:$B$15</definedName>
    <definedName name="_xlnm.Print_Area" localSheetId="0">Rechnung!$A$1:$J$39</definedName>
    <definedName name="_xlnm.Print_Area" localSheetId="1">'Rechnung (mehr Zeilen)'!$A$1:$J$42</definedName>
    <definedName name="_xlnm.Print_Titles" localSheetId="2">Kundenstamm!$1:$1</definedName>
    <definedName name="_xlnm.Print_Titles" localSheetId="3">Kürzel!$1:$1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9" l="1"/>
  <c r="H32" i="9"/>
  <c r="J32" i="9"/>
  <c r="I33" i="9"/>
  <c r="I28" i="8"/>
  <c r="H29" i="8"/>
  <c r="J29" i="8"/>
  <c r="I30" i="8"/>
  <c r="E26" i="9"/>
  <c r="E27" i="9"/>
  <c r="E28" i="9"/>
  <c r="E29" i="9"/>
  <c r="E25" i="9"/>
  <c r="E24" i="9"/>
  <c r="E23" i="9"/>
  <c r="E22" i="9"/>
  <c r="E21" i="9"/>
  <c r="J18" i="9"/>
  <c r="J17" i="9"/>
  <c r="J16" i="9"/>
  <c r="N14" i="9"/>
  <c r="A14" i="9"/>
  <c r="N13" i="9"/>
  <c r="A13" i="9"/>
  <c r="N12" i="9"/>
  <c r="N11" i="9"/>
  <c r="A11" i="9"/>
  <c r="J18" i="8"/>
  <c r="A14" i="8"/>
  <c r="A13" i="8"/>
  <c r="A11" i="8"/>
  <c r="E26" i="8"/>
  <c r="N11" i="8"/>
  <c r="N14" i="8"/>
  <c r="N13" i="8"/>
  <c r="N12" i="8"/>
  <c r="E22" i="8"/>
  <c r="E23" i="8"/>
  <c r="E24" i="8"/>
  <c r="E25" i="8"/>
  <c r="E21" i="8"/>
  <c r="J17" i="8"/>
  <c r="J16" i="8"/>
</calcChain>
</file>

<file path=xl/sharedStrings.xml><?xml version="1.0" encoding="utf-8"?>
<sst xmlns="http://schemas.openxmlformats.org/spreadsheetml/2006/main" count="888" uniqueCount="699">
  <si>
    <t>FIRMA</t>
  </si>
  <si>
    <t>ANSCHRIFT</t>
  </si>
  <si>
    <t>TELEFON</t>
  </si>
  <si>
    <t>ANSPRECHPARTNER</t>
  </si>
  <si>
    <t>Willi Hegemann</t>
  </si>
  <si>
    <t xml:space="preserve">Peter Neidereck </t>
  </si>
  <si>
    <t>Wolfsbankring 44</t>
  </si>
  <si>
    <t>Holger Derendorf</t>
  </si>
  <si>
    <t>Heiko Stütze</t>
  </si>
  <si>
    <t>Herr Hartmut Schulte</t>
  </si>
  <si>
    <t>Am Zehnthof 187</t>
  </si>
  <si>
    <t>Lysegang 9</t>
  </si>
  <si>
    <t>Christoph Reintges</t>
  </si>
  <si>
    <t>Leo Sprungmann GmbH</t>
  </si>
  <si>
    <t>Deilbachtal 1</t>
  </si>
  <si>
    <t>Paolo oder Rudi</t>
  </si>
  <si>
    <t>AUTOHAUS BODEN GmbH</t>
  </si>
  <si>
    <t>Alfred Scholten GmbH</t>
  </si>
  <si>
    <t>AS Automobile Seyer GmbH &amp; Co. KG</t>
  </si>
  <si>
    <t>Automobiltechnik K+R GmbH</t>
  </si>
  <si>
    <t>Simon Venne</t>
  </si>
  <si>
    <t>Gerd Stübler</t>
  </si>
  <si>
    <t>Axel Limberg</t>
  </si>
  <si>
    <t>Autohaus Bentrop GmbH</t>
  </si>
  <si>
    <t>Autohaus Kittler GmbH</t>
  </si>
  <si>
    <t>Axel Limberg Kfz-Handel</t>
  </si>
  <si>
    <t>Herr Wienhues</t>
  </si>
  <si>
    <t>Steffi Wienfort</t>
  </si>
  <si>
    <t>HEBESTREIT Karosseriebau GmbH</t>
  </si>
  <si>
    <t>Volker Hebestreit</t>
  </si>
  <si>
    <t>Zum Aquarium 8</t>
  </si>
  <si>
    <t>Udo Wagner</t>
  </si>
  <si>
    <t>Autohaus Glückauf GmbH &amp; Co. KG</t>
  </si>
  <si>
    <t>Rainer Neuhaus</t>
  </si>
  <si>
    <t>Zum Eisenhammer 36</t>
  </si>
  <si>
    <t>Bebbelsdorf 71</t>
  </si>
  <si>
    <t>Peter Licht</t>
  </si>
  <si>
    <t>Timo Krautscha</t>
  </si>
  <si>
    <t xml:space="preserve">STALLEICKEN GmbH </t>
  </si>
  <si>
    <t>Wiescher Weg 73-75</t>
  </si>
  <si>
    <t>Michael Voigt</t>
  </si>
  <si>
    <t>Autohaus Pflanz GmbH</t>
  </si>
  <si>
    <t>Wiehagen 84</t>
  </si>
  <si>
    <t>Herr Golembiewski</t>
  </si>
  <si>
    <t>Auf’m Wasserkamp 8</t>
  </si>
  <si>
    <t>Autohaus H. Hövelberndt GmbH</t>
  </si>
  <si>
    <t>Emschermulde 1</t>
  </si>
  <si>
    <t>Grothusstraße 18</t>
  </si>
  <si>
    <t>Herr Rodrigez</t>
  </si>
  <si>
    <t>Am Stadion 29</t>
  </si>
  <si>
    <t>Herr Lenner</t>
  </si>
  <si>
    <t>Herr Klaus Koschmieder</t>
  </si>
  <si>
    <t>An der Linde 38</t>
  </si>
  <si>
    <t>HÖSCHEN und SCHWAB</t>
  </si>
  <si>
    <t>Am Clef 74</t>
  </si>
  <si>
    <t>Automobilservice Karstiess &amp; Bothe GmbH</t>
  </si>
  <si>
    <t>Westring 218</t>
  </si>
  <si>
    <t>Herr Klaus Maurer</t>
  </si>
  <si>
    <t>Autohaus Nöldner GmbH</t>
  </si>
  <si>
    <t>Autohaus Paaßen GmbH</t>
  </si>
  <si>
    <t>Autolackiererei Schoppa GmbH</t>
  </si>
  <si>
    <t>Autohaus am Hingberg GmbH</t>
  </si>
  <si>
    <t>Autohaus TODZI GmbH</t>
  </si>
  <si>
    <t>CIPLAK + FRIEDRICHS GmbH</t>
  </si>
  <si>
    <t>LENNER GmbH</t>
  </si>
  <si>
    <t>Autohaus REHAG GmbH</t>
  </si>
  <si>
    <t xml:space="preserve">Automobile Rosenkranz GmbH </t>
  </si>
  <si>
    <t>Autohaus Borgmann GmbH</t>
  </si>
  <si>
    <t>Autolackiererei Krafa GmbH</t>
  </si>
  <si>
    <t>Otto-Hausmann-Ring 51</t>
  </si>
  <si>
    <t>Sabinastraße 6</t>
  </si>
  <si>
    <t>Kreyenfeldstraße 60-70</t>
  </si>
  <si>
    <t>Lessingstraße 1</t>
  </si>
  <si>
    <t>Holthoffstraße 124</t>
  </si>
  <si>
    <t>Heerstraße 51</t>
  </si>
  <si>
    <t>Hernerstraße 29</t>
  </si>
  <si>
    <t>Walpurgisstraße 28-32</t>
  </si>
  <si>
    <t>Bottroperstraße 258</t>
  </si>
  <si>
    <t>Victoriastraße 95</t>
  </si>
  <si>
    <t>Annabergstraße 114</t>
  </si>
  <si>
    <t>Freudenbergstraße 25-33</t>
  </si>
  <si>
    <t>Elsa-Brändströmstraße 31</t>
  </si>
  <si>
    <t>Oberscheidstraße 12</t>
  </si>
  <si>
    <t>Feldstraße 24</t>
  </si>
  <si>
    <t>Porschestraße 4</t>
  </si>
  <si>
    <t>Harpenerstraße 16</t>
  </si>
  <si>
    <t>Jung-Stillingstraße 22</t>
  </si>
  <si>
    <t>Steverstraße 2a</t>
  </si>
  <si>
    <t>Lennestraße 1</t>
  </si>
  <si>
    <t>Lessingstraße 2a</t>
  </si>
  <si>
    <t>Grenzstraße 115-119</t>
  </si>
  <si>
    <t>Erzbergerstraße 31</t>
  </si>
  <si>
    <t>Schultenhofstraße 38</t>
  </si>
  <si>
    <t>Hingbergstraße 135</t>
  </si>
  <si>
    <t>Zinkhüttenstraße 27</t>
  </si>
  <si>
    <t>Devesestraße 65</t>
  </si>
  <si>
    <t>Lockhofstraße 4</t>
  </si>
  <si>
    <t>Ferdinandstraße 8-10</t>
  </si>
  <si>
    <t>Grothusstraße 30</t>
  </si>
  <si>
    <t>Weststraße 31</t>
  </si>
  <si>
    <t>Blitzkuhlenstraße 83a</t>
  </si>
  <si>
    <t>Forellstraße 48</t>
  </si>
  <si>
    <t>Heerstraße 79</t>
  </si>
  <si>
    <t>Ernststraße 10</t>
  </si>
  <si>
    <t>Wittensteinstraße 10</t>
  </si>
  <si>
    <t>Merscheiderstraße 76-82</t>
  </si>
  <si>
    <t>Dieselstraße 9</t>
  </si>
  <si>
    <t>Flurstraße 114</t>
  </si>
  <si>
    <t>Saarstraße 1-3</t>
  </si>
  <si>
    <t>Gewerbestraße 12</t>
  </si>
  <si>
    <t>Dieselstraße 9-11</t>
  </si>
  <si>
    <t>Max-Eyth-Straße 69</t>
  </si>
  <si>
    <t>0201-3839132</t>
  </si>
  <si>
    <t>0201-674898</t>
  </si>
  <si>
    <t>0201-8481844</t>
  </si>
  <si>
    <t>0201-82744800</t>
  </si>
  <si>
    <t>0201-36432920</t>
  </si>
  <si>
    <t>0234-4175760</t>
  </si>
  <si>
    <t>0234-9536036</t>
  </si>
  <si>
    <t>02327-943693</t>
  </si>
  <si>
    <t>0234-6014060</t>
  </si>
  <si>
    <t>0171-7874378</t>
  </si>
  <si>
    <t>0208-99498-0</t>
  </si>
  <si>
    <t>02041-687045</t>
  </si>
  <si>
    <t>0208-8827119</t>
  </si>
  <si>
    <t>0208-992800</t>
  </si>
  <si>
    <t>0208-438942</t>
  </si>
  <si>
    <t>0209-4083390</t>
  </si>
  <si>
    <t>0209-23829</t>
  </si>
  <si>
    <t>0209-785834</t>
  </si>
  <si>
    <t>02361-21043</t>
  </si>
  <si>
    <t>02361-93175-0</t>
  </si>
  <si>
    <t>02361-91490</t>
  </si>
  <si>
    <t>02325-641550</t>
  </si>
  <si>
    <t>0202-94639746</t>
  </si>
  <si>
    <t>0202-2546587</t>
  </si>
  <si>
    <t>0202-2733710</t>
  </si>
  <si>
    <t>02129-9409-11</t>
  </si>
  <si>
    <t>02336-12700</t>
  </si>
  <si>
    <t>02339-7208</t>
  </si>
  <si>
    <t>02058-2071</t>
  </si>
  <si>
    <t>AMS Auto-Motor-Service Michelitsch, Deubel &amp; Co. GmbH</t>
  </si>
  <si>
    <t>Autohaus Christoph Reintges GmbH</t>
  </si>
  <si>
    <t>Automobilcenter Weitmar GmbH</t>
  </si>
  <si>
    <t>Die Werkstatt befindet sich in der Hüttenstraße.</t>
  </si>
  <si>
    <t>BEMERKUNG</t>
  </si>
  <si>
    <t>MOHAG Automobile Sprungmann GmbH</t>
  </si>
  <si>
    <t>Leo Belting Autohaus GmbH &amp; Co. KG</t>
  </si>
  <si>
    <t>Karosseriebau Wieschermann GmbH</t>
  </si>
  <si>
    <t>Essen</t>
  </si>
  <si>
    <t>Haltern am See</t>
  </si>
  <si>
    <t>Bochum</t>
  </si>
  <si>
    <t>Herten</t>
  </si>
  <si>
    <t>Oberhausen</t>
  </si>
  <si>
    <t>Witten</t>
  </si>
  <si>
    <t>Bottrop</t>
  </si>
  <si>
    <t>Mülheim a.d. Ruhr</t>
  </si>
  <si>
    <t>Gelsenkirchen</t>
  </si>
  <si>
    <t>Recklinghausen</t>
  </si>
  <si>
    <t>Herne</t>
  </si>
  <si>
    <t>Wuppertal</t>
  </si>
  <si>
    <t>Solingen</t>
  </si>
  <si>
    <t>Haan</t>
  </si>
  <si>
    <t>Schwelm</t>
  </si>
  <si>
    <t>Sprockhövel</t>
  </si>
  <si>
    <t>Hattingen</t>
  </si>
  <si>
    <t>Wülfrath</t>
  </si>
  <si>
    <t>PLZ</t>
  </si>
  <si>
    <t>Auto Dienst Schott &amp; Zieske</t>
  </si>
  <si>
    <t>Max-Eyth-Straße 1</t>
  </si>
  <si>
    <t>Carl-vom-Hagen Straße 17</t>
  </si>
  <si>
    <t>Marl</t>
  </si>
  <si>
    <t>Dorsten</t>
  </si>
  <si>
    <t>0201-31950307</t>
  </si>
  <si>
    <t>0201-2948532</t>
  </si>
  <si>
    <t>0201-615630</t>
  </si>
  <si>
    <t>0234-95770</t>
  </si>
  <si>
    <t>0234-595959</t>
  </si>
  <si>
    <t>02362-9779-0</t>
  </si>
  <si>
    <t>02362-9929-0</t>
  </si>
  <si>
    <t>0209-961960</t>
  </si>
  <si>
    <t>02366-584920</t>
  </si>
  <si>
    <t>0208-376376</t>
  </si>
  <si>
    <t>0208-8896590</t>
  </si>
  <si>
    <t>0208-85099-0</t>
  </si>
  <si>
    <t>0208-994470</t>
  </si>
  <si>
    <t>0208-855991</t>
  </si>
  <si>
    <t>02302-202010</t>
  </si>
  <si>
    <t>0208-45965-0</t>
  </si>
  <si>
    <t>0209-598819</t>
  </si>
  <si>
    <t>0209-85826</t>
  </si>
  <si>
    <t>0209-970840</t>
  </si>
  <si>
    <t>0209-43222</t>
  </si>
  <si>
    <t>0209-3600435</t>
  </si>
  <si>
    <t>02325-9292-0</t>
  </si>
  <si>
    <t>02323-992000</t>
  </si>
  <si>
    <t>02325-71358</t>
  </si>
  <si>
    <t>02325-662588</t>
  </si>
  <si>
    <t>0202-300421</t>
  </si>
  <si>
    <t>0202-82525</t>
  </si>
  <si>
    <t>0202-271414</t>
  </si>
  <si>
    <t>0212-2500-0</t>
  </si>
  <si>
    <t>0212-3394-0</t>
  </si>
  <si>
    <t>02336-81500</t>
  </si>
  <si>
    <t>02336-3101</t>
  </si>
  <si>
    <t>Herr Kittler oder Frau Kittler</t>
  </si>
  <si>
    <t>Herr Schott oder Herr Zieske</t>
  </si>
  <si>
    <t>Arndt Bohla oder tel. erfragen</t>
  </si>
  <si>
    <t>Michael Belting oder andere</t>
  </si>
  <si>
    <t>ORT</t>
  </si>
  <si>
    <t>WEB</t>
  </si>
  <si>
    <t>Es gibt mehrere.</t>
  </si>
  <si>
    <t>KUNDEN-NR.</t>
  </si>
  <si>
    <t>INDEX</t>
  </si>
  <si>
    <t>Schott</t>
  </si>
  <si>
    <t>Witzel</t>
  </si>
  <si>
    <t>Ahag</t>
  </si>
  <si>
    <t>Bentrop</t>
  </si>
  <si>
    <t>Feix</t>
  </si>
  <si>
    <t>Kittler</t>
  </si>
  <si>
    <t>Weitmar</t>
  </si>
  <si>
    <t>Limberg</t>
  </si>
  <si>
    <t>Wieschermann</t>
  </si>
  <si>
    <t>Baumann</t>
  </si>
  <si>
    <t>Mohag</t>
  </si>
  <si>
    <t>Scholten</t>
  </si>
  <si>
    <t>AMS</t>
  </si>
  <si>
    <t>Seyer</t>
  </si>
  <si>
    <t>Stütze</t>
  </si>
  <si>
    <t>Boden</t>
  </si>
  <si>
    <t>Reintges</t>
  </si>
  <si>
    <t>K+R</t>
  </si>
  <si>
    <t>FCA</t>
  </si>
  <si>
    <t>Schulte</t>
  </si>
  <si>
    <t>Sprungmann</t>
  </si>
  <si>
    <t>Glückauf</t>
  </si>
  <si>
    <t>Golembiewski</t>
  </si>
  <si>
    <t>Hövelberndt</t>
  </si>
  <si>
    <t>Pflanz</t>
  </si>
  <si>
    <t>Turowski</t>
  </si>
  <si>
    <t>Todzi</t>
  </si>
  <si>
    <t>Heim</t>
  </si>
  <si>
    <t>Ciplak</t>
  </si>
  <si>
    <t>Jüntgen</t>
  </si>
  <si>
    <t>Stoltefuss</t>
  </si>
  <si>
    <t>Borgmann</t>
  </si>
  <si>
    <t>Krafta</t>
  </si>
  <si>
    <t>Koschmieder</t>
  </si>
  <si>
    <t>Henning</t>
  </si>
  <si>
    <t>Procar</t>
  </si>
  <si>
    <t>Wienfort</t>
  </si>
  <si>
    <t>Hebestreit</t>
  </si>
  <si>
    <t>Hingberg</t>
  </si>
  <si>
    <t>Kocks</t>
  </si>
  <si>
    <t>Stalleicken</t>
  </si>
  <si>
    <t>Bernds</t>
  </si>
  <si>
    <t>Paaßen</t>
  </si>
  <si>
    <t>Schoppa</t>
  </si>
  <si>
    <t>Becker</t>
  </si>
  <si>
    <t>Belting</t>
  </si>
  <si>
    <t>Rehag</t>
  </si>
  <si>
    <t>Rosenkranz</t>
  </si>
  <si>
    <t>Lenner</t>
  </si>
  <si>
    <t>Ermer</t>
  </si>
  <si>
    <t>Rohoff</t>
  </si>
  <si>
    <t>Schüngel</t>
  </si>
  <si>
    <t>Nouvertné</t>
  </si>
  <si>
    <t>Keitz</t>
  </si>
  <si>
    <t>Garz</t>
  </si>
  <si>
    <t>Nöldner</t>
  </si>
  <si>
    <t>Wupper</t>
  </si>
  <si>
    <t>Karstiess</t>
  </si>
  <si>
    <t>DKS</t>
  </si>
  <si>
    <t>Höschen</t>
  </si>
  <si>
    <t>Gorn</t>
  </si>
  <si>
    <t>Fischer</t>
  </si>
  <si>
    <t>KÜRZEL</t>
  </si>
  <si>
    <t>BESCHREIBUNG</t>
  </si>
  <si>
    <t>D</t>
  </si>
  <si>
    <t>H</t>
  </si>
  <si>
    <t>HE</t>
  </si>
  <si>
    <t>HO</t>
  </si>
  <si>
    <t>KL</t>
  </si>
  <si>
    <t>KR</t>
  </si>
  <si>
    <t>TL</t>
  </si>
  <si>
    <t>TR</t>
  </si>
  <si>
    <t>THL</t>
  </si>
  <si>
    <t>THR</t>
  </si>
  <si>
    <t>SL</t>
  </si>
  <si>
    <t>SR</t>
  </si>
  <si>
    <t>DL</t>
  </si>
  <si>
    <t>DR</t>
  </si>
  <si>
    <t>Dach</t>
  </si>
  <si>
    <t>Haube</t>
  </si>
  <si>
    <t>Heckklappe</t>
  </si>
  <si>
    <t>Heckklappe oberhalb</t>
  </si>
  <si>
    <t>Kotflügel vorne links</t>
  </si>
  <si>
    <t>Kotflügel vorne rechts</t>
  </si>
  <si>
    <t>Tür vorne links</t>
  </si>
  <si>
    <t>Tür vorne rechts</t>
  </si>
  <si>
    <t>Tür hinten links</t>
  </si>
  <si>
    <t>Tür hinten rechts</t>
  </si>
  <si>
    <t>Seitenteil hinten links</t>
  </si>
  <si>
    <t>Seitenteil hinten rechts</t>
  </si>
  <si>
    <t>Dachholm links</t>
  </si>
  <si>
    <t>Dachholm rechts</t>
  </si>
  <si>
    <t>Ihr Unternehmen</t>
  </si>
  <si>
    <t>Rechnung</t>
  </si>
  <si>
    <r>
      <t>Strasse -</t>
    </r>
    <r>
      <rPr>
        <b/>
        <sz val="10"/>
        <color theme="1" tint="0.499984740745262"/>
        <rFont val="Arial"/>
        <family val="2"/>
      </rPr>
      <t xml:space="preserve"> Postleitzahl</t>
    </r>
    <r>
      <rPr>
        <sz val="10"/>
        <color theme="1" tint="0.499984740745262"/>
        <rFont val="Arial"/>
        <family val="2"/>
      </rPr>
      <t xml:space="preserve"> (Stadt)</t>
    </r>
  </si>
  <si>
    <t>Kunden-Nr. eingeben!</t>
  </si>
  <si>
    <t>Rechnungsnummer eingeben!</t>
  </si>
  <si>
    <t>Rechnungsdatum eingeben!</t>
  </si>
  <si>
    <t>Rechnungsnummer:</t>
  </si>
  <si>
    <t>Rechnungsdatum:</t>
  </si>
  <si>
    <t>Leistungsdatum:</t>
  </si>
  <si>
    <t>Gesamtsumme netto</t>
  </si>
  <si>
    <t>Gesamtsumme brutto</t>
  </si>
  <si>
    <t>Einzelpreis</t>
  </si>
  <si>
    <t>BECKERautomobile GmbH &amp; Co. KG</t>
  </si>
  <si>
    <t>BECKERfrance mobile GmbH &amp; Co. KG</t>
  </si>
  <si>
    <t>KFZ-Kennzeichnung</t>
  </si>
  <si>
    <t>Leistung*</t>
  </si>
  <si>
    <t>E-Mail 1</t>
  </si>
  <si>
    <t>E-Mail 3</t>
  </si>
  <si>
    <t>E-Mail 2</t>
  </si>
  <si>
    <t>Telefon:</t>
  </si>
  <si>
    <t>E-Mail 1:</t>
  </si>
  <si>
    <t>E-Mail 2:</t>
  </si>
  <si>
    <t>E-Mail 3:</t>
  </si>
  <si>
    <t>*Dellenbeseitigung (Smart Repair) inkl. Rüstzeiten und Finisharbeiten.</t>
  </si>
  <si>
    <t>Diese Rechnung wurde maschinell erstellt 
und ist ohne Unterschrift gültig.</t>
  </si>
  <si>
    <t>Ust. 19% von</t>
  </si>
  <si>
    <r>
      <rPr>
        <b/>
        <sz val="10"/>
        <color theme="1"/>
        <rFont val="Arial"/>
        <family val="2"/>
      </rPr>
      <t xml:space="preserve">Zahlungskondition: </t>
    </r>
    <r>
      <rPr>
        <sz val="10"/>
        <color theme="1"/>
        <rFont val="Arial"/>
        <family val="2"/>
      </rPr>
      <t xml:space="preserve">zahlbar ohne 
Abzug innerhalb von 14 Werktagen. 
Das Leistungsdatum entspricht 
dem Rechnungsdatum.
</t>
    </r>
    <r>
      <rPr>
        <b/>
        <sz val="10"/>
        <color theme="1"/>
        <rFont val="Arial"/>
        <family val="2"/>
      </rPr>
      <t xml:space="preserve">Bank: </t>
    </r>
    <r>
      <rPr>
        <sz val="10"/>
        <color theme="1"/>
        <rFont val="Arial"/>
        <family val="2"/>
      </rPr>
      <t xml:space="preserve">Stadtsparkasse Wuppertal
</t>
    </r>
    <r>
      <rPr>
        <b/>
        <sz val="10"/>
        <color theme="1"/>
        <rFont val="Arial"/>
        <family val="2"/>
      </rPr>
      <t xml:space="preserve">IBAN: </t>
    </r>
    <r>
      <rPr>
        <sz val="10"/>
        <color theme="1"/>
        <rFont val="Arial"/>
        <family val="2"/>
      </rPr>
      <t>DE66 33050000 0000 757823</t>
    </r>
  </si>
  <si>
    <t>Tätigkeitskürzel eingeben!</t>
  </si>
  <si>
    <t>HS</t>
  </si>
  <si>
    <t>Hagelschaden</t>
  </si>
  <si>
    <t>SV</t>
  </si>
  <si>
    <t>Stoßstange vorne</t>
  </si>
  <si>
    <t>SH</t>
  </si>
  <si>
    <t>Stoßstange hinten</t>
  </si>
  <si>
    <t>WW</t>
  </si>
  <si>
    <t>BST Wochen-Workshop</t>
  </si>
  <si>
    <t>DH</t>
  </si>
  <si>
    <t>Dellen- und Hgeltechnik</t>
  </si>
  <si>
    <t xml:space="preserve">Rottmann </t>
  </si>
  <si>
    <t>Raiffeisenstrasse 9</t>
  </si>
  <si>
    <t>Kniefert</t>
  </si>
  <si>
    <t>Am Stadion 105</t>
  </si>
  <si>
    <t xml:space="preserve">Autohaus Nouvertné am Wasserturm                         GmbH &amp; Co. KG </t>
  </si>
  <si>
    <t>AUTO WITZEL GmbH                                                               Center Witten</t>
  </si>
  <si>
    <t>Auto Stoltefuss                                                           Inh. Ulrich Stoltefuss</t>
  </si>
  <si>
    <t>AUTO WITZEL GmbH                                                            Center Bochum</t>
  </si>
  <si>
    <t>Konrad-Adenauer-Ring 27</t>
  </si>
  <si>
    <t>Hagen</t>
  </si>
  <si>
    <t>DKS Fahrzeugtechnik e.K.                              Inhaber: Dimitrios Kiriakoglou</t>
  </si>
  <si>
    <t>MOHAG                                             Motorwagen-Handelsgesellschaft mbH</t>
  </si>
  <si>
    <t>HANS SCHULTE-OVERSOHL                                      Kraftfahrzeuge GmbH</t>
  </si>
  <si>
    <t>Dahlhauser Straße 103</t>
  </si>
  <si>
    <t>Wiland</t>
  </si>
  <si>
    <t>Autohaus Feix  GmbH</t>
  </si>
  <si>
    <t xml:space="preserve">FCA Motor Village Germany GmbH Essen  </t>
  </si>
  <si>
    <t xml:space="preserve">AUTOHAUS ERMER e.K.                                                 Inh. Sven Johnson </t>
  </si>
  <si>
    <t>Danas</t>
  </si>
  <si>
    <t>AUTO WITZEL GmbH                                                                Center Herne</t>
  </si>
  <si>
    <t>Kläsener</t>
  </si>
  <si>
    <t>Kläsener GmbH &amp; Co.KG</t>
  </si>
  <si>
    <t>Philipp Hoffmann</t>
  </si>
  <si>
    <t>Fahnenbruck</t>
  </si>
  <si>
    <t>Autohaus Fahnenbruck GmbH</t>
  </si>
  <si>
    <t>Ruhrdeich 130</t>
  </si>
  <si>
    <t>AHAG Bochum GmbH</t>
  </si>
  <si>
    <t>Automobile Baumann GmbH</t>
  </si>
  <si>
    <t>0201-8535325</t>
  </si>
  <si>
    <t>Autohaus Golembiewski GmbH</t>
  </si>
  <si>
    <t>Autolackiererei Norbert Heim</t>
  </si>
  <si>
    <t xml:space="preserve">Autohaus Ralf Turowski                                                    Inh. Ralf Turowski </t>
  </si>
  <si>
    <t>Autohaus Ralf Turowski                                                    Inh. Ralf Turowski</t>
  </si>
  <si>
    <t xml:space="preserve">Ernst Jüntgen GmbH </t>
  </si>
  <si>
    <t>Henning Automobil GmbH</t>
  </si>
  <si>
    <t xml:space="preserve">Car Koschmetik                                                                   Inh. Klaus Koschmieder </t>
  </si>
  <si>
    <t>Autolackierbetrieb Wienfort GmbH</t>
  </si>
  <si>
    <t>Klaus Kocks GmbH</t>
  </si>
  <si>
    <t>Autohaus Bernds GmbH</t>
  </si>
  <si>
    <t>Bosch Car Service                                                             Ulrich Schüngel</t>
  </si>
  <si>
    <t xml:space="preserve">Autohaus von Keitz GmbH &amp; Co. KG </t>
  </si>
  <si>
    <t>Autohaus Hans-Jürgen Garz                                              Inh. Michael Garz</t>
  </si>
  <si>
    <t>Karosseriebau Gorn GmbH &amp; Co. KG</t>
  </si>
  <si>
    <t>Helmut Unruh GmbH &amp; Co. Betr. KG</t>
  </si>
  <si>
    <t>Ruhrpott-Image                                             Katrin Sommer</t>
  </si>
  <si>
    <t>Schleusenstrasse 16-18</t>
  </si>
  <si>
    <t>0162-1981148</t>
  </si>
  <si>
    <t>katrin.sommer@ruhrpott-image.de</t>
  </si>
  <si>
    <t>Bohn</t>
  </si>
  <si>
    <t>Fahrzeuge Bohn GmbH</t>
  </si>
  <si>
    <t>Gungstr. 12-18</t>
  </si>
  <si>
    <t>02041-41207</t>
  </si>
  <si>
    <t>Ort: Westring 212c, 44579 Castrop-Rauxel</t>
  </si>
  <si>
    <t>Herr Etcibasi</t>
  </si>
  <si>
    <t>Velbert</t>
  </si>
  <si>
    <t>Kopernikusstraße 6</t>
  </si>
  <si>
    <t>Procar Automobile GmbH                                                 Standort Castrop-Rauxel</t>
  </si>
  <si>
    <t>Ort: Holsterhauserstr.210, 44625 Herne</t>
  </si>
  <si>
    <t>Procar Automobile GmbH                                                 Standort Herne</t>
  </si>
  <si>
    <t>MAZDA AUTOHAUS ROTTMANN GmbH</t>
  </si>
  <si>
    <t>Micha</t>
  </si>
  <si>
    <t>Auto-Service Micha GmbH</t>
  </si>
  <si>
    <t>Hartkort Str.39a</t>
  </si>
  <si>
    <t>auto.service.micha@web.de</t>
  </si>
  <si>
    <t>Schnölzer</t>
  </si>
  <si>
    <t>Emscherstraße 14</t>
  </si>
  <si>
    <t>0209-38420000</t>
  </si>
  <si>
    <t>info@schnoelzer.com</t>
  </si>
  <si>
    <t>Häger</t>
  </si>
  <si>
    <t>Hofaue 63</t>
  </si>
  <si>
    <t>Erik Häger                                                      Dipl. - Ing. Architekt</t>
  </si>
  <si>
    <t>Berwe</t>
  </si>
  <si>
    <t xml:space="preserve">Matthias Berwe </t>
  </si>
  <si>
    <t>Brunsberge 10</t>
  </si>
  <si>
    <t>Kiwitz</t>
  </si>
  <si>
    <t>Carsten Kiwitz</t>
  </si>
  <si>
    <t>Gräffstr. 59c</t>
  </si>
  <si>
    <t>Autohaus Ortmüller GmbH</t>
  </si>
  <si>
    <t>Uferstraße 4</t>
  </si>
  <si>
    <t>Blendorf</t>
  </si>
  <si>
    <t>Autohaus Blendorf GmbH</t>
  </si>
  <si>
    <t>Schlägel-und-Eisen-Straße 36</t>
  </si>
  <si>
    <t>02366-51290</t>
  </si>
  <si>
    <t>Ruhrpott</t>
  </si>
  <si>
    <t>Thomas Kniefert e.K.</t>
  </si>
  <si>
    <t xml:space="preserve">Dana's Car Cleaning Service </t>
  </si>
  <si>
    <t>Cronenberger Str. 35-37</t>
  </si>
  <si>
    <t>Engelbertstraße 18</t>
  </si>
  <si>
    <t>Ortmüller</t>
  </si>
  <si>
    <t>Duisburg</t>
  </si>
  <si>
    <t>Toyota Center</t>
  </si>
  <si>
    <t>Toyota Center Essen                                                     Car Center Management GmbH</t>
  </si>
  <si>
    <t>Krablerstraße 127</t>
  </si>
  <si>
    <t>0201-83405-120</t>
  </si>
  <si>
    <t>Schöne</t>
  </si>
  <si>
    <t xml:space="preserve">Regine Schöne </t>
  </si>
  <si>
    <t>Binsenweg 25</t>
  </si>
  <si>
    <t>AT Service</t>
  </si>
  <si>
    <t>AT Service GmbH</t>
  </si>
  <si>
    <t>Graf-Zeppelin-Str.7</t>
  </si>
  <si>
    <t>0208-6070964</t>
  </si>
  <si>
    <t>alexandertbel@yahoo.de</t>
  </si>
  <si>
    <t>info@atservice-oberhausen.de</t>
  </si>
  <si>
    <t>Herrmann</t>
  </si>
  <si>
    <t>Herrmann GmbH</t>
  </si>
  <si>
    <t>Dortmund</t>
  </si>
  <si>
    <t>Deusener Str. 100</t>
  </si>
  <si>
    <t>Hagem.&amp;Zurh.</t>
  </si>
  <si>
    <t>Raiffeisenstrasse 28</t>
  </si>
  <si>
    <t>02045-7777</t>
  </si>
  <si>
    <t xml:space="preserve">Hagemann Zurhausen GmbH </t>
  </si>
  <si>
    <t>Kirchhellen</t>
  </si>
  <si>
    <t>Riedel</t>
  </si>
  <si>
    <t>Werner Riedel</t>
  </si>
  <si>
    <t>Gernotstraße 50</t>
  </si>
  <si>
    <t>Kupferdreher Straße 2</t>
  </si>
  <si>
    <t>UGM Automobile</t>
  </si>
  <si>
    <t>UGM Automobile                                                             Uwe Geldmacher</t>
  </si>
  <si>
    <t>Bahnstraße 131</t>
  </si>
  <si>
    <t>0208-621070</t>
  </si>
  <si>
    <t>Portten</t>
  </si>
  <si>
    <t>Martin Portten</t>
  </si>
  <si>
    <t>Laupendahler Landstraße 55</t>
  </si>
  <si>
    <t>Südring</t>
  </si>
  <si>
    <t>Autohaus Südring Datteln GmbH</t>
  </si>
  <si>
    <t>Südring 231</t>
  </si>
  <si>
    <t>Datteln</t>
  </si>
  <si>
    <t>02363-2636</t>
  </si>
  <si>
    <t>Ruhrtalstraße 46</t>
  </si>
  <si>
    <t>Feldhauser Straße 93</t>
  </si>
  <si>
    <t>Autolackiererei Kniefert GmbH</t>
  </si>
  <si>
    <t>Friedrich der Große 32</t>
  </si>
  <si>
    <t>Autoservice</t>
  </si>
  <si>
    <t>Autoservice-Center Herne e.K.                                         Inh. Monika Milling</t>
  </si>
  <si>
    <t>Bruchstr. 128</t>
  </si>
  <si>
    <t>Ullmann</t>
  </si>
  <si>
    <t>Mazda Autohaus Ullmann</t>
  </si>
  <si>
    <t>Ickerottweg 10 a</t>
  </si>
  <si>
    <t>02361-88445</t>
  </si>
  <si>
    <t>Ciavarella</t>
  </si>
  <si>
    <t>Ciavarella KFZ-Technik                                                    Paolo Ciavarella</t>
  </si>
  <si>
    <t>Aufderhöher Straße 94</t>
  </si>
  <si>
    <t>0212-62906</t>
  </si>
  <si>
    <t>Hagelschaden laut Gutachten beseitigt</t>
  </si>
  <si>
    <t>HSF</t>
  </si>
  <si>
    <t>Hagelschaden zum Festpreis beseitigt</t>
  </si>
  <si>
    <t>DD</t>
  </si>
  <si>
    <t xml:space="preserve">Diverse Dellen </t>
  </si>
  <si>
    <t>AUTOHAUS BODEN GmbH                                                        Filiale Carmeleon</t>
  </si>
  <si>
    <t>Fricke</t>
  </si>
  <si>
    <t xml:space="preserve">Reifen Fricke GmbH </t>
  </si>
  <si>
    <t>Alte Bottroper Str. 91</t>
  </si>
  <si>
    <t xml:space="preserve">Essen </t>
  </si>
  <si>
    <t>0201-660011</t>
  </si>
  <si>
    <t>christian.fichtner@reifenfricke.de</t>
  </si>
  <si>
    <t>reifenfricke@reifenfricke.de</t>
  </si>
  <si>
    <t>HSG</t>
  </si>
  <si>
    <t>Eickhoff</t>
  </si>
  <si>
    <t>Gebr. Eickhoff GmbH &amp; Co. KG</t>
  </si>
  <si>
    <t>Dönhoffstraße 10</t>
  </si>
  <si>
    <t>0212-203143</t>
  </si>
  <si>
    <t>info@gebr-eickhoff.de</t>
  </si>
  <si>
    <t>Herren Jordan</t>
  </si>
  <si>
    <t>Uellendahler Straße 525</t>
  </si>
  <si>
    <t>Uellendahler Straße 306</t>
  </si>
  <si>
    <t>0202-26631-0</t>
  </si>
  <si>
    <t>Audi Wuppertal</t>
  </si>
  <si>
    <t>Gossler</t>
  </si>
  <si>
    <t>Dennis Gossler Fahrzeugbau GmbH</t>
  </si>
  <si>
    <t>0208-768157-0</t>
  </si>
  <si>
    <t>info@fahrzeugbau-gossler.de</t>
  </si>
  <si>
    <t>Kuller Straße 16</t>
  </si>
  <si>
    <t>BK Service- &amp; Dienstleistungs                                    GmbH &amp; Co. KG</t>
  </si>
  <si>
    <t>Frohnhauser Straße 50</t>
  </si>
  <si>
    <t>BK Motors</t>
  </si>
  <si>
    <t>0201-83405120</t>
  </si>
  <si>
    <t>Konrad Arnold</t>
  </si>
  <si>
    <t>Konrad Arnold GmbH &amp; Co KG</t>
  </si>
  <si>
    <t>Deutscher Ring 85</t>
  </si>
  <si>
    <t>Klaus Vogt</t>
  </si>
  <si>
    <t xml:space="preserve">Autohaus Nouvertné am Schlagbaum                         GmbH &amp; Co. KG </t>
  </si>
  <si>
    <t xml:space="preserve">Nolte </t>
  </si>
  <si>
    <t xml:space="preserve">Nolte Dach GmbH </t>
  </si>
  <si>
    <t>Wiesenstraße 115-121</t>
  </si>
  <si>
    <t>Automobilvertriebsgesellschaft Wuppertal                  GmbH &amp; Co. KG</t>
  </si>
  <si>
    <t>Eylert</t>
  </si>
  <si>
    <t>Autohaus Eylert GmbH</t>
  </si>
  <si>
    <t>Uellendahler Straße 564</t>
  </si>
  <si>
    <t>doris.deger@eylert-autowelt.de</t>
  </si>
  <si>
    <t>Autowerkstatt</t>
  </si>
  <si>
    <t>Athanasios Souvleros                                         Autoreparatur-Werkstatt</t>
  </si>
  <si>
    <t>Friedrich-Ebert-Straße 110</t>
  </si>
  <si>
    <t>0202-312700</t>
  </si>
  <si>
    <t>Sabato</t>
  </si>
  <si>
    <t>Neuenhofer Straße 56</t>
  </si>
  <si>
    <t>0202-400100</t>
  </si>
  <si>
    <t>Sabato-Sportcars                                                Inh. Leonzio Sabato</t>
  </si>
  <si>
    <t>sabato-sportcars@t-online.de</t>
  </si>
  <si>
    <t>Koravi</t>
  </si>
  <si>
    <t>Dr. Ali A. Koravi</t>
  </si>
  <si>
    <t>Rathenaustraße 2</t>
  </si>
  <si>
    <t>Schlagbaumer Straße 118</t>
  </si>
  <si>
    <t>Gladbecker Straße 147</t>
  </si>
  <si>
    <t>Dorstener Straße 329</t>
  </si>
  <si>
    <t>Metzer Straße 84</t>
  </si>
  <si>
    <t>Biermann</t>
  </si>
  <si>
    <t>Andreas Biermann</t>
  </si>
  <si>
    <t>Schloßstraße 31</t>
  </si>
  <si>
    <t>Noack</t>
  </si>
  <si>
    <t>Autohaus Noack GbR</t>
  </si>
  <si>
    <t>Hülsenbruchstraße 1-5</t>
  </si>
  <si>
    <t>0201-313991</t>
  </si>
  <si>
    <t>info@autohausnoack.de</t>
  </si>
  <si>
    <t>GÖB</t>
  </si>
  <si>
    <t>Nierenhofer Str. 71</t>
  </si>
  <si>
    <t>Göb &amp; Neumann GbR</t>
  </si>
  <si>
    <t>0201-481790</t>
  </si>
  <si>
    <t>KLAESER GmbH &amp; Co.KG</t>
  </si>
  <si>
    <t>Klaeser</t>
  </si>
  <si>
    <t>Dorstener Straße 548</t>
  </si>
  <si>
    <t>02325-794400</t>
  </si>
  <si>
    <t>info@klaeser-gmbh.de</t>
  </si>
  <si>
    <t>ehemals Gbiorczyk</t>
  </si>
  <si>
    <t>Herr Bodynek</t>
  </si>
  <si>
    <t>Marler Straße 131a</t>
  </si>
  <si>
    <t>Marler Straße 135</t>
  </si>
  <si>
    <t>Jöcker</t>
  </si>
  <si>
    <t>Adalbert Liedtke GmbH                                  Werkzeuge Schleiftechnik</t>
  </si>
  <si>
    <t>Herichhauser Str. 22</t>
  </si>
  <si>
    <t>Simmich</t>
  </si>
  <si>
    <t>Spedition                                                               Reinhard Simmich</t>
  </si>
  <si>
    <t>Spielbergsweg 29</t>
  </si>
  <si>
    <t>Velbert-Langenberg</t>
  </si>
  <si>
    <t>Auto Zentrum Borbeck KFZ-STÜTZE GbR                 D. Stütze und A. Grzenia</t>
  </si>
  <si>
    <t>Bocholder Straße 161</t>
  </si>
  <si>
    <t>Automotive Business Service GmbH &amp; Co KG</t>
  </si>
  <si>
    <t>DRV</t>
  </si>
  <si>
    <t>Düsseldorf</t>
  </si>
  <si>
    <t xml:space="preserve">DRV Rheinland                                                    </t>
  </si>
  <si>
    <t>TA-Abrechnung</t>
  </si>
  <si>
    <t>Frischkorn</t>
  </si>
  <si>
    <t>Karosserie + Lack Zentrum                                            Jörg Frischkorn GmbH</t>
  </si>
  <si>
    <t>Ambrosius-Brand-Straße 12</t>
  </si>
  <si>
    <t>Ennepetal</t>
  </si>
  <si>
    <t>02333-79039-16</t>
  </si>
  <si>
    <t>lukas.haarhaus@frischkorn-gmbh.de</t>
  </si>
  <si>
    <t>FitCAR-e GmbH</t>
  </si>
  <si>
    <t xml:space="preserve">FitCAR-e </t>
  </si>
  <si>
    <t>Ambrosius-Brand-Straße 14</t>
  </si>
  <si>
    <t>02333-6012020</t>
  </si>
  <si>
    <t>info@fitcar-e.de</t>
  </si>
  <si>
    <t>Letsch</t>
  </si>
  <si>
    <t>KFZ-Letsch GbR</t>
  </si>
  <si>
    <t>Ruhrstraße 21</t>
  </si>
  <si>
    <t>02336-6120</t>
  </si>
  <si>
    <t>kfz-letsch@t-online.de</t>
  </si>
  <si>
    <t>Haedenkampstraße 71-73</t>
  </si>
  <si>
    <t>Knauth</t>
  </si>
  <si>
    <t>Holger Knauth</t>
  </si>
  <si>
    <t>Waterstroate 36</t>
  </si>
  <si>
    <t>Warendorf</t>
  </si>
  <si>
    <t>Ernst &amp; Lappe</t>
  </si>
  <si>
    <t>Autohaus Ernst &amp; Lappe GmbH</t>
  </si>
  <si>
    <t>St. Annental 115</t>
  </si>
  <si>
    <t>0201-722599-0</t>
  </si>
  <si>
    <t>joerg.lappe@bmw-erla.de</t>
  </si>
  <si>
    <t>tim.freukes@bmw-erla.de</t>
  </si>
  <si>
    <t>Langemarckstraße 30</t>
  </si>
  <si>
    <t>Breidenbach</t>
  </si>
  <si>
    <t xml:space="preserve">KFZ-Technik Breidenbach                                                      Inh. Markus Breidenbach                                                  </t>
  </si>
  <si>
    <t>Friedrich-Lueg-Straße 7</t>
  </si>
  <si>
    <t>Bochum-Wattenscheid</t>
  </si>
  <si>
    <t>02327-964855</t>
  </si>
  <si>
    <t>Avenarius</t>
  </si>
  <si>
    <t>Avenarius                                                                             Lackiercentrum</t>
  </si>
  <si>
    <t>Centrumstraße 27</t>
  </si>
  <si>
    <t>0201-553868</t>
  </si>
  <si>
    <t>Colours and Cars - Rick Wiland</t>
  </si>
  <si>
    <t>Bolz</t>
  </si>
  <si>
    <t>BOLZ GmbH</t>
  </si>
  <si>
    <t>Braukämperstr.105</t>
  </si>
  <si>
    <t>Kost</t>
  </si>
  <si>
    <t>Autohaus Kost                                                                           Heinrich Kost</t>
  </si>
  <si>
    <t>Hufeisenstraße 9</t>
  </si>
  <si>
    <t>02324-27001-3</t>
  </si>
  <si>
    <t>Braam</t>
  </si>
  <si>
    <t>Auto Braam UG</t>
  </si>
  <si>
    <t>Zum Eisenhammer 16</t>
  </si>
  <si>
    <t>autohaus-braam@geonet.de</t>
  </si>
  <si>
    <t>Pezzei</t>
  </si>
  <si>
    <t>Autohaus Pezzei e.K.                                                               Inh. Hans Peter Pezzei</t>
  </si>
  <si>
    <t>Im Lipperfeld 3a</t>
  </si>
  <si>
    <t xml:space="preserve">Hohmann </t>
  </si>
  <si>
    <t>Hohmann Fahrzeugtechnik GmbH</t>
  </si>
  <si>
    <t>Nordstraße 19</t>
  </si>
  <si>
    <t>02336-5735</t>
  </si>
  <si>
    <t>Procar Solingen</t>
  </si>
  <si>
    <t>Procar Automobile GmbH                                                  Standort Solingen</t>
  </si>
  <si>
    <t>0212-596350</t>
  </si>
  <si>
    <t>stephan.lehmhaus@bmw-procar.de</t>
  </si>
  <si>
    <t>Wolfgang Fischer GmbH</t>
  </si>
  <si>
    <t xml:space="preserve">Katthöfer </t>
  </si>
  <si>
    <t xml:space="preserve">Auto Katthöfer GmbH </t>
  </si>
  <si>
    <t>Schürmannstraße 18</t>
  </si>
  <si>
    <t>0201-89515-0</t>
  </si>
  <si>
    <t>info@katthoefer.de</t>
  </si>
  <si>
    <t>Darmas</t>
  </si>
  <si>
    <t>Automobile Darmas GmbH</t>
  </si>
  <si>
    <t>Cranger Str. 9</t>
  </si>
  <si>
    <t>02323-98895-0</t>
  </si>
  <si>
    <t>schweder@automobile-darmas.de</t>
  </si>
  <si>
    <t>Ernst Jüntgen GmbH &amp; Co. KG</t>
  </si>
  <si>
    <t>An den Eichen 9</t>
  </si>
  <si>
    <t>Torwesten</t>
  </si>
  <si>
    <t>Dirk Torwesten</t>
  </si>
  <si>
    <t>Priembergweg 20A</t>
  </si>
  <si>
    <t>T.Spedition</t>
  </si>
  <si>
    <t>Torwesten Spedition GmbH &amp; Co. KG</t>
  </si>
  <si>
    <t>Prinz-Friedrich-Str. 10</t>
  </si>
  <si>
    <t>Kroppen</t>
  </si>
  <si>
    <t>AUTOMOBILE KROPPEN GMBH</t>
  </si>
  <si>
    <t>Westerholer Str.782</t>
  </si>
  <si>
    <t>02366-9999-40</t>
  </si>
  <si>
    <t>gabriele.thomczyk@kroppen.de</t>
  </si>
  <si>
    <t>FCA Dortmund</t>
  </si>
  <si>
    <t xml:space="preserve">FCA Motor Village Germany GmbH Dortmund  </t>
  </si>
  <si>
    <t>Hagener Straße 148</t>
  </si>
  <si>
    <t>Schmidt</t>
  </si>
  <si>
    <t>Herr                                                                             Josef Heinz Schmidt</t>
  </si>
  <si>
    <t xml:space="preserve">Im Brauke 13 </t>
  </si>
  <si>
    <t>Jüntgen LKW</t>
  </si>
  <si>
    <t>Ernst Jüntgen GmbH</t>
  </si>
  <si>
    <t>An den Eichen 11</t>
  </si>
  <si>
    <t>Okupski</t>
  </si>
  <si>
    <t>Herr                                                                             Andrzej Okupski</t>
  </si>
  <si>
    <t>Märkische Str.3</t>
  </si>
  <si>
    <t>Grünewald</t>
  </si>
  <si>
    <t xml:space="preserve">Lack- und Karosserietechnik Grünewald                           Inh. Frank Kolberg </t>
  </si>
  <si>
    <t>Hansastraße 110</t>
  </si>
  <si>
    <t>02327-81378</t>
  </si>
  <si>
    <t>info@gruenewald-bochum.de</t>
  </si>
  <si>
    <t xml:space="preserve">Erthel </t>
  </si>
  <si>
    <t>Spotrepair-Erthel                                               Inhaber: Thomas Erthel</t>
  </si>
  <si>
    <t>Hütter Straße 6</t>
  </si>
  <si>
    <t>Heider</t>
  </si>
  <si>
    <t xml:space="preserve">Herr                                                                             Rolf Heider </t>
  </si>
  <si>
    <t>Lockfinke 72</t>
  </si>
  <si>
    <t>Bongards</t>
  </si>
  <si>
    <t>Garage 85                                                                              Bongards</t>
  </si>
  <si>
    <t>Heiligenhauser Straße 85</t>
  </si>
  <si>
    <t>02054-9378524</t>
  </si>
  <si>
    <t>Kahage</t>
  </si>
  <si>
    <t xml:space="preserve">KAHAGE Autozentrum GmbH </t>
  </si>
  <si>
    <t>Langemarckstraße 26</t>
  </si>
  <si>
    <t>0201-1752-0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</si>
</sst>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b/>
      <sz val="9.800000000000000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0" fillId="0" borderId="1" xfId="0" applyFont="1" applyBorder="1"/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14" fillId="0" borderId="1" xfId="1" applyBorder="1" applyAlignment="1" applyProtection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14" fontId="10" fillId="0" borderId="0" xfId="0" applyNumberFormat="1" applyFont="1" applyAlignment="1">
      <alignment horizontal="right" vertical="center" indent="1"/>
    </xf>
    <xf numFmtId="0" fontId="4" fillId="0" borderId="0" xfId="0" applyFont="1" applyAlignment="1">
      <alignment wrapText="1"/>
    </xf>
    <xf numFmtId="0" fontId="10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 vertical="center" indent="1"/>
    </xf>
    <xf numFmtId="14" fontId="10" fillId="0" borderId="0" xfId="0" applyNumberFormat="1" applyFont="1" applyAlignment="1">
      <alignment horizontal="right" vertical="center" wrapText="1" indent="1"/>
    </xf>
    <xf numFmtId="0" fontId="14" fillId="0" borderId="0" xfId="1" applyAlignment="1" applyProtection="1">
      <alignment horizontal="left" vertical="center"/>
    </xf>
    <xf numFmtId="8" fontId="10" fillId="0" borderId="0" xfId="0" applyNumberFormat="1" applyFont="1" applyBorder="1" applyAlignment="1">
      <alignment horizontal="right" vertical="center" indent="1"/>
    </xf>
    <xf numFmtId="8" fontId="10" fillId="0" borderId="0" xfId="0" applyNumberFormat="1" applyFont="1" applyBorder="1" applyAlignment="1">
      <alignment horizontal="right" vertical="center" indent="2"/>
    </xf>
    <xf numFmtId="3" fontId="15" fillId="0" borderId="0" xfId="0" applyNumberFormat="1" applyFont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 indent="1"/>
    </xf>
    <xf numFmtId="8" fontId="10" fillId="0" borderId="0" xfId="0" applyNumberFormat="1" applyFont="1" applyBorder="1" applyAlignment="1">
      <alignment horizontal="right" vertical="center" indent="1"/>
    </xf>
    <xf numFmtId="0" fontId="6" fillId="4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 indent="1"/>
    </xf>
    <xf numFmtId="3" fontId="10" fillId="0" borderId="0" xfId="0" applyNumberFormat="1" applyFont="1" applyBorder="1" applyAlignment="1">
      <alignment horizontal="left" vertical="center" wrapText="1" indent="1"/>
    </xf>
    <xf numFmtId="8" fontId="10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 inden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8" fontId="11" fillId="3" borderId="0" xfId="0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horizontal="right" indent="1"/>
    </xf>
    <xf numFmtId="0" fontId="11" fillId="3" borderId="0" xfId="0" applyFont="1" applyFill="1" applyBorder="1" applyAlignment="1">
      <alignment horizontal="right" vertical="center" inden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14</xdr:row>
      <xdr:rowOff>79375</xdr:rowOff>
    </xdr:from>
    <xdr:to>
      <xdr:col>10</xdr:col>
      <xdr:colOff>9525</xdr:colOff>
      <xdr:row>14</xdr:row>
      <xdr:rowOff>79375</xdr:rowOff>
    </xdr:to>
    <xdr:cxnSp macro="">
      <xdr:nvCxnSpPr>
        <xdr:cNvPr id="2" name="Straight Connector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3105150" y="2546350"/>
          <a:ext cx="2867025" cy="0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10429</xdr:colOff>
      <xdr:row>29</xdr:row>
      <xdr:rowOff>7937</xdr:rowOff>
    </xdr:from>
    <xdr:to>
      <xdr:col>10</xdr:col>
      <xdr:colOff>0</xdr:colOff>
      <xdr:row>29</xdr:row>
      <xdr:rowOff>10429</xdr:rowOff>
    </xdr:to>
    <xdr:cxnSp macro="">
      <xdr:nvCxnSpPr>
        <xdr:cNvPr id="3" name="Straight Connector 6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 flipV="1">
          <a:off x="2781022" y="8493530"/>
          <a:ext cx="3173841" cy="2492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3804</xdr:colOff>
      <xdr:row>32</xdr:row>
      <xdr:rowOff>104775</xdr:rowOff>
    </xdr:from>
    <xdr:to>
      <xdr:col>10</xdr:col>
      <xdr:colOff>14288</xdr:colOff>
      <xdr:row>38</xdr:row>
      <xdr:rowOff>185738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62" r="130" b="16943"/>
        <a:stretch/>
      </xdr:blipFill>
      <xdr:spPr>
        <a:xfrm>
          <a:off x="3804" y="8877300"/>
          <a:ext cx="6368422" cy="1223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152400</xdr:rowOff>
    </xdr:from>
    <xdr:to>
      <xdr:col>10</xdr:col>
      <xdr:colOff>28074</xdr:colOff>
      <xdr:row>6</xdr:row>
      <xdr:rowOff>33674</xdr:rowOff>
    </xdr:to>
    <xdr:pic>
      <xdr:nvPicPr>
        <xdr:cNvPr id="7" name="Grafik 6" descr="BST - Briefpapier headline.jp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27283" r="4125" b="27018"/>
        <a:stretch>
          <a:fillRect/>
        </a:stretch>
      </xdr:blipFill>
      <xdr:spPr>
        <a:xfrm>
          <a:off x="0" y="314325"/>
          <a:ext cx="5991225" cy="6908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3</xdr:col>
      <xdr:colOff>600075</xdr:colOff>
      <xdr:row>9</xdr:row>
      <xdr:rowOff>180975</xdr:rowOff>
    </xdr:to>
    <xdr:pic>
      <xdr:nvPicPr>
        <xdr:cNvPr id="8" name="Grafik 7" descr="BST - Briefpapier headline.jpg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9076" t="84577" r="50495" b="2464"/>
        <a:stretch>
          <a:fillRect/>
        </a:stretch>
      </xdr:blipFill>
      <xdr:spPr>
        <a:xfrm>
          <a:off x="19050" y="1514475"/>
          <a:ext cx="2333625" cy="180975"/>
        </a:xfrm>
        <a:prstGeom prst="rect">
          <a:avLst/>
        </a:prstGeom>
      </xdr:spPr>
    </xdr:pic>
    <xdr:clientData/>
  </xdr:twoCellAnchor>
  <xdr:twoCellAnchor>
    <xdr:from>
      <xdr:col>5</xdr:col>
      <xdr:colOff>10429</xdr:colOff>
      <xdr:row>28</xdr:row>
      <xdr:rowOff>7937</xdr:rowOff>
    </xdr:from>
    <xdr:to>
      <xdr:col>10</xdr:col>
      <xdr:colOff>0</xdr:colOff>
      <xdr:row>28</xdr:row>
      <xdr:rowOff>10429</xdr:rowOff>
    </xdr:to>
    <xdr:cxnSp macro="">
      <xdr:nvCxnSpPr>
        <xdr:cNvPr id="9" name="Straight Connector 6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>
        <a:xfrm flipV="1">
          <a:off x="2782204" y="8475662"/>
          <a:ext cx="3170921" cy="2492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14</xdr:row>
      <xdr:rowOff>79375</xdr:rowOff>
    </xdr:from>
    <xdr:to>
      <xdr:col>10</xdr:col>
      <xdr:colOff>9525</xdr:colOff>
      <xdr:row>14</xdr:row>
      <xdr:rowOff>79375</xdr:rowOff>
    </xdr:to>
    <xdr:cxnSp macro="">
      <xdr:nvCxnSpPr>
        <xdr:cNvPr id="2" name="Straight Connector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3114675" y="2546350"/>
          <a:ext cx="2847975" cy="0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10429</xdr:colOff>
      <xdr:row>32</xdr:row>
      <xdr:rowOff>7937</xdr:rowOff>
    </xdr:from>
    <xdr:to>
      <xdr:col>10</xdr:col>
      <xdr:colOff>0</xdr:colOff>
      <xdr:row>32</xdr:row>
      <xdr:rowOff>10429</xdr:rowOff>
    </xdr:to>
    <xdr:cxnSp macro="">
      <xdr:nvCxnSpPr>
        <xdr:cNvPr id="3" name="Straight Connector 6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 flipV="1">
          <a:off x="2791729" y="8570912"/>
          <a:ext cx="3161396" cy="2492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</xdr:row>
      <xdr:rowOff>152400</xdr:rowOff>
    </xdr:from>
    <xdr:to>
      <xdr:col>10</xdr:col>
      <xdr:colOff>28074</xdr:colOff>
      <xdr:row>6</xdr:row>
      <xdr:rowOff>33674</xdr:rowOff>
    </xdr:to>
    <xdr:pic>
      <xdr:nvPicPr>
        <xdr:cNvPr id="5" name="Grafik 4" descr="BST - Briefpapier headline.jp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7283" r="4125" b="27018"/>
        <a:stretch>
          <a:fillRect/>
        </a:stretch>
      </xdr:blipFill>
      <xdr:spPr>
        <a:xfrm>
          <a:off x="0" y="314325"/>
          <a:ext cx="5981199" cy="6908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3</xdr:col>
      <xdr:colOff>600075</xdr:colOff>
      <xdr:row>9</xdr:row>
      <xdr:rowOff>180975</xdr:rowOff>
    </xdr:to>
    <xdr:pic>
      <xdr:nvPicPr>
        <xdr:cNvPr id="6" name="Grafik 5" descr="BST - Briefpapier headline.jp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9076" t="84577" r="50495" b="2464"/>
        <a:stretch>
          <a:fillRect/>
        </a:stretch>
      </xdr:blipFill>
      <xdr:spPr>
        <a:xfrm>
          <a:off x="19050" y="1514475"/>
          <a:ext cx="2343150" cy="180975"/>
        </a:xfrm>
        <a:prstGeom prst="rect">
          <a:avLst/>
        </a:prstGeom>
      </xdr:spPr>
    </xdr:pic>
    <xdr:clientData/>
  </xdr:twoCellAnchor>
  <xdr:twoCellAnchor>
    <xdr:from>
      <xdr:col>5</xdr:col>
      <xdr:colOff>10429</xdr:colOff>
      <xdr:row>31</xdr:row>
      <xdr:rowOff>7937</xdr:rowOff>
    </xdr:from>
    <xdr:to>
      <xdr:col>10</xdr:col>
      <xdr:colOff>0</xdr:colOff>
      <xdr:row>31</xdr:row>
      <xdr:rowOff>10429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 flipV="1">
          <a:off x="2791729" y="8285162"/>
          <a:ext cx="3161396" cy="2492"/>
        </a:xfrm>
        <a:prstGeom prst="line">
          <a:avLst/>
        </a:prstGeom>
        <a:ln>
          <a:solidFill>
            <a:srgbClr val="92D050"/>
          </a:solidFill>
        </a:ln>
        <a:effectLst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</xdr:colOff>
      <xdr:row>35</xdr:row>
      <xdr:rowOff>107587</xdr:rowOff>
    </xdr:from>
    <xdr:to>
      <xdr:col>10</xdr:col>
      <xdr:colOff>37809</xdr:colOff>
      <xdr:row>41</xdr:row>
      <xdr:rowOff>188550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xmlns="" id="{1CF18025-5ECA-4285-9BCF-711866BE5F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62" b="16943"/>
        <a:stretch/>
      </xdr:blipFill>
      <xdr:spPr>
        <a:xfrm>
          <a:off x="19050" y="8880112"/>
          <a:ext cx="6376697" cy="122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gebr-eickhoff.de" TargetMode="External"/><Relationship Id="rId13" Type="http://schemas.openxmlformats.org/officeDocument/2006/relationships/hyperlink" Target="mailto:info@klaeser-gmbh.de" TargetMode="External"/><Relationship Id="rId18" Type="http://schemas.openxmlformats.org/officeDocument/2006/relationships/hyperlink" Target="mailto:tim.freukes@bmw-erla.de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auto.service.micha@web.de" TargetMode="External"/><Relationship Id="rId21" Type="http://schemas.openxmlformats.org/officeDocument/2006/relationships/hyperlink" Target="mailto:info@katthoefer.de" TargetMode="External"/><Relationship Id="rId7" Type="http://schemas.openxmlformats.org/officeDocument/2006/relationships/hyperlink" Target="mailto:reifenfricke@reifenfricke.de" TargetMode="External"/><Relationship Id="rId12" Type="http://schemas.openxmlformats.org/officeDocument/2006/relationships/hyperlink" Target="mailto:info@autohausnoack.de" TargetMode="External"/><Relationship Id="rId17" Type="http://schemas.openxmlformats.org/officeDocument/2006/relationships/hyperlink" Target="mailto:joerg.lappe@bmw-erla.de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mailto:katrin.sommer@ruhrpott-image.de" TargetMode="External"/><Relationship Id="rId16" Type="http://schemas.openxmlformats.org/officeDocument/2006/relationships/hyperlink" Target="mailto:kfz-letsch@t-online.de" TargetMode="External"/><Relationship Id="rId20" Type="http://schemas.openxmlformats.org/officeDocument/2006/relationships/hyperlink" Target="mailto:stephan.lehmhaus@bmw-procar.de" TargetMode="External"/><Relationship Id="rId1" Type="http://schemas.openxmlformats.org/officeDocument/2006/relationships/hyperlink" Target="mailto:info@schnoelzer.com" TargetMode="External"/><Relationship Id="rId6" Type="http://schemas.openxmlformats.org/officeDocument/2006/relationships/hyperlink" Target="mailto:christian.fichtner@reifenfricke.de" TargetMode="External"/><Relationship Id="rId11" Type="http://schemas.openxmlformats.org/officeDocument/2006/relationships/hyperlink" Target="mailto:sabato-sportcars@t-online.de" TargetMode="External"/><Relationship Id="rId24" Type="http://schemas.openxmlformats.org/officeDocument/2006/relationships/hyperlink" Target="mailto:info@gruenewald-bochum.de" TargetMode="External"/><Relationship Id="rId5" Type="http://schemas.openxmlformats.org/officeDocument/2006/relationships/hyperlink" Target="mailto:info@atservice-oberhausen.de" TargetMode="External"/><Relationship Id="rId15" Type="http://schemas.openxmlformats.org/officeDocument/2006/relationships/hyperlink" Target="mailto:info@fitcar-e.de" TargetMode="External"/><Relationship Id="rId23" Type="http://schemas.openxmlformats.org/officeDocument/2006/relationships/hyperlink" Target="mailto:gabriele.thomczyk@kroppen.de" TargetMode="External"/><Relationship Id="rId10" Type="http://schemas.openxmlformats.org/officeDocument/2006/relationships/hyperlink" Target="mailto:doris.deger@eylert-autowelt.de" TargetMode="External"/><Relationship Id="rId19" Type="http://schemas.openxmlformats.org/officeDocument/2006/relationships/hyperlink" Target="mailto:autohaus-braam@geonet.de" TargetMode="External"/><Relationship Id="rId4" Type="http://schemas.openxmlformats.org/officeDocument/2006/relationships/hyperlink" Target="mailto:alexandertbel@yahoo.de" TargetMode="External"/><Relationship Id="rId9" Type="http://schemas.openxmlformats.org/officeDocument/2006/relationships/hyperlink" Target="mailto:info@fahrzeugbau-gossler.de" TargetMode="External"/><Relationship Id="rId14" Type="http://schemas.openxmlformats.org/officeDocument/2006/relationships/hyperlink" Target="mailto:lukas.haarhaus@frischkorn-gmbh.de" TargetMode="External"/><Relationship Id="rId22" Type="http://schemas.openxmlformats.org/officeDocument/2006/relationships/hyperlink" Target="mailto:schweder@automobile-darmas.d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N44"/>
  <sheetViews>
    <sheetView zoomScaleNormal="100" workbookViewId="0">
      <selection activeCell="L9" sqref="L9"/>
    </sheetView>
  </sheetViews>
  <sheetFormatPr baseColWidth="10" defaultColWidth="9.140625" defaultRowHeight="12.75" x14ac:dyDescent="0.2"/>
  <cols>
    <col min="1" max="1" width="11.42578125" style="7" customWidth="1"/>
    <col min="2" max="2" width="5.42578125" style="7" customWidth="1"/>
    <col min="3" max="3" width="9.42578125" style="7" customWidth="1"/>
    <col min="4" max="4" width="11.85546875" style="7" customWidth="1"/>
    <col min="5" max="5" width="3.42578125" style="7" customWidth="1"/>
    <col min="6" max="6" width="8.85546875" style="7" customWidth="1"/>
    <col min="7" max="7" width="5.42578125" style="7" customWidth="1"/>
    <col min="8" max="8" width="11" style="7" customWidth="1"/>
    <col min="9" max="9" width="1.85546875" style="7" customWidth="1"/>
    <col min="10" max="10" width="20.42578125" style="7" customWidth="1"/>
    <col min="11" max="11" width="9.140625" style="7"/>
    <col min="12" max="12" width="13.85546875" style="7" customWidth="1"/>
    <col min="13" max="13" width="1.42578125" style="7" customWidth="1"/>
    <col min="14" max="14" width="31" style="7" customWidth="1"/>
    <col min="15" max="15" width="1.42578125" style="7" customWidth="1"/>
    <col min="16" max="16384" width="9.140625" style="7"/>
  </cols>
  <sheetData>
    <row r="3" spans="1:14" x14ac:dyDescent="0.2">
      <c r="A3" s="47" t="s">
        <v>306</v>
      </c>
      <c r="B3" s="47"/>
      <c r="C3" s="48" t="s">
        <v>308</v>
      </c>
      <c r="D3" s="48"/>
      <c r="E3" s="48"/>
      <c r="F3" s="48"/>
      <c r="G3" s="12"/>
      <c r="H3" s="12"/>
      <c r="I3" s="12"/>
      <c r="J3" s="12"/>
    </row>
    <row r="4" spans="1:14" x14ac:dyDescent="0.2">
      <c r="A4" s="10"/>
      <c r="B4" s="10"/>
      <c r="C4" s="11"/>
      <c r="D4" s="11"/>
      <c r="E4" s="11"/>
      <c r="F4" s="11"/>
      <c r="G4" s="12"/>
      <c r="H4" s="12"/>
      <c r="I4" s="12"/>
      <c r="J4" s="12"/>
    </row>
    <row r="5" spans="1:14" x14ac:dyDescent="0.2">
      <c r="A5" s="10"/>
      <c r="B5" s="10"/>
      <c r="C5" s="11"/>
      <c r="D5" s="11"/>
      <c r="E5" s="11"/>
      <c r="F5" s="11"/>
      <c r="G5" s="12"/>
      <c r="H5" s="12"/>
      <c r="I5" s="12"/>
      <c r="J5" s="12"/>
    </row>
    <row r="6" spans="1:14" x14ac:dyDescent="0.2">
      <c r="A6" s="10"/>
      <c r="B6" s="10"/>
      <c r="C6" s="11"/>
      <c r="D6" s="11"/>
      <c r="E6" s="11"/>
      <c r="F6" s="11"/>
      <c r="G6" s="12"/>
      <c r="H6" s="12"/>
      <c r="I6" s="12"/>
      <c r="J6" s="12"/>
    </row>
    <row r="7" spans="1:14" x14ac:dyDescent="0.2">
      <c r="G7" s="12"/>
      <c r="H7" s="12"/>
      <c r="I7" s="12"/>
      <c r="J7" s="12"/>
    </row>
    <row r="8" spans="1:14" ht="15" customHeight="1" x14ac:dyDescent="0.2">
      <c r="G8" s="12"/>
      <c r="H8" s="12"/>
      <c r="I8" s="12"/>
      <c r="J8" s="12"/>
    </row>
    <row r="9" spans="1:14" ht="15" customHeight="1" x14ac:dyDescent="0.2">
      <c r="A9" s="46"/>
      <c r="B9" s="46"/>
      <c r="C9" s="46"/>
      <c r="D9" s="46"/>
      <c r="E9" s="46"/>
      <c r="G9" s="12"/>
      <c r="H9" s="12"/>
      <c r="I9" s="12"/>
      <c r="J9" s="12"/>
      <c r="L9" s="20"/>
      <c r="M9" s="13"/>
      <c r="N9" s="15" t="s">
        <v>309</v>
      </c>
    </row>
    <row r="10" spans="1:14" ht="15" customHeight="1" x14ac:dyDescent="0.2">
      <c r="A10" s="46"/>
      <c r="B10" s="46"/>
      <c r="C10" s="46"/>
      <c r="D10" s="46"/>
      <c r="E10" s="46"/>
      <c r="G10" s="8"/>
      <c r="H10" s="8"/>
      <c r="I10" s="8"/>
      <c r="J10" s="8"/>
      <c r="L10" s="14"/>
    </row>
    <row r="11" spans="1:14" ht="15" customHeight="1" x14ac:dyDescent="0.2">
      <c r="A11" s="46" t="e">
        <f>VLOOKUP(L9,Kundenstamm!A:C,3,FALSE)</f>
        <v>#N/A</v>
      </c>
      <c r="B11" s="46"/>
      <c r="C11" s="46"/>
      <c r="D11" s="46"/>
      <c r="E11" s="46"/>
      <c r="L11" s="19" t="s">
        <v>325</v>
      </c>
      <c r="N11" s="25" t="e">
        <f>VLOOKUP(L9,Kundenstamm!A:M,7,FALSE)</f>
        <v>#N/A</v>
      </c>
    </row>
    <row r="12" spans="1:14" ht="15" customHeight="1" x14ac:dyDescent="0.2">
      <c r="A12" s="46"/>
      <c r="B12" s="46"/>
      <c r="C12" s="46"/>
      <c r="D12" s="46"/>
      <c r="E12" s="46"/>
      <c r="L12" s="19" t="s">
        <v>326</v>
      </c>
      <c r="N12" s="25" t="e">
        <f>VLOOKUP(L9,Kundenstamm!A:M,8,FALSE)</f>
        <v>#N/A</v>
      </c>
    </row>
    <row r="13" spans="1:14" ht="15" customHeight="1" x14ac:dyDescent="0.2">
      <c r="A13" s="52" t="e">
        <f>VLOOKUP(L9,Kundenstamm!A:M,4,FALSE)</f>
        <v>#N/A</v>
      </c>
      <c r="B13" s="52"/>
      <c r="C13" s="52"/>
      <c r="D13" s="52"/>
      <c r="E13" s="52"/>
      <c r="L13" s="19" t="s">
        <v>327</v>
      </c>
      <c r="N13" s="25" t="e">
        <f>VLOOKUP(L9,Kundenstamm!A:M,9,FALSE)</f>
        <v>#N/A</v>
      </c>
    </row>
    <row r="14" spans="1:14" ht="15" customHeight="1" x14ac:dyDescent="0.25">
      <c r="A14" s="53" t="e">
        <f>CONCATENATE(VLOOKUP(L9,Kundenstamm!A:M,5,FALSE)," ",(VLOOKUP(L9,Kundenstamm!A:M,6,FALSE)))</f>
        <v>#N/A</v>
      </c>
      <c r="B14" s="53"/>
      <c r="C14" s="53"/>
      <c r="D14" s="53"/>
      <c r="E14" s="53"/>
      <c r="F14" s="50" t="s">
        <v>307</v>
      </c>
      <c r="G14" s="50"/>
      <c r="H14" s="50"/>
      <c r="I14" s="50"/>
      <c r="J14" s="50"/>
      <c r="L14" s="19" t="s">
        <v>328</v>
      </c>
      <c r="N14" s="25" t="e">
        <f>VLOOKUP(L9,Kundenstamm!A:M,10,FALSE)</f>
        <v>#N/A</v>
      </c>
    </row>
    <row r="15" spans="1:14" ht="15" customHeight="1" x14ac:dyDescent="0.2">
      <c r="F15" s="9"/>
      <c r="L15" s="14"/>
    </row>
    <row r="16" spans="1:14" ht="18.95" customHeight="1" x14ac:dyDescent="0.2">
      <c r="E16" s="45" t="s">
        <v>312</v>
      </c>
      <c r="F16" s="45"/>
      <c r="G16" s="45"/>
      <c r="H16" s="45"/>
      <c r="I16" s="17"/>
      <c r="J16" s="26">
        <f>L16</f>
        <v>160001</v>
      </c>
      <c r="L16" s="20">
        <v>160001</v>
      </c>
      <c r="M16" s="17"/>
      <c r="N16" s="19" t="s">
        <v>310</v>
      </c>
    </row>
    <row r="17" spans="1:14" ht="18.95" customHeight="1" x14ac:dyDescent="0.2">
      <c r="E17" s="45" t="s">
        <v>313</v>
      </c>
      <c r="F17" s="45"/>
      <c r="G17" s="45"/>
      <c r="H17" s="45"/>
      <c r="I17" s="18"/>
      <c r="J17" s="27">
        <f>L17</f>
        <v>42650</v>
      </c>
      <c r="L17" s="21">
        <v>42650</v>
      </c>
      <c r="M17" s="17"/>
      <c r="N17" s="19" t="s">
        <v>311</v>
      </c>
    </row>
    <row r="18" spans="1:14" ht="18.95" customHeight="1" x14ac:dyDescent="0.2">
      <c r="E18" s="45" t="s">
        <v>314</v>
      </c>
      <c r="F18" s="45"/>
      <c r="G18" s="45"/>
      <c r="H18" s="45"/>
      <c r="I18" s="18"/>
      <c r="J18" s="33">
        <f>L17</f>
        <v>42650</v>
      </c>
    </row>
    <row r="19" spans="1:14" ht="15" customHeight="1" x14ac:dyDescent="0.2"/>
    <row r="20" spans="1:14" ht="22.5" customHeight="1" x14ac:dyDescent="0.2">
      <c r="A20" s="38" t="s">
        <v>320</v>
      </c>
      <c r="B20" s="38"/>
      <c r="C20" s="38"/>
      <c r="D20" s="38"/>
      <c r="E20" s="38" t="s">
        <v>321</v>
      </c>
      <c r="F20" s="38"/>
      <c r="G20" s="38"/>
      <c r="H20" s="38"/>
      <c r="I20" s="51" t="s">
        <v>317</v>
      </c>
      <c r="J20" s="51"/>
    </row>
    <row r="21" spans="1:14" s="8" customFormat="1" ht="41.45" customHeight="1" x14ac:dyDescent="0.25">
      <c r="A21" s="42"/>
      <c r="B21" s="42"/>
      <c r="C21" s="42"/>
      <c r="D21" s="42"/>
      <c r="E21" s="43" t="e">
        <f>VLOOKUP(L21,Kürzel!A:B,2,FALSE)</f>
        <v>#N/A</v>
      </c>
      <c r="F21" s="43"/>
      <c r="G21" s="43"/>
      <c r="H21" s="43"/>
      <c r="I21" s="36"/>
      <c r="J21" s="36"/>
      <c r="L21" s="22"/>
      <c r="N21" s="16" t="s">
        <v>333</v>
      </c>
    </row>
    <row r="22" spans="1:14" s="8" customFormat="1" ht="41.45" customHeight="1" x14ac:dyDescent="0.25">
      <c r="A22" s="42"/>
      <c r="B22" s="42"/>
      <c r="C22" s="42"/>
      <c r="D22" s="42"/>
      <c r="E22" s="43" t="e">
        <f>VLOOKUP(L22,Kürzel!A:B,2,FALSE)</f>
        <v>#N/A</v>
      </c>
      <c r="F22" s="43"/>
      <c r="G22" s="43"/>
      <c r="H22" s="43"/>
      <c r="I22" s="36"/>
      <c r="J22" s="36"/>
      <c r="L22" s="22"/>
      <c r="N22" s="16" t="s">
        <v>333</v>
      </c>
    </row>
    <row r="23" spans="1:14" s="8" customFormat="1" ht="41.45" customHeight="1" x14ac:dyDescent="0.25">
      <c r="A23" s="42"/>
      <c r="B23" s="42"/>
      <c r="C23" s="42"/>
      <c r="D23" s="42"/>
      <c r="E23" s="43" t="e">
        <f>VLOOKUP(L23,Kürzel!A:B,2,FALSE)</f>
        <v>#N/A</v>
      </c>
      <c r="F23" s="43"/>
      <c r="G23" s="43"/>
      <c r="H23" s="43"/>
      <c r="I23" s="36"/>
      <c r="J23" s="36"/>
      <c r="L23" s="22"/>
      <c r="N23" s="16" t="s">
        <v>333</v>
      </c>
    </row>
    <row r="24" spans="1:14" s="8" customFormat="1" ht="41.45" customHeight="1" x14ac:dyDescent="0.25">
      <c r="A24" s="42"/>
      <c r="B24" s="42"/>
      <c r="C24" s="42"/>
      <c r="D24" s="42"/>
      <c r="E24" s="43" t="e">
        <f>VLOOKUP(L24,Kürzel!A:B,2,FALSE)</f>
        <v>#N/A</v>
      </c>
      <c r="F24" s="43"/>
      <c r="G24" s="43"/>
      <c r="H24" s="43"/>
      <c r="I24" s="36"/>
      <c r="J24" s="36"/>
      <c r="L24" s="22"/>
      <c r="N24" s="16" t="s">
        <v>333</v>
      </c>
    </row>
    <row r="25" spans="1:14" s="8" customFormat="1" ht="41.45" customHeight="1" x14ac:dyDescent="0.25">
      <c r="A25" s="42"/>
      <c r="B25" s="42"/>
      <c r="C25" s="42"/>
      <c r="D25" s="42"/>
      <c r="E25" s="43" t="e">
        <f>VLOOKUP(L25,Kürzel!A:B,2,FALSE)</f>
        <v>#N/A</v>
      </c>
      <c r="F25" s="43"/>
      <c r="G25" s="43"/>
      <c r="H25" s="43"/>
      <c r="I25" s="36"/>
      <c r="J25" s="36"/>
      <c r="L25" s="22"/>
      <c r="N25" s="16" t="s">
        <v>333</v>
      </c>
    </row>
    <row r="26" spans="1:14" s="8" customFormat="1" ht="41.45" customHeight="1" x14ac:dyDescent="0.25">
      <c r="A26" s="42"/>
      <c r="B26" s="42"/>
      <c r="C26" s="42"/>
      <c r="D26" s="42"/>
      <c r="E26" s="43" t="e">
        <f>VLOOKUP(L26,Kürzel!A:B,2,FALSE)</f>
        <v>#N/A</v>
      </c>
      <c r="F26" s="43"/>
      <c r="G26" s="43"/>
      <c r="H26" s="43"/>
      <c r="I26" s="36"/>
      <c r="J26" s="36"/>
      <c r="L26" s="22"/>
      <c r="N26" s="16" t="s">
        <v>333</v>
      </c>
    </row>
    <row r="27" spans="1:14" s="8" customFormat="1" ht="33.950000000000003" customHeight="1" x14ac:dyDescent="0.2">
      <c r="A27" s="37" t="s">
        <v>329</v>
      </c>
      <c r="B27" s="37"/>
      <c r="C27" s="37"/>
      <c r="D27" s="37"/>
      <c r="E27" s="37"/>
      <c r="F27" s="37"/>
      <c r="G27" s="37"/>
      <c r="H27" s="37"/>
      <c r="I27" s="36"/>
      <c r="J27" s="36"/>
      <c r="L27" s="7"/>
      <c r="M27" s="7"/>
      <c r="N27" s="7"/>
    </row>
    <row r="28" spans="1:14" ht="22.5" customHeight="1" x14ac:dyDescent="0.2">
      <c r="A28" s="41" t="s">
        <v>332</v>
      </c>
      <c r="B28" s="41"/>
      <c r="C28" s="41"/>
      <c r="D28" s="41"/>
      <c r="F28" s="29" t="s">
        <v>315</v>
      </c>
      <c r="G28" s="29"/>
      <c r="H28" s="29"/>
      <c r="I28" s="39">
        <f>SUM(I20:J26)</f>
        <v>0</v>
      </c>
      <c r="J28" s="39"/>
    </row>
    <row r="29" spans="1:14" ht="22.5" customHeight="1" x14ac:dyDescent="0.2">
      <c r="A29" s="41"/>
      <c r="B29" s="41"/>
      <c r="C29" s="41"/>
      <c r="D29" s="41"/>
      <c r="F29" s="29" t="s">
        <v>331</v>
      </c>
      <c r="G29" s="23"/>
      <c r="H29" s="44">
        <f>I28</f>
        <v>0</v>
      </c>
      <c r="I29" s="44"/>
      <c r="J29" s="35">
        <f>(H29*1.19)-H29</f>
        <v>0</v>
      </c>
    </row>
    <row r="30" spans="1:14" ht="22.5" customHeight="1" x14ac:dyDescent="0.2">
      <c r="A30" s="41"/>
      <c r="B30" s="41"/>
      <c r="C30" s="41"/>
      <c r="D30" s="41"/>
      <c r="F30" s="38" t="s">
        <v>316</v>
      </c>
      <c r="G30" s="38"/>
      <c r="H30" s="38"/>
      <c r="I30" s="49">
        <f>H29*1.19</f>
        <v>0</v>
      </c>
      <c r="J30" s="49"/>
    </row>
    <row r="31" spans="1:14" ht="22.5" customHeight="1" x14ac:dyDescent="0.2">
      <c r="A31" s="41"/>
      <c r="B31" s="41"/>
      <c r="C31" s="41"/>
      <c r="D31" s="41"/>
      <c r="F31" s="40" t="s">
        <v>330</v>
      </c>
      <c r="G31" s="40"/>
      <c r="H31" s="40"/>
      <c r="I31" s="40"/>
      <c r="J31" s="40"/>
    </row>
    <row r="32" spans="1:14" ht="15" customHeight="1" x14ac:dyDescent="0.2">
      <c r="A32" s="41"/>
      <c r="B32" s="41"/>
      <c r="C32" s="41"/>
      <c r="D32" s="41"/>
      <c r="F32" s="40"/>
      <c r="G32" s="40"/>
      <c r="H32" s="40"/>
      <c r="I32" s="40"/>
      <c r="J32" s="40"/>
    </row>
    <row r="33" spans="14:14" ht="15" customHeight="1" x14ac:dyDescent="0.2"/>
    <row r="34" spans="14:14" ht="15" customHeight="1" x14ac:dyDescent="0.2"/>
    <row r="35" spans="14:14" ht="15" customHeight="1" x14ac:dyDescent="0.2">
      <c r="N35" s="28"/>
    </row>
    <row r="36" spans="14:14" ht="15" customHeight="1" x14ac:dyDescent="0.2"/>
    <row r="37" spans="14:14" ht="15" customHeight="1" x14ac:dyDescent="0.2"/>
    <row r="38" spans="14:14" ht="15" customHeight="1" x14ac:dyDescent="0.2"/>
    <row r="39" spans="14:14" ht="15" customHeight="1" x14ac:dyDescent="0.2"/>
    <row r="40" spans="14:14" ht="15" customHeight="1" x14ac:dyDescent="0.2"/>
    <row r="41" spans="14:14" ht="15" customHeight="1" x14ac:dyDescent="0.2"/>
    <row r="42" spans="14:14" ht="15" customHeight="1" x14ac:dyDescent="0.2"/>
    <row r="43" spans="14:14" ht="15" customHeight="1" x14ac:dyDescent="0.2"/>
    <row r="44" spans="14:14" ht="15" customHeight="1" x14ac:dyDescent="0.2"/>
  </sheetData>
  <mergeCells count="39">
    <mergeCell ref="A9:E10"/>
    <mergeCell ref="A3:B3"/>
    <mergeCell ref="C3:F3"/>
    <mergeCell ref="I30:J30"/>
    <mergeCell ref="A22:D22"/>
    <mergeCell ref="F14:J14"/>
    <mergeCell ref="I20:J20"/>
    <mergeCell ref="A21:D21"/>
    <mergeCell ref="I21:J21"/>
    <mergeCell ref="A23:D23"/>
    <mergeCell ref="I23:J23"/>
    <mergeCell ref="A11:E12"/>
    <mergeCell ref="A13:E13"/>
    <mergeCell ref="A14:E14"/>
    <mergeCell ref="I22:J22"/>
    <mergeCell ref="A24:D24"/>
    <mergeCell ref="E21:H21"/>
    <mergeCell ref="E22:H22"/>
    <mergeCell ref="E23:H23"/>
    <mergeCell ref="A25:D25"/>
    <mergeCell ref="I25:J25"/>
    <mergeCell ref="E24:H24"/>
    <mergeCell ref="E25:H25"/>
    <mergeCell ref="I24:J24"/>
    <mergeCell ref="E16:H16"/>
    <mergeCell ref="E17:H17"/>
    <mergeCell ref="E18:H18"/>
    <mergeCell ref="A20:D20"/>
    <mergeCell ref="E20:H20"/>
    <mergeCell ref="I26:J26"/>
    <mergeCell ref="A27:H27"/>
    <mergeCell ref="F30:H30"/>
    <mergeCell ref="I28:J28"/>
    <mergeCell ref="F31:J32"/>
    <mergeCell ref="A28:D32"/>
    <mergeCell ref="I27:J27"/>
    <mergeCell ref="A26:D26"/>
    <mergeCell ref="E26:H26"/>
    <mergeCell ref="H29:I29"/>
  </mergeCells>
  <pageMargins left="0.67" right="0.57999999999999996" top="0.19" bottom="0.18" header="7.0000000000000007E-2" footer="0.12"/>
  <pageSetup paperSize="9" orientation="portrait" r:id="rId1"/>
  <colBreaks count="1" manualBreakCount="1">
    <brk id="10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N47"/>
  <sheetViews>
    <sheetView zoomScaleNormal="100" workbookViewId="0">
      <selection activeCell="L9" sqref="L9"/>
    </sheetView>
  </sheetViews>
  <sheetFormatPr baseColWidth="10" defaultColWidth="9.140625" defaultRowHeight="12.75" x14ac:dyDescent="0.2"/>
  <cols>
    <col min="1" max="1" width="11.42578125" style="7" customWidth="1"/>
    <col min="2" max="2" width="5.42578125" style="7" customWidth="1"/>
    <col min="3" max="3" width="9.42578125" style="7" customWidth="1"/>
    <col min="4" max="4" width="11.85546875" style="7" customWidth="1"/>
    <col min="5" max="5" width="3.42578125" style="7" customWidth="1"/>
    <col min="6" max="6" width="8.85546875" style="7" customWidth="1"/>
    <col min="7" max="7" width="5.42578125" style="7" customWidth="1"/>
    <col min="8" max="8" width="11" style="7" customWidth="1"/>
    <col min="9" max="9" width="1.85546875" style="7" customWidth="1"/>
    <col min="10" max="10" width="20.42578125" style="7" customWidth="1"/>
    <col min="11" max="11" width="9.140625" style="7"/>
    <col min="12" max="12" width="13.85546875" style="7" customWidth="1"/>
    <col min="13" max="13" width="1.42578125" style="7" customWidth="1"/>
    <col min="14" max="14" width="31" style="7" customWidth="1"/>
    <col min="15" max="15" width="1.42578125" style="7" customWidth="1"/>
    <col min="16" max="16384" width="9.140625" style="7"/>
  </cols>
  <sheetData>
    <row r="3" spans="1:14" x14ac:dyDescent="0.2">
      <c r="A3" s="47" t="s">
        <v>306</v>
      </c>
      <c r="B3" s="47"/>
      <c r="C3" s="48" t="s">
        <v>308</v>
      </c>
      <c r="D3" s="48"/>
      <c r="E3" s="48"/>
      <c r="F3" s="48"/>
      <c r="G3" s="12"/>
      <c r="H3" s="12"/>
      <c r="I3" s="12"/>
      <c r="J3" s="12"/>
    </row>
    <row r="4" spans="1:14" x14ac:dyDescent="0.2">
      <c r="A4" s="30"/>
      <c r="B4" s="30"/>
      <c r="C4" s="31"/>
      <c r="D4" s="31"/>
      <c r="E4" s="31"/>
      <c r="F4" s="31"/>
      <c r="G4" s="12"/>
      <c r="H4" s="12"/>
      <c r="I4" s="12"/>
      <c r="J4" s="12"/>
    </row>
    <row r="5" spans="1:14" x14ac:dyDescent="0.2">
      <c r="A5" s="30"/>
      <c r="B5" s="30"/>
      <c r="C5" s="31"/>
      <c r="D5" s="31"/>
      <c r="E5" s="31"/>
      <c r="F5" s="31"/>
      <c r="G5" s="12"/>
      <c r="H5" s="12"/>
      <c r="I5" s="12"/>
      <c r="J5" s="12"/>
    </row>
    <row r="6" spans="1:14" x14ac:dyDescent="0.2">
      <c r="A6" s="30"/>
      <c r="B6" s="30"/>
      <c r="C6" s="31"/>
      <c r="D6" s="31"/>
      <c r="E6" s="31"/>
      <c r="F6" s="31"/>
      <c r="G6" s="12"/>
      <c r="H6" s="12"/>
      <c r="I6" s="12"/>
      <c r="J6" s="12"/>
    </row>
    <row r="7" spans="1:14" x14ac:dyDescent="0.2">
      <c r="G7" s="12"/>
      <c r="H7" s="12"/>
      <c r="I7" s="12"/>
      <c r="J7" s="12"/>
    </row>
    <row r="8" spans="1:14" ht="15" customHeight="1" x14ac:dyDescent="0.2">
      <c r="G8" s="12"/>
      <c r="H8" s="12"/>
      <c r="I8" s="12"/>
      <c r="J8" s="12"/>
    </row>
    <row r="9" spans="1:14" ht="15" customHeight="1" x14ac:dyDescent="0.2">
      <c r="A9" s="46"/>
      <c r="B9" s="46"/>
      <c r="C9" s="46"/>
      <c r="D9" s="46"/>
      <c r="E9" s="46"/>
      <c r="G9" s="12"/>
      <c r="H9" s="12"/>
      <c r="I9" s="12"/>
      <c r="J9" s="12"/>
      <c r="L9" s="20"/>
      <c r="M9" s="13"/>
      <c r="N9" s="15" t="s">
        <v>309</v>
      </c>
    </row>
    <row r="10" spans="1:14" ht="15" customHeight="1" x14ac:dyDescent="0.2">
      <c r="A10" s="46"/>
      <c r="B10" s="46"/>
      <c r="C10" s="46"/>
      <c r="D10" s="46"/>
      <c r="E10" s="46"/>
      <c r="G10" s="8"/>
      <c r="H10" s="8"/>
      <c r="I10" s="8"/>
      <c r="J10" s="8"/>
      <c r="L10" s="14"/>
    </row>
    <row r="11" spans="1:14" ht="15" customHeight="1" x14ac:dyDescent="0.2">
      <c r="A11" s="46" t="e">
        <f>VLOOKUP(L9,Kundenstamm!A:C,3,FALSE)</f>
        <v>#N/A</v>
      </c>
      <c r="B11" s="46"/>
      <c r="C11" s="46"/>
      <c r="D11" s="46"/>
      <c r="E11" s="46"/>
      <c r="L11" s="19" t="s">
        <v>325</v>
      </c>
      <c r="N11" s="25" t="e">
        <f>VLOOKUP(L9,Kundenstamm!A:M,7,FALSE)</f>
        <v>#N/A</v>
      </c>
    </row>
    <row r="12" spans="1:14" ht="15" customHeight="1" x14ac:dyDescent="0.2">
      <c r="A12" s="46"/>
      <c r="B12" s="46"/>
      <c r="C12" s="46"/>
      <c r="D12" s="46"/>
      <c r="E12" s="46"/>
      <c r="L12" s="19" t="s">
        <v>326</v>
      </c>
      <c r="N12" s="25" t="e">
        <f>VLOOKUP(L9,Kundenstamm!A:M,8,FALSE)</f>
        <v>#N/A</v>
      </c>
    </row>
    <row r="13" spans="1:14" ht="15" customHeight="1" x14ac:dyDescent="0.2">
      <c r="A13" s="52" t="e">
        <f>VLOOKUP(L9,Kundenstamm!A:M,4,FALSE)</f>
        <v>#N/A</v>
      </c>
      <c r="B13" s="52"/>
      <c r="C13" s="52"/>
      <c r="D13" s="52"/>
      <c r="E13" s="52"/>
      <c r="L13" s="19" t="s">
        <v>327</v>
      </c>
      <c r="N13" s="25" t="e">
        <f>VLOOKUP(L9,Kundenstamm!A:M,9,FALSE)</f>
        <v>#N/A</v>
      </c>
    </row>
    <row r="14" spans="1:14" ht="15" customHeight="1" x14ac:dyDescent="0.25">
      <c r="A14" s="53" t="e">
        <f>CONCATENATE(VLOOKUP(L9,Kundenstamm!A:M,5,FALSE)," ",(VLOOKUP(L9,Kundenstamm!A:M,6,FALSE)))</f>
        <v>#N/A</v>
      </c>
      <c r="B14" s="53"/>
      <c r="C14" s="53"/>
      <c r="D14" s="53"/>
      <c r="E14" s="53"/>
      <c r="F14" s="50" t="s">
        <v>307</v>
      </c>
      <c r="G14" s="50"/>
      <c r="H14" s="50"/>
      <c r="I14" s="50"/>
      <c r="J14" s="50"/>
      <c r="L14" s="19" t="s">
        <v>328</v>
      </c>
      <c r="N14" s="25" t="e">
        <f>VLOOKUP(L9,Kundenstamm!A:M,10,FALSE)</f>
        <v>#N/A</v>
      </c>
    </row>
    <row r="15" spans="1:14" ht="15" customHeight="1" x14ac:dyDescent="0.2">
      <c r="F15" s="9"/>
      <c r="L15" s="14"/>
    </row>
    <row r="16" spans="1:14" ht="18.95" customHeight="1" x14ac:dyDescent="0.2">
      <c r="E16" s="45" t="s">
        <v>312</v>
      </c>
      <c r="F16" s="45"/>
      <c r="G16" s="45"/>
      <c r="H16" s="45"/>
      <c r="I16" s="17"/>
      <c r="J16" s="32">
        <f>L16</f>
        <v>160001</v>
      </c>
      <c r="L16" s="20">
        <v>160001</v>
      </c>
      <c r="M16" s="17"/>
      <c r="N16" s="19" t="s">
        <v>310</v>
      </c>
    </row>
    <row r="17" spans="1:14" ht="18.95" customHeight="1" x14ac:dyDescent="0.2">
      <c r="E17" s="45" t="s">
        <v>313</v>
      </c>
      <c r="F17" s="45"/>
      <c r="G17" s="45"/>
      <c r="H17" s="45"/>
      <c r="I17" s="18"/>
      <c r="J17" s="27">
        <f>L17</f>
        <v>42404</v>
      </c>
      <c r="L17" s="21">
        <v>42404</v>
      </c>
      <c r="M17" s="17"/>
      <c r="N17" s="19" t="s">
        <v>311</v>
      </c>
    </row>
    <row r="18" spans="1:14" ht="18.95" customHeight="1" x14ac:dyDescent="0.2">
      <c r="E18" s="45" t="s">
        <v>314</v>
      </c>
      <c r="F18" s="45"/>
      <c r="G18" s="45"/>
      <c r="H18" s="45"/>
      <c r="I18" s="18"/>
      <c r="J18" s="33">
        <f>L17</f>
        <v>42404</v>
      </c>
    </row>
    <row r="19" spans="1:14" ht="15" customHeight="1" x14ac:dyDescent="0.2"/>
    <row r="20" spans="1:14" ht="22.5" customHeight="1" x14ac:dyDescent="0.2">
      <c r="A20" s="38" t="s">
        <v>320</v>
      </c>
      <c r="B20" s="38"/>
      <c r="C20" s="38"/>
      <c r="D20" s="38"/>
      <c r="E20" s="38" t="s">
        <v>321</v>
      </c>
      <c r="F20" s="38"/>
      <c r="G20" s="38"/>
      <c r="H20" s="38"/>
      <c r="I20" s="51" t="s">
        <v>317</v>
      </c>
      <c r="J20" s="51"/>
    </row>
    <row r="21" spans="1:14" s="8" customFormat="1" ht="29.45" customHeight="1" x14ac:dyDescent="0.25">
      <c r="A21" s="42"/>
      <c r="B21" s="42"/>
      <c r="C21" s="42"/>
      <c r="D21" s="42"/>
      <c r="E21" s="43" t="e">
        <f>VLOOKUP(L21,Kürzel!A:B,2,FALSE)</f>
        <v>#N/A</v>
      </c>
      <c r="F21" s="43"/>
      <c r="G21" s="43"/>
      <c r="H21" s="43"/>
      <c r="I21" s="36"/>
      <c r="J21" s="36"/>
      <c r="L21" s="22"/>
      <c r="N21" s="16" t="s">
        <v>333</v>
      </c>
    </row>
    <row r="22" spans="1:14" s="8" customFormat="1" ht="29.45" customHeight="1" x14ac:dyDescent="0.25">
      <c r="A22" s="42"/>
      <c r="B22" s="42"/>
      <c r="C22" s="42"/>
      <c r="D22" s="42"/>
      <c r="E22" s="43" t="e">
        <f>VLOOKUP(L22,Kürzel!A:B,2,FALSE)</f>
        <v>#N/A</v>
      </c>
      <c r="F22" s="43"/>
      <c r="G22" s="43"/>
      <c r="H22" s="43"/>
      <c r="I22" s="36"/>
      <c r="J22" s="36"/>
      <c r="L22" s="22"/>
      <c r="N22" s="16" t="s">
        <v>333</v>
      </c>
    </row>
    <row r="23" spans="1:14" s="8" customFormat="1" ht="29.45" customHeight="1" x14ac:dyDescent="0.25">
      <c r="A23" s="42"/>
      <c r="B23" s="42"/>
      <c r="C23" s="42"/>
      <c r="D23" s="42"/>
      <c r="E23" s="43" t="e">
        <f>VLOOKUP(L23,Kürzel!A:B,2,FALSE)</f>
        <v>#N/A</v>
      </c>
      <c r="F23" s="43"/>
      <c r="G23" s="43"/>
      <c r="H23" s="43"/>
      <c r="I23" s="36"/>
      <c r="J23" s="36"/>
      <c r="L23" s="22"/>
      <c r="N23" s="16" t="s">
        <v>333</v>
      </c>
    </row>
    <row r="24" spans="1:14" s="8" customFormat="1" ht="29.45" customHeight="1" x14ac:dyDescent="0.25">
      <c r="A24" s="42"/>
      <c r="B24" s="42"/>
      <c r="C24" s="42"/>
      <c r="D24" s="42"/>
      <c r="E24" s="43" t="e">
        <f>VLOOKUP(L24,Kürzel!A:B,2,FALSE)</f>
        <v>#N/A</v>
      </c>
      <c r="F24" s="43"/>
      <c r="G24" s="43"/>
      <c r="H24" s="43"/>
      <c r="I24" s="36"/>
      <c r="J24" s="36"/>
      <c r="L24" s="22"/>
      <c r="N24" s="16" t="s">
        <v>333</v>
      </c>
    </row>
    <row r="25" spans="1:14" s="8" customFormat="1" ht="29.45" customHeight="1" x14ac:dyDescent="0.25">
      <c r="A25" s="42"/>
      <c r="B25" s="42"/>
      <c r="C25" s="42"/>
      <c r="D25" s="42"/>
      <c r="E25" s="43" t="e">
        <f>VLOOKUP(L25,Kürzel!A:B,2,FALSE)</f>
        <v>#N/A</v>
      </c>
      <c r="F25" s="43"/>
      <c r="G25" s="43"/>
      <c r="H25" s="43"/>
      <c r="I25" s="36"/>
      <c r="J25" s="36"/>
      <c r="L25" s="22"/>
      <c r="N25" s="16" t="s">
        <v>333</v>
      </c>
    </row>
    <row r="26" spans="1:14" s="8" customFormat="1" ht="29.45" customHeight="1" x14ac:dyDescent="0.25">
      <c r="A26" s="42"/>
      <c r="B26" s="42"/>
      <c r="C26" s="42"/>
      <c r="D26" s="42"/>
      <c r="E26" s="43" t="e">
        <f>VLOOKUP(L26,Kürzel!A:B,2,FALSE)</f>
        <v>#N/A</v>
      </c>
      <c r="F26" s="43"/>
      <c r="G26" s="43"/>
      <c r="H26" s="43"/>
      <c r="I26" s="36"/>
      <c r="J26" s="36"/>
      <c r="L26" s="22"/>
      <c r="N26" s="16" t="s">
        <v>333</v>
      </c>
    </row>
    <row r="27" spans="1:14" s="8" customFormat="1" ht="29.45" customHeight="1" x14ac:dyDescent="0.25">
      <c r="A27" s="42"/>
      <c r="B27" s="42"/>
      <c r="C27" s="42"/>
      <c r="D27" s="42"/>
      <c r="E27" s="43" t="e">
        <f>VLOOKUP(L27,Kürzel!A:B,2,FALSE)</f>
        <v>#N/A</v>
      </c>
      <c r="F27" s="43"/>
      <c r="G27" s="43"/>
      <c r="H27" s="43"/>
      <c r="I27" s="36"/>
      <c r="J27" s="36"/>
      <c r="L27" s="22"/>
      <c r="N27" s="16" t="s">
        <v>333</v>
      </c>
    </row>
    <row r="28" spans="1:14" s="8" customFormat="1" ht="29.45" customHeight="1" x14ac:dyDescent="0.25">
      <c r="A28" s="42"/>
      <c r="B28" s="42"/>
      <c r="C28" s="42"/>
      <c r="D28" s="42"/>
      <c r="E28" s="43" t="e">
        <f>VLOOKUP(L28,Kürzel!A:B,2,FALSE)</f>
        <v>#N/A</v>
      </c>
      <c r="F28" s="43"/>
      <c r="G28" s="43"/>
      <c r="H28" s="43"/>
      <c r="I28" s="36"/>
      <c r="J28" s="36"/>
      <c r="L28" s="22"/>
      <c r="N28" s="16" t="s">
        <v>333</v>
      </c>
    </row>
    <row r="29" spans="1:14" s="8" customFormat="1" ht="29.45" customHeight="1" x14ac:dyDescent="0.25">
      <c r="A29" s="42"/>
      <c r="B29" s="42"/>
      <c r="C29" s="42"/>
      <c r="D29" s="42"/>
      <c r="E29" s="43" t="e">
        <f>VLOOKUP(L29,Kürzel!A:B,2,FALSE)</f>
        <v>#N/A</v>
      </c>
      <c r="F29" s="43"/>
      <c r="G29" s="43"/>
      <c r="H29" s="43"/>
      <c r="I29" s="36"/>
      <c r="J29" s="36"/>
      <c r="L29" s="22"/>
      <c r="N29" s="16" t="s">
        <v>333</v>
      </c>
    </row>
    <row r="30" spans="1:14" s="8" customFormat="1" ht="18.75" customHeight="1" x14ac:dyDescent="0.2">
      <c r="A30" s="37" t="s">
        <v>329</v>
      </c>
      <c r="B30" s="37"/>
      <c r="C30" s="37"/>
      <c r="D30" s="37"/>
      <c r="E30" s="37"/>
      <c r="F30" s="37"/>
      <c r="G30" s="37"/>
      <c r="H30" s="37"/>
      <c r="I30" s="36"/>
      <c r="J30" s="36"/>
      <c r="L30" s="7"/>
      <c r="M30" s="7"/>
      <c r="N30" s="7"/>
    </row>
    <row r="31" spans="1:14" ht="22.5" customHeight="1" x14ac:dyDescent="0.2">
      <c r="A31" s="41" t="s">
        <v>332</v>
      </c>
      <c r="B31" s="41"/>
      <c r="C31" s="41"/>
      <c r="D31" s="41"/>
      <c r="F31" s="29" t="s">
        <v>315</v>
      </c>
      <c r="G31" s="29"/>
      <c r="H31" s="29"/>
      <c r="I31" s="39">
        <f>SUM(I20:J29)</f>
        <v>0</v>
      </c>
      <c r="J31" s="39"/>
    </row>
    <row r="32" spans="1:14" ht="22.5" customHeight="1" x14ac:dyDescent="0.2">
      <c r="A32" s="41"/>
      <c r="B32" s="41"/>
      <c r="C32" s="41"/>
      <c r="D32" s="41"/>
      <c r="F32" s="29" t="s">
        <v>331</v>
      </c>
      <c r="G32" s="23"/>
      <c r="H32" s="44">
        <f>I31</f>
        <v>0</v>
      </c>
      <c r="I32" s="44"/>
      <c r="J32" s="35">
        <f>(H32*1.19)-H32</f>
        <v>0</v>
      </c>
    </row>
    <row r="33" spans="1:14" ht="22.5" customHeight="1" x14ac:dyDescent="0.2">
      <c r="A33" s="41"/>
      <c r="B33" s="41"/>
      <c r="C33" s="41"/>
      <c r="D33" s="41"/>
      <c r="F33" s="38" t="s">
        <v>316</v>
      </c>
      <c r="G33" s="38"/>
      <c r="H33" s="38"/>
      <c r="I33" s="49">
        <f>H32*1.19</f>
        <v>0</v>
      </c>
      <c r="J33" s="49"/>
    </row>
    <row r="34" spans="1:14" ht="22.5" customHeight="1" x14ac:dyDescent="0.2">
      <c r="A34" s="41"/>
      <c r="B34" s="41"/>
      <c r="C34" s="41"/>
      <c r="D34" s="41"/>
      <c r="F34" s="40" t="s">
        <v>330</v>
      </c>
      <c r="G34" s="40"/>
      <c r="H34" s="40"/>
      <c r="I34" s="40"/>
      <c r="J34" s="40"/>
    </row>
    <row r="35" spans="1:14" ht="15" customHeight="1" x14ac:dyDescent="0.2">
      <c r="A35" s="41"/>
      <c r="B35" s="41"/>
      <c r="C35" s="41"/>
      <c r="D35" s="41"/>
      <c r="F35" s="40"/>
      <c r="G35" s="40"/>
      <c r="H35" s="40"/>
      <c r="I35" s="40"/>
      <c r="J35" s="40"/>
    </row>
    <row r="36" spans="1:14" ht="15" customHeight="1" x14ac:dyDescent="0.2"/>
    <row r="37" spans="1:14" ht="15" customHeight="1" x14ac:dyDescent="0.2"/>
    <row r="38" spans="1:14" ht="15" customHeight="1" x14ac:dyDescent="0.2">
      <c r="N38" s="28"/>
    </row>
    <row r="39" spans="1:14" ht="15" customHeight="1" x14ac:dyDescent="0.2"/>
    <row r="40" spans="1:14" ht="15" customHeight="1" x14ac:dyDescent="0.2"/>
    <row r="41" spans="1:14" ht="15" customHeight="1" x14ac:dyDescent="0.2"/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</sheetData>
  <mergeCells count="48">
    <mergeCell ref="A30:H30"/>
    <mergeCell ref="I30:J30"/>
    <mergeCell ref="A31:D35"/>
    <mergeCell ref="I31:J31"/>
    <mergeCell ref="H32:I32"/>
    <mergeCell ref="F33:H33"/>
    <mergeCell ref="I33:J33"/>
    <mergeCell ref="F34:J35"/>
    <mergeCell ref="A25:D25"/>
    <mergeCell ref="E25:H25"/>
    <mergeCell ref="I25:J25"/>
    <mergeCell ref="A29:D29"/>
    <mergeCell ref="E29:H29"/>
    <mergeCell ref="I29:J29"/>
    <mergeCell ref="A28:D28"/>
    <mergeCell ref="E28:H28"/>
    <mergeCell ref="I28:J28"/>
    <mergeCell ref="A27:D27"/>
    <mergeCell ref="E27:H27"/>
    <mergeCell ref="I27:J27"/>
    <mergeCell ref="A26:D26"/>
    <mergeCell ref="E26:H26"/>
    <mergeCell ref="I26:J26"/>
    <mergeCell ref="A23:D23"/>
    <mergeCell ref="E23:H23"/>
    <mergeCell ref="I23:J23"/>
    <mergeCell ref="A24:D24"/>
    <mergeCell ref="E24:H24"/>
    <mergeCell ref="I24:J24"/>
    <mergeCell ref="A21:D21"/>
    <mergeCell ref="E21:H21"/>
    <mergeCell ref="I21:J21"/>
    <mergeCell ref="A22:D22"/>
    <mergeCell ref="E22:H22"/>
    <mergeCell ref="I22:J22"/>
    <mergeCell ref="I20:J20"/>
    <mergeCell ref="A3:B3"/>
    <mergeCell ref="C3:F3"/>
    <mergeCell ref="A9:E10"/>
    <mergeCell ref="A11:E12"/>
    <mergeCell ref="A13:E13"/>
    <mergeCell ref="A14:E14"/>
    <mergeCell ref="F14:J14"/>
    <mergeCell ref="E16:H16"/>
    <mergeCell ref="E17:H17"/>
    <mergeCell ref="E18:H18"/>
    <mergeCell ref="A20:D20"/>
    <mergeCell ref="E20:H20"/>
  </mergeCells>
  <pageMargins left="0.67" right="0.57999999999999996" top="0.19" bottom="0.18" header="7.0000000000000007E-2" footer="0.12"/>
  <pageSetup paperSize="9" orientation="portrait" r:id="rId1"/>
  <colBreaks count="1" manualBreakCount="1">
    <brk id="10" max="3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4"/>
  <sheetViews>
    <sheetView tabSelected="1" workbookViewId="0">
      <pane ySplit="1" topLeftCell="A33" activePane="bottomLeft" state="frozen"/>
      <selection pane="bottomLeft" activeCell="H39" sqref="H39"/>
    </sheetView>
  </sheetViews>
  <sheetFormatPr baseColWidth="10" defaultColWidth="103.42578125" defaultRowHeight="30" customHeight="1" x14ac:dyDescent="0.25"/>
  <cols>
    <col min="1" max="1" width="12.42578125" style="1" bestFit="1" customWidth="1"/>
    <col min="2" max="2" width="12.42578125" style="2" customWidth="1"/>
    <col min="3" max="3" width="56.42578125" style="2" bestFit="1" customWidth="1"/>
    <col min="4" max="4" width="24.42578125" style="2" bestFit="1" customWidth="1"/>
    <col min="5" max="5" width="6.42578125" style="1" bestFit="1" customWidth="1"/>
    <col min="6" max="6" width="17.42578125" style="2" bestFit="1" customWidth="1"/>
    <col min="7" max="7" width="15.42578125" style="2" bestFit="1" customWidth="1"/>
    <col min="8" max="10" width="20" style="2" customWidth="1"/>
    <col min="11" max="11" width="12.85546875" style="2" customWidth="1"/>
    <col min="12" max="12" width="27.85546875" style="2" bestFit="1" customWidth="1"/>
    <col min="13" max="13" width="44.42578125" style="2" bestFit="1" customWidth="1"/>
    <col min="14" max="16384" width="103.42578125" style="2"/>
  </cols>
  <sheetData>
    <row r="1" spans="1:13" ht="45" customHeight="1" x14ac:dyDescent="0.25">
      <c r="A1" s="4" t="s">
        <v>212</v>
      </c>
      <c r="B1" s="4" t="s">
        <v>213</v>
      </c>
      <c r="C1" s="3" t="s">
        <v>0</v>
      </c>
      <c r="D1" s="3" t="s">
        <v>1</v>
      </c>
      <c r="E1" s="4" t="s">
        <v>167</v>
      </c>
      <c r="F1" s="3" t="s">
        <v>209</v>
      </c>
      <c r="G1" s="3" t="s">
        <v>2</v>
      </c>
      <c r="H1" s="3" t="s">
        <v>322</v>
      </c>
      <c r="I1" s="3" t="s">
        <v>324</v>
      </c>
      <c r="J1" s="3" t="s">
        <v>323</v>
      </c>
      <c r="K1" s="3" t="s">
        <v>210</v>
      </c>
      <c r="L1" s="3" t="s">
        <v>3</v>
      </c>
      <c r="M1" s="3" t="s">
        <v>145</v>
      </c>
    </row>
    <row r="2" spans="1:13" ht="30" customHeight="1" x14ac:dyDescent="0.25">
      <c r="A2" s="6">
        <v>1001</v>
      </c>
      <c r="B2" s="5" t="s">
        <v>216</v>
      </c>
      <c r="C2" s="5" t="s">
        <v>370</v>
      </c>
      <c r="D2" s="5" t="s">
        <v>84</v>
      </c>
      <c r="E2" s="6">
        <v>44809</v>
      </c>
      <c r="F2" s="5" t="s">
        <v>151</v>
      </c>
      <c r="G2" s="5" t="s">
        <v>120</v>
      </c>
      <c r="H2" s="5"/>
      <c r="I2" s="5"/>
      <c r="J2" s="5"/>
      <c r="K2" s="5"/>
      <c r="L2" s="5"/>
      <c r="M2" s="5"/>
    </row>
    <row r="3" spans="1:13" ht="30" customHeight="1" x14ac:dyDescent="0.25">
      <c r="A3" s="6">
        <v>1002</v>
      </c>
      <c r="B3" s="5" t="s">
        <v>217</v>
      </c>
      <c r="C3" s="5" t="s">
        <v>23</v>
      </c>
      <c r="D3" s="5" t="s">
        <v>82</v>
      </c>
      <c r="E3" s="6">
        <v>44807</v>
      </c>
      <c r="F3" s="5" t="s">
        <v>151</v>
      </c>
      <c r="G3" s="5" t="s">
        <v>118</v>
      </c>
      <c r="H3" s="5"/>
      <c r="I3" s="5"/>
      <c r="J3" s="5"/>
      <c r="K3" s="5"/>
      <c r="L3" s="5" t="s">
        <v>21</v>
      </c>
      <c r="M3" s="5"/>
    </row>
    <row r="4" spans="1:13" ht="30" customHeight="1" x14ac:dyDescent="0.25">
      <c r="A4" s="6">
        <v>1003</v>
      </c>
      <c r="B4" s="5" t="s">
        <v>612</v>
      </c>
      <c r="C4" s="5" t="s">
        <v>613</v>
      </c>
      <c r="D4" s="5" t="s">
        <v>614</v>
      </c>
      <c r="E4" s="6">
        <v>44867</v>
      </c>
      <c r="F4" s="5" t="s">
        <v>615</v>
      </c>
      <c r="G4" s="5" t="s">
        <v>616</v>
      </c>
      <c r="H4" s="5"/>
      <c r="I4" s="5"/>
      <c r="J4" s="5"/>
      <c r="K4" s="5"/>
      <c r="L4" s="5"/>
      <c r="M4" s="5"/>
    </row>
    <row r="5" spans="1:13" ht="30" customHeight="1" x14ac:dyDescent="0.25">
      <c r="A5" s="6">
        <v>1004</v>
      </c>
      <c r="B5" s="5" t="s">
        <v>218</v>
      </c>
      <c r="C5" s="5" t="s">
        <v>359</v>
      </c>
      <c r="D5" s="5" t="s">
        <v>71</v>
      </c>
      <c r="E5" s="6">
        <v>44894</v>
      </c>
      <c r="F5" s="5" t="s">
        <v>151</v>
      </c>
      <c r="G5" s="5"/>
      <c r="H5" s="5"/>
      <c r="I5" s="5"/>
      <c r="J5" s="5"/>
      <c r="K5" s="5"/>
      <c r="L5" s="5"/>
      <c r="M5" s="5"/>
    </row>
    <row r="6" spans="1:13" ht="30" customHeight="1" x14ac:dyDescent="0.25">
      <c r="A6" s="6">
        <v>1005</v>
      </c>
      <c r="B6" s="5" t="s">
        <v>680</v>
      </c>
      <c r="C6" s="5" t="s">
        <v>681</v>
      </c>
      <c r="D6" s="5" t="s">
        <v>682</v>
      </c>
      <c r="E6" s="6">
        <v>44866</v>
      </c>
      <c r="F6" s="5" t="s">
        <v>151</v>
      </c>
      <c r="G6" s="5" t="s">
        <v>683</v>
      </c>
      <c r="H6" s="24" t="s">
        <v>684</v>
      </c>
      <c r="I6" s="5"/>
      <c r="J6" s="5"/>
      <c r="K6" s="5"/>
      <c r="L6" s="5"/>
      <c r="M6" s="5"/>
    </row>
    <row r="7" spans="1:13" ht="30" customHeight="1" x14ac:dyDescent="0.25">
      <c r="A7" s="6">
        <v>1006</v>
      </c>
      <c r="B7" s="5" t="s">
        <v>219</v>
      </c>
      <c r="C7" s="5" t="s">
        <v>24</v>
      </c>
      <c r="D7" s="5" t="s">
        <v>83</v>
      </c>
      <c r="E7" s="6">
        <v>44867</v>
      </c>
      <c r="F7" s="5" t="s">
        <v>151</v>
      </c>
      <c r="G7" s="5" t="s">
        <v>119</v>
      </c>
      <c r="H7" s="5"/>
      <c r="I7" s="5"/>
      <c r="J7" s="5"/>
      <c r="K7" s="5"/>
      <c r="L7" s="5" t="s">
        <v>205</v>
      </c>
      <c r="M7" s="5"/>
    </row>
    <row r="8" spans="1:13" ht="30" customHeight="1" x14ac:dyDescent="0.25">
      <c r="A8" s="6">
        <v>1007</v>
      </c>
      <c r="B8" s="5" t="s">
        <v>221</v>
      </c>
      <c r="C8" s="5" t="s">
        <v>25</v>
      </c>
      <c r="D8" s="5" t="s">
        <v>86</v>
      </c>
      <c r="E8" s="6">
        <v>44867</v>
      </c>
      <c r="F8" s="5" t="s">
        <v>151</v>
      </c>
      <c r="G8" s="5" t="s">
        <v>121</v>
      </c>
      <c r="H8" s="5"/>
      <c r="I8" s="5"/>
      <c r="J8" s="5"/>
      <c r="K8" s="5"/>
      <c r="L8" s="5" t="s">
        <v>22</v>
      </c>
      <c r="M8" s="5" t="s">
        <v>144</v>
      </c>
    </row>
    <row r="9" spans="1:13" ht="30" customHeight="1" x14ac:dyDescent="0.25">
      <c r="A9" s="6">
        <v>1008</v>
      </c>
      <c r="B9" s="5" t="s">
        <v>214</v>
      </c>
      <c r="C9" s="5" t="s">
        <v>168</v>
      </c>
      <c r="D9" s="5" t="s">
        <v>85</v>
      </c>
      <c r="E9" s="6">
        <v>44791</v>
      </c>
      <c r="F9" s="5" t="s">
        <v>151</v>
      </c>
      <c r="G9" s="5" t="s">
        <v>177</v>
      </c>
      <c r="H9" s="5"/>
      <c r="I9" s="5"/>
      <c r="J9" s="5"/>
      <c r="K9" s="5"/>
      <c r="L9" s="5" t="s">
        <v>206</v>
      </c>
      <c r="M9" s="5"/>
    </row>
    <row r="10" spans="1:13" ht="30" customHeight="1" x14ac:dyDescent="0.25">
      <c r="A10" s="6">
        <v>1009</v>
      </c>
      <c r="B10" s="5" t="s">
        <v>220</v>
      </c>
      <c r="C10" s="5" t="s">
        <v>143</v>
      </c>
      <c r="D10" s="5" t="s">
        <v>81</v>
      </c>
      <c r="E10" s="6">
        <v>44795</v>
      </c>
      <c r="F10" s="5" t="s">
        <v>151</v>
      </c>
      <c r="G10" s="5" t="s">
        <v>117</v>
      </c>
      <c r="H10" s="5"/>
      <c r="I10" s="5"/>
      <c r="J10" s="5"/>
      <c r="K10" s="5"/>
      <c r="L10" s="5" t="s">
        <v>20</v>
      </c>
      <c r="M10" s="5"/>
    </row>
    <row r="11" spans="1:13" ht="30" customHeight="1" x14ac:dyDescent="0.25">
      <c r="A11" s="6">
        <v>1010</v>
      </c>
      <c r="B11" s="5" t="s">
        <v>215</v>
      </c>
      <c r="C11" s="5" t="s">
        <v>351</v>
      </c>
      <c r="D11" s="5" t="s">
        <v>80</v>
      </c>
      <c r="E11" s="6">
        <v>44809</v>
      </c>
      <c r="F11" s="5" t="s">
        <v>151</v>
      </c>
      <c r="G11" s="5" t="s">
        <v>176</v>
      </c>
      <c r="H11" s="5"/>
      <c r="I11" s="5"/>
      <c r="J11" s="5"/>
      <c r="K11" s="5"/>
      <c r="L11" s="5" t="s">
        <v>211</v>
      </c>
      <c r="M11" s="5"/>
    </row>
    <row r="12" spans="1:13" ht="30" customHeight="1" x14ac:dyDescent="0.25">
      <c r="A12" s="6">
        <v>2001</v>
      </c>
      <c r="B12" s="5" t="s">
        <v>392</v>
      </c>
      <c r="C12" s="5" t="s">
        <v>393</v>
      </c>
      <c r="D12" s="5" t="s">
        <v>394</v>
      </c>
      <c r="E12" s="6">
        <v>46240</v>
      </c>
      <c r="F12" s="5" t="s">
        <v>155</v>
      </c>
      <c r="G12" s="5" t="s">
        <v>395</v>
      </c>
      <c r="H12" s="5"/>
      <c r="I12" s="5"/>
      <c r="J12" s="5"/>
      <c r="K12" s="5"/>
      <c r="L12" s="5"/>
      <c r="M12" s="5"/>
    </row>
    <row r="13" spans="1:13" ht="30" customHeight="1" x14ac:dyDescent="0.25">
      <c r="A13" s="6">
        <v>2002</v>
      </c>
      <c r="B13" s="5" t="s">
        <v>451</v>
      </c>
      <c r="C13" s="5" t="s">
        <v>454</v>
      </c>
      <c r="D13" s="5" t="s">
        <v>452</v>
      </c>
      <c r="E13" s="6">
        <v>46244</v>
      </c>
      <c r="F13" s="5" t="s">
        <v>455</v>
      </c>
      <c r="G13" s="5" t="s">
        <v>453</v>
      </c>
      <c r="H13" s="5"/>
      <c r="I13" s="5"/>
      <c r="J13" s="5"/>
      <c r="K13" s="5"/>
      <c r="L13" s="5"/>
      <c r="M13" s="5"/>
    </row>
    <row r="14" spans="1:13" ht="30" customHeight="1" x14ac:dyDescent="0.25">
      <c r="A14" s="6">
        <v>2003</v>
      </c>
      <c r="B14" s="5" t="s">
        <v>344</v>
      </c>
      <c r="C14" s="5" t="s">
        <v>403</v>
      </c>
      <c r="D14" s="5" t="s">
        <v>345</v>
      </c>
      <c r="E14" s="6">
        <v>46244</v>
      </c>
      <c r="F14" s="5" t="s">
        <v>155</v>
      </c>
      <c r="G14" s="5"/>
      <c r="H14" s="5"/>
      <c r="I14" s="5"/>
      <c r="J14" s="5"/>
      <c r="K14" s="5"/>
      <c r="L14" s="5"/>
      <c r="M14" s="5"/>
    </row>
    <row r="15" spans="1:13" ht="30" customHeight="1" x14ac:dyDescent="0.25">
      <c r="A15" s="6">
        <v>2004</v>
      </c>
      <c r="B15" s="5" t="s">
        <v>222</v>
      </c>
      <c r="C15" s="5" t="s">
        <v>148</v>
      </c>
      <c r="D15" s="5" t="s">
        <v>546</v>
      </c>
      <c r="E15" s="6">
        <v>46236</v>
      </c>
      <c r="F15" s="5" t="s">
        <v>155</v>
      </c>
      <c r="G15" s="5" t="s">
        <v>123</v>
      </c>
      <c r="H15" s="5"/>
      <c r="I15" s="5"/>
      <c r="J15" s="5"/>
      <c r="K15" s="5"/>
      <c r="L15" s="5"/>
      <c r="M15" s="5"/>
    </row>
    <row r="16" spans="1:13" ht="30" customHeight="1" x14ac:dyDescent="0.25">
      <c r="A16" s="6">
        <v>3001</v>
      </c>
      <c r="B16" s="5" t="s">
        <v>249</v>
      </c>
      <c r="C16" s="5" t="s">
        <v>400</v>
      </c>
      <c r="D16" s="5" t="s">
        <v>399</v>
      </c>
      <c r="E16" s="6">
        <v>42549</v>
      </c>
      <c r="F16" s="5" t="s">
        <v>398</v>
      </c>
      <c r="G16" s="5"/>
      <c r="H16" s="5"/>
      <c r="I16" s="5"/>
      <c r="J16" s="5"/>
      <c r="K16" s="5"/>
      <c r="L16" s="5" t="s">
        <v>397</v>
      </c>
      <c r="M16" s="5" t="s">
        <v>396</v>
      </c>
    </row>
    <row r="17" spans="1:13" ht="30" customHeight="1" x14ac:dyDescent="0.25">
      <c r="A17" s="6">
        <v>3100</v>
      </c>
      <c r="B17" s="5" t="s">
        <v>367</v>
      </c>
      <c r="C17" s="5" t="s">
        <v>368</v>
      </c>
      <c r="D17" s="5" t="s">
        <v>369</v>
      </c>
      <c r="E17" s="6">
        <v>47059</v>
      </c>
      <c r="F17" s="5" t="s">
        <v>433</v>
      </c>
      <c r="G17" s="5"/>
      <c r="H17" s="5"/>
      <c r="I17" s="5"/>
      <c r="J17" s="5"/>
      <c r="K17" s="5"/>
      <c r="L17" s="5"/>
      <c r="M17" s="5"/>
    </row>
    <row r="18" spans="1:13" ht="30" customHeight="1" x14ac:dyDescent="0.25">
      <c r="A18" s="6">
        <v>3200</v>
      </c>
      <c r="B18" s="5" t="s">
        <v>668</v>
      </c>
      <c r="C18" s="5" t="s">
        <v>669</v>
      </c>
      <c r="D18" s="5" t="s">
        <v>670</v>
      </c>
      <c r="E18" s="6">
        <v>44225</v>
      </c>
      <c r="F18" s="5" t="s">
        <v>449</v>
      </c>
      <c r="G18" s="5"/>
      <c r="H18" s="5"/>
      <c r="I18" s="5"/>
      <c r="J18" s="5"/>
      <c r="K18" s="5"/>
      <c r="L18" s="5"/>
      <c r="M18" s="5"/>
    </row>
    <row r="19" spans="1:13" ht="30" customHeight="1" x14ac:dyDescent="0.25">
      <c r="A19" s="6">
        <v>4001</v>
      </c>
      <c r="B19" s="5" t="s">
        <v>223</v>
      </c>
      <c r="C19" s="5" t="s">
        <v>371</v>
      </c>
      <c r="D19" s="5" t="s">
        <v>568</v>
      </c>
      <c r="E19" s="6">
        <v>46282</v>
      </c>
      <c r="F19" s="5" t="s">
        <v>172</v>
      </c>
      <c r="G19" s="5" t="s">
        <v>179</v>
      </c>
      <c r="H19" s="24"/>
      <c r="I19" s="5"/>
      <c r="J19" s="5"/>
      <c r="K19" s="5"/>
      <c r="L19" s="5" t="s">
        <v>26</v>
      </c>
      <c r="M19" s="5"/>
    </row>
    <row r="20" spans="1:13" ht="30" customHeight="1" x14ac:dyDescent="0.25">
      <c r="A20" s="6">
        <v>4002</v>
      </c>
      <c r="B20" s="5" t="s">
        <v>224</v>
      </c>
      <c r="C20" s="5" t="s">
        <v>146</v>
      </c>
      <c r="D20" s="5" t="s">
        <v>569</v>
      </c>
      <c r="E20" s="6">
        <v>46282</v>
      </c>
      <c r="F20" s="5" t="s">
        <v>172</v>
      </c>
      <c r="G20" s="5" t="s">
        <v>178</v>
      </c>
      <c r="H20" s="24"/>
      <c r="I20" s="5"/>
      <c r="J20" s="5"/>
      <c r="K20" s="5"/>
      <c r="L20" s="5"/>
      <c r="M20" s="5"/>
    </row>
    <row r="21" spans="1:13" ht="30" customHeight="1" x14ac:dyDescent="0.25">
      <c r="A21" s="6">
        <v>4003</v>
      </c>
      <c r="B21" s="5" t="s">
        <v>427</v>
      </c>
      <c r="C21" s="5" t="s">
        <v>388</v>
      </c>
      <c r="D21" s="5" t="s">
        <v>389</v>
      </c>
      <c r="E21" s="6">
        <v>46282</v>
      </c>
      <c r="F21" s="5" t="s">
        <v>172</v>
      </c>
      <c r="G21" s="5" t="s">
        <v>390</v>
      </c>
      <c r="H21" s="24" t="s">
        <v>391</v>
      </c>
      <c r="I21" s="5"/>
      <c r="J21" s="5"/>
      <c r="K21" s="5"/>
      <c r="L21" s="5" t="s">
        <v>207</v>
      </c>
      <c r="M21" s="5"/>
    </row>
    <row r="22" spans="1:13" ht="30" customHeight="1" x14ac:dyDescent="0.25">
      <c r="A22" s="6">
        <v>4101</v>
      </c>
      <c r="B22" s="5" t="s">
        <v>467</v>
      </c>
      <c r="C22" s="5" t="s">
        <v>468</v>
      </c>
      <c r="D22" s="5" t="s">
        <v>469</v>
      </c>
      <c r="E22" s="6">
        <v>45711</v>
      </c>
      <c r="F22" s="5" t="s">
        <v>470</v>
      </c>
      <c r="G22" s="5" t="s">
        <v>471</v>
      </c>
      <c r="H22" s="24"/>
      <c r="I22" s="5"/>
      <c r="J22" s="5"/>
      <c r="K22" s="5"/>
      <c r="L22" s="5"/>
      <c r="M22" s="5"/>
    </row>
    <row r="23" spans="1:13" ht="30" customHeight="1" x14ac:dyDescent="0.25">
      <c r="A23" s="6">
        <v>4200</v>
      </c>
      <c r="B23" s="5" t="s">
        <v>584</v>
      </c>
      <c r="C23" s="5" t="s">
        <v>585</v>
      </c>
      <c r="D23" s="5" t="s">
        <v>586</v>
      </c>
      <c r="E23" s="6">
        <v>58256</v>
      </c>
      <c r="F23" s="5" t="s">
        <v>587</v>
      </c>
      <c r="G23" s="5" t="s">
        <v>588</v>
      </c>
      <c r="H23" s="24" t="s">
        <v>589</v>
      </c>
      <c r="I23" s="5"/>
      <c r="J23" s="5"/>
      <c r="K23" s="5"/>
      <c r="L23" s="5"/>
      <c r="M23" s="5"/>
    </row>
    <row r="24" spans="1:13" ht="30" customHeight="1" x14ac:dyDescent="0.25">
      <c r="A24" s="6">
        <v>4201</v>
      </c>
      <c r="B24" s="5" t="s">
        <v>591</v>
      </c>
      <c r="C24" s="5" t="s">
        <v>590</v>
      </c>
      <c r="D24" s="5" t="s">
        <v>592</v>
      </c>
      <c r="E24" s="6">
        <v>58256</v>
      </c>
      <c r="F24" s="5" t="s">
        <v>587</v>
      </c>
      <c r="G24" s="5" t="s">
        <v>593</v>
      </c>
      <c r="H24" s="24" t="s">
        <v>594</v>
      </c>
      <c r="I24" s="5"/>
      <c r="J24" s="5"/>
      <c r="K24" s="5"/>
      <c r="L24" s="5"/>
      <c r="M24" s="5"/>
    </row>
    <row r="25" spans="1:13" ht="30" customHeight="1" x14ac:dyDescent="0.25">
      <c r="A25" s="6">
        <v>5000</v>
      </c>
      <c r="B25" s="5" t="s">
        <v>226</v>
      </c>
      <c r="C25" s="5" t="s">
        <v>141</v>
      </c>
      <c r="D25" s="5" t="s">
        <v>10</v>
      </c>
      <c r="E25" s="6">
        <v>45307</v>
      </c>
      <c r="F25" s="5" t="s">
        <v>149</v>
      </c>
      <c r="G25" s="5"/>
      <c r="H25" s="5"/>
      <c r="I25" s="5"/>
      <c r="J25" s="5"/>
      <c r="K25" s="5"/>
      <c r="L25" s="5"/>
      <c r="M25" s="5"/>
    </row>
    <row r="26" spans="1:13" ht="30" customHeight="1" x14ac:dyDescent="0.25">
      <c r="A26" s="6">
        <v>5001</v>
      </c>
      <c r="B26" s="5" t="s">
        <v>617</v>
      </c>
      <c r="C26" s="5" t="s">
        <v>618</v>
      </c>
      <c r="D26" s="5" t="s">
        <v>619</v>
      </c>
      <c r="E26" s="6">
        <v>45307</v>
      </c>
      <c r="F26" s="5" t="s">
        <v>149</v>
      </c>
      <c r="G26" s="5" t="s">
        <v>620</v>
      </c>
      <c r="H26" s="5"/>
      <c r="I26" s="5"/>
      <c r="J26" s="5"/>
      <c r="K26" s="5"/>
      <c r="L26" s="5"/>
      <c r="M26" s="5"/>
    </row>
    <row r="27" spans="1:13" ht="30" customHeight="1" x14ac:dyDescent="0.25">
      <c r="A27" s="6">
        <v>5002</v>
      </c>
      <c r="B27" s="5" t="s">
        <v>229</v>
      </c>
      <c r="C27" s="5" t="s">
        <v>16</v>
      </c>
      <c r="D27" s="5" t="s">
        <v>611</v>
      </c>
      <c r="E27" s="6">
        <v>45141</v>
      </c>
      <c r="F27" s="5" t="s">
        <v>149</v>
      </c>
      <c r="G27" s="5" t="s">
        <v>174</v>
      </c>
      <c r="H27" s="5"/>
      <c r="I27" s="5"/>
      <c r="J27" s="5"/>
      <c r="K27" s="5"/>
      <c r="L27" s="5" t="s">
        <v>5</v>
      </c>
      <c r="M27" s="5"/>
    </row>
    <row r="28" spans="1:13" ht="30" customHeight="1" x14ac:dyDescent="0.25">
      <c r="A28" s="6">
        <v>5003</v>
      </c>
      <c r="B28" s="5" t="s">
        <v>229</v>
      </c>
      <c r="C28" s="5" t="s">
        <v>492</v>
      </c>
      <c r="D28" s="5" t="s">
        <v>611</v>
      </c>
      <c r="E28" s="6">
        <v>45141</v>
      </c>
      <c r="F28" s="5" t="s">
        <v>149</v>
      </c>
      <c r="G28" s="5"/>
      <c r="H28" s="5"/>
      <c r="I28" s="5"/>
      <c r="J28" s="5"/>
      <c r="K28" s="5"/>
      <c r="L28" s="5"/>
      <c r="M28" s="5"/>
    </row>
    <row r="29" spans="1:13" ht="30" customHeight="1" x14ac:dyDescent="0.25">
      <c r="A29" s="6">
        <v>5004</v>
      </c>
      <c r="B29" s="5" t="s">
        <v>229</v>
      </c>
      <c r="C29" s="5" t="s">
        <v>16</v>
      </c>
      <c r="D29" s="5" t="s">
        <v>6</v>
      </c>
      <c r="E29" s="6">
        <v>45355</v>
      </c>
      <c r="F29" s="5" t="s">
        <v>149</v>
      </c>
      <c r="G29" s="5" t="s">
        <v>112</v>
      </c>
      <c r="H29" s="5"/>
      <c r="I29" s="5"/>
      <c r="J29" s="5"/>
      <c r="K29" s="5"/>
      <c r="L29" s="5" t="s">
        <v>7</v>
      </c>
      <c r="M29" s="5"/>
    </row>
    <row r="30" spans="1:13" ht="30" customHeight="1" x14ac:dyDescent="0.25">
      <c r="A30" s="6">
        <v>5005</v>
      </c>
      <c r="B30" s="5" t="s">
        <v>229</v>
      </c>
      <c r="C30" s="5" t="s">
        <v>16</v>
      </c>
      <c r="D30" s="5" t="s">
        <v>472</v>
      </c>
      <c r="E30" s="6">
        <v>45239</v>
      </c>
      <c r="F30" s="5" t="s">
        <v>149</v>
      </c>
      <c r="G30" s="5"/>
      <c r="H30" s="5"/>
      <c r="I30" s="5"/>
      <c r="J30" s="5"/>
      <c r="K30" s="5"/>
      <c r="L30" s="5"/>
      <c r="M30" s="5"/>
    </row>
    <row r="31" spans="1:13" ht="30" customHeight="1" x14ac:dyDescent="0.25">
      <c r="A31" s="6">
        <v>5006</v>
      </c>
      <c r="B31" s="5" t="s">
        <v>691</v>
      </c>
      <c r="C31" s="5" t="s">
        <v>692</v>
      </c>
      <c r="D31" s="5" t="s">
        <v>693</v>
      </c>
      <c r="E31" s="6">
        <v>45219</v>
      </c>
      <c r="F31" s="5" t="s">
        <v>149</v>
      </c>
      <c r="G31" s="5" t="s">
        <v>694</v>
      </c>
      <c r="H31" s="5"/>
      <c r="I31" s="5"/>
      <c r="J31" s="5"/>
      <c r="K31" s="5"/>
      <c r="L31" s="5"/>
      <c r="M31" s="5"/>
    </row>
    <row r="32" spans="1:13" ht="30" customHeight="1" x14ac:dyDescent="0.25">
      <c r="A32" s="6">
        <v>5007</v>
      </c>
      <c r="B32" s="5" t="s">
        <v>518</v>
      </c>
      <c r="C32" s="5" t="s">
        <v>516</v>
      </c>
      <c r="D32" s="5" t="s">
        <v>436</v>
      </c>
      <c r="E32" s="6">
        <v>45326</v>
      </c>
      <c r="F32" s="5" t="s">
        <v>149</v>
      </c>
      <c r="G32" s="5" t="s">
        <v>519</v>
      </c>
      <c r="H32" s="5"/>
      <c r="I32" s="5"/>
      <c r="J32" s="5"/>
      <c r="K32" s="5"/>
      <c r="L32" s="5"/>
      <c r="M32" s="5"/>
    </row>
    <row r="33" spans="1:13" ht="30" customHeight="1" x14ac:dyDescent="0.25">
      <c r="A33" s="6">
        <v>5008</v>
      </c>
      <c r="B33" s="5" t="s">
        <v>518</v>
      </c>
      <c r="C33" s="5" t="s">
        <v>516</v>
      </c>
      <c r="D33" s="5" t="s">
        <v>517</v>
      </c>
      <c r="E33" s="6">
        <v>45127</v>
      </c>
      <c r="F33" s="5" t="s">
        <v>149</v>
      </c>
      <c r="G33" s="5"/>
      <c r="H33" s="5"/>
      <c r="I33" s="5"/>
      <c r="J33" s="5"/>
      <c r="K33" s="5"/>
      <c r="L33" s="5"/>
      <c r="M33" s="5"/>
    </row>
    <row r="34" spans="1:13" ht="30" customHeight="1" x14ac:dyDescent="0.25">
      <c r="A34" s="6">
        <v>5009</v>
      </c>
      <c r="B34" s="5" t="s">
        <v>358</v>
      </c>
      <c r="C34" s="5" t="s">
        <v>621</v>
      </c>
      <c r="D34" s="5" t="s">
        <v>357</v>
      </c>
      <c r="E34" s="6">
        <v>45279</v>
      </c>
      <c r="F34" s="5" t="s">
        <v>149</v>
      </c>
      <c r="G34" s="5" t="s">
        <v>372</v>
      </c>
      <c r="H34" s="5"/>
      <c r="I34" s="5"/>
      <c r="J34" s="5"/>
      <c r="K34" s="5"/>
      <c r="L34" s="5"/>
      <c r="M34" s="5"/>
    </row>
    <row r="35" spans="1:13" ht="30" customHeight="1" x14ac:dyDescent="0.25">
      <c r="A35" s="6">
        <v>5010</v>
      </c>
      <c r="B35" s="5" t="s">
        <v>605</v>
      </c>
      <c r="C35" s="5" t="s">
        <v>606</v>
      </c>
      <c r="D35" s="5" t="s">
        <v>607</v>
      </c>
      <c r="E35" s="6">
        <v>45134</v>
      </c>
      <c r="F35" s="5" t="s">
        <v>149</v>
      </c>
      <c r="G35" s="5" t="s">
        <v>608</v>
      </c>
      <c r="H35" s="24" t="s">
        <v>609</v>
      </c>
      <c r="I35" s="24" t="s">
        <v>610</v>
      </c>
      <c r="J35" s="5"/>
      <c r="K35" s="5"/>
      <c r="L35" s="5"/>
      <c r="M35" s="5"/>
    </row>
    <row r="36" spans="1:13" ht="30" customHeight="1" x14ac:dyDescent="0.25">
      <c r="A36" s="6">
        <v>5011</v>
      </c>
      <c r="B36" s="5" t="s">
        <v>232</v>
      </c>
      <c r="C36" s="5" t="s">
        <v>360</v>
      </c>
      <c r="D36" s="5" t="s">
        <v>600</v>
      </c>
      <c r="E36" s="6">
        <v>45143</v>
      </c>
      <c r="F36" s="5" t="s">
        <v>149</v>
      </c>
      <c r="G36" s="5" t="s">
        <v>173</v>
      </c>
      <c r="H36" s="5"/>
      <c r="I36" s="5"/>
      <c r="J36" s="5"/>
      <c r="K36" s="5"/>
      <c r="L36" s="5" t="s">
        <v>4</v>
      </c>
      <c r="M36" s="5"/>
    </row>
    <row r="37" spans="1:13" ht="30" customHeight="1" x14ac:dyDescent="0.25">
      <c r="A37" s="6">
        <v>5012</v>
      </c>
      <c r="B37" s="5" t="s">
        <v>493</v>
      </c>
      <c r="C37" s="5" t="s">
        <v>494</v>
      </c>
      <c r="D37" s="5" t="s">
        <v>495</v>
      </c>
      <c r="E37" s="6">
        <v>45356</v>
      </c>
      <c r="F37" s="5" t="s">
        <v>496</v>
      </c>
      <c r="G37" s="5" t="s">
        <v>497</v>
      </c>
      <c r="H37" s="24" t="s">
        <v>498</v>
      </c>
      <c r="I37" s="24" t="s">
        <v>499</v>
      </c>
      <c r="J37" s="5"/>
      <c r="K37" s="5"/>
      <c r="L37" s="5"/>
      <c r="M37" s="5"/>
    </row>
    <row r="38" spans="1:13" ht="30" customHeight="1" x14ac:dyDescent="0.25">
      <c r="A38" s="6">
        <v>5013</v>
      </c>
      <c r="B38" s="5" t="s">
        <v>557</v>
      </c>
      <c r="C38" s="5" t="s">
        <v>559</v>
      </c>
      <c r="D38" s="5" t="s">
        <v>558</v>
      </c>
      <c r="E38" s="6">
        <v>45257</v>
      </c>
      <c r="F38" s="5" t="s">
        <v>149</v>
      </c>
      <c r="G38" s="5" t="s">
        <v>560</v>
      </c>
      <c r="H38" s="24"/>
      <c r="I38" s="24"/>
      <c r="J38" s="5"/>
      <c r="K38" s="5"/>
      <c r="L38" s="5"/>
      <c r="M38" s="5"/>
    </row>
    <row r="39" spans="1:13" ht="30" customHeight="1" x14ac:dyDescent="0.25">
      <c r="A39" s="6">
        <v>5014</v>
      </c>
      <c r="B39" s="5" t="s">
        <v>695</v>
      </c>
      <c r="C39" s="5" t="s">
        <v>696</v>
      </c>
      <c r="D39" s="5" t="s">
        <v>697</v>
      </c>
      <c r="E39" s="6">
        <v>45141</v>
      </c>
      <c r="F39" s="5" t="s">
        <v>149</v>
      </c>
      <c r="G39" s="5" t="s">
        <v>698</v>
      </c>
      <c r="H39" s="24"/>
      <c r="I39" s="24"/>
      <c r="J39" s="5"/>
      <c r="K39" s="5"/>
      <c r="L39" s="5"/>
      <c r="M39" s="5"/>
    </row>
    <row r="40" spans="1:13" ht="30" customHeight="1" x14ac:dyDescent="0.25">
      <c r="A40" s="6">
        <v>5015</v>
      </c>
      <c r="B40" s="5" t="s">
        <v>645</v>
      </c>
      <c r="C40" s="5" t="s">
        <v>646</v>
      </c>
      <c r="D40" s="5" t="s">
        <v>647</v>
      </c>
      <c r="E40" s="6">
        <v>45136</v>
      </c>
      <c r="F40" s="5" t="s">
        <v>149</v>
      </c>
      <c r="G40" s="5" t="s">
        <v>648</v>
      </c>
      <c r="H40" s="24" t="s">
        <v>649</v>
      </c>
      <c r="I40" s="24"/>
      <c r="J40" s="5"/>
      <c r="K40" s="5"/>
      <c r="L40" s="5"/>
      <c r="M40" s="5"/>
    </row>
    <row r="41" spans="1:13" ht="30" customHeight="1" x14ac:dyDescent="0.25">
      <c r="A41" s="6">
        <v>5016</v>
      </c>
      <c r="B41" s="5" t="s">
        <v>231</v>
      </c>
      <c r="C41" s="5" t="s">
        <v>19</v>
      </c>
      <c r="D41" s="5" t="s">
        <v>77</v>
      </c>
      <c r="E41" s="6">
        <v>45356</v>
      </c>
      <c r="F41" s="5" t="s">
        <v>149</v>
      </c>
      <c r="G41" s="5" t="s">
        <v>116</v>
      </c>
      <c r="H41" s="5"/>
      <c r="I41" s="5"/>
      <c r="J41" s="5"/>
      <c r="K41" s="5"/>
      <c r="L41" s="5" t="s">
        <v>15</v>
      </c>
      <c r="M41" s="5"/>
    </row>
    <row r="42" spans="1:13" ht="30" customHeight="1" x14ac:dyDescent="0.25">
      <c r="A42" s="6">
        <v>5017</v>
      </c>
      <c r="B42" s="5" t="s">
        <v>552</v>
      </c>
      <c r="C42" s="5" t="s">
        <v>553</v>
      </c>
      <c r="D42" s="5" t="s">
        <v>554</v>
      </c>
      <c r="E42" s="6">
        <v>45326</v>
      </c>
      <c r="F42" s="5" t="s">
        <v>149</v>
      </c>
      <c r="G42" s="5" t="s">
        <v>555</v>
      </c>
      <c r="H42" s="24" t="s">
        <v>556</v>
      </c>
      <c r="I42" s="5"/>
      <c r="J42" s="5"/>
      <c r="K42" s="5"/>
      <c r="L42" s="5"/>
      <c r="M42" s="5"/>
    </row>
    <row r="43" spans="1:13" ht="30" customHeight="1" x14ac:dyDescent="0.25">
      <c r="A43" s="6">
        <v>5018</v>
      </c>
      <c r="B43" s="5" t="s">
        <v>230</v>
      </c>
      <c r="C43" s="5" t="s">
        <v>142</v>
      </c>
      <c r="D43" s="5" t="s">
        <v>11</v>
      </c>
      <c r="E43" s="6">
        <v>45139</v>
      </c>
      <c r="F43" s="5" t="s">
        <v>149</v>
      </c>
      <c r="G43" s="5" t="s">
        <v>115</v>
      </c>
      <c r="H43" s="5"/>
      <c r="I43" s="5"/>
      <c r="J43" s="5"/>
      <c r="K43" s="5"/>
      <c r="L43" s="5" t="s">
        <v>12</v>
      </c>
      <c r="M43" s="5"/>
    </row>
    <row r="44" spans="1:13" ht="30" customHeight="1" x14ac:dyDescent="0.25">
      <c r="A44" s="6">
        <v>5019</v>
      </c>
      <c r="B44" s="5" t="s">
        <v>225</v>
      </c>
      <c r="C44" s="5" t="s">
        <v>17</v>
      </c>
      <c r="D44" s="5" t="s">
        <v>76</v>
      </c>
      <c r="E44" s="6">
        <v>45131</v>
      </c>
      <c r="F44" s="5" t="s">
        <v>149</v>
      </c>
      <c r="G44" s="5" t="s">
        <v>175</v>
      </c>
      <c r="H44" s="5"/>
      <c r="I44" s="5"/>
      <c r="J44" s="5"/>
      <c r="K44" s="5"/>
      <c r="L44" s="5"/>
      <c r="M44" s="5"/>
    </row>
    <row r="45" spans="1:13" ht="30" customHeight="1" x14ac:dyDescent="0.25">
      <c r="A45" s="6">
        <v>5020</v>
      </c>
      <c r="B45" s="5" t="s">
        <v>233</v>
      </c>
      <c r="C45" s="5" t="s">
        <v>356</v>
      </c>
      <c r="D45" s="5" t="s">
        <v>459</v>
      </c>
      <c r="E45" s="6">
        <v>45257</v>
      </c>
      <c r="F45" s="5" t="s">
        <v>149</v>
      </c>
      <c r="G45" s="5" t="s">
        <v>114</v>
      </c>
      <c r="H45" s="5"/>
      <c r="I45" s="5"/>
      <c r="J45" s="5"/>
      <c r="K45" s="5"/>
      <c r="L45" s="5" t="s">
        <v>9</v>
      </c>
      <c r="M45" s="5"/>
    </row>
    <row r="46" spans="1:13" ht="30" customHeight="1" x14ac:dyDescent="0.25">
      <c r="A46" s="6">
        <v>5021</v>
      </c>
      <c r="B46" s="5" t="s">
        <v>227</v>
      </c>
      <c r="C46" s="5" t="s">
        <v>18</v>
      </c>
      <c r="D46" s="5" t="s">
        <v>70</v>
      </c>
      <c r="E46" s="6">
        <v>45136</v>
      </c>
      <c r="F46" s="5" t="s">
        <v>149</v>
      </c>
      <c r="G46" s="5"/>
      <c r="H46" s="5"/>
      <c r="I46" s="5"/>
      <c r="J46" s="5"/>
      <c r="K46" s="5"/>
      <c r="L46" s="5"/>
      <c r="M46" s="5"/>
    </row>
    <row r="47" spans="1:13" ht="30" customHeight="1" x14ac:dyDescent="0.25">
      <c r="A47" s="6">
        <v>5022</v>
      </c>
      <c r="B47" s="5" t="s">
        <v>234</v>
      </c>
      <c r="C47" s="5" t="s">
        <v>13</v>
      </c>
      <c r="D47" s="5" t="s">
        <v>14</v>
      </c>
      <c r="E47" s="6">
        <v>45257</v>
      </c>
      <c r="F47" s="5" t="s">
        <v>149</v>
      </c>
      <c r="G47" s="5"/>
      <c r="H47" s="5"/>
      <c r="I47" s="5"/>
      <c r="J47" s="5"/>
      <c r="K47" s="5"/>
      <c r="L47" s="5"/>
      <c r="M47" s="5"/>
    </row>
    <row r="48" spans="1:13" ht="30" customHeight="1" x14ac:dyDescent="0.25">
      <c r="A48" s="6">
        <v>5023</v>
      </c>
      <c r="B48" s="5" t="s">
        <v>228</v>
      </c>
      <c r="C48" s="5" t="s">
        <v>577</v>
      </c>
      <c r="D48" s="5" t="s">
        <v>578</v>
      </c>
      <c r="E48" s="6">
        <v>45355</v>
      </c>
      <c r="F48" s="5" t="s">
        <v>149</v>
      </c>
      <c r="G48" s="5" t="s">
        <v>113</v>
      </c>
      <c r="H48" s="5"/>
      <c r="I48" s="5"/>
      <c r="J48" s="5"/>
      <c r="K48" s="5"/>
      <c r="L48" s="5" t="s">
        <v>8</v>
      </c>
      <c r="M48" s="5"/>
    </row>
    <row r="49" spans="1:13" ht="30" customHeight="1" x14ac:dyDescent="0.25">
      <c r="A49" s="6">
        <v>5024</v>
      </c>
      <c r="B49" s="5" t="s">
        <v>434</v>
      </c>
      <c r="C49" s="5" t="s">
        <v>435</v>
      </c>
      <c r="D49" s="5" t="s">
        <v>436</v>
      </c>
      <c r="E49" s="6">
        <v>45326</v>
      </c>
      <c r="F49" s="5" t="s">
        <v>149</v>
      </c>
      <c r="G49" s="5" t="s">
        <v>437</v>
      </c>
      <c r="H49" s="5"/>
      <c r="I49" s="5"/>
      <c r="J49" s="5"/>
      <c r="K49" s="5"/>
      <c r="L49" s="5"/>
      <c r="M49" s="5"/>
    </row>
    <row r="50" spans="1:13" ht="30" customHeight="1" x14ac:dyDescent="0.25">
      <c r="A50" s="6">
        <v>6000</v>
      </c>
      <c r="B50" s="5" t="s">
        <v>622</v>
      </c>
      <c r="C50" s="5" t="s">
        <v>623</v>
      </c>
      <c r="D50" s="5" t="s">
        <v>624</v>
      </c>
      <c r="E50" s="6">
        <v>45899</v>
      </c>
      <c r="F50" s="5" t="s">
        <v>157</v>
      </c>
      <c r="G50" s="5"/>
      <c r="H50" s="5"/>
      <c r="I50" s="5"/>
      <c r="J50" s="5"/>
      <c r="K50" s="5"/>
      <c r="L50" s="5"/>
      <c r="M50" s="5"/>
    </row>
    <row r="51" spans="1:13" ht="30" customHeight="1" x14ac:dyDescent="0.25">
      <c r="A51" s="6">
        <v>6001</v>
      </c>
      <c r="B51" s="5" t="s">
        <v>408</v>
      </c>
      <c r="C51" s="5" t="s">
        <v>579</v>
      </c>
      <c r="D51" s="5" t="s">
        <v>409</v>
      </c>
      <c r="E51" s="6">
        <v>45891</v>
      </c>
      <c r="F51" s="5" t="s">
        <v>157</v>
      </c>
      <c r="G51" s="5" t="s">
        <v>410</v>
      </c>
      <c r="H51" s="24" t="s">
        <v>411</v>
      </c>
      <c r="I51" s="5"/>
      <c r="J51" s="5"/>
      <c r="K51" s="5"/>
      <c r="L51" s="5"/>
      <c r="M51" s="5"/>
    </row>
    <row r="52" spans="1:13" ht="30" customHeight="1" x14ac:dyDescent="0.25">
      <c r="A52" s="6">
        <v>6002</v>
      </c>
      <c r="B52" s="5" t="s">
        <v>242</v>
      </c>
      <c r="C52" s="5" t="s">
        <v>63</v>
      </c>
      <c r="D52" s="5" t="s">
        <v>44</v>
      </c>
      <c r="E52" s="6">
        <v>45881</v>
      </c>
      <c r="F52" s="5" t="s">
        <v>157</v>
      </c>
      <c r="G52" s="5" t="s">
        <v>192</v>
      </c>
      <c r="H52" s="5"/>
      <c r="I52" s="5"/>
      <c r="J52" s="5"/>
      <c r="K52" s="5"/>
      <c r="L52" s="5"/>
      <c r="M52" s="5"/>
    </row>
    <row r="53" spans="1:13" ht="30" customHeight="1" x14ac:dyDescent="0.25">
      <c r="A53" s="6">
        <v>6003</v>
      </c>
      <c r="B53" s="5" t="s">
        <v>235</v>
      </c>
      <c r="C53" s="5" t="s">
        <v>32</v>
      </c>
      <c r="D53" s="5" t="s">
        <v>473</v>
      </c>
      <c r="E53" s="6">
        <v>45894</v>
      </c>
      <c r="F53" s="5" t="s">
        <v>157</v>
      </c>
      <c r="G53" s="5"/>
      <c r="H53" s="5"/>
      <c r="I53" s="5"/>
      <c r="J53" s="5"/>
      <c r="K53" s="5"/>
      <c r="L53" s="5"/>
      <c r="M53" s="5"/>
    </row>
    <row r="54" spans="1:13" ht="30" customHeight="1" x14ac:dyDescent="0.25">
      <c r="A54" s="6">
        <v>6004</v>
      </c>
      <c r="B54" s="5" t="s">
        <v>236</v>
      </c>
      <c r="C54" s="5" t="s">
        <v>373</v>
      </c>
      <c r="D54" s="5" t="s">
        <v>42</v>
      </c>
      <c r="E54" s="6">
        <v>45879</v>
      </c>
      <c r="F54" s="5" t="s">
        <v>157</v>
      </c>
      <c r="G54" s="5" t="s">
        <v>128</v>
      </c>
      <c r="H54" s="5"/>
      <c r="I54" s="5"/>
      <c r="J54" s="5"/>
      <c r="K54" s="5"/>
      <c r="L54" s="5" t="s">
        <v>43</v>
      </c>
      <c r="M54" s="5"/>
    </row>
    <row r="55" spans="1:13" ht="30" customHeight="1" x14ac:dyDescent="0.25">
      <c r="A55" s="6">
        <v>6005</v>
      </c>
      <c r="B55" s="5" t="s">
        <v>241</v>
      </c>
      <c r="C55" s="5" t="s">
        <v>374</v>
      </c>
      <c r="D55" s="5" t="s">
        <v>97</v>
      </c>
      <c r="E55" s="6">
        <v>45889</v>
      </c>
      <c r="F55" s="5" t="s">
        <v>157</v>
      </c>
      <c r="G55" s="5" t="s">
        <v>190</v>
      </c>
      <c r="H55" s="5"/>
      <c r="I55" s="5"/>
      <c r="J55" s="5"/>
      <c r="K55" s="5"/>
      <c r="L55" s="5"/>
      <c r="M55" s="5"/>
    </row>
    <row r="56" spans="1:13" ht="30" customHeight="1" x14ac:dyDescent="0.25">
      <c r="A56" s="6">
        <v>6006</v>
      </c>
      <c r="B56" s="5" t="s">
        <v>237</v>
      </c>
      <c r="C56" s="5" t="s">
        <v>45</v>
      </c>
      <c r="D56" s="5" t="s">
        <v>46</v>
      </c>
      <c r="E56" s="6">
        <v>45891</v>
      </c>
      <c r="F56" s="5" t="s">
        <v>157</v>
      </c>
      <c r="G56" s="5" t="s">
        <v>129</v>
      </c>
      <c r="H56" s="5"/>
      <c r="I56" s="5"/>
      <c r="J56" s="5"/>
      <c r="K56" s="5"/>
      <c r="L56" s="5"/>
      <c r="M56" s="5"/>
    </row>
    <row r="57" spans="1:13" ht="30" customHeight="1" x14ac:dyDescent="0.25">
      <c r="A57" s="6">
        <v>6007</v>
      </c>
      <c r="B57" s="5" t="s">
        <v>364</v>
      </c>
      <c r="C57" s="5" t="s">
        <v>365</v>
      </c>
      <c r="D57" s="5" t="s">
        <v>431</v>
      </c>
      <c r="E57" s="6">
        <v>45892</v>
      </c>
      <c r="F57" s="5" t="s">
        <v>157</v>
      </c>
      <c r="G57" s="5"/>
      <c r="H57" s="5"/>
      <c r="I57" s="5"/>
      <c r="J57" s="5"/>
      <c r="K57" s="5"/>
      <c r="L57" s="5"/>
      <c r="M57" s="5"/>
    </row>
    <row r="58" spans="1:13" ht="30" customHeight="1" x14ac:dyDescent="0.25">
      <c r="A58" s="6">
        <v>6008</v>
      </c>
      <c r="B58" s="5" t="s">
        <v>224</v>
      </c>
      <c r="C58" s="5" t="s">
        <v>355</v>
      </c>
      <c r="D58" s="5" t="s">
        <v>47</v>
      </c>
      <c r="E58" s="6">
        <v>45881</v>
      </c>
      <c r="F58" s="5" t="s">
        <v>157</v>
      </c>
      <c r="G58" s="5" t="s">
        <v>193</v>
      </c>
      <c r="H58" s="5"/>
      <c r="I58" s="5"/>
      <c r="J58" s="5"/>
      <c r="K58" s="5"/>
      <c r="L58" s="5" t="s">
        <v>48</v>
      </c>
      <c r="M58" s="5"/>
    </row>
    <row r="59" spans="1:13" ht="30" customHeight="1" x14ac:dyDescent="0.25">
      <c r="A59" s="6">
        <v>6009</v>
      </c>
      <c r="B59" s="5" t="s">
        <v>238</v>
      </c>
      <c r="C59" s="5" t="s">
        <v>41</v>
      </c>
      <c r="D59" s="5" t="s">
        <v>98</v>
      </c>
      <c r="E59" s="6">
        <v>45881</v>
      </c>
      <c r="F59" s="5" t="s">
        <v>157</v>
      </c>
      <c r="G59" s="5"/>
      <c r="H59" s="5"/>
      <c r="I59" s="5"/>
      <c r="J59" s="5"/>
      <c r="K59" s="5"/>
      <c r="L59" s="5"/>
      <c r="M59" s="5"/>
    </row>
    <row r="60" spans="1:13" ht="30" customHeight="1" x14ac:dyDescent="0.25">
      <c r="A60" s="6">
        <v>6010</v>
      </c>
      <c r="B60" s="5" t="s">
        <v>240</v>
      </c>
      <c r="C60" s="5" t="s">
        <v>62</v>
      </c>
      <c r="D60" s="5" t="s">
        <v>99</v>
      </c>
      <c r="E60" s="6">
        <v>45891</v>
      </c>
      <c r="F60" s="5" t="s">
        <v>157</v>
      </c>
      <c r="G60" s="5" t="s">
        <v>191</v>
      </c>
      <c r="H60" s="5"/>
      <c r="I60" s="5"/>
      <c r="J60" s="5"/>
      <c r="K60" s="5"/>
      <c r="L60" s="5"/>
      <c r="M60" s="5"/>
    </row>
    <row r="61" spans="1:13" ht="30" customHeight="1" x14ac:dyDescent="0.25">
      <c r="A61" s="6">
        <v>6011</v>
      </c>
      <c r="B61" s="5" t="s">
        <v>239</v>
      </c>
      <c r="C61" s="5" t="s">
        <v>375</v>
      </c>
      <c r="D61" s="5" t="s">
        <v>96</v>
      </c>
      <c r="E61" s="6">
        <v>45881</v>
      </c>
      <c r="F61" s="5" t="s">
        <v>157</v>
      </c>
      <c r="G61" s="5" t="s">
        <v>189</v>
      </c>
      <c r="H61" s="5"/>
      <c r="I61" s="5"/>
      <c r="J61" s="5"/>
      <c r="K61" s="5"/>
      <c r="L61" s="5"/>
      <c r="M61" s="5"/>
    </row>
    <row r="62" spans="1:13" ht="30" customHeight="1" x14ac:dyDescent="0.25">
      <c r="A62" s="6">
        <v>6012</v>
      </c>
      <c r="B62" s="5" t="s">
        <v>239</v>
      </c>
      <c r="C62" s="5" t="s">
        <v>376</v>
      </c>
      <c r="D62" s="5" t="s">
        <v>95</v>
      </c>
      <c r="E62" s="6">
        <v>45897</v>
      </c>
      <c r="F62" s="5" t="s">
        <v>157</v>
      </c>
      <c r="G62" s="5" t="s">
        <v>127</v>
      </c>
      <c r="H62" s="5"/>
      <c r="I62" s="5"/>
      <c r="J62" s="5"/>
      <c r="K62" s="5"/>
      <c r="L62" s="5"/>
      <c r="M62" s="5"/>
    </row>
    <row r="63" spans="1:13" ht="30" customHeight="1" x14ac:dyDescent="0.25">
      <c r="A63" s="6">
        <v>7001</v>
      </c>
      <c r="B63" s="5" t="s">
        <v>243</v>
      </c>
      <c r="C63" s="5" t="s">
        <v>377</v>
      </c>
      <c r="D63" s="5" t="s">
        <v>107</v>
      </c>
      <c r="E63" s="6">
        <v>42781</v>
      </c>
      <c r="F63" s="5" t="s">
        <v>162</v>
      </c>
      <c r="G63" s="5"/>
      <c r="H63" s="5"/>
      <c r="I63" s="5"/>
      <c r="J63" s="5"/>
      <c r="K63" s="5"/>
      <c r="L63" s="5"/>
      <c r="M63" s="5"/>
    </row>
    <row r="64" spans="1:13" ht="30" customHeight="1" x14ac:dyDescent="0.25">
      <c r="A64" s="6">
        <v>7002</v>
      </c>
      <c r="B64" s="5" t="s">
        <v>243</v>
      </c>
      <c r="C64" s="5" t="s">
        <v>377</v>
      </c>
      <c r="D64" s="5" t="s">
        <v>106</v>
      </c>
      <c r="E64" s="6">
        <v>42781</v>
      </c>
      <c r="F64" s="5" t="s">
        <v>162</v>
      </c>
      <c r="G64" s="5" t="s">
        <v>137</v>
      </c>
      <c r="H64" s="5"/>
      <c r="I64" s="5"/>
      <c r="J64" s="5"/>
      <c r="K64" s="5"/>
      <c r="L64" s="5"/>
      <c r="M64" s="5"/>
    </row>
    <row r="65" spans="1:13" ht="30" customHeight="1" x14ac:dyDescent="0.25">
      <c r="A65" s="6">
        <v>7100</v>
      </c>
      <c r="B65" s="5" t="s">
        <v>229</v>
      </c>
      <c r="C65" s="5" t="s">
        <v>16</v>
      </c>
      <c r="D65" s="5" t="s">
        <v>352</v>
      </c>
      <c r="E65" s="6">
        <v>58135</v>
      </c>
      <c r="F65" s="5" t="s">
        <v>353</v>
      </c>
      <c r="G65" s="5"/>
      <c r="H65" s="5"/>
      <c r="I65" s="5"/>
      <c r="J65" s="5"/>
      <c r="K65" s="5"/>
      <c r="L65" s="5"/>
      <c r="M65" s="5"/>
    </row>
    <row r="66" spans="1:13" ht="30" customHeight="1" x14ac:dyDescent="0.25">
      <c r="A66" s="6">
        <v>8001</v>
      </c>
      <c r="B66" s="5" t="s">
        <v>235</v>
      </c>
      <c r="C66" s="5" t="s">
        <v>32</v>
      </c>
      <c r="D66" s="5" t="s">
        <v>79</v>
      </c>
      <c r="E66" s="6">
        <v>45721</v>
      </c>
      <c r="F66" s="5" t="s">
        <v>150</v>
      </c>
      <c r="G66" s="5"/>
      <c r="H66" s="5"/>
      <c r="I66" s="5"/>
      <c r="J66" s="5"/>
      <c r="K66" s="5"/>
      <c r="L66" s="5"/>
      <c r="M66" s="5"/>
    </row>
    <row r="67" spans="1:13" ht="30" customHeight="1" x14ac:dyDescent="0.25">
      <c r="A67" s="6">
        <v>9001</v>
      </c>
      <c r="B67" s="5" t="s">
        <v>625</v>
      </c>
      <c r="C67" s="5" t="s">
        <v>626</v>
      </c>
      <c r="D67" s="5" t="s">
        <v>627</v>
      </c>
      <c r="E67" s="6">
        <v>45525</v>
      </c>
      <c r="F67" s="5" t="s">
        <v>165</v>
      </c>
      <c r="G67" s="5" t="s">
        <v>628</v>
      </c>
      <c r="H67" s="5"/>
      <c r="I67" s="5"/>
      <c r="J67" s="5"/>
      <c r="K67" s="5"/>
      <c r="L67" s="5"/>
      <c r="M67" s="5"/>
    </row>
    <row r="68" spans="1:13" ht="30" customHeight="1" x14ac:dyDescent="0.25">
      <c r="A68" s="6">
        <v>10001</v>
      </c>
      <c r="B68" s="5" t="s">
        <v>476</v>
      </c>
      <c r="C68" s="5" t="s">
        <v>477</v>
      </c>
      <c r="D68" s="5" t="s">
        <v>478</v>
      </c>
      <c r="E68" s="6">
        <v>44627</v>
      </c>
      <c r="F68" s="5" t="s">
        <v>159</v>
      </c>
      <c r="G68" s="5"/>
      <c r="H68" s="5"/>
      <c r="I68" s="5"/>
      <c r="J68" s="5"/>
      <c r="K68" s="5"/>
      <c r="L68" s="5"/>
      <c r="M68" s="5"/>
    </row>
    <row r="69" spans="1:13" ht="30" customHeight="1" x14ac:dyDescent="0.25">
      <c r="A69" s="6">
        <v>10002</v>
      </c>
      <c r="B69" s="5" t="s">
        <v>245</v>
      </c>
      <c r="C69" s="5" t="s">
        <v>67</v>
      </c>
      <c r="D69" s="5" t="s">
        <v>74</v>
      </c>
      <c r="E69" s="6">
        <v>44653</v>
      </c>
      <c r="F69" s="5" t="s">
        <v>159</v>
      </c>
      <c r="G69" s="5"/>
      <c r="H69" s="5"/>
      <c r="I69" s="5"/>
      <c r="J69" s="5"/>
      <c r="K69" s="5"/>
      <c r="L69" s="5"/>
      <c r="M69" s="5"/>
    </row>
    <row r="70" spans="1:13" ht="30" customHeight="1" x14ac:dyDescent="0.25">
      <c r="A70" s="6">
        <v>10003</v>
      </c>
      <c r="B70" s="5" t="s">
        <v>650</v>
      </c>
      <c r="C70" s="5" t="s">
        <v>651</v>
      </c>
      <c r="D70" s="5" t="s">
        <v>652</v>
      </c>
      <c r="E70" s="6">
        <v>44629</v>
      </c>
      <c r="F70" s="5" t="s">
        <v>159</v>
      </c>
      <c r="G70" s="5" t="s">
        <v>653</v>
      </c>
      <c r="H70" s="24" t="s">
        <v>654</v>
      </c>
      <c r="I70" s="5"/>
      <c r="J70" s="5"/>
      <c r="K70" s="5"/>
      <c r="L70" s="5"/>
      <c r="M70" s="5"/>
    </row>
    <row r="71" spans="1:13" ht="30" customHeight="1" x14ac:dyDescent="0.25">
      <c r="A71" s="6">
        <v>10004</v>
      </c>
      <c r="B71" s="5" t="s">
        <v>248</v>
      </c>
      <c r="C71" s="5" t="s">
        <v>378</v>
      </c>
      <c r="D71" s="5" t="s">
        <v>547</v>
      </c>
      <c r="E71" s="6">
        <v>44653</v>
      </c>
      <c r="F71" s="5" t="s">
        <v>159</v>
      </c>
      <c r="G71" s="5" t="s">
        <v>194</v>
      </c>
      <c r="H71" s="5"/>
      <c r="I71" s="5"/>
      <c r="J71" s="5"/>
      <c r="K71" s="5"/>
      <c r="L71" s="5"/>
      <c r="M71" s="5"/>
    </row>
    <row r="72" spans="1:13" ht="30" customHeight="1" x14ac:dyDescent="0.25">
      <c r="A72" s="6">
        <v>10005</v>
      </c>
      <c r="B72" s="5" t="s">
        <v>562</v>
      </c>
      <c r="C72" s="5" t="s">
        <v>561</v>
      </c>
      <c r="D72" s="5" t="s">
        <v>563</v>
      </c>
      <c r="E72" s="6">
        <v>44653</v>
      </c>
      <c r="F72" s="5" t="s">
        <v>159</v>
      </c>
      <c r="G72" s="5" t="s">
        <v>564</v>
      </c>
      <c r="H72" s="24" t="s">
        <v>565</v>
      </c>
      <c r="I72" s="5"/>
      <c r="J72" s="5"/>
      <c r="K72" s="5"/>
      <c r="L72" s="5"/>
      <c r="M72" s="5"/>
    </row>
    <row r="73" spans="1:13" ht="30" customHeight="1" x14ac:dyDescent="0.25">
      <c r="A73" s="6">
        <v>10006</v>
      </c>
      <c r="B73" s="5" t="s">
        <v>346</v>
      </c>
      <c r="C73" s="5" t="s">
        <v>474</v>
      </c>
      <c r="D73" s="5" t="s">
        <v>475</v>
      </c>
      <c r="E73" s="6">
        <v>44628</v>
      </c>
      <c r="F73" s="5" t="s">
        <v>159</v>
      </c>
      <c r="G73" s="5"/>
      <c r="H73" s="5"/>
      <c r="I73" s="5"/>
      <c r="J73" s="5"/>
      <c r="K73" s="5"/>
      <c r="L73" s="5"/>
      <c r="M73" s="5"/>
    </row>
    <row r="74" spans="1:13" ht="30" customHeight="1" x14ac:dyDescent="0.25">
      <c r="A74" s="6">
        <v>10007</v>
      </c>
      <c r="B74" s="5" t="s">
        <v>247</v>
      </c>
      <c r="C74" s="5" t="s">
        <v>379</v>
      </c>
      <c r="D74" s="5" t="s">
        <v>102</v>
      </c>
      <c r="E74" s="6">
        <v>44653</v>
      </c>
      <c r="F74" s="5" t="s">
        <v>159</v>
      </c>
      <c r="G74" s="5" t="s">
        <v>197</v>
      </c>
      <c r="H74" s="5"/>
      <c r="I74" s="5"/>
      <c r="J74" s="5"/>
      <c r="K74" s="5"/>
      <c r="L74" s="5" t="s">
        <v>51</v>
      </c>
      <c r="M74" s="5"/>
    </row>
    <row r="75" spans="1:13" ht="30" customHeight="1" x14ac:dyDescent="0.25">
      <c r="A75" s="6">
        <v>10008</v>
      </c>
      <c r="B75" s="5" t="s">
        <v>246</v>
      </c>
      <c r="C75" s="5" t="s">
        <v>68</v>
      </c>
      <c r="D75" s="5" t="s">
        <v>75</v>
      </c>
      <c r="E75" s="6">
        <v>44652</v>
      </c>
      <c r="F75" s="5" t="s">
        <v>159</v>
      </c>
      <c r="G75" s="5" t="s">
        <v>196</v>
      </c>
      <c r="H75" s="5"/>
      <c r="I75" s="5"/>
      <c r="J75" s="5"/>
      <c r="K75" s="5"/>
      <c r="L75" s="5"/>
      <c r="M75" s="5"/>
    </row>
    <row r="76" spans="1:13" ht="30" customHeight="1" x14ac:dyDescent="0.25">
      <c r="A76" s="6">
        <v>10009</v>
      </c>
      <c r="B76" s="5" t="s">
        <v>404</v>
      </c>
      <c r="C76" s="5" t="s">
        <v>405</v>
      </c>
      <c r="D76" s="5" t="s">
        <v>406</v>
      </c>
      <c r="E76" s="6">
        <v>44652</v>
      </c>
      <c r="F76" s="5" t="s">
        <v>159</v>
      </c>
      <c r="G76" s="5"/>
      <c r="H76" s="24" t="s">
        <v>407</v>
      </c>
      <c r="I76" s="5"/>
      <c r="J76" s="5"/>
      <c r="K76" s="5"/>
      <c r="L76" s="5"/>
      <c r="M76" s="5"/>
    </row>
    <row r="77" spans="1:13" ht="30" customHeight="1" x14ac:dyDescent="0.25">
      <c r="A77" s="6">
        <v>10010</v>
      </c>
      <c r="B77" s="5" t="s">
        <v>249</v>
      </c>
      <c r="C77" s="5" t="s">
        <v>402</v>
      </c>
      <c r="D77" s="5" t="s">
        <v>399</v>
      </c>
      <c r="E77" s="6">
        <v>42549</v>
      </c>
      <c r="F77" s="5" t="s">
        <v>398</v>
      </c>
      <c r="G77" s="5" t="s">
        <v>133</v>
      </c>
      <c r="H77" s="5"/>
      <c r="I77" s="5"/>
      <c r="J77" s="5"/>
      <c r="K77" s="5"/>
      <c r="L77" s="5"/>
      <c r="M77" s="5" t="s">
        <v>401</v>
      </c>
    </row>
    <row r="78" spans="1:13" ht="30" customHeight="1" x14ac:dyDescent="0.25">
      <c r="A78" s="6">
        <v>10011</v>
      </c>
      <c r="B78" s="5" t="s">
        <v>244</v>
      </c>
      <c r="C78" s="5" t="s">
        <v>350</v>
      </c>
      <c r="D78" s="5" t="s">
        <v>52</v>
      </c>
      <c r="E78" s="6">
        <v>44627</v>
      </c>
      <c r="F78" s="5" t="s">
        <v>159</v>
      </c>
      <c r="G78" s="5"/>
      <c r="H78" s="5"/>
      <c r="I78" s="5"/>
      <c r="J78" s="5"/>
      <c r="K78" s="5"/>
      <c r="L78" s="5"/>
      <c r="M78" s="5"/>
    </row>
    <row r="79" spans="1:13" ht="30" customHeight="1" x14ac:dyDescent="0.25">
      <c r="A79" s="6">
        <v>10012</v>
      </c>
      <c r="B79" s="5" t="s">
        <v>215</v>
      </c>
      <c r="C79" s="5" t="s">
        <v>363</v>
      </c>
      <c r="D79" s="5" t="s">
        <v>101</v>
      </c>
      <c r="E79" s="6">
        <v>44629</v>
      </c>
      <c r="F79" s="5" t="s">
        <v>159</v>
      </c>
      <c r="G79" s="5" t="s">
        <v>195</v>
      </c>
      <c r="H79" s="5"/>
      <c r="I79" s="5"/>
      <c r="J79" s="5"/>
      <c r="K79" s="5"/>
      <c r="L79" s="5"/>
      <c r="M79" s="5"/>
    </row>
    <row r="80" spans="1:13" ht="30" customHeight="1" x14ac:dyDescent="0.25">
      <c r="A80" s="6">
        <v>11001</v>
      </c>
      <c r="B80" s="5" t="s">
        <v>251</v>
      </c>
      <c r="C80" s="5" t="s">
        <v>28</v>
      </c>
      <c r="D80" s="5" t="s">
        <v>88</v>
      </c>
      <c r="E80" s="6">
        <v>45699</v>
      </c>
      <c r="F80" s="5" t="s">
        <v>152</v>
      </c>
      <c r="G80" s="5" t="s">
        <v>181</v>
      </c>
      <c r="H80" s="5"/>
      <c r="I80" s="5"/>
      <c r="J80" s="5"/>
      <c r="K80" s="5"/>
      <c r="L80" s="5" t="s">
        <v>29</v>
      </c>
      <c r="M80" s="5"/>
    </row>
    <row r="81" spans="1:13" ht="30" customHeight="1" x14ac:dyDescent="0.25">
      <c r="A81" s="6">
        <v>11002</v>
      </c>
      <c r="B81" s="5" t="s">
        <v>250</v>
      </c>
      <c r="C81" s="5" t="s">
        <v>380</v>
      </c>
      <c r="D81" s="5" t="s">
        <v>87</v>
      </c>
      <c r="E81" s="6">
        <v>45701</v>
      </c>
      <c r="F81" s="5" t="s">
        <v>152</v>
      </c>
      <c r="G81" s="5" t="s">
        <v>180</v>
      </c>
      <c r="H81" s="5"/>
      <c r="I81" s="5"/>
      <c r="J81" s="5"/>
      <c r="K81" s="5"/>
      <c r="L81" s="5"/>
      <c r="M81" s="5"/>
    </row>
    <row r="82" spans="1:13" ht="30" customHeight="1" x14ac:dyDescent="0.25">
      <c r="A82" s="6">
        <v>11003</v>
      </c>
      <c r="B82" s="5" t="s">
        <v>423</v>
      </c>
      <c r="C82" s="5" t="s">
        <v>424</v>
      </c>
      <c r="D82" s="5" t="s">
        <v>425</v>
      </c>
      <c r="E82" s="6">
        <v>45701</v>
      </c>
      <c r="F82" s="5" t="s">
        <v>152</v>
      </c>
      <c r="G82" s="5" t="s">
        <v>426</v>
      </c>
      <c r="H82" s="5"/>
      <c r="I82" s="5"/>
      <c r="J82" s="5"/>
      <c r="K82" s="5"/>
      <c r="L82" s="5" t="s">
        <v>27</v>
      </c>
      <c r="M82" s="5"/>
    </row>
    <row r="83" spans="1:13" ht="30" customHeight="1" x14ac:dyDescent="0.25">
      <c r="A83" s="6">
        <v>11004</v>
      </c>
      <c r="B83" s="5" t="s">
        <v>663</v>
      </c>
      <c r="C83" s="5" t="s">
        <v>664</v>
      </c>
      <c r="D83" s="5" t="s">
        <v>665</v>
      </c>
      <c r="E83" s="6">
        <v>45701</v>
      </c>
      <c r="F83" s="5" t="s">
        <v>152</v>
      </c>
      <c r="G83" s="5" t="s">
        <v>666</v>
      </c>
      <c r="H83" s="24" t="s">
        <v>667</v>
      </c>
      <c r="I83" s="5"/>
      <c r="J83" s="5"/>
      <c r="K83" s="5"/>
      <c r="L83" s="5"/>
      <c r="M83" s="5"/>
    </row>
    <row r="84" spans="1:13" ht="30" customHeight="1" x14ac:dyDescent="0.25">
      <c r="A84" s="6">
        <v>12001</v>
      </c>
      <c r="B84" s="5" t="s">
        <v>235</v>
      </c>
      <c r="C84" s="5" t="s">
        <v>32</v>
      </c>
      <c r="D84" s="5" t="s">
        <v>78</v>
      </c>
      <c r="E84" s="6">
        <v>45772</v>
      </c>
      <c r="F84" s="5" t="s">
        <v>171</v>
      </c>
      <c r="G84" s="5"/>
      <c r="H84" s="5"/>
      <c r="I84" s="5"/>
      <c r="J84" s="5"/>
      <c r="K84" s="5"/>
      <c r="L84" s="5"/>
      <c r="M84" s="5"/>
    </row>
    <row r="85" spans="1:13" ht="30" customHeight="1" x14ac:dyDescent="0.25">
      <c r="A85" s="6">
        <v>13001</v>
      </c>
      <c r="B85" s="5" t="s">
        <v>229</v>
      </c>
      <c r="C85" s="5" t="s">
        <v>16</v>
      </c>
      <c r="D85" s="5" t="s">
        <v>92</v>
      </c>
      <c r="E85" s="6">
        <v>45475</v>
      </c>
      <c r="F85" s="5" t="s">
        <v>156</v>
      </c>
      <c r="G85" s="5" t="s">
        <v>124</v>
      </c>
      <c r="H85" s="5"/>
      <c r="I85" s="5"/>
      <c r="J85" s="5"/>
      <c r="K85" s="5"/>
      <c r="L85" s="5" t="s">
        <v>37</v>
      </c>
      <c r="M85" s="5"/>
    </row>
    <row r="86" spans="1:13" ht="30" customHeight="1" x14ac:dyDescent="0.25">
      <c r="A86" s="6">
        <v>13002</v>
      </c>
      <c r="B86" s="5" t="s">
        <v>252</v>
      </c>
      <c r="C86" s="5" t="s">
        <v>61</v>
      </c>
      <c r="D86" s="5" t="s">
        <v>93</v>
      </c>
      <c r="E86" s="6">
        <v>45470</v>
      </c>
      <c r="F86" s="5" t="s">
        <v>156</v>
      </c>
      <c r="G86" s="5" t="s">
        <v>125</v>
      </c>
      <c r="H86" s="5"/>
      <c r="I86" s="5"/>
      <c r="J86" s="5"/>
      <c r="K86" s="5"/>
      <c r="L86" s="5"/>
      <c r="M86" s="5"/>
    </row>
    <row r="87" spans="1:13" ht="30" customHeight="1" x14ac:dyDescent="0.25">
      <c r="A87" s="6">
        <v>13003</v>
      </c>
      <c r="B87" s="5" t="s">
        <v>253</v>
      </c>
      <c r="C87" s="5" t="s">
        <v>381</v>
      </c>
      <c r="D87" s="5" t="s">
        <v>94</v>
      </c>
      <c r="E87" s="6">
        <v>45473</v>
      </c>
      <c r="F87" s="5" t="s">
        <v>156</v>
      </c>
      <c r="G87" s="5" t="s">
        <v>188</v>
      </c>
      <c r="H87" s="5"/>
      <c r="I87" s="5"/>
      <c r="J87" s="5"/>
      <c r="K87" s="5"/>
      <c r="L87" s="5"/>
      <c r="M87" s="5"/>
    </row>
    <row r="88" spans="1:13" ht="30" customHeight="1" x14ac:dyDescent="0.25">
      <c r="A88" s="6">
        <v>13004</v>
      </c>
      <c r="B88" s="5" t="s">
        <v>254</v>
      </c>
      <c r="C88" s="5" t="s">
        <v>38</v>
      </c>
      <c r="D88" s="5" t="s">
        <v>39</v>
      </c>
      <c r="E88" s="6">
        <v>45472</v>
      </c>
      <c r="F88" s="5" t="s">
        <v>156</v>
      </c>
      <c r="G88" s="5" t="s">
        <v>126</v>
      </c>
      <c r="H88" s="5"/>
      <c r="I88" s="5"/>
      <c r="J88" s="5"/>
      <c r="K88" s="5"/>
      <c r="L88" s="5" t="s">
        <v>40</v>
      </c>
      <c r="M88" s="5"/>
    </row>
    <row r="89" spans="1:13" ht="30" customHeight="1" x14ac:dyDescent="0.25">
      <c r="A89" s="6">
        <v>14001</v>
      </c>
      <c r="B89" s="5" t="s">
        <v>258</v>
      </c>
      <c r="C89" s="5" t="s">
        <v>318</v>
      </c>
      <c r="D89" s="5" t="s">
        <v>169</v>
      </c>
      <c r="E89" s="6">
        <v>46149</v>
      </c>
      <c r="F89" s="5" t="s">
        <v>153</v>
      </c>
      <c r="G89" s="5" t="s">
        <v>122</v>
      </c>
      <c r="H89" s="5"/>
      <c r="I89" s="5"/>
      <c r="J89" s="5"/>
      <c r="K89" s="5"/>
      <c r="L89" s="5"/>
      <c r="M89" s="5"/>
    </row>
    <row r="90" spans="1:13" ht="30" customHeight="1" x14ac:dyDescent="0.25">
      <c r="A90" s="6">
        <v>14002</v>
      </c>
      <c r="B90" s="5" t="s">
        <v>258</v>
      </c>
      <c r="C90" s="5" t="s">
        <v>319</v>
      </c>
      <c r="D90" s="5" t="s">
        <v>89</v>
      </c>
      <c r="E90" s="6">
        <v>46149</v>
      </c>
      <c r="F90" s="5" t="s">
        <v>153</v>
      </c>
      <c r="G90" s="5" t="s">
        <v>182</v>
      </c>
      <c r="H90" s="5"/>
      <c r="I90" s="5"/>
      <c r="J90" s="5"/>
      <c r="K90" s="5"/>
      <c r="L90" s="5"/>
      <c r="M90" s="5"/>
    </row>
    <row r="91" spans="1:13" ht="30" customHeight="1" x14ac:dyDescent="0.25">
      <c r="A91" s="6">
        <v>14003</v>
      </c>
      <c r="B91" s="5" t="s">
        <v>259</v>
      </c>
      <c r="C91" s="5" t="s">
        <v>147</v>
      </c>
      <c r="D91" s="5" t="s">
        <v>90</v>
      </c>
      <c r="E91" s="6">
        <v>46045</v>
      </c>
      <c r="F91" s="5" t="s">
        <v>153</v>
      </c>
      <c r="G91" s="5" t="s">
        <v>184</v>
      </c>
      <c r="H91" s="5"/>
      <c r="I91" s="5"/>
      <c r="J91" s="5"/>
      <c r="K91" s="5"/>
      <c r="L91" s="5" t="s">
        <v>208</v>
      </c>
      <c r="M91" s="5"/>
    </row>
    <row r="92" spans="1:13" ht="30" customHeight="1" x14ac:dyDescent="0.25">
      <c r="A92" s="6">
        <v>14004</v>
      </c>
      <c r="B92" s="5" t="s">
        <v>255</v>
      </c>
      <c r="C92" s="5" t="s">
        <v>382</v>
      </c>
      <c r="D92" s="5" t="s">
        <v>30</v>
      </c>
      <c r="E92" s="6">
        <v>46047</v>
      </c>
      <c r="F92" s="5" t="s">
        <v>153</v>
      </c>
      <c r="G92" s="5" t="s">
        <v>183</v>
      </c>
      <c r="H92" s="5"/>
      <c r="I92" s="5"/>
      <c r="J92" s="5"/>
      <c r="K92" s="5"/>
      <c r="L92" s="5"/>
      <c r="M92" s="5"/>
    </row>
    <row r="93" spans="1:13" ht="30" customHeight="1" x14ac:dyDescent="0.25">
      <c r="A93" s="6">
        <v>14005</v>
      </c>
      <c r="B93" s="5" t="s">
        <v>629</v>
      </c>
      <c r="C93" s="5" t="s">
        <v>630</v>
      </c>
      <c r="D93" s="5" t="s">
        <v>631</v>
      </c>
      <c r="E93" s="6">
        <v>46049</v>
      </c>
      <c r="F93" s="5" t="s">
        <v>153</v>
      </c>
      <c r="G93" s="5"/>
      <c r="H93" s="24" t="s">
        <v>632</v>
      </c>
      <c r="I93" s="5"/>
      <c r="J93" s="5"/>
      <c r="K93" s="5"/>
      <c r="L93" s="5"/>
      <c r="M93" s="5"/>
    </row>
    <row r="94" spans="1:13" ht="30" customHeight="1" x14ac:dyDescent="0.25">
      <c r="A94" s="6">
        <v>14006</v>
      </c>
      <c r="B94" s="5" t="s">
        <v>511</v>
      </c>
      <c r="C94" s="5" t="s">
        <v>512</v>
      </c>
      <c r="D94" s="5" t="s">
        <v>111</v>
      </c>
      <c r="E94" s="6">
        <v>46149</v>
      </c>
      <c r="F94" s="5" t="s">
        <v>153</v>
      </c>
      <c r="G94" s="5" t="s">
        <v>513</v>
      </c>
      <c r="H94" s="24" t="s">
        <v>514</v>
      </c>
      <c r="I94" s="5"/>
      <c r="J94" s="5"/>
      <c r="K94" s="5"/>
      <c r="L94" s="5" t="s">
        <v>33</v>
      </c>
      <c r="M94" s="5" t="s">
        <v>566</v>
      </c>
    </row>
    <row r="95" spans="1:13" ht="30" customHeight="1" x14ac:dyDescent="0.25">
      <c r="A95" s="6">
        <v>14007</v>
      </c>
      <c r="B95" s="5" t="s">
        <v>235</v>
      </c>
      <c r="C95" s="5" t="s">
        <v>32</v>
      </c>
      <c r="D95" s="5" t="s">
        <v>72</v>
      </c>
      <c r="E95" s="6">
        <v>46149</v>
      </c>
      <c r="F95" s="5" t="s">
        <v>153</v>
      </c>
      <c r="G95" s="5"/>
      <c r="H95" s="5"/>
      <c r="I95" s="5"/>
      <c r="J95" s="5"/>
      <c r="K95" s="5"/>
      <c r="L95" s="5"/>
      <c r="M95" s="5"/>
    </row>
    <row r="96" spans="1:13" ht="30" customHeight="1" x14ac:dyDescent="0.25">
      <c r="A96" s="6">
        <v>14008</v>
      </c>
      <c r="B96" s="5" t="s">
        <v>256</v>
      </c>
      <c r="C96" s="5" t="s">
        <v>59</v>
      </c>
      <c r="D96" s="5" t="s">
        <v>91</v>
      </c>
      <c r="E96" s="6">
        <v>46145</v>
      </c>
      <c r="F96" s="5" t="s">
        <v>153</v>
      </c>
      <c r="G96" s="5" t="s">
        <v>185</v>
      </c>
      <c r="H96" s="5"/>
      <c r="I96" s="5"/>
      <c r="J96" s="5"/>
      <c r="K96" s="5"/>
      <c r="L96" s="5" t="s">
        <v>31</v>
      </c>
      <c r="M96" s="5"/>
    </row>
    <row r="97" spans="1:13" ht="30" customHeight="1" x14ac:dyDescent="0.25">
      <c r="A97" s="6">
        <v>14009</v>
      </c>
      <c r="B97" s="5" t="s">
        <v>633</v>
      </c>
      <c r="C97" s="5" t="s">
        <v>634</v>
      </c>
      <c r="D97" s="5" t="s">
        <v>635</v>
      </c>
      <c r="E97" s="6">
        <v>46047</v>
      </c>
      <c r="F97" s="5" t="s">
        <v>153</v>
      </c>
      <c r="G97" s="5"/>
      <c r="H97" s="5"/>
      <c r="I97" s="5"/>
      <c r="J97" s="5"/>
      <c r="K97" s="5"/>
      <c r="L97" s="5"/>
      <c r="M97" s="5"/>
    </row>
    <row r="98" spans="1:13" ht="30" customHeight="1" x14ac:dyDescent="0.25">
      <c r="A98" s="6">
        <v>14010</v>
      </c>
      <c r="B98" s="5" t="s">
        <v>257</v>
      </c>
      <c r="C98" s="5" t="s">
        <v>60</v>
      </c>
      <c r="D98" s="5" t="s">
        <v>34</v>
      </c>
      <c r="E98" s="6">
        <v>46049</v>
      </c>
      <c r="F98" s="5" t="s">
        <v>153</v>
      </c>
      <c r="G98" s="5" t="s">
        <v>186</v>
      </c>
      <c r="H98" s="5"/>
      <c r="I98" s="5"/>
      <c r="J98" s="5"/>
      <c r="K98" s="5"/>
      <c r="L98" s="5"/>
      <c r="M98" s="5"/>
    </row>
    <row r="99" spans="1:13" ht="30" customHeight="1" x14ac:dyDescent="0.25">
      <c r="A99" s="6">
        <v>14011</v>
      </c>
      <c r="B99" s="5" t="s">
        <v>441</v>
      </c>
      <c r="C99" s="5" t="s">
        <v>442</v>
      </c>
      <c r="D99" s="5" t="s">
        <v>443</v>
      </c>
      <c r="E99" s="6">
        <v>46149</v>
      </c>
      <c r="F99" s="5" t="s">
        <v>153</v>
      </c>
      <c r="G99" s="5" t="s">
        <v>444</v>
      </c>
      <c r="H99" s="24" t="s">
        <v>445</v>
      </c>
      <c r="I99" s="24" t="s">
        <v>446</v>
      </c>
      <c r="J99" s="5"/>
      <c r="K99" s="5"/>
      <c r="L99" s="5"/>
      <c r="M99" s="5"/>
    </row>
    <row r="100" spans="1:13" ht="30" customHeight="1" x14ac:dyDescent="0.25">
      <c r="A100" s="6">
        <v>14012</v>
      </c>
      <c r="B100" s="5" t="s">
        <v>460</v>
      </c>
      <c r="C100" s="5" t="s">
        <v>461</v>
      </c>
      <c r="D100" s="5" t="s">
        <v>462</v>
      </c>
      <c r="E100" s="6">
        <v>46147</v>
      </c>
      <c r="F100" s="5" t="s">
        <v>153</v>
      </c>
      <c r="G100" s="5" t="s">
        <v>463</v>
      </c>
      <c r="H100" s="24"/>
      <c r="I100" s="24"/>
      <c r="J100" s="5"/>
      <c r="K100" s="5"/>
      <c r="L100" s="5"/>
      <c r="M100" s="5"/>
    </row>
    <row r="101" spans="1:13" ht="30" customHeight="1" x14ac:dyDescent="0.25">
      <c r="A101" s="6">
        <v>15001</v>
      </c>
      <c r="B101" s="5" t="s">
        <v>346</v>
      </c>
      <c r="C101" s="5" t="s">
        <v>428</v>
      </c>
      <c r="D101" s="5" t="s">
        <v>347</v>
      </c>
      <c r="E101" s="6">
        <v>45659</v>
      </c>
      <c r="F101" s="5" t="s">
        <v>158</v>
      </c>
      <c r="G101" s="5"/>
      <c r="H101" s="5"/>
      <c r="I101" s="5"/>
      <c r="J101" s="5"/>
      <c r="K101" s="5"/>
      <c r="L101" s="5"/>
      <c r="M101" s="5"/>
    </row>
    <row r="102" spans="1:13" ht="30" customHeight="1" x14ac:dyDescent="0.25">
      <c r="A102" s="6">
        <v>15002</v>
      </c>
      <c r="B102" s="5" t="s">
        <v>262</v>
      </c>
      <c r="C102" s="5" t="s">
        <v>64</v>
      </c>
      <c r="D102" s="5" t="s">
        <v>49</v>
      </c>
      <c r="E102" s="6">
        <v>45659</v>
      </c>
      <c r="F102" s="5" t="s">
        <v>158</v>
      </c>
      <c r="G102" s="5" t="s">
        <v>130</v>
      </c>
      <c r="H102" s="5"/>
      <c r="I102" s="5"/>
      <c r="J102" s="5"/>
      <c r="K102" s="5"/>
      <c r="L102" s="5" t="s">
        <v>50</v>
      </c>
      <c r="M102" s="5"/>
    </row>
    <row r="103" spans="1:13" ht="30" customHeight="1" x14ac:dyDescent="0.25">
      <c r="A103" s="6">
        <v>15003</v>
      </c>
      <c r="B103" s="5" t="s">
        <v>260</v>
      </c>
      <c r="C103" s="5" t="s">
        <v>65</v>
      </c>
      <c r="D103" s="5" t="s">
        <v>100</v>
      </c>
      <c r="E103" s="6">
        <v>45659</v>
      </c>
      <c r="F103" s="5" t="s">
        <v>158</v>
      </c>
      <c r="G103" s="5" t="s">
        <v>131</v>
      </c>
      <c r="H103" s="5"/>
      <c r="I103" s="5"/>
      <c r="J103" s="5"/>
      <c r="K103" s="5"/>
      <c r="L103" s="5"/>
      <c r="M103" s="5"/>
    </row>
    <row r="104" spans="1:13" ht="30" customHeight="1" x14ac:dyDescent="0.25">
      <c r="A104" s="6">
        <v>15004</v>
      </c>
      <c r="B104" s="5" t="s">
        <v>261</v>
      </c>
      <c r="C104" s="5" t="s">
        <v>66</v>
      </c>
      <c r="D104" s="5" t="s">
        <v>73</v>
      </c>
      <c r="E104" s="6">
        <v>45659</v>
      </c>
      <c r="F104" s="5" t="s">
        <v>158</v>
      </c>
      <c r="G104" s="5" t="s">
        <v>132</v>
      </c>
      <c r="H104" s="5"/>
      <c r="I104" s="5"/>
      <c r="J104" s="5"/>
      <c r="K104" s="5"/>
      <c r="L104" s="5"/>
      <c r="M104" s="5"/>
    </row>
    <row r="105" spans="1:13" ht="30" customHeight="1" x14ac:dyDescent="0.25">
      <c r="A105" s="6">
        <v>15005</v>
      </c>
      <c r="B105" s="5" t="s">
        <v>479</v>
      </c>
      <c r="C105" s="5" t="s">
        <v>480</v>
      </c>
      <c r="D105" s="5" t="s">
        <v>481</v>
      </c>
      <c r="E105" s="6">
        <v>45665</v>
      </c>
      <c r="F105" s="5" t="s">
        <v>158</v>
      </c>
      <c r="G105" s="5" t="s">
        <v>482</v>
      </c>
      <c r="H105" s="5"/>
      <c r="I105" s="5"/>
      <c r="J105" s="5"/>
      <c r="K105" s="5"/>
      <c r="L105" s="5"/>
      <c r="M105" s="5"/>
    </row>
    <row r="106" spans="1:13" ht="30" customHeight="1" x14ac:dyDescent="0.25">
      <c r="A106" s="6">
        <v>16001</v>
      </c>
      <c r="B106" s="5" t="s">
        <v>263</v>
      </c>
      <c r="C106" s="5" t="s">
        <v>361</v>
      </c>
      <c r="D106" s="5" t="s">
        <v>548</v>
      </c>
      <c r="E106" s="6">
        <v>58332</v>
      </c>
      <c r="F106" s="5" t="s">
        <v>163</v>
      </c>
      <c r="G106" s="5" t="s">
        <v>138</v>
      </c>
      <c r="H106" s="5"/>
      <c r="I106" s="5"/>
      <c r="J106" s="5"/>
      <c r="K106" s="5"/>
      <c r="L106" s="5"/>
      <c r="M106" s="5"/>
    </row>
    <row r="107" spans="1:13" ht="30" customHeight="1" x14ac:dyDescent="0.25">
      <c r="A107" s="6">
        <v>16002</v>
      </c>
      <c r="B107" s="5" t="s">
        <v>636</v>
      </c>
      <c r="C107" s="5" t="s">
        <v>637</v>
      </c>
      <c r="D107" s="5" t="s">
        <v>638</v>
      </c>
      <c r="E107" s="6">
        <v>58332</v>
      </c>
      <c r="F107" s="5" t="s">
        <v>163</v>
      </c>
      <c r="G107" s="5" t="s">
        <v>639</v>
      </c>
      <c r="H107" s="5"/>
      <c r="I107" s="5"/>
      <c r="J107" s="5"/>
      <c r="K107" s="5"/>
      <c r="L107" s="5"/>
      <c r="M107" s="5"/>
    </row>
    <row r="108" spans="1:13" ht="30" customHeight="1" x14ac:dyDescent="0.25">
      <c r="A108" s="6">
        <v>16003</v>
      </c>
      <c r="B108" s="5" t="s">
        <v>595</v>
      </c>
      <c r="C108" s="5" t="s">
        <v>596</v>
      </c>
      <c r="D108" s="5" t="s">
        <v>597</v>
      </c>
      <c r="E108" s="6">
        <v>58332</v>
      </c>
      <c r="F108" s="5" t="s">
        <v>163</v>
      </c>
      <c r="G108" s="5" t="s">
        <v>598</v>
      </c>
      <c r="H108" s="24" t="s">
        <v>599</v>
      </c>
      <c r="I108" s="5"/>
      <c r="J108" s="5"/>
      <c r="K108" s="5"/>
      <c r="L108" s="5"/>
      <c r="M108" s="5"/>
    </row>
    <row r="109" spans="1:13" ht="30" customHeight="1" x14ac:dyDescent="0.25">
      <c r="A109" s="6">
        <v>16004</v>
      </c>
      <c r="B109" s="5" t="s">
        <v>264</v>
      </c>
      <c r="C109" s="5" t="s">
        <v>366</v>
      </c>
      <c r="D109" s="5" t="s">
        <v>170</v>
      </c>
      <c r="E109" s="6">
        <v>58332</v>
      </c>
      <c r="F109" s="5" t="s">
        <v>163</v>
      </c>
      <c r="G109" s="5" t="s">
        <v>204</v>
      </c>
      <c r="H109" s="5"/>
      <c r="I109" s="5"/>
      <c r="J109" s="5"/>
      <c r="K109" s="5"/>
      <c r="L109" s="5"/>
      <c r="M109" s="5"/>
    </row>
    <row r="110" spans="1:13" ht="30" customHeight="1" x14ac:dyDescent="0.25">
      <c r="A110" s="6">
        <v>16005</v>
      </c>
      <c r="B110" s="5" t="s">
        <v>265</v>
      </c>
      <c r="C110" s="5" t="s">
        <v>383</v>
      </c>
      <c r="D110" s="5" t="s">
        <v>108</v>
      </c>
      <c r="E110" s="6">
        <v>58332</v>
      </c>
      <c r="F110" s="5" t="s">
        <v>163</v>
      </c>
      <c r="G110" s="5" t="s">
        <v>203</v>
      </c>
      <c r="H110" s="5"/>
      <c r="I110" s="5"/>
      <c r="J110" s="5"/>
      <c r="K110" s="5"/>
      <c r="L110" s="5"/>
      <c r="M110" s="5"/>
    </row>
    <row r="111" spans="1:13" ht="30" customHeight="1" x14ac:dyDescent="0.25">
      <c r="A111" s="6">
        <v>17001</v>
      </c>
      <c r="B111" s="5" t="s">
        <v>483</v>
      </c>
      <c r="C111" s="5" t="s">
        <v>484</v>
      </c>
      <c r="D111" s="5" t="s">
        <v>485</v>
      </c>
      <c r="E111" s="6">
        <v>42699</v>
      </c>
      <c r="F111" s="5" t="s">
        <v>161</v>
      </c>
      <c r="G111" s="5" t="s">
        <v>486</v>
      </c>
      <c r="H111" s="5"/>
      <c r="I111" s="5"/>
      <c r="J111" s="5"/>
      <c r="K111" s="5"/>
      <c r="L111" s="5"/>
      <c r="M111" s="5"/>
    </row>
    <row r="112" spans="1:13" ht="30" customHeight="1" x14ac:dyDescent="0.25">
      <c r="A112" s="6">
        <v>17002</v>
      </c>
      <c r="B112" s="5" t="s">
        <v>267</v>
      </c>
      <c r="C112" s="5" t="s">
        <v>384</v>
      </c>
      <c r="D112" s="5" t="s">
        <v>105</v>
      </c>
      <c r="E112" s="6">
        <v>42699</v>
      </c>
      <c r="F112" s="5" t="s">
        <v>161</v>
      </c>
      <c r="G112" s="5" t="s">
        <v>202</v>
      </c>
      <c r="H112" s="5"/>
      <c r="I112" s="5"/>
      <c r="J112" s="5"/>
      <c r="K112" s="5"/>
      <c r="L112" s="5"/>
      <c r="M112" s="5"/>
    </row>
    <row r="113" spans="1:13" ht="30" customHeight="1" x14ac:dyDescent="0.25">
      <c r="A113" s="6">
        <v>17003</v>
      </c>
      <c r="B113" s="5" t="s">
        <v>266</v>
      </c>
      <c r="C113" s="5" t="s">
        <v>524</v>
      </c>
      <c r="D113" s="5" t="s">
        <v>515</v>
      </c>
      <c r="E113" s="6">
        <v>42651</v>
      </c>
      <c r="F113" s="5" t="s">
        <v>161</v>
      </c>
      <c r="G113" s="5"/>
      <c r="H113" s="5"/>
      <c r="I113" s="5"/>
      <c r="J113" s="5"/>
      <c r="K113" s="5"/>
      <c r="L113" s="5" t="s">
        <v>567</v>
      </c>
      <c r="M113" s="5"/>
    </row>
    <row r="114" spans="1:13" ht="30" customHeight="1" x14ac:dyDescent="0.25">
      <c r="A114" s="6">
        <v>17004</v>
      </c>
      <c r="B114" s="5" t="s">
        <v>266</v>
      </c>
      <c r="C114" s="5" t="s">
        <v>348</v>
      </c>
      <c r="D114" s="5" t="s">
        <v>545</v>
      </c>
      <c r="E114" s="6">
        <v>42653</v>
      </c>
      <c r="F114" s="5" t="s">
        <v>161</v>
      </c>
      <c r="G114" s="5" t="s">
        <v>201</v>
      </c>
      <c r="H114" s="5"/>
      <c r="I114" s="5"/>
      <c r="J114" s="5"/>
      <c r="K114" s="5"/>
      <c r="L114" s="5" t="s">
        <v>57</v>
      </c>
      <c r="M114" s="5"/>
    </row>
    <row r="115" spans="1:13" ht="30" customHeight="1" x14ac:dyDescent="0.25">
      <c r="A115" s="6">
        <v>17005</v>
      </c>
      <c r="B115" s="5" t="s">
        <v>640</v>
      </c>
      <c r="C115" s="5" t="s">
        <v>641</v>
      </c>
      <c r="D115" s="5" t="s">
        <v>399</v>
      </c>
      <c r="E115" s="6">
        <v>42549</v>
      </c>
      <c r="F115" s="5" t="s">
        <v>398</v>
      </c>
      <c r="G115" s="5" t="s">
        <v>642</v>
      </c>
      <c r="H115" s="24" t="s">
        <v>643</v>
      </c>
      <c r="I115" s="5"/>
      <c r="J115" s="5"/>
      <c r="K115" s="5"/>
      <c r="L115" s="5"/>
      <c r="M115" s="5"/>
    </row>
    <row r="116" spans="1:13" ht="30" customHeight="1" x14ac:dyDescent="0.25">
      <c r="A116" s="6">
        <v>17006</v>
      </c>
      <c r="B116" s="5" t="s">
        <v>243</v>
      </c>
      <c r="C116" s="5" t="s">
        <v>655</v>
      </c>
      <c r="D116" s="5" t="s">
        <v>656</v>
      </c>
      <c r="E116" s="6">
        <v>42699</v>
      </c>
      <c r="F116" s="5" t="s">
        <v>161</v>
      </c>
      <c r="G116" s="5"/>
      <c r="H116" s="5"/>
      <c r="I116" s="5"/>
      <c r="J116" s="5"/>
      <c r="K116" s="5"/>
      <c r="L116" s="5"/>
      <c r="M116" s="5"/>
    </row>
    <row r="117" spans="1:13" ht="30" customHeight="1" x14ac:dyDescent="0.25">
      <c r="A117" s="6">
        <v>17007</v>
      </c>
      <c r="B117" s="5" t="s">
        <v>674</v>
      </c>
      <c r="C117" s="5" t="s">
        <v>675</v>
      </c>
      <c r="D117" s="5" t="s">
        <v>676</v>
      </c>
      <c r="E117" s="6">
        <v>42699</v>
      </c>
      <c r="F117" s="5" t="s">
        <v>161</v>
      </c>
      <c r="G117" s="5"/>
      <c r="H117" s="5"/>
      <c r="I117" s="5"/>
      <c r="J117" s="5"/>
      <c r="K117" s="5"/>
      <c r="L117" s="5"/>
      <c r="M117" s="5"/>
    </row>
    <row r="118" spans="1:13" ht="30" customHeight="1" x14ac:dyDescent="0.25">
      <c r="A118" s="6">
        <v>17008</v>
      </c>
      <c r="B118" s="5" t="s">
        <v>362</v>
      </c>
      <c r="C118" s="5" t="s">
        <v>429</v>
      </c>
      <c r="D118" s="5" t="s">
        <v>430</v>
      </c>
      <c r="E118" s="6">
        <v>42651</v>
      </c>
      <c r="F118" s="5" t="s">
        <v>161</v>
      </c>
      <c r="G118" s="5"/>
      <c r="H118" s="5"/>
      <c r="I118" s="5"/>
      <c r="J118" s="5"/>
      <c r="K118" s="5"/>
      <c r="L118" s="5"/>
      <c r="M118" s="5"/>
    </row>
    <row r="119" spans="1:13" ht="30" customHeight="1" x14ac:dyDescent="0.25">
      <c r="A119" s="6">
        <v>17009</v>
      </c>
      <c r="B119" s="5" t="s">
        <v>501</v>
      </c>
      <c r="C119" s="5" t="s">
        <v>502</v>
      </c>
      <c r="D119" s="5" t="s">
        <v>503</v>
      </c>
      <c r="E119" s="6">
        <v>42655</v>
      </c>
      <c r="F119" s="5" t="s">
        <v>161</v>
      </c>
      <c r="G119" s="5" t="s">
        <v>504</v>
      </c>
      <c r="H119" s="24" t="s">
        <v>505</v>
      </c>
      <c r="I119" s="5"/>
      <c r="J119" s="5"/>
      <c r="K119" s="5"/>
      <c r="L119" s="5" t="s">
        <v>506</v>
      </c>
      <c r="M119" s="5"/>
    </row>
    <row r="120" spans="1:13" ht="30" customHeight="1" x14ac:dyDescent="0.25">
      <c r="A120" s="6">
        <v>18001</v>
      </c>
      <c r="B120" s="5" t="s">
        <v>268</v>
      </c>
      <c r="C120" s="5" t="s">
        <v>385</v>
      </c>
      <c r="D120" s="5" t="s">
        <v>109</v>
      </c>
      <c r="E120" s="6">
        <v>45549</v>
      </c>
      <c r="F120" s="5" t="s">
        <v>164</v>
      </c>
      <c r="G120" s="5" t="s">
        <v>139</v>
      </c>
      <c r="H120" s="5"/>
      <c r="I120" s="5"/>
      <c r="J120" s="5"/>
      <c r="K120" s="5"/>
      <c r="L120" s="5"/>
      <c r="M120" s="5"/>
    </row>
    <row r="121" spans="1:13" ht="30" customHeight="1" x14ac:dyDescent="0.25">
      <c r="A121" s="6">
        <v>19001</v>
      </c>
      <c r="B121" s="5" t="s">
        <v>215</v>
      </c>
      <c r="C121" s="5" t="s">
        <v>349</v>
      </c>
      <c r="D121" s="5" t="s">
        <v>35</v>
      </c>
      <c r="E121" s="6">
        <v>58454</v>
      </c>
      <c r="F121" s="5" t="s">
        <v>154</v>
      </c>
      <c r="G121" s="5" t="s">
        <v>187</v>
      </c>
      <c r="H121" s="5"/>
      <c r="I121" s="5"/>
      <c r="J121" s="5"/>
      <c r="K121" s="5"/>
      <c r="L121" s="5" t="s">
        <v>36</v>
      </c>
      <c r="M121" s="5"/>
    </row>
    <row r="122" spans="1:13" ht="30" customHeight="1" x14ac:dyDescent="0.25">
      <c r="A122" s="6">
        <v>20001</v>
      </c>
      <c r="B122" s="5" t="s">
        <v>269</v>
      </c>
      <c r="C122" s="5" t="s">
        <v>58</v>
      </c>
      <c r="D122" s="5" t="s">
        <v>110</v>
      </c>
      <c r="E122" s="6">
        <v>42489</v>
      </c>
      <c r="F122" s="5" t="s">
        <v>166</v>
      </c>
      <c r="G122" s="5" t="s">
        <v>140</v>
      </c>
      <c r="H122" s="5"/>
      <c r="I122" s="5"/>
      <c r="J122" s="5"/>
      <c r="K122" s="5"/>
      <c r="L122" s="5"/>
      <c r="M122" s="5"/>
    </row>
    <row r="123" spans="1:13" ht="30" customHeight="1" x14ac:dyDescent="0.25">
      <c r="A123" s="6">
        <v>21001</v>
      </c>
      <c r="B123" s="5" t="s">
        <v>510</v>
      </c>
      <c r="C123" s="5" t="s">
        <v>528</v>
      </c>
      <c r="D123" s="5" t="s">
        <v>508</v>
      </c>
      <c r="E123" s="6">
        <v>42109</v>
      </c>
      <c r="F123" s="5" t="s">
        <v>160</v>
      </c>
      <c r="G123" s="5" t="s">
        <v>509</v>
      </c>
      <c r="H123" s="5"/>
      <c r="I123" s="5"/>
      <c r="J123" s="5"/>
      <c r="K123" s="5"/>
      <c r="L123" s="5"/>
      <c r="M123" s="5"/>
    </row>
    <row r="124" spans="1:13" ht="30" customHeight="1" x14ac:dyDescent="0.25">
      <c r="A124" s="6">
        <v>21002</v>
      </c>
      <c r="B124" s="5" t="s">
        <v>272</v>
      </c>
      <c r="C124" s="5" t="s">
        <v>354</v>
      </c>
      <c r="D124" s="5" t="s">
        <v>507</v>
      </c>
      <c r="E124" s="6">
        <v>42109</v>
      </c>
      <c r="F124" s="5" t="s">
        <v>160</v>
      </c>
      <c r="G124" s="5" t="s">
        <v>134</v>
      </c>
      <c r="H124" s="5"/>
      <c r="I124" s="5"/>
      <c r="J124" s="5"/>
      <c r="K124" s="5"/>
      <c r="L124" s="5"/>
      <c r="M124" s="5"/>
    </row>
    <row r="125" spans="1:13" ht="30" customHeight="1" x14ac:dyDescent="0.25">
      <c r="A125" s="6">
        <v>21003</v>
      </c>
      <c r="B125" s="5" t="s">
        <v>685</v>
      </c>
      <c r="C125" s="5" t="s">
        <v>686</v>
      </c>
      <c r="D125" s="5" t="s">
        <v>687</v>
      </c>
      <c r="E125" s="6">
        <v>42349</v>
      </c>
      <c r="F125" s="5" t="s">
        <v>160</v>
      </c>
      <c r="G125" s="5"/>
      <c r="H125" s="5"/>
      <c r="I125" s="5"/>
      <c r="J125" s="5"/>
      <c r="K125" s="5"/>
      <c r="L125" s="5"/>
      <c r="M125" s="5"/>
    </row>
    <row r="126" spans="1:13" ht="30" customHeight="1" x14ac:dyDescent="0.25">
      <c r="A126" s="6">
        <v>21004</v>
      </c>
      <c r="B126" s="5" t="s">
        <v>275</v>
      </c>
      <c r="C126" s="5" t="s">
        <v>644</v>
      </c>
      <c r="D126" s="5" t="s">
        <v>69</v>
      </c>
      <c r="E126" s="6">
        <v>42115</v>
      </c>
      <c r="F126" s="5" t="s">
        <v>160</v>
      </c>
      <c r="G126" s="5" t="s">
        <v>200</v>
      </c>
      <c r="H126" s="5"/>
      <c r="I126" s="5"/>
      <c r="J126" s="5"/>
      <c r="K126" s="5"/>
      <c r="L126" s="5"/>
      <c r="M126" s="5"/>
    </row>
    <row r="127" spans="1:13" ht="30" customHeight="1" x14ac:dyDescent="0.25">
      <c r="A127" s="6">
        <v>21005</v>
      </c>
      <c r="B127" s="5" t="s">
        <v>274</v>
      </c>
      <c r="C127" s="5" t="s">
        <v>386</v>
      </c>
      <c r="D127" s="5" t="s">
        <v>103</v>
      </c>
      <c r="E127" s="6">
        <v>42117</v>
      </c>
      <c r="F127" s="5" t="s">
        <v>160</v>
      </c>
      <c r="G127" s="5" t="s">
        <v>198</v>
      </c>
      <c r="H127" s="5"/>
      <c r="I127" s="5"/>
      <c r="J127" s="5"/>
      <c r="K127" s="5"/>
      <c r="L127" s="5"/>
      <c r="M127" s="5"/>
    </row>
    <row r="128" spans="1:13" ht="30" customHeight="1" x14ac:dyDescent="0.25">
      <c r="A128" s="6">
        <v>21006</v>
      </c>
      <c r="B128" s="5" t="s">
        <v>273</v>
      </c>
      <c r="C128" s="5" t="s">
        <v>53</v>
      </c>
      <c r="D128" s="5" t="s">
        <v>54</v>
      </c>
      <c r="E128" s="6">
        <v>42275</v>
      </c>
      <c r="F128" s="5" t="s">
        <v>160</v>
      </c>
      <c r="G128" s="5" t="s">
        <v>135</v>
      </c>
      <c r="H128" s="5"/>
      <c r="I128" s="5"/>
      <c r="J128" s="5"/>
      <c r="K128" s="5"/>
      <c r="L128" s="5"/>
      <c r="M128" s="5"/>
    </row>
    <row r="129" spans="1:13" ht="30" customHeight="1" x14ac:dyDescent="0.25">
      <c r="A129" s="6">
        <v>21007</v>
      </c>
      <c r="B129" s="5" t="s">
        <v>271</v>
      </c>
      <c r="C129" s="5" t="s">
        <v>55</v>
      </c>
      <c r="D129" s="5" t="s">
        <v>56</v>
      </c>
      <c r="E129" s="6">
        <v>42329</v>
      </c>
      <c r="F129" s="5" t="s">
        <v>160</v>
      </c>
      <c r="G129" s="5" t="s">
        <v>136</v>
      </c>
      <c r="H129" s="5"/>
      <c r="I129" s="5"/>
      <c r="J129" s="5"/>
      <c r="K129" s="5"/>
      <c r="L129" s="5"/>
      <c r="M129" s="5"/>
    </row>
    <row r="130" spans="1:13" ht="30" customHeight="1" x14ac:dyDescent="0.25">
      <c r="A130" s="6">
        <v>21008</v>
      </c>
      <c r="B130" s="5" t="s">
        <v>270</v>
      </c>
      <c r="C130" s="5" t="s">
        <v>387</v>
      </c>
      <c r="D130" s="5" t="s">
        <v>104</v>
      </c>
      <c r="E130" s="6">
        <v>42285</v>
      </c>
      <c r="F130" s="5" t="s">
        <v>160</v>
      </c>
      <c r="G130" s="5" t="s">
        <v>199</v>
      </c>
      <c r="H130" s="5"/>
      <c r="I130" s="5"/>
      <c r="J130" s="5"/>
      <c r="K130" s="5"/>
      <c r="L130" s="5"/>
      <c r="M130" s="5"/>
    </row>
    <row r="131" spans="1:13" ht="30" customHeight="1" x14ac:dyDescent="0.25">
      <c r="A131" s="6">
        <v>21009</v>
      </c>
      <c r="B131" s="5" t="s">
        <v>529</v>
      </c>
      <c r="C131" s="5" t="s">
        <v>530</v>
      </c>
      <c r="D131" s="5" t="s">
        <v>531</v>
      </c>
      <c r="E131" s="6">
        <v>42109</v>
      </c>
      <c r="F131" s="5" t="s">
        <v>160</v>
      </c>
      <c r="G131" s="5"/>
      <c r="H131" s="24" t="s">
        <v>532</v>
      </c>
      <c r="I131" s="5"/>
      <c r="J131" s="5"/>
      <c r="K131" s="5"/>
      <c r="L131" s="5"/>
      <c r="M131" s="5"/>
    </row>
    <row r="132" spans="1:13" ht="30" customHeight="1" x14ac:dyDescent="0.25">
      <c r="A132" s="6">
        <v>21010</v>
      </c>
      <c r="B132" s="5" t="s">
        <v>533</v>
      </c>
      <c r="C132" s="5" t="s">
        <v>534</v>
      </c>
      <c r="D132" s="5" t="s">
        <v>535</v>
      </c>
      <c r="E132" s="6">
        <v>42117</v>
      </c>
      <c r="F132" s="5" t="s">
        <v>160</v>
      </c>
      <c r="G132" s="5" t="s">
        <v>536</v>
      </c>
      <c r="H132" s="24"/>
      <c r="I132" s="5"/>
      <c r="J132" s="5"/>
      <c r="K132" s="5"/>
      <c r="L132" s="5"/>
      <c r="M132" s="5"/>
    </row>
    <row r="133" spans="1:13" ht="30" customHeight="1" x14ac:dyDescent="0.25">
      <c r="A133" s="6">
        <v>21011</v>
      </c>
      <c r="B133" s="5" t="s">
        <v>537</v>
      </c>
      <c r="C133" s="5" t="s">
        <v>540</v>
      </c>
      <c r="D133" s="5" t="s">
        <v>538</v>
      </c>
      <c r="E133" s="6">
        <v>42349</v>
      </c>
      <c r="F133" s="5" t="s">
        <v>160</v>
      </c>
      <c r="G133" s="5" t="s">
        <v>539</v>
      </c>
      <c r="H133" s="24" t="s">
        <v>541</v>
      </c>
      <c r="I133" s="5"/>
      <c r="J133" s="5"/>
      <c r="K133" s="5"/>
      <c r="L133" s="5"/>
      <c r="M133" s="5"/>
    </row>
    <row r="134" spans="1:13" ht="30" customHeight="1" x14ac:dyDescent="0.25">
      <c r="A134" s="6">
        <v>22001</v>
      </c>
      <c r="B134" s="5" t="s">
        <v>432</v>
      </c>
      <c r="C134" s="5" t="s">
        <v>421</v>
      </c>
      <c r="D134" s="5" t="s">
        <v>422</v>
      </c>
      <c r="E134" s="6">
        <v>42555</v>
      </c>
      <c r="F134" s="5" t="s">
        <v>398</v>
      </c>
      <c r="G134" s="5"/>
      <c r="H134" s="5"/>
      <c r="I134" s="5"/>
      <c r="J134" s="5"/>
      <c r="K134" s="5"/>
      <c r="L134" s="5"/>
      <c r="M134" s="5"/>
    </row>
    <row r="135" spans="1:13" ht="30" customHeight="1" x14ac:dyDescent="0.25">
      <c r="A135" s="1">
        <v>3</v>
      </c>
      <c r="B135" s="2" t="s">
        <v>412</v>
      </c>
      <c r="C135" s="2" t="s">
        <v>414</v>
      </c>
      <c r="D135" s="2" t="s">
        <v>413</v>
      </c>
      <c r="E135" s="1">
        <v>42103</v>
      </c>
      <c r="F135" s="2" t="s">
        <v>160</v>
      </c>
    </row>
    <row r="136" spans="1:13" ht="30" customHeight="1" x14ac:dyDescent="0.25">
      <c r="A136" s="1">
        <v>4</v>
      </c>
      <c r="B136" s="2" t="s">
        <v>415</v>
      </c>
      <c r="C136" s="2" t="s">
        <v>416</v>
      </c>
      <c r="D136" s="2" t="s">
        <v>417</v>
      </c>
      <c r="E136" s="1">
        <v>45549</v>
      </c>
      <c r="F136" s="2" t="s">
        <v>164</v>
      </c>
    </row>
    <row r="137" spans="1:13" ht="30" customHeight="1" x14ac:dyDescent="0.25">
      <c r="A137" s="1">
        <v>5</v>
      </c>
      <c r="B137" s="2" t="s">
        <v>418</v>
      </c>
      <c r="C137" s="2" t="s">
        <v>419</v>
      </c>
      <c r="D137" s="2" t="s">
        <v>420</v>
      </c>
      <c r="E137" s="1">
        <v>44623</v>
      </c>
      <c r="F137" s="2" t="s">
        <v>159</v>
      </c>
    </row>
    <row r="138" spans="1:13" ht="30" customHeight="1" x14ac:dyDescent="0.25">
      <c r="A138" s="1">
        <v>6</v>
      </c>
      <c r="B138" s="2" t="s">
        <v>438</v>
      </c>
      <c r="C138" s="2" t="s">
        <v>439</v>
      </c>
      <c r="D138" s="2" t="s">
        <v>440</v>
      </c>
      <c r="E138" s="1">
        <v>42111</v>
      </c>
      <c r="F138" s="2" t="s">
        <v>160</v>
      </c>
      <c r="H138" s="34"/>
    </row>
    <row r="139" spans="1:13" ht="30" customHeight="1" x14ac:dyDescent="0.25">
      <c r="A139" s="1">
        <v>7</v>
      </c>
      <c r="B139" s="2" t="s">
        <v>447</v>
      </c>
      <c r="C139" s="2" t="s">
        <v>448</v>
      </c>
      <c r="D139" s="2" t="s">
        <v>450</v>
      </c>
      <c r="E139" s="1">
        <v>44369</v>
      </c>
      <c r="F139" s="2" t="s">
        <v>449</v>
      </c>
    </row>
    <row r="140" spans="1:13" ht="30" customHeight="1" x14ac:dyDescent="0.25">
      <c r="A140" s="1">
        <v>8</v>
      </c>
      <c r="B140" s="2" t="s">
        <v>456</v>
      </c>
      <c r="C140" s="2" t="s">
        <v>457</v>
      </c>
      <c r="D140" s="2" t="s">
        <v>458</v>
      </c>
      <c r="E140" s="1">
        <v>42275</v>
      </c>
      <c r="F140" s="2" t="s">
        <v>160</v>
      </c>
    </row>
    <row r="141" spans="1:13" ht="30" customHeight="1" x14ac:dyDescent="0.25">
      <c r="A141" s="1">
        <v>9</v>
      </c>
      <c r="B141" s="2" t="s">
        <v>464</v>
      </c>
      <c r="C141" s="2" t="s">
        <v>465</v>
      </c>
      <c r="D141" s="2" t="s">
        <v>466</v>
      </c>
      <c r="E141" s="1">
        <v>45239</v>
      </c>
      <c r="F141" s="2" t="s">
        <v>149</v>
      </c>
    </row>
    <row r="142" spans="1:13" ht="30" customHeight="1" x14ac:dyDescent="0.25">
      <c r="A142" s="1">
        <v>10</v>
      </c>
      <c r="B142" s="2" t="s">
        <v>520</v>
      </c>
      <c r="C142" s="2" t="s">
        <v>521</v>
      </c>
      <c r="D142" s="2" t="s">
        <v>522</v>
      </c>
      <c r="E142" s="1">
        <v>42327</v>
      </c>
      <c r="F142" s="2" t="s">
        <v>160</v>
      </c>
      <c r="H142" s="34"/>
      <c r="L142" s="2" t="s">
        <v>523</v>
      </c>
    </row>
    <row r="143" spans="1:13" ht="30" customHeight="1" x14ac:dyDescent="0.25">
      <c r="A143" s="1">
        <v>11</v>
      </c>
      <c r="B143" s="2" t="s">
        <v>525</v>
      </c>
      <c r="C143" s="2" t="s">
        <v>526</v>
      </c>
      <c r="D143" s="2" t="s">
        <v>527</v>
      </c>
      <c r="E143" s="1">
        <v>42105</v>
      </c>
      <c r="F143" s="2" t="s">
        <v>160</v>
      </c>
    </row>
    <row r="144" spans="1:13" ht="30" customHeight="1" x14ac:dyDescent="0.25">
      <c r="A144" s="1">
        <v>12</v>
      </c>
      <c r="B144" s="2" t="s">
        <v>542</v>
      </c>
      <c r="C144" s="2" t="s">
        <v>543</v>
      </c>
      <c r="D144" s="2" t="s">
        <v>544</v>
      </c>
      <c r="E144" s="1">
        <v>45127</v>
      </c>
      <c r="F144" s="2" t="s">
        <v>496</v>
      </c>
    </row>
    <row r="145" spans="1:6" ht="30" customHeight="1" x14ac:dyDescent="0.25">
      <c r="A145" s="1">
        <v>13</v>
      </c>
      <c r="B145" s="2" t="s">
        <v>549</v>
      </c>
      <c r="C145" s="2" t="s">
        <v>550</v>
      </c>
      <c r="D145" s="2" t="s">
        <v>551</v>
      </c>
      <c r="E145" s="1">
        <v>42285</v>
      </c>
      <c r="F145" s="2" t="s">
        <v>160</v>
      </c>
    </row>
    <row r="146" spans="1:6" ht="30" customHeight="1" x14ac:dyDescent="0.25">
      <c r="A146" s="1">
        <v>14</v>
      </c>
      <c r="B146" s="2" t="s">
        <v>570</v>
      </c>
      <c r="C146" s="2" t="s">
        <v>571</v>
      </c>
      <c r="D146" s="2" t="s">
        <v>572</v>
      </c>
      <c r="E146" s="1">
        <v>42349</v>
      </c>
      <c r="F146" s="2" t="s">
        <v>160</v>
      </c>
    </row>
    <row r="147" spans="1:6" ht="30" customHeight="1" x14ac:dyDescent="0.25">
      <c r="A147" s="1">
        <v>15</v>
      </c>
      <c r="B147" s="2" t="s">
        <v>573</v>
      </c>
      <c r="C147" s="2" t="s">
        <v>574</v>
      </c>
      <c r="D147" s="2" t="s">
        <v>575</v>
      </c>
      <c r="E147" s="1">
        <v>42555</v>
      </c>
      <c r="F147" s="2" t="s">
        <v>576</v>
      </c>
    </row>
    <row r="148" spans="1:6" ht="30" customHeight="1" x14ac:dyDescent="0.25">
      <c r="A148" s="1">
        <v>16</v>
      </c>
      <c r="B148" s="2" t="s">
        <v>580</v>
      </c>
      <c r="C148" s="2" t="s">
        <v>582</v>
      </c>
      <c r="D148" s="2" t="s">
        <v>583</v>
      </c>
      <c r="E148" s="1">
        <v>40194</v>
      </c>
      <c r="F148" s="2" t="s">
        <v>581</v>
      </c>
    </row>
    <row r="149" spans="1:6" ht="30" customHeight="1" x14ac:dyDescent="0.25">
      <c r="A149" s="1">
        <v>17</v>
      </c>
      <c r="B149" s="2" t="s">
        <v>601</v>
      </c>
      <c r="C149" s="2" t="s">
        <v>602</v>
      </c>
      <c r="D149" s="2" t="s">
        <v>603</v>
      </c>
      <c r="E149" s="1">
        <v>48231</v>
      </c>
      <c r="F149" s="2" t="s">
        <v>604</v>
      </c>
    </row>
    <row r="150" spans="1:6" ht="30" customHeight="1" x14ac:dyDescent="0.25">
      <c r="A150" s="1">
        <v>18</v>
      </c>
      <c r="B150" s="2" t="s">
        <v>657</v>
      </c>
      <c r="C150" s="2" t="s">
        <v>658</v>
      </c>
      <c r="D150" s="2" t="s">
        <v>659</v>
      </c>
      <c r="E150" s="1">
        <v>45257</v>
      </c>
      <c r="F150" s="2" t="s">
        <v>149</v>
      </c>
    </row>
    <row r="151" spans="1:6" ht="30" customHeight="1" x14ac:dyDescent="0.25">
      <c r="A151" s="1">
        <v>19</v>
      </c>
      <c r="B151" s="2" t="s">
        <v>660</v>
      </c>
      <c r="C151" s="2" t="s">
        <v>661</v>
      </c>
      <c r="D151" s="2" t="s">
        <v>662</v>
      </c>
      <c r="E151" s="1">
        <v>45257</v>
      </c>
      <c r="F151" s="2" t="s">
        <v>149</v>
      </c>
    </row>
    <row r="152" spans="1:6" ht="30" customHeight="1" x14ac:dyDescent="0.25">
      <c r="A152" s="1">
        <v>20</v>
      </c>
      <c r="B152" s="2" t="s">
        <v>671</v>
      </c>
      <c r="C152" s="2" t="s">
        <v>672</v>
      </c>
      <c r="D152" s="2" t="s">
        <v>673</v>
      </c>
      <c r="E152" s="1">
        <v>45298</v>
      </c>
      <c r="F152" s="2" t="s">
        <v>149</v>
      </c>
    </row>
    <row r="153" spans="1:6" ht="30" customHeight="1" x14ac:dyDescent="0.25">
      <c r="A153" s="1">
        <v>21</v>
      </c>
      <c r="B153" s="2" t="s">
        <v>677</v>
      </c>
      <c r="C153" s="2" t="s">
        <v>678</v>
      </c>
      <c r="D153" s="2" t="s">
        <v>679</v>
      </c>
      <c r="E153" s="1">
        <v>42281</v>
      </c>
      <c r="F153" s="2" t="s">
        <v>160</v>
      </c>
    </row>
    <row r="154" spans="1:6" ht="30" customHeight="1" x14ac:dyDescent="0.25">
      <c r="A154" s="1">
        <v>22</v>
      </c>
      <c r="B154" s="2" t="s">
        <v>688</v>
      </c>
      <c r="C154" s="2" t="s">
        <v>689</v>
      </c>
      <c r="D154" s="2" t="s">
        <v>690</v>
      </c>
      <c r="E154" s="1">
        <v>42111</v>
      </c>
      <c r="F154" s="2" t="s">
        <v>160</v>
      </c>
    </row>
  </sheetData>
  <hyperlinks>
    <hyperlink ref="H51" r:id="rId1"/>
    <hyperlink ref="H21" r:id="rId2"/>
    <hyperlink ref="H76" r:id="rId3"/>
    <hyperlink ref="H99" r:id="rId4"/>
    <hyperlink ref="I99" r:id="rId5"/>
    <hyperlink ref="H37" r:id="rId6"/>
    <hyperlink ref="I37" r:id="rId7"/>
    <hyperlink ref="H119" r:id="rId8"/>
    <hyperlink ref="H94" r:id="rId9"/>
    <hyperlink ref="H131" r:id="rId10"/>
    <hyperlink ref="H133" r:id="rId11"/>
    <hyperlink ref="H42" r:id="rId12"/>
    <hyperlink ref="H72" r:id="rId13"/>
    <hyperlink ref="H23" r:id="rId14"/>
    <hyperlink ref="H24" r:id="rId15"/>
    <hyperlink ref="H108" r:id="rId16"/>
    <hyperlink ref="H35" r:id="rId17"/>
    <hyperlink ref="I35" r:id="rId18"/>
    <hyperlink ref="H93" r:id="rId19"/>
    <hyperlink ref="H115" r:id="rId20"/>
    <hyperlink ref="H40" r:id="rId21"/>
    <hyperlink ref="H70" r:id="rId22"/>
    <hyperlink ref="H83" r:id="rId23"/>
    <hyperlink ref="H6" r:id="rId24"/>
  </hyperlinks>
  <pageMargins left="0.51181102362204722" right="0.51181102362204722" top="1.1811023622047245" bottom="0.59055118110236227" header="0.11811023622047245" footer="0.31496062992125984"/>
  <pageSetup paperSize="9" scale="51" fitToHeight="10" orientation="landscape" r:id="rId25"/>
  <headerFooter>
    <oddHeader>&amp;L&amp;"-,Fett"&amp;14
BST - Kundendaten&amp;R&amp;G</oddHeader>
    <oddFooter>&amp;L&amp;"Arial,Standard"&amp;10Stand: &amp;D&amp;C&amp;"Arial,Standard"&amp;10erstellt von: fdiergar&amp;R&amp;"Arial,Standard"&amp;10Seite &amp;P von &amp;N</oddFooter>
  </headerFooter>
  <legacyDrawingHF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0"/>
  <sheetViews>
    <sheetView workbookViewId="0">
      <pane ySplit="1" topLeftCell="A14" activePane="bottomLeft" state="frozen"/>
      <selection pane="bottomLeft" activeCell="A21" sqref="A21"/>
    </sheetView>
  </sheetViews>
  <sheetFormatPr baseColWidth="10" defaultColWidth="103.42578125" defaultRowHeight="30" customHeight="1" x14ac:dyDescent="0.25"/>
  <cols>
    <col min="1" max="1" width="11.42578125" style="1" customWidth="1"/>
    <col min="2" max="2" width="22.140625" style="2" bestFit="1" customWidth="1"/>
    <col min="3" max="16384" width="103.42578125" style="2"/>
  </cols>
  <sheetData>
    <row r="1" spans="1:2" ht="45" customHeight="1" x14ac:dyDescent="0.25">
      <c r="A1" s="4" t="s">
        <v>276</v>
      </c>
      <c r="B1" s="4" t="s">
        <v>277</v>
      </c>
    </row>
    <row r="2" spans="1:2" ht="30" customHeight="1" x14ac:dyDescent="0.25">
      <c r="A2" s="6" t="s">
        <v>278</v>
      </c>
      <c r="B2" s="5" t="s">
        <v>292</v>
      </c>
    </row>
    <row r="3" spans="1:2" ht="30" customHeight="1" x14ac:dyDescent="0.25">
      <c r="A3" s="6" t="s">
        <v>279</v>
      </c>
      <c r="B3" s="5" t="s">
        <v>293</v>
      </c>
    </row>
    <row r="4" spans="1:2" ht="30" customHeight="1" x14ac:dyDescent="0.25">
      <c r="A4" s="6" t="s">
        <v>280</v>
      </c>
      <c r="B4" s="5" t="s">
        <v>294</v>
      </c>
    </row>
    <row r="5" spans="1:2" ht="30" customHeight="1" x14ac:dyDescent="0.25">
      <c r="A5" s="6" t="s">
        <v>281</v>
      </c>
      <c r="B5" s="5" t="s">
        <v>295</v>
      </c>
    </row>
    <row r="6" spans="1:2" ht="30" customHeight="1" x14ac:dyDescent="0.25">
      <c r="A6" s="6" t="s">
        <v>282</v>
      </c>
      <c r="B6" s="5" t="s">
        <v>296</v>
      </c>
    </row>
    <row r="7" spans="1:2" ht="30" customHeight="1" x14ac:dyDescent="0.25">
      <c r="A7" s="6" t="s">
        <v>283</v>
      </c>
      <c r="B7" s="5" t="s">
        <v>297</v>
      </c>
    </row>
    <row r="8" spans="1:2" ht="30" customHeight="1" x14ac:dyDescent="0.25">
      <c r="A8" s="6" t="s">
        <v>284</v>
      </c>
      <c r="B8" s="5" t="s">
        <v>298</v>
      </c>
    </row>
    <row r="9" spans="1:2" ht="30" customHeight="1" x14ac:dyDescent="0.25">
      <c r="A9" s="6" t="s">
        <v>285</v>
      </c>
      <c r="B9" s="5" t="s">
        <v>299</v>
      </c>
    </row>
    <row r="10" spans="1:2" ht="30" customHeight="1" x14ac:dyDescent="0.25">
      <c r="A10" s="6" t="s">
        <v>286</v>
      </c>
      <c r="B10" s="5" t="s">
        <v>300</v>
      </c>
    </row>
    <row r="11" spans="1:2" ht="30" customHeight="1" x14ac:dyDescent="0.25">
      <c r="A11" s="6" t="s">
        <v>287</v>
      </c>
      <c r="B11" s="5" t="s">
        <v>301</v>
      </c>
    </row>
    <row r="12" spans="1:2" ht="30" customHeight="1" x14ac:dyDescent="0.25">
      <c r="A12" s="6" t="s">
        <v>288</v>
      </c>
      <c r="B12" s="5" t="s">
        <v>302</v>
      </c>
    </row>
    <row r="13" spans="1:2" ht="30" customHeight="1" x14ac:dyDescent="0.25">
      <c r="A13" s="6" t="s">
        <v>289</v>
      </c>
      <c r="B13" s="5" t="s">
        <v>303</v>
      </c>
    </row>
    <row r="14" spans="1:2" ht="30" customHeight="1" x14ac:dyDescent="0.25">
      <c r="A14" s="6" t="s">
        <v>290</v>
      </c>
      <c r="B14" s="5" t="s">
        <v>304</v>
      </c>
    </row>
    <row r="15" spans="1:2" ht="30" customHeight="1" x14ac:dyDescent="0.25">
      <c r="A15" s="6" t="s">
        <v>291</v>
      </c>
      <c r="B15" s="5" t="s">
        <v>305</v>
      </c>
    </row>
    <row r="16" spans="1:2" ht="30" customHeight="1" x14ac:dyDescent="0.25">
      <c r="A16" s="6" t="s">
        <v>334</v>
      </c>
      <c r="B16" s="5" t="s">
        <v>335</v>
      </c>
    </row>
    <row r="17" spans="1:2" ht="30" customHeight="1" x14ac:dyDescent="0.25">
      <c r="A17" s="6" t="s">
        <v>336</v>
      </c>
      <c r="B17" s="5" t="s">
        <v>337</v>
      </c>
    </row>
    <row r="18" spans="1:2" ht="30" customHeight="1" x14ac:dyDescent="0.25">
      <c r="A18" s="6" t="s">
        <v>338</v>
      </c>
      <c r="B18" s="5" t="s">
        <v>339</v>
      </c>
    </row>
    <row r="19" spans="1:2" ht="30" customHeight="1" x14ac:dyDescent="0.25">
      <c r="A19" s="6" t="s">
        <v>340</v>
      </c>
      <c r="B19" s="5" t="s">
        <v>341</v>
      </c>
    </row>
    <row r="20" spans="1:2" ht="30" customHeight="1" x14ac:dyDescent="0.25">
      <c r="A20" s="6" t="s">
        <v>342</v>
      </c>
      <c r="B20" s="5" t="s">
        <v>343</v>
      </c>
    </row>
    <row r="21" spans="1:2" ht="30" customHeight="1" x14ac:dyDescent="0.25">
      <c r="A21" s="6" t="s">
        <v>500</v>
      </c>
      <c r="B21" s="5" t="s">
        <v>487</v>
      </c>
    </row>
    <row r="22" spans="1:2" ht="30" customHeight="1" x14ac:dyDescent="0.25">
      <c r="A22" s="6" t="s">
        <v>488</v>
      </c>
      <c r="B22" s="5" t="s">
        <v>489</v>
      </c>
    </row>
    <row r="23" spans="1:2" ht="30" customHeight="1" x14ac:dyDescent="0.25">
      <c r="A23" s="6" t="s">
        <v>490</v>
      </c>
      <c r="B23" s="5" t="s">
        <v>491</v>
      </c>
    </row>
    <row r="24" spans="1:2" ht="30" customHeight="1" x14ac:dyDescent="0.25">
      <c r="A24" s="6"/>
      <c r="B24" s="5"/>
    </row>
    <row r="25" spans="1:2" ht="30" customHeight="1" x14ac:dyDescent="0.25">
      <c r="A25" s="6"/>
      <c r="B25" s="5"/>
    </row>
    <row r="26" spans="1:2" ht="30" customHeight="1" x14ac:dyDescent="0.25">
      <c r="A26" s="6"/>
      <c r="B26" s="5"/>
    </row>
    <row r="27" spans="1:2" ht="30" customHeight="1" x14ac:dyDescent="0.25">
      <c r="A27" s="6"/>
      <c r="B27" s="5"/>
    </row>
    <row r="28" spans="1:2" ht="30" customHeight="1" x14ac:dyDescent="0.25">
      <c r="A28" s="6"/>
      <c r="B28" s="5"/>
    </row>
    <row r="29" spans="1:2" ht="30" customHeight="1" x14ac:dyDescent="0.25">
      <c r="A29" s="6"/>
      <c r="B29" s="5"/>
    </row>
    <row r="30" spans="1:2" ht="30" customHeight="1" x14ac:dyDescent="0.25">
      <c r="A30" s="6"/>
      <c r="B30" s="5"/>
    </row>
    <row r="31" spans="1:2" ht="30" customHeight="1" x14ac:dyDescent="0.25">
      <c r="A31" s="2"/>
    </row>
    <row r="32" spans="1:2" ht="30" customHeight="1" x14ac:dyDescent="0.25">
      <c r="A32" s="2"/>
    </row>
    <row r="33" spans="1:1" ht="30" customHeight="1" x14ac:dyDescent="0.25">
      <c r="A33" s="2"/>
    </row>
    <row r="34" spans="1:1" ht="30" customHeight="1" x14ac:dyDescent="0.25">
      <c r="A34" s="2"/>
    </row>
    <row r="35" spans="1:1" ht="30" customHeight="1" x14ac:dyDescent="0.25">
      <c r="A35" s="2"/>
    </row>
    <row r="36" spans="1:1" ht="30" customHeight="1" x14ac:dyDescent="0.25">
      <c r="A36" s="2"/>
    </row>
    <row r="37" spans="1:1" ht="30" customHeight="1" x14ac:dyDescent="0.25">
      <c r="A37" s="2"/>
    </row>
    <row r="38" spans="1:1" ht="30" customHeight="1" x14ac:dyDescent="0.25">
      <c r="A38" s="2"/>
    </row>
    <row r="39" spans="1:1" ht="30" customHeight="1" x14ac:dyDescent="0.25">
      <c r="A39" s="2"/>
    </row>
    <row r="40" spans="1:1" ht="30" customHeight="1" x14ac:dyDescent="0.25">
      <c r="A40" s="2"/>
    </row>
    <row r="41" spans="1:1" ht="30" customHeight="1" x14ac:dyDescent="0.25">
      <c r="A41" s="2"/>
    </row>
    <row r="42" spans="1:1" ht="30" customHeight="1" x14ac:dyDescent="0.25">
      <c r="A42" s="2"/>
    </row>
    <row r="43" spans="1:1" ht="30" customHeight="1" x14ac:dyDescent="0.25">
      <c r="A43" s="2"/>
    </row>
    <row r="44" spans="1:1" ht="30" customHeight="1" x14ac:dyDescent="0.25">
      <c r="A44" s="2"/>
    </row>
    <row r="45" spans="1:1" ht="30" customHeight="1" x14ac:dyDescent="0.25">
      <c r="A45" s="2"/>
    </row>
    <row r="46" spans="1:1" ht="30" customHeight="1" x14ac:dyDescent="0.25">
      <c r="A46" s="2"/>
    </row>
    <row r="47" spans="1:1" ht="30" customHeight="1" x14ac:dyDescent="0.25">
      <c r="A47" s="2"/>
    </row>
    <row r="48" spans="1:1" ht="30" customHeight="1" x14ac:dyDescent="0.25">
      <c r="A48" s="2"/>
    </row>
    <row r="49" spans="1:1" ht="30" customHeight="1" x14ac:dyDescent="0.25">
      <c r="A49" s="2"/>
    </row>
    <row r="50" spans="1:1" ht="30" customHeight="1" x14ac:dyDescent="0.25">
      <c r="A50" s="2"/>
    </row>
    <row r="51" spans="1:1" ht="30" customHeight="1" x14ac:dyDescent="0.25">
      <c r="A51" s="2"/>
    </row>
    <row r="52" spans="1:1" ht="30" customHeight="1" x14ac:dyDescent="0.25">
      <c r="A52" s="2"/>
    </row>
    <row r="53" spans="1:1" ht="30" customHeight="1" x14ac:dyDescent="0.25">
      <c r="A53" s="2"/>
    </row>
    <row r="54" spans="1:1" ht="30" customHeight="1" x14ac:dyDescent="0.25">
      <c r="A54" s="2"/>
    </row>
    <row r="55" spans="1:1" ht="30" customHeight="1" x14ac:dyDescent="0.25">
      <c r="A55" s="2"/>
    </row>
    <row r="56" spans="1:1" ht="30" customHeight="1" x14ac:dyDescent="0.25">
      <c r="A56" s="2"/>
    </row>
    <row r="57" spans="1:1" ht="30" customHeight="1" x14ac:dyDescent="0.25">
      <c r="A57" s="2"/>
    </row>
    <row r="58" spans="1:1" ht="30" customHeight="1" x14ac:dyDescent="0.25">
      <c r="A58" s="2"/>
    </row>
    <row r="59" spans="1:1" ht="30" customHeight="1" x14ac:dyDescent="0.25">
      <c r="A59" s="2"/>
    </row>
    <row r="60" spans="1:1" ht="30" customHeight="1" x14ac:dyDescent="0.25">
      <c r="A60" s="2"/>
    </row>
    <row r="61" spans="1:1" ht="30" customHeight="1" x14ac:dyDescent="0.25">
      <c r="A61" s="2"/>
    </row>
    <row r="62" spans="1:1" ht="30" customHeight="1" x14ac:dyDescent="0.25">
      <c r="A62" s="2"/>
    </row>
    <row r="63" spans="1:1" ht="30" customHeight="1" x14ac:dyDescent="0.25">
      <c r="A63" s="2"/>
    </row>
    <row r="64" spans="1:1" ht="30" customHeight="1" x14ac:dyDescent="0.25">
      <c r="A64" s="2"/>
    </row>
    <row r="65" spans="1:1" ht="30" customHeight="1" x14ac:dyDescent="0.25">
      <c r="A65" s="2"/>
    </row>
    <row r="66" spans="1:1" ht="30" customHeight="1" x14ac:dyDescent="0.25">
      <c r="A66" s="2"/>
    </row>
    <row r="67" spans="1:1" ht="30" customHeight="1" x14ac:dyDescent="0.25">
      <c r="A67" s="2"/>
    </row>
    <row r="68" spans="1:1" ht="30" customHeight="1" x14ac:dyDescent="0.25">
      <c r="A68" s="2"/>
    </row>
    <row r="69" spans="1:1" ht="30" customHeight="1" x14ac:dyDescent="0.25">
      <c r="A69" s="2"/>
    </row>
    <row r="70" spans="1:1" ht="30" customHeight="1" x14ac:dyDescent="0.25">
      <c r="A70" s="2"/>
    </row>
    <row r="71" spans="1:1" ht="30" customHeight="1" x14ac:dyDescent="0.25">
      <c r="A71" s="2"/>
    </row>
    <row r="72" spans="1:1" ht="30" customHeight="1" x14ac:dyDescent="0.25">
      <c r="A72" s="2"/>
    </row>
    <row r="73" spans="1:1" ht="30" customHeight="1" x14ac:dyDescent="0.25">
      <c r="A73" s="2"/>
    </row>
    <row r="74" spans="1:1" ht="30" customHeight="1" x14ac:dyDescent="0.25">
      <c r="A74" s="2"/>
    </row>
    <row r="75" spans="1:1" ht="30" customHeight="1" x14ac:dyDescent="0.25">
      <c r="A75" s="2"/>
    </row>
    <row r="76" spans="1:1" ht="30" customHeight="1" x14ac:dyDescent="0.25">
      <c r="A76" s="2"/>
    </row>
    <row r="77" spans="1:1" ht="30" customHeight="1" x14ac:dyDescent="0.25">
      <c r="A77" s="2"/>
    </row>
    <row r="78" spans="1:1" ht="30" customHeight="1" x14ac:dyDescent="0.25">
      <c r="A78" s="2"/>
    </row>
    <row r="79" spans="1:1" ht="30" customHeight="1" x14ac:dyDescent="0.25">
      <c r="A79" s="2"/>
    </row>
    <row r="80" spans="1:1" ht="30" customHeight="1" x14ac:dyDescent="0.25">
      <c r="A80" s="2"/>
    </row>
  </sheetData>
  <pageMargins left="0.51181102362204722" right="0.51181102362204722" top="1.9685039370078741" bottom="0.59055118110236227" header="0.11811023622047245" footer="0.31496062992125984"/>
  <pageSetup paperSize="9" scale="97" fitToHeight="10" orientation="portrait" r:id="rId1"/>
  <headerFooter>
    <oddHeader>&amp;L&amp;"-,Fett"&amp;14
BST - Kürzel&amp;R&amp;G</oddHeader>
    <oddFooter>&amp;L&amp;"Arial,Standard"&amp;10Stand: &amp;D&amp;C&amp;"Arial,Standard"&amp;10erstellt von: fdiergar&amp;R&amp;"Arial,Standard"&amp;10Seite &amp;P von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Rechnung</vt:lpstr>
      <vt:lpstr>Rechnung (mehr Zeilen)</vt:lpstr>
      <vt:lpstr>Kundenstamm</vt:lpstr>
      <vt:lpstr>Kürzel</vt:lpstr>
      <vt:lpstr>Kundenstamm!Druckbereich</vt:lpstr>
      <vt:lpstr>Kürzel!Druckbereich</vt:lpstr>
      <vt:lpstr>Rechnung!Druckbereich</vt:lpstr>
      <vt:lpstr>'Rechnung (mehr Zeilen)'!Druckbereich</vt:lpstr>
      <vt:lpstr>Kundenstamm!Drucktitel</vt:lpstr>
      <vt:lpstr>Kürzel!Drucktitel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</dc:creator>
  <cp:lastModifiedBy>BST-NRW GmbH</cp:lastModifiedBy>
  <cp:lastPrinted>2017-07-27T06:47:58Z</cp:lastPrinted>
  <dcterms:created xsi:type="dcterms:W3CDTF">2015-12-12T14:21:50Z</dcterms:created>
  <dcterms:modified xsi:type="dcterms:W3CDTF">2017-11-08T08:17:21Z</dcterms:modified>
</cp:coreProperties>
</file>