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<sst xmlns="http://schemas.openxmlformats.org/spreadsheetml/2006/main" count="5" uniqueCount="5">
  <si>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申请年份</t>
  </si>
  <si>
    <t>专利数量</t>
  </si>
  <si>
    <t>奥地利</t>
  </si>
  <si>
    <t>加拿大</t>
  </si>
  <si>
    <t>澳大利亚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</si>
</sst>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9" fontId="0" fillId="0" borderId="0" xfId="3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10" fontId="0" fillId="0" borderId="0" xfId="3" applyNumberFormat="1" applyAlignment="1"/>
    <xf numFmtId="10" fontId="0" fillId="0" borderId="0" xfId="3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tabSelected="1" workbookViewId="0">
      <selection activeCell="P6" sqref="P6"/>
    </sheetView>
  </sheetViews>
  <sheetFormatPr defaultColWidth="9" defaultRowHeight="14.4"/>
  <cols>
    <col min="3" max="3" width="14.1111111111111" style="1"/>
    <col min="5" max="6" width="12.8888888888889"/>
    <col min="9" max="9" width="12.8888888888889"/>
    <col min="11" max="11" width="12.8888888888889"/>
    <col min="13" max="13" width="12.8888888888889"/>
  </cols>
  <sheetData>
    <row r="1" spans="1:13">
      <c r="A1" s="2" t="s">
        <v>0</v>
      </c>
      <c r="B1" s="2" t="s">
        <v>1</v>
      </c>
      <c r="H1" s="3" t="s">
        <v>2</v>
      </c>
      <c r="I1" s="3"/>
      <c r="J1" s="3" t="s">
        <v>3</v>
      </c>
      <c r="K1" s="3"/>
      <c r="L1" s="3" t="s">
        <v>4</v>
      </c>
      <c r="M1" s="3"/>
    </row>
    <row r="2" spans="1:13">
      <c r="A2">
        <v>2013</v>
      </c>
      <c r="B2">
        <v>938</v>
      </c>
      <c r="H2">
        <v>40</v>
      </c>
      <c r="I2" s="5">
        <f>H2/B2</f>
        <v>0.0426439232409382</v>
      </c>
      <c r="J2">
        <v>44</v>
      </c>
      <c r="K2" s="5">
        <f>J2/B2</f>
        <v>0.046908315565032</v>
      </c>
      <c r="L2">
        <v>2</v>
      </c>
      <c r="M2" s="5">
        <f>L2/B2</f>
        <v>0.00213219616204691</v>
      </c>
    </row>
    <row r="3" spans="1:13">
      <c r="A3">
        <v>2014</v>
      </c>
      <c r="B3">
        <v>914</v>
      </c>
      <c r="C3" s="1">
        <f>(B3-B2)/B2</f>
        <v>-0.0255863539445629</v>
      </c>
      <c r="E3" s="1"/>
      <c r="H3">
        <v>34</v>
      </c>
      <c r="I3" s="5">
        <f t="shared" ref="I3:I10" si="0">H3/B3</f>
        <v>0.037199124726477</v>
      </c>
      <c r="J3">
        <v>18</v>
      </c>
      <c r="K3" s="5">
        <f t="shared" ref="K3:K11" si="1">J3/B3</f>
        <v>0.0196936542669584</v>
      </c>
      <c r="L3">
        <v>3</v>
      </c>
      <c r="M3" s="5">
        <f t="shared" ref="M3:M11" si="2">L3/B3</f>
        <v>0.00328227571115974</v>
      </c>
    </row>
    <row r="4" spans="1:13">
      <c r="A4">
        <v>2015</v>
      </c>
      <c r="B4">
        <v>1425</v>
      </c>
      <c r="C4" s="1">
        <f t="shared" ref="C4:C11" si="3">(B4-B3)/B3</f>
        <v>0.559080962800875</v>
      </c>
      <c r="H4">
        <v>36</v>
      </c>
      <c r="I4" s="5">
        <f t="shared" si="0"/>
        <v>0.0252631578947368</v>
      </c>
      <c r="J4">
        <v>29</v>
      </c>
      <c r="K4" s="5">
        <f t="shared" si="1"/>
        <v>0.0203508771929825</v>
      </c>
      <c r="L4">
        <v>5</v>
      </c>
      <c r="M4" s="5">
        <f t="shared" si="2"/>
        <v>0.00350877192982456</v>
      </c>
    </row>
    <row r="5" spans="1:13">
      <c r="A5">
        <v>2016</v>
      </c>
      <c r="B5">
        <v>1594</v>
      </c>
      <c r="C5" s="1">
        <f t="shared" si="3"/>
        <v>0.11859649122807</v>
      </c>
      <c r="E5">
        <f>AVERAGE(C3:C7)</f>
        <v>0.202054846785247</v>
      </c>
      <c r="F5" s="4">
        <f>AVERAGE(C3:C11)</f>
        <v>0.0911280193013514</v>
      </c>
      <c r="H5">
        <v>37</v>
      </c>
      <c r="I5" s="5">
        <f t="shared" si="0"/>
        <v>0.0232120451693852</v>
      </c>
      <c r="J5">
        <v>21</v>
      </c>
      <c r="K5" s="5">
        <f t="shared" si="1"/>
        <v>0.0131744040150565</v>
      </c>
      <c r="L5">
        <v>4</v>
      </c>
      <c r="M5" s="5">
        <f t="shared" si="2"/>
        <v>0.00250941028858218</v>
      </c>
    </row>
    <row r="6" spans="1:13">
      <c r="A6">
        <v>2017</v>
      </c>
      <c r="B6">
        <v>1890</v>
      </c>
      <c r="C6" s="1">
        <f t="shared" si="3"/>
        <v>0.185696361355082</v>
      </c>
      <c r="H6">
        <v>39</v>
      </c>
      <c r="I6" s="5">
        <f t="shared" si="0"/>
        <v>0.0206349206349206</v>
      </c>
      <c r="J6">
        <v>35</v>
      </c>
      <c r="K6" s="5">
        <f t="shared" si="1"/>
        <v>0.0185185185185185</v>
      </c>
      <c r="L6">
        <v>8</v>
      </c>
      <c r="M6" s="5">
        <f t="shared" si="2"/>
        <v>0.00423280423280423</v>
      </c>
    </row>
    <row r="7" spans="1:13">
      <c r="A7">
        <v>2018</v>
      </c>
      <c r="B7">
        <v>2216</v>
      </c>
      <c r="C7" s="1">
        <f t="shared" si="3"/>
        <v>0.172486772486772</v>
      </c>
      <c r="H7">
        <v>42</v>
      </c>
      <c r="I7" s="5">
        <f t="shared" si="0"/>
        <v>0.0189530685920578</v>
      </c>
      <c r="J7">
        <v>69</v>
      </c>
      <c r="K7" s="5">
        <f t="shared" si="1"/>
        <v>0.0311371841155235</v>
      </c>
      <c r="L7">
        <v>14</v>
      </c>
      <c r="M7" s="5">
        <f t="shared" si="2"/>
        <v>0.00631768953068592</v>
      </c>
    </row>
    <row r="8" spans="1:13">
      <c r="A8">
        <v>2019</v>
      </c>
      <c r="B8">
        <v>2146</v>
      </c>
      <c r="C8" s="1">
        <f t="shared" si="3"/>
        <v>-0.0315884476534296</v>
      </c>
      <c r="H8">
        <v>54</v>
      </c>
      <c r="I8" s="5">
        <f t="shared" si="0"/>
        <v>0.0251630941286114</v>
      </c>
      <c r="J8">
        <v>52</v>
      </c>
      <c r="K8" s="5">
        <f t="shared" si="1"/>
        <v>0.0242311276794035</v>
      </c>
      <c r="L8">
        <v>8</v>
      </c>
      <c r="M8" s="5">
        <f t="shared" si="2"/>
        <v>0.00372786579683131</v>
      </c>
    </row>
    <row r="9" spans="1:13">
      <c r="A9">
        <v>2020</v>
      </c>
      <c r="B9">
        <v>1872</v>
      </c>
      <c r="C9" s="1">
        <f t="shared" si="3"/>
        <v>-0.127679403541473</v>
      </c>
      <c r="H9">
        <v>20</v>
      </c>
      <c r="I9" s="5">
        <f t="shared" si="0"/>
        <v>0.0106837606837607</v>
      </c>
      <c r="J9">
        <v>29</v>
      </c>
      <c r="K9" s="5">
        <f t="shared" si="1"/>
        <v>0.015491452991453</v>
      </c>
      <c r="L9">
        <v>14</v>
      </c>
      <c r="M9" s="5">
        <f t="shared" si="2"/>
        <v>0.00747863247863248</v>
      </c>
    </row>
    <row r="10" spans="1:13">
      <c r="A10">
        <v>2021</v>
      </c>
      <c r="B10">
        <v>1955</v>
      </c>
      <c r="C10" s="1">
        <f t="shared" si="3"/>
        <v>0.0443376068376068</v>
      </c>
      <c r="H10">
        <v>11</v>
      </c>
      <c r="I10" s="5">
        <f t="shared" si="0"/>
        <v>0.00562659846547315</v>
      </c>
      <c r="J10">
        <v>28</v>
      </c>
      <c r="K10" s="5">
        <f t="shared" si="1"/>
        <v>0.0143222506393862</v>
      </c>
      <c r="L10">
        <v>10</v>
      </c>
      <c r="M10" s="5">
        <f t="shared" si="2"/>
        <v>0.0051150895140665</v>
      </c>
    </row>
    <row r="11" spans="1:13">
      <c r="A11">
        <v>2022</v>
      </c>
      <c r="B11">
        <v>1808</v>
      </c>
      <c r="C11" s="1">
        <f t="shared" si="3"/>
        <v>-0.0751918158567775</v>
      </c>
      <c r="J11">
        <v>24</v>
      </c>
      <c r="K11" s="5">
        <f t="shared" si="1"/>
        <v>0.0132743362831858</v>
      </c>
      <c r="L11">
        <v>5</v>
      </c>
      <c r="M11" s="5">
        <f t="shared" si="2"/>
        <v>0.00276548672566372</v>
      </c>
    </row>
    <row r="13" spans="9:13">
      <c r="I13" s="5">
        <f>AVERAGE(I2:I10)</f>
        <v>0.023264410392929</v>
      </c>
      <c r="K13" s="5">
        <f>AVERAGE(K2:K11)</f>
        <v>0.02171021212675</v>
      </c>
      <c r="M13" s="5">
        <f>AVERAGE(M2:M11)</f>
        <v>0.00410702223702975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Jialu</cp:lastModifiedBy>
  <dcterms:created xsi:type="dcterms:W3CDTF">2024-04-05T07:01:00Z</dcterms:created>
  <dcterms:modified xsi:type="dcterms:W3CDTF">2024-04-30T06:29:05Z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ac38310f-ff41-473c-89c1-1f3292094a7c</vt:lpwstr>
  </property>
  <property fmtid="{D5CDD505-2E9C-101B-9397-08002B2CF9AE}" pid="3" name="ICV">
    <vt:lpwstr>D96E9FB3CF854FA0872A8B4A78951064_12</vt:lpwstr>
  </property>
  <property fmtid="{D5CDD505-2E9C-101B-9397-08002B2CF9AE}" pid="4" name="KSOProductBuildVer">
    <vt:lpwstr>2052-12.1.0.15374</vt:lpwstr>
  </property>
</Properties>
</file>