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6E2886B-278E-460F-8F62-03F52873BA2B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1" sheetId="1" r:id="rId1"/>
    <sheet name="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5" i="2"/>
  <c r="B16" i="2"/>
  <c r="I8" i="2"/>
  <c r="E8" i="2"/>
  <c r="F8" i="2"/>
  <c r="C8" i="2"/>
  <c r="D8" i="2"/>
  <c r="H8" i="2"/>
  <c r="B8" i="2"/>
  <c r="B14" i="2"/>
  <c r="K3" i="2"/>
  <c r="K4" i="2"/>
  <c r="K5" i="2"/>
  <c r="K6" i="2"/>
  <c r="K2" i="2"/>
  <c r="J3" i="2"/>
  <c r="J4" i="2"/>
  <c r="J5" i="2"/>
  <c r="J6" i="2"/>
  <c r="J2" i="2"/>
  <c r="B13" i="2"/>
  <c r="B12" i="2"/>
  <c r="B11" i="2"/>
  <c r="B12" i="1"/>
  <c r="B16" i="1" s="1"/>
  <c r="I3" i="2"/>
  <c r="I4" i="2"/>
  <c r="I5" i="2"/>
  <c r="I6" i="2"/>
  <c r="I2" i="2"/>
  <c r="B13" i="1"/>
  <c r="F4" i="1"/>
  <c r="F5" i="1"/>
  <c r="F6" i="1"/>
  <c r="F7" i="1"/>
  <c r="F8" i="1"/>
  <c r="F9" i="1"/>
  <c r="F2" i="1"/>
  <c r="F3" i="1"/>
  <c r="B14" i="1" l="1"/>
  <c r="G9" i="1" l="1"/>
  <c r="H9" i="1" s="1"/>
  <c r="G6" i="1"/>
  <c r="H6" i="1" s="1"/>
  <c r="G3" i="1"/>
  <c r="H3" i="1" s="1"/>
  <c r="G7" i="1"/>
  <c r="H7" i="1" s="1"/>
  <c r="G4" i="1"/>
  <c r="H4" i="1" s="1"/>
  <c r="G8" i="1"/>
  <c r="H8" i="1" s="1"/>
  <c r="G5" i="1"/>
  <c r="H5" i="1" s="1"/>
  <c r="G2" i="1"/>
  <c r="H2" i="1" s="1"/>
  <c r="B15" i="1" s="1"/>
  <c r="B17" i="1" s="1"/>
  <c r="B18" i="1" s="1"/>
</calcChain>
</file>

<file path=xl/sharedStrings.xml><?xml version="1.0" encoding="utf-8"?>
<sst xmlns="http://schemas.openxmlformats.org/spreadsheetml/2006/main" count="32" uniqueCount="17">
  <si>
    <t>Ф/Э</t>
  </si>
  <si>
    <t>суммы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</si>
  <si>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</si>
  <si>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</si>
  <si>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T</t>
  </si>
  <si>
    <t>k</t>
  </si>
  <si>
    <t>m</t>
  </si>
  <si>
    <t>S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</si>
  <si>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</si>
  <si>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W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</si>
  <si>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</si>
  <si>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</si>
  <si>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=X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;m-1</t>
    </r>
    <r>
      <rPr>
        <sz val="11"/>
        <color theme="1"/>
        <rFont val="Calibri"/>
        <family val="2"/>
        <scheme val="minor"/>
      </rPr>
      <t>)=X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(0,05;7)</t>
    </r>
  </si>
  <si>
    <t>α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</si>
  <si>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=X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;k</t>
    </r>
    <r>
      <rPr>
        <sz val="11"/>
        <color theme="1"/>
        <rFont val="Calibri"/>
        <family val="2"/>
        <scheme val="minor"/>
      </rPr>
      <t>)=X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(0,05;7)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</si>
  <si>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: мнения экспертов не согласованы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</si>
  <si>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&lt; X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=&gt; 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: принимаем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</si>
</sst>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2" fillId="2" borderId="1" xfId="1" applyNumberFormat="1"/>
    <xf numFmtId="2" fontId="0" fillId="0" borderId="0" xfId="0" applyNumberFormat="1" applyFill="1" applyBorder="1"/>
    <xf numFmtId="0" fontId="3" fillId="0" borderId="0" xfId="0" applyFo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8</xdr:row>
      <xdr:rowOff>138112</xdr:rowOff>
    </xdr:from>
    <xdr:ext cx="942950" cy="479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F51895-236F-4376-AB25-BC569A01D12E}"/>
                </a:ext>
              </a:extLst>
            </xdr:cNvPr>
            <xdr:cNvSpPr txBox="1"/>
          </xdr:nvSpPr>
          <xdr:spPr>
            <a:xfrm>
              <a:off x="4752975" y="1709737"/>
              <a:ext cx="942950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F51895-236F-4376-AB25-BC569A01D12E}"/>
                </a:ext>
              </a:extLst>
            </xdr:cNvPr>
            <xdr:cNvSpPr txBox="1"/>
          </xdr:nvSpPr>
          <xdr:spPr>
            <a:xfrm>
              <a:off x="4752975" y="1709737"/>
              <a:ext cx="942950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▒∑24_(</a:t>
              </a:r>
              <a:r>
                <a:rPr lang="en-US" sz="1100" b="0" i="0">
                  <a:latin typeface="Cambria Math" panose="02040503050406030204" pitchFamily="18" charset="0"/>
                </a:rPr>
                <a:t>𝑙=1</a:t>
              </a:r>
              <a:r>
                <a:rPr lang="ru-RU" sz="1100" b="0" i="0">
                  <a:latin typeface="Cambria Math" panose="02040503050406030204" pitchFamily="18" charset="0"/>
                </a:rPr>
                <a:t>)^(</a:t>
              </a:r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(𝑡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3−𝑡_𝑙)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5" workbookViewId="0">
      <selection activeCell="G19" sqref="G19"/>
    </sheetView>
  </sheetViews>
  <sheetFormatPr defaultRowHeight="15" x14ac:dyDescent="0.25"/>
  <sheetData>
    <row r="1" spans="1:8" ht="18.75" x14ac:dyDescent="0.35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3</v>
      </c>
    </row>
    <row r="2" spans="1:8" x14ac:dyDescent="0.25">
      <c r="A2">
        <v>1</v>
      </c>
      <c r="B2">
        <v>7</v>
      </c>
      <c r="C2">
        <v>5</v>
      </c>
      <c r="D2">
        <v>2</v>
      </c>
      <c r="E2">
        <v>8</v>
      </c>
      <c r="F2">
        <f>SUM(B2:E2)</f>
        <v>22</v>
      </c>
      <c r="G2">
        <f>$B$14-F2</f>
        <v>-4</v>
      </c>
      <c r="H2">
        <f>POWER(G2,2)</f>
        <v>16</v>
      </c>
    </row>
    <row r="3" spans="1:8" x14ac:dyDescent="0.25">
      <c r="A3">
        <v>2</v>
      </c>
      <c r="B3">
        <v>8</v>
      </c>
      <c r="C3">
        <v>7</v>
      </c>
      <c r="D3">
        <v>3</v>
      </c>
      <c r="E3">
        <v>4</v>
      </c>
      <c r="F3">
        <f t="shared" ref="F3:F9" si="0">SUM(B3:E3)</f>
        <v>22</v>
      </c>
      <c r="G3">
        <f>$B$14-F3</f>
        <v>-4</v>
      </c>
      <c r="H3">
        <f t="shared" ref="H3:H9" si="1">POWER(G3,2)</f>
        <v>16</v>
      </c>
    </row>
    <row r="4" spans="1:8" x14ac:dyDescent="0.25">
      <c r="A4">
        <v>3</v>
      </c>
      <c r="B4">
        <v>2</v>
      </c>
      <c r="C4">
        <v>6</v>
      </c>
      <c r="D4">
        <v>4</v>
      </c>
      <c r="E4">
        <v>3</v>
      </c>
      <c r="F4">
        <f t="shared" si="0"/>
        <v>15</v>
      </c>
      <c r="G4">
        <f>$B$14-F4</f>
        <v>3</v>
      </c>
      <c r="H4">
        <f t="shared" si="1"/>
        <v>9</v>
      </c>
    </row>
    <row r="5" spans="1:8" x14ac:dyDescent="0.25">
      <c r="A5">
        <v>4</v>
      </c>
      <c r="B5">
        <v>6</v>
      </c>
      <c r="C5">
        <v>3</v>
      </c>
      <c r="D5">
        <v>5</v>
      </c>
      <c r="E5">
        <v>2</v>
      </c>
      <c r="F5">
        <f t="shared" si="0"/>
        <v>16</v>
      </c>
      <c r="G5">
        <f>$B$14-F5</f>
        <v>2</v>
      </c>
      <c r="H5">
        <f t="shared" si="1"/>
        <v>4</v>
      </c>
    </row>
    <row r="6" spans="1:8" x14ac:dyDescent="0.25">
      <c r="A6">
        <v>5</v>
      </c>
      <c r="B6">
        <v>3</v>
      </c>
      <c r="C6">
        <v>2</v>
      </c>
      <c r="D6">
        <v>8</v>
      </c>
      <c r="E6">
        <v>7</v>
      </c>
      <c r="F6">
        <f t="shared" si="0"/>
        <v>20</v>
      </c>
      <c r="G6">
        <f>$B$14-F6</f>
        <v>-2</v>
      </c>
      <c r="H6">
        <f t="shared" si="1"/>
        <v>4</v>
      </c>
    </row>
    <row r="7" spans="1:8" x14ac:dyDescent="0.25">
      <c r="A7">
        <v>6</v>
      </c>
      <c r="B7">
        <v>5</v>
      </c>
      <c r="C7">
        <v>4</v>
      </c>
      <c r="D7">
        <v>1</v>
      </c>
      <c r="E7">
        <v>1</v>
      </c>
      <c r="F7">
        <f t="shared" si="0"/>
        <v>11</v>
      </c>
      <c r="G7">
        <f>$B$14-F7</f>
        <v>7</v>
      </c>
      <c r="H7">
        <f t="shared" si="1"/>
        <v>49</v>
      </c>
    </row>
    <row r="8" spans="1:8" x14ac:dyDescent="0.25">
      <c r="A8">
        <v>7</v>
      </c>
      <c r="B8">
        <v>1</v>
      </c>
      <c r="C8">
        <v>1</v>
      </c>
      <c r="D8">
        <v>7</v>
      </c>
      <c r="E8">
        <v>5</v>
      </c>
      <c r="F8">
        <f t="shared" si="0"/>
        <v>14</v>
      </c>
      <c r="G8">
        <f>$B$14-F8</f>
        <v>4</v>
      </c>
      <c r="H8">
        <f t="shared" si="1"/>
        <v>16</v>
      </c>
    </row>
    <row r="9" spans="1:8" x14ac:dyDescent="0.25">
      <c r="A9">
        <v>8</v>
      </c>
      <c r="B9">
        <v>4</v>
      </c>
      <c r="C9">
        <v>8</v>
      </c>
      <c r="D9">
        <v>6</v>
      </c>
      <c r="E9">
        <v>6</v>
      </c>
      <c r="F9">
        <f t="shared" si="0"/>
        <v>24</v>
      </c>
      <c r="G9">
        <f>$B$14-F9</f>
        <v>-6</v>
      </c>
      <c r="H9">
        <f t="shared" si="1"/>
        <v>36</v>
      </c>
    </row>
    <row r="11" spans="1:8" ht="18" x14ac:dyDescent="0.35">
      <c r="A11" t="s">
        <v>15</v>
      </c>
    </row>
    <row r="12" spans="1:8" x14ac:dyDescent="0.25">
      <c r="A12" t="s">
        <v>5</v>
      </c>
      <c r="B12">
        <f>COUNT(B1:E1)</f>
        <v>4</v>
      </c>
    </row>
    <row r="13" spans="1:8" x14ac:dyDescent="0.25">
      <c r="A13" t="s">
        <v>6</v>
      </c>
      <c r="B13">
        <f>COUNT(A2:A9)</f>
        <v>8</v>
      </c>
    </row>
    <row r="14" spans="1:8" x14ac:dyDescent="0.25">
      <c r="A14" t="s">
        <v>4</v>
      </c>
      <c r="B14">
        <f>(B12*(B13+1))/2</f>
        <v>18</v>
      </c>
    </row>
    <row r="15" spans="1:8" x14ac:dyDescent="0.25">
      <c r="A15" t="s">
        <v>7</v>
      </c>
      <c r="B15">
        <f>SUM(H2:H9)</f>
        <v>150</v>
      </c>
    </row>
    <row r="16" spans="1:8" ht="18" x14ac:dyDescent="0.35">
      <c r="A16" t="s">
        <v>8</v>
      </c>
      <c r="B16">
        <f>(POWER(B12,2)*(POWER(B13,3)-B13))/12</f>
        <v>672</v>
      </c>
    </row>
    <row r="17" spans="1:4" ht="18.75" x14ac:dyDescent="0.35">
      <c r="A17" t="s">
        <v>9</v>
      </c>
      <c r="B17">
        <f>B15/B16</f>
        <v>0.22321428571428573</v>
      </c>
      <c r="D17" t="s">
        <v>12</v>
      </c>
    </row>
    <row r="18" spans="1:4" ht="18.75" x14ac:dyDescent="0.35">
      <c r="A18" t="s">
        <v>10</v>
      </c>
      <c r="B18">
        <f>B12*(B13-1)*B17</f>
        <v>6.25</v>
      </c>
    </row>
    <row r="19" spans="1:4" x14ac:dyDescent="0.25">
      <c r="A19" s="4" t="s">
        <v>13</v>
      </c>
      <c r="B19">
        <v>0.05</v>
      </c>
    </row>
    <row r="20" spans="1:4" ht="18.75" x14ac:dyDescent="0.35">
      <c r="A20" t="s">
        <v>11</v>
      </c>
      <c r="B20">
        <v>14.1</v>
      </c>
    </row>
    <row r="21" spans="1:4" ht="18.75" x14ac:dyDescent="0.35">
      <c r="A21" t="s">
        <v>16</v>
      </c>
    </row>
  </sheetData>
  <pageMargins left="0.7" right="0.7" top="0.75" bottom="0.75" header="0.3" footer="0.3"/>
  <pageSetup paperSize="9" orientation="portrait" r:id="rId1"/>
  <ignoredErrors>
    <ignoredError sqref="F2: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4651-1874-4FDE-8645-EAD6CB8B624B}">
  <dimension ref="A1:K20"/>
  <sheetViews>
    <sheetView tabSelected="1" zoomScaleNormal="100" workbookViewId="0">
      <selection activeCell="C8" sqref="C8"/>
    </sheetView>
  </sheetViews>
  <sheetFormatPr defaultRowHeight="15" x14ac:dyDescent="0.25"/>
  <sheetData>
    <row r="1" spans="1:11" ht="18.75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1</v>
      </c>
      <c r="J1" t="s">
        <v>2</v>
      </c>
      <c r="K1" t="s">
        <v>3</v>
      </c>
    </row>
    <row r="2" spans="1:11" x14ac:dyDescent="0.25">
      <c r="A2">
        <v>1</v>
      </c>
      <c r="B2" s="2">
        <v>3.5</v>
      </c>
      <c r="C2" s="2">
        <v>1.5</v>
      </c>
      <c r="D2" s="2">
        <v>3.5</v>
      </c>
      <c r="E2" s="2">
        <v>3</v>
      </c>
      <c r="F2" s="2">
        <v>2</v>
      </c>
      <c r="G2" s="1">
        <v>1</v>
      </c>
      <c r="H2" s="2">
        <v>1.5</v>
      </c>
      <c r="I2" s="1">
        <f>SUM(B2:H2)</f>
        <v>16</v>
      </c>
      <c r="J2" s="1">
        <f>$B$13-I2</f>
        <v>5</v>
      </c>
      <c r="K2">
        <f>POWER(J2,2)</f>
        <v>25</v>
      </c>
    </row>
    <row r="3" spans="1:11" x14ac:dyDescent="0.25">
      <c r="A3">
        <v>2</v>
      </c>
      <c r="B3" s="1">
        <v>5</v>
      </c>
      <c r="C3" s="1">
        <v>5</v>
      </c>
      <c r="D3" s="2">
        <v>3.5</v>
      </c>
      <c r="E3" s="1">
        <v>5</v>
      </c>
      <c r="F3" s="1">
        <v>5</v>
      </c>
      <c r="G3" s="1">
        <v>4</v>
      </c>
      <c r="H3" s="1">
        <v>3</v>
      </c>
      <c r="I3" s="1">
        <f t="shared" ref="I3:I6" si="0">SUM(B3:H3)</f>
        <v>30.5</v>
      </c>
      <c r="J3" s="1">
        <f t="shared" ref="J3:J6" si="1">$B$13-I3</f>
        <v>-9.5</v>
      </c>
      <c r="K3">
        <f t="shared" ref="K3:K6" si="2">POWER(J3,2)</f>
        <v>90.25</v>
      </c>
    </row>
    <row r="4" spans="1:11" x14ac:dyDescent="0.25">
      <c r="A4">
        <v>3</v>
      </c>
      <c r="B4" s="1">
        <v>1</v>
      </c>
      <c r="C4" s="1">
        <v>4</v>
      </c>
      <c r="D4" s="1">
        <v>1</v>
      </c>
      <c r="E4" s="2">
        <v>3</v>
      </c>
      <c r="F4" s="2">
        <v>2</v>
      </c>
      <c r="G4" s="1">
        <v>5</v>
      </c>
      <c r="H4" s="1">
        <v>4</v>
      </c>
      <c r="I4" s="1">
        <f t="shared" si="0"/>
        <v>20</v>
      </c>
      <c r="J4" s="1">
        <f t="shared" si="1"/>
        <v>1</v>
      </c>
      <c r="K4">
        <f t="shared" si="2"/>
        <v>1</v>
      </c>
    </row>
    <row r="5" spans="1:11" x14ac:dyDescent="0.25">
      <c r="A5">
        <v>4</v>
      </c>
      <c r="B5" s="2">
        <v>3.5</v>
      </c>
      <c r="C5" s="2">
        <v>1.5</v>
      </c>
      <c r="D5" s="1">
        <v>2</v>
      </c>
      <c r="E5" s="2">
        <v>3</v>
      </c>
      <c r="F5" s="2">
        <v>2</v>
      </c>
      <c r="G5" s="1">
        <v>2</v>
      </c>
      <c r="H5" s="1">
        <v>5</v>
      </c>
      <c r="I5" s="1">
        <f t="shared" si="0"/>
        <v>19</v>
      </c>
      <c r="J5" s="1">
        <f t="shared" si="1"/>
        <v>2</v>
      </c>
      <c r="K5">
        <f t="shared" si="2"/>
        <v>4</v>
      </c>
    </row>
    <row r="6" spans="1:11" x14ac:dyDescent="0.25">
      <c r="A6">
        <v>5</v>
      </c>
      <c r="B6" s="1">
        <v>2</v>
      </c>
      <c r="C6" s="1">
        <v>3</v>
      </c>
      <c r="D6" s="1">
        <v>5</v>
      </c>
      <c r="E6" s="1">
        <v>1</v>
      </c>
      <c r="F6" s="1">
        <v>4</v>
      </c>
      <c r="G6" s="1">
        <v>3</v>
      </c>
      <c r="H6" s="2">
        <v>1.5</v>
      </c>
      <c r="I6" s="1">
        <f t="shared" si="0"/>
        <v>19.5</v>
      </c>
      <c r="J6" s="1">
        <f t="shared" si="1"/>
        <v>1.5</v>
      </c>
      <c r="K6">
        <f t="shared" si="2"/>
        <v>2.25</v>
      </c>
    </row>
    <row r="8" spans="1:11" x14ac:dyDescent="0.25">
      <c r="B8">
        <f>(POWER(2,3)-2)</f>
        <v>6</v>
      </c>
      <c r="C8">
        <f t="shared" ref="C8:H8" si="3">(POWER(2,3)-2)</f>
        <v>6</v>
      </c>
      <c r="D8">
        <f t="shared" si="3"/>
        <v>6</v>
      </c>
      <c r="E8">
        <f>(POWER(3,3)-3)</f>
        <v>24</v>
      </c>
      <c r="F8">
        <f>(POWER(3,3)-3)</f>
        <v>24</v>
      </c>
      <c r="G8" s="3">
        <v>0</v>
      </c>
      <c r="H8">
        <f t="shared" si="3"/>
        <v>6</v>
      </c>
      <c r="I8" s="3">
        <f>SUM(B8:H8)</f>
        <v>72</v>
      </c>
    </row>
    <row r="10" spans="1:11" ht="18" x14ac:dyDescent="0.35">
      <c r="A10" t="s">
        <v>15</v>
      </c>
    </row>
    <row r="11" spans="1:11" x14ac:dyDescent="0.25">
      <c r="A11" t="s">
        <v>5</v>
      </c>
      <c r="B11">
        <f>COUNT(B1:H1)</f>
        <v>7</v>
      </c>
    </row>
    <row r="12" spans="1:11" x14ac:dyDescent="0.25">
      <c r="A12" t="s">
        <v>6</v>
      </c>
      <c r="B12">
        <f>COUNT(A2:A6)</f>
        <v>5</v>
      </c>
    </row>
    <row r="13" spans="1:11" x14ac:dyDescent="0.25">
      <c r="A13" t="s">
        <v>4</v>
      </c>
      <c r="B13">
        <f>(B11*(B12+1))/2</f>
        <v>21</v>
      </c>
    </row>
    <row r="14" spans="1:11" x14ac:dyDescent="0.25">
      <c r="A14" t="s">
        <v>7</v>
      </c>
      <c r="B14">
        <f>SUM(K2:K6)</f>
        <v>122.5</v>
      </c>
    </row>
    <row r="15" spans="1:11" ht="18" x14ac:dyDescent="0.35">
      <c r="A15" t="s">
        <v>8</v>
      </c>
      <c r="B15">
        <f>((1/12)*POWER(B11,2)*(POWER(B12,3)-B12))-((1/12)*B11*I8)</f>
        <v>447.99999999999994</v>
      </c>
    </row>
    <row r="16" spans="1:11" ht="18.75" x14ac:dyDescent="0.35">
      <c r="A16" t="s">
        <v>9</v>
      </c>
      <c r="B16">
        <f>B14/B15</f>
        <v>0.27343750000000006</v>
      </c>
      <c r="D16" t="s">
        <v>14</v>
      </c>
    </row>
    <row r="17" spans="1:2" ht="18.75" x14ac:dyDescent="0.35">
      <c r="A17" t="s">
        <v>10</v>
      </c>
      <c r="B17">
        <f>B11*(B12-1)*B16</f>
        <v>7.6562500000000018</v>
      </c>
    </row>
    <row r="18" spans="1:2" x14ac:dyDescent="0.25">
      <c r="A18" s="4" t="s">
        <v>13</v>
      </c>
      <c r="B18">
        <v>0.05</v>
      </c>
    </row>
    <row r="19" spans="1:2" ht="18.75" x14ac:dyDescent="0.35">
      <c r="A19" t="s">
        <v>11</v>
      </c>
      <c r="B19">
        <v>14.1</v>
      </c>
    </row>
    <row r="20" spans="1:2" ht="18.75" x14ac:dyDescent="0.35">
      <c r="A20" t="s">
        <v>16</v>
      </c>
    </row>
  </sheetData>
  <pageMargins left="0.7" right="0.7" top="0.75" bottom="0.75" header="0.3" footer="0.3"/>
  <pageSetup paperSize="9" orientation="portrait" r:id="rId1"/>
  <ignoredErrors>
    <ignoredError sqref="I2:I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2021-12-04T19:05:17Z</dcterms:modified>
</cp:coreProperties>
</file>