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s Yeranosyan\Desktop\"/>
    </mc:Choice>
  </mc:AlternateContent>
  <bookViews>
    <workbookView xWindow="0" yWindow="0" windowWidth="19200" windowHeight="7050"/>
  </bookViews>
  <sheets>
    <sheet name="1213-11004" sheetId="1" r:id="rId1"/>
  </sheets>
  <externalReferences>
    <externalReference r:id="rId2"/>
    <externalReference r:id="rId3"/>
  </externalReferences>
  <definedNames>
    <definedName name="i">'[1]Canucagir N 1 page-2'!#REF!</definedName>
    <definedName name="u">'[1]Canucagir N 1 page-2'!#REF!</definedName>
    <definedName name="x">'[2]Canucagir N 1 page-2'!#REF!</definedName>
    <definedName name="y">'[1]Canucagir N 1 page-2'!#REF!</definedName>
    <definedName name="z">'[1]Canucagir N 1 page-2'!#REF!</definedName>
    <definedName name="_xlnm.Print_Titles" localSheetId="0">'1213-11004'!$9:$11</definedName>
    <definedName name="ռադիո">'[2]Canucagir N 1 page-2'!#REF!</definedName>
  </definedNames>
  <calcPr calcId="162913"/>
</workbook>
</file>

<file path=xl/calcChain.xml><?xml version="1.0" encoding="utf-8"?>
<calcChain xmlns="http://schemas.openxmlformats.org/spreadsheetml/2006/main">
  <c r="E76" i="1" l="1"/>
  <c r="E57" i="1"/>
  <c r="E53" i="1"/>
  <c r="E44" i="1"/>
  <c r="E39" i="1"/>
  <c r="E36" i="1"/>
  <c r="E33" i="1"/>
  <c r="E26" i="1"/>
  <c r="E20" i="1"/>
  <c r="E31" i="1" l="1"/>
  <c r="E18" i="1" s="1"/>
  <c r="E16" i="1" l="1"/>
</calcChain>
</file>

<file path=xl/sharedStrings.xml><?xml version="1.0" encoding="utf-8"?>
<sst xmlns="http://schemas.openxmlformats.org/spreadsheetml/2006/main" count="98" uniqueCount="90">
  <si>
    <t>Շուկայի վերահսկողության տեսչական մարմին</t>
  </si>
  <si>
    <t>Բաժին</t>
  </si>
  <si>
    <t>01</t>
  </si>
  <si>
    <t>խումբ</t>
  </si>
  <si>
    <t>դաս</t>
  </si>
  <si>
    <t>Ծրագրի անվանումը՝</t>
  </si>
  <si>
    <t xml:space="preserve"> Տեսչական վերահսկողության ծրագիր</t>
  </si>
  <si>
    <t>Միջոցառման անվանումը՝</t>
  </si>
  <si>
    <t xml:space="preserve"> Շուկայի վերահսկողության ծառայություններ</t>
  </si>
  <si>
    <t>Գումարը   /հազ.դրամ/</t>
  </si>
  <si>
    <t xml:space="preserve"> Ծրագրային դասիչը</t>
  </si>
  <si>
    <t xml:space="preserve"> Ծրագիր</t>
  </si>
  <si>
    <t xml:space="preserve"> Միջոցառում</t>
  </si>
  <si>
    <t>կոդը</t>
  </si>
  <si>
    <t>Բյուջետային ծախսերի տնտ. դասակարգման հոդվածի անվանումը</t>
  </si>
  <si>
    <t>Հաստիքային  միավորների  թիվը</t>
  </si>
  <si>
    <t>Ծառայողական  ավտոմեքենաների  քանակը</t>
  </si>
  <si>
    <t>ԸՆԴԱՄԵՆԸ  ԾԱԽՍԵՐ</t>
  </si>
  <si>
    <t>այդ  թվում՝</t>
  </si>
  <si>
    <t>ԸՆԹԱՑԻԿ  ԾԱԽՍԵՐ</t>
  </si>
  <si>
    <t>ԱՇԽԱՏԱՆՔԻ ՎԱՐՁԱՏՐՈՒԹՅՈՒՆ</t>
  </si>
  <si>
    <t xml:space="preserve">  4111</t>
  </si>
  <si>
    <t xml:space="preserve"> -Աշխատողների աշխատավարձեր և հավելավճարներ</t>
  </si>
  <si>
    <t xml:space="preserve">  4112</t>
  </si>
  <si>
    <t xml:space="preserve"> - Պարգևատրումներ, դրամական խրախուսումներ և հատուկ վճարներ</t>
  </si>
  <si>
    <t>4113</t>
  </si>
  <si>
    <t xml:space="preserve"> -Քաղաքացիական, դատական և պետական ծառայողների պարգևատրում </t>
  </si>
  <si>
    <t>4114</t>
  </si>
  <si>
    <t xml:space="preserve">- Հարկային և մաքսային մարմինների աշխատողների պարգևատրում </t>
  </si>
  <si>
    <t>Էներգետիկ ծառայություններ</t>
  </si>
  <si>
    <t>այդ  թվում`</t>
  </si>
  <si>
    <t>Էլեկտրաէներգիայով ջեռուցման ծառայություններ</t>
  </si>
  <si>
    <t>Ջեռուցման ծառայություններ</t>
  </si>
  <si>
    <t>Կոմունալ ծառայություններ</t>
  </si>
  <si>
    <t>Ջրամատակարարման և ջրահեռացման ծառայություններ</t>
  </si>
  <si>
    <t>Շենքերի պահպանման ծառայություններ</t>
  </si>
  <si>
    <t>Կապի ծառայություններ</t>
  </si>
  <si>
    <t>Ապահովագրական ծախսեր</t>
  </si>
  <si>
    <t>Գույքի և սարքավորումների վարձակալություն</t>
  </si>
  <si>
    <t>Արտագերատեսչական ծախսեր</t>
  </si>
  <si>
    <t>Ծառայողական գործուղումների գծով ծախսեր</t>
  </si>
  <si>
    <t>Ներքին  գործուղումներ</t>
  </si>
  <si>
    <t>Արտասահմանյան գործուղումների գծով ծախսեր</t>
  </si>
  <si>
    <t>Վարչական ծառայություններ</t>
  </si>
  <si>
    <t>Համակարգչային ծառայություններ</t>
  </si>
  <si>
    <t>4233</t>
  </si>
  <si>
    <t>Աշխատակազմի մասնագիտական զարգացման ծառայություններ</t>
  </si>
  <si>
    <t>Տեղեկատվական ծառայություններ</t>
  </si>
  <si>
    <t>Կառավարչական ծառայություններ</t>
  </si>
  <si>
    <t>Կենցաղային և հանրային սննդի ծառայություններ</t>
  </si>
  <si>
    <t>Ներկայացուցչական  ծախսեր</t>
  </si>
  <si>
    <t>Ընդհանուր բնույթի այլ ծառայություններ</t>
  </si>
  <si>
    <t>Մասնագիտական ծառայություններ</t>
  </si>
  <si>
    <t>Շենքերի և կառույցների ընթացիկ նորոգում և պահպանում</t>
  </si>
  <si>
    <t>Մեքենաների և սարքավորումների ընթացիկ նորոգում և պահպանում</t>
  </si>
  <si>
    <t>Ավտոմեքենաների ընթացիկ նորոգում և պահպանում</t>
  </si>
  <si>
    <t>Սարքավորումների ընթացիկ նորոգում և պահպանում</t>
  </si>
  <si>
    <t>Գրասենյակային նյութեր և հագուստ</t>
  </si>
  <si>
    <t>Գրասենյակային պիտույքներ</t>
  </si>
  <si>
    <t>Հագուստ և համազգեստ</t>
  </si>
  <si>
    <t>Գյուղատնտեսական ապրանքներ</t>
  </si>
  <si>
    <t>Տրանսպորտային նյութեր</t>
  </si>
  <si>
    <t>Առողջապահական և լաբորատոր նյութեր</t>
  </si>
  <si>
    <t xml:space="preserve">Կենցաղային և հանրային սննդի նյութեր </t>
  </si>
  <si>
    <t>Հատուկ նպատակային այլ նյութեր</t>
  </si>
  <si>
    <t>Սուբսիդիաներ ոչ ֆինանսական պետական կազմակերպություններին</t>
  </si>
  <si>
    <t>Ընթացիկ դրամաշնորհներ միջազգային կազմակերպություններին</t>
  </si>
  <si>
    <t>Ընթացիկ դրամաշնորհներ պետական կառավարման հատվածին</t>
  </si>
  <si>
    <t>Ընթացիկ սուբվենցիաներ համայնքներին</t>
  </si>
  <si>
    <t>4637</t>
  </si>
  <si>
    <t>Ընթացիկ դրամաշնորհներ պետական և համայնքների ոչ առևտրային կազմակերպություններին</t>
  </si>
  <si>
    <t xml:space="preserve"> Ընթացիկ դրամաշնորհներ պետական և համայնքային  առևտրային կազմակերպություններին</t>
  </si>
  <si>
    <t>4639</t>
  </si>
  <si>
    <t>Այլ ընթացիկ դրամաշնորհներ</t>
  </si>
  <si>
    <t>4655</t>
  </si>
  <si>
    <t>Կապիտալ դրամաշնորհներ պետական և համայնքային ոչ առևտրային կազմակերպություններին</t>
  </si>
  <si>
    <t>Այլ նպաստներ բյուջեից</t>
  </si>
  <si>
    <t>Այլ հարկեր</t>
  </si>
  <si>
    <t>Պարտադիր վճարներ</t>
  </si>
  <si>
    <t>ավտոմեքենաների տեխզննություն և բնապահպանական վճար</t>
  </si>
  <si>
    <t>աղբահանություն</t>
  </si>
  <si>
    <t>այլ</t>
  </si>
  <si>
    <t>4824</t>
  </si>
  <si>
    <t>Պետական հատվածի տարբեր մակարդակների կողմից միմյանց նկատմամբ կիրառվող տույժեր</t>
  </si>
  <si>
    <t xml:space="preserve">Դատարանների կողմից նշանակված տույժեր ու տուգանքներ </t>
  </si>
  <si>
    <t>4851</t>
  </si>
  <si>
    <t xml:space="preserve">Կառավարման մարմինների գործունեության հետևանքով առաջացած վնասվածքների  կամ վնասների վերականգնում </t>
  </si>
  <si>
    <t>Այլ  ծախսեր</t>
  </si>
  <si>
    <t>Պահուստային միջոցներ</t>
  </si>
  <si>
    <t>2021թ.բյուջե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</si>
</sst>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.0_);_(* \(#,##0.0\);_(* &quot;-&quot;??_);_(@_)"/>
    <numFmt numFmtId="166" formatCode="#,##0.0_);\(#,##0.0\)"/>
    <numFmt numFmtId="167" formatCode="0.0"/>
    <numFmt numFmtId="169" formatCode="_-* #,##0.00_-;\-* #,##0.00_-;_-* &quot;-&quot;??_-;_-@_-"/>
  </numFmts>
  <fonts count="19">
    <font>
      <sz val="11"/>
      <color theme="1"/>
      <name val="Arial Armenian"/>
      <family val="2"/>
    </font>
    <font>
      <sz val="10"/>
      <name val="Arial"/>
      <family val="2"/>
    </font>
    <font>
      <sz val="10"/>
      <name val="GHEA Grapalat"/>
      <family val="3"/>
    </font>
    <font>
      <sz val="10"/>
      <color indexed="8"/>
      <name val="MS Sans Serif"/>
      <family val="2"/>
    </font>
    <font>
      <b/>
      <sz val="10"/>
      <name val="GHEA Grapalat"/>
      <family val="3"/>
    </font>
    <font>
      <sz val="10"/>
      <name val="Arial"/>
      <family val="2"/>
      <charset val="204"/>
    </font>
    <font>
      <b/>
      <sz val="12"/>
      <name val="GHEA Grapalat"/>
      <family val="3"/>
    </font>
    <font>
      <sz val="10"/>
      <name val="Arial Armenian"/>
      <family val="2"/>
    </font>
    <font>
      <sz val="9"/>
      <name val="GHEA Mariam"/>
      <family val="3"/>
    </font>
    <font>
      <sz val="9"/>
      <name val="GHEA Grapalat"/>
      <family val="3"/>
    </font>
    <font>
      <sz val="10"/>
      <color indexed="8"/>
      <name val="MS Sans Serif"/>
      <family val="2"/>
      <charset val="204"/>
    </font>
    <font>
      <b/>
      <sz val="9"/>
      <name val="GHEA Mariam"/>
      <family val="3"/>
    </font>
    <font>
      <sz val="9"/>
      <name val="MS Sans Serif"/>
      <family val="2"/>
      <charset val="204"/>
    </font>
    <font>
      <sz val="9"/>
      <color theme="1"/>
      <name val="GHEA Grapalat"/>
      <family val="3"/>
    </font>
    <font>
      <sz val="9"/>
      <color indexed="8"/>
      <name val="MS Sans Serif"/>
      <family val="2"/>
      <charset val="204"/>
    </font>
    <font>
      <sz val="8"/>
      <name val="GHEA Grapalat"/>
      <family val="3"/>
    </font>
    <font>
      <sz val="11"/>
      <name val="GHEA Grapalat"/>
      <family val="3"/>
    </font>
    <font>
      <b/>
      <sz val="10.5"/>
      <name val="GHEA Grapalat"/>
      <family val="3"/>
    </font>
    <font>
      <b/>
      <sz val="8"/>
      <name val="GHEA Grapalat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0" borderId="0"/>
    <xf numFmtId="0" fontId="5" fillId="0" borderId="0"/>
  </cellStyleXfs>
  <cellXfs count="59">
    <xf numFmtId="0" fontId="0" fillId="0" borderId="0" xfId="0"/>
    <xf numFmtId="0" fontId="2" fillId="2" borderId="0" xfId="1" applyFont="1" applyFill="1"/>
    <xf numFmtId="0" fontId="2" fillId="2" borderId="0" xfId="2" applyFont="1" applyFill="1" applyAlignment="1">
      <alignment wrapText="1"/>
    </xf>
    <xf numFmtId="0" fontId="4" fillId="2" borderId="0" xfId="2" applyFont="1" applyFill="1" applyAlignment="1">
      <alignment horizontal="left" wrapText="1"/>
    </xf>
    <xf numFmtId="0" fontId="2" fillId="2" borderId="0" xfId="2" applyFont="1" applyFill="1" applyAlignment="1">
      <alignment horizontal="centerContinuous"/>
    </xf>
    <xf numFmtId="0" fontId="2" fillId="2" borderId="0" xfId="2" applyFont="1" applyFill="1"/>
    <xf numFmtId="0" fontId="6" fillId="2" borderId="0" xfId="2" applyFont="1" applyFill="1" applyAlignment="1">
      <alignment horizontal="left"/>
    </xf>
    <xf numFmtId="0" fontId="2" fillId="2" borderId="0" xfId="2" applyFont="1" applyFill="1" applyAlignment="1">
      <alignment horizontal="left"/>
    </xf>
    <xf numFmtId="0" fontId="4" fillId="2" borderId="1" xfId="1" applyFont="1" applyFill="1" applyBorder="1"/>
    <xf numFmtId="49" fontId="4" fillId="2" borderId="1" xfId="1" applyNumberFormat="1" applyFont="1" applyFill="1" applyBorder="1" applyAlignment="1">
      <alignment horizontal="center"/>
    </xf>
    <xf numFmtId="49" fontId="2" fillId="2" borderId="0" xfId="3" applyNumberFormat="1" applyFont="1" applyFill="1" applyAlignment="1">
      <alignment horizontal="center" wrapText="1"/>
    </xf>
    <xf numFmtId="0" fontId="2" fillId="2" borderId="0" xfId="2" applyFont="1" applyFill="1" applyAlignment="1">
      <alignment horizontal="center" wrapText="1"/>
    </xf>
    <xf numFmtId="0" fontId="2" fillId="2" borderId="0" xfId="2" applyFont="1" applyFill="1" applyAlignment="1">
      <alignment horizontal="center"/>
    </xf>
    <xf numFmtId="0" fontId="4" fillId="2" borderId="0" xfId="1" applyFont="1" applyFill="1"/>
    <xf numFmtId="0" fontId="2" fillId="2" borderId="0" xfId="5" applyFont="1" applyFill="1"/>
    <xf numFmtId="167" fontId="2" fillId="2" borderId="0" xfId="5" applyNumberFormat="1" applyFont="1" applyFill="1" applyAlignment="1">
      <alignment horizontal="center" wrapText="1"/>
    </xf>
    <xf numFmtId="0" fontId="1" fillId="2" borderId="0" xfId="1" applyFill="1"/>
    <xf numFmtId="0" fontId="1" fillId="2" borderId="0" xfId="1" applyFill="1" applyAlignment="1">
      <alignment wrapText="1"/>
    </xf>
    <xf numFmtId="0" fontId="8" fillId="2" borderId="0" xfId="1" applyFont="1" applyFill="1" applyAlignment="1">
      <alignment horizontal="right"/>
    </xf>
    <xf numFmtId="0" fontId="11" fillId="2" borderId="1" xfId="7" applyFont="1" applyFill="1" applyBorder="1" applyAlignment="1">
      <alignment horizontal="centerContinuous" vertical="center" wrapText="1"/>
    </xf>
    <xf numFmtId="0" fontId="12" fillId="2" borderId="0" xfId="7" applyFont="1" applyFill="1"/>
    <xf numFmtId="0" fontId="13" fillId="2" borderId="4" xfId="6" applyFont="1" applyFill="1" applyBorder="1" applyAlignment="1">
      <alignment horizontal="center" vertical="center" wrapText="1"/>
    </xf>
    <xf numFmtId="0" fontId="8" fillId="2" borderId="1" xfId="7" applyFont="1" applyFill="1" applyBorder="1" applyAlignment="1">
      <alignment horizontal="center" wrapText="1"/>
    </xf>
    <xf numFmtId="0" fontId="8" fillId="2" borderId="4" xfId="7" applyFont="1" applyFill="1" applyBorder="1" applyAlignment="1">
      <alignment horizontal="center" wrapText="1"/>
    </xf>
    <xf numFmtId="0" fontId="14" fillId="2" borderId="0" xfId="7" applyFont="1" applyFill="1"/>
    <xf numFmtId="0" fontId="15" fillId="2" borderId="5" xfId="1" applyFont="1" applyFill="1" applyBorder="1" applyAlignment="1">
      <alignment horizontal="center" vertical="top" wrapText="1"/>
    </xf>
    <xf numFmtId="0" fontId="15" fillId="2" borderId="1" xfId="7" applyFont="1" applyFill="1" applyBorder="1" applyAlignment="1">
      <alignment horizontal="center" wrapText="1"/>
    </xf>
    <xf numFmtId="166" fontId="2" fillId="2" borderId="1" xfId="9" applyNumberFormat="1" applyFont="1" applyFill="1" applyBorder="1" applyAlignment="1">
      <alignment horizontal="center" wrapText="1"/>
    </xf>
    <xf numFmtId="0" fontId="15" fillId="2" borderId="0" xfId="7" applyFont="1" applyFill="1"/>
    <xf numFmtId="49" fontId="16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1" xfId="7" applyFont="1" applyFill="1" applyBorder="1" applyAlignment="1">
      <alignment horizontal="center" vertical="center" wrapText="1"/>
    </xf>
    <xf numFmtId="0" fontId="4" fillId="2" borderId="1" xfId="7" applyFont="1" applyFill="1" applyBorder="1" applyAlignment="1">
      <alignment horizontal="left" vertical="center" wrapText="1"/>
    </xf>
    <xf numFmtId="49" fontId="16" fillId="2" borderId="7" xfId="1" applyNumberFormat="1" applyFont="1" applyFill="1" applyBorder="1" applyAlignment="1">
      <alignment vertical="top" wrapText="1"/>
    </xf>
    <xf numFmtId="0" fontId="2" fillId="2" borderId="8" xfId="1" applyFont="1" applyFill="1" applyBorder="1" applyAlignment="1">
      <alignment vertical="top" wrapText="1"/>
    </xf>
    <xf numFmtId="166" fontId="4" fillId="2" borderId="1" xfId="7" applyNumberFormat="1" applyFont="1" applyFill="1" applyBorder="1" applyAlignment="1">
      <alignment horizontal="center" wrapText="1"/>
    </xf>
    <xf numFmtId="0" fontId="2" fillId="2" borderId="7" xfId="1" applyFont="1" applyFill="1" applyBorder="1" applyAlignment="1">
      <alignment vertical="top" wrapText="1"/>
    </xf>
    <xf numFmtId="0" fontId="2" fillId="2" borderId="1" xfId="7" applyFont="1" applyFill="1" applyBorder="1" applyAlignment="1">
      <alignment horizontal="left" vertical="center" wrapText="1"/>
    </xf>
    <xf numFmtId="0" fontId="4" fillId="2" borderId="1" xfId="7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wrapText="1"/>
    </xf>
    <xf numFmtId="165" fontId="17" fillId="2" borderId="1" xfId="10" applyNumberFormat="1" applyFont="1" applyFill="1" applyBorder="1" applyAlignment="1">
      <alignment wrapText="1"/>
    </xf>
    <xf numFmtId="0" fontId="2" fillId="2" borderId="1" xfId="1" applyFont="1" applyFill="1" applyBorder="1" applyAlignment="1">
      <alignment wrapText="1"/>
    </xf>
    <xf numFmtId="0" fontId="2" fillId="2" borderId="7" xfId="1" applyFont="1" applyFill="1" applyBorder="1"/>
    <xf numFmtId="0" fontId="2" fillId="2" borderId="8" xfId="1" applyFont="1" applyFill="1" applyBorder="1"/>
    <xf numFmtId="49" fontId="4" fillId="2" borderId="4" xfId="7" applyNumberFormat="1" applyFont="1" applyFill="1" applyBorder="1" applyAlignment="1">
      <alignment horizontal="center" vertical="center" wrapText="1"/>
    </xf>
    <xf numFmtId="49" fontId="4" fillId="2" borderId="1" xfId="7" applyNumberFormat="1" applyFont="1" applyFill="1" applyBorder="1" applyAlignment="1">
      <alignment horizontal="left" vertical="center" wrapText="1"/>
    </xf>
    <xf numFmtId="0" fontId="2" fillId="2" borderId="0" xfId="7" applyFont="1" applyFill="1"/>
    <xf numFmtId="1" fontId="18" fillId="2" borderId="3" xfId="1" applyNumberFormat="1" applyFont="1" applyFill="1" applyBorder="1" applyAlignment="1">
      <alignment horizontal="center"/>
    </xf>
    <xf numFmtId="165" fontId="4" fillId="2" borderId="1" xfId="12" applyNumberFormat="1" applyFont="1" applyFill="1" applyBorder="1" applyAlignment="1">
      <alignment horizontal="left" wrapText="1"/>
    </xf>
    <xf numFmtId="49" fontId="4" fillId="2" borderId="9" xfId="7" applyNumberFormat="1" applyFont="1" applyFill="1" applyBorder="1" applyAlignment="1">
      <alignment horizontal="center" vertical="center" wrapText="1"/>
    </xf>
    <xf numFmtId="49" fontId="4" fillId="2" borderId="4" xfId="13" applyNumberFormat="1" applyFont="1" applyFill="1" applyBorder="1" applyAlignment="1">
      <alignment horizontal="center" vertical="center" wrapText="1"/>
    </xf>
    <xf numFmtId="0" fontId="4" fillId="2" borderId="1" xfId="13" applyFont="1" applyFill="1" applyBorder="1" applyAlignment="1">
      <alignment horizontal="left" vertical="center" wrapText="1"/>
    </xf>
    <xf numFmtId="0" fontId="2" fillId="2" borderId="4" xfId="1" applyFont="1" applyFill="1" applyBorder="1"/>
    <xf numFmtId="0" fontId="2" fillId="2" borderId="9" xfId="1" applyFont="1" applyFill="1" applyBorder="1"/>
    <xf numFmtId="0" fontId="2" fillId="2" borderId="0" xfId="2" applyFont="1" applyFill="1" applyAlignment="1">
      <alignment vertical="center"/>
    </xf>
    <xf numFmtId="0" fontId="2" fillId="2" borderId="0" xfId="1" applyFont="1" applyFill="1" applyAlignment="1">
      <alignment horizontal="center" vertical="center" wrapText="1"/>
    </xf>
    <xf numFmtId="0" fontId="9" fillId="2" borderId="1" xfId="6" applyFont="1" applyFill="1" applyBorder="1" applyAlignment="1">
      <alignment horizontal="center" vertical="center" wrapText="1"/>
    </xf>
    <xf numFmtId="0" fontId="8" fillId="2" borderId="2" xfId="7" applyFont="1" applyFill="1" applyBorder="1" applyAlignment="1">
      <alignment horizontal="center" wrapText="1"/>
    </xf>
    <xf numFmtId="0" fontId="8" fillId="2" borderId="3" xfId="7" applyFont="1" applyFill="1" applyBorder="1" applyAlignment="1">
      <alignment horizontal="center" wrapText="1"/>
    </xf>
  </cellXfs>
  <cellStyles count="15">
    <cellStyle name="Comma 2 3" xfId="9"/>
    <cellStyle name="Comma 7 3" xfId="12"/>
    <cellStyle name="Normal 15" xfId="6"/>
    <cellStyle name="Normal 5 2" xfId="5"/>
    <cellStyle name="Normal_2010hatik Mara 04.03.10" xfId="14"/>
    <cellStyle name="Normal_2010hatik Mara 04.03.10 3" xfId="3"/>
    <cellStyle name="Style 1" xfId="8"/>
    <cellStyle name="Style 1 2 2" xfId="2"/>
    <cellStyle name="Обычный" xfId="0" builtinId="0"/>
    <cellStyle name="Обычный 2" xfId="13"/>
    <cellStyle name="Обычный 2 4" xfId="1"/>
    <cellStyle name="Стиль 1 2 2" xfId="4"/>
    <cellStyle name="Стиль 1 2 3" xfId="7"/>
    <cellStyle name="Финансовый 2 2 3" xfId="11"/>
    <cellStyle name="Финансовый 5" xfId="10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pi/OneDrive/Desktop/&#1348;&#1377;&#1408;&#1387;&#1398;%202020/&#1357;&#1377;&#1396;&#1378;&#1377;/&#1330;&#1329;&#1338;&#1339;&#1350;-&#1381;&#1408;&#1381;&#1389;&#1412;&#1387;%20&#1414;&#1377;&#1397;&#1388;&#1381;&#1408;/Hasmik-naxagic/My%20documents/Namak/verabashxum/01-Verab.hodvac%20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Namak/verabashxum/01-Verab.hodvac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nucagir N 1-9 ամիս"/>
      <sheetName val="Canucagir N 1-page2"/>
      <sheetName val="Canucagir N 1-page1"/>
      <sheetName val="Canucagir N 1-page1 (տարի)"/>
      <sheetName val="Canucagir N 1 page-2"/>
      <sheetName val="Canucag N 1-G-page1 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nucagir N 1-9 ամիս"/>
      <sheetName val="Canucagir N 1-page2"/>
      <sheetName val="Canucagir N 1-page1"/>
      <sheetName val="Canucagir N 1-page1 (տարի)"/>
      <sheetName val="Canucagir N 1 page-2"/>
      <sheetName val="Canucag N 1-G-page1 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E85"/>
  <sheetViews>
    <sheetView tabSelected="1" topLeftCell="A28" zoomScale="60" zoomScaleNormal="60" workbookViewId="0">
      <selection activeCell="D103" sqref="D103"/>
    </sheetView>
  </sheetViews>
  <sheetFormatPr defaultColWidth="8" defaultRowHeight="14.5"/>
  <cols>
    <col min="1" max="1" width="5.58203125" style="1" customWidth="1"/>
    <col min="2" max="2" width="6.1640625" style="1" customWidth="1"/>
    <col min="3" max="3" width="5.5" style="54" bestFit="1" customWidth="1"/>
    <col min="4" max="4" width="71.9140625" style="54" customWidth="1"/>
    <col min="5" max="5" width="23" style="54" customWidth="1"/>
    <col min="6" max="246" width="8" style="54"/>
    <col min="247" max="247" width="5.58203125" style="54" customWidth="1"/>
    <col min="248" max="248" width="6.1640625" style="54" customWidth="1"/>
    <col min="249" max="249" width="5.5" style="54" bestFit="1" customWidth="1"/>
    <col min="250" max="250" width="28.58203125" style="54" customWidth="1"/>
    <col min="251" max="251" width="10.5" style="54" bestFit="1" customWidth="1"/>
    <col min="252" max="252" width="12.6640625" style="54" customWidth="1"/>
    <col min="253" max="253" width="13.4140625" style="54" customWidth="1"/>
    <col min="254" max="254" width="10.9140625" style="54" customWidth="1"/>
    <col min="255" max="255" width="12" style="54" bestFit="1" customWidth="1"/>
    <col min="256" max="256" width="11.08203125" style="54" customWidth="1"/>
    <col min="257" max="257" width="10.4140625" style="54" customWidth="1"/>
    <col min="258" max="258" width="13.5" style="54" customWidth="1"/>
    <col min="259" max="259" width="12.9140625" style="54" customWidth="1"/>
    <col min="260" max="260" width="40.58203125" style="54" customWidth="1"/>
    <col min="261" max="261" width="41.4140625" style="54" customWidth="1"/>
    <col min="262" max="502" width="8" style="54"/>
    <col min="503" max="503" width="5.58203125" style="54" customWidth="1"/>
    <col min="504" max="504" width="6.1640625" style="54" customWidth="1"/>
    <col min="505" max="505" width="5.5" style="54" bestFit="1" customWidth="1"/>
    <col min="506" max="506" width="28.58203125" style="54" customWidth="1"/>
    <col min="507" max="507" width="10.5" style="54" bestFit="1" customWidth="1"/>
    <col min="508" max="508" width="12.6640625" style="54" customWidth="1"/>
    <col min="509" max="509" width="13.4140625" style="54" customWidth="1"/>
    <col min="510" max="510" width="10.9140625" style="54" customWidth="1"/>
    <col min="511" max="511" width="12" style="54" bestFit="1" customWidth="1"/>
    <col min="512" max="512" width="11.08203125" style="54" customWidth="1"/>
    <col min="513" max="513" width="10.4140625" style="54" customWidth="1"/>
    <col min="514" max="514" width="13.5" style="54" customWidth="1"/>
    <col min="515" max="515" width="12.9140625" style="54" customWidth="1"/>
    <col min="516" max="516" width="40.58203125" style="54" customWidth="1"/>
    <col min="517" max="517" width="41.4140625" style="54" customWidth="1"/>
    <col min="518" max="758" width="8" style="54"/>
    <col min="759" max="759" width="5.58203125" style="54" customWidth="1"/>
    <col min="760" max="760" width="6.1640625" style="54" customWidth="1"/>
    <col min="761" max="761" width="5.5" style="54" bestFit="1" customWidth="1"/>
    <col min="762" max="762" width="28.58203125" style="54" customWidth="1"/>
    <col min="763" max="763" width="10.5" style="54" bestFit="1" customWidth="1"/>
    <col min="764" max="764" width="12.6640625" style="54" customWidth="1"/>
    <col min="765" max="765" width="13.4140625" style="54" customWidth="1"/>
    <col min="766" max="766" width="10.9140625" style="54" customWidth="1"/>
    <col min="767" max="767" width="12" style="54" bestFit="1" customWidth="1"/>
    <col min="768" max="768" width="11.08203125" style="54" customWidth="1"/>
    <col min="769" max="769" width="10.4140625" style="54" customWidth="1"/>
    <col min="770" max="770" width="13.5" style="54" customWidth="1"/>
    <col min="771" max="771" width="12.9140625" style="54" customWidth="1"/>
    <col min="772" max="772" width="40.58203125" style="54" customWidth="1"/>
    <col min="773" max="773" width="41.4140625" style="54" customWidth="1"/>
    <col min="774" max="1014" width="8" style="54"/>
    <col min="1015" max="1015" width="5.58203125" style="54" customWidth="1"/>
    <col min="1016" max="1016" width="6.1640625" style="54" customWidth="1"/>
    <col min="1017" max="1017" width="5.5" style="54" bestFit="1" customWidth="1"/>
    <col min="1018" max="1018" width="28.58203125" style="54" customWidth="1"/>
    <col min="1019" max="1019" width="10.5" style="54" bestFit="1" customWidth="1"/>
    <col min="1020" max="1020" width="12.6640625" style="54" customWidth="1"/>
    <col min="1021" max="1021" width="13.4140625" style="54" customWidth="1"/>
    <col min="1022" max="1022" width="10.9140625" style="54" customWidth="1"/>
    <col min="1023" max="1023" width="12" style="54" bestFit="1" customWidth="1"/>
    <col min="1024" max="1024" width="11.08203125" style="54" customWidth="1"/>
    <col min="1025" max="1025" width="10.4140625" style="54" customWidth="1"/>
    <col min="1026" max="1026" width="13.5" style="54" customWidth="1"/>
    <col min="1027" max="1027" width="12.9140625" style="54" customWidth="1"/>
    <col min="1028" max="1028" width="40.58203125" style="54" customWidth="1"/>
    <col min="1029" max="1029" width="41.4140625" style="54" customWidth="1"/>
    <col min="1030" max="1270" width="8" style="54"/>
    <col min="1271" max="1271" width="5.58203125" style="54" customWidth="1"/>
    <col min="1272" max="1272" width="6.1640625" style="54" customWidth="1"/>
    <col min="1273" max="1273" width="5.5" style="54" bestFit="1" customWidth="1"/>
    <col min="1274" max="1274" width="28.58203125" style="54" customWidth="1"/>
    <col min="1275" max="1275" width="10.5" style="54" bestFit="1" customWidth="1"/>
    <col min="1276" max="1276" width="12.6640625" style="54" customWidth="1"/>
    <col min="1277" max="1277" width="13.4140625" style="54" customWidth="1"/>
    <col min="1278" max="1278" width="10.9140625" style="54" customWidth="1"/>
    <col min="1279" max="1279" width="12" style="54" bestFit="1" customWidth="1"/>
    <col min="1280" max="1280" width="11.08203125" style="54" customWidth="1"/>
    <col min="1281" max="1281" width="10.4140625" style="54" customWidth="1"/>
    <col min="1282" max="1282" width="13.5" style="54" customWidth="1"/>
    <col min="1283" max="1283" width="12.9140625" style="54" customWidth="1"/>
    <col min="1284" max="1284" width="40.58203125" style="54" customWidth="1"/>
    <col min="1285" max="1285" width="41.4140625" style="54" customWidth="1"/>
    <col min="1286" max="1526" width="8" style="54"/>
    <col min="1527" max="1527" width="5.58203125" style="54" customWidth="1"/>
    <col min="1528" max="1528" width="6.1640625" style="54" customWidth="1"/>
    <col min="1529" max="1529" width="5.5" style="54" bestFit="1" customWidth="1"/>
    <col min="1530" max="1530" width="28.58203125" style="54" customWidth="1"/>
    <col min="1531" max="1531" width="10.5" style="54" bestFit="1" customWidth="1"/>
    <col min="1532" max="1532" width="12.6640625" style="54" customWidth="1"/>
    <col min="1533" max="1533" width="13.4140625" style="54" customWidth="1"/>
    <col min="1534" max="1534" width="10.9140625" style="54" customWidth="1"/>
    <col min="1535" max="1535" width="12" style="54" bestFit="1" customWidth="1"/>
    <col min="1536" max="1536" width="11.08203125" style="54" customWidth="1"/>
    <col min="1537" max="1537" width="10.4140625" style="54" customWidth="1"/>
    <col min="1538" max="1538" width="13.5" style="54" customWidth="1"/>
    <col min="1539" max="1539" width="12.9140625" style="54" customWidth="1"/>
    <col min="1540" max="1540" width="40.58203125" style="54" customWidth="1"/>
    <col min="1541" max="1541" width="41.4140625" style="54" customWidth="1"/>
    <col min="1542" max="1782" width="8" style="54"/>
    <col min="1783" max="1783" width="5.58203125" style="54" customWidth="1"/>
    <col min="1784" max="1784" width="6.1640625" style="54" customWidth="1"/>
    <col min="1785" max="1785" width="5.5" style="54" bestFit="1" customWidth="1"/>
    <col min="1786" max="1786" width="28.58203125" style="54" customWidth="1"/>
    <col min="1787" max="1787" width="10.5" style="54" bestFit="1" customWidth="1"/>
    <col min="1788" max="1788" width="12.6640625" style="54" customWidth="1"/>
    <col min="1789" max="1789" width="13.4140625" style="54" customWidth="1"/>
    <col min="1790" max="1790" width="10.9140625" style="54" customWidth="1"/>
    <col min="1791" max="1791" width="12" style="54" bestFit="1" customWidth="1"/>
    <col min="1792" max="1792" width="11.08203125" style="54" customWidth="1"/>
    <col min="1793" max="1793" width="10.4140625" style="54" customWidth="1"/>
    <col min="1794" max="1794" width="13.5" style="54" customWidth="1"/>
    <col min="1795" max="1795" width="12.9140625" style="54" customWidth="1"/>
    <col min="1796" max="1796" width="40.58203125" style="54" customWidth="1"/>
    <col min="1797" max="1797" width="41.4140625" style="54" customWidth="1"/>
    <col min="1798" max="2038" width="8" style="54"/>
    <col min="2039" max="2039" width="5.58203125" style="54" customWidth="1"/>
    <col min="2040" max="2040" width="6.1640625" style="54" customWidth="1"/>
    <col min="2041" max="2041" width="5.5" style="54" bestFit="1" customWidth="1"/>
    <col min="2042" max="2042" width="28.58203125" style="54" customWidth="1"/>
    <col min="2043" max="2043" width="10.5" style="54" bestFit="1" customWidth="1"/>
    <col min="2044" max="2044" width="12.6640625" style="54" customWidth="1"/>
    <col min="2045" max="2045" width="13.4140625" style="54" customWidth="1"/>
    <col min="2046" max="2046" width="10.9140625" style="54" customWidth="1"/>
    <col min="2047" max="2047" width="12" style="54" bestFit="1" customWidth="1"/>
    <col min="2048" max="2048" width="11.08203125" style="54" customWidth="1"/>
    <col min="2049" max="2049" width="10.4140625" style="54" customWidth="1"/>
    <col min="2050" max="2050" width="13.5" style="54" customWidth="1"/>
    <col min="2051" max="2051" width="12.9140625" style="54" customWidth="1"/>
    <col min="2052" max="2052" width="40.58203125" style="54" customWidth="1"/>
    <col min="2053" max="2053" width="41.4140625" style="54" customWidth="1"/>
    <col min="2054" max="2294" width="8" style="54"/>
    <col min="2295" max="2295" width="5.58203125" style="54" customWidth="1"/>
    <col min="2296" max="2296" width="6.1640625" style="54" customWidth="1"/>
    <col min="2297" max="2297" width="5.5" style="54" bestFit="1" customWidth="1"/>
    <col min="2298" max="2298" width="28.58203125" style="54" customWidth="1"/>
    <col min="2299" max="2299" width="10.5" style="54" bestFit="1" customWidth="1"/>
    <col min="2300" max="2300" width="12.6640625" style="54" customWidth="1"/>
    <col min="2301" max="2301" width="13.4140625" style="54" customWidth="1"/>
    <col min="2302" max="2302" width="10.9140625" style="54" customWidth="1"/>
    <col min="2303" max="2303" width="12" style="54" bestFit="1" customWidth="1"/>
    <col min="2304" max="2304" width="11.08203125" style="54" customWidth="1"/>
    <col min="2305" max="2305" width="10.4140625" style="54" customWidth="1"/>
    <col min="2306" max="2306" width="13.5" style="54" customWidth="1"/>
    <col min="2307" max="2307" width="12.9140625" style="54" customWidth="1"/>
    <col min="2308" max="2308" width="40.58203125" style="54" customWidth="1"/>
    <col min="2309" max="2309" width="41.4140625" style="54" customWidth="1"/>
    <col min="2310" max="2550" width="8" style="54"/>
    <col min="2551" max="2551" width="5.58203125" style="54" customWidth="1"/>
    <col min="2552" max="2552" width="6.1640625" style="54" customWidth="1"/>
    <col min="2553" max="2553" width="5.5" style="54" bestFit="1" customWidth="1"/>
    <col min="2554" max="2554" width="28.58203125" style="54" customWidth="1"/>
    <col min="2555" max="2555" width="10.5" style="54" bestFit="1" customWidth="1"/>
    <col min="2556" max="2556" width="12.6640625" style="54" customWidth="1"/>
    <col min="2557" max="2557" width="13.4140625" style="54" customWidth="1"/>
    <col min="2558" max="2558" width="10.9140625" style="54" customWidth="1"/>
    <col min="2559" max="2559" width="12" style="54" bestFit="1" customWidth="1"/>
    <col min="2560" max="2560" width="11.08203125" style="54" customWidth="1"/>
    <col min="2561" max="2561" width="10.4140625" style="54" customWidth="1"/>
    <col min="2562" max="2562" width="13.5" style="54" customWidth="1"/>
    <col min="2563" max="2563" width="12.9140625" style="54" customWidth="1"/>
    <col min="2564" max="2564" width="40.58203125" style="54" customWidth="1"/>
    <col min="2565" max="2565" width="41.4140625" style="54" customWidth="1"/>
    <col min="2566" max="2806" width="8" style="54"/>
    <col min="2807" max="2807" width="5.58203125" style="54" customWidth="1"/>
    <col min="2808" max="2808" width="6.1640625" style="54" customWidth="1"/>
    <col min="2809" max="2809" width="5.5" style="54" bestFit="1" customWidth="1"/>
    <col min="2810" max="2810" width="28.58203125" style="54" customWidth="1"/>
    <col min="2811" max="2811" width="10.5" style="54" bestFit="1" customWidth="1"/>
    <col min="2812" max="2812" width="12.6640625" style="54" customWidth="1"/>
    <col min="2813" max="2813" width="13.4140625" style="54" customWidth="1"/>
    <col min="2814" max="2814" width="10.9140625" style="54" customWidth="1"/>
    <col min="2815" max="2815" width="12" style="54" bestFit="1" customWidth="1"/>
    <col min="2816" max="2816" width="11.08203125" style="54" customWidth="1"/>
    <col min="2817" max="2817" width="10.4140625" style="54" customWidth="1"/>
    <col min="2818" max="2818" width="13.5" style="54" customWidth="1"/>
    <col min="2819" max="2819" width="12.9140625" style="54" customWidth="1"/>
    <col min="2820" max="2820" width="40.58203125" style="54" customWidth="1"/>
    <col min="2821" max="2821" width="41.4140625" style="54" customWidth="1"/>
    <col min="2822" max="3062" width="8" style="54"/>
    <col min="3063" max="3063" width="5.58203125" style="54" customWidth="1"/>
    <col min="3064" max="3064" width="6.1640625" style="54" customWidth="1"/>
    <col min="3065" max="3065" width="5.5" style="54" bestFit="1" customWidth="1"/>
    <col min="3066" max="3066" width="28.58203125" style="54" customWidth="1"/>
    <col min="3067" max="3067" width="10.5" style="54" bestFit="1" customWidth="1"/>
    <col min="3068" max="3068" width="12.6640625" style="54" customWidth="1"/>
    <col min="3069" max="3069" width="13.4140625" style="54" customWidth="1"/>
    <col min="3070" max="3070" width="10.9140625" style="54" customWidth="1"/>
    <col min="3071" max="3071" width="12" style="54" bestFit="1" customWidth="1"/>
    <col min="3072" max="3072" width="11.08203125" style="54" customWidth="1"/>
    <col min="3073" max="3073" width="10.4140625" style="54" customWidth="1"/>
    <col min="3074" max="3074" width="13.5" style="54" customWidth="1"/>
    <col min="3075" max="3075" width="12.9140625" style="54" customWidth="1"/>
    <col min="3076" max="3076" width="40.58203125" style="54" customWidth="1"/>
    <col min="3077" max="3077" width="41.4140625" style="54" customWidth="1"/>
    <col min="3078" max="3318" width="8" style="54"/>
    <col min="3319" max="3319" width="5.58203125" style="54" customWidth="1"/>
    <col min="3320" max="3320" width="6.1640625" style="54" customWidth="1"/>
    <col min="3321" max="3321" width="5.5" style="54" bestFit="1" customWidth="1"/>
    <col min="3322" max="3322" width="28.58203125" style="54" customWidth="1"/>
    <col min="3323" max="3323" width="10.5" style="54" bestFit="1" customWidth="1"/>
    <col min="3324" max="3324" width="12.6640625" style="54" customWidth="1"/>
    <col min="3325" max="3325" width="13.4140625" style="54" customWidth="1"/>
    <col min="3326" max="3326" width="10.9140625" style="54" customWidth="1"/>
    <col min="3327" max="3327" width="12" style="54" bestFit="1" customWidth="1"/>
    <col min="3328" max="3328" width="11.08203125" style="54" customWidth="1"/>
    <col min="3329" max="3329" width="10.4140625" style="54" customWidth="1"/>
    <col min="3330" max="3330" width="13.5" style="54" customWidth="1"/>
    <col min="3331" max="3331" width="12.9140625" style="54" customWidth="1"/>
    <col min="3332" max="3332" width="40.58203125" style="54" customWidth="1"/>
    <col min="3333" max="3333" width="41.4140625" style="54" customWidth="1"/>
    <col min="3334" max="3574" width="8" style="54"/>
    <col min="3575" max="3575" width="5.58203125" style="54" customWidth="1"/>
    <col min="3576" max="3576" width="6.1640625" style="54" customWidth="1"/>
    <col min="3577" max="3577" width="5.5" style="54" bestFit="1" customWidth="1"/>
    <col min="3578" max="3578" width="28.58203125" style="54" customWidth="1"/>
    <col min="3579" max="3579" width="10.5" style="54" bestFit="1" customWidth="1"/>
    <col min="3580" max="3580" width="12.6640625" style="54" customWidth="1"/>
    <col min="3581" max="3581" width="13.4140625" style="54" customWidth="1"/>
    <col min="3582" max="3582" width="10.9140625" style="54" customWidth="1"/>
    <col min="3583" max="3583" width="12" style="54" bestFit="1" customWidth="1"/>
    <col min="3584" max="3584" width="11.08203125" style="54" customWidth="1"/>
    <col min="3585" max="3585" width="10.4140625" style="54" customWidth="1"/>
    <col min="3586" max="3586" width="13.5" style="54" customWidth="1"/>
    <col min="3587" max="3587" width="12.9140625" style="54" customWidth="1"/>
    <col min="3588" max="3588" width="40.58203125" style="54" customWidth="1"/>
    <col min="3589" max="3589" width="41.4140625" style="54" customWidth="1"/>
    <col min="3590" max="3830" width="8" style="54"/>
    <col min="3831" max="3831" width="5.58203125" style="54" customWidth="1"/>
    <col min="3832" max="3832" width="6.1640625" style="54" customWidth="1"/>
    <col min="3833" max="3833" width="5.5" style="54" bestFit="1" customWidth="1"/>
    <col min="3834" max="3834" width="28.58203125" style="54" customWidth="1"/>
    <col min="3835" max="3835" width="10.5" style="54" bestFit="1" customWidth="1"/>
    <col min="3836" max="3836" width="12.6640625" style="54" customWidth="1"/>
    <col min="3837" max="3837" width="13.4140625" style="54" customWidth="1"/>
    <col min="3838" max="3838" width="10.9140625" style="54" customWidth="1"/>
    <col min="3839" max="3839" width="12" style="54" bestFit="1" customWidth="1"/>
    <col min="3840" max="3840" width="11.08203125" style="54" customWidth="1"/>
    <col min="3841" max="3841" width="10.4140625" style="54" customWidth="1"/>
    <col min="3842" max="3842" width="13.5" style="54" customWidth="1"/>
    <col min="3843" max="3843" width="12.9140625" style="54" customWidth="1"/>
    <col min="3844" max="3844" width="40.58203125" style="54" customWidth="1"/>
    <col min="3845" max="3845" width="41.4140625" style="54" customWidth="1"/>
    <col min="3846" max="4086" width="8" style="54"/>
    <col min="4087" max="4087" width="5.58203125" style="54" customWidth="1"/>
    <col min="4088" max="4088" width="6.1640625" style="54" customWidth="1"/>
    <col min="4089" max="4089" width="5.5" style="54" bestFit="1" customWidth="1"/>
    <col min="4090" max="4090" width="28.58203125" style="54" customWidth="1"/>
    <col min="4091" max="4091" width="10.5" style="54" bestFit="1" customWidth="1"/>
    <col min="4092" max="4092" width="12.6640625" style="54" customWidth="1"/>
    <col min="4093" max="4093" width="13.4140625" style="54" customWidth="1"/>
    <col min="4094" max="4094" width="10.9140625" style="54" customWidth="1"/>
    <col min="4095" max="4095" width="12" style="54" bestFit="1" customWidth="1"/>
    <col min="4096" max="4096" width="11.08203125" style="54" customWidth="1"/>
    <col min="4097" max="4097" width="10.4140625" style="54" customWidth="1"/>
    <col min="4098" max="4098" width="13.5" style="54" customWidth="1"/>
    <col min="4099" max="4099" width="12.9140625" style="54" customWidth="1"/>
    <col min="4100" max="4100" width="40.58203125" style="54" customWidth="1"/>
    <col min="4101" max="4101" width="41.4140625" style="54" customWidth="1"/>
    <col min="4102" max="4342" width="8" style="54"/>
    <col min="4343" max="4343" width="5.58203125" style="54" customWidth="1"/>
    <col min="4344" max="4344" width="6.1640625" style="54" customWidth="1"/>
    <col min="4345" max="4345" width="5.5" style="54" bestFit="1" customWidth="1"/>
    <col min="4346" max="4346" width="28.58203125" style="54" customWidth="1"/>
    <col min="4347" max="4347" width="10.5" style="54" bestFit="1" customWidth="1"/>
    <col min="4348" max="4348" width="12.6640625" style="54" customWidth="1"/>
    <col min="4349" max="4349" width="13.4140625" style="54" customWidth="1"/>
    <col min="4350" max="4350" width="10.9140625" style="54" customWidth="1"/>
    <col min="4351" max="4351" width="12" style="54" bestFit="1" customWidth="1"/>
    <col min="4352" max="4352" width="11.08203125" style="54" customWidth="1"/>
    <col min="4353" max="4353" width="10.4140625" style="54" customWidth="1"/>
    <col min="4354" max="4354" width="13.5" style="54" customWidth="1"/>
    <col min="4355" max="4355" width="12.9140625" style="54" customWidth="1"/>
    <col min="4356" max="4356" width="40.58203125" style="54" customWidth="1"/>
    <col min="4357" max="4357" width="41.4140625" style="54" customWidth="1"/>
    <col min="4358" max="4598" width="8" style="54"/>
    <col min="4599" max="4599" width="5.58203125" style="54" customWidth="1"/>
    <col min="4600" max="4600" width="6.1640625" style="54" customWidth="1"/>
    <col min="4601" max="4601" width="5.5" style="54" bestFit="1" customWidth="1"/>
    <col min="4602" max="4602" width="28.58203125" style="54" customWidth="1"/>
    <col min="4603" max="4603" width="10.5" style="54" bestFit="1" customWidth="1"/>
    <col min="4604" max="4604" width="12.6640625" style="54" customWidth="1"/>
    <col min="4605" max="4605" width="13.4140625" style="54" customWidth="1"/>
    <col min="4606" max="4606" width="10.9140625" style="54" customWidth="1"/>
    <col min="4607" max="4607" width="12" style="54" bestFit="1" customWidth="1"/>
    <col min="4608" max="4608" width="11.08203125" style="54" customWidth="1"/>
    <col min="4609" max="4609" width="10.4140625" style="54" customWidth="1"/>
    <col min="4610" max="4610" width="13.5" style="54" customWidth="1"/>
    <col min="4611" max="4611" width="12.9140625" style="54" customWidth="1"/>
    <col min="4612" max="4612" width="40.58203125" style="54" customWidth="1"/>
    <col min="4613" max="4613" width="41.4140625" style="54" customWidth="1"/>
    <col min="4614" max="4854" width="8" style="54"/>
    <col min="4855" max="4855" width="5.58203125" style="54" customWidth="1"/>
    <col min="4856" max="4856" width="6.1640625" style="54" customWidth="1"/>
    <col min="4857" max="4857" width="5.5" style="54" bestFit="1" customWidth="1"/>
    <col min="4858" max="4858" width="28.58203125" style="54" customWidth="1"/>
    <col min="4859" max="4859" width="10.5" style="54" bestFit="1" customWidth="1"/>
    <col min="4860" max="4860" width="12.6640625" style="54" customWidth="1"/>
    <col min="4861" max="4861" width="13.4140625" style="54" customWidth="1"/>
    <col min="4862" max="4862" width="10.9140625" style="54" customWidth="1"/>
    <col min="4863" max="4863" width="12" style="54" bestFit="1" customWidth="1"/>
    <col min="4864" max="4864" width="11.08203125" style="54" customWidth="1"/>
    <col min="4865" max="4865" width="10.4140625" style="54" customWidth="1"/>
    <col min="4866" max="4866" width="13.5" style="54" customWidth="1"/>
    <col min="4867" max="4867" width="12.9140625" style="54" customWidth="1"/>
    <col min="4868" max="4868" width="40.58203125" style="54" customWidth="1"/>
    <col min="4869" max="4869" width="41.4140625" style="54" customWidth="1"/>
    <col min="4870" max="5110" width="8" style="54"/>
    <col min="5111" max="5111" width="5.58203125" style="54" customWidth="1"/>
    <col min="5112" max="5112" width="6.1640625" style="54" customWidth="1"/>
    <col min="5113" max="5113" width="5.5" style="54" bestFit="1" customWidth="1"/>
    <col min="5114" max="5114" width="28.58203125" style="54" customWidth="1"/>
    <col min="5115" max="5115" width="10.5" style="54" bestFit="1" customWidth="1"/>
    <col min="5116" max="5116" width="12.6640625" style="54" customWidth="1"/>
    <col min="5117" max="5117" width="13.4140625" style="54" customWidth="1"/>
    <col min="5118" max="5118" width="10.9140625" style="54" customWidth="1"/>
    <col min="5119" max="5119" width="12" style="54" bestFit="1" customWidth="1"/>
    <col min="5120" max="5120" width="11.08203125" style="54" customWidth="1"/>
    <col min="5121" max="5121" width="10.4140625" style="54" customWidth="1"/>
    <col min="5122" max="5122" width="13.5" style="54" customWidth="1"/>
    <col min="5123" max="5123" width="12.9140625" style="54" customWidth="1"/>
    <col min="5124" max="5124" width="40.58203125" style="54" customWidth="1"/>
    <col min="5125" max="5125" width="41.4140625" style="54" customWidth="1"/>
    <col min="5126" max="5366" width="8" style="54"/>
    <col min="5367" max="5367" width="5.58203125" style="54" customWidth="1"/>
    <col min="5368" max="5368" width="6.1640625" style="54" customWidth="1"/>
    <col min="5369" max="5369" width="5.5" style="54" bestFit="1" customWidth="1"/>
    <col min="5370" max="5370" width="28.58203125" style="54" customWidth="1"/>
    <col min="5371" max="5371" width="10.5" style="54" bestFit="1" customWidth="1"/>
    <col min="5372" max="5372" width="12.6640625" style="54" customWidth="1"/>
    <col min="5373" max="5373" width="13.4140625" style="54" customWidth="1"/>
    <col min="5374" max="5374" width="10.9140625" style="54" customWidth="1"/>
    <col min="5375" max="5375" width="12" style="54" bestFit="1" customWidth="1"/>
    <col min="5376" max="5376" width="11.08203125" style="54" customWidth="1"/>
    <col min="5377" max="5377" width="10.4140625" style="54" customWidth="1"/>
    <col min="5378" max="5378" width="13.5" style="54" customWidth="1"/>
    <col min="5379" max="5379" width="12.9140625" style="54" customWidth="1"/>
    <col min="5380" max="5380" width="40.58203125" style="54" customWidth="1"/>
    <col min="5381" max="5381" width="41.4140625" style="54" customWidth="1"/>
    <col min="5382" max="5622" width="8" style="54"/>
    <col min="5623" max="5623" width="5.58203125" style="54" customWidth="1"/>
    <col min="5624" max="5624" width="6.1640625" style="54" customWidth="1"/>
    <col min="5625" max="5625" width="5.5" style="54" bestFit="1" customWidth="1"/>
    <col min="5626" max="5626" width="28.58203125" style="54" customWidth="1"/>
    <col min="5627" max="5627" width="10.5" style="54" bestFit="1" customWidth="1"/>
    <col min="5628" max="5628" width="12.6640625" style="54" customWidth="1"/>
    <col min="5629" max="5629" width="13.4140625" style="54" customWidth="1"/>
    <col min="5630" max="5630" width="10.9140625" style="54" customWidth="1"/>
    <col min="5631" max="5631" width="12" style="54" bestFit="1" customWidth="1"/>
    <col min="5632" max="5632" width="11.08203125" style="54" customWidth="1"/>
    <col min="5633" max="5633" width="10.4140625" style="54" customWidth="1"/>
    <col min="5634" max="5634" width="13.5" style="54" customWidth="1"/>
    <col min="5635" max="5635" width="12.9140625" style="54" customWidth="1"/>
    <col min="5636" max="5636" width="40.58203125" style="54" customWidth="1"/>
    <col min="5637" max="5637" width="41.4140625" style="54" customWidth="1"/>
    <col min="5638" max="5878" width="8" style="54"/>
    <col min="5879" max="5879" width="5.58203125" style="54" customWidth="1"/>
    <col min="5880" max="5880" width="6.1640625" style="54" customWidth="1"/>
    <col min="5881" max="5881" width="5.5" style="54" bestFit="1" customWidth="1"/>
    <col min="5882" max="5882" width="28.58203125" style="54" customWidth="1"/>
    <col min="5883" max="5883" width="10.5" style="54" bestFit="1" customWidth="1"/>
    <col min="5884" max="5884" width="12.6640625" style="54" customWidth="1"/>
    <col min="5885" max="5885" width="13.4140625" style="54" customWidth="1"/>
    <col min="5886" max="5886" width="10.9140625" style="54" customWidth="1"/>
    <col min="5887" max="5887" width="12" style="54" bestFit="1" customWidth="1"/>
    <col min="5888" max="5888" width="11.08203125" style="54" customWidth="1"/>
    <col min="5889" max="5889" width="10.4140625" style="54" customWidth="1"/>
    <col min="5890" max="5890" width="13.5" style="54" customWidth="1"/>
    <col min="5891" max="5891" width="12.9140625" style="54" customWidth="1"/>
    <col min="5892" max="5892" width="40.58203125" style="54" customWidth="1"/>
    <col min="5893" max="5893" width="41.4140625" style="54" customWidth="1"/>
    <col min="5894" max="6134" width="8" style="54"/>
    <col min="6135" max="6135" width="5.58203125" style="54" customWidth="1"/>
    <col min="6136" max="6136" width="6.1640625" style="54" customWidth="1"/>
    <col min="6137" max="6137" width="5.5" style="54" bestFit="1" customWidth="1"/>
    <col min="6138" max="6138" width="28.58203125" style="54" customWidth="1"/>
    <col min="6139" max="6139" width="10.5" style="54" bestFit="1" customWidth="1"/>
    <col min="6140" max="6140" width="12.6640625" style="54" customWidth="1"/>
    <col min="6141" max="6141" width="13.4140625" style="54" customWidth="1"/>
    <col min="6142" max="6142" width="10.9140625" style="54" customWidth="1"/>
    <col min="6143" max="6143" width="12" style="54" bestFit="1" customWidth="1"/>
    <col min="6144" max="6144" width="11.08203125" style="54" customWidth="1"/>
    <col min="6145" max="6145" width="10.4140625" style="54" customWidth="1"/>
    <col min="6146" max="6146" width="13.5" style="54" customWidth="1"/>
    <col min="6147" max="6147" width="12.9140625" style="54" customWidth="1"/>
    <col min="6148" max="6148" width="40.58203125" style="54" customWidth="1"/>
    <col min="6149" max="6149" width="41.4140625" style="54" customWidth="1"/>
    <col min="6150" max="6390" width="8" style="54"/>
    <col min="6391" max="6391" width="5.58203125" style="54" customWidth="1"/>
    <col min="6392" max="6392" width="6.1640625" style="54" customWidth="1"/>
    <col min="6393" max="6393" width="5.5" style="54" bestFit="1" customWidth="1"/>
    <col min="6394" max="6394" width="28.58203125" style="54" customWidth="1"/>
    <col min="6395" max="6395" width="10.5" style="54" bestFit="1" customWidth="1"/>
    <col min="6396" max="6396" width="12.6640625" style="54" customWidth="1"/>
    <col min="6397" max="6397" width="13.4140625" style="54" customWidth="1"/>
    <col min="6398" max="6398" width="10.9140625" style="54" customWidth="1"/>
    <col min="6399" max="6399" width="12" style="54" bestFit="1" customWidth="1"/>
    <col min="6400" max="6400" width="11.08203125" style="54" customWidth="1"/>
    <col min="6401" max="6401" width="10.4140625" style="54" customWidth="1"/>
    <col min="6402" max="6402" width="13.5" style="54" customWidth="1"/>
    <col min="6403" max="6403" width="12.9140625" style="54" customWidth="1"/>
    <col min="6404" max="6404" width="40.58203125" style="54" customWidth="1"/>
    <col min="6405" max="6405" width="41.4140625" style="54" customWidth="1"/>
    <col min="6406" max="6646" width="8" style="54"/>
    <col min="6647" max="6647" width="5.58203125" style="54" customWidth="1"/>
    <col min="6648" max="6648" width="6.1640625" style="54" customWidth="1"/>
    <col min="6649" max="6649" width="5.5" style="54" bestFit="1" customWidth="1"/>
    <col min="6650" max="6650" width="28.58203125" style="54" customWidth="1"/>
    <col min="6651" max="6651" width="10.5" style="54" bestFit="1" customWidth="1"/>
    <col min="6652" max="6652" width="12.6640625" style="54" customWidth="1"/>
    <col min="6653" max="6653" width="13.4140625" style="54" customWidth="1"/>
    <col min="6654" max="6654" width="10.9140625" style="54" customWidth="1"/>
    <col min="6655" max="6655" width="12" style="54" bestFit="1" customWidth="1"/>
    <col min="6656" max="6656" width="11.08203125" style="54" customWidth="1"/>
    <col min="6657" max="6657" width="10.4140625" style="54" customWidth="1"/>
    <col min="6658" max="6658" width="13.5" style="54" customWidth="1"/>
    <col min="6659" max="6659" width="12.9140625" style="54" customWidth="1"/>
    <col min="6660" max="6660" width="40.58203125" style="54" customWidth="1"/>
    <col min="6661" max="6661" width="41.4140625" style="54" customWidth="1"/>
    <col min="6662" max="6902" width="8" style="54"/>
    <col min="6903" max="6903" width="5.58203125" style="54" customWidth="1"/>
    <col min="6904" max="6904" width="6.1640625" style="54" customWidth="1"/>
    <col min="6905" max="6905" width="5.5" style="54" bestFit="1" customWidth="1"/>
    <col min="6906" max="6906" width="28.58203125" style="54" customWidth="1"/>
    <col min="6907" max="6907" width="10.5" style="54" bestFit="1" customWidth="1"/>
    <col min="6908" max="6908" width="12.6640625" style="54" customWidth="1"/>
    <col min="6909" max="6909" width="13.4140625" style="54" customWidth="1"/>
    <col min="6910" max="6910" width="10.9140625" style="54" customWidth="1"/>
    <col min="6911" max="6911" width="12" style="54" bestFit="1" customWidth="1"/>
    <col min="6912" max="6912" width="11.08203125" style="54" customWidth="1"/>
    <col min="6913" max="6913" width="10.4140625" style="54" customWidth="1"/>
    <col min="6914" max="6914" width="13.5" style="54" customWidth="1"/>
    <col min="6915" max="6915" width="12.9140625" style="54" customWidth="1"/>
    <col min="6916" max="6916" width="40.58203125" style="54" customWidth="1"/>
    <col min="6917" max="6917" width="41.4140625" style="54" customWidth="1"/>
    <col min="6918" max="7158" width="8" style="54"/>
    <col min="7159" max="7159" width="5.58203125" style="54" customWidth="1"/>
    <col min="7160" max="7160" width="6.1640625" style="54" customWidth="1"/>
    <col min="7161" max="7161" width="5.5" style="54" bestFit="1" customWidth="1"/>
    <col min="7162" max="7162" width="28.58203125" style="54" customWidth="1"/>
    <col min="7163" max="7163" width="10.5" style="54" bestFit="1" customWidth="1"/>
    <col min="7164" max="7164" width="12.6640625" style="54" customWidth="1"/>
    <col min="7165" max="7165" width="13.4140625" style="54" customWidth="1"/>
    <col min="7166" max="7166" width="10.9140625" style="54" customWidth="1"/>
    <col min="7167" max="7167" width="12" style="54" bestFit="1" customWidth="1"/>
    <col min="7168" max="7168" width="11.08203125" style="54" customWidth="1"/>
    <col min="7169" max="7169" width="10.4140625" style="54" customWidth="1"/>
    <col min="7170" max="7170" width="13.5" style="54" customWidth="1"/>
    <col min="7171" max="7171" width="12.9140625" style="54" customWidth="1"/>
    <col min="7172" max="7172" width="40.58203125" style="54" customWidth="1"/>
    <col min="7173" max="7173" width="41.4140625" style="54" customWidth="1"/>
    <col min="7174" max="7414" width="8" style="54"/>
    <col min="7415" max="7415" width="5.58203125" style="54" customWidth="1"/>
    <col min="7416" max="7416" width="6.1640625" style="54" customWidth="1"/>
    <col min="7417" max="7417" width="5.5" style="54" bestFit="1" customWidth="1"/>
    <col min="7418" max="7418" width="28.58203125" style="54" customWidth="1"/>
    <col min="7419" max="7419" width="10.5" style="54" bestFit="1" customWidth="1"/>
    <col min="7420" max="7420" width="12.6640625" style="54" customWidth="1"/>
    <col min="7421" max="7421" width="13.4140625" style="54" customWidth="1"/>
    <col min="7422" max="7422" width="10.9140625" style="54" customWidth="1"/>
    <col min="7423" max="7423" width="12" style="54" bestFit="1" customWidth="1"/>
    <col min="7424" max="7424" width="11.08203125" style="54" customWidth="1"/>
    <col min="7425" max="7425" width="10.4140625" style="54" customWidth="1"/>
    <col min="7426" max="7426" width="13.5" style="54" customWidth="1"/>
    <col min="7427" max="7427" width="12.9140625" style="54" customWidth="1"/>
    <col min="7428" max="7428" width="40.58203125" style="54" customWidth="1"/>
    <col min="7429" max="7429" width="41.4140625" style="54" customWidth="1"/>
    <col min="7430" max="7670" width="8" style="54"/>
    <col min="7671" max="7671" width="5.58203125" style="54" customWidth="1"/>
    <col min="7672" max="7672" width="6.1640625" style="54" customWidth="1"/>
    <col min="7673" max="7673" width="5.5" style="54" bestFit="1" customWidth="1"/>
    <col min="7674" max="7674" width="28.58203125" style="54" customWidth="1"/>
    <col min="7675" max="7675" width="10.5" style="54" bestFit="1" customWidth="1"/>
    <col min="7676" max="7676" width="12.6640625" style="54" customWidth="1"/>
    <col min="7677" max="7677" width="13.4140625" style="54" customWidth="1"/>
    <col min="7678" max="7678" width="10.9140625" style="54" customWidth="1"/>
    <col min="7679" max="7679" width="12" style="54" bestFit="1" customWidth="1"/>
    <col min="7680" max="7680" width="11.08203125" style="54" customWidth="1"/>
    <col min="7681" max="7681" width="10.4140625" style="54" customWidth="1"/>
    <col min="7682" max="7682" width="13.5" style="54" customWidth="1"/>
    <col min="7683" max="7683" width="12.9140625" style="54" customWidth="1"/>
    <col min="7684" max="7684" width="40.58203125" style="54" customWidth="1"/>
    <col min="7685" max="7685" width="41.4140625" style="54" customWidth="1"/>
    <col min="7686" max="7926" width="8" style="54"/>
    <col min="7927" max="7927" width="5.58203125" style="54" customWidth="1"/>
    <col min="7928" max="7928" width="6.1640625" style="54" customWidth="1"/>
    <col min="7929" max="7929" width="5.5" style="54" bestFit="1" customWidth="1"/>
    <col min="7930" max="7930" width="28.58203125" style="54" customWidth="1"/>
    <col min="7931" max="7931" width="10.5" style="54" bestFit="1" customWidth="1"/>
    <col min="7932" max="7932" width="12.6640625" style="54" customWidth="1"/>
    <col min="7933" max="7933" width="13.4140625" style="54" customWidth="1"/>
    <col min="7934" max="7934" width="10.9140625" style="54" customWidth="1"/>
    <col min="7935" max="7935" width="12" style="54" bestFit="1" customWidth="1"/>
    <col min="7936" max="7936" width="11.08203125" style="54" customWidth="1"/>
    <col min="7937" max="7937" width="10.4140625" style="54" customWidth="1"/>
    <col min="7938" max="7938" width="13.5" style="54" customWidth="1"/>
    <col min="7939" max="7939" width="12.9140625" style="54" customWidth="1"/>
    <col min="7940" max="7940" width="40.58203125" style="54" customWidth="1"/>
    <col min="7941" max="7941" width="41.4140625" style="54" customWidth="1"/>
    <col min="7942" max="8182" width="8" style="54"/>
    <col min="8183" max="8183" width="5.58203125" style="54" customWidth="1"/>
    <col min="8184" max="8184" width="6.1640625" style="54" customWidth="1"/>
    <col min="8185" max="8185" width="5.5" style="54" bestFit="1" customWidth="1"/>
    <col min="8186" max="8186" width="28.58203125" style="54" customWidth="1"/>
    <col min="8187" max="8187" width="10.5" style="54" bestFit="1" customWidth="1"/>
    <col min="8188" max="8188" width="12.6640625" style="54" customWidth="1"/>
    <col min="8189" max="8189" width="13.4140625" style="54" customWidth="1"/>
    <col min="8190" max="8190" width="10.9140625" style="54" customWidth="1"/>
    <col min="8191" max="8191" width="12" style="54" bestFit="1" customWidth="1"/>
    <col min="8192" max="8192" width="11.08203125" style="54" customWidth="1"/>
    <col min="8193" max="8193" width="10.4140625" style="54" customWidth="1"/>
    <col min="8194" max="8194" width="13.5" style="54" customWidth="1"/>
    <col min="8195" max="8195" width="12.9140625" style="54" customWidth="1"/>
    <col min="8196" max="8196" width="40.58203125" style="54" customWidth="1"/>
    <col min="8197" max="8197" width="41.4140625" style="54" customWidth="1"/>
    <col min="8198" max="8438" width="8" style="54"/>
    <col min="8439" max="8439" width="5.58203125" style="54" customWidth="1"/>
    <col min="8440" max="8440" width="6.1640625" style="54" customWidth="1"/>
    <col min="8441" max="8441" width="5.5" style="54" bestFit="1" customWidth="1"/>
    <col min="8442" max="8442" width="28.58203125" style="54" customWidth="1"/>
    <col min="8443" max="8443" width="10.5" style="54" bestFit="1" customWidth="1"/>
    <col min="8444" max="8444" width="12.6640625" style="54" customWidth="1"/>
    <col min="8445" max="8445" width="13.4140625" style="54" customWidth="1"/>
    <col min="8446" max="8446" width="10.9140625" style="54" customWidth="1"/>
    <col min="8447" max="8447" width="12" style="54" bestFit="1" customWidth="1"/>
    <col min="8448" max="8448" width="11.08203125" style="54" customWidth="1"/>
    <col min="8449" max="8449" width="10.4140625" style="54" customWidth="1"/>
    <col min="8450" max="8450" width="13.5" style="54" customWidth="1"/>
    <col min="8451" max="8451" width="12.9140625" style="54" customWidth="1"/>
    <col min="8452" max="8452" width="40.58203125" style="54" customWidth="1"/>
    <col min="8453" max="8453" width="41.4140625" style="54" customWidth="1"/>
    <col min="8454" max="8694" width="8" style="54"/>
    <col min="8695" max="8695" width="5.58203125" style="54" customWidth="1"/>
    <col min="8696" max="8696" width="6.1640625" style="54" customWidth="1"/>
    <col min="8697" max="8697" width="5.5" style="54" bestFit="1" customWidth="1"/>
    <col min="8698" max="8698" width="28.58203125" style="54" customWidth="1"/>
    <col min="8699" max="8699" width="10.5" style="54" bestFit="1" customWidth="1"/>
    <col min="8700" max="8700" width="12.6640625" style="54" customWidth="1"/>
    <col min="8701" max="8701" width="13.4140625" style="54" customWidth="1"/>
    <col min="8702" max="8702" width="10.9140625" style="54" customWidth="1"/>
    <col min="8703" max="8703" width="12" style="54" bestFit="1" customWidth="1"/>
    <col min="8704" max="8704" width="11.08203125" style="54" customWidth="1"/>
    <col min="8705" max="8705" width="10.4140625" style="54" customWidth="1"/>
    <col min="8706" max="8706" width="13.5" style="54" customWidth="1"/>
    <col min="8707" max="8707" width="12.9140625" style="54" customWidth="1"/>
    <col min="8708" max="8708" width="40.58203125" style="54" customWidth="1"/>
    <col min="8709" max="8709" width="41.4140625" style="54" customWidth="1"/>
    <col min="8710" max="8950" width="8" style="54"/>
    <col min="8951" max="8951" width="5.58203125" style="54" customWidth="1"/>
    <col min="8952" max="8952" width="6.1640625" style="54" customWidth="1"/>
    <col min="8953" max="8953" width="5.5" style="54" bestFit="1" customWidth="1"/>
    <col min="8954" max="8954" width="28.58203125" style="54" customWidth="1"/>
    <col min="8955" max="8955" width="10.5" style="54" bestFit="1" customWidth="1"/>
    <col min="8956" max="8956" width="12.6640625" style="54" customWidth="1"/>
    <col min="8957" max="8957" width="13.4140625" style="54" customWidth="1"/>
    <col min="8958" max="8958" width="10.9140625" style="54" customWidth="1"/>
    <col min="8959" max="8959" width="12" style="54" bestFit="1" customWidth="1"/>
    <col min="8960" max="8960" width="11.08203125" style="54" customWidth="1"/>
    <col min="8961" max="8961" width="10.4140625" style="54" customWidth="1"/>
    <col min="8962" max="8962" width="13.5" style="54" customWidth="1"/>
    <col min="8963" max="8963" width="12.9140625" style="54" customWidth="1"/>
    <col min="8964" max="8964" width="40.58203125" style="54" customWidth="1"/>
    <col min="8965" max="8965" width="41.4140625" style="54" customWidth="1"/>
    <col min="8966" max="9206" width="8" style="54"/>
    <col min="9207" max="9207" width="5.58203125" style="54" customWidth="1"/>
    <col min="9208" max="9208" width="6.1640625" style="54" customWidth="1"/>
    <col min="9209" max="9209" width="5.5" style="54" bestFit="1" customWidth="1"/>
    <col min="9210" max="9210" width="28.58203125" style="54" customWidth="1"/>
    <col min="9211" max="9211" width="10.5" style="54" bestFit="1" customWidth="1"/>
    <col min="9212" max="9212" width="12.6640625" style="54" customWidth="1"/>
    <col min="9213" max="9213" width="13.4140625" style="54" customWidth="1"/>
    <col min="9214" max="9214" width="10.9140625" style="54" customWidth="1"/>
    <col min="9215" max="9215" width="12" style="54" bestFit="1" customWidth="1"/>
    <col min="9216" max="9216" width="11.08203125" style="54" customWidth="1"/>
    <col min="9217" max="9217" width="10.4140625" style="54" customWidth="1"/>
    <col min="9218" max="9218" width="13.5" style="54" customWidth="1"/>
    <col min="9219" max="9219" width="12.9140625" style="54" customWidth="1"/>
    <col min="9220" max="9220" width="40.58203125" style="54" customWidth="1"/>
    <col min="9221" max="9221" width="41.4140625" style="54" customWidth="1"/>
    <col min="9222" max="9462" width="8" style="54"/>
    <col min="9463" max="9463" width="5.58203125" style="54" customWidth="1"/>
    <col min="9464" max="9464" width="6.1640625" style="54" customWidth="1"/>
    <col min="9465" max="9465" width="5.5" style="54" bestFit="1" customWidth="1"/>
    <col min="9466" max="9466" width="28.58203125" style="54" customWidth="1"/>
    <col min="9467" max="9467" width="10.5" style="54" bestFit="1" customWidth="1"/>
    <col min="9468" max="9468" width="12.6640625" style="54" customWidth="1"/>
    <col min="9469" max="9469" width="13.4140625" style="54" customWidth="1"/>
    <col min="9470" max="9470" width="10.9140625" style="54" customWidth="1"/>
    <col min="9471" max="9471" width="12" style="54" bestFit="1" customWidth="1"/>
    <col min="9472" max="9472" width="11.08203125" style="54" customWidth="1"/>
    <col min="9473" max="9473" width="10.4140625" style="54" customWidth="1"/>
    <col min="9474" max="9474" width="13.5" style="54" customWidth="1"/>
    <col min="9475" max="9475" width="12.9140625" style="54" customWidth="1"/>
    <col min="9476" max="9476" width="40.58203125" style="54" customWidth="1"/>
    <col min="9477" max="9477" width="41.4140625" style="54" customWidth="1"/>
    <col min="9478" max="9718" width="8" style="54"/>
    <col min="9719" max="9719" width="5.58203125" style="54" customWidth="1"/>
    <col min="9720" max="9720" width="6.1640625" style="54" customWidth="1"/>
    <col min="9721" max="9721" width="5.5" style="54" bestFit="1" customWidth="1"/>
    <col min="9722" max="9722" width="28.58203125" style="54" customWidth="1"/>
    <col min="9723" max="9723" width="10.5" style="54" bestFit="1" customWidth="1"/>
    <col min="9724" max="9724" width="12.6640625" style="54" customWidth="1"/>
    <col min="9725" max="9725" width="13.4140625" style="54" customWidth="1"/>
    <col min="9726" max="9726" width="10.9140625" style="54" customWidth="1"/>
    <col min="9727" max="9727" width="12" style="54" bestFit="1" customWidth="1"/>
    <col min="9728" max="9728" width="11.08203125" style="54" customWidth="1"/>
    <col min="9729" max="9729" width="10.4140625" style="54" customWidth="1"/>
    <col min="9730" max="9730" width="13.5" style="54" customWidth="1"/>
    <col min="9731" max="9731" width="12.9140625" style="54" customWidth="1"/>
    <col min="9732" max="9732" width="40.58203125" style="54" customWidth="1"/>
    <col min="9733" max="9733" width="41.4140625" style="54" customWidth="1"/>
    <col min="9734" max="9974" width="8" style="54"/>
    <col min="9975" max="9975" width="5.58203125" style="54" customWidth="1"/>
    <col min="9976" max="9976" width="6.1640625" style="54" customWidth="1"/>
    <col min="9977" max="9977" width="5.5" style="54" bestFit="1" customWidth="1"/>
    <col min="9978" max="9978" width="28.58203125" style="54" customWidth="1"/>
    <col min="9979" max="9979" width="10.5" style="54" bestFit="1" customWidth="1"/>
    <col min="9980" max="9980" width="12.6640625" style="54" customWidth="1"/>
    <col min="9981" max="9981" width="13.4140625" style="54" customWidth="1"/>
    <col min="9982" max="9982" width="10.9140625" style="54" customWidth="1"/>
    <col min="9983" max="9983" width="12" style="54" bestFit="1" customWidth="1"/>
    <col min="9984" max="9984" width="11.08203125" style="54" customWidth="1"/>
    <col min="9985" max="9985" width="10.4140625" style="54" customWidth="1"/>
    <col min="9986" max="9986" width="13.5" style="54" customWidth="1"/>
    <col min="9987" max="9987" width="12.9140625" style="54" customWidth="1"/>
    <col min="9988" max="9988" width="40.58203125" style="54" customWidth="1"/>
    <col min="9989" max="9989" width="41.4140625" style="54" customWidth="1"/>
    <col min="9990" max="10230" width="8" style="54"/>
    <col min="10231" max="10231" width="5.58203125" style="54" customWidth="1"/>
    <col min="10232" max="10232" width="6.1640625" style="54" customWidth="1"/>
    <col min="10233" max="10233" width="5.5" style="54" bestFit="1" customWidth="1"/>
    <col min="10234" max="10234" width="28.58203125" style="54" customWidth="1"/>
    <col min="10235" max="10235" width="10.5" style="54" bestFit="1" customWidth="1"/>
    <col min="10236" max="10236" width="12.6640625" style="54" customWidth="1"/>
    <col min="10237" max="10237" width="13.4140625" style="54" customWidth="1"/>
    <col min="10238" max="10238" width="10.9140625" style="54" customWidth="1"/>
    <col min="10239" max="10239" width="12" style="54" bestFit="1" customWidth="1"/>
    <col min="10240" max="10240" width="11.08203125" style="54" customWidth="1"/>
    <col min="10241" max="10241" width="10.4140625" style="54" customWidth="1"/>
    <col min="10242" max="10242" width="13.5" style="54" customWidth="1"/>
    <col min="10243" max="10243" width="12.9140625" style="54" customWidth="1"/>
    <col min="10244" max="10244" width="40.58203125" style="54" customWidth="1"/>
    <col min="10245" max="10245" width="41.4140625" style="54" customWidth="1"/>
    <col min="10246" max="10486" width="8" style="54"/>
    <col min="10487" max="10487" width="5.58203125" style="54" customWidth="1"/>
    <col min="10488" max="10488" width="6.1640625" style="54" customWidth="1"/>
    <col min="10489" max="10489" width="5.5" style="54" bestFit="1" customWidth="1"/>
    <col min="10490" max="10490" width="28.58203125" style="54" customWidth="1"/>
    <col min="10491" max="10491" width="10.5" style="54" bestFit="1" customWidth="1"/>
    <col min="10492" max="10492" width="12.6640625" style="54" customWidth="1"/>
    <col min="10493" max="10493" width="13.4140625" style="54" customWidth="1"/>
    <col min="10494" max="10494" width="10.9140625" style="54" customWidth="1"/>
    <col min="10495" max="10495" width="12" style="54" bestFit="1" customWidth="1"/>
    <col min="10496" max="10496" width="11.08203125" style="54" customWidth="1"/>
    <col min="10497" max="10497" width="10.4140625" style="54" customWidth="1"/>
    <col min="10498" max="10498" width="13.5" style="54" customWidth="1"/>
    <col min="10499" max="10499" width="12.9140625" style="54" customWidth="1"/>
    <col min="10500" max="10500" width="40.58203125" style="54" customWidth="1"/>
    <col min="10501" max="10501" width="41.4140625" style="54" customWidth="1"/>
    <col min="10502" max="10742" width="8" style="54"/>
    <col min="10743" max="10743" width="5.58203125" style="54" customWidth="1"/>
    <col min="10744" max="10744" width="6.1640625" style="54" customWidth="1"/>
    <col min="10745" max="10745" width="5.5" style="54" bestFit="1" customWidth="1"/>
    <col min="10746" max="10746" width="28.58203125" style="54" customWidth="1"/>
    <col min="10747" max="10747" width="10.5" style="54" bestFit="1" customWidth="1"/>
    <col min="10748" max="10748" width="12.6640625" style="54" customWidth="1"/>
    <col min="10749" max="10749" width="13.4140625" style="54" customWidth="1"/>
    <col min="10750" max="10750" width="10.9140625" style="54" customWidth="1"/>
    <col min="10751" max="10751" width="12" style="54" bestFit="1" customWidth="1"/>
    <col min="10752" max="10752" width="11.08203125" style="54" customWidth="1"/>
    <col min="10753" max="10753" width="10.4140625" style="54" customWidth="1"/>
    <col min="10754" max="10754" width="13.5" style="54" customWidth="1"/>
    <col min="10755" max="10755" width="12.9140625" style="54" customWidth="1"/>
    <col min="10756" max="10756" width="40.58203125" style="54" customWidth="1"/>
    <col min="10757" max="10757" width="41.4140625" style="54" customWidth="1"/>
    <col min="10758" max="10998" width="8" style="54"/>
    <col min="10999" max="10999" width="5.58203125" style="54" customWidth="1"/>
    <col min="11000" max="11000" width="6.1640625" style="54" customWidth="1"/>
    <col min="11001" max="11001" width="5.5" style="54" bestFit="1" customWidth="1"/>
    <col min="11002" max="11002" width="28.58203125" style="54" customWidth="1"/>
    <col min="11003" max="11003" width="10.5" style="54" bestFit="1" customWidth="1"/>
    <col min="11004" max="11004" width="12.6640625" style="54" customWidth="1"/>
    <col min="11005" max="11005" width="13.4140625" style="54" customWidth="1"/>
    <col min="11006" max="11006" width="10.9140625" style="54" customWidth="1"/>
    <col min="11007" max="11007" width="12" style="54" bestFit="1" customWidth="1"/>
    <col min="11008" max="11008" width="11.08203125" style="54" customWidth="1"/>
    <col min="11009" max="11009" width="10.4140625" style="54" customWidth="1"/>
    <col min="11010" max="11010" width="13.5" style="54" customWidth="1"/>
    <col min="11011" max="11011" width="12.9140625" style="54" customWidth="1"/>
    <col min="11012" max="11012" width="40.58203125" style="54" customWidth="1"/>
    <col min="11013" max="11013" width="41.4140625" style="54" customWidth="1"/>
    <col min="11014" max="11254" width="8" style="54"/>
    <col min="11255" max="11255" width="5.58203125" style="54" customWidth="1"/>
    <col min="11256" max="11256" width="6.1640625" style="54" customWidth="1"/>
    <col min="11257" max="11257" width="5.5" style="54" bestFit="1" customWidth="1"/>
    <col min="11258" max="11258" width="28.58203125" style="54" customWidth="1"/>
    <col min="11259" max="11259" width="10.5" style="54" bestFit="1" customWidth="1"/>
    <col min="11260" max="11260" width="12.6640625" style="54" customWidth="1"/>
    <col min="11261" max="11261" width="13.4140625" style="54" customWidth="1"/>
    <col min="11262" max="11262" width="10.9140625" style="54" customWidth="1"/>
    <col min="11263" max="11263" width="12" style="54" bestFit="1" customWidth="1"/>
    <col min="11264" max="11264" width="11.08203125" style="54" customWidth="1"/>
    <col min="11265" max="11265" width="10.4140625" style="54" customWidth="1"/>
    <col min="11266" max="11266" width="13.5" style="54" customWidth="1"/>
    <col min="11267" max="11267" width="12.9140625" style="54" customWidth="1"/>
    <col min="11268" max="11268" width="40.58203125" style="54" customWidth="1"/>
    <col min="11269" max="11269" width="41.4140625" style="54" customWidth="1"/>
    <col min="11270" max="11510" width="8" style="54"/>
    <col min="11511" max="11511" width="5.58203125" style="54" customWidth="1"/>
    <col min="11512" max="11512" width="6.1640625" style="54" customWidth="1"/>
    <col min="11513" max="11513" width="5.5" style="54" bestFit="1" customWidth="1"/>
    <col min="11514" max="11514" width="28.58203125" style="54" customWidth="1"/>
    <col min="11515" max="11515" width="10.5" style="54" bestFit="1" customWidth="1"/>
    <col min="11516" max="11516" width="12.6640625" style="54" customWidth="1"/>
    <col min="11517" max="11517" width="13.4140625" style="54" customWidth="1"/>
    <col min="11518" max="11518" width="10.9140625" style="54" customWidth="1"/>
    <col min="11519" max="11519" width="12" style="54" bestFit="1" customWidth="1"/>
    <col min="11520" max="11520" width="11.08203125" style="54" customWidth="1"/>
    <col min="11521" max="11521" width="10.4140625" style="54" customWidth="1"/>
    <col min="11522" max="11522" width="13.5" style="54" customWidth="1"/>
    <col min="11523" max="11523" width="12.9140625" style="54" customWidth="1"/>
    <col min="11524" max="11524" width="40.58203125" style="54" customWidth="1"/>
    <col min="11525" max="11525" width="41.4140625" style="54" customWidth="1"/>
    <col min="11526" max="11766" width="8" style="54"/>
    <col min="11767" max="11767" width="5.58203125" style="54" customWidth="1"/>
    <col min="11768" max="11768" width="6.1640625" style="54" customWidth="1"/>
    <col min="11769" max="11769" width="5.5" style="54" bestFit="1" customWidth="1"/>
    <col min="11770" max="11770" width="28.58203125" style="54" customWidth="1"/>
    <col min="11771" max="11771" width="10.5" style="54" bestFit="1" customWidth="1"/>
    <col min="11772" max="11772" width="12.6640625" style="54" customWidth="1"/>
    <col min="11773" max="11773" width="13.4140625" style="54" customWidth="1"/>
    <col min="11774" max="11774" width="10.9140625" style="54" customWidth="1"/>
    <col min="11775" max="11775" width="12" style="54" bestFit="1" customWidth="1"/>
    <col min="11776" max="11776" width="11.08203125" style="54" customWidth="1"/>
    <col min="11777" max="11777" width="10.4140625" style="54" customWidth="1"/>
    <col min="11778" max="11778" width="13.5" style="54" customWidth="1"/>
    <col min="11779" max="11779" width="12.9140625" style="54" customWidth="1"/>
    <col min="11780" max="11780" width="40.58203125" style="54" customWidth="1"/>
    <col min="11781" max="11781" width="41.4140625" style="54" customWidth="1"/>
    <col min="11782" max="12022" width="8" style="54"/>
    <col min="12023" max="12023" width="5.58203125" style="54" customWidth="1"/>
    <col min="12024" max="12024" width="6.1640625" style="54" customWidth="1"/>
    <col min="12025" max="12025" width="5.5" style="54" bestFit="1" customWidth="1"/>
    <col min="12026" max="12026" width="28.58203125" style="54" customWidth="1"/>
    <col min="12027" max="12027" width="10.5" style="54" bestFit="1" customWidth="1"/>
    <col min="12028" max="12028" width="12.6640625" style="54" customWidth="1"/>
    <col min="12029" max="12029" width="13.4140625" style="54" customWidth="1"/>
    <col min="12030" max="12030" width="10.9140625" style="54" customWidth="1"/>
    <col min="12031" max="12031" width="12" style="54" bestFit="1" customWidth="1"/>
    <col min="12032" max="12032" width="11.08203125" style="54" customWidth="1"/>
    <col min="12033" max="12033" width="10.4140625" style="54" customWidth="1"/>
    <col min="12034" max="12034" width="13.5" style="54" customWidth="1"/>
    <col min="12035" max="12035" width="12.9140625" style="54" customWidth="1"/>
    <col min="12036" max="12036" width="40.58203125" style="54" customWidth="1"/>
    <col min="12037" max="12037" width="41.4140625" style="54" customWidth="1"/>
    <col min="12038" max="12278" width="8" style="54"/>
    <col min="12279" max="12279" width="5.58203125" style="54" customWidth="1"/>
    <col min="12280" max="12280" width="6.1640625" style="54" customWidth="1"/>
    <col min="12281" max="12281" width="5.5" style="54" bestFit="1" customWidth="1"/>
    <col min="12282" max="12282" width="28.58203125" style="54" customWidth="1"/>
    <col min="12283" max="12283" width="10.5" style="54" bestFit="1" customWidth="1"/>
    <col min="12284" max="12284" width="12.6640625" style="54" customWidth="1"/>
    <col min="12285" max="12285" width="13.4140625" style="54" customWidth="1"/>
    <col min="12286" max="12286" width="10.9140625" style="54" customWidth="1"/>
    <col min="12287" max="12287" width="12" style="54" bestFit="1" customWidth="1"/>
    <col min="12288" max="12288" width="11.08203125" style="54" customWidth="1"/>
    <col min="12289" max="12289" width="10.4140625" style="54" customWidth="1"/>
    <col min="12290" max="12290" width="13.5" style="54" customWidth="1"/>
    <col min="12291" max="12291" width="12.9140625" style="54" customWidth="1"/>
    <col min="12292" max="12292" width="40.58203125" style="54" customWidth="1"/>
    <col min="12293" max="12293" width="41.4140625" style="54" customWidth="1"/>
    <col min="12294" max="12534" width="8" style="54"/>
    <col min="12535" max="12535" width="5.58203125" style="54" customWidth="1"/>
    <col min="12536" max="12536" width="6.1640625" style="54" customWidth="1"/>
    <col min="12537" max="12537" width="5.5" style="54" bestFit="1" customWidth="1"/>
    <col min="12538" max="12538" width="28.58203125" style="54" customWidth="1"/>
    <col min="12539" max="12539" width="10.5" style="54" bestFit="1" customWidth="1"/>
    <col min="12540" max="12540" width="12.6640625" style="54" customWidth="1"/>
    <col min="12541" max="12541" width="13.4140625" style="54" customWidth="1"/>
    <col min="12542" max="12542" width="10.9140625" style="54" customWidth="1"/>
    <col min="12543" max="12543" width="12" style="54" bestFit="1" customWidth="1"/>
    <col min="12544" max="12544" width="11.08203125" style="54" customWidth="1"/>
    <col min="12545" max="12545" width="10.4140625" style="54" customWidth="1"/>
    <col min="12546" max="12546" width="13.5" style="54" customWidth="1"/>
    <col min="12547" max="12547" width="12.9140625" style="54" customWidth="1"/>
    <col min="12548" max="12548" width="40.58203125" style="54" customWidth="1"/>
    <col min="12549" max="12549" width="41.4140625" style="54" customWidth="1"/>
    <col min="12550" max="12790" width="8" style="54"/>
    <col min="12791" max="12791" width="5.58203125" style="54" customWidth="1"/>
    <col min="12792" max="12792" width="6.1640625" style="54" customWidth="1"/>
    <col min="12793" max="12793" width="5.5" style="54" bestFit="1" customWidth="1"/>
    <col min="12794" max="12794" width="28.58203125" style="54" customWidth="1"/>
    <col min="12795" max="12795" width="10.5" style="54" bestFit="1" customWidth="1"/>
    <col min="12796" max="12796" width="12.6640625" style="54" customWidth="1"/>
    <col min="12797" max="12797" width="13.4140625" style="54" customWidth="1"/>
    <col min="12798" max="12798" width="10.9140625" style="54" customWidth="1"/>
    <col min="12799" max="12799" width="12" style="54" bestFit="1" customWidth="1"/>
    <col min="12800" max="12800" width="11.08203125" style="54" customWidth="1"/>
    <col min="12801" max="12801" width="10.4140625" style="54" customWidth="1"/>
    <col min="12802" max="12802" width="13.5" style="54" customWidth="1"/>
    <col min="12803" max="12803" width="12.9140625" style="54" customWidth="1"/>
    <col min="12804" max="12804" width="40.58203125" style="54" customWidth="1"/>
    <col min="12805" max="12805" width="41.4140625" style="54" customWidth="1"/>
    <col min="12806" max="13046" width="8" style="54"/>
    <col min="13047" max="13047" width="5.58203125" style="54" customWidth="1"/>
    <col min="13048" max="13048" width="6.1640625" style="54" customWidth="1"/>
    <col min="13049" max="13049" width="5.5" style="54" bestFit="1" customWidth="1"/>
    <col min="13050" max="13050" width="28.58203125" style="54" customWidth="1"/>
    <col min="13051" max="13051" width="10.5" style="54" bestFit="1" customWidth="1"/>
    <col min="13052" max="13052" width="12.6640625" style="54" customWidth="1"/>
    <col min="13053" max="13053" width="13.4140625" style="54" customWidth="1"/>
    <col min="13054" max="13054" width="10.9140625" style="54" customWidth="1"/>
    <col min="13055" max="13055" width="12" style="54" bestFit="1" customWidth="1"/>
    <col min="13056" max="13056" width="11.08203125" style="54" customWidth="1"/>
    <col min="13057" max="13057" width="10.4140625" style="54" customWidth="1"/>
    <col min="13058" max="13058" width="13.5" style="54" customWidth="1"/>
    <col min="13059" max="13059" width="12.9140625" style="54" customWidth="1"/>
    <col min="13060" max="13060" width="40.58203125" style="54" customWidth="1"/>
    <col min="13061" max="13061" width="41.4140625" style="54" customWidth="1"/>
    <col min="13062" max="13302" width="8" style="54"/>
    <col min="13303" max="13303" width="5.58203125" style="54" customWidth="1"/>
    <col min="13304" max="13304" width="6.1640625" style="54" customWidth="1"/>
    <col min="13305" max="13305" width="5.5" style="54" bestFit="1" customWidth="1"/>
    <col min="13306" max="13306" width="28.58203125" style="54" customWidth="1"/>
    <col min="13307" max="13307" width="10.5" style="54" bestFit="1" customWidth="1"/>
    <col min="13308" max="13308" width="12.6640625" style="54" customWidth="1"/>
    <col min="13309" max="13309" width="13.4140625" style="54" customWidth="1"/>
    <col min="13310" max="13310" width="10.9140625" style="54" customWidth="1"/>
    <col min="13311" max="13311" width="12" style="54" bestFit="1" customWidth="1"/>
    <col min="13312" max="13312" width="11.08203125" style="54" customWidth="1"/>
    <col min="13313" max="13313" width="10.4140625" style="54" customWidth="1"/>
    <col min="13314" max="13314" width="13.5" style="54" customWidth="1"/>
    <col min="13315" max="13315" width="12.9140625" style="54" customWidth="1"/>
    <col min="13316" max="13316" width="40.58203125" style="54" customWidth="1"/>
    <col min="13317" max="13317" width="41.4140625" style="54" customWidth="1"/>
    <col min="13318" max="13558" width="8" style="54"/>
    <col min="13559" max="13559" width="5.58203125" style="54" customWidth="1"/>
    <col min="13560" max="13560" width="6.1640625" style="54" customWidth="1"/>
    <col min="13561" max="13561" width="5.5" style="54" bestFit="1" customWidth="1"/>
    <col min="13562" max="13562" width="28.58203125" style="54" customWidth="1"/>
    <col min="13563" max="13563" width="10.5" style="54" bestFit="1" customWidth="1"/>
    <col min="13564" max="13564" width="12.6640625" style="54" customWidth="1"/>
    <col min="13565" max="13565" width="13.4140625" style="54" customWidth="1"/>
    <col min="13566" max="13566" width="10.9140625" style="54" customWidth="1"/>
    <col min="13567" max="13567" width="12" style="54" bestFit="1" customWidth="1"/>
    <col min="13568" max="13568" width="11.08203125" style="54" customWidth="1"/>
    <col min="13569" max="13569" width="10.4140625" style="54" customWidth="1"/>
    <col min="13570" max="13570" width="13.5" style="54" customWidth="1"/>
    <col min="13571" max="13571" width="12.9140625" style="54" customWidth="1"/>
    <col min="13572" max="13572" width="40.58203125" style="54" customWidth="1"/>
    <col min="13573" max="13573" width="41.4140625" style="54" customWidth="1"/>
    <col min="13574" max="13814" width="8" style="54"/>
    <col min="13815" max="13815" width="5.58203125" style="54" customWidth="1"/>
    <col min="13816" max="13816" width="6.1640625" style="54" customWidth="1"/>
    <col min="13817" max="13817" width="5.5" style="54" bestFit="1" customWidth="1"/>
    <col min="13818" max="13818" width="28.58203125" style="54" customWidth="1"/>
    <col min="13819" max="13819" width="10.5" style="54" bestFit="1" customWidth="1"/>
    <col min="13820" max="13820" width="12.6640625" style="54" customWidth="1"/>
    <col min="13821" max="13821" width="13.4140625" style="54" customWidth="1"/>
    <col min="13822" max="13822" width="10.9140625" style="54" customWidth="1"/>
    <col min="13823" max="13823" width="12" style="54" bestFit="1" customWidth="1"/>
    <col min="13824" max="13824" width="11.08203125" style="54" customWidth="1"/>
    <col min="13825" max="13825" width="10.4140625" style="54" customWidth="1"/>
    <col min="13826" max="13826" width="13.5" style="54" customWidth="1"/>
    <col min="13827" max="13827" width="12.9140625" style="54" customWidth="1"/>
    <col min="13828" max="13828" width="40.58203125" style="54" customWidth="1"/>
    <col min="13829" max="13829" width="41.4140625" style="54" customWidth="1"/>
    <col min="13830" max="14070" width="8" style="54"/>
    <col min="14071" max="14071" width="5.58203125" style="54" customWidth="1"/>
    <col min="14072" max="14072" width="6.1640625" style="54" customWidth="1"/>
    <col min="14073" max="14073" width="5.5" style="54" bestFit="1" customWidth="1"/>
    <col min="14074" max="14074" width="28.58203125" style="54" customWidth="1"/>
    <col min="14075" max="14075" width="10.5" style="54" bestFit="1" customWidth="1"/>
    <col min="14076" max="14076" width="12.6640625" style="54" customWidth="1"/>
    <col min="14077" max="14077" width="13.4140625" style="54" customWidth="1"/>
    <col min="14078" max="14078" width="10.9140625" style="54" customWidth="1"/>
    <col min="14079" max="14079" width="12" style="54" bestFit="1" customWidth="1"/>
    <col min="14080" max="14080" width="11.08203125" style="54" customWidth="1"/>
    <col min="14081" max="14081" width="10.4140625" style="54" customWidth="1"/>
    <col min="14082" max="14082" width="13.5" style="54" customWidth="1"/>
    <col min="14083" max="14083" width="12.9140625" style="54" customWidth="1"/>
    <col min="14084" max="14084" width="40.58203125" style="54" customWidth="1"/>
    <col min="14085" max="14085" width="41.4140625" style="54" customWidth="1"/>
    <col min="14086" max="14326" width="8" style="54"/>
    <col min="14327" max="14327" width="5.58203125" style="54" customWidth="1"/>
    <col min="14328" max="14328" width="6.1640625" style="54" customWidth="1"/>
    <col min="14329" max="14329" width="5.5" style="54" bestFit="1" customWidth="1"/>
    <col min="14330" max="14330" width="28.58203125" style="54" customWidth="1"/>
    <col min="14331" max="14331" width="10.5" style="54" bestFit="1" customWidth="1"/>
    <col min="14332" max="14332" width="12.6640625" style="54" customWidth="1"/>
    <col min="14333" max="14333" width="13.4140625" style="54" customWidth="1"/>
    <col min="14334" max="14334" width="10.9140625" style="54" customWidth="1"/>
    <col min="14335" max="14335" width="12" style="54" bestFit="1" customWidth="1"/>
    <col min="14336" max="14336" width="11.08203125" style="54" customWidth="1"/>
    <col min="14337" max="14337" width="10.4140625" style="54" customWidth="1"/>
    <col min="14338" max="14338" width="13.5" style="54" customWidth="1"/>
    <col min="14339" max="14339" width="12.9140625" style="54" customWidth="1"/>
    <col min="14340" max="14340" width="40.58203125" style="54" customWidth="1"/>
    <col min="14341" max="14341" width="41.4140625" style="54" customWidth="1"/>
    <col min="14342" max="14582" width="8" style="54"/>
    <col min="14583" max="14583" width="5.58203125" style="54" customWidth="1"/>
    <col min="14584" max="14584" width="6.1640625" style="54" customWidth="1"/>
    <col min="14585" max="14585" width="5.5" style="54" bestFit="1" customWidth="1"/>
    <col min="14586" max="14586" width="28.58203125" style="54" customWidth="1"/>
    <col min="14587" max="14587" width="10.5" style="54" bestFit="1" customWidth="1"/>
    <col min="14588" max="14588" width="12.6640625" style="54" customWidth="1"/>
    <col min="14589" max="14589" width="13.4140625" style="54" customWidth="1"/>
    <col min="14590" max="14590" width="10.9140625" style="54" customWidth="1"/>
    <col min="14591" max="14591" width="12" style="54" bestFit="1" customWidth="1"/>
    <col min="14592" max="14592" width="11.08203125" style="54" customWidth="1"/>
    <col min="14593" max="14593" width="10.4140625" style="54" customWidth="1"/>
    <col min="14594" max="14594" width="13.5" style="54" customWidth="1"/>
    <col min="14595" max="14595" width="12.9140625" style="54" customWidth="1"/>
    <col min="14596" max="14596" width="40.58203125" style="54" customWidth="1"/>
    <col min="14597" max="14597" width="41.4140625" style="54" customWidth="1"/>
    <col min="14598" max="14838" width="8" style="54"/>
    <col min="14839" max="14839" width="5.58203125" style="54" customWidth="1"/>
    <col min="14840" max="14840" width="6.1640625" style="54" customWidth="1"/>
    <col min="14841" max="14841" width="5.5" style="54" bestFit="1" customWidth="1"/>
    <col min="14842" max="14842" width="28.58203125" style="54" customWidth="1"/>
    <col min="14843" max="14843" width="10.5" style="54" bestFit="1" customWidth="1"/>
    <col min="14844" max="14844" width="12.6640625" style="54" customWidth="1"/>
    <col min="14845" max="14845" width="13.4140625" style="54" customWidth="1"/>
    <col min="14846" max="14846" width="10.9140625" style="54" customWidth="1"/>
    <col min="14847" max="14847" width="12" style="54" bestFit="1" customWidth="1"/>
    <col min="14848" max="14848" width="11.08203125" style="54" customWidth="1"/>
    <col min="14849" max="14849" width="10.4140625" style="54" customWidth="1"/>
    <col min="14850" max="14850" width="13.5" style="54" customWidth="1"/>
    <col min="14851" max="14851" width="12.9140625" style="54" customWidth="1"/>
    <col min="14852" max="14852" width="40.58203125" style="54" customWidth="1"/>
    <col min="14853" max="14853" width="41.4140625" style="54" customWidth="1"/>
    <col min="14854" max="15094" width="8" style="54"/>
    <col min="15095" max="15095" width="5.58203125" style="54" customWidth="1"/>
    <col min="15096" max="15096" width="6.1640625" style="54" customWidth="1"/>
    <col min="15097" max="15097" width="5.5" style="54" bestFit="1" customWidth="1"/>
    <col min="15098" max="15098" width="28.58203125" style="54" customWidth="1"/>
    <col min="15099" max="15099" width="10.5" style="54" bestFit="1" customWidth="1"/>
    <col min="15100" max="15100" width="12.6640625" style="54" customWidth="1"/>
    <col min="15101" max="15101" width="13.4140625" style="54" customWidth="1"/>
    <col min="15102" max="15102" width="10.9140625" style="54" customWidth="1"/>
    <col min="15103" max="15103" width="12" style="54" bestFit="1" customWidth="1"/>
    <col min="15104" max="15104" width="11.08203125" style="54" customWidth="1"/>
    <col min="15105" max="15105" width="10.4140625" style="54" customWidth="1"/>
    <col min="15106" max="15106" width="13.5" style="54" customWidth="1"/>
    <col min="15107" max="15107" width="12.9140625" style="54" customWidth="1"/>
    <col min="15108" max="15108" width="40.58203125" style="54" customWidth="1"/>
    <col min="15109" max="15109" width="41.4140625" style="54" customWidth="1"/>
    <col min="15110" max="15350" width="8" style="54"/>
    <col min="15351" max="15351" width="5.58203125" style="54" customWidth="1"/>
    <col min="15352" max="15352" width="6.1640625" style="54" customWidth="1"/>
    <col min="15353" max="15353" width="5.5" style="54" bestFit="1" customWidth="1"/>
    <col min="15354" max="15354" width="28.58203125" style="54" customWidth="1"/>
    <col min="15355" max="15355" width="10.5" style="54" bestFit="1" customWidth="1"/>
    <col min="15356" max="15356" width="12.6640625" style="54" customWidth="1"/>
    <col min="15357" max="15357" width="13.4140625" style="54" customWidth="1"/>
    <col min="15358" max="15358" width="10.9140625" style="54" customWidth="1"/>
    <col min="15359" max="15359" width="12" style="54" bestFit="1" customWidth="1"/>
    <col min="15360" max="15360" width="11.08203125" style="54" customWidth="1"/>
    <col min="15361" max="15361" width="10.4140625" style="54" customWidth="1"/>
    <col min="15362" max="15362" width="13.5" style="54" customWidth="1"/>
    <col min="15363" max="15363" width="12.9140625" style="54" customWidth="1"/>
    <col min="15364" max="15364" width="40.58203125" style="54" customWidth="1"/>
    <col min="15365" max="15365" width="41.4140625" style="54" customWidth="1"/>
    <col min="15366" max="15606" width="8" style="54"/>
    <col min="15607" max="15607" width="5.58203125" style="54" customWidth="1"/>
    <col min="15608" max="15608" width="6.1640625" style="54" customWidth="1"/>
    <col min="15609" max="15609" width="5.5" style="54" bestFit="1" customWidth="1"/>
    <col min="15610" max="15610" width="28.58203125" style="54" customWidth="1"/>
    <col min="15611" max="15611" width="10.5" style="54" bestFit="1" customWidth="1"/>
    <col min="15612" max="15612" width="12.6640625" style="54" customWidth="1"/>
    <col min="15613" max="15613" width="13.4140625" style="54" customWidth="1"/>
    <col min="15614" max="15614" width="10.9140625" style="54" customWidth="1"/>
    <col min="15615" max="15615" width="12" style="54" bestFit="1" customWidth="1"/>
    <col min="15616" max="15616" width="11.08203125" style="54" customWidth="1"/>
    <col min="15617" max="15617" width="10.4140625" style="54" customWidth="1"/>
    <col min="15618" max="15618" width="13.5" style="54" customWidth="1"/>
    <col min="15619" max="15619" width="12.9140625" style="54" customWidth="1"/>
    <col min="15620" max="15620" width="40.58203125" style="54" customWidth="1"/>
    <col min="15621" max="15621" width="41.4140625" style="54" customWidth="1"/>
    <col min="15622" max="15862" width="8" style="54"/>
    <col min="15863" max="15863" width="5.58203125" style="54" customWidth="1"/>
    <col min="15864" max="15864" width="6.1640625" style="54" customWidth="1"/>
    <col min="15865" max="15865" width="5.5" style="54" bestFit="1" customWidth="1"/>
    <col min="15866" max="15866" width="28.58203125" style="54" customWidth="1"/>
    <col min="15867" max="15867" width="10.5" style="54" bestFit="1" customWidth="1"/>
    <col min="15868" max="15868" width="12.6640625" style="54" customWidth="1"/>
    <col min="15869" max="15869" width="13.4140625" style="54" customWidth="1"/>
    <col min="15870" max="15870" width="10.9140625" style="54" customWidth="1"/>
    <col min="15871" max="15871" width="12" style="54" bestFit="1" customWidth="1"/>
    <col min="15872" max="15872" width="11.08203125" style="54" customWidth="1"/>
    <col min="15873" max="15873" width="10.4140625" style="54" customWidth="1"/>
    <col min="15874" max="15874" width="13.5" style="54" customWidth="1"/>
    <col min="15875" max="15875" width="12.9140625" style="54" customWidth="1"/>
    <col min="15876" max="15876" width="40.58203125" style="54" customWidth="1"/>
    <col min="15877" max="15877" width="41.4140625" style="54" customWidth="1"/>
    <col min="15878" max="16118" width="8" style="54"/>
    <col min="16119" max="16119" width="5.58203125" style="54" customWidth="1"/>
    <col min="16120" max="16120" width="6.1640625" style="54" customWidth="1"/>
    <col min="16121" max="16121" width="5.5" style="54" bestFit="1" customWidth="1"/>
    <col min="16122" max="16122" width="28.58203125" style="54" customWidth="1"/>
    <col min="16123" max="16123" width="10.5" style="54" bestFit="1" customWidth="1"/>
    <col min="16124" max="16124" width="12.6640625" style="54" customWidth="1"/>
    <col min="16125" max="16125" width="13.4140625" style="54" customWidth="1"/>
    <col min="16126" max="16126" width="10.9140625" style="54" customWidth="1"/>
    <col min="16127" max="16127" width="12" style="54" bestFit="1" customWidth="1"/>
    <col min="16128" max="16128" width="11.08203125" style="54" customWidth="1"/>
    <col min="16129" max="16129" width="10.4140625" style="54" customWidth="1"/>
    <col min="16130" max="16130" width="13.5" style="54" customWidth="1"/>
    <col min="16131" max="16131" width="12.9140625" style="54" customWidth="1"/>
    <col min="16132" max="16132" width="40.58203125" style="54" customWidth="1"/>
    <col min="16133" max="16133" width="41.4140625" style="54" customWidth="1"/>
    <col min="16134" max="16384" width="8" style="54"/>
  </cols>
  <sheetData>
    <row r="1" spans="1:5" s="5" customFormat="1" ht="15">
      <c r="A1" s="1"/>
      <c r="B1" s="1"/>
      <c r="C1" s="2"/>
      <c r="D1" s="3"/>
      <c r="E1" s="4"/>
    </row>
    <row r="2" spans="1:5" s="5" customFormat="1" ht="17.5">
      <c r="D2" s="6" t="s">
        <v>0</v>
      </c>
      <c r="E2" s="7"/>
    </row>
    <row r="3" spans="1:5" s="5" customFormat="1" ht="15">
      <c r="A3" s="8" t="s">
        <v>1</v>
      </c>
      <c r="B3" s="9" t="s">
        <v>2</v>
      </c>
      <c r="C3" s="2"/>
      <c r="D3" s="10"/>
      <c r="E3" s="11"/>
    </row>
    <row r="4" spans="1:5" s="5" customFormat="1" ht="15">
      <c r="A4" s="8" t="s">
        <v>3</v>
      </c>
      <c r="B4" s="9" t="s">
        <v>2</v>
      </c>
      <c r="C4" s="2"/>
      <c r="D4" s="10"/>
      <c r="E4" s="11"/>
    </row>
    <row r="5" spans="1:5" s="5" customFormat="1" ht="15">
      <c r="A5" s="8" t="s">
        <v>4</v>
      </c>
      <c r="B5" s="9" t="s">
        <v>2</v>
      </c>
      <c r="C5" s="2"/>
      <c r="D5" s="10"/>
      <c r="E5" s="12"/>
    </row>
    <row r="6" spans="1:5" s="14" customFormat="1" ht="15">
      <c r="A6" s="13" t="s">
        <v>5</v>
      </c>
      <c r="B6" s="13"/>
      <c r="D6" s="14" t="s">
        <v>6</v>
      </c>
      <c r="E6" s="15"/>
    </row>
    <row r="7" spans="1:5" s="14" customFormat="1" ht="15">
      <c r="A7" s="13" t="s">
        <v>7</v>
      </c>
      <c r="B7" s="13"/>
      <c r="D7" s="14" t="s">
        <v>8</v>
      </c>
      <c r="E7" s="15"/>
    </row>
    <row r="8" spans="1:5" s="5" customFormat="1">
      <c r="A8" s="55"/>
      <c r="B8" s="55"/>
      <c r="C8" s="16"/>
      <c r="D8" s="17"/>
      <c r="E8" s="18" t="s">
        <v>9</v>
      </c>
    </row>
    <row r="9" spans="1:5" s="20" customFormat="1" ht="13">
      <c r="A9" s="56" t="s">
        <v>10</v>
      </c>
      <c r="B9" s="56"/>
      <c r="C9" s="57"/>
      <c r="D9" s="58"/>
      <c r="E9" s="19"/>
    </row>
    <row r="10" spans="1:5" s="24" customFormat="1" ht="82.25" customHeight="1">
      <c r="A10" s="21" t="s">
        <v>11</v>
      </c>
      <c r="B10" s="21" t="s">
        <v>12</v>
      </c>
      <c r="C10" s="22" t="s">
        <v>13</v>
      </c>
      <c r="D10" s="22" t="s">
        <v>14</v>
      </c>
      <c r="E10" s="23" t="s">
        <v>89</v>
      </c>
    </row>
    <row r="11" spans="1:5" s="28" customFormat="1">
      <c r="A11" s="25"/>
      <c r="B11" s="25"/>
      <c r="C11" s="26"/>
      <c r="D11" s="26"/>
      <c r="E11" s="27"/>
    </row>
    <row r="12" spans="1:5" s="1" customFormat="1" ht="30">
      <c r="A12" s="29">
        <v>1213</v>
      </c>
      <c r="B12" s="30">
        <v>11004</v>
      </c>
      <c r="C12" s="31"/>
      <c r="D12" s="32" t="s">
        <v>15</v>
      </c>
      <c r="E12" s="27">
        <v>45</v>
      </c>
    </row>
    <row r="13" spans="1:5" s="1" customFormat="1" ht="7.75" customHeight="1">
      <c r="A13" s="33"/>
      <c r="B13" s="34"/>
      <c r="C13" s="31"/>
      <c r="D13" s="35"/>
      <c r="E13" s="27"/>
    </row>
    <row r="14" spans="1:5" s="1" customFormat="1" ht="30">
      <c r="A14" s="33"/>
      <c r="B14" s="34"/>
      <c r="C14" s="31"/>
      <c r="D14" s="32" t="s">
        <v>16</v>
      </c>
      <c r="E14" s="27">
        <v>4</v>
      </c>
    </row>
    <row r="15" spans="1:5" s="1" customFormat="1" ht="25.25" customHeight="1">
      <c r="A15" s="33"/>
      <c r="B15" s="36"/>
      <c r="C15" s="31"/>
      <c r="D15" s="37"/>
      <c r="E15" s="27"/>
    </row>
    <row r="16" spans="1:5" s="13" customFormat="1" ht="16.5">
      <c r="A16" s="33"/>
      <c r="B16" s="36"/>
      <c r="C16" s="38"/>
      <c r="D16" s="39" t="s">
        <v>17</v>
      </c>
      <c r="E16" s="27" t="e">
        <f>+E18+#REF!</f>
        <v>#REF!</v>
      </c>
    </row>
    <row r="17" spans="1:5" s="1" customFormat="1" ht="16.5">
      <c r="A17" s="33"/>
      <c r="B17" s="36"/>
      <c r="C17" s="31"/>
      <c r="D17" s="41" t="s">
        <v>18</v>
      </c>
      <c r="E17" s="27"/>
    </row>
    <row r="18" spans="1:5" s="13" customFormat="1" ht="16.5">
      <c r="A18" s="33"/>
      <c r="B18" s="36"/>
      <c r="C18" s="38"/>
      <c r="D18" s="32" t="s">
        <v>19</v>
      </c>
      <c r="E18" s="27">
        <f>E20+SUM(E26:E85)-E26-E31-E39-E53-E57-E76</f>
        <v>219595.30784993991</v>
      </c>
    </row>
    <row r="19" spans="1:5" s="1" customFormat="1" ht="7.75" customHeight="1">
      <c r="A19" s="33"/>
      <c r="B19" s="36"/>
      <c r="C19" s="31"/>
      <c r="D19" s="37"/>
      <c r="E19" s="27"/>
    </row>
    <row r="20" spans="1:5" s="13" customFormat="1" ht="30">
      <c r="A20" s="33"/>
      <c r="B20" s="36"/>
      <c r="C20" s="38"/>
      <c r="D20" s="32" t="s">
        <v>20</v>
      </c>
      <c r="E20" s="27">
        <f t="shared" ref="E20" si="0">SUM(E22:E25)</f>
        <v>196340.72013449995</v>
      </c>
    </row>
    <row r="21" spans="1:5" s="1" customFormat="1" ht="9" customHeight="1">
      <c r="A21" s="42"/>
      <c r="B21" s="43"/>
      <c r="C21" s="31"/>
      <c r="D21" s="37"/>
      <c r="E21" s="27"/>
    </row>
    <row r="22" spans="1:5" s="1" customFormat="1" ht="45">
      <c r="A22" s="42"/>
      <c r="B22" s="43"/>
      <c r="C22" s="44" t="s">
        <v>21</v>
      </c>
      <c r="D22" s="45" t="s">
        <v>22</v>
      </c>
      <c r="E22" s="27">
        <v>152709.44899349997</v>
      </c>
    </row>
    <row r="23" spans="1:5" s="1" customFormat="1" ht="45">
      <c r="A23" s="42"/>
      <c r="B23" s="43"/>
      <c r="C23" s="44" t="s">
        <v>23</v>
      </c>
      <c r="D23" s="45" t="s">
        <v>24</v>
      </c>
      <c r="E23" s="27">
        <v>34014.047144425662</v>
      </c>
    </row>
    <row r="24" spans="1:5" s="1" customFormat="1" ht="45">
      <c r="A24" s="42"/>
      <c r="B24" s="43"/>
      <c r="C24" s="44" t="s">
        <v>25</v>
      </c>
      <c r="D24" s="45" t="s">
        <v>26</v>
      </c>
      <c r="E24" s="27">
        <v>9617.2239965743302</v>
      </c>
    </row>
    <row r="25" spans="1:5" s="1" customFormat="1" ht="45">
      <c r="A25" s="42"/>
      <c r="B25" s="43"/>
      <c r="C25" s="44" t="s">
        <v>27</v>
      </c>
      <c r="D25" s="45" t="s">
        <v>28</v>
      </c>
      <c r="E25" s="27"/>
    </row>
    <row r="26" spans="1:5" s="13" customFormat="1" ht="15">
      <c r="A26" s="42"/>
      <c r="B26" s="43"/>
      <c r="C26" s="44">
        <v>4212</v>
      </c>
      <c r="D26" s="32" t="s">
        <v>29</v>
      </c>
      <c r="E26" s="40">
        <f t="shared" ref="E26" si="1">+E28+E29+E30</f>
        <v>4583.7924594399992</v>
      </c>
    </row>
    <row r="27" spans="1:5" s="1" customFormat="1" ht="15">
      <c r="A27" s="42"/>
      <c r="B27" s="43"/>
      <c r="C27" s="44"/>
      <c r="D27" s="37" t="s">
        <v>30</v>
      </c>
      <c r="E27" s="27"/>
    </row>
    <row r="28" spans="1:5" s="1" customFormat="1" ht="15">
      <c r="A28" s="42"/>
      <c r="B28" s="43"/>
      <c r="C28" s="44"/>
      <c r="D28" s="37" t="s">
        <v>29</v>
      </c>
      <c r="E28" s="27">
        <v>2504.5794186399999</v>
      </c>
    </row>
    <row r="29" spans="1:5" s="1" customFormat="1" ht="29">
      <c r="A29" s="42"/>
      <c r="B29" s="43"/>
      <c r="C29" s="44"/>
      <c r="D29" s="37" t="s">
        <v>31</v>
      </c>
      <c r="E29" s="27"/>
    </row>
    <row r="30" spans="1:5" s="1" customFormat="1" ht="15">
      <c r="A30" s="42"/>
      <c r="B30" s="43"/>
      <c r="C30" s="44"/>
      <c r="D30" s="37" t="s">
        <v>32</v>
      </c>
      <c r="E30" s="27">
        <v>2079.2130407999998</v>
      </c>
    </row>
    <row r="31" spans="1:5" s="13" customFormat="1" ht="15">
      <c r="A31" s="42"/>
      <c r="B31" s="43"/>
      <c r="C31" s="44">
        <v>4213</v>
      </c>
      <c r="D31" s="32" t="s">
        <v>33</v>
      </c>
      <c r="E31" s="27">
        <f t="shared" ref="E31" si="2">+E33+E34</f>
        <v>75.95</v>
      </c>
    </row>
    <row r="32" spans="1:5" s="1" customFormat="1" ht="15">
      <c r="A32" s="42"/>
      <c r="B32" s="43"/>
      <c r="C32" s="44"/>
      <c r="D32" s="37" t="s">
        <v>30</v>
      </c>
      <c r="E32" s="27"/>
    </row>
    <row r="33" spans="1:5" s="1" customFormat="1" ht="29">
      <c r="A33" s="42"/>
      <c r="B33" s="43"/>
      <c r="C33" s="44"/>
      <c r="D33" s="37" t="s">
        <v>34</v>
      </c>
      <c r="E33" s="27">
        <f>45*1.45</f>
        <v>65.25</v>
      </c>
    </row>
    <row r="34" spans="1:5" s="1" customFormat="1" ht="29">
      <c r="A34" s="42"/>
      <c r="B34" s="43"/>
      <c r="C34" s="44"/>
      <c r="D34" s="37" t="s">
        <v>35</v>
      </c>
      <c r="E34" s="27">
        <v>10.7</v>
      </c>
    </row>
    <row r="35" spans="1:5" s="1" customFormat="1" ht="15">
      <c r="A35" s="42"/>
      <c r="B35" s="43"/>
      <c r="C35" s="44">
        <v>4214</v>
      </c>
      <c r="D35" s="32" t="s">
        <v>36</v>
      </c>
      <c r="E35" s="27">
        <v>1838.7202559999996</v>
      </c>
    </row>
    <row r="36" spans="1:5" s="1" customFormat="1" ht="15">
      <c r="A36" s="42"/>
      <c r="B36" s="43"/>
      <c r="C36" s="44">
        <v>4215</v>
      </c>
      <c r="D36" s="32" t="s">
        <v>37</v>
      </c>
      <c r="E36" s="27">
        <f>4*40</f>
        <v>160</v>
      </c>
    </row>
    <row r="37" spans="1:5" s="1" customFormat="1" ht="30">
      <c r="A37" s="42"/>
      <c r="B37" s="43"/>
      <c r="C37" s="44">
        <v>4216</v>
      </c>
      <c r="D37" s="32" t="s">
        <v>38</v>
      </c>
      <c r="E37" s="27"/>
    </row>
    <row r="38" spans="1:5" s="1" customFormat="1" ht="15">
      <c r="A38" s="42"/>
      <c r="B38" s="43"/>
      <c r="C38" s="44">
        <v>4217</v>
      </c>
      <c r="D38" s="32" t="s">
        <v>39</v>
      </c>
      <c r="E38" s="27"/>
    </row>
    <row r="39" spans="1:5" s="13" customFormat="1" ht="30">
      <c r="A39" s="42"/>
      <c r="B39" s="43"/>
      <c r="C39" s="44"/>
      <c r="D39" s="32" t="s">
        <v>40</v>
      </c>
      <c r="E39" s="27">
        <f t="shared" ref="E39" si="3">+E41+E42</f>
        <v>7500</v>
      </c>
    </row>
    <row r="40" spans="1:5" s="1" customFormat="1" ht="15">
      <c r="A40" s="42"/>
      <c r="B40" s="43"/>
      <c r="C40" s="44"/>
      <c r="D40" s="37" t="s">
        <v>30</v>
      </c>
      <c r="E40" s="27"/>
    </row>
    <row r="41" spans="1:5" s="1" customFormat="1" ht="69" customHeight="1">
      <c r="A41" s="42"/>
      <c r="B41" s="43"/>
      <c r="C41" s="44">
        <v>4221</v>
      </c>
      <c r="D41" s="37" t="s">
        <v>41</v>
      </c>
      <c r="E41" s="27">
        <v>7500</v>
      </c>
    </row>
    <row r="42" spans="1:5" s="1" customFormat="1" ht="29">
      <c r="A42" s="42"/>
      <c r="B42" s="43"/>
      <c r="C42" s="44">
        <v>4222</v>
      </c>
      <c r="D42" s="37" t="s">
        <v>42</v>
      </c>
      <c r="E42" s="27"/>
    </row>
    <row r="43" spans="1:5" s="1" customFormat="1" ht="15">
      <c r="A43" s="42"/>
      <c r="B43" s="43"/>
      <c r="C43" s="44">
        <v>4231</v>
      </c>
      <c r="D43" s="32" t="s">
        <v>43</v>
      </c>
      <c r="E43" s="27"/>
    </row>
    <row r="44" spans="1:5" s="1" customFormat="1" ht="30">
      <c r="A44" s="42"/>
      <c r="B44" s="43"/>
      <c r="C44" s="44">
        <v>4232</v>
      </c>
      <c r="D44" s="32" t="s">
        <v>44</v>
      </c>
      <c r="E44" s="27">
        <f>1256+1200</f>
        <v>2456</v>
      </c>
    </row>
    <row r="45" spans="1:5" s="1" customFormat="1" ht="45">
      <c r="A45" s="42"/>
      <c r="B45" s="43"/>
      <c r="C45" s="44" t="s">
        <v>45</v>
      </c>
      <c r="D45" s="32" t="s">
        <v>46</v>
      </c>
      <c r="E45" s="27"/>
    </row>
    <row r="46" spans="1:5" s="1" customFormat="1" ht="30">
      <c r="A46" s="42"/>
      <c r="B46" s="43"/>
      <c r="C46" s="44">
        <v>4234</v>
      </c>
      <c r="D46" s="32" t="s">
        <v>47</v>
      </c>
      <c r="E46" s="27">
        <v>100</v>
      </c>
    </row>
    <row r="47" spans="1:5" s="1" customFormat="1" ht="30">
      <c r="A47" s="42"/>
      <c r="B47" s="43"/>
      <c r="C47" s="44">
        <v>4235</v>
      </c>
      <c r="D47" s="32" t="s">
        <v>48</v>
      </c>
      <c r="E47" s="27"/>
    </row>
    <row r="48" spans="1:5" s="1" customFormat="1" ht="30">
      <c r="A48" s="42"/>
      <c r="B48" s="43"/>
      <c r="C48" s="44">
        <v>4236</v>
      </c>
      <c r="D48" s="32" t="s">
        <v>49</v>
      </c>
      <c r="E48" s="27"/>
    </row>
    <row r="49" spans="1:5" s="1" customFormat="1" ht="15">
      <c r="A49" s="42"/>
      <c r="B49" s="43"/>
      <c r="C49" s="44">
        <v>4237</v>
      </c>
      <c r="D49" s="32" t="s">
        <v>50</v>
      </c>
      <c r="E49" s="27">
        <v>300</v>
      </c>
    </row>
    <row r="50" spans="1:5" s="1" customFormat="1" ht="30">
      <c r="A50" s="42"/>
      <c r="B50" s="43"/>
      <c r="C50" s="44">
        <v>4239</v>
      </c>
      <c r="D50" s="32" t="s">
        <v>51</v>
      </c>
      <c r="E50" s="27">
        <v>120</v>
      </c>
    </row>
    <row r="51" spans="1:5" s="46" customFormat="1" ht="30">
      <c r="A51" s="42"/>
      <c r="B51" s="43"/>
      <c r="C51" s="44">
        <v>4241</v>
      </c>
      <c r="D51" s="32" t="s">
        <v>52</v>
      </c>
      <c r="E51" s="27"/>
    </row>
    <row r="52" spans="1:5" s="1" customFormat="1" ht="45">
      <c r="A52" s="42"/>
      <c r="B52" s="43"/>
      <c r="C52" s="44">
        <v>4251</v>
      </c>
      <c r="D52" s="32" t="s">
        <v>53</v>
      </c>
      <c r="E52" s="27">
        <v>300</v>
      </c>
    </row>
    <row r="53" spans="1:5" s="13" customFormat="1" ht="45">
      <c r="A53" s="42"/>
      <c r="B53" s="43"/>
      <c r="C53" s="44">
        <v>4252</v>
      </c>
      <c r="D53" s="32" t="s">
        <v>54</v>
      </c>
      <c r="E53" s="27">
        <f t="shared" ref="E53" si="4">+E55+E56</f>
        <v>1200</v>
      </c>
    </row>
    <row r="54" spans="1:5" s="46" customFormat="1" ht="15">
      <c r="A54" s="42"/>
      <c r="B54" s="43"/>
      <c r="C54" s="44"/>
      <c r="D54" s="37" t="s">
        <v>30</v>
      </c>
      <c r="E54" s="27"/>
    </row>
    <row r="55" spans="1:5" s="46" customFormat="1" ht="29">
      <c r="A55" s="42"/>
      <c r="B55" s="43"/>
      <c r="C55" s="44"/>
      <c r="D55" s="37" t="s">
        <v>55</v>
      </c>
      <c r="E55" s="27">
        <v>1000</v>
      </c>
    </row>
    <row r="56" spans="1:5" s="46" customFormat="1" ht="29">
      <c r="A56" s="42"/>
      <c r="B56" s="43"/>
      <c r="C56" s="44"/>
      <c r="D56" s="37" t="s">
        <v>56</v>
      </c>
      <c r="E56" s="27">
        <v>200</v>
      </c>
    </row>
    <row r="57" spans="1:5" s="13" customFormat="1" ht="30">
      <c r="A57" s="42"/>
      <c r="B57" s="43"/>
      <c r="C57" s="44">
        <v>4261</v>
      </c>
      <c r="D57" s="32" t="s">
        <v>57</v>
      </c>
      <c r="E57" s="27">
        <f t="shared" ref="E57" si="5">+E59+E60</f>
        <v>599.625</v>
      </c>
    </row>
    <row r="58" spans="1:5" s="1" customFormat="1" ht="15">
      <c r="A58" s="42"/>
      <c r="B58" s="43"/>
      <c r="C58" s="44"/>
      <c r="D58" s="37" t="s">
        <v>30</v>
      </c>
      <c r="E58" s="27"/>
    </row>
    <row r="59" spans="1:5" s="1" customFormat="1" ht="15">
      <c r="A59" s="42"/>
      <c r="B59" s="43"/>
      <c r="C59" s="44"/>
      <c r="D59" s="37" t="s">
        <v>58</v>
      </c>
      <c r="E59" s="27">
        <v>599.625</v>
      </c>
    </row>
    <row r="60" spans="1:5" s="1" customFormat="1" ht="15">
      <c r="A60" s="42"/>
      <c r="B60" s="43"/>
      <c r="C60" s="44"/>
      <c r="D60" s="37" t="s">
        <v>59</v>
      </c>
      <c r="E60" s="27"/>
    </row>
    <row r="61" spans="1:5" s="1" customFormat="1" ht="30">
      <c r="A61" s="42"/>
      <c r="B61" s="43"/>
      <c r="C61" s="44">
        <v>4262</v>
      </c>
      <c r="D61" s="32" t="s">
        <v>60</v>
      </c>
      <c r="E61" s="27"/>
    </row>
    <row r="62" spans="1:5" s="1" customFormat="1" ht="15">
      <c r="A62" s="42"/>
      <c r="B62" s="43"/>
      <c r="C62" s="44">
        <v>4264</v>
      </c>
      <c r="D62" s="32" t="s">
        <v>61</v>
      </c>
      <c r="E62" s="27">
        <v>3756</v>
      </c>
    </row>
    <row r="63" spans="1:5" s="1" customFormat="1" ht="30">
      <c r="A63" s="42"/>
      <c r="B63" s="43"/>
      <c r="C63" s="47">
        <v>4266</v>
      </c>
      <c r="D63" s="48" t="s">
        <v>62</v>
      </c>
      <c r="E63" s="27"/>
    </row>
    <row r="64" spans="1:5" s="1" customFormat="1" ht="30">
      <c r="A64" s="42"/>
      <c r="B64" s="43"/>
      <c r="C64" s="44">
        <v>4267</v>
      </c>
      <c r="D64" s="32" t="s">
        <v>63</v>
      </c>
      <c r="E64" s="27">
        <v>220.50000000000003</v>
      </c>
    </row>
    <row r="65" spans="1:5" s="1" customFormat="1" ht="30">
      <c r="A65" s="42"/>
      <c r="B65" s="43"/>
      <c r="C65" s="44">
        <v>4269</v>
      </c>
      <c r="D65" s="32" t="s">
        <v>64</v>
      </c>
      <c r="E65" s="27"/>
    </row>
    <row r="66" spans="1:5" s="1" customFormat="1" ht="45" hidden="1">
      <c r="A66" s="42"/>
      <c r="B66" s="43"/>
      <c r="C66" s="44">
        <v>4511</v>
      </c>
      <c r="D66" s="32" t="s">
        <v>65</v>
      </c>
      <c r="E66" s="27"/>
    </row>
    <row r="67" spans="1:5" s="1" customFormat="1" ht="45" hidden="1">
      <c r="A67" s="42"/>
      <c r="B67" s="43"/>
      <c r="C67" s="44">
        <v>4621</v>
      </c>
      <c r="D67" s="32" t="s">
        <v>66</v>
      </c>
      <c r="E67" s="27"/>
    </row>
    <row r="68" spans="1:5" s="1" customFormat="1" ht="45" hidden="1">
      <c r="A68" s="42"/>
      <c r="B68" s="43"/>
      <c r="C68" s="44">
        <v>4631</v>
      </c>
      <c r="D68" s="32" t="s">
        <v>67</v>
      </c>
      <c r="E68" s="27"/>
    </row>
    <row r="69" spans="1:5" s="1" customFormat="1" ht="30" hidden="1">
      <c r="A69" s="42"/>
      <c r="B69" s="43"/>
      <c r="C69" s="44">
        <v>4632</v>
      </c>
      <c r="D69" s="32" t="s">
        <v>68</v>
      </c>
      <c r="E69" s="27"/>
    </row>
    <row r="70" spans="1:5" s="1" customFormat="1" ht="60" hidden="1">
      <c r="A70" s="42"/>
      <c r="B70" s="43"/>
      <c r="C70" s="49" t="s">
        <v>69</v>
      </c>
      <c r="D70" s="32" t="s">
        <v>70</v>
      </c>
      <c r="E70" s="27"/>
    </row>
    <row r="71" spans="1:5" s="1" customFormat="1" ht="60" hidden="1">
      <c r="A71" s="42"/>
      <c r="B71" s="43"/>
      <c r="C71" s="47">
        <v>4638</v>
      </c>
      <c r="D71" s="48" t="s">
        <v>71</v>
      </c>
      <c r="E71" s="27"/>
    </row>
    <row r="72" spans="1:5" s="1" customFormat="1" ht="15" hidden="1">
      <c r="A72" s="42"/>
      <c r="B72" s="43"/>
      <c r="C72" s="50" t="s">
        <v>72</v>
      </c>
      <c r="D72" s="51" t="s">
        <v>73</v>
      </c>
      <c r="E72" s="27"/>
    </row>
    <row r="73" spans="1:5" s="1" customFormat="1" ht="60" hidden="1">
      <c r="A73" s="42"/>
      <c r="B73" s="43"/>
      <c r="C73" s="44" t="s">
        <v>74</v>
      </c>
      <c r="D73" s="32" t="s">
        <v>75</v>
      </c>
      <c r="E73" s="27"/>
    </row>
    <row r="74" spans="1:5" s="13" customFormat="1" ht="15">
      <c r="A74" s="42"/>
      <c r="B74" s="43"/>
      <c r="C74" s="44">
        <v>4729</v>
      </c>
      <c r="D74" s="32" t="s">
        <v>76</v>
      </c>
      <c r="E74" s="27"/>
    </row>
    <row r="75" spans="1:5" s="1" customFormat="1" ht="15">
      <c r="A75" s="42"/>
      <c r="B75" s="43"/>
      <c r="C75" s="44">
        <v>4822</v>
      </c>
      <c r="D75" s="32" t="s">
        <v>77</v>
      </c>
      <c r="E75" s="27"/>
    </row>
    <row r="76" spans="1:5" s="1" customFormat="1" ht="15">
      <c r="A76" s="42"/>
      <c r="B76" s="43"/>
      <c r="C76" s="44">
        <v>4823</v>
      </c>
      <c r="D76" s="32" t="s">
        <v>78</v>
      </c>
      <c r="E76" s="27">
        <f t="shared" ref="E76" si="6">+E78+E79+E80</f>
        <v>44</v>
      </c>
    </row>
    <row r="77" spans="1:5" s="1" customFormat="1" ht="15">
      <c r="A77" s="42"/>
      <c r="B77" s="43"/>
      <c r="C77" s="44"/>
      <c r="D77" s="37" t="s">
        <v>30</v>
      </c>
      <c r="E77" s="27"/>
    </row>
    <row r="78" spans="1:5" s="1" customFormat="1" ht="29">
      <c r="A78" s="42"/>
      <c r="B78" s="43"/>
      <c r="C78" s="44"/>
      <c r="D78" s="37" t="s">
        <v>79</v>
      </c>
      <c r="E78" s="27">
        <v>44</v>
      </c>
    </row>
    <row r="79" spans="1:5" s="1" customFormat="1" ht="15">
      <c r="A79" s="42"/>
      <c r="B79" s="43"/>
      <c r="C79" s="44"/>
      <c r="D79" s="37" t="s">
        <v>80</v>
      </c>
      <c r="E79" s="27"/>
    </row>
    <row r="80" spans="1:5" s="1" customFormat="1" ht="15">
      <c r="A80" s="42"/>
      <c r="B80" s="43"/>
      <c r="C80" s="44"/>
      <c r="D80" s="37" t="s">
        <v>81</v>
      </c>
      <c r="E80" s="27"/>
    </row>
    <row r="81" spans="1:5" s="1" customFormat="1" ht="60" hidden="1">
      <c r="A81" s="42"/>
      <c r="B81" s="43"/>
      <c r="C81" s="47" t="s">
        <v>82</v>
      </c>
      <c r="D81" s="48" t="s">
        <v>83</v>
      </c>
      <c r="E81" s="27"/>
    </row>
    <row r="82" spans="1:5" s="1" customFormat="1" ht="45" hidden="1">
      <c r="A82" s="42"/>
      <c r="B82" s="43"/>
      <c r="C82" s="47">
        <v>4831</v>
      </c>
      <c r="D82" s="48" t="s">
        <v>84</v>
      </c>
      <c r="E82" s="27"/>
    </row>
    <row r="83" spans="1:5" s="16" customFormat="1" ht="60" hidden="1">
      <c r="A83" s="42"/>
      <c r="B83" s="43"/>
      <c r="C83" s="47" t="s">
        <v>85</v>
      </c>
      <c r="D83" s="48" t="s">
        <v>86</v>
      </c>
      <c r="E83" s="27"/>
    </row>
    <row r="84" spans="1:5" s="13" customFormat="1" ht="15">
      <c r="A84" s="42"/>
      <c r="B84" s="43"/>
      <c r="C84" s="44">
        <v>4861</v>
      </c>
      <c r="D84" s="32" t="s">
        <v>87</v>
      </c>
      <c r="E84" s="27"/>
    </row>
    <row r="85" spans="1:5" s="1" customFormat="1" ht="15">
      <c r="A85" s="52"/>
      <c r="B85" s="53"/>
      <c r="C85" s="44">
        <v>4891</v>
      </c>
      <c r="D85" s="32" t="s">
        <v>88</v>
      </c>
      <c r="E85" s="27"/>
    </row>
  </sheetData>
  <mergeCells count="3">
    <mergeCell ref="A8:B8"/>
    <mergeCell ref="A9:B9"/>
    <mergeCell ref="C9:D9"/>
  </mergeCells>
  <conditionalFormatting sqref="D13 D16:D17 D3:D5 F6:IL7 F9:IL9 E11:IL85">
    <cfRule type="cellIs" dxfId="11" priority="58" stopIfTrue="1" operator="equal">
      <formula>0</formula>
    </cfRule>
  </conditionalFormatting>
  <conditionalFormatting sqref="E32:E33">
    <cfRule type="cellIs" dxfId="10" priority="57" stopIfTrue="1" operator="equal">
      <formula>0</formula>
    </cfRule>
  </conditionalFormatting>
  <conditionalFormatting sqref="E34">
    <cfRule type="cellIs" dxfId="9" priority="53" stopIfTrue="1" operator="equal">
      <formula>0</formula>
    </cfRule>
  </conditionalFormatting>
  <conditionalFormatting sqref="E30">
    <cfRule type="cellIs" dxfId="8" priority="52" stopIfTrue="1" operator="equal">
      <formula>0</formula>
    </cfRule>
  </conditionalFormatting>
  <conditionalFormatting sqref="E22">
    <cfRule type="cellIs" dxfId="7" priority="46" stopIfTrue="1" operator="equal">
      <formula>0</formula>
    </cfRule>
  </conditionalFormatting>
  <conditionalFormatting sqref="E52">
    <cfRule type="cellIs" dxfId="6" priority="50" stopIfTrue="1" operator="equal">
      <formula>0</formula>
    </cfRule>
  </conditionalFormatting>
  <conditionalFormatting sqref="E6:E7">
    <cfRule type="cellIs" dxfId="5" priority="38" stopIfTrue="1" operator="equal">
      <formula>0</formula>
    </cfRule>
  </conditionalFormatting>
  <conditionalFormatting sqref="C9:D9">
    <cfRule type="cellIs" dxfId="4" priority="14" stopIfTrue="1" operator="equal">
      <formula>0</formula>
    </cfRule>
  </conditionalFormatting>
  <conditionalFormatting sqref="F10:IL10">
    <cfRule type="cellIs" dxfId="3" priority="10" stopIfTrue="1" operator="equal">
      <formula>0</formula>
    </cfRule>
  </conditionalFormatting>
  <conditionalFormatting sqref="C10:D10">
    <cfRule type="cellIs" dxfId="2" priority="9" stopIfTrue="1" operator="equal">
      <formula>0</formula>
    </cfRule>
  </conditionalFormatting>
  <conditionalFormatting sqref="E10">
    <cfRule type="cellIs" dxfId="1" priority="2" stopIfTrue="1" operator="equal">
      <formula>0</formula>
    </cfRule>
  </conditionalFormatting>
  <conditionalFormatting sqref="E8">
    <cfRule type="cellIs" dxfId="0" priority="1" stopIfTrue="1" operator="equal">
      <formula>0</formula>
    </cfRule>
  </conditionalFormatting>
  <pageMargins left="0.45" right="0" top="0.22" bottom="0.16" header="0.2" footer="0.16"/>
  <pageSetup paperSize="9" scale="26" fitToHeight="0" orientation="landscape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1213-11004</vt:lpstr>
      <vt:lpstr>'1213-11004'!Заголовки_для_печати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Shishyan</dc:creator>
  <cp:lastModifiedBy>Alis Yeranosyan</cp:lastModifiedBy>
  <dcterms:created xsi:type="dcterms:W3CDTF">2020-11-25T13:07:18Z</dcterms:created>
  <dcterms:modified xsi:type="dcterms:W3CDTF">2020-12-28T06:16:47Z</dcterms:modified>
</cp:coreProperties>
</file>