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germa\Lab Dropbox\Lab Neuroepigenetics\Lab of Neuroepigenetics\4. Huntington team - German Kevin\2-German - tesis\Analisis\GitHub\Thesis\Data\"/>
    </mc:Choice>
  </mc:AlternateContent>
  <xr:revisionPtr revIDLastSave="0" documentId="8_{46894C65-3F88-418F-9B0F-0E7D5E9DAD55}" xr6:coauthVersionLast="47" xr6:coauthVersionMax="47" xr10:uidLastSave="{00000000-0000-0000-0000-000000000000}"/>
  <bookViews>
    <workbookView xWindow="90" yWindow="120" windowWidth="29040" windowHeight="16440" xr2:uid="{9F428D2D-CA47-47E9-B0D3-127540538CC4}"/>
  </bookViews>
  <sheets>
    <sheet name="Main" sheetId="1" r:id="rId1"/>
    <sheet name="Index" sheetId="2" r:id="rId2"/>
    <sheet name="parameters" sheetId="6" r:id="rId3"/>
    <sheet name="RTqPCR.Data" sheetId="5" r:id="rId4"/>
    <sheet name="WB.inj.Data" sheetId="7" r:id="rId5"/>
    <sheet name="Force.Data" sheetId="15" r:id="rId6"/>
    <sheet name="RR.Data" sheetId="9" r:id="rId7"/>
    <sheet name="NOROLT.Data" sheetId="10" r:id="rId8"/>
    <sheet name="BM.Data" sheetId="11" r:id="rId9"/>
    <sheet name="Coloc.Data" sheetId="12" r:id="rId10"/>
    <sheet name="Weight.Data" sheetId="13" r:id="rId11"/>
    <sheet name="wrwerwe" sheetId="8" r:id="rId12"/>
    <sheet name="Hoja4" sheetId="16" r:id="rId13"/>
  </sheets>
  <definedNames>
    <definedName name="_xlnm._FilterDatabase" localSheetId="8" hidden="1">BM.Data!$A$1:$H$146</definedName>
    <definedName name="_xlnm._FilterDatabase" localSheetId="9" hidden="1">'Coloc.Data'!$A$1:$K$15</definedName>
    <definedName name="_xlnm._FilterDatabase" localSheetId="5" hidden="1">Force.Data!$A$1:$F$47</definedName>
    <definedName name="_xlnm._FilterDatabase" localSheetId="0" hidden="1">Main!$A$1:$S$228</definedName>
    <definedName name="_xlnm._FilterDatabase" localSheetId="7" hidden="1">NOROLT.Data!$A$1:$E$79</definedName>
    <definedName name="_xlnm._FilterDatabase" localSheetId="6" hidden="1">'RR.Data'!$A$1:$F$151</definedName>
    <definedName name="_xlnm._FilterDatabase" localSheetId="4" hidden="1">'WB.inj.Data'!$A$1:$E$45</definedName>
    <definedName name="_xlnm._FilterDatabase" localSheetId="10" hidden="1">Weight.Data!$A$1:$J$791</definedName>
    <definedName name="_xlnm._FilterDatabase" localSheetId="11" hidden="1">wrwerwe!$A$1:$S$228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5" l="1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3" i="15"/>
  <c r="F4" i="15"/>
  <c r="F5" i="15"/>
  <c r="F6" i="15"/>
  <c r="F7" i="15"/>
  <c r="F8" i="15"/>
  <c r="F9" i="15"/>
  <c r="F10" i="15"/>
  <c r="F11" i="15"/>
  <c r="F12" i="15"/>
  <c r="F2" i="1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C399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2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605" i="13"/>
  <c r="M606" i="13"/>
  <c r="M607" i="13"/>
  <c r="M608" i="13"/>
  <c r="M609" i="13"/>
  <c r="M610" i="13"/>
  <c r="M611" i="13"/>
  <c r="M612" i="13"/>
  <c r="M613" i="13"/>
  <c r="M614" i="13"/>
  <c r="M615" i="13"/>
  <c r="M616" i="13"/>
  <c r="M617" i="13"/>
  <c r="M618" i="13"/>
  <c r="M619" i="13"/>
  <c r="M620" i="13"/>
  <c r="M621" i="13"/>
  <c r="M622" i="13"/>
  <c r="M623" i="13"/>
  <c r="M624" i="13"/>
  <c r="M625" i="13"/>
  <c r="M626" i="13"/>
  <c r="M627" i="13"/>
  <c r="M628" i="13"/>
  <c r="M629" i="13"/>
  <c r="M630" i="13"/>
  <c r="M631" i="13"/>
  <c r="M632" i="13"/>
  <c r="M633" i="13"/>
  <c r="M634" i="13"/>
  <c r="M635" i="13"/>
  <c r="M636" i="13"/>
  <c r="M637" i="13"/>
  <c r="M638" i="13"/>
  <c r="M639" i="13"/>
  <c r="M640" i="13"/>
  <c r="M641" i="13"/>
  <c r="M642" i="13"/>
  <c r="M643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69" i="13"/>
  <c r="M670" i="13"/>
  <c r="M671" i="13"/>
  <c r="M672" i="13"/>
  <c r="M673" i="13"/>
  <c r="M674" i="13"/>
  <c r="M675" i="13"/>
  <c r="M676" i="13"/>
  <c r="M677" i="13"/>
  <c r="M678" i="13"/>
  <c r="M679" i="13"/>
  <c r="M680" i="13"/>
  <c r="M681" i="13"/>
  <c r="M682" i="13"/>
  <c r="M683" i="13"/>
  <c r="M684" i="13"/>
  <c r="M685" i="13"/>
  <c r="M686" i="13"/>
  <c r="M687" i="13"/>
  <c r="M688" i="13"/>
  <c r="M689" i="13"/>
  <c r="M690" i="13"/>
  <c r="M691" i="13"/>
  <c r="M692" i="13"/>
  <c r="M693" i="13"/>
  <c r="M694" i="13"/>
  <c r="M695" i="13"/>
  <c r="M696" i="13"/>
  <c r="M697" i="13"/>
  <c r="M698" i="13"/>
  <c r="M699" i="13"/>
  <c r="M700" i="13"/>
  <c r="M701" i="13"/>
  <c r="M702" i="13"/>
  <c r="M703" i="13"/>
  <c r="M704" i="13"/>
  <c r="M705" i="13"/>
  <c r="M706" i="13"/>
  <c r="M707" i="13"/>
  <c r="M708" i="13"/>
  <c r="M709" i="13"/>
  <c r="M710" i="13"/>
  <c r="M711" i="13"/>
  <c r="M712" i="13"/>
  <c r="M713" i="13"/>
  <c r="M714" i="13"/>
  <c r="M715" i="13"/>
  <c r="M716" i="13"/>
  <c r="M717" i="13"/>
  <c r="M718" i="13"/>
  <c r="M719" i="13"/>
  <c r="M720" i="13"/>
  <c r="M721" i="13"/>
  <c r="M722" i="13"/>
  <c r="M723" i="13"/>
  <c r="M724" i="13"/>
  <c r="M725" i="13"/>
  <c r="M726" i="13"/>
  <c r="M727" i="13"/>
  <c r="M728" i="13"/>
  <c r="M729" i="13"/>
  <c r="M730" i="13"/>
  <c r="M731" i="13"/>
  <c r="M732" i="13"/>
  <c r="M733" i="13"/>
  <c r="M734" i="13"/>
  <c r="M735" i="13"/>
  <c r="M736" i="13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M750" i="13"/>
  <c r="M751" i="13"/>
  <c r="M752" i="13"/>
  <c r="M753" i="13"/>
  <c r="M754" i="13"/>
  <c r="M755" i="13"/>
  <c r="M756" i="13"/>
  <c r="M757" i="13"/>
  <c r="M758" i="13"/>
  <c r="M759" i="13"/>
  <c r="M760" i="13"/>
  <c r="M761" i="13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4" i="13"/>
  <c r="M775" i="13"/>
  <c r="M776" i="13"/>
  <c r="M777" i="13"/>
  <c r="M778" i="13"/>
  <c r="M779" i="13"/>
  <c r="M780" i="13"/>
  <c r="M781" i="13"/>
  <c r="M782" i="13"/>
  <c r="M783" i="13"/>
  <c r="M784" i="13"/>
  <c r="M785" i="13"/>
  <c r="M786" i="13"/>
  <c r="M787" i="13"/>
  <c r="M788" i="13"/>
  <c r="M789" i="13"/>
  <c r="M790" i="13"/>
  <c r="M791" i="13"/>
  <c r="M3" i="13"/>
  <c r="M4" i="13"/>
  <c r="M2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L612" i="13"/>
  <c r="L613" i="13"/>
  <c r="L614" i="13"/>
  <c r="L615" i="13"/>
  <c r="L616" i="13"/>
  <c r="L617" i="13"/>
  <c r="L618" i="13"/>
  <c r="L619" i="13"/>
  <c r="L620" i="13"/>
  <c r="L621" i="13"/>
  <c r="L622" i="13"/>
  <c r="L623" i="13"/>
  <c r="L624" i="13"/>
  <c r="L625" i="13"/>
  <c r="L626" i="13"/>
  <c r="L627" i="13"/>
  <c r="L628" i="13"/>
  <c r="L629" i="13"/>
  <c r="L630" i="13"/>
  <c r="L631" i="13"/>
  <c r="L632" i="13"/>
  <c r="L633" i="13"/>
  <c r="L634" i="13"/>
  <c r="L635" i="13"/>
  <c r="L636" i="13"/>
  <c r="L637" i="13"/>
  <c r="L638" i="13"/>
  <c r="L639" i="13"/>
  <c r="L640" i="13"/>
  <c r="L641" i="13"/>
  <c r="L642" i="13"/>
  <c r="L643" i="13"/>
  <c r="L644" i="13"/>
  <c r="L645" i="13"/>
  <c r="L646" i="13"/>
  <c r="L647" i="13"/>
  <c r="L648" i="13"/>
  <c r="L649" i="13"/>
  <c r="L650" i="13"/>
  <c r="L651" i="13"/>
  <c r="L652" i="13"/>
  <c r="L653" i="13"/>
  <c r="L654" i="13"/>
  <c r="L655" i="13"/>
  <c r="L656" i="13"/>
  <c r="L657" i="13"/>
  <c r="L658" i="13"/>
  <c r="L659" i="13"/>
  <c r="L660" i="13"/>
  <c r="L661" i="13"/>
  <c r="L662" i="13"/>
  <c r="L663" i="13"/>
  <c r="L664" i="13"/>
  <c r="L665" i="13"/>
  <c r="L666" i="13"/>
  <c r="L667" i="13"/>
  <c r="L668" i="13"/>
  <c r="L669" i="13"/>
  <c r="L670" i="13"/>
  <c r="L671" i="13"/>
  <c r="L672" i="13"/>
  <c r="L673" i="13"/>
  <c r="L674" i="13"/>
  <c r="L675" i="13"/>
  <c r="L676" i="13"/>
  <c r="L677" i="13"/>
  <c r="L678" i="13"/>
  <c r="L679" i="13"/>
  <c r="L680" i="13"/>
  <c r="L681" i="13"/>
  <c r="L682" i="13"/>
  <c r="L683" i="13"/>
  <c r="L684" i="13"/>
  <c r="L685" i="13"/>
  <c r="L686" i="13"/>
  <c r="L687" i="13"/>
  <c r="L688" i="13"/>
  <c r="L689" i="13"/>
  <c r="L690" i="13"/>
  <c r="L691" i="13"/>
  <c r="L692" i="13"/>
  <c r="L693" i="13"/>
  <c r="L694" i="13"/>
  <c r="L695" i="13"/>
  <c r="L696" i="13"/>
  <c r="L697" i="13"/>
  <c r="L698" i="13"/>
  <c r="L699" i="13"/>
  <c r="L700" i="13"/>
  <c r="L701" i="13"/>
  <c r="L702" i="13"/>
  <c r="L703" i="13"/>
  <c r="L704" i="13"/>
  <c r="L705" i="13"/>
  <c r="L706" i="13"/>
  <c r="L707" i="13"/>
  <c r="L708" i="13"/>
  <c r="L709" i="13"/>
  <c r="L710" i="13"/>
  <c r="L711" i="13"/>
  <c r="L712" i="13"/>
  <c r="L713" i="13"/>
  <c r="L714" i="13"/>
  <c r="L715" i="13"/>
  <c r="L716" i="13"/>
  <c r="L717" i="13"/>
  <c r="L718" i="13"/>
  <c r="L719" i="13"/>
  <c r="L720" i="13"/>
  <c r="L721" i="13"/>
  <c r="L722" i="13"/>
  <c r="L723" i="13"/>
  <c r="L724" i="13"/>
  <c r="L725" i="13"/>
  <c r="L726" i="13"/>
  <c r="L727" i="13"/>
  <c r="L728" i="13"/>
  <c r="L729" i="13"/>
  <c r="L730" i="13"/>
  <c r="L731" i="13"/>
  <c r="L732" i="13"/>
  <c r="L733" i="13"/>
  <c r="L734" i="13"/>
  <c r="L735" i="13"/>
  <c r="L736" i="13"/>
  <c r="L737" i="13"/>
  <c r="L738" i="13"/>
  <c r="L739" i="13"/>
  <c r="L740" i="13"/>
  <c r="L741" i="13"/>
  <c r="L742" i="13"/>
  <c r="L743" i="13"/>
  <c r="L744" i="13"/>
  <c r="L745" i="13"/>
  <c r="L746" i="13"/>
  <c r="L747" i="13"/>
  <c r="L748" i="13"/>
  <c r="L749" i="13"/>
  <c r="L750" i="13"/>
  <c r="L751" i="13"/>
  <c r="L752" i="13"/>
  <c r="L753" i="13"/>
  <c r="L754" i="13"/>
  <c r="L755" i="13"/>
  <c r="L756" i="13"/>
  <c r="L757" i="13"/>
  <c r="L758" i="13"/>
  <c r="L759" i="13"/>
  <c r="L760" i="13"/>
  <c r="L761" i="13"/>
  <c r="L762" i="13"/>
  <c r="L763" i="13"/>
  <c r="L764" i="13"/>
  <c r="L765" i="13"/>
  <c r="L766" i="13"/>
  <c r="L767" i="13"/>
  <c r="L768" i="13"/>
  <c r="L769" i="13"/>
  <c r="L770" i="13"/>
  <c r="L771" i="13"/>
  <c r="L772" i="13"/>
  <c r="L773" i="13"/>
  <c r="L774" i="13"/>
  <c r="L775" i="13"/>
  <c r="L776" i="13"/>
  <c r="L777" i="13"/>
  <c r="L778" i="13"/>
  <c r="L779" i="13"/>
  <c r="L780" i="13"/>
  <c r="L781" i="13"/>
  <c r="L782" i="13"/>
  <c r="L783" i="13"/>
  <c r="L784" i="13"/>
  <c r="L785" i="13"/>
  <c r="L786" i="13"/>
  <c r="L787" i="13"/>
  <c r="L788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1" i="13"/>
  <c r="K682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4" i="13"/>
  <c r="K705" i="13"/>
  <c r="K706" i="13"/>
  <c r="K707" i="13"/>
  <c r="K708" i="13"/>
  <c r="K709" i="13"/>
  <c r="K710" i="13"/>
  <c r="K711" i="13"/>
  <c r="K712" i="13"/>
  <c r="K713" i="13"/>
  <c r="K714" i="13"/>
  <c r="K715" i="13"/>
  <c r="K716" i="13"/>
  <c r="K717" i="13"/>
  <c r="K718" i="13"/>
  <c r="K719" i="13"/>
  <c r="K720" i="13"/>
  <c r="K721" i="13"/>
  <c r="K722" i="13"/>
  <c r="K723" i="13"/>
  <c r="K724" i="13"/>
  <c r="K725" i="13"/>
  <c r="K726" i="13"/>
  <c r="K727" i="13"/>
  <c r="K728" i="13"/>
  <c r="K729" i="13"/>
  <c r="K730" i="13"/>
  <c r="K731" i="13"/>
  <c r="K732" i="13"/>
  <c r="K733" i="13"/>
  <c r="K734" i="13"/>
  <c r="K735" i="13"/>
  <c r="K736" i="13"/>
  <c r="K737" i="13"/>
  <c r="K738" i="13"/>
  <c r="K739" i="13"/>
  <c r="K740" i="13"/>
  <c r="K741" i="13"/>
  <c r="K742" i="13"/>
  <c r="K743" i="13"/>
  <c r="K744" i="13"/>
  <c r="K745" i="13"/>
  <c r="K746" i="13"/>
  <c r="K747" i="13"/>
  <c r="K748" i="13"/>
  <c r="K749" i="13"/>
  <c r="K750" i="13"/>
  <c r="K751" i="13"/>
  <c r="K752" i="13"/>
  <c r="K753" i="13"/>
  <c r="K754" i="13"/>
  <c r="K755" i="13"/>
  <c r="K756" i="13"/>
  <c r="K757" i="13"/>
  <c r="K758" i="13"/>
  <c r="K759" i="13"/>
  <c r="K760" i="13"/>
  <c r="K761" i="13"/>
  <c r="K762" i="13"/>
  <c r="K763" i="13"/>
  <c r="K764" i="13"/>
  <c r="K765" i="13"/>
  <c r="K766" i="13"/>
  <c r="K767" i="13"/>
  <c r="K768" i="13"/>
  <c r="K769" i="13"/>
  <c r="K770" i="13"/>
  <c r="K771" i="13"/>
  <c r="K772" i="13"/>
  <c r="K773" i="13"/>
  <c r="K774" i="13"/>
  <c r="K775" i="13"/>
  <c r="K776" i="13"/>
  <c r="K777" i="13"/>
  <c r="K778" i="13"/>
  <c r="K779" i="13"/>
  <c r="K780" i="13"/>
  <c r="K781" i="13"/>
  <c r="K782" i="13"/>
  <c r="K783" i="13"/>
  <c r="K784" i="13"/>
  <c r="K785" i="13"/>
  <c r="K786" i="13"/>
  <c r="K787" i="13"/>
  <c r="K788" i="13"/>
  <c r="K789" i="13"/>
  <c r="K790" i="13"/>
  <c r="K791" i="13"/>
  <c r="K3" i="13"/>
  <c r="K4" i="13"/>
  <c r="L791" i="13"/>
  <c r="L790" i="13"/>
  <c r="L789" i="13"/>
  <c r="K2" i="13"/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2" i="12"/>
  <c r="F87" i="11"/>
  <c r="F5" i="11"/>
  <c r="F3" i="11"/>
  <c r="F7" i="11"/>
  <c r="F10" i="11"/>
  <c r="F88" i="11"/>
  <c r="F94" i="11"/>
  <c r="F93" i="11"/>
  <c r="F8" i="11"/>
  <c r="F4" i="11"/>
  <c r="F12" i="11"/>
  <c r="F91" i="11"/>
  <c r="F75" i="11"/>
  <c r="F78" i="11"/>
  <c r="F6" i="11"/>
  <c r="F24" i="11"/>
  <c r="F43" i="11"/>
  <c r="F66" i="11"/>
  <c r="F72" i="11"/>
  <c r="F62" i="11"/>
  <c r="F27" i="11"/>
  <c r="F19" i="11"/>
  <c r="F42" i="11"/>
  <c r="F67" i="11"/>
  <c r="F73" i="11"/>
  <c r="F63" i="11"/>
  <c r="F20" i="11"/>
  <c r="F26" i="11"/>
  <c r="F33" i="11"/>
  <c r="F137" i="11"/>
  <c r="F127" i="11"/>
  <c r="F124" i="11"/>
  <c r="F25" i="11"/>
  <c r="F34" i="11"/>
  <c r="F38" i="11"/>
  <c r="F115" i="11"/>
  <c r="F71" i="11"/>
  <c r="F107" i="11"/>
  <c r="F49" i="11"/>
  <c r="F21" i="11"/>
  <c r="F36" i="11"/>
  <c r="F92" i="11"/>
  <c r="F126" i="11"/>
  <c r="F101" i="11"/>
  <c r="F46" i="11"/>
  <c r="F44" i="11"/>
  <c r="F22" i="11"/>
  <c r="F119" i="11"/>
  <c r="F99" i="11"/>
  <c r="F80" i="11"/>
  <c r="F16" i="11"/>
  <c r="F18" i="11"/>
  <c r="F129" i="11"/>
  <c r="F100" i="11"/>
  <c r="F131" i="11"/>
  <c r="F141" i="11"/>
  <c r="F142" i="11"/>
  <c r="F139" i="11"/>
  <c r="F23" i="11"/>
  <c r="F102" i="11"/>
  <c r="F95" i="11"/>
  <c r="F121" i="11"/>
  <c r="F15" i="11"/>
  <c r="F13" i="11"/>
  <c r="F123" i="11"/>
  <c r="F104" i="11"/>
  <c r="F56" i="11"/>
  <c r="F59" i="11"/>
  <c r="F145" i="11"/>
  <c r="F84" i="11"/>
  <c r="F109" i="11"/>
  <c r="F103" i="11"/>
  <c r="F118" i="11"/>
  <c r="F97" i="11"/>
  <c r="F40" i="11"/>
  <c r="F138" i="11"/>
  <c r="F113" i="11"/>
  <c r="F111" i="11"/>
  <c r="F52" i="11"/>
  <c r="F51" i="11"/>
  <c r="F98" i="11"/>
  <c r="F134" i="11"/>
  <c r="F143" i="11"/>
  <c r="F140" i="11"/>
  <c r="F117" i="11"/>
  <c r="F144" i="11"/>
  <c r="F39" i="11"/>
  <c r="F120" i="11"/>
  <c r="F130" i="11"/>
  <c r="F106" i="11"/>
  <c r="F47" i="11"/>
  <c r="F57" i="11"/>
  <c r="F41" i="11"/>
  <c r="F116" i="11"/>
  <c r="F128" i="11"/>
  <c r="F122" i="11"/>
  <c r="F55" i="11"/>
  <c r="F48" i="11"/>
  <c r="F32" i="11"/>
  <c r="F133" i="11"/>
  <c r="F135" i="11"/>
  <c r="F112" i="11"/>
  <c r="F58" i="11"/>
  <c r="F54" i="11"/>
  <c r="F50" i="11"/>
  <c r="F136" i="11"/>
  <c r="F105" i="11"/>
  <c r="F108" i="11"/>
  <c r="F61" i="11"/>
  <c r="F60" i="11"/>
  <c r="F53" i="11"/>
  <c r="F90" i="11"/>
  <c r="F110" i="11"/>
  <c r="F79" i="11"/>
  <c r="F82" i="11"/>
  <c r="F14" i="11"/>
  <c r="F30" i="11"/>
  <c r="F81" i="11"/>
  <c r="F125" i="11"/>
  <c r="F114" i="11"/>
  <c r="F83" i="11"/>
  <c r="F68" i="11"/>
  <c r="F70" i="11"/>
  <c r="F35" i="11"/>
  <c r="F85" i="11"/>
  <c r="F96" i="11"/>
  <c r="F86" i="11"/>
  <c r="F45" i="11"/>
  <c r="F29" i="11"/>
  <c r="F31" i="11"/>
  <c r="F64" i="11"/>
  <c r="F76" i="11"/>
  <c r="F69" i="11"/>
  <c r="F17" i="11"/>
  <c r="F28" i="11"/>
  <c r="F9" i="11"/>
  <c r="F74" i="11"/>
  <c r="F89" i="11"/>
  <c r="F65" i="11"/>
  <c r="F11" i="11"/>
  <c r="F2" i="11"/>
  <c r="F132" i="11"/>
  <c r="F37" i="11"/>
  <c r="F77" i="11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74" i="10"/>
  <c r="E69" i="10"/>
  <c r="E71" i="10"/>
  <c r="E72" i="10"/>
  <c r="E70" i="10"/>
  <c r="E73" i="10"/>
  <c r="E75" i="10"/>
  <c r="E76" i="10"/>
  <c r="E77" i="10"/>
  <c r="E78" i="10"/>
  <c r="E79" i="10"/>
  <c r="E9" i="10"/>
  <c r="E3" i="10"/>
  <c r="E4" i="10"/>
  <c r="E5" i="10"/>
  <c r="E6" i="10"/>
  <c r="E7" i="10"/>
  <c r="E8" i="10"/>
  <c r="E2" i="10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3" i="1"/>
  <c r="R4" i="1"/>
  <c r="R5" i="1"/>
  <c r="R6" i="1"/>
  <c r="R7" i="1"/>
  <c r="R8" i="1"/>
  <c r="R9" i="1"/>
  <c r="R227" i="8"/>
  <c r="H227" i="8"/>
  <c r="R226" i="8"/>
  <c r="H226" i="8"/>
  <c r="R225" i="8"/>
  <c r="H225" i="8"/>
  <c r="R224" i="8"/>
  <c r="H224" i="8"/>
  <c r="R223" i="8"/>
  <c r="H223" i="8"/>
  <c r="R222" i="8"/>
  <c r="H222" i="8"/>
  <c r="R221" i="8"/>
  <c r="H221" i="8"/>
  <c r="R220" i="8"/>
  <c r="H220" i="8"/>
  <c r="R219" i="8"/>
  <c r="H219" i="8"/>
  <c r="R218" i="8"/>
  <c r="H218" i="8"/>
  <c r="R217" i="8"/>
  <c r="H217" i="8"/>
  <c r="R216" i="8"/>
  <c r="H216" i="8"/>
  <c r="R215" i="8"/>
  <c r="H215" i="8"/>
  <c r="R214" i="8"/>
  <c r="H214" i="8"/>
  <c r="R213" i="8"/>
  <c r="H213" i="8"/>
  <c r="R212" i="8"/>
  <c r="H212" i="8"/>
  <c r="R211" i="8"/>
  <c r="H211" i="8"/>
  <c r="R210" i="8"/>
  <c r="H210" i="8"/>
  <c r="R209" i="8"/>
  <c r="H209" i="8"/>
  <c r="R208" i="8"/>
  <c r="H208" i="8"/>
  <c r="R207" i="8"/>
  <c r="H207" i="8"/>
  <c r="R206" i="8"/>
  <c r="H206" i="8"/>
  <c r="R205" i="8"/>
  <c r="H205" i="8"/>
  <c r="R204" i="8"/>
  <c r="H204" i="8"/>
  <c r="R203" i="8"/>
  <c r="H203" i="8"/>
  <c r="R202" i="8"/>
  <c r="H202" i="8"/>
  <c r="R201" i="8"/>
  <c r="H201" i="8"/>
  <c r="R200" i="8"/>
  <c r="H200" i="8"/>
  <c r="R199" i="8"/>
  <c r="H199" i="8"/>
  <c r="R198" i="8"/>
  <c r="H198" i="8"/>
  <c r="R197" i="8"/>
  <c r="H197" i="8"/>
  <c r="R196" i="8"/>
  <c r="H196" i="8"/>
  <c r="R195" i="8"/>
  <c r="H195" i="8"/>
  <c r="R194" i="8"/>
  <c r="H194" i="8"/>
  <c r="R193" i="8"/>
  <c r="H193" i="8"/>
  <c r="R192" i="8"/>
  <c r="H192" i="8"/>
  <c r="R191" i="8"/>
  <c r="H191" i="8"/>
  <c r="R190" i="8"/>
  <c r="H190" i="8"/>
  <c r="R189" i="8"/>
  <c r="H189" i="8"/>
  <c r="R188" i="8"/>
  <c r="H188" i="8"/>
  <c r="R187" i="8"/>
  <c r="H187" i="8"/>
  <c r="R186" i="8"/>
  <c r="H186" i="8"/>
  <c r="R185" i="8"/>
  <c r="H185" i="8"/>
  <c r="R184" i="8"/>
  <c r="H184" i="8"/>
  <c r="R183" i="8"/>
  <c r="H183" i="8"/>
  <c r="R182" i="8"/>
  <c r="H182" i="8"/>
  <c r="R181" i="8"/>
  <c r="H181" i="8"/>
  <c r="R180" i="8"/>
  <c r="H180" i="8"/>
  <c r="R179" i="8"/>
  <c r="H179" i="8"/>
  <c r="R178" i="8"/>
  <c r="H178" i="8"/>
  <c r="R177" i="8"/>
  <c r="H177" i="8"/>
  <c r="R176" i="8"/>
  <c r="H176" i="8"/>
  <c r="R175" i="8"/>
  <c r="H175" i="8"/>
  <c r="R174" i="8"/>
  <c r="H174" i="8"/>
  <c r="R173" i="8"/>
  <c r="H173" i="8"/>
  <c r="R172" i="8"/>
  <c r="H172" i="8"/>
  <c r="R171" i="8"/>
  <c r="H171" i="8"/>
  <c r="R170" i="8"/>
  <c r="H170" i="8"/>
  <c r="R169" i="8"/>
  <c r="H169" i="8"/>
  <c r="R168" i="8"/>
  <c r="H168" i="8"/>
  <c r="R167" i="8"/>
  <c r="H167" i="8"/>
  <c r="S167" i="8" s="1"/>
  <c r="R166" i="8"/>
  <c r="H166" i="8"/>
  <c r="R165" i="8"/>
  <c r="H165" i="8"/>
  <c r="R164" i="8"/>
  <c r="H164" i="8"/>
  <c r="R163" i="8"/>
  <c r="H163" i="8"/>
  <c r="R162" i="8"/>
  <c r="H162" i="8"/>
  <c r="R161" i="8"/>
  <c r="H161" i="8"/>
  <c r="R160" i="8"/>
  <c r="H160" i="8"/>
  <c r="R159" i="8"/>
  <c r="H159" i="8"/>
  <c r="R158" i="8"/>
  <c r="H158" i="8"/>
  <c r="R157" i="8"/>
  <c r="H157" i="8"/>
  <c r="R156" i="8"/>
  <c r="H156" i="8"/>
  <c r="R155" i="8"/>
  <c r="H155" i="8"/>
  <c r="R154" i="8"/>
  <c r="H154" i="8"/>
  <c r="R153" i="8"/>
  <c r="H153" i="8"/>
  <c r="R152" i="8"/>
  <c r="H152" i="8"/>
  <c r="R151" i="8"/>
  <c r="H151" i="8"/>
  <c r="R150" i="8"/>
  <c r="H150" i="8"/>
  <c r="R149" i="8"/>
  <c r="H149" i="8"/>
  <c r="R148" i="8"/>
  <c r="H148" i="8"/>
  <c r="R147" i="8"/>
  <c r="H147" i="8"/>
  <c r="R146" i="8"/>
  <c r="H146" i="8"/>
  <c r="R145" i="8"/>
  <c r="H145" i="8"/>
  <c r="R144" i="8"/>
  <c r="H144" i="8"/>
  <c r="R143" i="8"/>
  <c r="H143" i="8"/>
  <c r="R142" i="8"/>
  <c r="H142" i="8"/>
  <c r="R141" i="8"/>
  <c r="H141" i="8"/>
  <c r="R140" i="8"/>
  <c r="H140" i="8"/>
  <c r="R139" i="8"/>
  <c r="H139" i="8"/>
  <c r="R138" i="8"/>
  <c r="H138" i="8"/>
  <c r="R137" i="8"/>
  <c r="H137" i="8"/>
  <c r="R136" i="8"/>
  <c r="H136" i="8"/>
  <c r="R135" i="8"/>
  <c r="H135" i="8"/>
  <c r="R134" i="8"/>
  <c r="H134" i="8"/>
  <c r="R133" i="8"/>
  <c r="H133" i="8"/>
  <c r="R132" i="8"/>
  <c r="H132" i="8"/>
  <c r="R131" i="8"/>
  <c r="H131" i="8"/>
  <c r="R130" i="8"/>
  <c r="H130" i="8"/>
  <c r="R129" i="8"/>
  <c r="H129" i="8"/>
  <c r="R128" i="8"/>
  <c r="H128" i="8"/>
  <c r="R127" i="8"/>
  <c r="H127" i="8"/>
  <c r="R126" i="8"/>
  <c r="H126" i="8"/>
  <c r="R125" i="8"/>
  <c r="H125" i="8"/>
  <c r="R124" i="8"/>
  <c r="H124" i="8"/>
  <c r="R123" i="8"/>
  <c r="H123" i="8"/>
  <c r="R122" i="8"/>
  <c r="H122" i="8"/>
  <c r="R121" i="8"/>
  <c r="H121" i="8"/>
  <c r="G121" i="8"/>
  <c r="R120" i="8"/>
  <c r="H120" i="8"/>
  <c r="G120" i="8"/>
  <c r="R119" i="8"/>
  <c r="H119" i="8"/>
  <c r="G119" i="8"/>
  <c r="R118" i="8"/>
  <c r="H118" i="8"/>
  <c r="R117" i="8"/>
  <c r="H117" i="8"/>
  <c r="R116" i="8"/>
  <c r="H116" i="8"/>
  <c r="R115" i="8"/>
  <c r="H115" i="8"/>
  <c r="R114" i="8"/>
  <c r="H114" i="8"/>
  <c r="R113" i="8"/>
  <c r="H113" i="8"/>
  <c r="H11" i="8"/>
  <c r="R111" i="8"/>
  <c r="H111" i="8"/>
  <c r="R110" i="8"/>
  <c r="H110" i="8"/>
  <c r="R109" i="8"/>
  <c r="H109" i="8"/>
  <c r="R108" i="8"/>
  <c r="H108" i="8"/>
  <c r="R107" i="8"/>
  <c r="H107" i="8"/>
  <c r="R106" i="8"/>
  <c r="H106" i="8"/>
  <c r="R105" i="8"/>
  <c r="H105" i="8"/>
  <c r="R104" i="8"/>
  <c r="H104" i="8"/>
  <c r="S104" i="8" s="1"/>
  <c r="R103" i="8"/>
  <c r="H103" i="8"/>
  <c r="S103" i="8" s="1"/>
  <c r="R102" i="8"/>
  <c r="H102" i="8"/>
  <c r="R101" i="8"/>
  <c r="H101" i="8"/>
  <c r="S101" i="8" s="1"/>
  <c r="R100" i="8"/>
  <c r="H100" i="8"/>
  <c r="R99" i="8"/>
  <c r="H99" i="8"/>
  <c r="R98" i="8"/>
  <c r="H98" i="8"/>
  <c r="R97" i="8"/>
  <c r="H97" i="8"/>
  <c r="R96" i="8"/>
  <c r="H96" i="8"/>
  <c r="R95" i="8"/>
  <c r="H95" i="8"/>
  <c r="R94" i="8"/>
  <c r="H94" i="8"/>
  <c r="R93" i="8"/>
  <c r="H93" i="8"/>
  <c r="R92" i="8"/>
  <c r="H92" i="8"/>
  <c r="R91" i="8"/>
  <c r="H91" i="8"/>
  <c r="R90" i="8"/>
  <c r="H90" i="8"/>
  <c r="R89" i="8"/>
  <c r="H89" i="8"/>
  <c r="R88" i="8"/>
  <c r="H88" i="8"/>
  <c r="R87" i="8"/>
  <c r="H87" i="8"/>
  <c r="R86" i="8"/>
  <c r="H86" i="8"/>
  <c r="R85" i="8"/>
  <c r="H85" i="8"/>
  <c r="R84" i="8"/>
  <c r="H84" i="8"/>
  <c r="R83" i="8"/>
  <c r="H83" i="8"/>
  <c r="R82" i="8"/>
  <c r="H82" i="8"/>
  <c r="R81" i="8"/>
  <c r="H81" i="8"/>
  <c r="R80" i="8"/>
  <c r="H80" i="8"/>
  <c r="R79" i="8"/>
  <c r="H79" i="8"/>
  <c r="R78" i="8"/>
  <c r="H78" i="8"/>
  <c r="R77" i="8"/>
  <c r="H77" i="8"/>
  <c r="R76" i="8"/>
  <c r="H76" i="8"/>
  <c r="R75" i="8"/>
  <c r="H75" i="8"/>
  <c r="R74" i="8"/>
  <c r="H74" i="8"/>
  <c r="R73" i="8"/>
  <c r="H73" i="8"/>
  <c r="R72" i="8"/>
  <c r="H72" i="8"/>
  <c r="R71" i="8"/>
  <c r="H71" i="8"/>
  <c r="R70" i="8"/>
  <c r="H70" i="8"/>
  <c r="R69" i="8"/>
  <c r="H69" i="8"/>
  <c r="R68" i="8"/>
  <c r="H68" i="8"/>
  <c r="R67" i="8"/>
  <c r="H67" i="8"/>
  <c r="R66" i="8"/>
  <c r="H66" i="8"/>
  <c r="R65" i="8"/>
  <c r="H65" i="8"/>
  <c r="R64" i="8"/>
  <c r="H64" i="8"/>
  <c r="R63" i="8"/>
  <c r="H63" i="8"/>
  <c r="R62" i="8"/>
  <c r="H62" i="8"/>
  <c r="R40" i="8"/>
  <c r="H40" i="8"/>
  <c r="R60" i="8"/>
  <c r="H60" i="8"/>
  <c r="R59" i="8"/>
  <c r="H59" i="8"/>
  <c r="S59" i="8" s="1"/>
  <c r="R58" i="8"/>
  <c r="H58" i="8"/>
  <c r="S58" i="8" s="1"/>
  <c r="R57" i="8"/>
  <c r="H57" i="8"/>
  <c r="S57" i="8" s="1"/>
  <c r="R56" i="8"/>
  <c r="H56" i="8"/>
  <c r="R61" i="8"/>
  <c r="H61" i="8"/>
  <c r="S61" i="8" s="1"/>
  <c r="R54" i="8"/>
  <c r="H54" i="8"/>
  <c r="S54" i="8" s="1"/>
  <c r="R53" i="8"/>
  <c r="H53" i="8"/>
  <c r="S53" i="8" s="1"/>
  <c r="R52" i="8"/>
  <c r="H52" i="8"/>
  <c r="S52" i="8" s="1"/>
  <c r="R51" i="8"/>
  <c r="H51" i="8"/>
  <c r="S51" i="8" s="1"/>
  <c r="R9" i="8"/>
  <c r="H9" i="8"/>
  <c r="R49" i="8"/>
  <c r="H49" i="8"/>
  <c r="S49" i="8" s="1"/>
  <c r="R48" i="8"/>
  <c r="H48" i="8"/>
  <c r="S48" i="8" s="1"/>
  <c r="R47" i="8"/>
  <c r="H47" i="8"/>
  <c r="R46" i="8"/>
  <c r="H46" i="8"/>
  <c r="S46" i="8" s="1"/>
  <c r="R45" i="8"/>
  <c r="H45" i="8"/>
  <c r="R44" i="8"/>
  <c r="H44" i="8"/>
  <c r="S44" i="8" s="1"/>
  <c r="R43" i="8"/>
  <c r="H43" i="8"/>
  <c r="R42" i="8"/>
  <c r="H42" i="8"/>
  <c r="R41" i="8"/>
  <c r="H41" i="8"/>
  <c r="S41" i="8" s="1"/>
  <c r="R35" i="8"/>
  <c r="H35" i="8"/>
  <c r="R39" i="8"/>
  <c r="H39" i="8"/>
  <c r="S39" i="8" s="1"/>
  <c r="R38" i="8"/>
  <c r="H38" i="8"/>
  <c r="S38" i="8" s="1"/>
  <c r="R37" i="8"/>
  <c r="H37" i="8"/>
  <c r="S37" i="8" s="1"/>
  <c r="R36" i="8"/>
  <c r="H36" i="8"/>
  <c r="S36" i="8" s="1"/>
  <c r="R112" i="8"/>
  <c r="H112" i="8"/>
  <c r="S112" i="8" s="1"/>
  <c r="R34" i="8"/>
  <c r="H34" i="8"/>
  <c r="S34" i="8" s="1"/>
  <c r="R33" i="8"/>
  <c r="H33" i="8"/>
  <c r="R55" i="8"/>
  <c r="H55" i="8"/>
  <c r="R31" i="8"/>
  <c r="H31" i="8"/>
  <c r="S31" i="8" s="1"/>
  <c r="R3" i="8"/>
  <c r="H3" i="8"/>
  <c r="R29" i="8"/>
  <c r="H29" i="8"/>
  <c r="R28" i="8"/>
  <c r="H28" i="8"/>
  <c r="R27" i="8"/>
  <c r="H27" i="8"/>
  <c r="R13" i="8"/>
  <c r="H13" i="8"/>
  <c r="S13" i="8" s="1"/>
  <c r="R25" i="8"/>
  <c r="H25" i="8"/>
  <c r="R26" i="8"/>
  <c r="H26" i="8"/>
  <c r="R23" i="8"/>
  <c r="H23" i="8"/>
  <c r="R22" i="8"/>
  <c r="H22" i="8"/>
  <c r="S22" i="8" s="1"/>
  <c r="R21" i="8"/>
  <c r="H21" i="8"/>
  <c r="R20" i="8"/>
  <c r="H20" i="8"/>
  <c r="S20" i="8" s="1"/>
  <c r="R19" i="8"/>
  <c r="H19" i="8"/>
  <c r="R18" i="8"/>
  <c r="H18" i="8"/>
  <c r="S18" i="8" s="1"/>
  <c r="R17" i="8"/>
  <c r="H17" i="8"/>
  <c r="S17" i="8" s="1"/>
  <c r="R14" i="8"/>
  <c r="H14" i="8"/>
  <c r="R15" i="8"/>
  <c r="H15" i="8"/>
  <c r="R24" i="8"/>
  <c r="H24" i="8"/>
  <c r="I32" i="8"/>
  <c r="R11" i="8" s="1"/>
  <c r="H32" i="8"/>
  <c r="R12" i="8"/>
  <c r="H12" i="8"/>
  <c r="R6" i="8"/>
  <c r="H6" i="8"/>
  <c r="R10" i="8"/>
  <c r="H10" i="8"/>
  <c r="R50" i="8"/>
  <c r="H50" i="8"/>
  <c r="S50" i="8" s="1"/>
  <c r="R8" i="8"/>
  <c r="H8" i="8"/>
  <c r="R7" i="8"/>
  <c r="H7" i="8"/>
  <c r="S7" i="8" s="1"/>
  <c r="R30" i="8"/>
  <c r="H30" i="8"/>
  <c r="R5" i="8"/>
  <c r="H5" i="8"/>
  <c r="R4" i="8"/>
  <c r="H4" i="8"/>
  <c r="S4" i="8" s="1"/>
  <c r="R16" i="8"/>
  <c r="H16" i="8"/>
  <c r="R2" i="8"/>
  <c r="H2" i="8"/>
  <c r="S2" i="8" s="1"/>
  <c r="F36" i="7"/>
  <c r="F37" i="7"/>
  <c r="F38" i="7"/>
  <c r="F39" i="7"/>
  <c r="F40" i="7"/>
  <c r="F41" i="7"/>
  <c r="F42" i="7"/>
  <c r="F43" i="7"/>
  <c r="F44" i="7"/>
  <c r="F45" i="7"/>
  <c r="F35" i="7"/>
  <c r="F25" i="7"/>
  <c r="F26" i="7"/>
  <c r="F27" i="7"/>
  <c r="F28" i="7"/>
  <c r="F29" i="7"/>
  <c r="F30" i="7"/>
  <c r="F31" i="7"/>
  <c r="F32" i="7"/>
  <c r="F33" i="7"/>
  <c r="F34" i="7"/>
  <c r="F24" i="7"/>
  <c r="F14" i="7"/>
  <c r="F15" i="7"/>
  <c r="F16" i="7"/>
  <c r="F17" i="7"/>
  <c r="F18" i="7"/>
  <c r="F19" i="7"/>
  <c r="F20" i="7"/>
  <c r="F21" i="7"/>
  <c r="F22" i="7"/>
  <c r="F23" i="7"/>
  <c r="F13" i="7"/>
  <c r="F3" i="7"/>
  <c r="F4" i="7"/>
  <c r="F5" i="7"/>
  <c r="F6" i="7"/>
  <c r="F7" i="7"/>
  <c r="F8" i="7"/>
  <c r="F9" i="7"/>
  <c r="F10" i="7"/>
  <c r="F11" i="7"/>
  <c r="F12" i="7"/>
  <c r="F2" i="7"/>
  <c r="H54" i="1"/>
  <c r="S54" i="1" s="1"/>
  <c r="H2" i="1"/>
  <c r="S2" i="1" s="1"/>
  <c r="R2" i="1"/>
  <c r="S26" i="8" l="1"/>
  <c r="S16" i="8"/>
  <c r="S9" i="8"/>
  <c r="R32" i="8"/>
  <c r="S14" i="8"/>
  <c r="S24" i="8"/>
  <c r="S55" i="8"/>
  <c r="S30" i="8"/>
  <c r="S11" i="8"/>
  <c r="S35" i="8"/>
  <c r="S40" i="8"/>
  <c r="S6" i="8"/>
  <c r="S32" i="8"/>
  <c r="S3" i="8"/>
  <c r="S43" i="8"/>
  <c r="I32" i="1"/>
  <c r="R32" i="1" s="1"/>
  <c r="H66" i="1"/>
  <c r="S66" i="1" s="1"/>
  <c r="H67" i="1"/>
  <c r="S67" i="1" s="1"/>
  <c r="H68" i="1"/>
  <c r="S68" i="1" s="1"/>
  <c r="H193" i="1"/>
  <c r="S193" i="1" s="1"/>
  <c r="H117" i="1"/>
  <c r="S117" i="1" s="1"/>
  <c r="H219" i="1"/>
  <c r="S219" i="1" s="1"/>
  <c r="H37" i="1"/>
  <c r="S37" i="1" s="1"/>
  <c r="H220" i="1"/>
  <c r="S220" i="1" s="1"/>
  <c r="H69" i="1"/>
  <c r="S69" i="1" s="1"/>
  <c r="H70" i="1"/>
  <c r="S70" i="1" s="1"/>
  <c r="H122" i="1"/>
  <c r="S122" i="1" s="1"/>
  <c r="H71" i="1"/>
  <c r="S71" i="1" s="1"/>
  <c r="H72" i="1"/>
  <c r="S72" i="1" s="1"/>
  <c r="H174" i="1"/>
  <c r="S174" i="1" s="1"/>
  <c r="H175" i="1"/>
  <c r="S175" i="1" s="1"/>
  <c r="H176" i="1"/>
  <c r="S176" i="1" s="1"/>
  <c r="H195" i="1"/>
  <c r="S195" i="1" s="1"/>
  <c r="H4" i="1"/>
  <c r="S4" i="1" s="1"/>
  <c r="H123" i="1"/>
  <c r="S123" i="1" s="1"/>
  <c r="H124" i="1"/>
  <c r="S124" i="1" s="1"/>
  <c r="H125" i="1"/>
  <c r="S125" i="1" s="1"/>
  <c r="H126" i="1"/>
  <c r="S126" i="1" s="1"/>
  <c r="H196" i="1"/>
  <c r="S196" i="1" s="1"/>
  <c r="H7" i="1"/>
  <c r="S7" i="1" s="1"/>
  <c r="H127" i="1"/>
  <c r="S127" i="1" s="1"/>
  <c r="H197" i="1"/>
  <c r="S197" i="1" s="1"/>
  <c r="H221" i="1"/>
  <c r="S221" i="1" s="1"/>
  <c r="H128" i="1"/>
  <c r="S128" i="1" s="1"/>
  <c r="H27" i="1"/>
  <c r="S27" i="1" s="1"/>
  <c r="H25" i="1"/>
  <c r="S25" i="1" s="1"/>
  <c r="H198" i="1"/>
  <c r="S198" i="1" s="1"/>
  <c r="H222" i="1"/>
  <c r="S222" i="1" s="1"/>
  <c r="H223" i="1"/>
  <c r="S223" i="1" s="1"/>
  <c r="H129" i="1"/>
  <c r="S129" i="1" s="1"/>
  <c r="H130" i="1"/>
  <c r="S130" i="1" s="1"/>
  <c r="H131" i="1"/>
  <c r="S131" i="1" s="1"/>
  <c r="H132" i="1"/>
  <c r="S132" i="1" s="1"/>
  <c r="H73" i="1"/>
  <c r="S73" i="1" s="1"/>
  <c r="H133" i="1"/>
  <c r="S133" i="1" s="1"/>
  <c r="H74" i="1"/>
  <c r="S74" i="1" s="1"/>
  <c r="H75" i="1"/>
  <c r="S75" i="1" s="1"/>
  <c r="H76" i="1"/>
  <c r="S76" i="1" s="1"/>
  <c r="H134" i="1"/>
  <c r="S134" i="1" s="1"/>
  <c r="H135" i="1"/>
  <c r="S135" i="1" s="1"/>
  <c r="H136" i="1"/>
  <c r="S136" i="1" s="1"/>
  <c r="H77" i="1"/>
  <c r="S77" i="1" s="1"/>
  <c r="H199" i="1"/>
  <c r="S199" i="1" s="1"/>
  <c r="H200" i="1"/>
  <c r="S200" i="1" s="1"/>
  <c r="H224" i="1"/>
  <c r="S224" i="1" s="1"/>
  <c r="H137" i="1"/>
  <c r="S137" i="1" s="1"/>
  <c r="H138" i="1"/>
  <c r="S138" i="1" s="1"/>
  <c r="H78" i="1"/>
  <c r="S78" i="1" s="1"/>
  <c r="H79" i="1"/>
  <c r="S79" i="1" s="1"/>
  <c r="H80" i="1"/>
  <c r="S80" i="1" s="1"/>
  <c r="H81" i="1"/>
  <c r="S81" i="1" s="1"/>
  <c r="H82" i="1"/>
  <c r="S82" i="1" s="1"/>
  <c r="H83" i="1"/>
  <c r="S83" i="1" s="1"/>
  <c r="H139" i="1"/>
  <c r="S139" i="1" s="1"/>
  <c r="H140" i="1"/>
  <c r="S140" i="1" s="1"/>
  <c r="H141" i="1"/>
  <c r="S141" i="1" s="1"/>
  <c r="H36" i="1"/>
  <c r="S36" i="1" s="1"/>
  <c r="H142" i="1"/>
  <c r="S142" i="1" s="1"/>
  <c r="H143" i="1"/>
  <c r="S143" i="1" s="1"/>
  <c r="H144" i="1"/>
  <c r="S144" i="1" s="1"/>
  <c r="H145" i="1"/>
  <c r="S145" i="1" s="1"/>
  <c r="H146" i="1"/>
  <c r="S146" i="1" s="1"/>
  <c r="H201" i="1"/>
  <c r="S201" i="1" s="1"/>
  <c r="H84" i="1"/>
  <c r="S84" i="1" s="1"/>
  <c r="H85" i="1"/>
  <c r="S85" i="1" s="1"/>
  <c r="H86" i="1"/>
  <c r="S86" i="1" s="1"/>
  <c r="H87" i="1"/>
  <c r="S87" i="1" s="1"/>
  <c r="H225" i="1"/>
  <c r="S225" i="1" s="1"/>
  <c r="H147" i="1"/>
  <c r="S147" i="1" s="1"/>
  <c r="H148" i="1"/>
  <c r="S148" i="1" s="1"/>
  <c r="H149" i="1"/>
  <c r="S149" i="1" s="1"/>
  <c r="H150" i="1"/>
  <c r="S150" i="1" s="1"/>
  <c r="H88" i="1"/>
  <c r="S88" i="1" s="1"/>
  <c r="H89" i="1"/>
  <c r="S89" i="1" s="1"/>
  <c r="H177" i="1"/>
  <c r="S177" i="1" s="1"/>
  <c r="H178" i="1"/>
  <c r="S178" i="1" s="1"/>
  <c r="H151" i="1"/>
  <c r="S151" i="1" s="1"/>
  <c r="H205" i="1"/>
  <c r="S205" i="1" s="1"/>
  <c r="H206" i="1"/>
  <c r="S206" i="1" s="1"/>
  <c r="H17" i="1"/>
  <c r="S17" i="1" s="1"/>
  <c r="H152" i="1"/>
  <c r="S152" i="1" s="1"/>
  <c r="H153" i="1"/>
  <c r="S153" i="1" s="1"/>
  <c r="H179" i="1"/>
  <c r="S179" i="1" s="1"/>
  <c r="H180" i="1"/>
  <c r="S180" i="1" s="1"/>
  <c r="H154" i="1"/>
  <c r="S154" i="1" s="1"/>
  <c r="H155" i="1"/>
  <c r="S155" i="1" s="1"/>
  <c r="H207" i="1"/>
  <c r="S207" i="1" s="1"/>
  <c r="H208" i="1"/>
  <c r="S208" i="1" s="1"/>
  <c r="H18" i="1"/>
  <c r="S18" i="1" s="1"/>
  <c r="H90" i="1"/>
  <c r="S90" i="1" s="1"/>
  <c r="H156" i="1"/>
  <c r="S156" i="1" s="1"/>
  <c r="H101" i="1"/>
  <c r="S101" i="1" s="1"/>
  <c r="H182" i="1"/>
  <c r="S182" i="1" s="1"/>
  <c r="H157" i="1"/>
  <c r="S157" i="1" s="1"/>
  <c r="H158" i="1"/>
  <c r="S158" i="1" s="1"/>
  <c r="H209" i="1"/>
  <c r="S209" i="1" s="1"/>
  <c r="H19" i="1"/>
  <c r="S19" i="1" s="1"/>
  <c r="H159" i="1"/>
  <c r="S159" i="1" s="1"/>
  <c r="H160" i="1"/>
  <c r="S160" i="1" s="1"/>
  <c r="H103" i="1"/>
  <c r="S103" i="1" s="1"/>
  <c r="H161" i="1"/>
  <c r="S161" i="1" s="1"/>
  <c r="H162" i="1"/>
  <c r="S162" i="1" s="1"/>
  <c r="H210" i="1"/>
  <c r="S210" i="1" s="1"/>
  <c r="H211" i="1"/>
  <c r="S211" i="1" s="1"/>
  <c r="H20" i="1"/>
  <c r="S20" i="1" s="1"/>
  <c r="H21" i="1"/>
  <c r="S21" i="1" s="1"/>
  <c r="H22" i="1"/>
  <c r="S22" i="1" s="1"/>
  <c r="H53" i="1"/>
  <c r="S53" i="1" s="1"/>
  <c r="H118" i="1"/>
  <c r="S118" i="1" s="1"/>
  <c r="H184" i="1"/>
  <c r="S184" i="1" s="1"/>
  <c r="H113" i="1"/>
  <c r="S113" i="1" s="1"/>
  <c r="H185" i="1"/>
  <c r="S185" i="1" s="1"/>
  <c r="H212" i="1"/>
  <c r="S212" i="1" s="1"/>
  <c r="H213" i="1"/>
  <c r="S213" i="1" s="1"/>
  <c r="H164" i="1"/>
  <c r="S164" i="1" s="1"/>
  <c r="H91" i="1"/>
  <c r="S91" i="1" s="1"/>
  <c r="H92" i="1"/>
  <c r="S92" i="1" s="1"/>
  <c r="H93" i="1"/>
  <c r="S93" i="1" s="1"/>
  <c r="H94" i="1"/>
  <c r="S94" i="1" s="1"/>
  <c r="H41" i="1"/>
  <c r="S41" i="1" s="1"/>
  <c r="H39" i="1"/>
  <c r="S39" i="1" s="1"/>
  <c r="H165" i="1"/>
  <c r="S165" i="1" s="1"/>
  <c r="H166" i="1"/>
  <c r="S166" i="1" s="1"/>
  <c r="H52" i="1"/>
  <c r="S52" i="1" s="1"/>
  <c r="H57" i="1"/>
  <c r="S57" i="1" s="1"/>
  <c r="H46" i="1"/>
  <c r="S46" i="1" s="1"/>
  <c r="H95" i="1"/>
  <c r="S95" i="1" s="1"/>
  <c r="H96" i="1"/>
  <c r="S96" i="1" s="1"/>
  <c r="H42" i="1"/>
  <c r="S42" i="1" s="1"/>
  <c r="H187" i="1"/>
  <c r="S187" i="1" s="1"/>
  <c r="H186" i="1"/>
  <c r="S186" i="1" s="1"/>
  <c r="H44" i="1"/>
  <c r="S44" i="1" s="1"/>
  <c r="H48" i="1"/>
  <c r="S48" i="1" s="1"/>
  <c r="H214" i="1"/>
  <c r="S214" i="1" s="1"/>
  <c r="H215" i="1"/>
  <c r="S215" i="1" s="1"/>
  <c r="H56" i="1"/>
  <c r="S56" i="1" s="1"/>
  <c r="H28" i="1"/>
  <c r="S28" i="1" s="1"/>
  <c r="H97" i="1"/>
  <c r="S97" i="1" s="1"/>
  <c r="H33" i="1"/>
  <c r="S33" i="1" s="1"/>
  <c r="H98" i="1"/>
  <c r="S98" i="1" s="1"/>
  <c r="H169" i="1"/>
  <c r="S169" i="1" s="1"/>
  <c r="H99" i="1"/>
  <c r="S99" i="1" s="1"/>
  <c r="H192" i="1"/>
  <c r="S192" i="1" s="1"/>
  <c r="H104" i="1"/>
  <c r="S104" i="1" s="1"/>
  <c r="H181" i="1"/>
  <c r="S181" i="1" s="1"/>
  <c r="H226" i="1"/>
  <c r="S226" i="1" s="1"/>
  <c r="H170" i="1"/>
  <c r="S170" i="1" s="1"/>
  <c r="H171" i="1"/>
  <c r="S171" i="1" s="1"/>
  <c r="H172" i="1"/>
  <c r="S172" i="1" s="1"/>
  <c r="H202" i="1"/>
  <c r="S202" i="1" s="1"/>
  <c r="H203" i="1"/>
  <c r="S203" i="1" s="1"/>
  <c r="H227" i="1"/>
  <c r="S227" i="1" s="1"/>
  <c r="H51" i="1"/>
  <c r="S51" i="1" s="1"/>
  <c r="H100" i="1"/>
  <c r="S100" i="1" s="1"/>
  <c r="H58" i="1"/>
  <c r="S58" i="1" s="1"/>
  <c r="H60" i="1"/>
  <c r="S60" i="1" s="1"/>
  <c r="H62" i="1"/>
  <c r="S62" i="1" s="1"/>
  <c r="H65" i="1"/>
  <c r="S65" i="1" s="1"/>
  <c r="H10" i="1"/>
  <c r="S10" i="1" s="1"/>
  <c r="H102" i="1"/>
  <c r="S102" i="1" s="1"/>
  <c r="H163" i="1"/>
  <c r="S163" i="1" s="1"/>
  <c r="H12" i="1"/>
  <c r="S12" i="1" s="1"/>
  <c r="H15" i="1"/>
  <c r="S15" i="1" s="1"/>
  <c r="H105" i="1"/>
  <c r="S105" i="1" s="1"/>
  <c r="H106" i="1"/>
  <c r="S106" i="1" s="1"/>
  <c r="H107" i="1"/>
  <c r="S107" i="1" s="1"/>
  <c r="H183" i="1"/>
  <c r="S183" i="1" s="1"/>
  <c r="H5" i="1"/>
  <c r="S5" i="1" s="1"/>
  <c r="H194" i="1"/>
  <c r="S194" i="1" s="1"/>
  <c r="H167" i="1"/>
  <c r="S167" i="1" s="1"/>
  <c r="H38" i="1"/>
  <c r="S38" i="1" s="1"/>
  <c r="H168" i="1"/>
  <c r="S168" i="1" s="1"/>
  <c r="H173" i="1"/>
  <c r="S173" i="1" s="1"/>
  <c r="H61" i="1"/>
  <c r="S61" i="1" s="1"/>
  <c r="H204" i="1"/>
  <c r="S204" i="1" s="1"/>
  <c r="H50" i="1"/>
  <c r="S50" i="1" s="1"/>
  <c r="H6" i="1"/>
  <c r="S6" i="1" s="1"/>
  <c r="H108" i="1"/>
  <c r="S108" i="1" s="1"/>
  <c r="H29" i="1"/>
  <c r="S29" i="1" s="1"/>
  <c r="H112" i="1"/>
  <c r="S112" i="1" s="1"/>
  <c r="H40" i="1"/>
  <c r="S40" i="1" s="1"/>
  <c r="H35" i="1"/>
  <c r="S35" i="1" s="1"/>
  <c r="H23" i="1"/>
  <c r="S23" i="1" s="1"/>
  <c r="H34" i="1"/>
  <c r="S34" i="1" s="1"/>
  <c r="H63" i="1"/>
  <c r="S63" i="1" s="1"/>
  <c r="H31" i="1"/>
  <c r="S31" i="1" s="1"/>
  <c r="H64" i="1"/>
  <c r="S64" i="1" s="1"/>
  <c r="H3" i="1"/>
  <c r="S3" i="1" s="1"/>
  <c r="H43" i="1"/>
  <c r="S43" i="1" s="1"/>
  <c r="H16" i="1"/>
  <c r="S16" i="1" s="1"/>
  <c r="H109" i="1"/>
  <c r="S109" i="1" s="1"/>
  <c r="H9" i="1"/>
  <c r="S9" i="1" s="1"/>
  <c r="H45" i="1"/>
  <c r="S45" i="1" s="1"/>
  <c r="H110" i="1"/>
  <c r="S110" i="1" s="1"/>
  <c r="H26" i="1"/>
  <c r="S26" i="1" s="1"/>
  <c r="H32" i="1"/>
  <c r="S32" i="1" s="1"/>
  <c r="H11" i="1"/>
  <c r="S11" i="1" s="1"/>
  <c r="H55" i="1"/>
  <c r="S55" i="1" s="1"/>
  <c r="H14" i="1"/>
  <c r="S14" i="1" s="1"/>
  <c r="H111" i="1"/>
  <c r="S111" i="1" s="1"/>
  <c r="H47" i="1"/>
  <c r="S47" i="1" s="1"/>
  <c r="H24" i="1"/>
  <c r="S24" i="1" s="1"/>
  <c r="H188" i="1"/>
  <c r="S188" i="1" s="1"/>
  <c r="H59" i="1"/>
  <c r="S59" i="1" s="1"/>
  <c r="H189" i="1"/>
  <c r="S189" i="1" s="1"/>
  <c r="H216" i="1"/>
  <c r="S216" i="1" s="1"/>
  <c r="H30" i="1"/>
  <c r="S30" i="1" s="1"/>
  <c r="H13" i="1"/>
  <c r="S13" i="1" s="1"/>
  <c r="H119" i="1"/>
  <c r="S119" i="1" s="1"/>
  <c r="H120" i="1"/>
  <c r="S120" i="1" s="1"/>
  <c r="H49" i="1"/>
  <c r="S49" i="1" s="1"/>
  <c r="H190" i="1"/>
  <c r="S190" i="1" s="1"/>
  <c r="H191" i="1"/>
  <c r="S191" i="1" s="1"/>
  <c r="H114" i="1"/>
  <c r="S114" i="1" s="1"/>
  <c r="H121" i="1"/>
  <c r="S121" i="1" s="1"/>
  <c r="H217" i="1"/>
  <c r="S217" i="1" s="1"/>
  <c r="H218" i="1"/>
  <c r="S218" i="1" s="1"/>
  <c r="H115" i="1"/>
  <c r="S115" i="1" s="1"/>
  <c r="H116" i="1"/>
  <c r="S116" i="1" s="1"/>
  <c r="H8" i="1"/>
  <c r="S8" i="1" s="1"/>
  <c r="Q9" i="5"/>
  <c r="Q10" i="5"/>
  <c r="Q11" i="5"/>
  <c r="Q12" i="5"/>
  <c r="Q13" i="5"/>
  <c r="Q2" i="5"/>
  <c r="Q3" i="5"/>
  <c r="Q4" i="5"/>
  <c r="Q27" i="5"/>
  <c r="Q28" i="5"/>
  <c r="Q29" i="5"/>
  <c r="Q30" i="5"/>
  <c r="Q14" i="5"/>
  <c r="Q15" i="5"/>
  <c r="Q16" i="5"/>
  <c r="Q17" i="5"/>
  <c r="Q18" i="5"/>
  <c r="Q19" i="5"/>
  <c r="Q5" i="5"/>
  <c r="Q6" i="5"/>
  <c r="Q7" i="5"/>
  <c r="Q8" i="5"/>
  <c r="Q31" i="5"/>
  <c r="Q32" i="5"/>
  <c r="Q33" i="5"/>
  <c r="Q34" i="5"/>
  <c r="Q35" i="5"/>
  <c r="G49" i="1" l="1"/>
  <c r="G120" i="1"/>
  <c r="G119" i="1"/>
</calcChain>
</file>

<file path=xl/sharedStrings.xml><?xml version="1.0" encoding="utf-8"?>
<sst xmlns="http://schemas.openxmlformats.org/spreadsheetml/2006/main" count="7547" uniqueCount="232">
  <si>
    <t>#</t>
  </si>
  <si>
    <t>ID</t>
  </si>
  <si>
    <t>Bith date</t>
  </si>
  <si>
    <t>Genotyoe</t>
  </si>
  <si>
    <t>Sex</t>
  </si>
  <si>
    <t>Virus</t>
  </si>
  <si>
    <t>ATF</t>
  </si>
  <si>
    <t xml:space="preserve">Viral Batch </t>
  </si>
  <si>
    <t>Htt-</t>
  </si>
  <si>
    <t>Hembra</t>
  </si>
  <si>
    <t>WGHT</t>
  </si>
  <si>
    <t>Macho</t>
  </si>
  <si>
    <t>BHRR6</t>
  </si>
  <si>
    <t>BHRR9</t>
  </si>
  <si>
    <t>WB14</t>
  </si>
  <si>
    <t>BHBM</t>
  </si>
  <si>
    <t>Htt+</t>
  </si>
  <si>
    <t>NoED</t>
  </si>
  <si>
    <t>VP64</t>
  </si>
  <si>
    <t>NI</t>
  </si>
  <si>
    <t>QP14</t>
  </si>
  <si>
    <t>BO07</t>
  </si>
  <si>
    <t>S14</t>
  </si>
  <si>
    <t>ND</t>
  </si>
  <si>
    <t>C4A3</t>
  </si>
  <si>
    <t>KI</t>
  </si>
  <si>
    <t>Dec 2020</t>
  </si>
  <si>
    <t>PC07</t>
  </si>
  <si>
    <t>QP07</t>
  </si>
  <si>
    <t>WB07</t>
  </si>
  <si>
    <t>Tripan</t>
  </si>
  <si>
    <t>C2A3</t>
  </si>
  <si>
    <t>C4A2</t>
  </si>
  <si>
    <t>C2A2</t>
  </si>
  <si>
    <t>C1A1</t>
  </si>
  <si>
    <t>BHRR</t>
  </si>
  <si>
    <t>C3A2</t>
  </si>
  <si>
    <t>SC</t>
  </si>
  <si>
    <t>C3A4</t>
  </si>
  <si>
    <t>C3A3</t>
  </si>
  <si>
    <t>C9A1</t>
  </si>
  <si>
    <t>C9A2</t>
  </si>
  <si>
    <t>C4A1</t>
  </si>
  <si>
    <t>C9A0</t>
  </si>
  <si>
    <t>C3A1</t>
  </si>
  <si>
    <t>C2A4</t>
  </si>
  <si>
    <t>C2A1</t>
  </si>
  <si>
    <t>C1A0</t>
  </si>
  <si>
    <t>C1A3</t>
  </si>
  <si>
    <t>CLPS</t>
  </si>
  <si>
    <t>S7</t>
  </si>
  <si>
    <t>140722-2</t>
  </si>
  <si>
    <t>7WK1</t>
  </si>
  <si>
    <t>140722-1</t>
  </si>
  <si>
    <t>ColorCode</t>
  </si>
  <si>
    <t>#0C7BDC</t>
  </si>
  <si>
    <t>#994F00</t>
  </si>
  <si>
    <t>#D55E00</t>
  </si>
  <si>
    <t>#009E73</t>
  </si>
  <si>
    <t>objetivo</t>
  </si>
  <si>
    <t>tecnica</t>
  </si>
  <si>
    <t>figura</t>
  </si>
  <si>
    <t>RT-qPCR</t>
  </si>
  <si>
    <t>Genotipo</t>
  </si>
  <si>
    <t>Age</t>
  </si>
  <si>
    <t>dlg4.Cq1</t>
  </si>
  <si>
    <t>dlg4.Cq2</t>
  </si>
  <si>
    <t>dlg4.Cq3</t>
  </si>
  <si>
    <t>dlg4.mean</t>
  </si>
  <si>
    <t>gapdh.Cq1</t>
  </si>
  <si>
    <t>gapdh.Cq2</t>
  </si>
  <si>
    <t>gapdh.Cq3</t>
  </si>
  <si>
    <t>gapdh.mean</t>
  </si>
  <si>
    <t>dCq</t>
  </si>
  <si>
    <t>ddCq</t>
  </si>
  <si>
    <t>2^-ddCq</t>
  </si>
  <si>
    <t>PSD95-6ZF-NoED</t>
  </si>
  <si>
    <t>PSD95-6ZF-VP64</t>
  </si>
  <si>
    <t>9714</t>
  </si>
  <si>
    <t>8262</t>
  </si>
  <si>
    <t>6386</t>
  </si>
  <si>
    <t>1508</t>
  </si>
  <si>
    <t>8831</t>
  </si>
  <si>
    <t>5472</t>
  </si>
  <si>
    <t>8582</t>
  </si>
  <si>
    <t>9320</t>
  </si>
  <si>
    <t>7190</t>
  </si>
  <si>
    <t>6362</t>
  </si>
  <si>
    <t>9091</t>
  </si>
  <si>
    <t>6926</t>
  </si>
  <si>
    <t>8966</t>
  </si>
  <si>
    <t>8187</t>
  </si>
  <si>
    <t>8087</t>
  </si>
  <si>
    <t>9119</t>
  </si>
  <si>
    <t>9423</t>
  </si>
  <si>
    <t>6747</t>
  </si>
  <si>
    <t>9691</t>
  </si>
  <si>
    <t>7800</t>
  </si>
  <si>
    <t>9416</t>
  </si>
  <si>
    <t>9143</t>
  </si>
  <si>
    <t>9548</t>
  </si>
  <si>
    <t>7223</t>
  </si>
  <si>
    <t>Color</t>
  </si>
  <si>
    <t>HTT-NI</t>
  </si>
  <si>
    <t>HTT+NI</t>
  </si>
  <si>
    <t>Symbol</t>
  </si>
  <si>
    <t>ExpCode_1</t>
  </si>
  <si>
    <t>ExpCode_2</t>
  </si>
  <si>
    <t>ExpCode_3</t>
  </si>
  <si>
    <t>ExpCode_4</t>
  </si>
  <si>
    <t>ExpCode_5</t>
  </si>
  <si>
    <t>ExpCode_6</t>
  </si>
  <si>
    <t>ExpCode_7</t>
  </si>
  <si>
    <t>#E69F00</t>
  </si>
  <si>
    <t>Short_ID</t>
  </si>
  <si>
    <t>Viral Batch</t>
  </si>
  <si>
    <t>Simbol Code</t>
  </si>
  <si>
    <t>Nov 2021</t>
  </si>
  <si>
    <t>Oct 2019</t>
  </si>
  <si>
    <t>Sep 2022</t>
  </si>
  <si>
    <t>Date</t>
  </si>
  <si>
    <t>Ratio</t>
  </si>
  <si>
    <t>WB</t>
  </si>
  <si>
    <t>animales inyectados</t>
  </si>
  <si>
    <t>observaciones</t>
  </si>
  <si>
    <t>actualizaciones</t>
  </si>
  <si>
    <t>13-2-22: nuevo protocolo</t>
  </si>
  <si>
    <t>Binding</t>
  </si>
  <si>
    <t>Day</t>
  </si>
  <si>
    <t>time</t>
  </si>
  <si>
    <t>Week</t>
  </si>
  <si>
    <t>Day 1</t>
  </si>
  <si>
    <t>s6</t>
  </si>
  <si>
    <t>Day 2</t>
  </si>
  <si>
    <t>Day 3</t>
  </si>
  <si>
    <t>s9</t>
  </si>
  <si>
    <t>Rotarod</t>
  </si>
  <si>
    <t>se divide en dos</t>
  </si>
  <si>
    <t>Test</t>
  </si>
  <si>
    <t>NORT</t>
  </si>
  <si>
    <t>OLT</t>
  </si>
  <si>
    <t>Training</t>
  </si>
  <si>
    <t>index</t>
  </si>
  <si>
    <t>R9119</t>
  </si>
  <si>
    <t>R9312</t>
  </si>
  <si>
    <t>RHTT-NI</t>
  </si>
  <si>
    <t>RC2A3</t>
  </si>
  <si>
    <t>RNORT</t>
  </si>
  <si>
    <t>ROLT</t>
  </si>
  <si>
    <t>RTraining</t>
  </si>
  <si>
    <t>Latency</t>
  </si>
  <si>
    <t>R-HTT-NI</t>
  </si>
  <si>
    <t>R-HTT+NI</t>
  </si>
  <si>
    <t>R-PSD95-6ZF-NoED</t>
  </si>
  <si>
    <t>Day 4</t>
  </si>
  <si>
    <t>Day 5</t>
  </si>
  <si>
    <t>Day 7</t>
  </si>
  <si>
    <t>objA1_objB1</t>
  </si>
  <si>
    <t>Object</t>
  </si>
  <si>
    <t>Label</t>
  </si>
  <si>
    <t>Coloc_fromA</t>
  </si>
  <si>
    <t>Coloc_fromB</t>
  </si>
  <si>
    <t>Coloc_fromAB</t>
  </si>
  <si>
    <t>Batch</t>
  </si>
  <si>
    <t>Apr_122022</t>
  </si>
  <si>
    <t>VP64-500-M15-3X1</t>
  </si>
  <si>
    <t>Comb</t>
  </si>
  <si>
    <t>Overlap_vol_vox</t>
  </si>
  <si>
    <t>objA1_objB3</t>
  </si>
  <si>
    <t>VP64_100M3_3x</t>
  </si>
  <si>
    <t>Mar_292022</t>
  </si>
  <si>
    <t>C4-Mar_292022_VP64_100_M1_3x</t>
  </si>
  <si>
    <t>objA3_objB1</t>
  </si>
  <si>
    <t>GFP-HA</t>
  </si>
  <si>
    <t>Born date</t>
  </si>
  <si>
    <t>Gen</t>
  </si>
  <si>
    <t>ATFs</t>
  </si>
  <si>
    <t>Weight</t>
  </si>
  <si>
    <t>-</t>
  </si>
  <si>
    <t>NI-</t>
  </si>
  <si>
    <t>hembra</t>
  </si>
  <si>
    <t>Macho*</t>
  </si>
  <si>
    <t>NI+</t>
  </si>
  <si>
    <t>+</t>
  </si>
  <si>
    <t>lost</t>
  </si>
  <si>
    <t>R6/2-C2-1-RAA</t>
  </si>
  <si>
    <t>R6/2-A2-1-00</t>
  </si>
  <si>
    <t>R6/2-C2-1</t>
  </si>
  <si>
    <t>R6/2-D1-1</t>
  </si>
  <si>
    <t>R6/2-E1-1</t>
  </si>
  <si>
    <t>R6/2-B2-1</t>
  </si>
  <si>
    <t>R6/2-B2-1-R00</t>
  </si>
  <si>
    <t>R6/2-D1-1-00</t>
  </si>
  <si>
    <t>muerto</t>
  </si>
  <si>
    <t>Hembra*</t>
  </si>
  <si>
    <t>ATF.1</t>
  </si>
  <si>
    <t>Sex.1</t>
  </si>
  <si>
    <t>Short_ATF</t>
  </si>
  <si>
    <t>S6</t>
  </si>
  <si>
    <t>S9</t>
  </si>
  <si>
    <t>Force</t>
  </si>
  <si>
    <t>0.7</t>
  </si>
  <si>
    <t>0.6</t>
  </si>
  <si>
    <t>0.9</t>
  </si>
  <si>
    <t>0.8</t>
  </si>
  <si>
    <t>1.1</t>
  </si>
  <si>
    <t>1.4</t>
  </si>
  <si>
    <t>0.91</t>
  </si>
  <si>
    <t>0.92</t>
  </si>
  <si>
    <t>0.95</t>
  </si>
  <si>
    <t>1.22</t>
  </si>
  <si>
    <t>0.96</t>
  </si>
  <si>
    <t>0.73</t>
  </si>
  <si>
    <t>0.72</t>
  </si>
  <si>
    <t>0.65</t>
  </si>
  <si>
    <t>0.64</t>
  </si>
  <si>
    <t>0.93</t>
  </si>
  <si>
    <t>Velocity</t>
  </si>
  <si>
    <t>Distance</t>
  </si>
  <si>
    <t>NucBlue-HA</t>
  </si>
  <si>
    <t>○</t>
  </si>
  <si>
    <t>□</t>
  </si>
  <si>
    <t>◊</t>
  </si>
  <si>
    <t>▼</t>
  </si>
  <si>
    <t>▲</t>
  </si>
  <si>
    <t xml:space="preserve">RT-qPCR </t>
  </si>
  <si>
    <t xml:space="preserve">ATF </t>
  </si>
  <si>
    <t>PSD95</t>
  </si>
  <si>
    <t>6ZF</t>
  </si>
  <si>
    <t>VP16</t>
  </si>
  <si>
    <t>R6/2</t>
  </si>
  <si>
    <t>mRNA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</si>
</sst>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6"/>
      <color theme="1"/>
      <name val="Arial Narrow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/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1" xfId="0" applyFill="1" applyBorder="1"/>
    <xf numFmtId="17" fontId="0" fillId="0" borderId="0" xfId="0" quotePrefix="1" applyNumberFormat="1"/>
    <xf numFmtId="0" fontId="0" fillId="0" borderId="0" xfId="0" quotePrefix="1"/>
    <xf numFmtId="0" fontId="0" fillId="0" borderId="1" xfId="0" quotePrefix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16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3" fontId="0" fillId="0" borderId="0" xfId="0" applyNumberFormat="1"/>
    <xf numFmtId="0" fontId="4" fillId="0" borderId="0" xfId="0" applyFont="1"/>
    <xf numFmtId="165" fontId="0" fillId="0" borderId="0" xfId="0" applyNumberFormat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" fontId="6" fillId="0" borderId="1" xfId="0" quotePrefix="1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13">
    <dxf>
      <fill>
        <patternFill>
          <bgColor rgb="FF0C7BDC"/>
        </patternFill>
      </fill>
    </dxf>
    <dxf>
      <fill>
        <patternFill>
          <bgColor rgb="FFE69F00"/>
        </patternFill>
      </fill>
    </dxf>
    <dxf>
      <fill>
        <patternFill>
          <bgColor rgb="FF009E73"/>
        </patternFill>
      </fill>
    </dxf>
    <dxf>
      <fill>
        <patternFill>
          <bgColor rgb="FF994F00"/>
        </patternFill>
      </fill>
    </dxf>
    <dxf>
      <fill>
        <patternFill>
          <bgColor rgb="FF0C7BDC"/>
        </patternFill>
      </fill>
    </dxf>
    <dxf>
      <fill>
        <patternFill>
          <bgColor rgb="FFE69F00"/>
        </patternFill>
      </fill>
    </dxf>
    <dxf>
      <fill>
        <patternFill>
          <bgColor rgb="FF009E73"/>
        </patternFill>
      </fill>
    </dxf>
    <dxf>
      <fill>
        <patternFill>
          <bgColor rgb="FF994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69F00"/>
      <color rgb="FF994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8A3F8B-9FEC-4C99-8261-3A38816BC408}" name="RTqPCR_Data" displayName="RTqPCR_Data" ref="A1:Q35" totalsRowShown="0">
  <autoFilter ref="A1:Q35" xr:uid="{388A3F8B-9FEC-4C99-8261-3A38816BC408}"/>
  <sortState xmlns:xlrd2="http://schemas.microsoft.com/office/spreadsheetml/2017/richdata2" ref="A2:Q35">
    <sortCondition ref="C1:C35"/>
  </sortState>
  <tableColumns count="17">
    <tableColumn id="1" xr3:uid="{1CDB6603-1F27-4146-80D1-3D5335079E87}" name="Short_ID" dataDxfId="12"/>
    <tableColumn id="2" xr3:uid="{95114FFB-94A0-435E-AB25-176CC5CEB7F4}" name="Genotipo" dataDxfId="11"/>
    <tableColumn id="3" xr3:uid="{0C641206-9EF2-4008-9DAA-C9AA48ADF15A}" name="ATF" dataDxfId="10"/>
    <tableColumn id="17" xr3:uid="{5FCCF782-658F-4BC0-9072-FAD896C7BC9D}" name="Short_ATF" dataDxfId="9">
      <calculatedColumnFormula>IF(RTqPCR_Data[[#This Row],[ATF]]="PSD95-6ZF-NoED","NoED",(IF(RTqPCR_Data[[#This Row],[ATF]]="PSD95-6ZF-VP64","VP64","")))</calculatedColumnFormula>
    </tableColumn>
    <tableColumn id="4" xr3:uid="{532091EE-9601-427C-9080-0703ECF2B8AD}" name="Age"/>
    <tableColumn id="5" xr3:uid="{600E3597-37CB-468A-A394-426EB6F70960}" name="dlg4.Cq1"/>
    <tableColumn id="6" xr3:uid="{625503C9-06F3-4BF0-87DD-6CAEE96A5173}" name="dlg4.Cq2"/>
    <tableColumn id="7" xr3:uid="{8AF43F8A-C557-4D2B-BED8-5EEF80C1CEE3}" name="dlg4.Cq3"/>
    <tableColumn id="8" xr3:uid="{C5CBA976-2177-4338-ACF1-A7958A241E4A}" name="dlg4.mean"/>
    <tableColumn id="9" xr3:uid="{0C7A4FAA-CCDC-43EE-9580-604C992581E8}" name="gapdh.Cq1"/>
    <tableColumn id="10" xr3:uid="{1BC85B2E-35D3-4A7A-A705-08D240B574BB}" name="gapdh.Cq2"/>
    <tableColumn id="11" xr3:uid="{EC13982C-2CFD-4A97-967C-72817876574F}" name="gapdh.Cq3"/>
    <tableColumn id="12" xr3:uid="{0FC253D3-2CD1-4BE3-A4D7-1F390E089E59}" name="gapdh.mean"/>
    <tableColumn id="13" xr3:uid="{87ACE72D-515A-4B50-854D-55BFFF9097DC}" name="dCq"/>
    <tableColumn id="14" xr3:uid="{27EF89C2-E0AB-4396-BF9A-E91D8310EB15}" name="ddCq"/>
    <tableColumn id="15" xr3:uid="{F7E871ED-53AC-4FA2-8150-1D765A48D84B}" name="2^-ddCq"/>
    <tableColumn id="16" xr3:uid="{4CAEFDDB-7905-4202-B3C9-74B621798B6B}" name="ColorCode" dataDxfId="8">
      <calculatedColumnFormula>(IF(B2="Htt-","#0C7BDC",(IF(B2="NoED","#0C7BDC",(IF(B2="VP64","#009E73","#994F00"))))))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BDA4-CEE8-4C91-B67A-D38F4E341D63}">
  <sheetPr filterMode="1"/>
  <dimension ref="A1:S228"/>
  <sheetViews>
    <sheetView tabSelected="1" zoomScale="80" zoomScaleNormal="80" workbookViewId="0">
      <pane ySplit="1" topLeftCell="A189" activePane="bottomLeft" state="frozen"/>
      <selection pane="bottomLeft" activeCell="N269" sqref="N269"/>
    </sheetView>
  </sheetViews>
  <sheetFormatPr baseColWidth="10" defaultColWidth="10.7109375" defaultRowHeight="15" x14ac:dyDescent="0.25"/>
  <cols>
    <col min="1" max="1" width="10.7109375" style="7"/>
    <col min="2" max="3" width="14.42578125" style="1" customWidth="1"/>
    <col min="4" max="4" width="19.140625" style="6" customWidth="1"/>
    <col min="5" max="7" width="10.7109375" style="1"/>
    <col min="8" max="8" width="18.85546875" style="1" customWidth="1"/>
    <col min="9" max="9" width="14.28515625" style="1" bestFit="1" customWidth="1"/>
    <col min="10" max="16" width="13.7109375" style="7" bestFit="1" customWidth="1"/>
    <col min="17" max="17" width="13.7109375" style="7" customWidth="1"/>
    <col min="19" max="19" width="12.85546875" bestFit="1" customWidth="1"/>
  </cols>
  <sheetData>
    <row r="1" spans="1:19" x14ac:dyDescent="0.25">
      <c r="A1" s="1" t="s">
        <v>0</v>
      </c>
      <c r="B1" s="2" t="s">
        <v>1</v>
      </c>
      <c r="C1" s="2" t="s">
        <v>114</v>
      </c>
      <c r="D1" s="3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2" t="s">
        <v>7</v>
      </c>
      <c r="J1" s="4" t="s">
        <v>106</v>
      </c>
      <c r="K1" s="4" t="s">
        <v>107</v>
      </c>
      <c r="L1" s="4" t="s">
        <v>108</v>
      </c>
      <c r="M1" s="4" t="s">
        <v>109</v>
      </c>
      <c r="N1" s="4" t="s">
        <v>110</v>
      </c>
      <c r="O1" s="4" t="s">
        <v>111</v>
      </c>
      <c r="P1" s="4" t="s">
        <v>112</v>
      </c>
      <c r="Q1" s="5" t="s">
        <v>127</v>
      </c>
      <c r="R1" t="s">
        <v>105</v>
      </c>
      <c r="S1" s="5" t="s">
        <v>54</v>
      </c>
    </row>
    <row r="2" spans="1:19" hidden="1" x14ac:dyDescent="0.25">
      <c r="A2" s="1">
        <v>190</v>
      </c>
      <c r="B2" s="1" t="s">
        <v>34</v>
      </c>
      <c r="C2" s="1" t="s">
        <v>34</v>
      </c>
      <c r="D2" s="6">
        <v>44363</v>
      </c>
      <c r="E2" s="1" t="s">
        <v>16</v>
      </c>
      <c r="F2" s="1" t="s">
        <v>9</v>
      </c>
      <c r="G2" s="1" t="s">
        <v>19</v>
      </c>
      <c r="H2" s="1" t="str">
        <f>(IF(E2="Htt-","HTT-NI",(IF(G2="NoED","PSD95-6ZF-NoED",(IF(G2="VP64","PSD95-6ZF-VP64","HTT+NI"))))))</f>
        <v>HTT+NI</v>
      </c>
      <c r="J2" s="10" t="s">
        <v>20</v>
      </c>
      <c r="K2" s="8" t="s">
        <v>14</v>
      </c>
      <c r="L2" s="8" t="s">
        <v>35</v>
      </c>
      <c r="M2" s="8" t="s">
        <v>15</v>
      </c>
      <c r="N2" s="1"/>
      <c r="O2" s="1"/>
      <c r="P2" s="11" t="s">
        <v>22</v>
      </c>
      <c r="Q2" s="11"/>
      <c r="R2">
        <f>IF(I2="",parameters!$B$2,(IF(Main!I2=parameters!$A$3,parameters!$B$3,(IF(Main!I2=parameters!$A$4,parameters!$B$4,(IF(Main!I2=parameters!$A$5,parameters!$B$5,(IF(Main!I2=parameters!$A$6,parameters!$B$6,"Error")))))))))</f>
        <v>21</v>
      </c>
      <c r="S2" s="29" t="str">
        <f>IF(H2=parameters!$D$2,parameters!$E$2,(IF(Main!H2=parameters!$D$3,parameters!$E$3,(IF(Main!H2=parameters!$D$4,parameters!$E$4,(IF(Main!H2=parameters!$D$5,parameters!$E$5,"ERROR")))))))</f>
        <v>#994F00</v>
      </c>
    </row>
    <row r="3" spans="1:19" hidden="1" x14ac:dyDescent="0.25">
      <c r="A3" s="1">
        <v>200</v>
      </c>
      <c r="B3" s="2">
        <v>9091</v>
      </c>
      <c r="C3" s="2">
        <v>9091</v>
      </c>
      <c r="D3" s="6">
        <v>44413</v>
      </c>
      <c r="E3" s="1" t="s">
        <v>16</v>
      </c>
      <c r="F3" s="1" t="s">
        <v>9</v>
      </c>
      <c r="G3" s="1" t="s">
        <v>17</v>
      </c>
      <c r="H3" s="1" t="str">
        <f>(IF(E3="Htt-","HTT-NI",(IF(G3="NoED","PSD95-6ZF-NoED",(IF(G3="VP64","PSD95-6ZF-VP64","HTT+NI"))))))</f>
        <v>PSD95-6ZF-NoED</v>
      </c>
      <c r="I3" s="1" t="s">
        <v>26</v>
      </c>
      <c r="J3" s="18" t="s">
        <v>28</v>
      </c>
      <c r="K3" s="10" t="s">
        <v>29</v>
      </c>
      <c r="L3" s="1"/>
      <c r="M3" s="1"/>
      <c r="N3" s="1"/>
      <c r="O3" s="1"/>
      <c r="P3" s="11" t="s">
        <v>50</v>
      </c>
      <c r="Q3" s="12"/>
      <c r="R3">
        <f>IF(I3="",parameters!$B$2,(IF(Main!I3=parameters!$A$3,parameters!$B$3,(IF(Main!I3=parameters!$A$4,parameters!$B$4,(IF(Main!I3=parameters!$A$5,parameters!$B$5,(IF(Main!I3=parameters!$A$6,parameters!$B$6,"Error")))))))))</f>
        <v>22</v>
      </c>
      <c r="S3" s="29" t="str">
        <f>IF(H3=parameters!$D$2,parameters!$E$2,(IF(Main!H3=parameters!$D$3,parameters!$E$3,(IF(Main!H3=parameters!$D$4,parameters!$E$4,(IF(Main!H3=parameters!$D$5,parameters!$E$5,"ERROR")))))))</f>
        <v>#E69F00</v>
      </c>
    </row>
    <row r="4" spans="1:19" hidden="1" x14ac:dyDescent="0.25">
      <c r="A4" s="1">
        <v>180</v>
      </c>
      <c r="B4" s="1" t="s">
        <v>36</v>
      </c>
      <c r="C4" s="1" t="s">
        <v>36</v>
      </c>
      <c r="D4" s="6">
        <v>44359</v>
      </c>
      <c r="E4" s="1" t="s">
        <v>16</v>
      </c>
      <c r="F4" s="1" t="s">
        <v>9</v>
      </c>
      <c r="G4" s="1" t="s">
        <v>19</v>
      </c>
      <c r="H4" s="1" t="str">
        <f t="shared" ref="H4:H67" si="0">(IF(E4="Htt-","HTT-NI",(IF(G4="NoED","PSD95-6ZF-NoED",(IF(G4="VP64","PSD95-6ZF-VP64","HTT+NI"))))))</f>
        <v>HTT+NI</v>
      </c>
      <c r="J4" s="10" t="s">
        <v>20</v>
      </c>
      <c r="K4" s="10" t="s">
        <v>14</v>
      </c>
      <c r="L4" s="10" t="s">
        <v>12</v>
      </c>
      <c r="M4" s="10" t="s">
        <v>13</v>
      </c>
      <c r="N4" s="10" t="s">
        <v>21</v>
      </c>
      <c r="O4" s="10" t="s">
        <v>15</v>
      </c>
      <c r="P4" s="11" t="s">
        <v>22</v>
      </c>
      <c r="Q4" s="11"/>
      <c r="R4">
        <f>IF(I4="",parameters!$B$2,(IF(Main!I4=parameters!$A$3,parameters!$B$3,(IF(Main!I4=parameters!$A$4,parameters!$B$4,(IF(Main!I4=parameters!$A$5,parameters!$B$5,(IF(Main!I4=parameters!$A$6,parameters!$B$6,"Error")))))))))</f>
        <v>21</v>
      </c>
      <c r="S4" s="29" t="str">
        <f>IF(H4=parameters!$D$2,parameters!$E$2,(IF(Main!H4=parameters!$D$3,parameters!$E$3,(IF(Main!H4=parameters!$D$4,parameters!$E$4,(IF(Main!H4=parameters!$D$5,parameters!$E$5,"ERROR")))))))</f>
        <v>#994F00</v>
      </c>
    </row>
    <row r="5" spans="1:19" hidden="1" x14ac:dyDescent="0.25">
      <c r="A5" s="1">
        <v>154</v>
      </c>
      <c r="B5" s="1">
        <v>289838582</v>
      </c>
      <c r="C5" s="1">
        <v>8582</v>
      </c>
      <c r="D5" s="6">
        <v>44344</v>
      </c>
      <c r="E5" s="1" t="s">
        <v>16</v>
      </c>
      <c r="F5" s="1" t="s">
        <v>9</v>
      </c>
      <c r="G5" s="1" t="s">
        <v>19</v>
      </c>
      <c r="H5" s="1" t="str">
        <f t="shared" si="0"/>
        <v>HTT+NI</v>
      </c>
      <c r="J5" s="10" t="s">
        <v>28</v>
      </c>
      <c r="K5" s="1"/>
      <c r="L5" s="1"/>
      <c r="M5" s="1"/>
      <c r="N5" s="1"/>
      <c r="O5" s="1"/>
      <c r="P5" s="11" t="s">
        <v>50</v>
      </c>
      <c r="Q5" s="11"/>
      <c r="R5">
        <f>IF(I5="",parameters!$B$2,(IF(Main!I5=parameters!$A$3,parameters!$B$3,(IF(Main!I5=parameters!$A$4,parameters!$B$4,(IF(Main!I5=parameters!$A$5,parameters!$B$5,(IF(Main!I5=parameters!$A$6,parameters!$B$6,"Error")))))))))</f>
        <v>21</v>
      </c>
      <c r="S5" s="29" t="str">
        <f>IF(H5=parameters!$D$2,parameters!$E$2,(IF(Main!H5=parameters!$D$3,parameters!$E$3,(IF(Main!H5=parameters!$D$4,parameters!$E$4,(IF(Main!H5=parameters!$D$5,parameters!$E$5,"ERROR")))))))</f>
        <v>#994F00</v>
      </c>
    </row>
    <row r="6" spans="1:19" hidden="1" x14ac:dyDescent="0.25">
      <c r="A6" s="1">
        <v>142</v>
      </c>
      <c r="B6" s="2">
        <v>287491508</v>
      </c>
      <c r="C6" s="2">
        <v>1508</v>
      </c>
      <c r="D6" s="6">
        <v>44343</v>
      </c>
      <c r="E6" s="1" t="s">
        <v>8</v>
      </c>
      <c r="F6" s="1" t="s">
        <v>9</v>
      </c>
      <c r="G6" s="1" t="s">
        <v>19</v>
      </c>
      <c r="H6" s="1" t="str">
        <f t="shared" si="0"/>
        <v>HTT-NI</v>
      </c>
      <c r="I6" s="7"/>
      <c r="J6" s="10" t="s">
        <v>28</v>
      </c>
      <c r="K6" s="10" t="s">
        <v>29</v>
      </c>
      <c r="L6" s="1"/>
      <c r="M6" s="1"/>
      <c r="N6" s="1"/>
      <c r="O6" s="1"/>
      <c r="P6" s="11" t="s">
        <v>50</v>
      </c>
      <c r="Q6" s="12"/>
      <c r="R6">
        <f>IF(I6="",parameters!$B$2,(IF(Main!I6=parameters!$A$3,parameters!$B$3,(IF(Main!I6=parameters!$A$4,parameters!$B$4,(IF(Main!I6=parameters!$A$5,parameters!$B$5,(IF(Main!I6=parameters!$A$6,parameters!$B$6,"Error")))))))))</f>
        <v>21</v>
      </c>
      <c r="S6" s="29" t="str">
        <f>IF(H6=parameters!$D$2,parameters!$E$2,(IF(Main!H6=parameters!$D$3,parameters!$E$3,(IF(Main!H6=parameters!$D$4,parameters!$E$4,(IF(Main!H6=parameters!$D$5,parameters!$E$5,"ERROR")))))))</f>
        <v>#0C7BDC</v>
      </c>
    </row>
    <row r="7" spans="1:19" hidden="1" x14ac:dyDescent="0.25">
      <c r="A7" s="1">
        <v>181</v>
      </c>
      <c r="B7" s="2" t="s">
        <v>38</v>
      </c>
      <c r="C7" s="1" t="s">
        <v>38</v>
      </c>
      <c r="D7" s="6">
        <v>44359</v>
      </c>
      <c r="E7" s="1" t="s">
        <v>16</v>
      </c>
      <c r="F7" s="1" t="s">
        <v>9</v>
      </c>
      <c r="G7" s="1" t="s">
        <v>19</v>
      </c>
      <c r="H7" s="1" t="str">
        <f t="shared" si="0"/>
        <v>HTT+NI</v>
      </c>
      <c r="J7" s="10" t="s">
        <v>20</v>
      </c>
      <c r="K7" s="10" t="s">
        <v>14</v>
      </c>
      <c r="L7" s="10" t="s">
        <v>12</v>
      </c>
      <c r="M7" s="10" t="s">
        <v>13</v>
      </c>
      <c r="N7" s="10" t="s">
        <v>21</v>
      </c>
      <c r="O7" s="10" t="s">
        <v>15</v>
      </c>
      <c r="P7" s="11" t="s">
        <v>22</v>
      </c>
      <c r="Q7" s="11"/>
      <c r="R7">
        <f>IF(I7="",parameters!$B$2,(IF(Main!I7=parameters!$A$3,parameters!$B$3,(IF(Main!I7=parameters!$A$4,parameters!$B$4,(IF(Main!I7=parameters!$A$5,parameters!$B$5,(IF(Main!I7=parameters!$A$6,parameters!$B$6,"Error")))))))))</f>
        <v>21</v>
      </c>
      <c r="S7" s="29" t="str">
        <f>IF(H7=parameters!$D$2,parameters!$E$2,(IF(Main!H7=parameters!$D$3,parameters!$E$3,(IF(Main!H7=parameters!$D$4,parameters!$E$4,(IF(Main!H7=parameters!$D$5,parameters!$E$5,"ERROR")))))))</f>
        <v>#994F00</v>
      </c>
    </row>
    <row r="8" spans="1:19" hidden="1" x14ac:dyDescent="0.25">
      <c r="A8" s="1">
        <v>43</v>
      </c>
      <c r="B8" s="2">
        <v>287556747</v>
      </c>
      <c r="C8" s="1">
        <v>6747</v>
      </c>
      <c r="D8" s="6">
        <v>44204</v>
      </c>
      <c r="E8" s="1" t="s">
        <v>16</v>
      </c>
      <c r="F8" s="1" t="s">
        <v>9</v>
      </c>
      <c r="G8" s="1" t="s">
        <v>19</v>
      </c>
      <c r="H8" s="1" t="str">
        <f t="shared" si="0"/>
        <v>HTT+NI</v>
      </c>
      <c r="J8" s="10" t="s">
        <v>20</v>
      </c>
      <c r="K8" s="1"/>
      <c r="L8" s="8" t="s">
        <v>12</v>
      </c>
      <c r="M8" s="12"/>
      <c r="N8" s="12"/>
      <c r="O8" s="1"/>
      <c r="P8" s="11" t="s">
        <v>22</v>
      </c>
      <c r="Q8" s="11"/>
      <c r="R8">
        <f>IF(I8="",parameters!$B$2,(IF(Main!I8=parameters!$A$3,parameters!$B$3,(IF(Main!I8=parameters!$A$4,parameters!$B$4,(IF(Main!I8=parameters!$A$5,parameters!$B$5,(IF(Main!I8=parameters!$A$6,parameters!$B$6,"Error")))))))))</f>
        <v>21</v>
      </c>
      <c r="S8" s="29" t="str">
        <f>IF(H8=parameters!$D$2,parameters!$E$2,(IF(Main!H8=parameters!$D$3,parameters!$E$3,(IF(Main!H8=parameters!$D$4,parameters!$E$4,(IF(Main!H8=parameters!$D$5,parameters!$E$5,"ERROR")))))))</f>
        <v>#994F00</v>
      </c>
    </row>
    <row r="9" spans="1:19" hidden="1" x14ac:dyDescent="0.25">
      <c r="A9" s="1">
        <v>221</v>
      </c>
      <c r="B9" s="2">
        <v>289259162</v>
      </c>
      <c r="C9" s="2">
        <v>9163</v>
      </c>
      <c r="D9" s="6">
        <v>44565</v>
      </c>
      <c r="E9" s="1" t="s">
        <v>16</v>
      </c>
      <c r="F9" s="1" t="s">
        <v>9</v>
      </c>
      <c r="G9" s="1" t="s">
        <v>17</v>
      </c>
      <c r="H9" s="1" t="str">
        <f t="shared" si="0"/>
        <v>PSD95-6ZF-NoED</v>
      </c>
      <c r="I9" s="27" t="s">
        <v>117</v>
      </c>
      <c r="J9" s="10" t="s">
        <v>28</v>
      </c>
      <c r="K9" s="10" t="s">
        <v>29</v>
      </c>
      <c r="L9" s="1"/>
      <c r="M9" s="1"/>
      <c r="N9" s="1"/>
      <c r="O9" s="1"/>
      <c r="P9" s="11" t="s">
        <v>50</v>
      </c>
      <c r="Q9" s="12"/>
      <c r="R9">
        <f>IF(I9="",parameters!$B$2,(IF(Main!I9=parameters!$A$3,parameters!$B$3,(IF(Main!I9=parameters!$A$4,parameters!$B$4,(IF(Main!I9=parameters!$A$5,parameters!$B$5,(IF(Main!I9=parameters!$A$6,parameters!$B$6,"Error")))))))))</f>
        <v>23</v>
      </c>
      <c r="S9" s="29" t="str">
        <f>IF(H9=parameters!$D$2,parameters!$E$2,(IF(Main!H9=parameters!$D$3,parameters!$E$3,(IF(Main!H9=parameters!$D$4,parameters!$E$4,(IF(Main!H9=parameters!$D$5,parameters!$E$5,"ERROR")))))))</f>
        <v>#E69F00</v>
      </c>
    </row>
    <row r="10" spans="1:19" hidden="1" x14ac:dyDescent="0.25">
      <c r="A10" s="1">
        <v>23</v>
      </c>
      <c r="B10" s="1">
        <v>289752393</v>
      </c>
      <c r="D10" s="6">
        <v>43902</v>
      </c>
      <c r="E10" s="1" t="s">
        <v>16</v>
      </c>
      <c r="G10" s="1" t="s">
        <v>19</v>
      </c>
      <c r="H10" s="1" t="str">
        <f t="shared" si="0"/>
        <v>HTT+NI</v>
      </c>
      <c r="J10" s="8" t="s">
        <v>20</v>
      </c>
      <c r="K10" s="1"/>
      <c r="L10" s="1"/>
      <c r="M10" s="1"/>
      <c r="N10" s="1"/>
      <c r="O10" s="1"/>
      <c r="R10">
        <f>IF(I10="",parameters!$B$2,(IF(Main!I10=parameters!$A$3,parameters!$B$3,(IF(Main!I10=parameters!$A$4,parameters!$B$4,(IF(Main!I10=parameters!$A$5,parameters!$B$5,(IF(Main!I10=parameters!$A$6,parameters!$B$6,"Error")))))))))</f>
        <v>21</v>
      </c>
      <c r="S10" s="29" t="str">
        <f>IF(H10=parameters!$D$2,parameters!$E$2,(IF(Main!H10=parameters!$D$3,parameters!$E$3,(IF(Main!H10=parameters!$D$4,parameters!$E$4,(IF(Main!H10=parameters!$D$5,parameters!$E$5,"ERROR")))))))</f>
        <v>#994F00</v>
      </c>
    </row>
    <row r="11" spans="1:19" hidden="1" x14ac:dyDescent="0.25">
      <c r="A11" s="1">
        <v>203</v>
      </c>
      <c r="B11" s="2">
        <v>289838187</v>
      </c>
      <c r="C11" s="2">
        <v>8187</v>
      </c>
      <c r="D11" s="6">
        <v>44696</v>
      </c>
      <c r="E11" s="1" t="s">
        <v>16</v>
      </c>
      <c r="F11" s="1" t="s">
        <v>9</v>
      </c>
      <c r="G11" s="1" t="s">
        <v>18</v>
      </c>
      <c r="H11" s="1" t="str">
        <f t="shared" si="0"/>
        <v>PSD95-6ZF-VP64</v>
      </c>
      <c r="I11" s="27" t="s">
        <v>117</v>
      </c>
      <c r="J11" s="10" t="s">
        <v>28</v>
      </c>
      <c r="K11" s="10" t="s">
        <v>29</v>
      </c>
      <c r="L11" s="1" t="s">
        <v>49</v>
      </c>
      <c r="M11" s="1"/>
      <c r="N11" s="1"/>
      <c r="O11" s="1"/>
      <c r="P11" s="11" t="s">
        <v>50</v>
      </c>
      <c r="Q11" s="12"/>
      <c r="R11">
        <f>IF(I11="",parameters!$B$2,(IF(Main!I11=parameters!$A$3,parameters!$B$3,(IF(Main!I11=parameters!$A$4,parameters!$B$4,(IF(Main!I11=parameters!$A$5,parameters!$B$5,(IF(Main!I11=parameters!$A$6,parameters!$B$6,"Error")))))))))</f>
        <v>23</v>
      </c>
      <c r="S11" s="29" t="str">
        <f>IF(H11=parameters!$D$2,parameters!$E$2,(IF(Main!H11=parameters!$D$3,parameters!$E$3,(IF(Main!H11=parameters!$D$4,parameters!$E$4,(IF(Main!H11=parameters!$D$5,parameters!$E$5,"ERROR")))))))</f>
        <v>#009E73</v>
      </c>
    </row>
    <row r="12" spans="1:19" hidden="1" x14ac:dyDescent="0.25">
      <c r="A12" s="1">
        <v>30</v>
      </c>
      <c r="B12" s="1">
        <v>289756897</v>
      </c>
      <c r="D12" s="6">
        <v>44200</v>
      </c>
      <c r="E12" s="1" t="s">
        <v>16</v>
      </c>
      <c r="F12" s="1" t="s">
        <v>9</v>
      </c>
      <c r="G12" s="1" t="s">
        <v>19</v>
      </c>
      <c r="H12" s="1" t="str">
        <f t="shared" si="0"/>
        <v>HTT+NI</v>
      </c>
      <c r="J12" s="8" t="s">
        <v>20</v>
      </c>
      <c r="K12" s="1"/>
      <c r="L12" s="1"/>
      <c r="M12" s="1"/>
      <c r="N12" s="1"/>
      <c r="O12" s="1"/>
      <c r="R12">
        <f>IF(I12="",parameters!$B$2,(IF(Main!I12=parameters!$A$3,parameters!$B$3,(IF(Main!I12=parameters!$A$4,parameters!$B$4,(IF(Main!I12=parameters!$A$5,parameters!$B$5,(IF(Main!I12=parameters!$A$6,parameters!$B$6,"Error")))))))))</f>
        <v>21</v>
      </c>
      <c r="S12" s="29" t="str">
        <f>IF(H12=parameters!$D$2,parameters!$E$2,(IF(Main!H12=parameters!$D$3,parameters!$E$3,(IF(Main!H12=parameters!$D$4,parameters!$E$4,(IF(Main!H12=parameters!$D$5,parameters!$E$5,"ERROR")))))))</f>
        <v>#994F00</v>
      </c>
    </row>
    <row r="13" spans="1:19" hidden="1" x14ac:dyDescent="0.25">
      <c r="A13" s="1">
        <v>170</v>
      </c>
      <c r="B13" s="1">
        <v>289838715</v>
      </c>
      <c r="C13" s="1">
        <v>8715</v>
      </c>
      <c r="D13" s="6">
        <v>44345</v>
      </c>
      <c r="E13" s="1" t="s">
        <v>16</v>
      </c>
      <c r="F13" s="1" t="s">
        <v>9</v>
      </c>
      <c r="G13" s="1" t="s">
        <v>18</v>
      </c>
      <c r="H13" s="1" t="str">
        <f t="shared" si="0"/>
        <v>PSD95-6ZF-VP64</v>
      </c>
      <c r="I13" s="1" t="s">
        <v>26</v>
      </c>
      <c r="J13" s="1"/>
      <c r="K13" s="23" t="s">
        <v>29</v>
      </c>
      <c r="L13" s="1"/>
      <c r="M13" s="1"/>
      <c r="N13" s="1"/>
      <c r="O13" s="1"/>
      <c r="P13" s="11" t="s">
        <v>50</v>
      </c>
      <c r="Q13" s="12"/>
      <c r="R13">
        <f>IF(I13="",parameters!$B$2,(IF(Main!I13=parameters!$A$3,parameters!$B$3,(IF(Main!I13=parameters!$A$4,parameters!$B$4,(IF(Main!I13=parameters!$A$5,parameters!$B$5,(IF(Main!I13=parameters!$A$6,parameters!$B$6,"Error")))))))))</f>
        <v>22</v>
      </c>
      <c r="S13" s="29" t="str">
        <f>IF(H13=parameters!$D$2,parameters!$E$2,(IF(Main!H13=parameters!$D$3,parameters!$E$3,(IF(Main!H13=parameters!$D$4,parameters!$E$4,(IF(Main!H13=parameters!$D$5,parameters!$E$5,"ERROR")))))))</f>
        <v>#009E73</v>
      </c>
    </row>
    <row r="14" spans="1:19" hidden="1" x14ac:dyDescent="0.25">
      <c r="A14" s="1">
        <v>153</v>
      </c>
      <c r="B14" s="2">
        <v>289838831</v>
      </c>
      <c r="C14" s="2">
        <v>8831</v>
      </c>
      <c r="D14" s="6">
        <v>44343</v>
      </c>
      <c r="E14" s="1" t="s">
        <v>16</v>
      </c>
      <c r="F14" s="1" t="s">
        <v>9</v>
      </c>
      <c r="G14" s="1" t="s">
        <v>18</v>
      </c>
      <c r="H14" s="1" t="str">
        <f t="shared" si="0"/>
        <v>PSD95-6ZF-VP64</v>
      </c>
      <c r="I14" s="1" t="s">
        <v>26</v>
      </c>
      <c r="J14" s="10" t="s">
        <v>28</v>
      </c>
      <c r="K14" s="23" t="s">
        <v>29</v>
      </c>
      <c r="L14" s="1"/>
      <c r="M14" s="1"/>
      <c r="N14" s="1"/>
      <c r="O14" s="1"/>
      <c r="P14" s="11" t="s">
        <v>50</v>
      </c>
      <c r="Q14" s="12"/>
      <c r="R14">
        <f>IF(I14="",parameters!$B$2,(IF(Main!I14=parameters!$A$3,parameters!$B$3,(IF(Main!I14=parameters!$A$4,parameters!$B$4,(IF(Main!I14=parameters!$A$5,parameters!$B$5,(IF(Main!I14=parameters!$A$6,parameters!$B$6,"Error")))))))))</f>
        <v>22</v>
      </c>
      <c r="S14" s="29" t="str">
        <f>IF(H14=parameters!$D$2,parameters!$E$2,(IF(Main!H14=parameters!$D$3,parameters!$E$3,(IF(Main!H14=parameters!$D$4,parameters!$E$4,(IF(Main!H14=parameters!$D$5,parameters!$E$5,"ERROR")))))))</f>
        <v>#009E73</v>
      </c>
    </row>
    <row r="15" spans="1:19" hidden="1" x14ac:dyDescent="0.25">
      <c r="A15" s="1">
        <v>156</v>
      </c>
      <c r="B15" s="1">
        <v>290219163</v>
      </c>
      <c r="D15" s="6">
        <v>44344</v>
      </c>
      <c r="E15" s="1" t="s">
        <v>16</v>
      </c>
      <c r="F15" s="1" t="s">
        <v>9</v>
      </c>
      <c r="G15" s="1" t="s">
        <v>19</v>
      </c>
      <c r="H15" s="1" t="str">
        <f t="shared" si="0"/>
        <v>HTT+NI</v>
      </c>
      <c r="J15" s="8" t="s">
        <v>20</v>
      </c>
      <c r="L15" s="1"/>
      <c r="M15" s="1"/>
      <c r="N15" s="1"/>
      <c r="O15" s="1"/>
      <c r="R15">
        <f>IF(I15="",parameters!$B$2,(IF(Main!I15=parameters!$A$3,parameters!$B$3,(IF(Main!I15=parameters!$A$4,parameters!$B$4,(IF(Main!I15=parameters!$A$5,parameters!$B$5,(IF(Main!I15=parameters!$A$6,parameters!$B$6,"Error")))))))))</f>
        <v>21</v>
      </c>
      <c r="S15" s="29" t="str">
        <f>IF(H15=parameters!$D$2,parameters!$E$2,(IF(Main!H15=parameters!$D$3,parameters!$E$3,(IF(Main!H15=parameters!$D$4,parameters!$E$4,(IF(Main!H15=parameters!$D$5,parameters!$E$5,"ERROR")))))))</f>
        <v>#994F00</v>
      </c>
    </row>
    <row r="16" spans="1:19" hidden="1" x14ac:dyDescent="0.25">
      <c r="A16" s="1">
        <v>48</v>
      </c>
      <c r="B16" s="1">
        <v>289838887</v>
      </c>
      <c r="C16" s="1">
        <v>8887</v>
      </c>
      <c r="D16" s="6">
        <v>44209</v>
      </c>
      <c r="E16" s="1" t="s">
        <v>8</v>
      </c>
      <c r="F16" s="1" t="s">
        <v>9</v>
      </c>
      <c r="G16" s="1" t="s">
        <v>19</v>
      </c>
      <c r="H16" s="1" t="str">
        <f t="shared" si="0"/>
        <v>HTT-NI</v>
      </c>
      <c r="J16" s="1"/>
      <c r="K16" s="23" t="s">
        <v>29</v>
      </c>
      <c r="L16" s="1"/>
      <c r="M16" s="1"/>
      <c r="N16" s="1"/>
      <c r="O16" s="1"/>
      <c r="P16" s="11" t="s">
        <v>50</v>
      </c>
      <c r="Q16" s="12"/>
      <c r="R16">
        <f>IF(I16="",parameters!$B$2,(IF(Main!I16=parameters!$A$3,parameters!$B$3,(IF(Main!I16=parameters!$A$4,parameters!$B$4,(IF(Main!I16=parameters!$A$5,parameters!$B$5,(IF(Main!I16=parameters!$A$6,parameters!$B$6,"Error")))))))))</f>
        <v>21</v>
      </c>
      <c r="S16" s="29" t="str">
        <f>IF(H16=parameters!$D$2,parameters!$E$2,(IF(Main!H16=parameters!$D$3,parameters!$E$3,(IF(Main!H16=parameters!$D$4,parameters!$E$4,(IF(Main!H16=parameters!$D$5,parameters!$E$5,"ERROR")))))))</f>
        <v>#0C7BDC</v>
      </c>
    </row>
    <row r="17" spans="1:19" hidden="1" x14ac:dyDescent="0.25">
      <c r="A17" s="1">
        <v>114</v>
      </c>
      <c r="B17" s="1">
        <v>289838836</v>
      </c>
      <c r="C17" s="1">
        <v>8836</v>
      </c>
      <c r="D17" s="6">
        <v>44270</v>
      </c>
      <c r="E17" s="1" t="s">
        <v>16</v>
      </c>
      <c r="F17" s="1" t="s">
        <v>9</v>
      </c>
      <c r="G17" s="1" t="s">
        <v>19</v>
      </c>
      <c r="H17" s="1" t="str">
        <f t="shared" si="0"/>
        <v>HTT+NI</v>
      </c>
      <c r="J17" s="1"/>
      <c r="K17" s="23" t="s">
        <v>14</v>
      </c>
      <c r="L17" s="10" t="s">
        <v>12</v>
      </c>
      <c r="M17" s="10" t="s">
        <v>13</v>
      </c>
      <c r="N17" s="10" t="s">
        <v>21</v>
      </c>
      <c r="O17" s="10" t="s">
        <v>15</v>
      </c>
      <c r="P17" s="11" t="s">
        <v>22</v>
      </c>
      <c r="Q17" s="11"/>
      <c r="R17">
        <f>IF(I17="",parameters!$B$2,(IF(Main!I17=parameters!$A$3,parameters!$B$3,(IF(Main!I17=parameters!$A$4,parameters!$B$4,(IF(Main!I17=parameters!$A$5,parameters!$B$5,(IF(Main!I17=parameters!$A$6,parameters!$B$6,"Error")))))))))</f>
        <v>21</v>
      </c>
      <c r="S17" s="29" t="str">
        <f>IF(H17=parameters!$D$2,parameters!$E$2,(IF(Main!H17=parameters!$D$3,parameters!$E$3,(IF(Main!H17=parameters!$D$4,parameters!$E$4,(IF(Main!H17=parameters!$D$5,parameters!$E$5,"ERROR")))))))</f>
        <v>#994F00</v>
      </c>
    </row>
    <row r="18" spans="1:19" hidden="1" x14ac:dyDescent="0.25">
      <c r="A18" s="1">
        <v>124</v>
      </c>
      <c r="B18" s="1">
        <v>289838791</v>
      </c>
      <c r="C18" s="1">
        <v>8791</v>
      </c>
      <c r="D18" s="6">
        <v>44277</v>
      </c>
      <c r="E18" s="1" t="s">
        <v>16</v>
      </c>
      <c r="F18" s="1" t="s">
        <v>9</v>
      </c>
      <c r="G18" s="1" t="s">
        <v>19</v>
      </c>
      <c r="H18" s="1" t="str">
        <f t="shared" si="0"/>
        <v>HTT+NI</v>
      </c>
      <c r="J18" s="1"/>
      <c r="K18" s="23" t="s">
        <v>14</v>
      </c>
      <c r="L18" s="10" t="s">
        <v>12</v>
      </c>
      <c r="M18" s="10" t="s">
        <v>13</v>
      </c>
      <c r="N18" s="10" t="s">
        <v>21</v>
      </c>
      <c r="O18" s="10" t="s">
        <v>15</v>
      </c>
      <c r="P18" s="11" t="s">
        <v>22</v>
      </c>
      <c r="Q18" s="11"/>
      <c r="R18">
        <f>IF(I18="",parameters!$B$2,(IF(Main!I18=parameters!$A$3,parameters!$B$3,(IF(Main!I18=parameters!$A$4,parameters!$B$4,(IF(Main!I18=parameters!$A$5,parameters!$B$5,(IF(Main!I18=parameters!$A$6,parameters!$B$6,"Error")))))))))</f>
        <v>21</v>
      </c>
      <c r="S18" s="29" t="str">
        <f>IF(H18=parameters!$D$2,parameters!$E$2,(IF(Main!H18=parameters!$D$3,parameters!$E$3,(IF(Main!H18=parameters!$D$4,parameters!$E$4,(IF(Main!H18=parameters!$D$5,parameters!$E$5,"ERROR")))))))</f>
        <v>#994F00</v>
      </c>
    </row>
    <row r="19" spans="1:19" hidden="1" x14ac:dyDescent="0.25">
      <c r="A19" s="1">
        <v>179</v>
      </c>
      <c r="B19" s="1" t="s">
        <v>39</v>
      </c>
      <c r="C19" s="1" t="s">
        <v>39</v>
      </c>
      <c r="D19" s="6">
        <v>44359</v>
      </c>
      <c r="E19" s="1" t="s">
        <v>16</v>
      </c>
      <c r="F19" s="1" t="s">
        <v>9</v>
      </c>
      <c r="G19" s="1" t="s">
        <v>19</v>
      </c>
      <c r="H19" s="1" t="str">
        <f t="shared" si="0"/>
        <v>HTT+NI</v>
      </c>
      <c r="J19" s="1"/>
      <c r="K19" s="23" t="s">
        <v>14</v>
      </c>
      <c r="L19" s="10" t="s">
        <v>12</v>
      </c>
      <c r="M19" s="10" t="s">
        <v>13</v>
      </c>
      <c r="N19" s="10" t="s">
        <v>21</v>
      </c>
      <c r="O19" s="10" t="s">
        <v>15</v>
      </c>
      <c r="P19" s="11" t="s">
        <v>22</v>
      </c>
      <c r="Q19" s="11"/>
      <c r="R19">
        <f>IF(I19="",parameters!$B$2,(IF(Main!I19=parameters!$A$3,parameters!$B$3,(IF(Main!I19=parameters!$A$4,parameters!$B$4,(IF(Main!I19=parameters!$A$5,parameters!$B$5,(IF(Main!I19=parameters!$A$6,parameters!$B$6,"Error")))))))))</f>
        <v>21</v>
      </c>
      <c r="S19" s="29" t="str">
        <f>IF(H19=parameters!$D$2,parameters!$E$2,(IF(Main!H19=parameters!$D$3,parameters!$E$3,(IF(Main!H19=parameters!$D$4,parameters!$E$4,(IF(Main!H19=parameters!$D$5,parameters!$E$5,"ERROR")))))))</f>
        <v>#994F00</v>
      </c>
    </row>
    <row r="20" spans="1:19" hidden="1" x14ac:dyDescent="0.25">
      <c r="A20" s="1">
        <v>213</v>
      </c>
      <c r="B20" s="1">
        <v>289836897</v>
      </c>
      <c r="C20" s="1">
        <v>6897</v>
      </c>
      <c r="D20" s="6">
        <v>44563</v>
      </c>
      <c r="E20" s="1" t="s">
        <v>16</v>
      </c>
      <c r="F20" s="1" t="s">
        <v>9</v>
      </c>
      <c r="G20" s="1" t="s">
        <v>19</v>
      </c>
      <c r="H20" s="1" t="str">
        <f t="shared" si="0"/>
        <v>HTT+NI</v>
      </c>
      <c r="J20" s="1"/>
      <c r="K20" s="23" t="s">
        <v>14</v>
      </c>
      <c r="L20" s="10" t="s">
        <v>12</v>
      </c>
      <c r="M20" s="10" t="s">
        <v>13</v>
      </c>
      <c r="N20" s="10" t="s">
        <v>21</v>
      </c>
      <c r="O20" s="10" t="s">
        <v>15</v>
      </c>
      <c r="P20" s="11" t="s">
        <v>22</v>
      </c>
      <c r="Q20" s="11"/>
      <c r="R20">
        <f>IF(I20="",parameters!$B$2,(IF(Main!I20=parameters!$A$3,parameters!$B$3,(IF(Main!I20=parameters!$A$4,parameters!$B$4,(IF(Main!I20=parameters!$A$5,parameters!$B$5,(IF(Main!I20=parameters!$A$6,parameters!$B$6,"Error")))))))))</f>
        <v>21</v>
      </c>
      <c r="S20" s="29" t="str">
        <f>IF(H20=parameters!$D$2,parameters!$E$2,(IF(Main!H20=parameters!$D$3,parameters!$E$3,(IF(Main!H20=parameters!$D$4,parameters!$E$4,(IF(Main!H20=parameters!$D$5,parameters!$E$5,"ERROR")))))))</f>
        <v>#994F00</v>
      </c>
    </row>
    <row r="21" spans="1:19" hidden="1" x14ac:dyDescent="0.25">
      <c r="A21" s="1">
        <v>173</v>
      </c>
      <c r="B21" s="1" t="s">
        <v>40</v>
      </c>
      <c r="C21" s="1" t="s">
        <v>40</v>
      </c>
      <c r="D21" s="6">
        <v>44356</v>
      </c>
      <c r="E21" s="1" t="s">
        <v>16</v>
      </c>
      <c r="F21" s="1" t="s">
        <v>9</v>
      </c>
      <c r="G21" s="1" t="s">
        <v>19</v>
      </c>
      <c r="H21" s="1" t="str">
        <f t="shared" si="0"/>
        <v>HTT+NI</v>
      </c>
      <c r="J21" s="1"/>
      <c r="L21" s="10" t="s">
        <v>12</v>
      </c>
      <c r="M21" s="10" t="s">
        <v>13</v>
      </c>
      <c r="N21" s="10" t="s">
        <v>21</v>
      </c>
      <c r="O21" s="10" t="s">
        <v>15</v>
      </c>
      <c r="P21" s="11" t="s">
        <v>22</v>
      </c>
      <c r="Q21" s="11"/>
      <c r="R21">
        <f>IF(I21="",parameters!$B$2,(IF(Main!I21=parameters!$A$3,parameters!$B$3,(IF(Main!I21=parameters!$A$4,parameters!$B$4,(IF(Main!I21=parameters!$A$5,parameters!$B$5,(IF(Main!I21=parameters!$A$6,parameters!$B$6,"Error")))))))))</f>
        <v>21</v>
      </c>
      <c r="S21" s="29" t="str">
        <f>IF(H21=parameters!$D$2,parameters!$E$2,(IF(Main!H21=parameters!$D$3,parameters!$E$3,(IF(Main!H21=parameters!$D$4,parameters!$E$4,(IF(Main!H21=parameters!$D$5,parameters!$E$5,"ERROR")))))))</f>
        <v>#994F00</v>
      </c>
    </row>
    <row r="22" spans="1:19" hidden="1" x14ac:dyDescent="0.25">
      <c r="A22" s="1">
        <v>189</v>
      </c>
      <c r="B22" s="1">
        <v>289838910</v>
      </c>
      <c r="C22" s="1">
        <v>8910</v>
      </c>
      <c r="D22" s="6">
        <v>44363</v>
      </c>
      <c r="E22" s="1" t="s">
        <v>16</v>
      </c>
      <c r="F22" s="1" t="s">
        <v>9</v>
      </c>
      <c r="G22" s="1" t="s">
        <v>19</v>
      </c>
      <c r="H22" s="1" t="str">
        <f t="shared" si="0"/>
        <v>HTT+NI</v>
      </c>
      <c r="J22" s="1"/>
      <c r="L22" s="10" t="s">
        <v>12</v>
      </c>
      <c r="M22" s="10" t="s">
        <v>13</v>
      </c>
      <c r="N22" s="10" t="s">
        <v>21</v>
      </c>
      <c r="O22" s="10" t="s">
        <v>15</v>
      </c>
      <c r="P22" s="11" t="s">
        <v>22</v>
      </c>
      <c r="Q22" s="11"/>
      <c r="R22">
        <f>IF(I22="",parameters!$B$2,(IF(Main!I22=parameters!$A$3,parameters!$B$3,(IF(Main!I22=parameters!$A$4,parameters!$B$4,(IF(Main!I22=parameters!$A$5,parameters!$B$5,(IF(Main!I22=parameters!$A$6,parameters!$B$6,"Error")))))))))</f>
        <v>21</v>
      </c>
      <c r="S22" s="29" t="str">
        <f>IF(H22=parameters!$D$2,parameters!$E$2,(IF(Main!H22=parameters!$D$3,parameters!$E$3,(IF(Main!H22=parameters!$D$4,parameters!$E$4,(IF(Main!H22=parameters!$D$5,parameters!$E$5,"ERROR")))))))</f>
        <v>#994F00</v>
      </c>
    </row>
    <row r="23" spans="1:19" hidden="1" x14ac:dyDescent="0.25">
      <c r="A23" s="1">
        <v>138</v>
      </c>
      <c r="B23" s="2">
        <v>289838262</v>
      </c>
      <c r="C23" s="2">
        <v>8262</v>
      </c>
      <c r="D23" s="6">
        <v>44343</v>
      </c>
      <c r="E23" s="1" t="s">
        <v>8</v>
      </c>
      <c r="F23" s="1" t="s">
        <v>9</v>
      </c>
      <c r="G23" s="1" t="s">
        <v>19</v>
      </c>
      <c r="H23" s="1" t="str">
        <f t="shared" si="0"/>
        <v>HTT-NI</v>
      </c>
      <c r="J23" s="10" t="s">
        <v>28</v>
      </c>
      <c r="L23" s="1"/>
      <c r="M23" s="1"/>
      <c r="N23" s="1"/>
      <c r="O23" s="1"/>
      <c r="P23" s="11" t="s">
        <v>50</v>
      </c>
      <c r="Q23" s="11"/>
      <c r="R23">
        <f>IF(I23="",parameters!$B$2,(IF(Main!I23=parameters!$A$3,parameters!$B$3,(IF(Main!I23=parameters!$A$4,parameters!$B$4,(IF(Main!I23=parameters!$A$5,parameters!$B$5,(IF(Main!I23=parameters!$A$6,parameters!$B$6,"Error")))))))))</f>
        <v>21</v>
      </c>
      <c r="S23" s="29" t="str">
        <f>IF(H23=parameters!$D$2,parameters!$E$2,(IF(Main!H23=parameters!$D$3,parameters!$E$3,(IF(Main!H23=parameters!$D$4,parameters!$E$4,(IF(Main!H23=parameters!$D$5,parameters!$E$5,"ERROR")))))))</f>
        <v>#0C7BDC</v>
      </c>
    </row>
    <row r="24" spans="1:19" hidden="1" x14ac:dyDescent="0.25">
      <c r="A24" s="1">
        <v>150</v>
      </c>
      <c r="B24" s="2">
        <v>289838966</v>
      </c>
      <c r="C24" s="2">
        <v>8966</v>
      </c>
      <c r="D24" s="6">
        <v>44343</v>
      </c>
      <c r="E24" s="1" t="s">
        <v>16</v>
      </c>
      <c r="F24" s="1" t="s">
        <v>9</v>
      </c>
      <c r="G24" s="1" t="s">
        <v>18</v>
      </c>
      <c r="H24" s="1" t="str">
        <f t="shared" si="0"/>
        <v>PSD95-6ZF-VP64</v>
      </c>
      <c r="I24" s="1" t="s">
        <v>26</v>
      </c>
      <c r="J24" s="10" t="s">
        <v>28</v>
      </c>
      <c r="K24" s="23" t="s">
        <v>29</v>
      </c>
      <c r="L24" s="1" t="s">
        <v>10</v>
      </c>
      <c r="M24" s="1"/>
      <c r="N24" s="1"/>
      <c r="O24" s="1"/>
      <c r="P24" s="11" t="s">
        <v>50</v>
      </c>
      <c r="Q24" s="12"/>
      <c r="R24">
        <f>IF(I24="",parameters!$B$2,(IF(Main!I24=parameters!$A$3,parameters!$B$3,(IF(Main!I24=parameters!$A$4,parameters!$B$4,(IF(Main!I24=parameters!$A$5,parameters!$B$5,(IF(Main!I24=parameters!$A$6,parameters!$B$6,"Error")))))))))</f>
        <v>22</v>
      </c>
      <c r="S24" s="29" t="str">
        <f>IF(H24=parameters!$D$2,parameters!$E$2,(IF(Main!H24=parameters!$D$3,parameters!$E$3,(IF(Main!H24=parameters!$D$4,parameters!$E$4,(IF(Main!H24=parameters!$D$5,parameters!$E$5,"ERROR")))))))</f>
        <v>#009E73</v>
      </c>
    </row>
    <row r="25" spans="1:19" hidden="1" x14ac:dyDescent="0.25">
      <c r="A25" s="1">
        <v>52</v>
      </c>
      <c r="B25" s="1">
        <v>289838087</v>
      </c>
      <c r="C25" s="1">
        <v>8087</v>
      </c>
      <c r="D25" s="6">
        <v>44209</v>
      </c>
      <c r="E25" s="1" t="s">
        <v>8</v>
      </c>
      <c r="F25" s="1" t="s">
        <v>9</v>
      </c>
      <c r="G25" s="1" t="s">
        <v>19</v>
      </c>
      <c r="H25" s="1" t="str">
        <f t="shared" si="0"/>
        <v>HTT-NI</v>
      </c>
      <c r="J25" s="10" t="s">
        <v>20</v>
      </c>
      <c r="L25" s="1"/>
      <c r="M25" s="1"/>
      <c r="N25" s="1"/>
      <c r="O25" s="1"/>
      <c r="P25" s="11" t="s">
        <v>22</v>
      </c>
      <c r="Q25" s="11"/>
      <c r="R25">
        <f>IF(I25="",parameters!$B$2,(IF(Main!I25=parameters!$A$3,parameters!$B$3,(IF(Main!I25=parameters!$A$4,parameters!$B$4,(IF(Main!I25=parameters!$A$5,parameters!$B$5,(IF(Main!I25=parameters!$A$6,parameters!$B$6,"Error")))))))))</f>
        <v>21</v>
      </c>
      <c r="S25" s="29" t="str">
        <f>IF(H25=parameters!$D$2,parameters!$E$2,(IF(Main!H25=parameters!$D$3,parameters!$E$3,(IF(Main!H25=parameters!$D$4,parameters!$E$4,(IF(Main!H25=parameters!$D$5,parameters!$E$5,"ERROR")))))))</f>
        <v>#0C7BDC</v>
      </c>
    </row>
    <row r="26" spans="1:19" hidden="1" x14ac:dyDescent="0.25">
      <c r="A26" s="1">
        <v>161</v>
      </c>
      <c r="B26" s="2">
        <v>289846362</v>
      </c>
      <c r="C26" s="2">
        <v>6362</v>
      </c>
      <c r="D26" s="6">
        <v>44344</v>
      </c>
      <c r="E26" s="1" t="s">
        <v>16</v>
      </c>
      <c r="F26" s="1" t="s">
        <v>9</v>
      </c>
      <c r="G26" s="1" t="s">
        <v>17</v>
      </c>
      <c r="H26" s="1" t="str">
        <f t="shared" si="0"/>
        <v>PSD95-6ZF-NoED</v>
      </c>
      <c r="I26" s="1" t="s">
        <v>26</v>
      </c>
      <c r="J26" s="18" t="s">
        <v>28</v>
      </c>
      <c r="K26" s="23" t="s">
        <v>29</v>
      </c>
      <c r="L26" s="1"/>
      <c r="M26" s="1"/>
      <c r="N26" s="1"/>
      <c r="O26" s="1"/>
      <c r="P26" s="11" t="s">
        <v>50</v>
      </c>
      <c r="Q26" s="12"/>
      <c r="R26">
        <f>IF(I26="",parameters!$B$2,(IF(Main!I26=parameters!$A$3,parameters!$B$3,(IF(Main!I26=parameters!$A$4,parameters!$B$4,(IF(Main!I26=parameters!$A$5,parameters!$B$5,(IF(Main!I26=parameters!$A$6,parameters!$B$6,"Error")))))))))</f>
        <v>22</v>
      </c>
      <c r="S26" s="29" t="str">
        <f>IF(H26=parameters!$D$2,parameters!$E$2,(IF(Main!H26=parameters!$D$3,parameters!$E$3,(IF(Main!H26=parameters!$D$4,parameters!$E$4,(IF(Main!H26=parameters!$D$5,parameters!$E$5,"ERROR")))))))</f>
        <v>#E69F00</v>
      </c>
    </row>
    <row r="27" spans="1:19" hidden="1" x14ac:dyDescent="0.25">
      <c r="A27" s="1">
        <v>146</v>
      </c>
      <c r="B27" s="1">
        <v>286992078</v>
      </c>
      <c r="C27" s="1">
        <v>2079</v>
      </c>
      <c r="D27" s="6">
        <v>44343</v>
      </c>
      <c r="E27" s="1" t="s">
        <v>8</v>
      </c>
      <c r="F27" s="1" t="s">
        <v>9</v>
      </c>
      <c r="G27" s="1" t="s">
        <v>19</v>
      </c>
      <c r="H27" s="1" t="str">
        <f t="shared" si="0"/>
        <v>HTT-NI</v>
      </c>
      <c r="J27" s="10" t="s">
        <v>20</v>
      </c>
      <c r="L27" s="1"/>
      <c r="M27" s="1"/>
      <c r="N27" s="1"/>
      <c r="O27" s="1"/>
      <c r="P27" s="11" t="s">
        <v>22</v>
      </c>
      <c r="Q27" s="11"/>
      <c r="R27">
        <f>IF(I27="",parameters!$B$2,(IF(Main!I27=parameters!$A$3,parameters!$B$3,(IF(Main!I27=parameters!$A$4,parameters!$B$4,(IF(Main!I27=parameters!$A$5,parameters!$B$5,(IF(Main!I27=parameters!$A$6,parameters!$B$6,"Error")))))))))</f>
        <v>21</v>
      </c>
      <c r="S27" s="29" t="str">
        <f>IF(H27=parameters!$D$2,parameters!$E$2,(IF(Main!H27=parameters!$D$3,parameters!$E$3,(IF(Main!H27=parameters!$D$4,parameters!$E$4,(IF(Main!H27=parameters!$D$5,parameters!$E$5,"ERROR")))))))</f>
        <v>#0C7BDC</v>
      </c>
    </row>
    <row r="28" spans="1:19" hidden="1" x14ac:dyDescent="0.25">
      <c r="A28" s="1">
        <v>160</v>
      </c>
      <c r="B28" s="1">
        <v>289847153</v>
      </c>
      <c r="D28" s="6">
        <v>44344</v>
      </c>
      <c r="E28" s="1" t="s">
        <v>8</v>
      </c>
      <c r="F28" s="1" t="s">
        <v>9</v>
      </c>
      <c r="G28" s="1" t="s">
        <v>19</v>
      </c>
      <c r="H28" s="1" t="str">
        <f t="shared" si="0"/>
        <v>HTT-NI</v>
      </c>
      <c r="J28" s="8" t="s">
        <v>20</v>
      </c>
      <c r="L28" s="1"/>
      <c r="M28" s="1"/>
      <c r="N28" s="1"/>
      <c r="O28" s="1"/>
      <c r="R28">
        <f>IF(I28="",parameters!$B$2,(IF(Main!I28=parameters!$A$3,parameters!$B$3,(IF(Main!I28=parameters!$A$4,parameters!$B$4,(IF(Main!I28=parameters!$A$5,parameters!$B$5,(IF(Main!I28=parameters!$A$6,parameters!$B$6,"Error")))))))))</f>
        <v>21</v>
      </c>
      <c r="S28" s="29" t="str">
        <f>IF(H28=parameters!$D$2,parameters!$E$2,(IF(Main!H28=parameters!$D$3,parameters!$E$3,(IF(Main!H28=parameters!$D$4,parameters!$E$4,(IF(Main!H28=parameters!$D$5,parameters!$E$5,"ERROR")))))))</f>
        <v>#0C7BDC</v>
      </c>
    </row>
    <row r="29" spans="1:19" hidden="1" x14ac:dyDescent="0.25">
      <c r="A29" s="1">
        <v>143</v>
      </c>
      <c r="B29" s="2">
        <v>289756386</v>
      </c>
      <c r="C29" s="2">
        <v>6386</v>
      </c>
      <c r="D29" s="6">
        <v>44343</v>
      </c>
      <c r="E29" s="1" t="s">
        <v>8</v>
      </c>
      <c r="F29" s="1" t="s">
        <v>9</v>
      </c>
      <c r="G29" s="1" t="s">
        <v>19</v>
      </c>
      <c r="H29" s="1" t="str">
        <f t="shared" si="0"/>
        <v>HTT-NI</v>
      </c>
      <c r="J29" s="10" t="s">
        <v>28</v>
      </c>
      <c r="L29" s="10" t="s">
        <v>12</v>
      </c>
      <c r="M29" s="1"/>
      <c r="N29" s="1"/>
      <c r="O29" s="1"/>
      <c r="P29" s="11" t="s">
        <v>50</v>
      </c>
      <c r="Q29" s="11"/>
      <c r="R29">
        <f>IF(I29="",parameters!$B$2,(IF(Main!I29=parameters!$A$3,parameters!$B$3,(IF(Main!I29=parameters!$A$4,parameters!$B$4,(IF(Main!I29=parameters!$A$5,parameters!$B$5,(IF(Main!I29=parameters!$A$6,parameters!$B$6,"Error")))))))))</f>
        <v>21</v>
      </c>
      <c r="S29" s="29" t="str">
        <f>IF(H29=parameters!$D$2,parameters!$E$2,(IF(Main!H29=parameters!$D$3,parameters!$E$3,(IF(Main!H29=parameters!$D$4,parameters!$E$4,(IF(Main!H29=parameters!$D$5,parameters!$E$5,"ERROR")))))))</f>
        <v>#0C7BDC</v>
      </c>
    </row>
    <row r="30" spans="1:19" hidden="1" x14ac:dyDescent="0.25">
      <c r="A30" s="1">
        <v>131</v>
      </c>
      <c r="B30" s="2">
        <v>289846926</v>
      </c>
      <c r="C30" s="2">
        <v>6926</v>
      </c>
      <c r="D30" s="6">
        <v>44277</v>
      </c>
      <c r="E30" s="1" t="s">
        <v>16</v>
      </c>
      <c r="F30" s="1" t="s">
        <v>9</v>
      </c>
      <c r="G30" s="1" t="s">
        <v>18</v>
      </c>
      <c r="H30" s="1" t="str">
        <f t="shared" si="0"/>
        <v>PSD95-6ZF-VP64</v>
      </c>
      <c r="I30" s="1" t="s">
        <v>26</v>
      </c>
      <c r="J30" s="10" t="s">
        <v>28</v>
      </c>
      <c r="K30" s="23" t="s">
        <v>29</v>
      </c>
      <c r="L30" s="1" t="s">
        <v>10</v>
      </c>
      <c r="M30" s="1"/>
      <c r="N30" s="1"/>
      <c r="O30" s="1"/>
      <c r="P30" s="11" t="s">
        <v>50</v>
      </c>
      <c r="Q30" s="12"/>
      <c r="R30">
        <f>IF(I30="",parameters!$B$2,(IF(Main!I30=parameters!$A$3,parameters!$B$3,(IF(Main!I30=parameters!$A$4,parameters!$B$4,(IF(Main!I30=parameters!$A$5,parameters!$B$5,(IF(Main!I30=parameters!$A$6,parameters!$B$6,"Error")))))))))</f>
        <v>22</v>
      </c>
      <c r="S30" s="29" t="str">
        <f>IF(H30=parameters!$D$2,parameters!$E$2,(IF(Main!H30=parameters!$D$3,parameters!$E$3,(IF(Main!H30=parameters!$D$4,parameters!$E$4,(IF(Main!H30=parameters!$D$5,parameters!$E$5,"ERROR")))))))</f>
        <v>#009E73</v>
      </c>
    </row>
    <row r="31" spans="1:19" hidden="1" x14ac:dyDescent="0.25">
      <c r="A31" s="1">
        <v>205</v>
      </c>
      <c r="B31" s="2">
        <v>290219714</v>
      </c>
      <c r="C31" s="2">
        <v>9714</v>
      </c>
      <c r="D31" s="6">
        <v>44561</v>
      </c>
      <c r="E31" s="1" t="s">
        <v>8</v>
      </c>
      <c r="F31" s="1" t="s">
        <v>9</v>
      </c>
      <c r="G31" s="1" t="s">
        <v>19</v>
      </c>
      <c r="H31" s="1" t="str">
        <f t="shared" si="0"/>
        <v>HTT-NI</v>
      </c>
      <c r="J31" s="10" t="s">
        <v>28</v>
      </c>
      <c r="L31" s="10" t="s">
        <v>12</v>
      </c>
      <c r="M31" s="10" t="s">
        <v>27</v>
      </c>
      <c r="N31" s="1"/>
      <c r="O31" s="1"/>
      <c r="P31" s="11" t="s">
        <v>50</v>
      </c>
      <c r="Q31" s="11"/>
      <c r="R31">
        <f>IF(I31="",parameters!$B$2,(IF(Main!I31=parameters!$A$3,parameters!$B$3,(IF(Main!I31=parameters!$A$4,parameters!$B$4,(IF(Main!I31=parameters!$A$5,parameters!$B$5,(IF(Main!I31=parameters!$A$6,parameters!$B$6,"Error")))))))))</f>
        <v>21</v>
      </c>
      <c r="S31" s="29" t="str">
        <f>IF(H31=parameters!$D$2,parameters!$E$2,(IF(Main!H31=parameters!$D$3,parameters!$E$3,(IF(Main!H31=parameters!$D$4,parameters!$E$4,(IF(Main!H31=parameters!$D$5,parameters!$E$5,"ERROR")))))))</f>
        <v>#0C7BDC</v>
      </c>
    </row>
    <row r="32" spans="1:19" hidden="1" x14ac:dyDescent="0.25">
      <c r="A32" s="1">
        <v>149</v>
      </c>
      <c r="B32" s="2">
        <v>289847190</v>
      </c>
      <c r="C32" s="2">
        <v>7190</v>
      </c>
      <c r="D32" s="6">
        <v>44343</v>
      </c>
      <c r="E32" s="1" t="s">
        <v>16</v>
      </c>
      <c r="F32" s="1" t="s">
        <v>9</v>
      </c>
      <c r="G32" s="1" t="s">
        <v>17</v>
      </c>
      <c r="H32" s="1" t="str">
        <f t="shared" si="0"/>
        <v>PSD95-6ZF-NoED</v>
      </c>
      <c r="I32" s="12" t="str">
        <f>parameters!A3</f>
        <v>Dec 2020</v>
      </c>
      <c r="J32" s="10" t="s">
        <v>28</v>
      </c>
      <c r="K32" s="10" t="s">
        <v>29</v>
      </c>
      <c r="L32" s="1"/>
      <c r="M32" s="1"/>
      <c r="N32" s="1"/>
      <c r="O32" s="1"/>
      <c r="P32" s="11" t="s">
        <v>50</v>
      </c>
      <c r="Q32" s="12"/>
      <c r="R32">
        <f>IF(I32="",parameters!$B$2,(IF(Main!I32=parameters!$A$3,parameters!$B$3,(IF(Main!I32=parameters!$A$4,parameters!$B$4,(IF(Main!I32=parameters!$A$5,parameters!$B$5,(IF(Main!I32=parameters!$A$6,parameters!$B$6,"Error")))))))))</f>
        <v>22</v>
      </c>
      <c r="S32" s="29" t="str">
        <f>IF(H32=parameters!$D$2,parameters!$E$2,(IF(Main!H32=parameters!$D$3,parameters!$E$3,(IF(Main!H32=parameters!$D$4,parameters!$E$4,(IF(Main!H32=parameters!$D$5,parameters!$E$5,"ERROR")))))))</f>
        <v>#E69F00</v>
      </c>
    </row>
    <row r="33" spans="1:19" hidden="1" x14ac:dyDescent="0.25">
      <c r="A33" s="1">
        <v>162</v>
      </c>
      <c r="B33" s="1">
        <v>289838226</v>
      </c>
      <c r="D33" s="6">
        <v>44344</v>
      </c>
      <c r="E33" s="1" t="s">
        <v>8</v>
      </c>
      <c r="F33" s="1" t="s">
        <v>9</v>
      </c>
      <c r="G33" s="1" t="s">
        <v>19</v>
      </c>
      <c r="H33" s="1" t="str">
        <f t="shared" si="0"/>
        <v>HTT-NI</v>
      </c>
      <c r="J33" s="8" t="s">
        <v>20</v>
      </c>
      <c r="K33" s="1"/>
      <c r="L33" s="1"/>
      <c r="M33" s="1"/>
      <c r="N33" s="1"/>
      <c r="O33" s="1"/>
      <c r="R33">
        <f>IF(I33="",parameters!$B$2,(IF(Main!I33=parameters!$A$3,parameters!$B$3,(IF(Main!I33=parameters!$A$4,parameters!$B$4,(IF(Main!I33=parameters!$A$5,parameters!$B$5,(IF(Main!I33=parameters!$A$6,parameters!$B$6,"Error")))))))))</f>
        <v>21</v>
      </c>
      <c r="S33" s="29" t="str">
        <f>IF(H33=parameters!$D$2,parameters!$E$2,(IF(Main!H33=parameters!$D$3,parameters!$E$3,(IF(Main!H33=parameters!$D$4,parameters!$E$4,(IF(Main!H33=parameters!$D$5,parameters!$E$5,"ERROR")))))))</f>
        <v>#0C7BDC</v>
      </c>
    </row>
    <row r="34" spans="1:19" hidden="1" x14ac:dyDescent="0.25">
      <c r="A34" s="1">
        <v>197</v>
      </c>
      <c r="B34" s="2">
        <v>289838831</v>
      </c>
      <c r="C34" s="2">
        <v>8832</v>
      </c>
      <c r="D34" s="6">
        <v>44413</v>
      </c>
      <c r="E34" s="1" t="s">
        <v>8</v>
      </c>
      <c r="F34" s="1" t="s">
        <v>9</v>
      </c>
      <c r="G34" s="1" t="s">
        <v>19</v>
      </c>
      <c r="H34" s="1" t="str">
        <f t="shared" si="0"/>
        <v>HTT-NI</v>
      </c>
      <c r="J34" s="10" t="s">
        <v>28</v>
      </c>
      <c r="K34" s="1"/>
      <c r="L34" s="10" t="s">
        <v>12</v>
      </c>
      <c r="M34" s="1"/>
      <c r="N34" s="1"/>
      <c r="O34" s="1"/>
      <c r="P34" s="11" t="s">
        <v>50</v>
      </c>
      <c r="Q34" s="11"/>
      <c r="R34">
        <f>IF(I34="",parameters!$B$2,(IF(Main!I34=parameters!$A$3,parameters!$B$3,(IF(Main!I34=parameters!$A$4,parameters!$B$4,(IF(Main!I34=parameters!$A$5,parameters!$B$5,(IF(Main!I34=parameters!$A$6,parameters!$B$6,"Error")))))))))</f>
        <v>21</v>
      </c>
      <c r="S34" s="29" t="str">
        <f>IF(H34=parameters!$D$2,parameters!$E$2,(IF(Main!H34=parameters!$D$3,parameters!$E$3,(IF(Main!H34=parameters!$D$4,parameters!$E$4,(IF(Main!H34=parameters!$D$5,parameters!$E$5,"ERROR")))))))</f>
        <v>#0C7BDC</v>
      </c>
    </row>
    <row r="35" spans="1:19" hidden="1" x14ac:dyDescent="0.25">
      <c r="A35" s="1">
        <v>219</v>
      </c>
      <c r="B35" s="1">
        <v>290219093</v>
      </c>
      <c r="C35" s="1">
        <v>9093</v>
      </c>
      <c r="D35" s="6">
        <v>44565</v>
      </c>
      <c r="E35" s="1" t="s">
        <v>8</v>
      </c>
      <c r="F35" s="1" t="s">
        <v>9</v>
      </c>
      <c r="G35" s="1" t="s">
        <v>19</v>
      </c>
      <c r="H35" s="1" t="str">
        <f t="shared" si="0"/>
        <v>HTT-NI</v>
      </c>
      <c r="J35" s="1" t="s">
        <v>27</v>
      </c>
      <c r="K35" s="10" t="s">
        <v>29</v>
      </c>
      <c r="L35" s="1"/>
      <c r="M35" s="1"/>
      <c r="N35" s="1"/>
      <c r="O35" s="1"/>
      <c r="P35" s="11" t="s">
        <v>50</v>
      </c>
      <c r="Q35" s="12"/>
      <c r="R35">
        <f>IF(I35="",parameters!$B$2,(IF(Main!I35=parameters!$A$3,parameters!$B$3,(IF(Main!I35=parameters!$A$4,parameters!$B$4,(IF(Main!I35=parameters!$A$5,parameters!$B$5,(IF(Main!I35=parameters!$A$6,parameters!$B$6,"Error")))))))))</f>
        <v>21</v>
      </c>
      <c r="S35" s="29" t="str">
        <f>IF(H35=parameters!$D$2,parameters!$E$2,(IF(Main!H35=parameters!$D$3,parameters!$E$3,(IF(Main!H35=parameters!$D$4,parameters!$E$4,(IF(Main!H35=parameters!$D$5,parameters!$E$5,"ERROR")))))))</f>
        <v>#0C7BDC</v>
      </c>
    </row>
    <row r="36" spans="1:19" hidden="1" x14ac:dyDescent="0.25">
      <c r="A36" s="1">
        <v>207</v>
      </c>
      <c r="B36" s="1">
        <v>290219119</v>
      </c>
      <c r="C36" s="1">
        <v>9119</v>
      </c>
      <c r="D36" s="6">
        <v>44561</v>
      </c>
      <c r="E36" s="1" t="s">
        <v>8</v>
      </c>
      <c r="F36" s="1" t="s">
        <v>9</v>
      </c>
      <c r="G36" s="1" t="s">
        <v>19</v>
      </c>
      <c r="H36" s="1" t="str">
        <f t="shared" si="0"/>
        <v>HTT-NI</v>
      </c>
      <c r="J36" s="10" t="s">
        <v>20</v>
      </c>
      <c r="K36" s="10" t="s">
        <v>14</v>
      </c>
      <c r="L36" s="10" t="s">
        <v>12</v>
      </c>
      <c r="M36" s="10" t="s">
        <v>13</v>
      </c>
      <c r="N36" s="10" t="s">
        <v>21</v>
      </c>
      <c r="O36" s="10" t="s">
        <v>15</v>
      </c>
      <c r="P36" s="11" t="s">
        <v>22</v>
      </c>
      <c r="Q36" s="11"/>
      <c r="R36">
        <f>IF(I36="",parameters!$B$2,(IF(Main!I36=parameters!$A$3,parameters!$B$3,(IF(Main!I36=parameters!$A$4,parameters!$B$4,(IF(Main!I36=parameters!$A$5,parameters!$B$5,(IF(Main!I36=parameters!$A$6,parameters!$B$6,"Error")))))))))</f>
        <v>21</v>
      </c>
      <c r="S36" s="29" t="str">
        <f>IF(H36=parameters!$D$2,parameters!$E$2,(IF(Main!H36=parameters!$D$3,parameters!$E$3,(IF(Main!H36=parameters!$D$4,parameters!$E$4,(IF(Main!H36=parameters!$D$5,parameters!$E$5,"ERROR")))))))</f>
        <v>#0C7BDC</v>
      </c>
    </row>
    <row r="37" spans="1:19" hidden="1" x14ac:dyDescent="0.25">
      <c r="A37" s="1">
        <v>195</v>
      </c>
      <c r="B37" s="1">
        <v>289838604</v>
      </c>
      <c r="C37" s="1">
        <v>8604</v>
      </c>
      <c r="D37" s="6">
        <v>44410</v>
      </c>
      <c r="E37" s="1" t="s">
        <v>8</v>
      </c>
      <c r="F37" s="1" t="s">
        <v>9</v>
      </c>
      <c r="G37" s="1" t="s">
        <v>19</v>
      </c>
      <c r="H37" s="1" t="str">
        <f t="shared" si="0"/>
        <v>HTT-NI</v>
      </c>
      <c r="J37" s="10" t="s">
        <v>20</v>
      </c>
      <c r="K37" s="8" t="s">
        <v>14</v>
      </c>
      <c r="L37" s="1"/>
      <c r="M37" s="1"/>
      <c r="N37" s="1"/>
      <c r="O37" s="1"/>
      <c r="P37" s="11" t="s">
        <v>22</v>
      </c>
      <c r="Q37" s="11"/>
      <c r="R37">
        <f>IF(I37="",parameters!$B$2,(IF(Main!I37=parameters!$A$3,parameters!$B$3,(IF(Main!I37=parameters!$A$4,parameters!$B$4,(IF(Main!I37=parameters!$A$5,parameters!$B$5,(IF(Main!I37=parameters!$A$6,parameters!$B$6,"Error")))))))))</f>
        <v>21</v>
      </c>
      <c r="S37" s="29" t="str">
        <f>IF(H37=parameters!$D$2,parameters!$E$2,(IF(Main!H37=parameters!$D$3,parameters!$E$3,(IF(Main!H37=parameters!$D$4,parameters!$E$4,(IF(Main!H37=parameters!$D$5,parameters!$E$5,"ERROR")))))))</f>
        <v>#0C7BDC</v>
      </c>
    </row>
    <row r="38" spans="1:19" hidden="1" x14ac:dyDescent="0.25">
      <c r="A38" s="1">
        <v>218</v>
      </c>
      <c r="B38" s="2">
        <v>290219320</v>
      </c>
      <c r="C38" s="2">
        <v>9320</v>
      </c>
      <c r="D38" s="6">
        <v>44565</v>
      </c>
      <c r="E38" s="1" t="s">
        <v>16</v>
      </c>
      <c r="F38" s="1" t="s">
        <v>9</v>
      </c>
      <c r="G38" s="1" t="s">
        <v>19</v>
      </c>
      <c r="H38" s="1" t="str">
        <f t="shared" si="0"/>
        <v>HTT+NI</v>
      </c>
      <c r="J38" s="10" t="s">
        <v>28</v>
      </c>
      <c r="K38" s="23" t="s">
        <v>29</v>
      </c>
      <c r="L38" s="1" t="s">
        <v>27</v>
      </c>
      <c r="M38" s="1"/>
      <c r="N38" s="1"/>
      <c r="O38" s="1"/>
      <c r="P38" s="11" t="s">
        <v>50</v>
      </c>
      <c r="Q38" s="12"/>
      <c r="R38">
        <f>IF(I38="",parameters!$B$2,(IF(Main!I38=parameters!$A$3,parameters!$B$3,(IF(Main!I38=parameters!$A$4,parameters!$B$4,(IF(Main!I38=parameters!$A$5,parameters!$B$5,(IF(Main!I38=parameters!$A$6,parameters!$B$6,"Error")))))))))</f>
        <v>21</v>
      </c>
      <c r="S38" s="29" t="str">
        <f>IF(H38=parameters!$D$2,parameters!$E$2,(IF(Main!H38=parameters!$D$3,parameters!$E$3,(IF(Main!H38=parameters!$D$4,parameters!$E$4,(IF(Main!H38=parameters!$D$5,parameters!$E$5,"ERROR")))))))</f>
        <v>#994F00</v>
      </c>
    </row>
    <row r="39" spans="1:19" hidden="1" x14ac:dyDescent="0.25">
      <c r="A39" s="1">
        <v>209</v>
      </c>
      <c r="B39" s="1" t="s">
        <v>24</v>
      </c>
      <c r="C39" s="1" t="s">
        <v>24</v>
      </c>
      <c r="D39" s="6">
        <v>44562</v>
      </c>
      <c r="E39" s="1" t="s">
        <v>8</v>
      </c>
      <c r="F39" s="1" t="s">
        <v>9</v>
      </c>
      <c r="G39" s="1" t="s">
        <v>19</v>
      </c>
      <c r="H39" s="1" t="str">
        <f t="shared" si="0"/>
        <v>HTT-NI</v>
      </c>
      <c r="J39" s="10" t="s">
        <v>20</v>
      </c>
      <c r="K39" s="10" t="s">
        <v>14</v>
      </c>
      <c r="L39" s="10" t="s">
        <v>12</v>
      </c>
      <c r="M39" s="10" t="s">
        <v>13</v>
      </c>
      <c r="N39" s="10" t="s">
        <v>21</v>
      </c>
      <c r="O39" s="10" t="s">
        <v>15</v>
      </c>
      <c r="P39" s="11" t="s">
        <v>22</v>
      </c>
      <c r="Q39" s="11"/>
      <c r="R39">
        <f>IF(I39="",parameters!$B$2,(IF(Main!I39=parameters!$A$3,parameters!$B$3,(IF(Main!I39=parameters!$A$4,parameters!$B$4,(IF(Main!I39=parameters!$A$5,parameters!$B$5,(IF(Main!I39=parameters!$A$6,parameters!$B$6,"Error")))))))))</f>
        <v>21</v>
      </c>
      <c r="S39" s="29" t="str">
        <f>IF(H39=parameters!$D$2,parameters!$E$2,(IF(Main!H39=parameters!$D$3,parameters!$E$3,(IF(Main!H39=parameters!$D$4,parameters!$E$4,(IF(Main!H39=parameters!$D$5,parameters!$E$5,"ERROR")))))))</f>
        <v>#0C7BDC</v>
      </c>
    </row>
    <row r="40" spans="1:19" hidden="1" x14ac:dyDescent="0.25">
      <c r="A40" s="1">
        <v>225</v>
      </c>
      <c r="B40" s="1">
        <v>290219614</v>
      </c>
      <c r="C40" s="1">
        <v>9614</v>
      </c>
      <c r="D40" s="6">
        <v>44696</v>
      </c>
      <c r="E40" s="1" t="s">
        <v>8</v>
      </c>
      <c r="F40" s="1" t="s">
        <v>9</v>
      </c>
      <c r="G40" s="1" t="s">
        <v>19</v>
      </c>
      <c r="H40" s="1" t="str">
        <f t="shared" si="0"/>
        <v>HTT-NI</v>
      </c>
      <c r="J40" s="1" t="s">
        <v>49</v>
      </c>
      <c r="K40" s="10" t="s">
        <v>29</v>
      </c>
      <c r="L40" s="1" t="s">
        <v>27</v>
      </c>
      <c r="M40" s="1"/>
      <c r="N40" s="1"/>
      <c r="O40" s="1"/>
      <c r="P40" s="11" t="s">
        <v>50</v>
      </c>
      <c r="Q40" s="12"/>
      <c r="R40">
        <f>IF(I40="",parameters!$B$2,(IF(Main!I40=parameters!$A$3,parameters!$B$3,(IF(Main!I40=parameters!$A$4,parameters!$B$4,(IF(Main!I40=parameters!$A$5,parameters!$B$5,(IF(Main!I40=parameters!$A$6,parameters!$B$6,"Error")))))))))</f>
        <v>21</v>
      </c>
      <c r="S40" s="29" t="str">
        <f>IF(H40=parameters!$D$2,parameters!$E$2,(IF(Main!H40=parameters!$D$3,parameters!$E$3,(IF(Main!H40=parameters!$D$4,parameters!$E$4,(IF(Main!H40=parameters!$D$5,parameters!$E$5,"ERROR")))))))</f>
        <v>#0C7BDC</v>
      </c>
    </row>
    <row r="41" spans="1:19" hidden="1" x14ac:dyDescent="0.25">
      <c r="A41" s="1">
        <v>214</v>
      </c>
      <c r="B41" s="1">
        <v>290219423</v>
      </c>
      <c r="C41" s="1">
        <v>9423</v>
      </c>
      <c r="D41" s="6">
        <v>44563</v>
      </c>
      <c r="E41" s="1" t="s">
        <v>8</v>
      </c>
      <c r="F41" s="1" t="s">
        <v>9</v>
      </c>
      <c r="G41" s="1" t="s">
        <v>19</v>
      </c>
      <c r="H41" s="1" t="str">
        <f t="shared" si="0"/>
        <v>HTT-NI</v>
      </c>
      <c r="J41" s="10" t="s">
        <v>20</v>
      </c>
      <c r="K41" s="10" t="s">
        <v>14</v>
      </c>
      <c r="L41" s="10" t="s">
        <v>12</v>
      </c>
      <c r="M41" s="10" t="s">
        <v>13</v>
      </c>
      <c r="N41" s="10" t="s">
        <v>21</v>
      </c>
      <c r="O41" s="1" t="s">
        <v>25</v>
      </c>
      <c r="P41" s="11" t="s">
        <v>22</v>
      </c>
      <c r="Q41" s="11"/>
      <c r="R41">
        <f>IF(I41="",parameters!$B$2,(IF(Main!I41=parameters!$A$3,parameters!$B$3,(IF(Main!I41=parameters!$A$4,parameters!$B$4,(IF(Main!I41=parameters!$A$5,parameters!$B$5,(IF(Main!I41=parameters!$A$6,parameters!$B$6,"Error")))))))))</f>
        <v>21</v>
      </c>
      <c r="S41" s="29" t="str">
        <f>IF(H41=parameters!$D$2,parameters!$E$2,(IF(Main!H41=parameters!$D$3,parameters!$E$3,(IF(Main!H41=parameters!$D$4,parameters!$E$4,(IF(Main!H41=parameters!$D$5,parameters!$E$5,"ERROR")))))))</f>
        <v>#0C7BDC</v>
      </c>
    </row>
    <row r="42" spans="1:19" hidden="1" x14ac:dyDescent="0.25">
      <c r="A42" s="1">
        <v>176</v>
      </c>
      <c r="B42" s="1" t="s">
        <v>32</v>
      </c>
      <c r="C42" s="1" t="s">
        <v>32</v>
      </c>
      <c r="D42" s="6">
        <v>44357</v>
      </c>
      <c r="E42" s="1" t="s">
        <v>8</v>
      </c>
      <c r="F42" s="1" t="s">
        <v>9</v>
      </c>
      <c r="G42" s="1" t="s">
        <v>19</v>
      </c>
      <c r="H42" s="1" t="str">
        <f t="shared" si="0"/>
        <v>HTT-NI</v>
      </c>
      <c r="J42" s="1"/>
      <c r="K42" s="10" t="s">
        <v>14</v>
      </c>
      <c r="L42" s="10" t="s">
        <v>12</v>
      </c>
      <c r="M42" s="10" t="s">
        <v>13</v>
      </c>
      <c r="N42" s="10" t="s">
        <v>21</v>
      </c>
      <c r="O42" s="10" t="s">
        <v>15</v>
      </c>
      <c r="P42" s="11" t="s">
        <v>22</v>
      </c>
      <c r="Q42" s="11"/>
      <c r="R42">
        <f>IF(I42="",parameters!$B$2,(IF(Main!I42=parameters!$A$3,parameters!$B$3,(IF(Main!I42=parameters!$A$4,parameters!$B$4,(IF(Main!I42=parameters!$A$5,parameters!$B$5,(IF(Main!I42=parameters!$A$6,parameters!$B$6,"Error")))))))))</f>
        <v>21</v>
      </c>
      <c r="S42" s="29" t="str">
        <f>IF(H42=parameters!$D$2,parameters!$E$2,(IF(Main!H42=parameters!$D$3,parameters!$E$3,(IF(Main!H42=parameters!$D$4,parameters!$E$4,(IF(Main!H42=parameters!$D$5,parameters!$E$5,"ERROR")))))))</f>
        <v>#0C7BDC</v>
      </c>
    </row>
    <row r="43" spans="1:19" hidden="1" x14ac:dyDescent="0.25">
      <c r="A43" s="1">
        <v>220</v>
      </c>
      <c r="B43" s="1">
        <v>290219983</v>
      </c>
      <c r="C43" s="1">
        <v>9983</v>
      </c>
      <c r="D43" s="6">
        <v>44565</v>
      </c>
      <c r="E43" s="1" t="s">
        <v>8</v>
      </c>
      <c r="F43" s="1" t="s">
        <v>9</v>
      </c>
      <c r="G43" s="1" t="s">
        <v>19</v>
      </c>
      <c r="H43" s="1" t="str">
        <f t="shared" si="0"/>
        <v>HTT-NI</v>
      </c>
      <c r="J43" s="1"/>
      <c r="K43" s="10" t="s">
        <v>29</v>
      </c>
      <c r="L43" s="1"/>
      <c r="M43" s="1"/>
      <c r="N43" s="1"/>
      <c r="O43" s="1"/>
      <c r="P43" s="11" t="s">
        <v>50</v>
      </c>
      <c r="Q43" s="12"/>
      <c r="R43">
        <f>IF(I43="",parameters!$B$2,(IF(Main!I43=parameters!$A$3,parameters!$B$3,(IF(Main!I43=parameters!$A$4,parameters!$B$4,(IF(Main!I43=parameters!$A$5,parameters!$B$5,(IF(Main!I43=parameters!$A$6,parameters!$B$6,"Error")))))))))</f>
        <v>21</v>
      </c>
      <c r="S43" s="29" t="str">
        <f>IF(H43=parameters!$D$2,parameters!$E$2,(IF(Main!H43=parameters!$D$3,parameters!$E$3,(IF(Main!H43=parameters!$D$4,parameters!$E$4,(IF(Main!H43=parameters!$D$5,parameters!$E$5,"ERROR")))))))</f>
        <v>#0C7BDC</v>
      </c>
    </row>
    <row r="44" spans="1:19" hidden="1" x14ac:dyDescent="0.25">
      <c r="A44" s="1">
        <v>187</v>
      </c>
      <c r="B44" s="1" t="s">
        <v>33</v>
      </c>
      <c r="C44" s="1" t="s">
        <v>33</v>
      </c>
      <c r="D44" s="6">
        <v>44362</v>
      </c>
      <c r="E44" s="1" t="s">
        <v>8</v>
      </c>
      <c r="F44" s="1" t="s">
        <v>9</v>
      </c>
      <c r="G44" s="1" t="s">
        <v>19</v>
      </c>
      <c r="H44" s="1" t="str">
        <f t="shared" si="0"/>
        <v>HTT-NI</v>
      </c>
      <c r="J44" s="1"/>
      <c r="K44" s="10" t="s">
        <v>14</v>
      </c>
      <c r="L44" s="10" t="s">
        <v>12</v>
      </c>
      <c r="M44" s="10" t="s">
        <v>13</v>
      </c>
      <c r="N44" s="10" t="s">
        <v>21</v>
      </c>
      <c r="O44" s="10" t="s">
        <v>15</v>
      </c>
      <c r="P44" s="11" t="s">
        <v>22</v>
      </c>
      <c r="Q44" s="11"/>
      <c r="R44">
        <f>IF(I44="",parameters!$B$2,(IF(Main!I44=parameters!$A$3,parameters!$B$3,(IF(Main!I44=parameters!$A$4,parameters!$B$4,(IF(Main!I44=parameters!$A$5,parameters!$B$5,(IF(Main!I44=parameters!$A$6,parameters!$B$6,"Error")))))))))</f>
        <v>21</v>
      </c>
      <c r="S44" s="29" t="str">
        <f>IF(H44=parameters!$D$2,parameters!$E$2,(IF(Main!H44=parameters!$D$3,parameters!$E$3,(IF(Main!H44=parameters!$D$4,parameters!$E$4,(IF(Main!H44=parameters!$D$5,parameters!$E$5,"ERROR")))))))</f>
        <v>#0C7BDC</v>
      </c>
    </row>
    <row r="45" spans="1:19" hidden="1" x14ac:dyDescent="0.25">
      <c r="A45" s="1">
        <v>37</v>
      </c>
      <c r="B45" s="1">
        <v>289838582</v>
      </c>
      <c r="C45" s="1">
        <v>8583</v>
      </c>
      <c r="D45" s="6">
        <v>44202</v>
      </c>
      <c r="E45" s="1" t="s">
        <v>16</v>
      </c>
      <c r="F45" s="1" t="s">
        <v>9</v>
      </c>
      <c r="G45" s="1" t="s">
        <v>17</v>
      </c>
      <c r="H45" s="1" t="str">
        <f t="shared" si="0"/>
        <v>PSD95-6ZF-NoED</v>
      </c>
      <c r="I45" s="1" t="s">
        <v>26</v>
      </c>
      <c r="J45" s="24"/>
      <c r="K45" s="1"/>
      <c r="L45" s="1"/>
      <c r="M45" s="1"/>
      <c r="N45" s="1"/>
      <c r="O45" s="1"/>
      <c r="R45">
        <f>IF(I45="",parameters!$B$2,(IF(Main!I45=parameters!$A$3,parameters!$B$3,(IF(Main!I45=parameters!$A$4,parameters!$B$4,(IF(Main!I45=parameters!$A$5,parameters!$B$5,(IF(Main!I45=parameters!$A$6,parameters!$B$6,"Error")))))))))</f>
        <v>22</v>
      </c>
      <c r="S45" s="29" t="str">
        <f>IF(H45=parameters!$D$2,parameters!$E$2,(IF(Main!H45=parameters!$D$3,parameters!$E$3,(IF(Main!H45=parameters!$D$4,parameters!$E$4,(IF(Main!H45=parameters!$D$5,parameters!$E$5,"ERROR")))))))</f>
        <v>#E69F00</v>
      </c>
    </row>
    <row r="46" spans="1:19" hidden="1" x14ac:dyDescent="0.25">
      <c r="A46" s="1">
        <v>186</v>
      </c>
      <c r="B46" s="1" t="s">
        <v>31</v>
      </c>
      <c r="C46" s="1" t="s">
        <v>31</v>
      </c>
      <c r="D46" s="6">
        <v>44362</v>
      </c>
      <c r="E46" s="1" t="s">
        <v>8</v>
      </c>
      <c r="F46" s="1" t="s">
        <v>9</v>
      </c>
      <c r="G46" s="1" t="s">
        <v>19</v>
      </c>
      <c r="H46" s="1" t="str">
        <f t="shared" si="0"/>
        <v>HTT-NI</v>
      </c>
      <c r="J46" s="8" t="s">
        <v>14</v>
      </c>
      <c r="K46" s="1"/>
      <c r="L46" s="10" t="s">
        <v>12</v>
      </c>
      <c r="M46" s="10" t="s">
        <v>13</v>
      </c>
      <c r="N46" s="10" t="s">
        <v>21</v>
      </c>
      <c r="O46" s="10" t="s">
        <v>15</v>
      </c>
      <c r="P46" s="11" t="s">
        <v>22</v>
      </c>
      <c r="Q46" s="11"/>
      <c r="R46">
        <f>IF(I46="",parameters!$B$2,(IF(Main!I46=parameters!$A$3,parameters!$B$3,(IF(Main!I46=parameters!$A$4,parameters!$B$4,(IF(Main!I46=parameters!$A$5,parameters!$B$5,(IF(Main!I46=parameters!$A$6,parameters!$B$6,"Error")))))))))</f>
        <v>21</v>
      </c>
      <c r="S46" s="29" t="str">
        <f>IF(H46=parameters!$D$2,parameters!$E$2,(IF(Main!H46=parameters!$D$3,parameters!$E$3,(IF(Main!H46=parameters!$D$4,parameters!$E$4,(IF(Main!H46=parameters!$D$5,parameters!$E$5,"ERROR")))))))</f>
        <v>#0C7BDC</v>
      </c>
    </row>
    <row r="47" spans="1:19" hidden="1" x14ac:dyDescent="0.25">
      <c r="A47" s="1">
        <v>201</v>
      </c>
      <c r="B47" s="1">
        <v>287491508</v>
      </c>
      <c r="C47" s="1">
        <v>1509</v>
      </c>
      <c r="D47" s="6">
        <v>44413</v>
      </c>
      <c r="E47" s="1" t="s">
        <v>16</v>
      </c>
      <c r="F47" s="1" t="s">
        <v>9</v>
      </c>
      <c r="G47" s="1" t="s">
        <v>18</v>
      </c>
      <c r="H47" s="1" t="str">
        <f t="shared" si="0"/>
        <v>PSD95-6ZF-VP64</v>
      </c>
      <c r="I47" s="1" t="s">
        <v>26</v>
      </c>
      <c r="J47" s="1"/>
      <c r="K47" s="1"/>
      <c r="L47" s="1"/>
      <c r="M47" s="1"/>
      <c r="N47" s="1"/>
      <c r="O47" s="1"/>
      <c r="R47">
        <f>IF(I47="",parameters!$B$2,(IF(Main!I47=parameters!$A$3,parameters!$B$3,(IF(Main!I47=parameters!$A$4,parameters!$B$4,(IF(Main!I47=parameters!$A$5,parameters!$B$5,(IF(Main!I47=parameters!$A$6,parameters!$B$6,"Error")))))))))</f>
        <v>22</v>
      </c>
      <c r="S47" s="29" t="str">
        <f>IF(H47=parameters!$D$2,parameters!$E$2,(IF(Main!H47=parameters!$D$3,parameters!$E$3,(IF(Main!H47=parameters!$D$4,parameters!$E$4,(IF(Main!H47=parameters!$D$5,parameters!$E$5,"ERROR")))))))</f>
        <v>#009E73</v>
      </c>
    </row>
    <row r="48" spans="1:19" hidden="1" x14ac:dyDescent="0.25">
      <c r="A48" s="1">
        <v>217</v>
      </c>
      <c r="B48" s="1">
        <v>290219312</v>
      </c>
      <c r="C48" s="1">
        <v>9312</v>
      </c>
      <c r="D48" s="6">
        <v>44565</v>
      </c>
      <c r="E48" s="1" t="s">
        <v>8</v>
      </c>
      <c r="F48" s="1" t="s">
        <v>9</v>
      </c>
      <c r="G48" s="1" t="s">
        <v>19</v>
      </c>
      <c r="H48" s="1" t="str">
        <f t="shared" si="0"/>
        <v>HTT-NI</v>
      </c>
      <c r="J48" s="1"/>
      <c r="K48" s="10" t="s">
        <v>14</v>
      </c>
      <c r="L48" s="10" t="s">
        <v>12</v>
      </c>
      <c r="M48" s="10" t="s">
        <v>13</v>
      </c>
      <c r="N48" s="10" t="s">
        <v>21</v>
      </c>
      <c r="O48" s="1"/>
      <c r="P48" s="11" t="s">
        <v>22</v>
      </c>
      <c r="Q48" s="11"/>
      <c r="R48">
        <f>IF(I48="",parameters!$B$2,(IF(Main!I48=parameters!$A$3,parameters!$B$3,(IF(Main!I48=parameters!$A$4,parameters!$B$4,(IF(Main!I48=parameters!$A$5,parameters!$B$5,(IF(Main!I48=parameters!$A$6,parameters!$B$6,"Error")))))))))</f>
        <v>21</v>
      </c>
      <c r="S48" s="29" t="str">
        <f>IF(H48=parameters!$D$2,parameters!$E$2,(IF(Main!H48=parameters!$D$3,parameters!$E$3,(IF(Main!H48=parameters!$D$4,parameters!$E$4,(IF(Main!H48=parameters!$D$5,parameters!$E$5,"ERROR")))))))</f>
        <v>#0C7BDC</v>
      </c>
    </row>
    <row r="49" spans="1:19" hidden="1" x14ac:dyDescent="0.25">
      <c r="A49" s="1">
        <v>3</v>
      </c>
      <c r="B49" s="1">
        <v>289753056</v>
      </c>
      <c r="D49" s="6">
        <v>43896</v>
      </c>
      <c r="E49" s="1" t="s">
        <v>8</v>
      </c>
      <c r="F49" s="1" t="s">
        <v>9</v>
      </c>
      <c r="G49" s="1" t="str">
        <f>(IF(E49="Htt-","HTT-",(IF(G49="NoED","asd",""))))</f>
        <v>HTT-</v>
      </c>
      <c r="H49" s="1" t="str">
        <f t="shared" si="0"/>
        <v>HTT-NI</v>
      </c>
      <c r="J49" s="1" t="s">
        <v>10</v>
      </c>
      <c r="K49" s="1"/>
      <c r="L49" s="8" t="s">
        <v>12</v>
      </c>
      <c r="M49" s="8" t="s">
        <v>13</v>
      </c>
      <c r="N49" s="8" t="s">
        <v>14</v>
      </c>
      <c r="O49" s="8" t="s">
        <v>15</v>
      </c>
      <c r="P49" s="9"/>
      <c r="Q49" s="9"/>
      <c r="R49">
        <f>IF(I49="",parameters!$B$2,(IF(Main!I49=parameters!$A$3,parameters!$B$3,(IF(Main!I49=parameters!$A$4,parameters!$B$4,(IF(Main!I49=parameters!$A$5,parameters!$B$5,(IF(Main!I49=parameters!$A$6,parameters!$B$6,"Error")))))))))</f>
        <v>21</v>
      </c>
      <c r="S49" s="29" t="str">
        <f>IF(H49=parameters!$D$2,parameters!$E$2,(IF(Main!H49=parameters!$D$3,parameters!$E$3,(IF(Main!H49=parameters!$D$4,parameters!$E$4,(IF(Main!H49=parameters!$D$5,parameters!$E$5,"ERROR")))))))</f>
        <v>#0C7BDC</v>
      </c>
    </row>
    <row r="50" spans="1:19" hidden="1" x14ac:dyDescent="0.25">
      <c r="A50" s="1">
        <v>137</v>
      </c>
      <c r="B50" s="2">
        <v>354625472</v>
      </c>
      <c r="C50" s="2">
        <v>5472</v>
      </c>
      <c r="D50" s="6">
        <v>44343</v>
      </c>
      <c r="E50" s="1" t="s">
        <v>16</v>
      </c>
      <c r="F50" s="1" t="s">
        <v>9</v>
      </c>
      <c r="G50" s="1" t="s">
        <v>19</v>
      </c>
      <c r="H50" s="1" t="str">
        <f t="shared" si="0"/>
        <v>HTT+NI</v>
      </c>
      <c r="J50" s="10" t="s">
        <v>28</v>
      </c>
      <c r="K50" s="10" t="s">
        <v>29</v>
      </c>
      <c r="L50" s="1"/>
      <c r="M50" s="1"/>
      <c r="N50" s="1"/>
      <c r="O50" s="1"/>
      <c r="P50" s="11" t="s">
        <v>50</v>
      </c>
      <c r="Q50" s="12"/>
      <c r="R50">
        <f>IF(I50="",parameters!$B$2,(IF(Main!I50=parameters!$A$3,parameters!$B$3,(IF(Main!I50=parameters!$A$4,parameters!$B$4,(IF(Main!I50=parameters!$A$5,parameters!$B$5,(IF(Main!I50=parameters!$A$6,parameters!$B$6,"Error")))))))))</f>
        <v>21</v>
      </c>
      <c r="S50" s="29" t="str">
        <f>IF(H50=parameters!$D$2,parameters!$E$2,(IF(Main!H50=parameters!$D$3,parameters!$E$3,(IF(Main!H50=parameters!$D$4,parameters!$E$4,(IF(Main!H50=parameters!$D$5,parameters!$E$5,"ERROR")))))))</f>
        <v>#994F00</v>
      </c>
    </row>
    <row r="51" spans="1:19" hidden="1" x14ac:dyDescent="0.25">
      <c r="A51" s="1">
        <v>175</v>
      </c>
      <c r="B51" s="1" t="s">
        <v>43</v>
      </c>
      <c r="C51" s="1" t="s">
        <v>43</v>
      </c>
      <c r="D51" s="6">
        <v>44356</v>
      </c>
      <c r="E51" s="1" t="s">
        <v>16</v>
      </c>
      <c r="F51" s="1" t="s">
        <v>9</v>
      </c>
      <c r="G51" s="1" t="s">
        <v>17</v>
      </c>
      <c r="H51" s="1" t="str">
        <f t="shared" si="0"/>
        <v>PSD95-6ZF-NoED</v>
      </c>
      <c r="I51" s="1" t="s">
        <v>26</v>
      </c>
      <c r="J51" s="1"/>
      <c r="K51" s="10" t="s">
        <v>14</v>
      </c>
      <c r="L51" s="1"/>
      <c r="M51" s="1"/>
      <c r="N51" s="1"/>
      <c r="O51" s="1"/>
      <c r="P51" s="11" t="s">
        <v>22</v>
      </c>
      <c r="Q51" s="11"/>
      <c r="R51">
        <f>IF(I51="",parameters!$B$2,(IF(Main!I51=parameters!$A$3,parameters!$B$3,(IF(Main!I51=parameters!$A$4,parameters!$B$4,(IF(Main!I51=parameters!$A$5,parameters!$B$5,(IF(Main!I51=parameters!$A$6,parameters!$B$6,"Error")))))))))</f>
        <v>22</v>
      </c>
      <c r="S51" s="29" t="str">
        <f>IF(H51=parameters!$D$2,parameters!$E$2,(IF(Main!H51=parameters!$D$3,parameters!$E$3,(IF(Main!H51=parameters!$D$4,parameters!$E$4,(IF(Main!H51=parameters!$D$5,parameters!$E$5,"ERROR")))))))</f>
        <v>#E69F00</v>
      </c>
    </row>
    <row r="52" spans="1:19" hidden="1" x14ac:dyDescent="0.25">
      <c r="A52" s="1">
        <v>216</v>
      </c>
      <c r="B52" s="2">
        <v>290219691</v>
      </c>
      <c r="C52" s="1">
        <v>9691</v>
      </c>
      <c r="D52" s="6">
        <v>44565</v>
      </c>
      <c r="E52" s="1" t="s">
        <v>16</v>
      </c>
      <c r="F52" s="1" t="s">
        <v>9</v>
      </c>
      <c r="G52" s="1" t="s">
        <v>17</v>
      </c>
      <c r="H52" s="1" t="str">
        <f t="shared" si="0"/>
        <v>PSD95-6ZF-NoED</v>
      </c>
      <c r="I52" s="28" t="s">
        <v>117</v>
      </c>
      <c r="J52" s="10" t="s">
        <v>20</v>
      </c>
      <c r="K52" s="10" t="s">
        <v>14</v>
      </c>
      <c r="L52" s="1"/>
      <c r="M52" s="1"/>
      <c r="N52" s="1"/>
      <c r="O52" s="1"/>
      <c r="P52" s="11" t="s">
        <v>22</v>
      </c>
      <c r="Q52" s="11"/>
      <c r="R52">
        <f>IF(I52="",parameters!$B$2,(IF(Main!I52=parameters!$A$3,parameters!$B$3,(IF(Main!I52=parameters!$A$4,parameters!$B$4,(IF(Main!I52=parameters!$A$5,parameters!$B$5,(IF(Main!I52=parameters!$A$6,parameters!$B$6,"Error")))))))))</f>
        <v>23</v>
      </c>
      <c r="S52" s="29" t="str">
        <f>IF(H52=parameters!$D$2,parameters!$E$2,(IF(Main!H52=parameters!$D$3,parameters!$E$3,(IF(Main!H52=parameters!$D$4,parameters!$E$4,(IF(Main!H52=parameters!$D$5,parameters!$E$5,"ERROR")))))))</f>
        <v>#E69F00</v>
      </c>
    </row>
    <row r="53" spans="1:19" hidden="1" x14ac:dyDescent="0.25">
      <c r="A53" s="1">
        <v>125</v>
      </c>
      <c r="B53" s="1" t="s">
        <v>37</v>
      </c>
      <c r="C53" s="1" t="s">
        <v>38</v>
      </c>
      <c r="D53" s="6">
        <v>44277</v>
      </c>
      <c r="E53" s="1" t="s">
        <v>8</v>
      </c>
      <c r="F53" s="1" t="s">
        <v>9</v>
      </c>
      <c r="G53" s="1" t="s">
        <v>19</v>
      </c>
      <c r="H53" s="1" t="str">
        <f t="shared" si="0"/>
        <v>HTT-NI</v>
      </c>
      <c r="J53" s="1" t="s">
        <v>10</v>
      </c>
      <c r="K53" s="1"/>
      <c r="L53" s="8" t="s">
        <v>12</v>
      </c>
      <c r="M53" s="8" t="s">
        <v>13</v>
      </c>
      <c r="N53" s="8" t="s">
        <v>14</v>
      </c>
      <c r="O53" s="8" t="s">
        <v>15</v>
      </c>
      <c r="P53" s="9"/>
      <c r="Q53" s="9"/>
      <c r="R53">
        <f>IF(I53="",parameters!$B$2,(IF(Main!I53=parameters!$A$3,parameters!$B$3,(IF(Main!I53=parameters!$A$4,parameters!$B$4,(IF(Main!I53=parameters!$A$5,parameters!$B$5,(IF(Main!I53=parameters!$A$6,parameters!$B$6,"Error")))))))))</f>
        <v>21</v>
      </c>
      <c r="S53" s="29" t="str">
        <f>IF(H53=parameters!$D$2,parameters!$E$2,(IF(Main!H53=parameters!$D$3,parameters!$E$3,(IF(Main!H53=parameters!$D$4,parameters!$E$4,(IF(Main!H53=parameters!$D$5,parameters!$E$5,"ERROR")))))))</f>
        <v>#0C7BDC</v>
      </c>
    </row>
    <row r="54" spans="1:19" x14ac:dyDescent="0.25">
      <c r="A54" s="1">
        <v>192</v>
      </c>
      <c r="B54" s="1">
        <v>287523931</v>
      </c>
      <c r="C54" s="1">
        <v>3931</v>
      </c>
      <c r="D54" s="6">
        <v>44363</v>
      </c>
      <c r="E54" s="1" t="s">
        <v>16</v>
      </c>
      <c r="F54" s="1" t="s">
        <v>9</v>
      </c>
      <c r="G54" s="1" t="s">
        <v>17</v>
      </c>
      <c r="H54" s="1" t="str">
        <f t="shared" si="0"/>
        <v>PSD95-6ZF-NoED</v>
      </c>
      <c r="I54" s="1" t="s">
        <v>26</v>
      </c>
      <c r="J54" s="1"/>
      <c r="K54" s="10" t="s">
        <v>14</v>
      </c>
      <c r="L54" s="10" t="s">
        <v>12</v>
      </c>
      <c r="M54" s="10" t="s">
        <v>13</v>
      </c>
      <c r="N54" s="10" t="s">
        <v>21</v>
      </c>
      <c r="O54" s="10" t="s">
        <v>15</v>
      </c>
      <c r="P54" s="11" t="s">
        <v>22</v>
      </c>
      <c r="Q54" s="11"/>
      <c r="R54">
        <f>IF(I54="",parameters!$B$2,(IF(Main!I54=parameters!$A$3,parameters!$B$3,(IF(Main!I54=parameters!$A$4,parameters!$B$4,(IF(Main!I54=parameters!$A$5,parameters!$B$5,(IF(Main!I54=parameters!$A$6,parameters!$B$6,"Error")))))))))</f>
        <v>22</v>
      </c>
      <c r="S54" s="29" t="str">
        <f>IF(H54=parameters!$D$2,parameters!$E$2,(IF(Main!H54=parameters!$D$3,parameters!$E$3,(IF(Main!H54=parameters!$D$4,parameters!$E$4,(IF(Main!H54=parameters!$D$5,parameters!$E$5,"ERROR")))))))</f>
        <v>#E69F00</v>
      </c>
    </row>
    <row r="55" spans="1:19" hidden="1" x14ac:dyDescent="0.25">
      <c r="A55" s="1">
        <v>199</v>
      </c>
      <c r="B55" s="1">
        <v>354625472</v>
      </c>
      <c r="C55" s="1">
        <v>5473</v>
      </c>
      <c r="D55" s="6">
        <v>44413</v>
      </c>
      <c r="E55" s="1" t="s">
        <v>16</v>
      </c>
      <c r="F55" s="1" t="s">
        <v>9</v>
      </c>
      <c r="G55" s="1" t="s">
        <v>17</v>
      </c>
      <c r="H55" s="1" t="str">
        <f t="shared" si="0"/>
        <v>PSD95-6ZF-NoED</v>
      </c>
      <c r="I55" s="1" t="s">
        <v>26</v>
      </c>
      <c r="J55" s="1"/>
      <c r="K55" s="10" t="s">
        <v>29</v>
      </c>
      <c r="L55" s="1"/>
      <c r="M55" s="1"/>
      <c r="N55" s="1"/>
      <c r="O55" s="1"/>
      <c r="P55" s="11" t="s">
        <v>50</v>
      </c>
      <c r="Q55" s="12"/>
      <c r="R55">
        <f>IF(I55="",parameters!$B$2,(IF(Main!I55=parameters!$A$3,parameters!$B$3,(IF(Main!I55=parameters!$A$4,parameters!$B$4,(IF(Main!I55=parameters!$A$5,parameters!$B$5,(IF(Main!I55=parameters!$A$6,parameters!$B$6,"Error")))))))))</f>
        <v>22</v>
      </c>
      <c r="S55" s="29" t="str">
        <f>IF(H55=parameters!$D$2,parameters!$E$2,(IF(Main!H55=parameters!$D$3,parameters!$E$3,(IF(Main!H55=parameters!$D$4,parameters!$E$4,(IF(Main!H55=parameters!$D$5,parameters!$E$5,"ERROR")))))))</f>
        <v>#E69F00</v>
      </c>
    </row>
    <row r="56" spans="1:19" hidden="1" x14ac:dyDescent="0.25">
      <c r="A56" s="1">
        <v>174</v>
      </c>
      <c r="B56" s="2" t="s">
        <v>41</v>
      </c>
      <c r="C56" s="1" t="s">
        <v>41</v>
      </c>
      <c r="D56" s="6">
        <v>44356</v>
      </c>
      <c r="E56" s="1" t="s">
        <v>16</v>
      </c>
      <c r="F56" s="1" t="s">
        <v>9</v>
      </c>
      <c r="G56" s="1" t="s">
        <v>17</v>
      </c>
      <c r="H56" s="1" t="str">
        <f t="shared" si="0"/>
        <v>PSD95-6ZF-NoED</v>
      </c>
      <c r="I56" s="1" t="s">
        <v>26</v>
      </c>
      <c r="J56" s="10" t="s">
        <v>20</v>
      </c>
      <c r="K56" s="10" t="s">
        <v>14</v>
      </c>
      <c r="L56" s="1" t="s">
        <v>12</v>
      </c>
      <c r="M56" s="1" t="s">
        <v>13</v>
      </c>
      <c r="N56" s="10" t="s">
        <v>21</v>
      </c>
      <c r="O56" s="10" t="s">
        <v>15</v>
      </c>
      <c r="P56" s="11" t="s">
        <v>22</v>
      </c>
      <c r="Q56" s="11"/>
      <c r="R56">
        <f>IF(I56="",parameters!$B$2,(IF(Main!I56=parameters!$A$3,parameters!$B$3,(IF(Main!I56=parameters!$A$4,parameters!$B$4,(IF(Main!I56=parameters!$A$5,parameters!$B$5,(IF(Main!I56=parameters!$A$6,parameters!$B$6,"Error")))))))))</f>
        <v>22</v>
      </c>
      <c r="S56" s="29" t="str">
        <f>IF(H56=parameters!$D$2,parameters!$E$2,(IF(Main!H56=parameters!$D$3,parameters!$E$3,(IF(Main!H56=parameters!$D$4,parameters!$E$4,(IF(Main!H56=parameters!$D$5,parameters!$E$5,"ERROR")))))))</f>
        <v>#E69F00</v>
      </c>
    </row>
    <row r="57" spans="1:19" hidden="1" x14ac:dyDescent="0.25">
      <c r="A57" s="1">
        <v>177</v>
      </c>
      <c r="B57" s="2" t="s">
        <v>42</v>
      </c>
      <c r="C57" s="1" t="s">
        <v>42</v>
      </c>
      <c r="D57" s="6">
        <v>44357</v>
      </c>
      <c r="E57" s="1" t="s">
        <v>16</v>
      </c>
      <c r="F57" s="1" t="s">
        <v>9</v>
      </c>
      <c r="G57" s="1" t="s">
        <v>17</v>
      </c>
      <c r="H57" s="1" t="str">
        <f t="shared" si="0"/>
        <v>PSD95-6ZF-NoED</v>
      </c>
      <c r="I57" s="1" t="s">
        <v>26</v>
      </c>
      <c r="J57" s="10" t="s">
        <v>20</v>
      </c>
      <c r="K57" s="10" t="s">
        <v>14</v>
      </c>
      <c r="L57" s="10" t="s">
        <v>12</v>
      </c>
      <c r="M57" s="10" t="s">
        <v>13</v>
      </c>
      <c r="N57" s="10" t="s">
        <v>21</v>
      </c>
      <c r="O57" s="10" t="s">
        <v>15</v>
      </c>
      <c r="P57" s="11" t="s">
        <v>22</v>
      </c>
      <c r="Q57" s="11"/>
      <c r="R57">
        <f>IF(I57="",parameters!$B$2,(IF(Main!I57=parameters!$A$3,parameters!$B$3,(IF(Main!I57=parameters!$A$4,parameters!$B$4,(IF(Main!I57=parameters!$A$5,parameters!$B$5,(IF(Main!I57=parameters!$A$6,parameters!$B$6,"Error")))))))))</f>
        <v>22</v>
      </c>
      <c r="S57" s="29" t="str">
        <f>IF(H57=parameters!$D$2,parameters!$E$2,(IF(Main!H57=parameters!$D$3,parameters!$E$3,(IF(Main!H57=parameters!$D$4,parameters!$E$4,(IF(Main!H57=parameters!$D$5,parameters!$E$5,"ERROR")))))))</f>
        <v>#E69F00</v>
      </c>
    </row>
    <row r="58" spans="1:19" hidden="1" x14ac:dyDescent="0.25">
      <c r="A58" s="1">
        <v>211</v>
      </c>
      <c r="B58" s="1">
        <v>290219699</v>
      </c>
      <c r="C58" s="1">
        <v>9699</v>
      </c>
      <c r="D58" s="6">
        <v>44562</v>
      </c>
      <c r="E58" s="1" t="s">
        <v>16</v>
      </c>
      <c r="F58" s="1" t="s">
        <v>9</v>
      </c>
      <c r="G58" s="1" t="s">
        <v>17</v>
      </c>
      <c r="H58" s="1" t="str">
        <f t="shared" si="0"/>
        <v>PSD95-6ZF-NoED</v>
      </c>
      <c r="I58" s="27" t="s">
        <v>117</v>
      </c>
      <c r="J58" s="1"/>
      <c r="K58" s="10" t="s">
        <v>14</v>
      </c>
      <c r="L58" s="10" t="s">
        <v>12</v>
      </c>
      <c r="M58" s="10" t="s">
        <v>13</v>
      </c>
      <c r="N58" s="10" t="s">
        <v>21</v>
      </c>
      <c r="O58" s="10" t="s">
        <v>15</v>
      </c>
      <c r="P58" s="11" t="s">
        <v>22</v>
      </c>
      <c r="Q58" s="11"/>
      <c r="R58">
        <f>IF(I58="",parameters!$B$2,(IF(Main!I58=parameters!$A$3,parameters!$B$3,(IF(Main!I58=parameters!$A$4,parameters!$B$4,(IF(Main!I58=parameters!$A$5,parameters!$B$5,(IF(Main!I58=parameters!$A$6,parameters!$B$6,"Error")))))))))</f>
        <v>23</v>
      </c>
      <c r="S58" s="29" t="str">
        <f>IF(H58=parameters!$D$2,parameters!$E$2,(IF(Main!H58=parameters!$D$3,parameters!$E$3,(IF(Main!H58=parameters!$D$4,parameters!$E$4,(IF(Main!H58=parameters!$D$5,parameters!$E$5,"ERROR")))))))</f>
        <v>#E69F00</v>
      </c>
    </row>
    <row r="59" spans="1:19" hidden="1" x14ac:dyDescent="0.25">
      <c r="A59" s="1">
        <v>223</v>
      </c>
      <c r="B59" s="1" t="s">
        <v>53</v>
      </c>
      <c r="C59" s="1">
        <v>7221</v>
      </c>
      <c r="D59" s="6">
        <v>44696</v>
      </c>
      <c r="E59" s="1" t="s">
        <v>16</v>
      </c>
      <c r="F59" s="1" t="s">
        <v>9</v>
      </c>
      <c r="G59" s="1" t="s">
        <v>19</v>
      </c>
      <c r="H59" s="1" t="str">
        <f t="shared" si="0"/>
        <v>HTT+NI</v>
      </c>
      <c r="J59" s="1"/>
      <c r="K59" s="10" t="s">
        <v>29</v>
      </c>
      <c r="L59" s="1"/>
      <c r="M59" s="1"/>
      <c r="N59" s="1"/>
      <c r="O59" s="1"/>
      <c r="P59" s="11" t="s">
        <v>50</v>
      </c>
      <c r="Q59" s="12"/>
      <c r="R59">
        <f>IF(I59="",parameters!$B$2,(IF(Main!I59=parameters!$A$3,parameters!$B$3,(IF(Main!I59=parameters!$A$4,parameters!$B$4,(IF(Main!I59=parameters!$A$5,parameters!$B$5,(IF(Main!I59=parameters!$A$6,parameters!$B$6,"Error")))))))))</f>
        <v>21</v>
      </c>
      <c r="S59" s="29" t="str">
        <f>IF(H59=parameters!$D$2,parameters!$E$2,(IF(Main!H59=parameters!$D$3,parameters!$E$3,(IF(Main!H59=parameters!$D$4,parameters!$E$4,(IF(Main!H59=parameters!$D$5,parameters!$E$5,"ERROR")))))))</f>
        <v>#994F00</v>
      </c>
    </row>
    <row r="60" spans="1:19" hidden="1" x14ac:dyDescent="0.25">
      <c r="A60" s="1">
        <v>212</v>
      </c>
      <c r="B60" s="1">
        <v>9391</v>
      </c>
      <c r="C60" s="1">
        <v>9391</v>
      </c>
      <c r="D60" s="6">
        <v>44562</v>
      </c>
      <c r="E60" s="1" t="s">
        <v>16</v>
      </c>
      <c r="F60" s="1" t="s">
        <v>9</v>
      </c>
      <c r="G60" s="1" t="s">
        <v>17</v>
      </c>
      <c r="H60" s="1" t="str">
        <f t="shared" si="0"/>
        <v>PSD95-6ZF-NoED</v>
      </c>
      <c r="I60" s="27" t="s">
        <v>117</v>
      </c>
      <c r="J60" s="1"/>
      <c r="K60" s="10" t="s">
        <v>14</v>
      </c>
      <c r="L60" s="10" t="s">
        <v>12</v>
      </c>
      <c r="M60" s="10" t="s">
        <v>13</v>
      </c>
      <c r="N60" s="10" t="s">
        <v>21</v>
      </c>
      <c r="O60" s="10" t="s">
        <v>15</v>
      </c>
      <c r="P60" s="11" t="s">
        <v>22</v>
      </c>
      <c r="Q60" s="11"/>
      <c r="R60">
        <f>IF(I60="",parameters!$B$2,(IF(Main!I60=parameters!$A$3,parameters!$B$3,(IF(Main!I60=parameters!$A$4,parameters!$B$4,(IF(Main!I60=parameters!$A$5,parameters!$B$5,(IF(Main!I60=parameters!$A$6,parameters!$B$6,"Error")))))))))</f>
        <v>23</v>
      </c>
      <c r="S60" s="29" t="str">
        <f>IF(H60=parameters!$D$2,parameters!$E$2,(IF(Main!H60=parameters!$D$3,parameters!$E$3,(IF(Main!H60=parameters!$D$4,parameters!$E$4,(IF(Main!H60=parameters!$D$5,parameters!$E$5,"ERROR")))))))</f>
        <v>#E69F00</v>
      </c>
    </row>
    <row r="61" spans="1:19" hidden="1" x14ac:dyDescent="0.25">
      <c r="A61" s="1">
        <v>224</v>
      </c>
      <c r="B61" s="1" t="s">
        <v>51</v>
      </c>
      <c r="C61" s="1">
        <v>7222</v>
      </c>
      <c r="D61" s="6">
        <v>44696</v>
      </c>
      <c r="E61" s="1" t="s">
        <v>16</v>
      </c>
      <c r="F61" s="1" t="s">
        <v>9</v>
      </c>
      <c r="G61" s="1" t="s">
        <v>19</v>
      </c>
      <c r="H61" s="1" t="str">
        <f t="shared" si="0"/>
        <v>HTT+NI</v>
      </c>
      <c r="J61" s="1" t="s">
        <v>49</v>
      </c>
      <c r="K61" s="10" t="s">
        <v>29</v>
      </c>
      <c r="L61" s="1"/>
      <c r="M61" s="1"/>
      <c r="N61" s="1"/>
      <c r="O61" s="1"/>
      <c r="P61" s="11" t="s">
        <v>50</v>
      </c>
      <c r="Q61" s="12"/>
      <c r="R61">
        <f>IF(I61="",parameters!$B$2,(IF(Main!I61=parameters!$A$3,parameters!$B$3,(IF(Main!I61=parameters!$A$4,parameters!$B$4,(IF(Main!I61=parameters!$A$5,parameters!$B$5,(IF(Main!I61=parameters!$A$6,parameters!$B$6,"Error")))))))))</f>
        <v>21</v>
      </c>
      <c r="S61" s="29" t="str">
        <f>IF(H61=parameters!$D$2,parameters!$E$2,(IF(Main!H61=parameters!$D$3,parameters!$E$3,(IF(Main!H61=parameters!$D$4,parameters!$E$4,(IF(Main!H61=parameters!$D$5,parameters!$E$5,"ERROR")))))))</f>
        <v>#994F00</v>
      </c>
    </row>
    <row r="62" spans="1:19" hidden="1" x14ac:dyDescent="0.25">
      <c r="A62" s="1">
        <v>123</v>
      </c>
      <c r="B62" s="1">
        <v>290219162</v>
      </c>
      <c r="C62" s="1">
        <v>9162</v>
      </c>
      <c r="D62" s="6">
        <v>44270</v>
      </c>
      <c r="E62" s="1" t="s">
        <v>16</v>
      </c>
      <c r="F62" s="1" t="s">
        <v>9</v>
      </c>
      <c r="G62" s="1" t="s">
        <v>17</v>
      </c>
      <c r="H62" s="1" t="str">
        <f t="shared" si="0"/>
        <v>PSD95-6ZF-NoED</v>
      </c>
      <c r="I62" s="1" t="s">
        <v>26</v>
      </c>
      <c r="J62" s="1"/>
      <c r="K62" s="1"/>
      <c r="L62" s="10" t="s">
        <v>12</v>
      </c>
      <c r="M62" s="10" t="s">
        <v>13</v>
      </c>
      <c r="N62" s="10" t="s">
        <v>21</v>
      </c>
      <c r="O62" s="10" t="s">
        <v>15</v>
      </c>
      <c r="P62" s="11" t="s">
        <v>22</v>
      </c>
      <c r="Q62" s="11"/>
      <c r="R62">
        <f>IF(I62="",parameters!$B$2,(IF(Main!I62=parameters!$A$3,parameters!$B$3,(IF(Main!I62=parameters!$A$4,parameters!$B$4,(IF(Main!I62=parameters!$A$5,parameters!$B$5,(IF(Main!I62=parameters!$A$6,parameters!$B$6,"Error")))))))))</f>
        <v>22</v>
      </c>
      <c r="S62" s="29" t="str">
        <f>IF(H62=parameters!$D$2,parameters!$E$2,(IF(Main!H62=parameters!$D$3,parameters!$E$3,(IF(Main!H62=parameters!$D$4,parameters!$E$4,(IF(Main!H62=parameters!$D$5,parameters!$E$5,"ERROR")))))))</f>
        <v>#E69F00</v>
      </c>
    </row>
    <row r="63" spans="1:19" hidden="1" x14ac:dyDescent="0.25">
      <c r="A63" s="1">
        <v>204</v>
      </c>
      <c r="B63" s="1">
        <v>290248557</v>
      </c>
      <c r="D63" s="6">
        <v>44413</v>
      </c>
      <c r="E63" s="1" t="s">
        <v>16</v>
      </c>
      <c r="F63" s="1" t="s">
        <v>9</v>
      </c>
      <c r="G63" s="1" t="s">
        <v>17</v>
      </c>
      <c r="H63" s="1" t="str">
        <f t="shared" si="0"/>
        <v>PSD95-6ZF-NoED</v>
      </c>
      <c r="I63" s="1" t="s">
        <v>26</v>
      </c>
      <c r="J63" s="1"/>
      <c r="K63" s="1"/>
      <c r="L63" s="1"/>
      <c r="M63" s="1"/>
      <c r="N63" s="1"/>
      <c r="O63" s="1"/>
      <c r="R63">
        <f>IF(I63="",parameters!$B$2,(IF(Main!I63=parameters!$A$3,parameters!$B$3,(IF(Main!I63=parameters!$A$4,parameters!$B$4,(IF(Main!I63=parameters!$A$5,parameters!$B$5,(IF(Main!I63=parameters!$A$6,parameters!$B$6,"Error")))))))))</f>
        <v>22</v>
      </c>
      <c r="S63" s="29" t="str">
        <f>IF(H63=parameters!$D$2,parameters!$E$2,(IF(Main!H63=parameters!$D$3,parameters!$E$3,(IF(Main!H63=parameters!$D$4,parameters!$E$4,(IF(Main!H63=parameters!$D$5,parameters!$E$5,"ERROR")))))))</f>
        <v>#E69F00</v>
      </c>
    </row>
    <row r="64" spans="1:19" hidden="1" x14ac:dyDescent="0.25">
      <c r="A64" s="1">
        <v>12</v>
      </c>
      <c r="B64" s="1">
        <v>289752609</v>
      </c>
      <c r="D64" s="6">
        <v>43899</v>
      </c>
      <c r="E64" s="1" t="s">
        <v>16</v>
      </c>
      <c r="F64" s="1" t="s">
        <v>9</v>
      </c>
      <c r="G64" s="1" t="s">
        <v>18</v>
      </c>
      <c r="H64" s="1" t="str">
        <f t="shared" si="0"/>
        <v>PSD95-6ZF-VP64</v>
      </c>
      <c r="I64" s="27" t="s">
        <v>118</v>
      </c>
      <c r="J64" s="1"/>
      <c r="K64" s="1" t="s">
        <v>10</v>
      </c>
      <c r="L64" s="1"/>
      <c r="M64" s="1"/>
      <c r="N64" s="1"/>
      <c r="O64" s="1"/>
      <c r="R64">
        <f>IF(I64="",parameters!$B$2,(IF(Main!I64=parameters!$A$3,parameters!$B$3,(IF(Main!I64=parameters!$A$4,parameters!$B$4,(IF(Main!I64=parameters!$A$5,parameters!$B$5,(IF(Main!I64=parameters!$A$6,parameters!$B$6,"Error")))))))))</f>
        <v>24</v>
      </c>
      <c r="S64" s="29" t="str">
        <f>IF(H64=parameters!$D$2,parameters!$E$2,(IF(Main!H64=parameters!$D$3,parameters!$E$3,(IF(Main!H64=parameters!$D$4,parameters!$E$4,(IF(Main!H64=parameters!$D$5,parameters!$E$5,"ERROR")))))))</f>
        <v>#009E73</v>
      </c>
    </row>
    <row r="65" spans="1:19" hidden="1" x14ac:dyDescent="0.25">
      <c r="A65" s="1">
        <v>202</v>
      </c>
      <c r="B65" s="1">
        <v>289838966</v>
      </c>
      <c r="C65" s="1">
        <v>8967</v>
      </c>
      <c r="D65" s="6">
        <v>44413</v>
      </c>
      <c r="E65" s="1" t="s">
        <v>16</v>
      </c>
      <c r="F65" s="1" t="s">
        <v>9</v>
      </c>
      <c r="G65" s="1" t="s">
        <v>18</v>
      </c>
      <c r="H65" s="1" t="str">
        <f t="shared" si="0"/>
        <v>PSD95-6ZF-VP64</v>
      </c>
      <c r="I65" s="1" t="s">
        <v>26</v>
      </c>
      <c r="J65" s="8" t="s">
        <v>28</v>
      </c>
      <c r="K65" s="1"/>
      <c r="L65" s="1"/>
      <c r="M65" s="1"/>
      <c r="N65" s="1"/>
      <c r="O65" s="1"/>
      <c r="R65">
        <f>IF(I65="",parameters!$B$2,(IF(Main!I65=parameters!$A$3,parameters!$B$3,(IF(Main!I65=parameters!$A$4,parameters!$B$4,(IF(Main!I65=parameters!$A$5,parameters!$B$5,(IF(Main!I65=parameters!$A$6,parameters!$B$6,"Error")))))))))</f>
        <v>22</v>
      </c>
      <c r="S65" s="29" t="str">
        <f>IF(H65=parameters!$D$2,parameters!$E$2,(IF(Main!H65=parameters!$D$3,parameters!$E$3,(IF(Main!H65=parameters!$D$4,parameters!$E$4,(IF(Main!H65=parameters!$D$5,parameters!$E$5,"ERROR")))))))</f>
        <v>#009E73</v>
      </c>
    </row>
    <row r="66" spans="1:19" hidden="1" x14ac:dyDescent="0.25">
      <c r="A66" s="1">
        <v>13</v>
      </c>
      <c r="B66" s="1">
        <v>289752245</v>
      </c>
      <c r="D66" s="6">
        <v>43899</v>
      </c>
      <c r="E66" s="1" t="s">
        <v>16</v>
      </c>
      <c r="F66" s="1" t="s">
        <v>11</v>
      </c>
      <c r="G66" s="1" t="s">
        <v>19</v>
      </c>
      <c r="H66" s="1" t="str">
        <f t="shared" si="0"/>
        <v>HTT+NI</v>
      </c>
      <c r="J66" s="1"/>
      <c r="K66" s="1"/>
      <c r="L66" s="1"/>
      <c r="M66" s="8" t="s">
        <v>13</v>
      </c>
      <c r="N66" s="8" t="s">
        <v>14</v>
      </c>
      <c r="O66" s="8" t="s">
        <v>15</v>
      </c>
      <c r="P66" s="9"/>
      <c r="Q66" s="9"/>
      <c r="R66">
        <f>IF(I66="",parameters!$B$2,(IF(Main!I66=parameters!$A$3,parameters!$B$3,(IF(Main!I66=parameters!$A$4,parameters!$B$4,(IF(Main!I66=parameters!$A$5,parameters!$B$5,(IF(Main!I66=parameters!$A$6,parameters!$B$6,"Error")))))))))</f>
        <v>21</v>
      </c>
      <c r="S66" s="29" t="str">
        <f>IF(H66=parameters!$D$2,parameters!$E$2,(IF(Main!H66=parameters!$D$3,parameters!$E$3,(IF(Main!H66=parameters!$D$4,parameters!$E$4,(IF(Main!H66=parameters!$D$5,parameters!$E$5,"ERROR")))))))</f>
        <v>#994F00</v>
      </c>
    </row>
    <row r="67" spans="1:19" hidden="1" x14ac:dyDescent="0.25">
      <c r="A67" s="1">
        <v>14</v>
      </c>
      <c r="B67" s="1">
        <v>289752486</v>
      </c>
      <c r="D67" s="6">
        <v>43899</v>
      </c>
      <c r="E67" s="1" t="s">
        <v>16</v>
      </c>
      <c r="F67" s="1" t="s">
        <v>11</v>
      </c>
      <c r="G67" s="1" t="s">
        <v>19</v>
      </c>
      <c r="H67" s="1" t="str">
        <f t="shared" si="0"/>
        <v>HTT+NI</v>
      </c>
      <c r="J67" s="1"/>
      <c r="K67" s="1"/>
      <c r="L67" s="1"/>
      <c r="M67" s="1"/>
      <c r="N67" s="1"/>
      <c r="O67" s="1"/>
      <c r="R67">
        <f>IF(I67="",parameters!$B$2,(IF(Main!I67=parameters!$A$3,parameters!$B$3,(IF(Main!I67=parameters!$A$4,parameters!$B$4,(IF(Main!I67=parameters!$A$5,parameters!$B$5,(IF(Main!I67=parameters!$A$6,parameters!$B$6,"Error")))))))))</f>
        <v>21</v>
      </c>
      <c r="S67" s="29" t="str">
        <f>IF(H67=parameters!$D$2,parameters!$E$2,(IF(Main!H67=parameters!$D$3,parameters!$E$3,(IF(Main!H67=parameters!$D$4,parameters!$E$4,(IF(Main!H67=parameters!$D$5,parameters!$E$5,"ERROR")))))))</f>
        <v>#994F00</v>
      </c>
    </row>
    <row r="68" spans="1:19" hidden="1" x14ac:dyDescent="0.25">
      <c r="A68" s="1">
        <v>15</v>
      </c>
      <c r="B68" s="1">
        <v>289965586</v>
      </c>
      <c r="D68" s="6">
        <v>43899</v>
      </c>
      <c r="E68" s="1" t="s">
        <v>16</v>
      </c>
      <c r="F68" s="1" t="s">
        <v>9</v>
      </c>
      <c r="G68" s="1" t="s">
        <v>19</v>
      </c>
      <c r="H68" s="1" t="str">
        <f t="shared" ref="H68:H131" si="1">(IF(E68="Htt-","HTT-NI",(IF(G68="NoED","PSD95-6ZF-NoED",(IF(G68="VP64","PSD95-6ZF-VP64","HTT+NI"))))))</f>
        <v>HTT+NI</v>
      </c>
      <c r="J68" s="1" t="s">
        <v>10</v>
      </c>
      <c r="K68" s="1"/>
      <c r="L68" s="1"/>
      <c r="M68" s="1"/>
      <c r="N68" s="1"/>
      <c r="O68" s="1"/>
      <c r="R68">
        <f>IF(I68="",parameters!$B$2,(IF(Main!I68=parameters!$A$3,parameters!$B$3,(IF(Main!I68=parameters!$A$4,parameters!$B$4,(IF(Main!I68=parameters!$A$5,parameters!$B$5,(IF(Main!I68=parameters!$A$6,parameters!$B$6,"Error")))))))))</f>
        <v>21</v>
      </c>
      <c r="S68" s="29" t="str">
        <f>IF(H68=parameters!$D$2,parameters!$E$2,(IF(Main!H68=parameters!$D$3,parameters!$E$3,(IF(Main!H68=parameters!$D$4,parameters!$E$4,(IF(Main!H68=parameters!$D$5,parameters!$E$5,"ERROR")))))))</f>
        <v>#994F00</v>
      </c>
    </row>
    <row r="69" spans="1:19" hidden="1" x14ac:dyDescent="0.25">
      <c r="A69" s="1">
        <v>21</v>
      </c>
      <c r="B69" s="1">
        <v>289752694</v>
      </c>
      <c r="D69" s="6">
        <v>43902</v>
      </c>
      <c r="E69" s="1" t="s">
        <v>16</v>
      </c>
      <c r="F69" s="1" t="s">
        <v>23</v>
      </c>
      <c r="G69" s="1" t="s">
        <v>19</v>
      </c>
      <c r="H69" s="1" t="str">
        <f t="shared" si="1"/>
        <v>HTT+NI</v>
      </c>
      <c r="J69" s="1"/>
      <c r="K69" s="1"/>
      <c r="L69" s="1"/>
      <c r="M69" s="1"/>
      <c r="N69" s="1"/>
      <c r="O69" s="1"/>
      <c r="R69">
        <f>IF(I69="",parameters!$B$2,(IF(Main!I69=parameters!$A$3,parameters!$B$3,(IF(Main!I69=parameters!$A$4,parameters!$B$4,(IF(Main!I69=parameters!$A$5,parameters!$B$5,(IF(Main!I69=parameters!$A$6,parameters!$B$6,"Error")))))))))</f>
        <v>21</v>
      </c>
      <c r="S69" s="29" t="str">
        <f>IF(H69=parameters!$D$2,parameters!$E$2,(IF(Main!H69=parameters!$D$3,parameters!$E$3,(IF(Main!H69=parameters!$D$4,parameters!$E$4,(IF(Main!H69=parameters!$D$5,parameters!$E$5,"ERROR")))))))</f>
        <v>#994F00</v>
      </c>
    </row>
    <row r="70" spans="1:19" hidden="1" x14ac:dyDescent="0.25">
      <c r="A70" s="1">
        <v>22</v>
      </c>
      <c r="B70" s="1">
        <v>289752914</v>
      </c>
      <c r="D70" s="6">
        <v>43902</v>
      </c>
      <c r="E70" s="1" t="s">
        <v>16</v>
      </c>
      <c r="F70" s="1" t="s">
        <v>23</v>
      </c>
      <c r="G70" s="1" t="s">
        <v>19</v>
      </c>
      <c r="H70" s="1" t="str">
        <f t="shared" si="1"/>
        <v>HTT+NI</v>
      </c>
      <c r="J70" s="1"/>
      <c r="K70" s="1"/>
      <c r="L70" s="1"/>
      <c r="M70" s="1"/>
      <c r="N70" s="1"/>
      <c r="O70" s="1"/>
      <c r="R70">
        <f>IF(I70="",parameters!$B$2,(IF(Main!I70=parameters!$A$3,parameters!$B$3,(IF(Main!I70=parameters!$A$4,parameters!$B$4,(IF(Main!I70=parameters!$A$5,parameters!$B$5,(IF(Main!I70=parameters!$A$6,parameters!$B$6,"Error")))))))))</f>
        <v>21</v>
      </c>
      <c r="S70" s="29" t="str">
        <f>IF(H70=parameters!$D$2,parameters!$E$2,(IF(Main!H70=parameters!$D$3,parameters!$E$3,(IF(Main!H70=parameters!$D$4,parameters!$E$4,(IF(Main!H70=parameters!$D$5,parameters!$E$5,"ERROR")))))))</f>
        <v>#994F00</v>
      </c>
    </row>
    <row r="71" spans="1:19" hidden="1" x14ac:dyDescent="0.25">
      <c r="A71" s="1">
        <v>25</v>
      </c>
      <c r="B71" s="1">
        <v>289756484</v>
      </c>
      <c r="D71" s="6">
        <v>44200</v>
      </c>
      <c r="E71" s="1" t="s">
        <v>16</v>
      </c>
      <c r="F71" s="1" t="s">
        <v>9</v>
      </c>
      <c r="G71" s="1" t="s">
        <v>19</v>
      </c>
      <c r="H71" s="1" t="str">
        <f t="shared" si="1"/>
        <v>HTT+NI</v>
      </c>
      <c r="J71" s="1" t="s">
        <v>10</v>
      </c>
      <c r="K71" s="1"/>
      <c r="L71" s="1"/>
      <c r="M71" s="1"/>
      <c r="N71" s="1"/>
      <c r="O71" s="1"/>
      <c r="R71">
        <f>IF(I71="",parameters!$B$2,(IF(Main!I71=parameters!$A$3,parameters!$B$3,(IF(Main!I71=parameters!$A$4,parameters!$B$4,(IF(Main!I71=parameters!$A$5,parameters!$B$5,(IF(Main!I71=parameters!$A$6,parameters!$B$6,"Error")))))))))</f>
        <v>21</v>
      </c>
      <c r="S71" s="29" t="str">
        <f>IF(H71=parameters!$D$2,parameters!$E$2,(IF(Main!H71=parameters!$D$3,parameters!$E$3,(IF(Main!H71=parameters!$D$4,parameters!$E$4,(IF(Main!H71=parameters!$D$5,parameters!$E$5,"ERROR")))))))</f>
        <v>#994F00</v>
      </c>
    </row>
    <row r="72" spans="1:19" hidden="1" x14ac:dyDescent="0.25">
      <c r="A72" s="1">
        <v>26</v>
      </c>
      <c r="B72" s="1">
        <v>289756745</v>
      </c>
      <c r="D72" s="6">
        <v>44200</v>
      </c>
      <c r="E72" s="1" t="s">
        <v>16</v>
      </c>
      <c r="F72" s="1" t="s">
        <v>11</v>
      </c>
      <c r="G72" s="1" t="s">
        <v>19</v>
      </c>
      <c r="H72" s="1" t="str">
        <f t="shared" si="1"/>
        <v>HTT+NI</v>
      </c>
      <c r="J72" s="1"/>
      <c r="K72" s="1"/>
      <c r="L72" s="1"/>
      <c r="M72" s="1"/>
      <c r="N72" s="1"/>
      <c r="O72" s="1"/>
      <c r="R72">
        <f>IF(I72="",parameters!$B$2,(IF(Main!I72=parameters!$A$3,parameters!$B$3,(IF(Main!I72=parameters!$A$4,parameters!$B$4,(IF(Main!I72=parameters!$A$5,parameters!$B$5,(IF(Main!I72=parameters!$A$6,parameters!$B$6,"Error")))))))))</f>
        <v>21</v>
      </c>
      <c r="S72" s="29" t="str">
        <f>IF(H72=parameters!$D$2,parameters!$E$2,(IF(Main!H72=parameters!$D$3,parameters!$E$3,(IF(Main!H72=parameters!$D$4,parameters!$E$4,(IF(Main!H72=parameters!$D$5,parameters!$E$5,"ERROR")))))))</f>
        <v>#994F00</v>
      </c>
    </row>
    <row r="73" spans="1:19" hidden="1" x14ac:dyDescent="0.25">
      <c r="A73" s="1">
        <v>51</v>
      </c>
      <c r="B73" s="1">
        <v>289838612</v>
      </c>
      <c r="D73" s="6">
        <v>44209</v>
      </c>
      <c r="E73" s="1" t="s">
        <v>25</v>
      </c>
      <c r="F73" s="1" t="s">
        <v>23</v>
      </c>
      <c r="G73" s="1" t="s">
        <v>19</v>
      </c>
      <c r="H73" s="1" t="str">
        <f t="shared" si="1"/>
        <v>HTT+NI</v>
      </c>
      <c r="J73" s="1"/>
      <c r="K73" s="1"/>
      <c r="L73" s="1"/>
      <c r="M73" s="1"/>
      <c r="N73" s="1"/>
      <c r="O73" s="1"/>
      <c r="R73">
        <f>IF(I73="",parameters!$B$2,(IF(Main!I73=parameters!$A$3,parameters!$B$3,(IF(Main!I73=parameters!$A$4,parameters!$B$4,(IF(Main!I73=parameters!$A$5,parameters!$B$5,(IF(Main!I73=parameters!$A$6,parameters!$B$6,"Error")))))))))</f>
        <v>21</v>
      </c>
      <c r="S73" s="29" t="str">
        <f>IF(H73=parameters!$D$2,parameters!$E$2,(IF(Main!H73=parameters!$D$3,parameters!$E$3,(IF(Main!H73=parameters!$D$4,parameters!$E$4,(IF(Main!H73=parameters!$D$5,parameters!$E$5,"ERROR")))))))</f>
        <v>#994F00</v>
      </c>
    </row>
    <row r="74" spans="1:19" hidden="1" x14ac:dyDescent="0.25">
      <c r="A74" s="1">
        <v>53</v>
      </c>
      <c r="B74" s="1">
        <v>289839059</v>
      </c>
      <c r="D74" s="6">
        <v>44209</v>
      </c>
      <c r="E74" s="1" t="s">
        <v>16</v>
      </c>
      <c r="F74" s="1" t="s">
        <v>11</v>
      </c>
      <c r="G74" s="1" t="s">
        <v>19</v>
      </c>
      <c r="H74" s="1" t="str">
        <f t="shared" si="1"/>
        <v>HTT+NI</v>
      </c>
      <c r="J74" s="1"/>
      <c r="K74" s="1"/>
      <c r="L74" s="1"/>
      <c r="M74" s="1"/>
      <c r="N74" s="1"/>
      <c r="O74" s="1"/>
      <c r="R74">
        <f>IF(I74="",parameters!$B$2,(IF(Main!I74=parameters!$A$3,parameters!$B$3,(IF(Main!I74=parameters!$A$4,parameters!$B$4,(IF(Main!I74=parameters!$A$5,parameters!$B$5,(IF(Main!I74=parameters!$A$6,parameters!$B$6,"Error")))))))))</f>
        <v>21</v>
      </c>
      <c r="S74" s="29" t="str">
        <f>IF(H74=parameters!$D$2,parameters!$E$2,(IF(Main!H74=parameters!$D$3,parameters!$E$3,(IF(Main!H74=parameters!$D$4,parameters!$E$4,(IF(Main!H74=parameters!$D$5,parameters!$E$5,"ERROR")))))))</f>
        <v>#994F00</v>
      </c>
    </row>
    <row r="75" spans="1:19" hidden="1" x14ac:dyDescent="0.25">
      <c r="A75" s="1">
        <v>54</v>
      </c>
      <c r="B75" s="1">
        <v>289838831</v>
      </c>
      <c r="D75" s="6">
        <v>44209</v>
      </c>
      <c r="E75" s="1" t="s">
        <v>16</v>
      </c>
      <c r="F75" s="1" t="s">
        <v>11</v>
      </c>
      <c r="G75" s="1" t="s">
        <v>19</v>
      </c>
      <c r="H75" s="1" t="str">
        <f t="shared" si="1"/>
        <v>HTT+NI</v>
      </c>
      <c r="J75" s="1"/>
      <c r="K75" s="1"/>
      <c r="L75" s="1"/>
      <c r="M75" s="1"/>
      <c r="N75" s="1"/>
      <c r="O75" s="1"/>
      <c r="R75">
        <f>IF(I75="",parameters!$B$2,(IF(Main!I75=parameters!$A$3,parameters!$B$3,(IF(Main!I75=parameters!$A$4,parameters!$B$4,(IF(Main!I75=parameters!$A$5,parameters!$B$5,(IF(Main!I75=parameters!$A$6,parameters!$B$6,"Error")))))))))</f>
        <v>21</v>
      </c>
      <c r="S75" s="29" t="str">
        <f>IF(H75=parameters!$D$2,parameters!$E$2,(IF(Main!H75=parameters!$D$3,parameters!$E$3,(IF(Main!H75=parameters!$D$4,parameters!$E$4,(IF(Main!H75=parameters!$D$5,parameters!$E$5,"ERROR")))))))</f>
        <v>#994F00</v>
      </c>
    </row>
    <row r="76" spans="1:19" hidden="1" x14ac:dyDescent="0.25">
      <c r="A76" s="1">
        <v>55</v>
      </c>
      <c r="B76" s="1">
        <v>289838154</v>
      </c>
      <c r="D76" s="6">
        <v>44209</v>
      </c>
      <c r="E76" s="1" t="s">
        <v>16</v>
      </c>
      <c r="F76" s="1" t="s">
        <v>9</v>
      </c>
      <c r="G76" s="1" t="s">
        <v>19</v>
      </c>
      <c r="H76" s="1" t="str">
        <f t="shared" si="1"/>
        <v>HTT+NI</v>
      </c>
      <c r="J76" s="1" t="s">
        <v>10</v>
      </c>
      <c r="K76" s="1"/>
      <c r="L76" s="1"/>
      <c r="M76" s="1"/>
      <c r="N76" s="1"/>
      <c r="O76" s="1"/>
      <c r="R76">
        <f>IF(I76="",parameters!$B$2,(IF(Main!I76=parameters!$A$3,parameters!$B$3,(IF(Main!I76=parameters!$A$4,parameters!$B$4,(IF(Main!I76=parameters!$A$5,parameters!$B$5,(IF(Main!I76=parameters!$A$6,parameters!$B$6,"Error")))))))))</f>
        <v>21</v>
      </c>
      <c r="S76" s="29" t="str">
        <f>IF(H76=parameters!$D$2,parameters!$E$2,(IF(Main!H76=parameters!$D$3,parameters!$E$3,(IF(Main!H76=parameters!$D$4,parameters!$E$4,(IF(Main!H76=parameters!$D$5,parameters!$E$5,"ERROR")))))))</f>
        <v>#994F00</v>
      </c>
    </row>
    <row r="77" spans="1:19" hidden="1" x14ac:dyDescent="0.25">
      <c r="A77" s="1">
        <v>59</v>
      </c>
      <c r="B77" s="1">
        <v>289838996</v>
      </c>
      <c r="D77" s="6">
        <v>44210</v>
      </c>
      <c r="E77" s="1" t="s">
        <v>16</v>
      </c>
      <c r="F77" s="1" t="s">
        <v>23</v>
      </c>
      <c r="G77" s="1" t="s">
        <v>19</v>
      </c>
      <c r="H77" s="1" t="str">
        <f t="shared" si="1"/>
        <v>HTT+NI</v>
      </c>
      <c r="J77" s="1"/>
      <c r="K77" s="1"/>
      <c r="L77" s="1"/>
      <c r="M77" s="1"/>
      <c r="N77" s="1"/>
      <c r="O77" s="1"/>
      <c r="R77">
        <f>IF(I77="",parameters!$B$2,(IF(Main!I77=parameters!$A$3,parameters!$B$3,(IF(Main!I77=parameters!$A$4,parameters!$B$4,(IF(Main!I77=parameters!$A$5,parameters!$B$5,(IF(Main!I77=parameters!$A$6,parameters!$B$6,"Error")))))))))</f>
        <v>21</v>
      </c>
      <c r="S77" s="29" t="str">
        <f>IF(H77=parameters!$D$2,parameters!$E$2,(IF(Main!H77=parameters!$D$3,parameters!$E$3,(IF(Main!H77=parameters!$D$4,parameters!$E$4,(IF(Main!H77=parameters!$D$5,parameters!$E$5,"ERROR")))))))</f>
        <v>#994F00</v>
      </c>
    </row>
    <row r="78" spans="1:19" hidden="1" x14ac:dyDescent="0.25">
      <c r="A78" s="1">
        <v>65</v>
      </c>
      <c r="B78" s="1">
        <v>1508</v>
      </c>
      <c r="C78" s="1">
        <v>1510</v>
      </c>
      <c r="D78" s="6">
        <v>44211</v>
      </c>
      <c r="E78" s="1" t="s">
        <v>16</v>
      </c>
      <c r="F78" s="1" t="s">
        <v>11</v>
      </c>
      <c r="G78" s="1" t="s">
        <v>19</v>
      </c>
      <c r="H78" s="1" t="str">
        <f t="shared" si="1"/>
        <v>HTT+NI</v>
      </c>
      <c r="J78" s="1"/>
      <c r="K78" s="1"/>
      <c r="L78" s="1"/>
      <c r="M78" s="1"/>
      <c r="N78" s="1"/>
      <c r="O78" s="1"/>
      <c r="R78">
        <f>IF(I78="",parameters!$B$2,(IF(Main!I78=parameters!$A$3,parameters!$B$3,(IF(Main!I78=parameters!$A$4,parameters!$B$4,(IF(Main!I78=parameters!$A$5,parameters!$B$5,(IF(Main!I78=parameters!$A$6,parameters!$B$6,"Error")))))))))</f>
        <v>21</v>
      </c>
      <c r="S78" s="29" t="str">
        <f>IF(H78=parameters!$D$2,parameters!$E$2,(IF(Main!H78=parameters!$D$3,parameters!$E$3,(IF(Main!H78=parameters!$D$4,parameters!$E$4,(IF(Main!H78=parameters!$D$5,parameters!$E$5,"ERROR")))))))</f>
        <v>#994F00</v>
      </c>
    </row>
    <row r="79" spans="1:19" hidden="1" x14ac:dyDescent="0.25">
      <c r="A79" s="1">
        <v>66</v>
      </c>
      <c r="B79" s="1">
        <v>6914</v>
      </c>
      <c r="D79" s="6">
        <v>44211</v>
      </c>
      <c r="E79" s="1" t="s">
        <v>16</v>
      </c>
      <c r="F79" s="1" t="s">
        <v>11</v>
      </c>
      <c r="G79" s="1" t="s">
        <v>19</v>
      </c>
      <c r="H79" s="1" t="str">
        <f t="shared" si="1"/>
        <v>HTT+NI</v>
      </c>
      <c r="J79" s="1"/>
      <c r="K79" s="1"/>
      <c r="L79" s="1"/>
      <c r="M79" s="1"/>
      <c r="N79" s="1"/>
      <c r="O79" s="1"/>
      <c r="R79">
        <f>IF(I79="",parameters!$B$2,(IF(Main!I79=parameters!$A$3,parameters!$B$3,(IF(Main!I79=parameters!$A$4,parameters!$B$4,(IF(Main!I79=parameters!$A$5,parameters!$B$5,(IF(Main!I79=parameters!$A$6,parameters!$B$6,"Error")))))))))</f>
        <v>21</v>
      </c>
      <c r="S79" s="29" t="str">
        <f>IF(H79=parameters!$D$2,parameters!$E$2,(IF(Main!H79=parameters!$D$3,parameters!$E$3,(IF(Main!H79=parameters!$D$4,parameters!$E$4,(IF(Main!H79=parameters!$D$5,parameters!$E$5,"ERROR")))))))</f>
        <v>#994F00</v>
      </c>
    </row>
    <row r="80" spans="1:19" hidden="1" x14ac:dyDescent="0.25">
      <c r="A80" s="1">
        <v>67</v>
      </c>
      <c r="B80" s="1">
        <v>6926</v>
      </c>
      <c r="D80" s="6">
        <v>44211</v>
      </c>
      <c r="E80" s="1" t="s">
        <v>16</v>
      </c>
      <c r="F80" s="1" t="s">
        <v>11</v>
      </c>
      <c r="G80" s="1" t="s">
        <v>19</v>
      </c>
      <c r="H80" s="1" t="str">
        <f t="shared" si="1"/>
        <v>HTT+NI</v>
      </c>
      <c r="J80" s="1"/>
      <c r="K80" s="1"/>
      <c r="L80" s="1"/>
      <c r="M80" s="1"/>
      <c r="N80" s="1"/>
      <c r="O80" s="1"/>
      <c r="R80">
        <f>IF(I80="",parameters!$B$2,(IF(Main!I80=parameters!$A$3,parameters!$B$3,(IF(Main!I80=parameters!$A$4,parameters!$B$4,(IF(Main!I80=parameters!$A$5,parameters!$B$5,(IF(Main!I80=parameters!$A$6,parameters!$B$6,"Error")))))))))</f>
        <v>21</v>
      </c>
      <c r="S80" s="29" t="str">
        <f>IF(H80=parameters!$D$2,parameters!$E$2,(IF(Main!H80=parameters!$D$3,parameters!$E$3,(IF(Main!H80=parameters!$D$4,parameters!$E$4,(IF(Main!H80=parameters!$D$5,parameters!$E$5,"ERROR")))))))</f>
        <v>#994F00</v>
      </c>
    </row>
    <row r="81" spans="1:19" hidden="1" x14ac:dyDescent="0.25">
      <c r="A81" s="1">
        <v>68</v>
      </c>
      <c r="B81" s="1">
        <v>6274</v>
      </c>
      <c r="D81" s="6">
        <v>44211</v>
      </c>
      <c r="E81" s="1" t="s">
        <v>16</v>
      </c>
      <c r="F81" s="1" t="s">
        <v>9</v>
      </c>
      <c r="G81" s="1" t="s">
        <v>19</v>
      </c>
      <c r="H81" s="1" t="str">
        <f t="shared" si="1"/>
        <v>HTT+NI</v>
      </c>
      <c r="J81" s="1" t="s">
        <v>10</v>
      </c>
      <c r="K81" s="1"/>
      <c r="L81" s="1"/>
      <c r="M81" s="1"/>
      <c r="N81" s="1"/>
      <c r="O81" s="1"/>
      <c r="R81">
        <f>IF(I81="",parameters!$B$2,(IF(Main!I81=parameters!$A$3,parameters!$B$3,(IF(Main!I81=parameters!$A$4,parameters!$B$4,(IF(Main!I81=parameters!$A$5,parameters!$B$5,(IF(Main!I81=parameters!$A$6,parameters!$B$6,"Error")))))))))</f>
        <v>21</v>
      </c>
      <c r="S81" s="29" t="str">
        <f>IF(H81=parameters!$D$2,parameters!$E$2,(IF(Main!H81=parameters!$D$3,parameters!$E$3,(IF(Main!H81=parameters!$D$4,parameters!$E$4,(IF(Main!H81=parameters!$D$5,parameters!$E$5,"ERROR")))))))</f>
        <v>#994F00</v>
      </c>
    </row>
    <row r="82" spans="1:19" hidden="1" x14ac:dyDescent="0.25">
      <c r="A82" s="1">
        <v>69</v>
      </c>
      <c r="B82" s="1">
        <v>3005</v>
      </c>
      <c r="D82" s="6">
        <v>44211</v>
      </c>
      <c r="E82" s="1" t="s">
        <v>16</v>
      </c>
      <c r="F82" s="1" t="s">
        <v>9</v>
      </c>
      <c r="G82" s="1" t="s">
        <v>19</v>
      </c>
      <c r="H82" s="1" t="str">
        <f t="shared" si="1"/>
        <v>HTT+NI</v>
      </c>
      <c r="J82" s="1" t="s">
        <v>10</v>
      </c>
      <c r="K82" s="1"/>
      <c r="L82" s="1"/>
      <c r="M82" s="1"/>
      <c r="N82" s="1"/>
      <c r="O82" s="1"/>
      <c r="R82">
        <f>IF(I82="",parameters!$B$2,(IF(Main!I82=parameters!$A$3,parameters!$B$3,(IF(Main!I82=parameters!$A$4,parameters!$B$4,(IF(Main!I82=parameters!$A$5,parameters!$B$5,(IF(Main!I82=parameters!$A$6,parameters!$B$6,"Error")))))))))</f>
        <v>21</v>
      </c>
      <c r="S82" s="29" t="str">
        <f>IF(H82=parameters!$D$2,parameters!$E$2,(IF(Main!H82=parameters!$D$3,parameters!$E$3,(IF(Main!H82=parameters!$D$4,parameters!$E$4,(IF(Main!H82=parameters!$D$5,parameters!$E$5,"ERROR")))))))</f>
        <v>#994F00</v>
      </c>
    </row>
    <row r="83" spans="1:19" hidden="1" x14ac:dyDescent="0.25">
      <c r="A83" s="1">
        <v>70</v>
      </c>
      <c r="B83" s="1">
        <v>7580</v>
      </c>
      <c r="D83" s="6">
        <v>44211</v>
      </c>
      <c r="E83" s="1" t="s">
        <v>16</v>
      </c>
      <c r="F83" s="1" t="s">
        <v>11</v>
      </c>
      <c r="G83" s="1" t="s">
        <v>19</v>
      </c>
      <c r="H83" s="1" t="str">
        <f t="shared" si="1"/>
        <v>HTT+NI</v>
      </c>
      <c r="J83" s="1"/>
      <c r="K83" s="1"/>
      <c r="L83" s="1"/>
      <c r="M83" s="1"/>
      <c r="N83" s="1"/>
      <c r="O83" s="1"/>
      <c r="R83">
        <f>IF(I83="",parameters!$B$2,(IF(Main!I83=parameters!$A$3,parameters!$B$3,(IF(Main!I83=parameters!$A$4,parameters!$B$4,(IF(Main!I83=parameters!$A$5,parameters!$B$5,(IF(Main!I83=parameters!$A$6,parameters!$B$6,"Error")))))))))</f>
        <v>21</v>
      </c>
      <c r="S83" s="29" t="str">
        <f>IF(H83=parameters!$D$2,parameters!$E$2,(IF(Main!H83=parameters!$D$3,parameters!$E$3,(IF(Main!H83=parameters!$D$4,parameters!$E$4,(IF(Main!H83=parameters!$D$5,parameters!$E$5,"ERROR")))))))</f>
        <v>#994F00</v>
      </c>
    </row>
    <row r="84" spans="1:19" hidden="1" x14ac:dyDescent="0.25">
      <c r="A84" s="1">
        <v>81</v>
      </c>
      <c r="B84" s="1">
        <v>7153</v>
      </c>
      <c r="D84" s="6">
        <v>44212</v>
      </c>
      <c r="E84" s="1" t="s">
        <v>16</v>
      </c>
      <c r="F84" s="1" t="s">
        <v>11</v>
      </c>
      <c r="G84" s="1" t="s">
        <v>19</v>
      </c>
      <c r="H84" s="1" t="str">
        <f t="shared" si="1"/>
        <v>HTT+NI</v>
      </c>
      <c r="J84" s="1"/>
      <c r="K84" s="1"/>
      <c r="L84" s="1"/>
      <c r="M84" s="1"/>
      <c r="N84" s="1"/>
      <c r="O84" s="1"/>
      <c r="R84">
        <f>IF(I84="",parameters!$B$2,(IF(Main!I84=parameters!$A$3,parameters!$B$3,(IF(Main!I84=parameters!$A$4,parameters!$B$4,(IF(Main!I84=parameters!$A$5,parameters!$B$5,(IF(Main!I84=parameters!$A$6,parameters!$B$6,"Error")))))))))</f>
        <v>21</v>
      </c>
      <c r="S84" s="29" t="str">
        <f>IF(H84=parameters!$D$2,parameters!$E$2,(IF(Main!H84=parameters!$D$3,parameters!$E$3,(IF(Main!H84=parameters!$D$4,parameters!$E$4,(IF(Main!H84=parameters!$D$5,parameters!$E$5,"ERROR")))))))</f>
        <v>#994F00</v>
      </c>
    </row>
    <row r="85" spans="1:19" hidden="1" x14ac:dyDescent="0.25">
      <c r="A85" s="1">
        <v>82</v>
      </c>
      <c r="B85" s="1">
        <v>7190</v>
      </c>
      <c r="D85" s="6">
        <v>44212</v>
      </c>
      <c r="E85" s="1" t="s">
        <v>16</v>
      </c>
      <c r="F85" s="1" t="s">
        <v>9</v>
      </c>
      <c r="G85" s="1" t="s">
        <v>19</v>
      </c>
      <c r="H85" s="1" t="str">
        <f t="shared" si="1"/>
        <v>HTT+NI</v>
      </c>
      <c r="J85" s="1" t="s">
        <v>10</v>
      </c>
      <c r="K85" s="1"/>
      <c r="L85" s="1"/>
      <c r="M85" s="1"/>
      <c r="N85" s="1"/>
      <c r="O85" s="1"/>
      <c r="R85">
        <f>IF(I85="",parameters!$B$2,(IF(Main!I85=parameters!$A$3,parameters!$B$3,(IF(Main!I85=parameters!$A$4,parameters!$B$4,(IF(Main!I85=parameters!$A$5,parameters!$B$5,(IF(Main!I85=parameters!$A$6,parameters!$B$6,"Error")))))))))</f>
        <v>21</v>
      </c>
      <c r="S85" s="29" t="str">
        <f>IF(H85=parameters!$D$2,parameters!$E$2,(IF(Main!H85=parameters!$D$3,parameters!$E$3,(IF(Main!H85=parameters!$D$4,parameters!$E$4,(IF(Main!H85=parameters!$D$5,parameters!$E$5,"ERROR")))))))</f>
        <v>#994F00</v>
      </c>
    </row>
    <row r="86" spans="1:19" hidden="1" x14ac:dyDescent="0.25">
      <c r="A86" s="1">
        <v>83</v>
      </c>
      <c r="B86" s="1">
        <v>6694</v>
      </c>
      <c r="D86" s="6">
        <v>44212</v>
      </c>
      <c r="E86" s="1" t="s">
        <v>16</v>
      </c>
      <c r="F86" s="1" t="s">
        <v>9</v>
      </c>
      <c r="G86" s="1" t="s">
        <v>19</v>
      </c>
      <c r="H86" s="1" t="str">
        <f t="shared" si="1"/>
        <v>HTT+NI</v>
      </c>
      <c r="J86" s="1" t="s">
        <v>10</v>
      </c>
      <c r="K86" s="1"/>
      <c r="L86" s="1"/>
      <c r="M86" s="1"/>
      <c r="N86" s="1"/>
      <c r="O86" s="1"/>
      <c r="R86">
        <f>IF(I86="",parameters!$B$2,(IF(Main!I86=parameters!$A$3,parameters!$B$3,(IF(Main!I86=parameters!$A$4,parameters!$B$4,(IF(Main!I86=parameters!$A$5,parameters!$B$5,(IF(Main!I86=parameters!$A$6,parameters!$B$6,"Error")))))))))</f>
        <v>21</v>
      </c>
      <c r="S86" s="29" t="str">
        <f>IF(H86=parameters!$D$2,parameters!$E$2,(IF(Main!H86=parameters!$D$3,parameters!$E$3,(IF(Main!H86=parameters!$D$4,parameters!$E$4,(IF(Main!H86=parameters!$D$5,parameters!$E$5,"ERROR")))))))</f>
        <v>#994F00</v>
      </c>
    </row>
    <row r="87" spans="1:19" hidden="1" x14ac:dyDescent="0.25">
      <c r="A87" s="1">
        <v>84</v>
      </c>
      <c r="B87" s="1">
        <v>7264</v>
      </c>
      <c r="D87" s="6">
        <v>44212</v>
      </c>
      <c r="E87" s="1" t="s">
        <v>16</v>
      </c>
      <c r="F87" s="1" t="s">
        <v>9</v>
      </c>
      <c r="G87" s="1" t="s">
        <v>19</v>
      </c>
      <c r="H87" s="1" t="str">
        <f t="shared" si="1"/>
        <v>HTT+NI</v>
      </c>
      <c r="J87" s="1" t="s">
        <v>10</v>
      </c>
      <c r="K87" s="1"/>
      <c r="L87" s="1"/>
      <c r="M87" s="1"/>
      <c r="N87" s="1"/>
      <c r="O87" s="1"/>
      <c r="R87">
        <f>IF(I87="",parameters!$B$2,(IF(Main!I87=parameters!$A$3,parameters!$B$3,(IF(Main!I87=parameters!$A$4,parameters!$B$4,(IF(Main!I87=parameters!$A$5,parameters!$B$5,(IF(Main!I87=parameters!$A$6,parameters!$B$6,"Error")))))))))</f>
        <v>21</v>
      </c>
      <c r="S87" s="29" t="str">
        <f>IF(H87=parameters!$D$2,parameters!$E$2,(IF(Main!H87=parameters!$D$3,parameters!$E$3,(IF(Main!H87=parameters!$D$4,parameters!$E$4,(IF(Main!H87=parameters!$D$5,parameters!$E$5,"ERROR")))))))</f>
        <v>#994F00</v>
      </c>
    </row>
    <row r="88" spans="1:19" hidden="1" x14ac:dyDescent="0.25">
      <c r="A88" s="1">
        <v>90</v>
      </c>
      <c r="B88" s="1">
        <v>289836897</v>
      </c>
      <c r="D88" s="6">
        <v>44265</v>
      </c>
      <c r="E88" s="1" t="s">
        <v>16</v>
      </c>
      <c r="F88" s="1" t="s">
        <v>9</v>
      </c>
      <c r="G88" s="1" t="s">
        <v>19</v>
      </c>
      <c r="H88" s="1" t="str">
        <f t="shared" si="1"/>
        <v>HTT+NI</v>
      </c>
      <c r="J88" s="1" t="s">
        <v>10</v>
      </c>
      <c r="K88" s="1"/>
      <c r="L88" s="1"/>
      <c r="M88" s="1"/>
      <c r="N88" s="1"/>
      <c r="O88" s="1"/>
      <c r="R88">
        <f>IF(I88="",parameters!$B$2,(IF(Main!I88=parameters!$A$3,parameters!$B$3,(IF(Main!I88=parameters!$A$4,parameters!$B$4,(IF(Main!I88=parameters!$A$5,parameters!$B$5,(IF(Main!I88=parameters!$A$6,parameters!$B$6,"Error")))))))))</f>
        <v>21</v>
      </c>
      <c r="S88" s="29" t="str">
        <f>IF(H88=parameters!$D$2,parameters!$E$2,(IF(Main!H88=parameters!$D$3,parameters!$E$3,(IF(Main!H88=parameters!$D$4,parameters!$E$4,(IF(Main!H88=parameters!$D$5,parameters!$E$5,"ERROR")))))))</f>
        <v>#994F00</v>
      </c>
    </row>
    <row r="89" spans="1:19" hidden="1" x14ac:dyDescent="0.25">
      <c r="A89" s="1">
        <v>91</v>
      </c>
      <c r="B89" s="1">
        <v>289836444</v>
      </c>
      <c r="D89" s="6">
        <v>44265</v>
      </c>
      <c r="E89" s="1" t="s">
        <v>16</v>
      </c>
      <c r="F89" s="1" t="s">
        <v>9</v>
      </c>
      <c r="G89" s="1" t="s">
        <v>19</v>
      </c>
      <c r="H89" s="1" t="str">
        <f t="shared" si="1"/>
        <v>HTT+NI</v>
      </c>
      <c r="J89" s="1" t="s">
        <v>10</v>
      </c>
      <c r="K89" s="1"/>
      <c r="L89" s="1"/>
      <c r="M89" s="1"/>
      <c r="N89" s="1"/>
      <c r="O89" s="1"/>
      <c r="R89">
        <f>IF(I89="",parameters!$B$2,(IF(Main!I89=parameters!$A$3,parameters!$B$3,(IF(Main!I89=parameters!$A$4,parameters!$B$4,(IF(Main!I89=parameters!$A$5,parameters!$B$5,(IF(Main!I89=parameters!$A$6,parameters!$B$6,"Error")))))))))</f>
        <v>21</v>
      </c>
      <c r="S89" s="29" t="str">
        <f>IF(H89=parameters!$D$2,parameters!$E$2,(IF(Main!H89=parameters!$D$3,parameters!$E$3,(IF(Main!H89=parameters!$D$4,parameters!$E$4,(IF(Main!H89=parameters!$D$5,parameters!$E$5,"ERROR")))))))</f>
        <v>#994F00</v>
      </c>
    </row>
    <row r="90" spans="1:19" hidden="1" x14ac:dyDescent="0.25">
      <c r="A90" s="1">
        <v>86</v>
      </c>
      <c r="B90" s="1">
        <v>289838342</v>
      </c>
      <c r="D90" s="6">
        <v>44265</v>
      </c>
      <c r="E90" s="1" t="s">
        <v>16</v>
      </c>
      <c r="F90" s="1" t="s">
        <v>9</v>
      </c>
      <c r="G90" s="1" t="s">
        <v>19</v>
      </c>
      <c r="H90" s="1" t="str">
        <f t="shared" si="1"/>
        <v>HTT+NI</v>
      </c>
      <c r="J90" s="1" t="s">
        <v>27</v>
      </c>
      <c r="K90" s="1"/>
      <c r="L90" s="1"/>
      <c r="M90" s="1"/>
      <c r="N90" s="1"/>
      <c r="O90" s="1"/>
      <c r="R90">
        <f>IF(I90="",parameters!$B$2,(IF(Main!I90=parameters!$A$3,parameters!$B$3,(IF(Main!I90=parameters!$A$4,parameters!$B$4,(IF(Main!I90=parameters!$A$5,parameters!$B$5,(IF(Main!I90=parameters!$A$6,parameters!$B$6,"Error")))))))))</f>
        <v>21</v>
      </c>
      <c r="S90" s="29" t="str">
        <f>IF(H90=parameters!$D$2,parameters!$E$2,(IF(Main!H90=parameters!$D$3,parameters!$E$3,(IF(Main!H90=parameters!$D$4,parameters!$E$4,(IF(Main!H90=parameters!$D$5,parameters!$E$5,"ERROR")))))))</f>
        <v>#994F00</v>
      </c>
    </row>
    <row r="91" spans="1:19" hidden="1" x14ac:dyDescent="0.25">
      <c r="A91" s="1">
        <v>87</v>
      </c>
      <c r="B91" s="1">
        <v>287020606</v>
      </c>
      <c r="D91" s="6">
        <v>44265</v>
      </c>
      <c r="E91" s="1" t="s">
        <v>16</v>
      </c>
      <c r="F91" s="1" t="s">
        <v>9</v>
      </c>
      <c r="G91" s="1" t="s">
        <v>19</v>
      </c>
      <c r="H91" s="1" t="str">
        <f t="shared" si="1"/>
        <v>HTT+NI</v>
      </c>
      <c r="J91" s="1" t="s">
        <v>27</v>
      </c>
      <c r="K91" s="1"/>
      <c r="L91" s="1"/>
      <c r="M91" s="1"/>
      <c r="N91" s="1"/>
      <c r="O91" s="1"/>
      <c r="R91">
        <f>IF(I91="",parameters!$B$2,(IF(Main!I91=parameters!$A$3,parameters!$B$3,(IF(Main!I91=parameters!$A$4,parameters!$B$4,(IF(Main!I91=parameters!$A$5,parameters!$B$5,(IF(Main!I91=parameters!$A$6,parameters!$B$6,"Error")))))))))</f>
        <v>21</v>
      </c>
      <c r="S91" s="29" t="str">
        <f>IF(H91=parameters!$D$2,parameters!$E$2,(IF(Main!H91=parameters!$D$3,parameters!$E$3,(IF(Main!H91=parameters!$D$4,parameters!$E$4,(IF(Main!H91=parameters!$D$5,parameters!$E$5,"ERROR")))))))</f>
        <v>#994F00</v>
      </c>
    </row>
    <row r="92" spans="1:19" hidden="1" x14ac:dyDescent="0.25">
      <c r="A92" s="1">
        <v>134</v>
      </c>
      <c r="B92" s="1">
        <v>289838930</v>
      </c>
      <c r="D92" s="6">
        <v>44335</v>
      </c>
      <c r="E92" s="1" t="s">
        <v>16</v>
      </c>
      <c r="F92" s="1" t="s">
        <v>9</v>
      </c>
      <c r="G92" s="1" t="s">
        <v>19</v>
      </c>
      <c r="H92" s="1" t="str">
        <f t="shared" si="1"/>
        <v>HTT+NI</v>
      </c>
      <c r="J92" s="1" t="s">
        <v>10</v>
      </c>
      <c r="K92" s="1"/>
      <c r="L92" s="1"/>
      <c r="M92" s="1"/>
      <c r="N92" s="1"/>
      <c r="O92" s="1"/>
      <c r="R92">
        <f>IF(I92="",parameters!$B$2,(IF(Main!I92=parameters!$A$3,parameters!$B$3,(IF(Main!I92=parameters!$A$4,parameters!$B$4,(IF(Main!I92=parameters!$A$5,parameters!$B$5,(IF(Main!I92=parameters!$A$6,parameters!$B$6,"Error")))))))))</f>
        <v>21</v>
      </c>
      <c r="S92" s="29" t="str">
        <f>IF(H92=parameters!$D$2,parameters!$E$2,(IF(Main!H92=parameters!$D$3,parameters!$E$3,(IF(Main!H92=parameters!$D$4,parameters!$E$4,(IF(Main!H92=parameters!$D$5,parameters!$E$5,"ERROR")))))))</f>
        <v>#994F00</v>
      </c>
    </row>
    <row r="93" spans="1:19" hidden="1" x14ac:dyDescent="0.25">
      <c r="A93" s="1">
        <v>135</v>
      </c>
      <c r="B93" s="1">
        <v>289846926</v>
      </c>
      <c r="D93" s="6">
        <v>44335</v>
      </c>
      <c r="E93" s="1" t="s">
        <v>16</v>
      </c>
      <c r="F93" s="1" t="s">
        <v>11</v>
      </c>
      <c r="G93" s="1" t="s">
        <v>19</v>
      </c>
      <c r="H93" s="1" t="str">
        <f t="shared" si="1"/>
        <v>HTT+NI</v>
      </c>
      <c r="J93" s="1"/>
      <c r="K93" s="1"/>
      <c r="L93" s="1"/>
      <c r="M93" s="1"/>
      <c r="N93" s="1"/>
      <c r="O93" s="1"/>
      <c r="R93">
        <f>IF(I93="",parameters!$B$2,(IF(Main!I93=parameters!$A$3,parameters!$B$3,(IF(Main!I93=parameters!$A$4,parameters!$B$4,(IF(Main!I93=parameters!$A$5,parameters!$B$5,(IF(Main!I93=parameters!$A$6,parameters!$B$6,"Error")))))))))</f>
        <v>21</v>
      </c>
      <c r="S93" s="29" t="str">
        <f>IF(H93=parameters!$D$2,parameters!$E$2,(IF(Main!H93=parameters!$D$3,parameters!$E$3,(IF(Main!H93=parameters!$D$4,parameters!$E$4,(IF(Main!H93=parameters!$D$5,parameters!$E$5,"ERROR")))))))</f>
        <v>#994F00</v>
      </c>
    </row>
    <row r="94" spans="1:19" hidden="1" x14ac:dyDescent="0.25">
      <c r="A94" s="1">
        <v>136</v>
      </c>
      <c r="B94" s="1">
        <v>289838788</v>
      </c>
      <c r="D94" s="6">
        <v>44335</v>
      </c>
      <c r="E94" s="1" t="s">
        <v>16</v>
      </c>
      <c r="F94" s="1" t="s">
        <v>9</v>
      </c>
      <c r="G94" s="1" t="s">
        <v>19</v>
      </c>
      <c r="H94" s="1" t="str">
        <f t="shared" si="1"/>
        <v>HTT+NI</v>
      </c>
      <c r="J94" s="1" t="s">
        <v>10</v>
      </c>
      <c r="K94" s="1"/>
      <c r="L94" s="1"/>
      <c r="M94" s="1"/>
      <c r="N94" s="1"/>
      <c r="O94" s="1"/>
      <c r="R94">
        <f>IF(I94="",parameters!$B$2,(IF(Main!I94=parameters!$A$3,parameters!$B$3,(IF(Main!I94=parameters!$A$4,parameters!$B$4,(IF(Main!I94=parameters!$A$5,parameters!$B$5,(IF(Main!I94=parameters!$A$6,parameters!$B$6,"Error")))))))))</f>
        <v>21</v>
      </c>
      <c r="S94" s="29" t="str">
        <f>IF(H94=parameters!$D$2,parameters!$E$2,(IF(Main!H94=parameters!$D$3,parameters!$E$3,(IF(Main!H94=parameters!$D$4,parameters!$E$4,(IF(Main!H94=parameters!$D$5,parameters!$E$5,"ERROR")))))))</f>
        <v>#994F00</v>
      </c>
    </row>
    <row r="95" spans="1:19" hidden="1" x14ac:dyDescent="0.25">
      <c r="A95" s="1">
        <v>144</v>
      </c>
      <c r="B95" s="1">
        <v>289838087</v>
      </c>
      <c r="D95" s="6">
        <v>44343</v>
      </c>
      <c r="E95" s="1" t="s">
        <v>16</v>
      </c>
      <c r="F95" s="1" t="s">
        <v>11</v>
      </c>
      <c r="G95" s="1" t="s">
        <v>19</v>
      </c>
      <c r="H95" s="1" t="str">
        <f t="shared" si="1"/>
        <v>HTT+NI</v>
      </c>
      <c r="J95" s="1"/>
      <c r="K95" s="1"/>
      <c r="L95" s="1"/>
      <c r="M95" s="1"/>
      <c r="N95" s="1"/>
      <c r="O95" s="1"/>
      <c r="R95">
        <f>IF(I95="",parameters!$B$2,(IF(Main!I95=parameters!$A$3,parameters!$B$3,(IF(Main!I95=parameters!$A$4,parameters!$B$4,(IF(Main!I95=parameters!$A$5,parameters!$B$5,(IF(Main!I95=parameters!$A$6,parameters!$B$6,"Error")))))))))</f>
        <v>21</v>
      </c>
      <c r="S95" s="29" t="str">
        <f>IF(H95=parameters!$D$2,parameters!$E$2,(IF(Main!H95=parameters!$D$3,parameters!$E$3,(IF(Main!H95=parameters!$D$4,parameters!$E$4,(IF(Main!H95=parameters!$D$5,parameters!$E$5,"ERROR")))))))</f>
        <v>#994F00</v>
      </c>
    </row>
    <row r="96" spans="1:19" hidden="1" x14ac:dyDescent="0.25">
      <c r="A96" s="1">
        <v>145</v>
      </c>
      <c r="B96" s="1">
        <v>289838124</v>
      </c>
      <c r="D96" s="6">
        <v>44343</v>
      </c>
      <c r="E96" s="1" t="s">
        <v>16</v>
      </c>
      <c r="F96" s="1" t="s">
        <v>11</v>
      </c>
      <c r="G96" s="1" t="s">
        <v>19</v>
      </c>
      <c r="H96" s="1" t="str">
        <f t="shared" si="1"/>
        <v>HTT+NI</v>
      </c>
      <c r="J96" s="1"/>
      <c r="K96" s="1"/>
      <c r="L96" s="1"/>
      <c r="M96" s="1"/>
      <c r="N96" s="1"/>
      <c r="O96" s="1"/>
      <c r="R96">
        <f>IF(I96="",parameters!$B$2,(IF(Main!I96=parameters!$A$3,parameters!$B$3,(IF(Main!I96=parameters!$A$4,parameters!$B$4,(IF(Main!I96=parameters!$A$5,parameters!$B$5,(IF(Main!I96=parameters!$A$6,parameters!$B$6,"Error")))))))))</f>
        <v>21</v>
      </c>
      <c r="S96" s="29" t="str">
        <f>IF(H96=parameters!$D$2,parameters!$E$2,(IF(Main!H96=parameters!$D$3,parameters!$E$3,(IF(Main!H96=parameters!$D$4,parameters!$E$4,(IF(Main!H96=parameters!$D$5,parameters!$E$5,"ERROR")))))))</f>
        <v>#994F00</v>
      </c>
    </row>
    <row r="97" spans="1:19" hidden="1" x14ac:dyDescent="0.25">
      <c r="A97" s="1">
        <v>97</v>
      </c>
      <c r="B97" s="1">
        <v>289838546</v>
      </c>
      <c r="D97" s="6">
        <v>44267</v>
      </c>
      <c r="E97" s="1" t="s">
        <v>16</v>
      </c>
      <c r="F97" s="1" t="s">
        <v>11</v>
      </c>
      <c r="G97" s="1" t="s">
        <v>19</v>
      </c>
      <c r="H97" s="1" t="str">
        <f t="shared" si="1"/>
        <v>HTT+NI</v>
      </c>
      <c r="J97" s="1" t="s">
        <v>27</v>
      </c>
      <c r="K97" s="1"/>
      <c r="L97" s="1"/>
      <c r="M97" s="1"/>
      <c r="N97" s="1"/>
      <c r="O97" s="1"/>
      <c r="R97">
        <f>IF(I97="",parameters!$B$2,(IF(Main!I97=parameters!$A$3,parameters!$B$3,(IF(Main!I97=parameters!$A$4,parameters!$B$4,(IF(Main!I97=parameters!$A$5,parameters!$B$5,(IF(Main!I97=parameters!$A$6,parameters!$B$6,"Error")))))))))</f>
        <v>21</v>
      </c>
      <c r="S97" s="29" t="str">
        <f>IF(H97=parameters!$D$2,parameters!$E$2,(IF(Main!H97=parameters!$D$3,parameters!$E$3,(IF(Main!H97=parameters!$D$4,parameters!$E$4,(IF(Main!H97=parameters!$D$5,parameters!$E$5,"ERROR")))))))</f>
        <v>#994F00</v>
      </c>
    </row>
    <row r="98" spans="1:19" hidden="1" x14ac:dyDescent="0.25">
      <c r="A98" s="1">
        <v>106</v>
      </c>
      <c r="B98" s="1">
        <v>289838224</v>
      </c>
      <c r="D98" s="6">
        <v>44269</v>
      </c>
      <c r="E98" s="1" t="s">
        <v>16</v>
      </c>
      <c r="F98" s="1" t="s">
        <v>9</v>
      </c>
      <c r="G98" s="1" t="s">
        <v>19</v>
      </c>
      <c r="H98" s="1" t="str">
        <f t="shared" si="1"/>
        <v>HTT+NI</v>
      </c>
      <c r="J98" s="1" t="s">
        <v>27</v>
      </c>
      <c r="K98" s="1"/>
      <c r="L98" s="1"/>
      <c r="M98" s="1"/>
      <c r="N98" s="1"/>
      <c r="O98" s="1"/>
      <c r="R98">
        <f>IF(I98="",parameters!$B$2,(IF(Main!I98=parameters!$A$3,parameters!$B$3,(IF(Main!I98=parameters!$A$4,parameters!$B$4,(IF(Main!I98=parameters!$A$5,parameters!$B$5,(IF(Main!I98=parameters!$A$6,parameters!$B$6,"Error")))))))))</f>
        <v>21</v>
      </c>
      <c r="S98" s="29" t="str">
        <f>IF(H98=parameters!$D$2,parameters!$E$2,(IF(Main!H98=parameters!$D$3,parameters!$E$3,(IF(Main!H98=parameters!$D$4,parameters!$E$4,(IF(Main!H98=parameters!$D$5,parameters!$E$5,"ERROR")))))))</f>
        <v>#994F00</v>
      </c>
    </row>
    <row r="99" spans="1:19" hidden="1" x14ac:dyDescent="0.25">
      <c r="A99" s="1">
        <v>159</v>
      </c>
      <c r="B99" s="1">
        <v>289756706</v>
      </c>
      <c r="D99" s="6">
        <v>44344</v>
      </c>
      <c r="E99" s="1" t="s">
        <v>16</v>
      </c>
      <c r="F99" s="1" t="s">
        <v>11</v>
      </c>
      <c r="G99" s="1" t="s">
        <v>19</v>
      </c>
      <c r="H99" s="1" t="str">
        <f t="shared" si="1"/>
        <v>HTT+NI</v>
      </c>
      <c r="J99" s="1"/>
      <c r="K99" s="1"/>
      <c r="L99" s="1"/>
      <c r="M99" s="1"/>
      <c r="N99" s="1"/>
      <c r="O99" s="1"/>
      <c r="R99">
        <f>IF(I99="",parameters!$B$2,(IF(Main!I99=parameters!$A$3,parameters!$B$3,(IF(Main!I99=parameters!$A$4,parameters!$B$4,(IF(Main!I99=parameters!$A$5,parameters!$B$5,(IF(Main!I99=parameters!$A$6,parameters!$B$6,"Error")))))))))</f>
        <v>21</v>
      </c>
      <c r="S99" s="29" t="str">
        <f>IF(H99=parameters!$D$2,parameters!$E$2,(IF(Main!H99=parameters!$D$3,parameters!$E$3,(IF(Main!H99=parameters!$D$4,parameters!$E$4,(IF(Main!H99=parameters!$D$5,parameters!$E$5,"ERROR")))))))</f>
        <v>#994F00</v>
      </c>
    </row>
    <row r="100" spans="1:19" hidden="1" x14ac:dyDescent="0.25">
      <c r="A100" s="1">
        <v>107</v>
      </c>
      <c r="B100" s="1">
        <v>289838224</v>
      </c>
      <c r="D100" s="6">
        <v>44269</v>
      </c>
      <c r="E100" s="1" t="s">
        <v>16</v>
      </c>
      <c r="F100" s="1" t="s">
        <v>11</v>
      </c>
      <c r="G100" s="1" t="s">
        <v>19</v>
      </c>
      <c r="H100" s="1" t="str">
        <f t="shared" si="1"/>
        <v>HTT+NI</v>
      </c>
      <c r="J100" s="1" t="s">
        <v>27</v>
      </c>
      <c r="K100" s="1"/>
      <c r="L100" s="1"/>
      <c r="M100" s="1"/>
      <c r="N100" s="1"/>
      <c r="O100" s="1"/>
      <c r="R100">
        <f>IF(I100="",parameters!$B$2,(IF(Main!I100=parameters!$A$3,parameters!$B$3,(IF(Main!I100=parameters!$A$4,parameters!$B$4,(IF(Main!I100=parameters!$A$5,parameters!$B$5,(IF(Main!I100=parameters!$A$6,parameters!$B$6,"Error")))))))))</f>
        <v>21</v>
      </c>
      <c r="S100" s="29" t="str">
        <f>IF(H100=parameters!$D$2,parameters!$E$2,(IF(Main!H100=parameters!$D$3,parameters!$E$3,(IF(Main!H100=parameters!$D$4,parameters!$E$4,(IF(Main!H100=parameters!$D$5,parameters!$E$5,"ERROR")))))))</f>
        <v>#994F00</v>
      </c>
    </row>
    <row r="101" spans="1:19" hidden="1" x14ac:dyDescent="0.25">
      <c r="A101" s="1">
        <v>109</v>
      </c>
      <c r="B101" s="1">
        <v>287127221</v>
      </c>
      <c r="D101" s="6">
        <v>44269</v>
      </c>
      <c r="E101" s="1" t="s">
        <v>16</v>
      </c>
      <c r="F101" s="1" t="s">
        <v>9</v>
      </c>
      <c r="G101" s="1" t="s">
        <v>17</v>
      </c>
      <c r="H101" s="1" t="str">
        <f t="shared" si="1"/>
        <v>PSD95-6ZF-NoED</v>
      </c>
      <c r="I101" s="1" t="s">
        <v>26</v>
      </c>
      <c r="J101" s="1" t="s">
        <v>10</v>
      </c>
      <c r="K101" s="12"/>
      <c r="L101" s="8" t="s">
        <v>12</v>
      </c>
      <c r="M101" s="8" t="s">
        <v>13</v>
      </c>
      <c r="N101" s="8" t="s">
        <v>14</v>
      </c>
      <c r="O101" s="8" t="s">
        <v>15</v>
      </c>
      <c r="P101" s="9"/>
      <c r="Q101" s="9"/>
      <c r="R101">
        <f>IF(I101="",parameters!$B$2,(IF(Main!I101=parameters!$A$3,parameters!$B$3,(IF(Main!I101=parameters!$A$4,parameters!$B$4,(IF(Main!I101=parameters!$A$5,parameters!$B$5,(IF(Main!I101=parameters!$A$6,parameters!$B$6,"Error")))))))))</f>
        <v>22</v>
      </c>
      <c r="S101" s="29" t="str">
        <f>IF(H101=parameters!$D$2,parameters!$E$2,(IF(Main!H101=parameters!$D$3,parameters!$E$3,(IF(Main!H101=parameters!$D$4,parameters!$E$4,(IF(Main!H101=parameters!$D$5,parameters!$E$5,"ERROR")))))))</f>
        <v>#E69F00</v>
      </c>
    </row>
    <row r="102" spans="1:19" hidden="1" x14ac:dyDescent="0.25">
      <c r="A102" s="1">
        <v>178</v>
      </c>
      <c r="B102" s="1" t="s">
        <v>44</v>
      </c>
      <c r="D102" s="6">
        <v>44359</v>
      </c>
      <c r="E102" s="1" t="s">
        <v>16</v>
      </c>
      <c r="F102" s="1" t="s">
        <v>9</v>
      </c>
      <c r="G102" s="1" t="s">
        <v>19</v>
      </c>
      <c r="H102" s="1" t="str">
        <f t="shared" si="1"/>
        <v>HTT+NI</v>
      </c>
      <c r="J102" s="8" t="s">
        <v>35</v>
      </c>
      <c r="K102" s="8" t="s">
        <v>15</v>
      </c>
      <c r="L102" s="1"/>
      <c r="M102" s="1"/>
      <c r="N102" s="1"/>
      <c r="O102" s="1"/>
      <c r="R102">
        <f>IF(I102="",parameters!$B$2,(IF(Main!I102=parameters!$A$3,parameters!$B$3,(IF(Main!I102=parameters!$A$4,parameters!$B$4,(IF(Main!I102=parameters!$A$5,parameters!$B$5,(IF(Main!I102=parameters!$A$6,parameters!$B$6,"Error")))))))))</f>
        <v>21</v>
      </c>
      <c r="S102" s="29" t="str">
        <f>IF(H102=parameters!$D$2,parameters!$E$2,(IF(Main!H102=parameters!$D$3,parameters!$E$3,(IF(Main!H102=parameters!$D$4,parameters!$E$4,(IF(Main!H102=parameters!$D$5,parameters!$E$5,"ERROR")))))))</f>
        <v>#994F00</v>
      </c>
    </row>
    <row r="103" spans="1:19" hidden="1" x14ac:dyDescent="0.25">
      <c r="A103" s="1">
        <v>117</v>
      </c>
      <c r="B103" s="1">
        <v>289838124</v>
      </c>
      <c r="D103" s="6">
        <v>44270</v>
      </c>
      <c r="E103" s="1" t="s">
        <v>16</v>
      </c>
      <c r="F103" s="1" t="s">
        <v>9</v>
      </c>
      <c r="G103" s="1" t="s">
        <v>17</v>
      </c>
      <c r="H103" s="1" t="str">
        <f t="shared" si="1"/>
        <v>PSD95-6ZF-NoED</v>
      </c>
      <c r="I103" s="1" t="s">
        <v>26</v>
      </c>
      <c r="J103" s="1" t="s">
        <v>10</v>
      </c>
      <c r="K103" s="1"/>
      <c r="L103" s="8" t="s">
        <v>12</v>
      </c>
      <c r="M103" s="8" t="s">
        <v>13</v>
      </c>
      <c r="N103" s="8" t="s">
        <v>14</v>
      </c>
      <c r="O103" s="8" t="s">
        <v>15</v>
      </c>
      <c r="P103" s="9"/>
      <c r="Q103" s="9"/>
      <c r="R103">
        <f>IF(I103="",parameters!$B$2,(IF(Main!I103=parameters!$A$3,parameters!$B$3,(IF(Main!I103=parameters!$A$4,parameters!$B$4,(IF(Main!I103=parameters!$A$5,parameters!$B$5,(IF(Main!I103=parameters!$A$6,parameters!$B$6,"Error")))))))))</f>
        <v>22</v>
      </c>
      <c r="S103" s="29" t="str">
        <f>IF(H103=parameters!$D$2,parameters!$E$2,(IF(Main!H103=parameters!$D$3,parameters!$E$3,(IF(Main!H103=parameters!$D$4,parameters!$E$4,(IF(Main!H103=parameters!$D$5,parameters!$E$5,"ERROR")))))))</f>
        <v>#E69F00</v>
      </c>
    </row>
    <row r="104" spans="1:19" hidden="1" x14ac:dyDescent="0.25">
      <c r="A104" s="1">
        <v>38</v>
      </c>
      <c r="B104" s="2">
        <v>287257800</v>
      </c>
      <c r="C104" s="1">
        <v>7800</v>
      </c>
      <c r="D104" s="6">
        <v>44202</v>
      </c>
      <c r="E104" s="1" t="s">
        <v>16</v>
      </c>
      <c r="F104" s="1" t="s">
        <v>11</v>
      </c>
      <c r="G104" s="1" t="s">
        <v>18</v>
      </c>
      <c r="H104" s="1" t="str">
        <f t="shared" si="1"/>
        <v>PSD95-6ZF-VP64</v>
      </c>
      <c r="I104" s="1" t="s">
        <v>26</v>
      </c>
      <c r="J104" s="10" t="s">
        <v>20</v>
      </c>
      <c r="K104" s="10" t="s">
        <v>14</v>
      </c>
      <c r="L104" s="1"/>
      <c r="M104" s="1"/>
      <c r="N104" s="1"/>
      <c r="O104" s="1"/>
      <c r="P104" s="11" t="s">
        <v>22</v>
      </c>
      <c r="Q104" s="11"/>
      <c r="R104">
        <f>IF(I104="",parameters!$B$2,(IF(Main!I104=parameters!$A$3,parameters!$B$3,(IF(Main!I104=parameters!$A$4,parameters!$B$4,(IF(Main!I104=parameters!$A$5,parameters!$B$5,(IF(Main!I104=parameters!$A$6,parameters!$B$6,"Error")))))))))</f>
        <v>22</v>
      </c>
      <c r="S104" s="29" t="str">
        <f>IF(H104=parameters!$D$2,parameters!$E$2,(IF(Main!H104=parameters!$D$3,parameters!$E$3,(IF(Main!H104=parameters!$D$4,parameters!$E$4,(IF(Main!H104=parameters!$D$5,parameters!$E$5,"ERROR")))))))</f>
        <v>#009E73</v>
      </c>
    </row>
    <row r="105" spans="1:19" hidden="1" x14ac:dyDescent="0.25">
      <c r="A105" s="1">
        <v>182</v>
      </c>
      <c r="B105" s="1">
        <v>9917</v>
      </c>
      <c r="D105" s="6">
        <v>44362</v>
      </c>
      <c r="E105" s="1" t="s">
        <v>16</v>
      </c>
      <c r="F105" s="1" t="s">
        <v>9</v>
      </c>
      <c r="G105" s="1" t="s">
        <v>19</v>
      </c>
      <c r="H105" s="1" t="str">
        <f t="shared" si="1"/>
        <v>HTT+NI</v>
      </c>
      <c r="J105" s="8" t="s">
        <v>35</v>
      </c>
      <c r="K105" s="8" t="s">
        <v>15</v>
      </c>
      <c r="L105" s="1"/>
      <c r="M105" s="1"/>
      <c r="N105" s="1"/>
      <c r="O105" s="1"/>
      <c r="R105">
        <f>IF(I105="",parameters!$B$2,(IF(Main!I105=parameters!$A$3,parameters!$B$3,(IF(Main!I105=parameters!$A$4,parameters!$B$4,(IF(Main!I105=parameters!$A$5,parameters!$B$5,(IF(Main!I105=parameters!$A$6,parameters!$B$6,"Error")))))))))</f>
        <v>21</v>
      </c>
      <c r="S105" s="29" t="str">
        <f>IF(H105=parameters!$D$2,parameters!$E$2,(IF(Main!H105=parameters!$D$3,parameters!$E$3,(IF(Main!H105=parameters!$D$4,parameters!$E$4,(IF(Main!H105=parameters!$D$5,parameters!$E$5,"ERROR")))))))</f>
        <v>#994F00</v>
      </c>
    </row>
    <row r="106" spans="1:19" hidden="1" x14ac:dyDescent="0.25">
      <c r="A106" s="1">
        <v>183</v>
      </c>
      <c r="B106" s="1" t="s">
        <v>45</v>
      </c>
      <c r="D106" s="6">
        <v>44362</v>
      </c>
      <c r="E106" s="1" t="s">
        <v>16</v>
      </c>
      <c r="F106" s="1" t="s">
        <v>9</v>
      </c>
      <c r="G106" s="1" t="s">
        <v>19</v>
      </c>
      <c r="H106" s="1" t="str">
        <f t="shared" si="1"/>
        <v>HTT+NI</v>
      </c>
      <c r="J106" s="1" t="s">
        <v>25</v>
      </c>
      <c r="K106" s="1"/>
      <c r="L106" s="1"/>
      <c r="M106" s="1"/>
      <c r="N106" s="1"/>
      <c r="O106" s="1"/>
      <c r="R106">
        <f>IF(I106="",parameters!$B$2,(IF(Main!I106=parameters!$A$3,parameters!$B$3,(IF(Main!I106=parameters!$A$4,parameters!$B$4,(IF(Main!I106=parameters!$A$5,parameters!$B$5,(IF(Main!I106=parameters!$A$6,parameters!$B$6,"Error")))))))))</f>
        <v>21</v>
      </c>
      <c r="S106" s="29" t="str">
        <f>IF(H106=parameters!$D$2,parameters!$E$2,(IF(Main!H106=parameters!$D$3,parameters!$E$3,(IF(Main!H106=parameters!$D$4,parameters!$E$4,(IF(Main!H106=parameters!$D$5,parameters!$E$5,"ERROR")))))))</f>
        <v>#994F00</v>
      </c>
    </row>
    <row r="107" spans="1:19" hidden="1" x14ac:dyDescent="0.25">
      <c r="A107" s="1">
        <v>184</v>
      </c>
      <c r="B107" s="1">
        <v>8899</v>
      </c>
      <c r="D107" s="6">
        <v>44362</v>
      </c>
      <c r="E107" s="1" t="s">
        <v>16</v>
      </c>
      <c r="F107" s="1" t="s">
        <v>9</v>
      </c>
      <c r="G107" s="1" t="s">
        <v>19</v>
      </c>
      <c r="H107" s="1" t="str">
        <f t="shared" si="1"/>
        <v>HTT+NI</v>
      </c>
      <c r="J107" s="8" t="s">
        <v>35</v>
      </c>
      <c r="K107" s="8" t="s">
        <v>15</v>
      </c>
      <c r="L107" s="1"/>
      <c r="M107" s="1"/>
      <c r="N107" s="1"/>
      <c r="O107" s="1"/>
      <c r="R107">
        <f>IF(I107="",parameters!$B$2,(IF(Main!I107=parameters!$A$3,parameters!$B$3,(IF(Main!I107=parameters!$A$4,parameters!$B$4,(IF(Main!I107=parameters!$A$5,parameters!$B$5,(IF(Main!I107=parameters!$A$6,parameters!$B$6,"Error")))))))))</f>
        <v>21</v>
      </c>
      <c r="S107" s="29" t="str">
        <f>IF(H107=parameters!$D$2,parameters!$E$2,(IF(Main!H107=parameters!$D$3,parameters!$E$3,(IF(Main!H107=parameters!$D$4,parameters!$E$4,(IF(Main!H107=parameters!$D$5,parameters!$E$5,"ERROR")))))))</f>
        <v>#994F00</v>
      </c>
    </row>
    <row r="108" spans="1:19" hidden="1" x14ac:dyDescent="0.25">
      <c r="A108" s="1">
        <v>196</v>
      </c>
      <c r="B108" s="1">
        <v>289847264</v>
      </c>
      <c r="D108" s="6">
        <v>44410</v>
      </c>
      <c r="E108" s="1" t="s">
        <v>16</v>
      </c>
      <c r="F108" s="1" t="s">
        <v>9</v>
      </c>
      <c r="G108" s="1" t="s">
        <v>19</v>
      </c>
      <c r="H108" s="1" t="str">
        <f t="shared" si="1"/>
        <v>HTT+NI</v>
      </c>
      <c r="J108" s="1"/>
      <c r="K108" s="1"/>
      <c r="L108" s="1"/>
      <c r="M108" s="1"/>
      <c r="N108" s="1"/>
      <c r="O108" s="1"/>
      <c r="R108">
        <f>IF(I108="",parameters!$B$2,(IF(Main!I108=parameters!$A$3,parameters!$B$3,(IF(Main!I108=parameters!$A$4,parameters!$B$4,(IF(Main!I108=parameters!$A$5,parameters!$B$5,(IF(Main!I108=parameters!$A$6,parameters!$B$6,"Error")))))))))</f>
        <v>21</v>
      </c>
      <c r="S108" s="29" t="str">
        <f>IF(H108=parameters!$D$2,parameters!$E$2,(IF(Main!H108=parameters!$D$3,parameters!$E$3,(IF(Main!H108=parameters!$D$4,parameters!$E$4,(IF(Main!H108=parameters!$D$5,parameters!$E$5,"ERROR")))))))</f>
        <v>#994F00</v>
      </c>
    </row>
    <row r="109" spans="1:19" hidden="1" x14ac:dyDescent="0.25">
      <c r="A109" s="1">
        <v>210</v>
      </c>
      <c r="B109" s="1">
        <v>290219509</v>
      </c>
      <c r="D109" s="6">
        <v>44562</v>
      </c>
      <c r="E109" s="1" t="s">
        <v>16</v>
      </c>
      <c r="F109" s="1" t="s">
        <v>9</v>
      </c>
      <c r="G109" s="1" t="s">
        <v>19</v>
      </c>
      <c r="H109" s="1" t="str">
        <f t="shared" si="1"/>
        <v>HTT+NI</v>
      </c>
      <c r="J109" s="1"/>
      <c r="K109" s="1" t="s">
        <v>27</v>
      </c>
      <c r="L109" s="1"/>
      <c r="M109" s="1"/>
      <c r="N109" s="1"/>
      <c r="O109" s="1"/>
      <c r="R109">
        <f>IF(I109="",parameters!$B$2,(IF(Main!I109=parameters!$A$3,parameters!$B$3,(IF(Main!I109=parameters!$A$4,parameters!$B$4,(IF(Main!I109=parameters!$A$5,parameters!$B$5,(IF(Main!I109=parameters!$A$6,parameters!$B$6,"Error")))))))))</f>
        <v>21</v>
      </c>
      <c r="S109" s="29" t="str">
        <f>IF(H109=parameters!$D$2,parameters!$E$2,(IF(Main!H109=parameters!$D$3,parameters!$E$3,(IF(Main!H109=parameters!$D$4,parameters!$E$4,(IF(Main!H109=parameters!$D$5,parameters!$E$5,"ERROR")))))))</f>
        <v>#994F00</v>
      </c>
    </row>
    <row r="110" spans="1:19" hidden="1" x14ac:dyDescent="0.25">
      <c r="A110" s="1">
        <v>74</v>
      </c>
      <c r="B110" s="1">
        <v>354625472</v>
      </c>
      <c r="D110" s="6">
        <v>44212</v>
      </c>
      <c r="E110" s="1" t="s">
        <v>16</v>
      </c>
      <c r="F110" s="1" t="s">
        <v>9</v>
      </c>
      <c r="G110" s="1" t="s">
        <v>19</v>
      </c>
      <c r="H110" s="1" t="str">
        <f t="shared" si="1"/>
        <v>HTT+NI</v>
      </c>
      <c r="J110" s="1" t="s">
        <v>10</v>
      </c>
      <c r="K110" s="1"/>
      <c r="L110" s="1"/>
      <c r="M110" s="1"/>
      <c r="N110" s="1"/>
      <c r="O110" s="1"/>
      <c r="R110">
        <f>IF(I110="",parameters!$B$2,(IF(Main!I110=parameters!$A$3,parameters!$B$3,(IF(Main!I110=parameters!$A$4,parameters!$B$4,(IF(Main!I110=parameters!$A$5,parameters!$B$5,(IF(Main!I110=parameters!$A$6,parameters!$B$6,"Error")))))))))</f>
        <v>21</v>
      </c>
      <c r="S110" s="29" t="str">
        <f>IF(H110=parameters!$D$2,parameters!$E$2,(IF(Main!H110=parameters!$D$3,parameters!$E$3,(IF(Main!H110=parameters!$D$4,parameters!$E$4,(IF(Main!H110=parameters!$D$5,parameters!$E$5,"ERROR")))))))</f>
        <v>#994F00</v>
      </c>
    </row>
    <row r="111" spans="1:19" hidden="1" x14ac:dyDescent="0.25">
      <c r="A111" s="1">
        <v>172</v>
      </c>
      <c r="B111" s="1">
        <v>289838817</v>
      </c>
      <c r="D111" s="6">
        <v>44355</v>
      </c>
      <c r="E111" s="1" t="s">
        <v>16</v>
      </c>
      <c r="F111" s="1" t="s">
        <v>9</v>
      </c>
      <c r="G111" s="1" t="s">
        <v>19</v>
      </c>
      <c r="H111" s="1" t="str">
        <f t="shared" si="1"/>
        <v>HTT+NI</v>
      </c>
      <c r="J111" s="1" t="s">
        <v>27</v>
      </c>
      <c r="K111" s="1"/>
      <c r="L111" s="1"/>
      <c r="M111" s="1"/>
      <c r="N111" s="1"/>
      <c r="O111" s="1"/>
      <c r="R111">
        <f>IF(I111="",parameters!$B$2,(IF(Main!I111=parameters!$A$3,parameters!$B$3,(IF(Main!I111=parameters!$A$4,parameters!$B$4,(IF(Main!I111=parameters!$A$5,parameters!$B$5,(IF(Main!I111=parameters!$A$6,parameters!$B$6,"Error")))))))))</f>
        <v>21</v>
      </c>
      <c r="S111" s="29" t="str">
        <f>IF(H111=parameters!$D$2,parameters!$E$2,(IF(Main!H111=parameters!$D$3,parameters!$E$3,(IF(Main!H111=parameters!$D$4,parameters!$E$4,(IF(Main!H111=parameters!$D$5,parameters!$E$5,"ERROR")))))))</f>
        <v>#994F00</v>
      </c>
    </row>
    <row r="112" spans="1:19" hidden="1" x14ac:dyDescent="0.25">
      <c r="A112" s="1">
        <v>208</v>
      </c>
      <c r="B112" s="1" t="s">
        <v>52</v>
      </c>
      <c r="C112" s="1" t="s">
        <v>52</v>
      </c>
      <c r="D112" s="6">
        <v>44561</v>
      </c>
      <c r="E112" s="1" t="s">
        <v>16</v>
      </c>
      <c r="F112" s="1" t="s">
        <v>9</v>
      </c>
      <c r="G112" s="1" t="s">
        <v>19</v>
      </c>
      <c r="H112" s="1" t="str">
        <f t="shared" si="1"/>
        <v>HTT+NI</v>
      </c>
      <c r="J112" s="1"/>
      <c r="K112" s="10" t="s">
        <v>29</v>
      </c>
      <c r="L112" s="1"/>
      <c r="M112" s="1"/>
      <c r="N112" s="1"/>
      <c r="O112" s="1"/>
      <c r="P112" s="11" t="s">
        <v>50</v>
      </c>
      <c r="Q112" s="12"/>
      <c r="R112">
        <f>IF(I112="",parameters!$B$2,(IF(Main!I112=parameters!$A$3,parameters!$B$3,(IF(Main!I112=parameters!$A$4,parameters!$B$4,(IF(Main!I112=parameters!$A$5,parameters!$B$5,(IF(Main!I112=parameters!$A$6,parameters!$B$6,"Error")))))))))</f>
        <v>21</v>
      </c>
      <c r="S112" s="29" t="str">
        <f>IF(H112=parameters!$D$2,parameters!$E$2,(IF(Main!H112=parameters!$D$3,parameters!$E$3,(IF(Main!H112=parameters!$D$4,parameters!$E$4,(IF(Main!H112=parameters!$D$5,parameters!$E$5,"ERROR")))))))</f>
        <v>#994F00</v>
      </c>
    </row>
    <row r="113" spans="1:19" hidden="1" x14ac:dyDescent="0.25">
      <c r="A113" s="1">
        <v>128</v>
      </c>
      <c r="B113" s="1">
        <v>289838839</v>
      </c>
      <c r="D113" s="6">
        <v>44277</v>
      </c>
      <c r="E113" s="1" t="s">
        <v>8</v>
      </c>
      <c r="F113" s="1" t="s">
        <v>9</v>
      </c>
      <c r="G113" s="1" t="s">
        <v>17</v>
      </c>
      <c r="H113" s="1" t="str">
        <f t="shared" si="1"/>
        <v>HTT-NI</v>
      </c>
      <c r="I113" s="1" t="s">
        <v>26</v>
      </c>
      <c r="J113" s="1"/>
      <c r="K113" s="1"/>
      <c r="L113" s="1"/>
      <c r="M113" s="1"/>
      <c r="N113" s="1"/>
      <c r="O113" s="1"/>
      <c r="R113">
        <f>IF(I113="",parameters!$B$2,(IF(Main!I113=parameters!$A$3,parameters!$B$3,(IF(Main!I113=parameters!$A$4,parameters!$B$4,(IF(Main!I113=parameters!$A$5,parameters!$B$5,(IF(Main!I113=parameters!$A$6,parameters!$B$6,"Error")))))))))</f>
        <v>22</v>
      </c>
      <c r="S113" s="29" t="str">
        <f>IF(H113=parameters!$D$2,parameters!$E$2,(IF(Main!H113=parameters!$D$3,parameters!$E$3,(IF(Main!H113=parameters!$D$4,parameters!$E$4,(IF(Main!H113=parameters!$D$5,parameters!$E$5,"ERROR")))))))</f>
        <v>#0C7BDC</v>
      </c>
    </row>
    <row r="114" spans="1:19" hidden="1" x14ac:dyDescent="0.25">
      <c r="A114" s="1">
        <v>6</v>
      </c>
      <c r="B114" s="1">
        <v>289490328</v>
      </c>
      <c r="D114" s="6">
        <v>43896</v>
      </c>
      <c r="E114" s="1" t="s">
        <v>8</v>
      </c>
      <c r="F114" s="1" t="s">
        <v>11</v>
      </c>
      <c r="G114" s="1" t="s">
        <v>17</v>
      </c>
      <c r="H114" s="1" t="str">
        <f t="shared" si="1"/>
        <v>HTT-NI</v>
      </c>
      <c r="I114" s="27" t="s">
        <v>118</v>
      </c>
      <c r="J114" s="1" t="s">
        <v>10</v>
      </c>
      <c r="K114" s="1"/>
      <c r="L114" s="1"/>
      <c r="M114" s="1"/>
      <c r="N114" s="1"/>
      <c r="O114" s="1"/>
      <c r="R114">
        <f>IF(I114="",parameters!$B$2,(IF(Main!I114=parameters!$A$3,parameters!$B$3,(IF(Main!I114=parameters!$A$4,parameters!$B$4,(IF(Main!I114=parameters!$A$5,parameters!$B$5,(IF(Main!I114=parameters!$A$6,parameters!$B$6,"Error")))))))))</f>
        <v>24</v>
      </c>
      <c r="S114" s="29" t="str">
        <f>IF(H114=parameters!$D$2,parameters!$E$2,(IF(Main!H114=parameters!$D$3,parameters!$E$3,(IF(Main!H114=parameters!$D$4,parameters!$E$4,(IF(Main!H114=parameters!$D$5,parameters!$E$5,"ERROR")))))))</f>
        <v>#0C7BDC</v>
      </c>
    </row>
    <row r="115" spans="1:19" hidden="1" x14ac:dyDescent="0.25">
      <c r="A115" s="1">
        <v>10</v>
      </c>
      <c r="B115" s="1">
        <v>289752513</v>
      </c>
      <c r="D115" s="6">
        <v>43896</v>
      </c>
      <c r="E115" s="1" t="s">
        <v>8</v>
      </c>
      <c r="F115" s="1" t="s">
        <v>11</v>
      </c>
      <c r="G115" s="1" t="s">
        <v>18</v>
      </c>
      <c r="H115" s="1" t="str">
        <f t="shared" si="1"/>
        <v>HTT-NI</v>
      </c>
      <c r="I115" s="27" t="s">
        <v>118</v>
      </c>
      <c r="J115" s="1" t="s">
        <v>10</v>
      </c>
      <c r="K115" s="1"/>
      <c r="L115" s="1"/>
      <c r="M115" s="1"/>
      <c r="N115" s="1"/>
      <c r="O115" s="1"/>
      <c r="R115">
        <f>IF(I115="",parameters!$B$2,(IF(Main!I115=parameters!$A$3,parameters!$B$3,(IF(Main!I115=parameters!$A$4,parameters!$B$4,(IF(Main!I115=parameters!$A$5,parameters!$B$5,(IF(Main!I115=parameters!$A$6,parameters!$B$6,"Error")))))))))</f>
        <v>24</v>
      </c>
      <c r="S115" s="29" t="str">
        <f>IF(H115=parameters!$D$2,parameters!$E$2,(IF(Main!H115=parameters!$D$3,parameters!$E$3,(IF(Main!H115=parameters!$D$4,parameters!$E$4,(IF(Main!H115=parameters!$D$5,parameters!$E$5,"ERROR")))))))</f>
        <v>#0C7BDC</v>
      </c>
    </row>
    <row r="116" spans="1:19" hidden="1" x14ac:dyDescent="0.25">
      <c r="A116" s="1">
        <v>11</v>
      </c>
      <c r="B116" s="1">
        <v>289752641</v>
      </c>
      <c r="D116" s="6">
        <v>43896</v>
      </c>
      <c r="E116" s="1" t="s">
        <v>8</v>
      </c>
      <c r="F116" s="1" t="s">
        <v>9</v>
      </c>
      <c r="G116" s="1" t="s">
        <v>18</v>
      </c>
      <c r="H116" s="1" t="str">
        <f t="shared" si="1"/>
        <v>HTT-NI</v>
      </c>
      <c r="I116" s="27" t="s">
        <v>118</v>
      </c>
      <c r="J116" s="1"/>
      <c r="K116" s="1"/>
      <c r="L116" s="1"/>
      <c r="M116" s="1"/>
      <c r="N116" s="1"/>
      <c r="O116" s="1"/>
      <c r="R116">
        <f>IF(I116="",parameters!$B$2,(IF(Main!I116=parameters!$A$3,parameters!$B$3,(IF(Main!I116=parameters!$A$4,parameters!$B$4,(IF(Main!I116=parameters!$A$5,parameters!$B$5,(IF(Main!I116=parameters!$A$6,parameters!$B$6,"Error")))))))))</f>
        <v>24</v>
      </c>
      <c r="S116" s="29" t="str">
        <f>IF(H116=parameters!$D$2,parameters!$E$2,(IF(Main!H116=parameters!$D$3,parameters!$E$3,(IF(Main!H116=parameters!$D$4,parameters!$E$4,(IF(Main!H116=parameters!$D$5,parameters!$E$5,"ERROR")))))))</f>
        <v>#0C7BDC</v>
      </c>
    </row>
    <row r="117" spans="1:19" hidden="1" x14ac:dyDescent="0.25">
      <c r="A117" s="1">
        <v>17</v>
      </c>
      <c r="B117" s="1">
        <v>289752411</v>
      </c>
      <c r="D117" s="6">
        <v>43899</v>
      </c>
      <c r="E117" s="1" t="s">
        <v>8</v>
      </c>
      <c r="F117" s="1" t="s">
        <v>11</v>
      </c>
      <c r="G117" s="1" t="s">
        <v>17</v>
      </c>
      <c r="H117" s="1" t="str">
        <f t="shared" si="1"/>
        <v>HTT-NI</v>
      </c>
      <c r="I117" s="27" t="s">
        <v>118</v>
      </c>
      <c r="J117" s="1" t="s">
        <v>10</v>
      </c>
      <c r="K117" s="1"/>
      <c r="L117" s="1"/>
      <c r="M117" s="1"/>
      <c r="N117" s="1"/>
      <c r="O117" s="1"/>
      <c r="R117">
        <f>IF(I117="",parameters!$B$2,(IF(Main!I117=parameters!$A$3,parameters!$B$3,(IF(Main!I117=parameters!$A$4,parameters!$B$4,(IF(Main!I117=parameters!$A$5,parameters!$B$5,(IF(Main!I117=parameters!$A$6,parameters!$B$6,"Error")))))))))</f>
        <v>24</v>
      </c>
      <c r="S117" s="29" t="str">
        <f>IF(H117=parameters!$D$2,parameters!$E$2,(IF(Main!H117=parameters!$D$3,parameters!$E$3,(IF(Main!H117=parameters!$D$4,parameters!$E$4,(IF(Main!H117=parameters!$D$5,parameters!$E$5,"ERROR")))))))</f>
        <v>#0C7BDC</v>
      </c>
    </row>
    <row r="118" spans="1:19" hidden="1" x14ac:dyDescent="0.25">
      <c r="A118" s="1">
        <v>126</v>
      </c>
      <c r="B118" s="1">
        <v>289839059</v>
      </c>
      <c r="D118" s="6">
        <v>44277</v>
      </c>
      <c r="E118" s="1" t="s">
        <v>8</v>
      </c>
      <c r="F118" s="1" t="s">
        <v>9</v>
      </c>
      <c r="G118" s="1" t="s">
        <v>17</v>
      </c>
      <c r="H118" s="1" t="str">
        <f t="shared" si="1"/>
        <v>HTT-NI</v>
      </c>
      <c r="I118" s="1" t="s">
        <v>26</v>
      </c>
      <c r="J118" s="1"/>
      <c r="K118" s="1"/>
      <c r="L118" s="1"/>
      <c r="M118" s="1"/>
      <c r="N118" s="1"/>
      <c r="O118" s="1"/>
      <c r="R118">
        <f>IF(I118="",parameters!$B$2,(IF(Main!I118=parameters!$A$3,parameters!$B$3,(IF(Main!I118=parameters!$A$4,parameters!$B$4,(IF(Main!I118=parameters!$A$5,parameters!$B$5,(IF(Main!I118=parameters!$A$6,parameters!$B$6,"Error")))))))))</f>
        <v>22</v>
      </c>
      <c r="S118" s="29" t="str">
        <f>IF(H118=parameters!$D$2,parameters!$E$2,(IF(Main!H118=parameters!$D$3,parameters!$E$3,(IF(Main!H118=parameters!$D$4,parameters!$E$4,(IF(Main!H118=parameters!$D$5,parameters!$E$5,"ERROR")))))))</f>
        <v>#0C7BDC</v>
      </c>
    </row>
    <row r="119" spans="1:19" hidden="1" x14ac:dyDescent="0.25">
      <c r="A119" s="1">
        <v>1</v>
      </c>
      <c r="B119" s="1">
        <v>289752491</v>
      </c>
      <c r="D119" s="6">
        <v>43896</v>
      </c>
      <c r="E119" s="1" t="s">
        <v>8</v>
      </c>
      <c r="F119" s="1" t="s">
        <v>9</v>
      </c>
      <c r="G119" s="1" t="str">
        <f>(IF(E119="Htt-","HTT-",(IF(G119="NoED","HTT+NoED",""))))</f>
        <v>HTT-</v>
      </c>
      <c r="H119" s="1" t="str">
        <f t="shared" si="1"/>
        <v>HTT-NI</v>
      </c>
      <c r="J119" s="1" t="s">
        <v>10</v>
      </c>
      <c r="K119" s="1"/>
      <c r="L119" s="1"/>
      <c r="M119" s="1"/>
      <c r="N119" s="1"/>
      <c r="O119" s="1"/>
      <c r="R119">
        <f>IF(I119="",parameters!$B$2,(IF(Main!I119=parameters!$A$3,parameters!$B$3,(IF(Main!I119=parameters!$A$4,parameters!$B$4,(IF(Main!I119=parameters!$A$5,parameters!$B$5,(IF(Main!I119=parameters!$A$6,parameters!$B$6,"Error")))))))))</f>
        <v>21</v>
      </c>
      <c r="S119" s="29" t="str">
        <f>IF(H119=parameters!$D$2,parameters!$E$2,(IF(Main!H119=parameters!$D$3,parameters!$E$3,(IF(Main!H119=parameters!$D$4,parameters!$E$4,(IF(Main!H119=parameters!$D$5,parameters!$E$5,"ERROR")))))))</f>
        <v>#0C7BDC</v>
      </c>
    </row>
    <row r="120" spans="1:19" hidden="1" x14ac:dyDescent="0.25">
      <c r="A120" s="1">
        <v>2</v>
      </c>
      <c r="B120" s="1">
        <v>289752626</v>
      </c>
      <c r="D120" s="6">
        <v>43896</v>
      </c>
      <c r="E120" s="1" t="s">
        <v>8</v>
      </c>
      <c r="F120" s="1" t="s">
        <v>11</v>
      </c>
      <c r="G120" s="1" t="str">
        <f>(IF(E120="Htt-","HTT-",(IF(G120="NoED","HTT+NoED",""))))</f>
        <v>HTT-</v>
      </c>
      <c r="H120" s="1" t="str">
        <f t="shared" si="1"/>
        <v>HTT-NI</v>
      </c>
      <c r="J120" s="1"/>
      <c r="K120" s="1"/>
      <c r="L120" s="1"/>
      <c r="M120" s="1"/>
      <c r="N120" s="1"/>
      <c r="O120" s="1"/>
      <c r="R120">
        <f>IF(I120="",parameters!$B$2,(IF(Main!I120=parameters!$A$3,parameters!$B$3,(IF(Main!I120=parameters!$A$4,parameters!$B$4,(IF(Main!I120=parameters!$A$5,parameters!$B$5,(IF(Main!I120=parameters!$A$6,parameters!$B$6,"Error")))))))))</f>
        <v>21</v>
      </c>
      <c r="S120" s="29" t="str">
        <f>IF(H120=parameters!$D$2,parameters!$E$2,(IF(Main!H120=parameters!$D$3,parameters!$E$3,(IF(Main!H120=parameters!$D$4,parameters!$E$4,(IF(Main!H120=parameters!$D$5,parameters!$E$5,"ERROR")))))))</f>
        <v>#0C7BDC</v>
      </c>
    </row>
    <row r="121" spans="1:19" hidden="1" x14ac:dyDescent="0.25">
      <c r="A121" s="1">
        <v>7</v>
      </c>
      <c r="B121" s="1">
        <v>289752954</v>
      </c>
      <c r="D121" s="6">
        <v>43896</v>
      </c>
      <c r="E121" s="1" t="s">
        <v>16</v>
      </c>
      <c r="F121" s="1" t="s">
        <v>9</v>
      </c>
      <c r="G121" s="1" t="s">
        <v>17</v>
      </c>
      <c r="H121" s="1" t="str">
        <f t="shared" si="1"/>
        <v>PSD95-6ZF-NoED</v>
      </c>
      <c r="I121" s="27" t="s">
        <v>118</v>
      </c>
      <c r="J121" s="1" t="s">
        <v>10</v>
      </c>
      <c r="K121" s="1"/>
      <c r="L121" s="8" t="s">
        <v>12</v>
      </c>
      <c r="M121" s="8" t="s">
        <v>13</v>
      </c>
      <c r="N121" s="8" t="s">
        <v>14</v>
      </c>
      <c r="O121" s="8" t="s">
        <v>15</v>
      </c>
      <c r="P121" s="9"/>
      <c r="Q121" s="9"/>
      <c r="R121">
        <f>IF(I121="",parameters!$B$2,(IF(Main!I121=parameters!$A$3,parameters!$B$3,(IF(Main!I121=parameters!$A$4,parameters!$B$4,(IF(Main!I121=parameters!$A$5,parameters!$B$5,(IF(Main!I121=parameters!$A$6,parameters!$B$6,"Error")))))))))</f>
        <v>24</v>
      </c>
      <c r="S121" s="29" t="str">
        <f>IF(H121=parameters!$D$2,parameters!$E$2,(IF(Main!H121=parameters!$D$3,parameters!$E$3,(IF(Main!H121=parameters!$D$4,parameters!$E$4,(IF(Main!H121=parameters!$D$5,parameters!$E$5,"ERROR")))))))</f>
        <v>#E69F00</v>
      </c>
    </row>
    <row r="122" spans="1:19" hidden="1" x14ac:dyDescent="0.25">
      <c r="A122" s="1">
        <v>24</v>
      </c>
      <c r="B122" s="1">
        <v>289756720</v>
      </c>
      <c r="D122" s="6">
        <v>44200</v>
      </c>
      <c r="E122" s="1" t="s">
        <v>8</v>
      </c>
      <c r="F122" s="1" t="s">
        <v>11</v>
      </c>
      <c r="G122" s="1" t="s">
        <v>19</v>
      </c>
      <c r="H122" s="1" t="str">
        <f t="shared" si="1"/>
        <v>HTT-NI</v>
      </c>
      <c r="J122" s="1"/>
      <c r="K122" s="1"/>
      <c r="L122" s="1"/>
      <c r="M122" s="1"/>
      <c r="N122" s="1"/>
      <c r="O122" s="1"/>
      <c r="R122">
        <f>IF(I122="",parameters!$B$2,(IF(Main!I122=parameters!$A$3,parameters!$B$3,(IF(Main!I122=parameters!$A$4,parameters!$B$4,(IF(Main!I122=parameters!$A$5,parameters!$B$5,(IF(Main!I122=parameters!$A$6,parameters!$B$6,"Error")))))))))</f>
        <v>21</v>
      </c>
      <c r="S122" s="29" t="str">
        <f>IF(H122=parameters!$D$2,parameters!$E$2,(IF(Main!H122=parameters!$D$3,parameters!$E$3,(IF(Main!H122=parameters!$D$4,parameters!$E$4,(IF(Main!H122=parameters!$D$5,parameters!$E$5,"ERROR")))))))</f>
        <v>#0C7BDC</v>
      </c>
    </row>
    <row r="123" spans="1:19" hidden="1" x14ac:dyDescent="0.25">
      <c r="A123" s="1">
        <v>32</v>
      </c>
      <c r="B123" s="1">
        <v>289838910</v>
      </c>
      <c r="D123" s="6">
        <v>44202</v>
      </c>
      <c r="E123" s="1" t="s">
        <v>8</v>
      </c>
      <c r="F123" s="1" t="s">
        <v>9</v>
      </c>
      <c r="G123" s="1" t="s">
        <v>19</v>
      </c>
      <c r="H123" s="1" t="str">
        <f t="shared" si="1"/>
        <v>HTT-NI</v>
      </c>
      <c r="J123" s="1"/>
      <c r="K123" s="1"/>
      <c r="L123" s="1"/>
      <c r="M123" s="1"/>
      <c r="N123" s="1"/>
      <c r="O123" s="1"/>
      <c r="R123">
        <f>IF(I123="",parameters!$B$2,(IF(Main!I123=parameters!$A$3,parameters!$B$3,(IF(Main!I123=parameters!$A$4,parameters!$B$4,(IF(Main!I123=parameters!$A$5,parameters!$B$5,(IF(Main!I123=parameters!$A$6,parameters!$B$6,"Error")))))))))</f>
        <v>21</v>
      </c>
      <c r="S123" s="29" t="str">
        <f>IF(H123=parameters!$D$2,parameters!$E$2,(IF(Main!H123=parameters!$D$3,parameters!$E$3,(IF(Main!H123=parameters!$D$4,parameters!$E$4,(IF(Main!H123=parameters!$D$5,parameters!$E$5,"ERROR")))))))</f>
        <v>#0C7BDC</v>
      </c>
    </row>
    <row r="124" spans="1:19" hidden="1" x14ac:dyDescent="0.25">
      <c r="A124" s="1">
        <v>33</v>
      </c>
      <c r="B124" s="1">
        <v>289838330</v>
      </c>
      <c r="D124" s="6">
        <v>44202</v>
      </c>
      <c r="E124" s="1" t="s">
        <v>8</v>
      </c>
      <c r="F124" s="1" t="s">
        <v>11</v>
      </c>
      <c r="G124" s="1" t="s">
        <v>19</v>
      </c>
      <c r="H124" s="1" t="str">
        <f t="shared" si="1"/>
        <v>HTT-NI</v>
      </c>
      <c r="J124" s="1"/>
      <c r="K124" s="1"/>
      <c r="L124" s="1"/>
      <c r="M124" s="1"/>
      <c r="N124" s="1"/>
      <c r="O124" s="1"/>
      <c r="R124">
        <f>IF(I124="",parameters!$B$2,(IF(Main!I124=parameters!$A$3,parameters!$B$3,(IF(Main!I124=parameters!$A$4,parameters!$B$4,(IF(Main!I124=parameters!$A$5,parameters!$B$5,(IF(Main!I124=parameters!$A$6,parameters!$B$6,"Error")))))))))</f>
        <v>21</v>
      </c>
      <c r="S124" s="29" t="str">
        <f>IF(H124=parameters!$D$2,parameters!$E$2,(IF(Main!H124=parameters!$D$3,parameters!$E$3,(IF(Main!H124=parameters!$D$4,parameters!$E$4,(IF(Main!H124=parameters!$D$5,parameters!$E$5,"ERROR")))))))</f>
        <v>#0C7BDC</v>
      </c>
    </row>
    <row r="125" spans="1:19" hidden="1" x14ac:dyDescent="0.25">
      <c r="A125" s="1">
        <v>34</v>
      </c>
      <c r="B125" s="1">
        <v>289838705</v>
      </c>
      <c r="D125" s="6">
        <v>44202</v>
      </c>
      <c r="E125" s="1" t="s">
        <v>8</v>
      </c>
      <c r="F125" s="1" t="s">
        <v>9</v>
      </c>
      <c r="G125" s="1" t="s">
        <v>19</v>
      </c>
      <c r="H125" s="1" t="str">
        <f t="shared" si="1"/>
        <v>HTT-NI</v>
      </c>
      <c r="J125" s="1" t="s">
        <v>10</v>
      </c>
      <c r="K125" s="1"/>
      <c r="L125" s="1"/>
      <c r="M125" s="1"/>
      <c r="N125" s="1"/>
      <c r="O125" s="1"/>
      <c r="R125">
        <f>IF(I125="",parameters!$B$2,(IF(Main!I125=parameters!$A$3,parameters!$B$3,(IF(Main!I125=parameters!$A$4,parameters!$B$4,(IF(Main!I125=parameters!$A$5,parameters!$B$5,(IF(Main!I125=parameters!$A$6,parameters!$B$6,"Error")))))))))</f>
        <v>21</v>
      </c>
      <c r="S125" s="29" t="str">
        <f>IF(H125=parameters!$D$2,parameters!$E$2,(IF(Main!H125=parameters!$D$3,parameters!$E$3,(IF(Main!H125=parameters!$D$4,parameters!$E$4,(IF(Main!H125=parameters!$D$5,parameters!$E$5,"ERROR")))))))</f>
        <v>#0C7BDC</v>
      </c>
    </row>
    <row r="126" spans="1:19" hidden="1" x14ac:dyDescent="0.25">
      <c r="A126" s="1">
        <v>35</v>
      </c>
      <c r="B126" s="1">
        <v>289838310</v>
      </c>
      <c r="D126" s="6">
        <v>44202</v>
      </c>
      <c r="E126" s="1" t="s">
        <v>8</v>
      </c>
      <c r="F126" s="1" t="s">
        <v>11</v>
      </c>
      <c r="G126" s="1" t="s">
        <v>19</v>
      </c>
      <c r="H126" s="1" t="str">
        <f t="shared" si="1"/>
        <v>HTT-NI</v>
      </c>
      <c r="J126" s="1"/>
      <c r="K126" s="1"/>
      <c r="L126" s="1"/>
      <c r="M126" s="1"/>
      <c r="N126" s="1"/>
      <c r="O126" s="1"/>
      <c r="R126">
        <f>IF(I126="",parameters!$B$2,(IF(Main!I126=parameters!$A$3,parameters!$B$3,(IF(Main!I126=parameters!$A$4,parameters!$B$4,(IF(Main!I126=parameters!$A$5,parameters!$B$5,(IF(Main!I126=parameters!$A$6,parameters!$B$6,"Error")))))))))</f>
        <v>21</v>
      </c>
      <c r="S126" s="29" t="str">
        <f>IF(H126=parameters!$D$2,parameters!$E$2,(IF(Main!H126=parameters!$D$3,parameters!$E$3,(IF(Main!H126=parameters!$D$4,parameters!$E$4,(IF(Main!H126=parameters!$D$5,parameters!$E$5,"ERROR")))))))</f>
        <v>#0C7BDC</v>
      </c>
    </row>
    <row r="127" spans="1:19" hidden="1" x14ac:dyDescent="0.25">
      <c r="A127" s="1">
        <v>133</v>
      </c>
      <c r="B127" s="1">
        <v>289838668</v>
      </c>
      <c r="D127" s="6">
        <v>44335</v>
      </c>
      <c r="E127" s="1" t="s">
        <v>8</v>
      </c>
      <c r="F127" s="1" t="s">
        <v>11</v>
      </c>
      <c r="G127" s="1" t="s">
        <v>19</v>
      </c>
      <c r="H127" s="1" t="str">
        <f t="shared" si="1"/>
        <v>HTT-NI</v>
      </c>
      <c r="J127" s="1" t="s">
        <v>27</v>
      </c>
      <c r="K127" s="1"/>
      <c r="L127" s="1"/>
      <c r="M127" s="1"/>
      <c r="N127" s="1"/>
      <c r="O127" s="1"/>
      <c r="R127">
        <f>IF(I127="",parameters!$B$2,(IF(Main!I127=parameters!$A$3,parameters!$B$3,(IF(Main!I127=parameters!$A$4,parameters!$B$4,(IF(Main!I127=parameters!$A$5,parameters!$B$5,(IF(Main!I127=parameters!$A$6,parameters!$B$6,"Error")))))))))</f>
        <v>21</v>
      </c>
      <c r="S127" s="29" t="str">
        <f>IF(H127=parameters!$D$2,parameters!$E$2,(IF(Main!H127=parameters!$D$3,parameters!$E$3,(IF(Main!H127=parameters!$D$4,parameters!$E$4,(IF(Main!H127=parameters!$D$5,parameters!$E$5,"ERROR")))))))</f>
        <v>#0C7BDC</v>
      </c>
    </row>
    <row r="128" spans="1:19" hidden="1" x14ac:dyDescent="0.25">
      <c r="A128" s="1">
        <v>41</v>
      </c>
      <c r="B128" s="1">
        <v>289838244</v>
      </c>
      <c r="D128" s="6">
        <v>44204</v>
      </c>
      <c r="E128" s="1" t="s">
        <v>8</v>
      </c>
      <c r="F128" s="1" t="s">
        <v>11</v>
      </c>
      <c r="G128" s="1" t="s">
        <v>19</v>
      </c>
      <c r="H128" s="1" t="str">
        <f t="shared" si="1"/>
        <v>HTT-NI</v>
      </c>
      <c r="J128" s="1"/>
      <c r="K128" s="8" t="s">
        <v>12</v>
      </c>
      <c r="L128" s="12"/>
      <c r="M128" s="12"/>
      <c r="N128" s="12"/>
      <c r="O128" s="1"/>
      <c r="R128">
        <f>IF(I128="",parameters!$B$2,(IF(Main!I128=parameters!$A$3,parameters!$B$3,(IF(Main!I128=parameters!$A$4,parameters!$B$4,(IF(Main!I128=parameters!$A$5,parameters!$B$5,(IF(Main!I128=parameters!$A$6,parameters!$B$6,"Error")))))))))</f>
        <v>21</v>
      </c>
      <c r="S128" s="29" t="str">
        <f>IF(H128=parameters!$D$2,parameters!$E$2,(IF(Main!H128=parameters!$D$3,parameters!$E$3,(IF(Main!H128=parameters!$D$4,parameters!$E$4,(IF(Main!H128=parameters!$D$5,parameters!$E$5,"ERROR")))))))</f>
        <v>#0C7BDC</v>
      </c>
    </row>
    <row r="129" spans="1:19" hidden="1" x14ac:dyDescent="0.25">
      <c r="A129" s="1">
        <v>47</v>
      </c>
      <c r="B129" s="1">
        <v>289838416</v>
      </c>
      <c r="D129" s="6">
        <v>44209</v>
      </c>
      <c r="E129" s="1" t="s">
        <v>8</v>
      </c>
      <c r="F129" s="1" t="s">
        <v>11</v>
      </c>
      <c r="G129" s="1" t="s">
        <v>19</v>
      </c>
      <c r="H129" s="1" t="str">
        <f t="shared" si="1"/>
        <v>HTT-NI</v>
      </c>
      <c r="J129" s="1"/>
      <c r="K129" s="1"/>
      <c r="L129" s="1"/>
      <c r="M129" s="1"/>
      <c r="N129" s="1"/>
      <c r="O129" s="1"/>
      <c r="R129">
        <f>IF(I129="",parameters!$B$2,(IF(Main!I129=parameters!$A$3,parameters!$B$3,(IF(Main!I129=parameters!$A$4,parameters!$B$4,(IF(Main!I129=parameters!$A$5,parameters!$B$5,(IF(Main!I129=parameters!$A$6,parameters!$B$6,"Error")))))))))</f>
        <v>21</v>
      </c>
      <c r="S129" s="29" t="str">
        <f>IF(H129=parameters!$D$2,parameters!$E$2,(IF(Main!H129=parameters!$D$3,parameters!$E$3,(IF(Main!H129=parameters!$D$4,parameters!$E$4,(IF(Main!H129=parameters!$D$5,parameters!$E$5,"ERROR")))))))</f>
        <v>#0C7BDC</v>
      </c>
    </row>
    <row r="130" spans="1:19" hidden="1" x14ac:dyDescent="0.25">
      <c r="A130" s="1">
        <v>141</v>
      </c>
      <c r="B130" s="13">
        <v>289756745</v>
      </c>
      <c r="C130" s="13"/>
      <c r="D130" s="14">
        <v>44343</v>
      </c>
      <c r="E130" s="13" t="s">
        <v>8</v>
      </c>
      <c r="F130" s="13" t="s">
        <v>9</v>
      </c>
      <c r="G130" s="13" t="s">
        <v>19</v>
      </c>
      <c r="H130" s="1" t="str">
        <f t="shared" si="1"/>
        <v>HTT-NI</v>
      </c>
      <c r="I130" s="13"/>
      <c r="J130" s="15" t="s">
        <v>28</v>
      </c>
      <c r="K130" s="13"/>
      <c r="L130" s="13"/>
      <c r="M130" s="13"/>
      <c r="N130" s="13"/>
      <c r="O130" s="13"/>
      <c r="P130" s="16"/>
      <c r="Q130" s="16"/>
      <c r="R130">
        <f>IF(I130="",parameters!$B$2,(IF(Main!I130=parameters!$A$3,parameters!$B$3,(IF(Main!I130=parameters!$A$4,parameters!$B$4,(IF(Main!I130=parameters!$A$5,parameters!$B$5,(IF(Main!I130=parameters!$A$6,parameters!$B$6,"Error")))))))))</f>
        <v>21</v>
      </c>
      <c r="S130" s="29" t="str">
        <f>IF(H130=parameters!$D$2,parameters!$E$2,(IF(Main!H130=parameters!$D$3,parameters!$E$3,(IF(Main!H130=parameters!$D$4,parameters!$E$4,(IF(Main!H130=parameters!$D$5,parameters!$E$5,"ERROR")))))))</f>
        <v>#0C7BDC</v>
      </c>
    </row>
    <row r="131" spans="1:19" hidden="1" x14ac:dyDescent="0.25">
      <c r="A131" s="1">
        <v>49</v>
      </c>
      <c r="B131" s="1">
        <v>289838715</v>
      </c>
      <c r="D131" s="6">
        <v>44209</v>
      </c>
      <c r="E131" s="1" t="s">
        <v>8</v>
      </c>
      <c r="F131" s="1" t="s">
        <v>11</v>
      </c>
      <c r="G131" s="1" t="s">
        <v>19</v>
      </c>
      <c r="H131" s="1" t="str">
        <f t="shared" si="1"/>
        <v>HTT-NI</v>
      </c>
      <c r="J131" s="1"/>
      <c r="K131" s="1"/>
      <c r="L131" s="1"/>
      <c r="M131" s="1"/>
      <c r="N131" s="1"/>
      <c r="O131" s="1"/>
      <c r="R131">
        <f>IF(I131="",parameters!$B$2,(IF(Main!I131=parameters!$A$3,parameters!$B$3,(IF(Main!I131=parameters!$A$4,parameters!$B$4,(IF(Main!I131=parameters!$A$5,parameters!$B$5,(IF(Main!I131=parameters!$A$6,parameters!$B$6,"Error")))))))))</f>
        <v>21</v>
      </c>
      <c r="S131" s="29" t="str">
        <f>IF(H131=parameters!$D$2,parameters!$E$2,(IF(Main!H131=parameters!$D$3,parameters!$E$3,(IF(Main!H131=parameters!$D$4,parameters!$E$4,(IF(Main!H131=parameters!$D$5,parameters!$E$5,"ERROR")))))))</f>
        <v>#0C7BDC</v>
      </c>
    </row>
    <row r="132" spans="1:19" hidden="1" x14ac:dyDescent="0.25">
      <c r="A132" s="1">
        <v>50</v>
      </c>
      <c r="B132" s="1">
        <v>289838727</v>
      </c>
      <c r="D132" s="6">
        <v>44209</v>
      </c>
      <c r="E132" s="1" t="s">
        <v>8</v>
      </c>
      <c r="F132" s="1" t="s">
        <v>11</v>
      </c>
      <c r="G132" s="1" t="s">
        <v>19</v>
      </c>
      <c r="H132" s="1" t="str">
        <f t="shared" ref="H132:H195" si="2">(IF(E132="Htt-","HTT-NI",(IF(G132="NoED","PSD95-6ZF-NoED",(IF(G132="VP64","PSD95-6ZF-VP64","HTT+NI"))))))</f>
        <v>HTT-NI</v>
      </c>
      <c r="J132" s="1"/>
      <c r="K132" s="1"/>
      <c r="L132" s="1"/>
      <c r="M132" s="1"/>
      <c r="N132" s="1"/>
      <c r="O132" s="1"/>
      <c r="R132">
        <f>IF(I132="",parameters!$B$2,(IF(Main!I132=parameters!$A$3,parameters!$B$3,(IF(Main!I132=parameters!$A$4,parameters!$B$4,(IF(Main!I132=parameters!$A$5,parameters!$B$5,(IF(Main!I132=parameters!$A$6,parameters!$B$6,"Error")))))))))</f>
        <v>21</v>
      </c>
      <c r="S132" s="29" t="str">
        <f>IF(H132=parameters!$D$2,parameters!$E$2,(IF(Main!H132=parameters!$D$3,parameters!$E$3,(IF(Main!H132=parameters!$D$4,parameters!$E$4,(IF(Main!H132=parameters!$D$5,parameters!$E$5,"ERROR")))))))</f>
        <v>#0C7BDC</v>
      </c>
    </row>
    <row r="133" spans="1:19" hidden="1" x14ac:dyDescent="0.25">
      <c r="A133" s="1">
        <v>198</v>
      </c>
      <c r="B133" s="1">
        <v>289756745</v>
      </c>
      <c r="D133" s="6">
        <v>44413</v>
      </c>
      <c r="E133" s="1" t="s">
        <v>8</v>
      </c>
      <c r="F133" s="1" t="s">
        <v>9</v>
      </c>
      <c r="G133" s="1" t="s">
        <v>19</v>
      </c>
      <c r="H133" s="1" t="str">
        <f t="shared" si="2"/>
        <v>HTT-NI</v>
      </c>
      <c r="J133" s="8" t="s">
        <v>28</v>
      </c>
      <c r="K133" s="1"/>
      <c r="L133" s="1"/>
      <c r="M133" s="1"/>
      <c r="N133" s="1"/>
      <c r="O133" s="1"/>
      <c r="R133">
        <f>IF(I133="",parameters!$B$2,(IF(Main!I133=parameters!$A$3,parameters!$B$3,(IF(Main!I133=parameters!$A$4,parameters!$B$4,(IF(Main!I133=parameters!$A$5,parameters!$B$5,(IF(Main!I133=parameters!$A$6,parameters!$B$6,"Error")))))))))</f>
        <v>21</v>
      </c>
      <c r="S133" s="29" t="str">
        <f>IF(H133=parameters!$D$2,parameters!$E$2,(IF(Main!H133=parameters!$D$3,parameters!$E$3,(IF(Main!H133=parameters!$D$4,parameters!$E$4,(IF(Main!H133=parameters!$D$5,parameters!$E$5,"ERROR")))))))</f>
        <v>#0C7BDC</v>
      </c>
    </row>
    <row r="134" spans="1:19" hidden="1" x14ac:dyDescent="0.25">
      <c r="A134" s="1">
        <v>56</v>
      </c>
      <c r="B134" s="1">
        <v>289838313</v>
      </c>
      <c r="D134" s="6">
        <v>44210</v>
      </c>
      <c r="E134" s="1" t="s">
        <v>8</v>
      </c>
      <c r="F134" s="1" t="s">
        <v>23</v>
      </c>
      <c r="G134" s="1" t="s">
        <v>19</v>
      </c>
      <c r="H134" s="1" t="str">
        <f t="shared" si="2"/>
        <v>HTT-NI</v>
      </c>
      <c r="J134" s="1"/>
      <c r="K134" s="1"/>
      <c r="L134" s="1"/>
      <c r="M134" s="1"/>
      <c r="N134" s="1"/>
      <c r="O134" s="1"/>
      <c r="R134">
        <f>IF(I134="",parameters!$B$2,(IF(Main!I134=parameters!$A$3,parameters!$B$3,(IF(Main!I134=parameters!$A$4,parameters!$B$4,(IF(Main!I134=parameters!$A$5,parameters!$B$5,(IF(Main!I134=parameters!$A$6,parameters!$B$6,"Error")))))))))</f>
        <v>21</v>
      </c>
      <c r="S134" s="29" t="str">
        <f>IF(H134=parameters!$D$2,parameters!$E$2,(IF(Main!H134=parameters!$D$3,parameters!$E$3,(IF(Main!H134=parameters!$D$4,parameters!$E$4,(IF(Main!H134=parameters!$D$5,parameters!$E$5,"ERROR")))))))</f>
        <v>#0C7BDC</v>
      </c>
    </row>
    <row r="135" spans="1:19" hidden="1" x14ac:dyDescent="0.25">
      <c r="A135" s="1">
        <v>57</v>
      </c>
      <c r="B135" s="1">
        <v>287040676</v>
      </c>
      <c r="D135" s="6">
        <v>44210</v>
      </c>
      <c r="E135" s="1" t="s">
        <v>8</v>
      </c>
      <c r="F135" s="1" t="s">
        <v>23</v>
      </c>
      <c r="G135" s="1" t="s">
        <v>19</v>
      </c>
      <c r="H135" s="1" t="str">
        <f t="shared" si="2"/>
        <v>HTT-NI</v>
      </c>
      <c r="J135" s="1"/>
      <c r="K135" s="1"/>
      <c r="L135" s="1"/>
      <c r="M135" s="1"/>
      <c r="N135" s="1"/>
      <c r="O135" s="1"/>
      <c r="R135">
        <f>IF(I135="",parameters!$B$2,(IF(Main!I135=parameters!$A$3,parameters!$B$3,(IF(Main!I135=parameters!$A$4,parameters!$B$4,(IF(Main!I135=parameters!$A$5,parameters!$B$5,(IF(Main!I135=parameters!$A$6,parameters!$B$6,"Error")))))))))</f>
        <v>21</v>
      </c>
      <c r="S135" s="29" t="str">
        <f>IF(H135=parameters!$D$2,parameters!$E$2,(IF(Main!H135=parameters!$D$3,parameters!$E$3,(IF(Main!H135=parameters!$D$4,parameters!$E$4,(IF(Main!H135=parameters!$D$5,parameters!$E$5,"ERROR")))))))</f>
        <v>#0C7BDC</v>
      </c>
    </row>
    <row r="136" spans="1:19" hidden="1" x14ac:dyDescent="0.25">
      <c r="A136" s="1">
        <v>58</v>
      </c>
      <c r="B136" s="1">
        <v>289846515</v>
      </c>
      <c r="D136" s="6">
        <v>44210</v>
      </c>
      <c r="E136" s="1" t="s">
        <v>8</v>
      </c>
      <c r="F136" s="1" t="s">
        <v>23</v>
      </c>
      <c r="G136" s="1" t="s">
        <v>19</v>
      </c>
      <c r="H136" s="1" t="str">
        <f t="shared" si="2"/>
        <v>HTT-NI</v>
      </c>
      <c r="J136" s="1"/>
      <c r="K136" s="1"/>
      <c r="L136" s="1"/>
      <c r="M136" s="1"/>
      <c r="N136" s="1"/>
      <c r="O136" s="1"/>
      <c r="R136">
        <f>IF(I136="",parameters!$B$2,(IF(Main!I136=parameters!$A$3,parameters!$B$3,(IF(Main!I136=parameters!$A$4,parameters!$B$4,(IF(Main!I136=parameters!$A$5,parameters!$B$5,(IF(Main!I136=parameters!$A$6,parameters!$B$6,"Error")))))))))</f>
        <v>21</v>
      </c>
      <c r="S136" s="29" t="str">
        <f>IF(H136=parameters!$D$2,parameters!$E$2,(IF(Main!H136=parameters!$D$3,parameters!$E$3,(IF(Main!H136=parameters!$D$4,parameters!$E$4,(IF(Main!H136=parameters!$D$5,parameters!$E$5,"ERROR")))))))</f>
        <v>#0C7BDC</v>
      </c>
    </row>
    <row r="137" spans="1:19" hidden="1" x14ac:dyDescent="0.25">
      <c r="A137" s="1">
        <v>63</v>
      </c>
      <c r="B137" s="1">
        <v>6608</v>
      </c>
      <c r="D137" s="6">
        <v>44211</v>
      </c>
      <c r="E137" s="1" t="s">
        <v>8</v>
      </c>
      <c r="F137" s="1" t="s">
        <v>9</v>
      </c>
      <c r="G137" s="1" t="s">
        <v>19</v>
      </c>
      <c r="H137" s="1" t="str">
        <f t="shared" si="2"/>
        <v>HTT-NI</v>
      </c>
      <c r="J137" s="1" t="s">
        <v>10</v>
      </c>
      <c r="K137" s="1"/>
      <c r="L137" s="1"/>
      <c r="M137" s="1"/>
      <c r="N137" s="1"/>
      <c r="O137" s="1"/>
      <c r="R137">
        <f>IF(I137="",parameters!$B$2,(IF(Main!I137=parameters!$A$3,parameters!$B$3,(IF(Main!I137=parameters!$A$4,parameters!$B$4,(IF(Main!I137=parameters!$A$5,parameters!$B$5,(IF(Main!I137=parameters!$A$6,parameters!$B$6,"Error")))))))))</f>
        <v>21</v>
      </c>
      <c r="S137" s="29" t="str">
        <f>IF(H137=parameters!$D$2,parameters!$E$2,(IF(Main!H137=parameters!$D$3,parameters!$E$3,(IF(Main!H137=parameters!$D$4,parameters!$E$4,(IF(Main!H137=parameters!$D$5,parameters!$E$5,"ERROR")))))))</f>
        <v>#0C7BDC</v>
      </c>
    </row>
    <row r="138" spans="1:19" hidden="1" x14ac:dyDescent="0.25">
      <c r="A138" s="1">
        <v>64</v>
      </c>
      <c r="B138" s="1">
        <v>6935</v>
      </c>
      <c r="D138" s="6">
        <v>44211</v>
      </c>
      <c r="E138" s="1" t="s">
        <v>8</v>
      </c>
      <c r="F138" s="1" t="s">
        <v>9</v>
      </c>
      <c r="G138" s="1" t="s">
        <v>19</v>
      </c>
      <c r="H138" s="1" t="str">
        <f t="shared" si="2"/>
        <v>HTT-NI</v>
      </c>
      <c r="J138" s="1" t="s">
        <v>10</v>
      </c>
      <c r="K138" s="1"/>
      <c r="L138" s="1"/>
      <c r="M138" s="1"/>
      <c r="N138" s="1"/>
      <c r="O138" s="1"/>
      <c r="R138">
        <f>IF(I138="",parameters!$B$2,(IF(Main!I138=parameters!$A$3,parameters!$B$3,(IF(Main!I138=parameters!$A$4,parameters!$B$4,(IF(Main!I138=parameters!$A$5,parameters!$B$5,(IF(Main!I138=parameters!$A$6,parameters!$B$6,"Error")))))))))</f>
        <v>21</v>
      </c>
      <c r="S138" s="29" t="str">
        <f>IF(H138=parameters!$D$2,parameters!$E$2,(IF(Main!H138=parameters!$D$3,parameters!$E$3,(IF(Main!H138=parameters!$D$4,parameters!$E$4,(IF(Main!H138=parameters!$D$5,parameters!$E$5,"ERROR")))))))</f>
        <v>#0C7BDC</v>
      </c>
    </row>
    <row r="139" spans="1:19" hidden="1" x14ac:dyDescent="0.25">
      <c r="A139" s="1">
        <v>71</v>
      </c>
      <c r="B139" s="1">
        <v>7118</v>
      </c>
      <c r="D139" s="6">
        <v>44212</v>
      </c>
      <c r="E139" s="1" t="s">
        <v>8</v>
      </c>
      <c r="F139" s="1" t="s">
        <v>11</v>
      </c>
      <c r="G139" s="1" t="s">
        <v>19</v>
      </c>
      <c r="H139" s="1" t="str">
        <f t="shared" si="2"/>
        <v>HTT-NI</v>
      </c>
      <c r="J139" s="1"/>
      <c r="K139" s="1"/>
      <c r="L139" s="1"/>
      <c r="M139" s="1"/>
      <c r="N139" s="1"/>
      <c r="O139" s="1"/>
      <c r="R139">
        <f>IF(I139="",parameters!$B$2,(IF(Main!I139=parameters!$A$3,parameters!$B$3,(IF(Main!I139=parameters!$A$4,parameters!$B$4,(IF(Main!I139=parameters!$A$5,parameters!$B$5,(IF(Main!I139=parameters!$A$6,parameters!$B$6,"Error")))))))))</f>
        <v>21</v>
      </c>
      <c r="S139" s="29" t="str">
        <f>IF(H139=parameters!$D$2,parameters!$E$2,(IF(Main!H139=parameters!$D$3,parameters!$E$3,(IF(Main!H139=parameters!$D$4,parameters!$E$4,(IF(Main!H139=parameters!$D$5,parameters!$E$5,"ERROR")))))))</f>
        <v>#0C7BDC</v>
      </c>
    </row>
    <row r="140" spans="1:19" hidden="1" x14ac:dyDescent="0.25">
      <c r="A140" s="1">
        <v>72</v>
      </c>
      <c r="B140" s="1">
        <v>7293</v>
      </c>
      <c r="D140" s="6">
        <v>44212</v>
      </c>
      <c r="E140" s="1" t="s">
        <v>8</v>
      </c>
      <c r="F140" s="1" t="s">
        <v>11</v>
      </c>
      <c r="G140" s="1" t="s">
        <v>19</v>
      </c>
      <c r="H140" s="1" t="str">
        <f t="shared" si="2"/>
        <v>HTT-NI</v>
      </c>
      <c r="J140" s="1"/>
      <c r="K140" s="1"/>
      <c r="L140" s="1"/>
      <c r="M140" s="1"/>
      <c r="N140" s="1"/>
      <c r="O140" s="1"/>
      <c r="R140">
        <f>IF(I140="",parameters!$B$2,(IF(Main!I140=parameters!$A$3,parameters!$B$3,(IF(Main!I140=parameters!$A$4,parameters!$B$4,(IF(Main!I140=parameters!$A$5,parameters!$B$5,(IF(Main!I140=parameters!$A$6,parameters!$B$6,"Error")))))))))</f>
        <v>21</v>
      </c>
      <c r="S140" s="29" t="str">
        <f>IF(H140=parameters!$D$2,parameters!$E$2,(IF(Main!H140=parameters!$D$3,parameters!$E$3,(IF(Main!H140=parameters!$D$4,parameters!$E$4,(IF(Main!H140=parameters!$D$5,parameters!$E$5,"ERROR")))))))</f>
        <v>#0C7BDC</v>
      </c>
    </row>
    <row r="141" spans="1:19" hidden="1" x14ac:dyDescent="0.25">
      <c r="A141" s="1">
        <v>73</v>
      </c>
      <c r="B141" s="1">
        <v>6849</v>
      </c>
      <c r="D141" s="6">
        <v>44212</v>
      </c>
      <c r="E141" s="1" t="s">
        <v>8</v>
      </c>
      <c r="F141" s="1" t="s">
        <v>11</v>
      </c>
      <c r="G141" s="1" t="s">
        <v>19</v>
      </c>
      <c r="H141" s="1" t="str">
        <f t="shared" si="2"/>
        <v>HTT-NI</v>
      </c>
      <c r="J141" s="1"/>
      <c r="K141" s="1"/>
      <c r="L141" s="1"/>
      <c r="M141" s="1"/>
      <c r="N141" s="1"/>
      <c r="O141" s="1"/>
      <c r="R141">
        <f>IF(I141="",parameters!$B$2,(IF(Main!I141=parameters!$A$3,parameters!$B$3,(IF(Main!I141=parameters!$A$4,parameters!$B$4,(IF(Main!I141=parameters!$A$5,parameters!$B$5,(IF(Main!I141=parameters!$A$6,parameters!$B$6,"Error")))))))))</f>
        <v>21</v>
      </c>
      <c r="S141" s="29" t="str">
        <f>IF(H141=parameters!$D$2,parameters!$E$2,(IF(Main!H141=parameters!$D$3,parameters!$E$3,(IF(Main!H141=parameters!$D$4,parameters!$E$4,(IF(Main!H141=parameters!$D$5,parameters!$E$5,"ERROR")))))))</f>
        <v>#0C7BDC</v>
      </c>
    </row>
    <row r="142" spans="1:19" hidden="1" x14ac:dyDescent="0.25">
      <c r="A142" s="1">
        <v>75</v>
      </c>
      <c r="B142" s="1">
        <v>8247</v>
      </c>
      <c r="D142" s="6">
        <v>44212</v>
      </c>
      <c r="E142" s="1" t="s">
        <v>8</v>
      </c>
      <c r="F142" s="1" t="s">
        <v>9</v>
      </c>
      <c r="G142" s="1" t="s">
        <v>19</v>
      </c>
      <c r="H142" s="1" t="str">
        <f t="shared" si="2"/>
        <v>HTT-NI</v>
      </c>
      <c r="J142" s="8" t="s">
        <v>29</v>
      </c>
      <c r="K142" s="1"/>
      <c r="L142" s="1"/>
      <c r="M142" s="1"/>
      <c r="N142" s="1"/>
      <c r="O142" s="1"/>
      <c r="R142">
        <f>IF(I142="",parameters!$B$2,(IF(Main!I142=parameters!$A$3,parameters!$B$3,(IF(Main!I142=parameters!$A$4,parameters!$B$4,(IF(Main!I142=parameters!$A$5,parameters!$B$5,(IF(Main!I142=parameters!$A$6,parameters!$B$6,"Error")))))))))</f>
        <v>21</v>
      </c>
      <c r="S142" s="29" t="str">
        <f>IF(H142=parameters!$D$2,parameters!$E$2,(IF(Main!H142=parameters!$D$3,parameters!$E$3,(IF(Main!H142=parameters!$D$4,parameters!$E$4,(IF(Main!H142=parameters!$D$5,parameters!$E$5,"ERROR")))))))</f>
        <v>#0C7BDC</v>
      </c>
    </row>
    <row r="143" spans="1:19" hidden="1" x14ac:dyDescent="0.25">
      <c r="A143" s="1">
        <v>76</v>
      </c>
      <c r="B143" s="1">
        <v>6967</v>
      </c>
      <c r="D143" s="6">
        <v>44212</v>
      </c>
      <c r="E143" s="1" t="s">
        <v>8</v>
      </c>
      <c r="F143" s="1" t="s">
        <v>11</v>
      </c>
      <c r="G143" s="1" t="s">
        <v>19</v>
      </c>
      <c r="H143" s="1" t="str">
        <f t="shared" si="2"/>
        <v>HTT-NI</v>
      </c>
      <c r="J143" s="1"/>
      <c r="K143" s="1"/>
      <c r="L143" s="1"/>
      <c r="M143" s="1"/>
      <c r="N143" s="1"/>
      <c r="O143" s="1"/>
      <c r="R143">
        <f>IF(I143="",parameters!$B$2,(IF(Main!I143=parameters!$A$3,parameters!$B$3,(IF(Main!I143=parameters!$A$4,parameters!$B$4,(IF(Main!I143=parameters!$A$5,parameters!$B$5,(IF(Main!I143=parameters!$A$6,parameters!$B$6,"Error")))))))))</f>
        <v>21</v>
      </c>
      <c r="S143" s="29" t="str">
        <f>IF(H143=parameters!$D$2,parameters!$E$2,(IF(Main!H143=parameters!$D$3,parameters!$E$3,(IF(Main!H143=parameters!$D$4,parameters!$E$4,(IF(Main!H143=parameters!$D$5,parameters!$E$5,"ERROR")))))))</f>
        <v>#0C7BDC</v>
      </c>
    </row>
    <row r="144" spans="1:19" hidden="1" x14ac:dyDescent="0.25">
      <c r="A144" s="1">
        <v>77</v>
      </c>
      <c r="B144" s="1">
        <v>8817</v>
      </c>
      <c r="D144" s="6">
        <v>44212</v>
      </c>
      <c r="E144" s="1" t="s">
        <v>8</v>
      </c>
      <c r="F144" s="1" t="s">
        <v>11</v>
      </c>
      <c r="G144" s="1" t="s">
        <v>19</v>
      </c>
      <c r="H144" s="1" t="str">
        <f t="shared" si="2"/>
        <v>HTT-NI</v>
      </c>
      <c r="J144" s="1"/>
      <c r="K144" s="1"/>
      <c r="L144" s="1"/>
      <c r="M144" s="1"/>
      <c r="N144" s="1"/>
      <c r="O144" s="1"/>
      <c r="R144">
        <f>IF(I144="",parameters!$B$2,(IF(Main!I144=parameters!$A$3,parameters!$B$3,(IF(Main!I144=parameters!$A$4,parameters!$B$4,(IF(Main!I144=parameters!$A$5,parameters!$B$5,(IF(Main!I144=parameters!$A$6,parameters!$B$6,"Error")))))))))</f>
        <v>21</v>
      </c>
      <c r="S144" s="29" t="str">
        <f>IF(H144=parameters!$D$2,parameters!$E$2,(IF(Main!H144=parameters!$D$3,parameters!$E$3,(IF(Main!H144=parameters!$D$4,parameters!$E$4,(IF(Main!H144=parameters!$D$5,parameters!$E$5,"ERROR")))))))</f>
        <v>#0C7BDC</v>
      </c>
    </row>
    <row r="145" spans="1:19" hidden="1" x14ac:dyDescent="0.25">
      <c r="A145" s="1">
        <v>78</v>
      </c>
      <c r="B145" s="1">
        <v>6388</v>
      </c>
      <c r="D145" s="6">
        <v>44212</v>
      </c>
      <c r="E145" s="1" t="s">
        <v>8</v>
      </c>
      <c r="F145" s="1" t="s">
        <v>11</v>
      </c>
      <c r="G145" s="1" t="s">
        <v>19</v>
      </c>
      <c r="H145" s="1" t="str">
        <f t="shared" si="2"/>
        <v>HTT-NI</v>
      </c>
      <c r="J145" s="1"/>
      <c r="K145" s="1"/>
      <c r="L145" s="1"/>
      <c r="M145" s="1"/>
      <c r="N145" s="1"/>
      <c r="O145" s="1"/>
      <c r="R145">
        <f>IF(I145="",parameters!$B$2,(IF(Main!I145=parameters!$A$3,parameters!$B$3,(IF(Main!I145=parameters!$A$4,parameters!$B$4,(IF(Main!I145=parameters!$A$5,parameters!$B$5,(IF(Main!I145=parameters!$A$6,parameters!$B$6,"Error")))))))))</f>
        <v>21</v>
      </c>
      <c r="S145" s="29" t="str">
        <f>IF(H145=parameters!$D$2,parameters!$E$2,(IF(Main!H145=parameters!$D$3,parameters!$E$3,(IF(Main!H145=parameters!$D$4,parameters!$E$4,(IF(Main!H145=parameters!$D$5,parameters!$E$5,"ERROR")))))))</f>
        <v>#0C7BDC</v>
      </c>
    </row>
    <row r="146" spans="1:19" hidden="1" x14ac:dyDescent="0.25">
      <c r="A146" s="1">
        <v>79</v>
      </c>
      <c r="B146" s="1">
        <v>8966</v>
      </c>
      <c r="D146" s="6">
        <v>44212</v>
      </c>
      <c r="E146" s="1" t="s">
        <v>8</v>
      </c>
      <c r="F146" s="1" t="s">
        <v>9</v>
      </c>
      <c r="G146" s="1" t="s">
        <v>19</v>
      </c>
      <c r="H146" s="1" t="str">
        <f t="shared" si="2"/>
        <v>HTT-NI</v>
      </c>
      <c r="J146" s="1" t="s">
        <v>10</v>
      </c>
      <c r="K146" s="1"/>
      <c r="L146" s="1"/>
      <c r="M146" s="1"/>
      <c r="N146" s="1"/>
      <c r="O146" s="1"/>
      <c r="R146">
        <f>IF(I146="",parameters!$B$2,(IF(Main!I146=parameters!$A$3,parameters!$B$3,(IF(Main!I146=parameters!$A$4,parameters!$B$4,(IF(Main!I146=parameters!$A$5,parameters!$B$5,(IF(Main!I146=parameters!$A$6,parameters!$B$6,"Error")))))))))</f>
        <v>21</v>
      </c>
      <c r="S146" s="29" t="str">
        <f>IF(H146=parameters!$D$2,parameters!$E$2,(IF(Main!H146=parameters!$D$3,parameters!$E$3,(IF(Main!H146=parameters!$D$4,parameters!$E$4,(IF(Main!H146=parameters!$D$5,parameters!$E$5,"ERROR")))))))</f>
        <v>#0C7BDC</v>
      </c>
    </row>
    <row r="147" spans="1:19" hidden="1" x14ac:dyDescent="0.25">
      <c r="A147" s="1">
        <v>155</v>
      </c>
      <c r="B147" s="1">
        <v>289847139</v>
      </c>
      <c r="D147" s="6">
        <v>44344</v>
      </c>
      <c r="E147" s="1" t="s">
        <v>8</v>
      </c>
      <c r="F147" s="1" t="s">
        <v>9</v>
      </c>
      <c r="G147" s="1" t="s">
        <v>19</v>
      </c>
      <c r="H147" s="1" t="str">
        <f t="shared" si="2"/>
        <v>HTT-NI</v>
      </c>
      <c r="J147" s="1" t="s">
        <v>27</v>
      </c>
      <c r="K147" s="1"/>
      <c r="L147" s="1"/>
      <c r="M147" s="1"/>
      <c r="N147" s="1"/>
      <c r="O147" s="1"/>
      <c r="R147">
        <f>IF(I147="",parameters!$B$2,(IF(Main!I147=parameters!$A$3,parameters!$B$3,(IF(Main!I147=parameters!$A$4,parameters!$B$4,(IF(Main!I147=parameters!$A$5,parameters!$B$5,(IF(Main!I147=parameters!$A$6,parameters!$B$6,"Error")))))))))</f>
        <v>21</v>
      </c>
      <c r="S147" s="29" t="str">
        <f>IF(H147=parameters!$D$2,parameters!$E$2,(IF(Main!H147=parameters!$D$3,parameters!$E$3,(IF(Main!H147=parameters!$D$4,parameters!$E$4,(IF(Main!H147=parameters!$D$5,parameters!$E$5,"ERROR")))))))</f>
        <v>#0C7BDC</v>
      </c>
    </row>
    <row r="148" spans="1:19" hidden="1" x14ac:dyDescent="0.25">
      <c r="A148" s="1">
        <v>157</v>
      </c>
      <c r="B148" s="1">
        <v>289838154</v>
      </c>
      <c r="D148" s="6">
        <v>44344</v>
      </c>
      <c r="E148" s="1" t="s">
        <v>8</v>
      </c>
      <c r="F148" s="1" t="s">
        <v>9</v>
      </c>
      <c r="G148" s="1" t="s">
        <v>19</v>
      </c>
      <c r="H148" s="1" t="str">
        <f t="shared" si="2"/>
        <v>HTT-NI</v>
      </c>
      <c r="J148" s="1" t="s">
        <v>27</v>
      </c>
      <c r="K148" s="1"/>
      <c r="L148" s="1"/>
      <c r="M148" s="1"/>
      <c r="N148" s="1"/>
      <c r="O148" s="1"/>
      <c r="R148">
        <f>IF(I148="",parameters!$B$2,(IF(Main!I148=parameters!$A$3,parameters!$B$3,(IF(Main!I148=parameters!$A$4,parameters!$B$4,(IF(Main!I148=parameters!$A$5,parameters!$B$5,(IF(Main!I148=parameters!$A$6,parameters!$B$6,"Error")))))))))</f>
        <v>21</v>
      </c>
      <c r="S148" s="29" t="str">
        <f>IF(H148=parameters!$D$2,parameters!$E$2,(IF(Main!H148=parameters!$D$3,parameters!$E$3,(IF(Main!H148=parameters!$D$4,parameters!$E$4,(IF(Main!H148=parameters!$D$5,parameters!$E$5,"ERROR")))))))</f>
        <v>#0C7BDC</v>
      </c>
    </row>
    <row r="149" spans="1:19" hidden="1" x14ac:dyDescent="0.25">
      <c r="A149" s="1">
        <v>88</v>
      </c>
      <c r="B149" s="1">
        <v>289838244</v>
      </c>
      <c r="D149" s="6">
        <v>44265</v>
      </c>
      <c r="E149" s="1" t="s">
        <v>8</v>
      </c>
      <c r="F149" s="1" t="s">
        <v>9</v>
      </c>
      <c r="G149" s="1" t="s">
        <v>19</v>
      </c>
      <c r="H149" s="1" t="str">
        <f t="shared" si="2"/>
        <v>HTT-NI</v>
      </c>
      <c r="J149" s="1" t="s">
        <v>10</v>
      </c>
      <c r="K149" s="1"/>
      <c r="L149" s="1"/>
      <c r="M149" s="1"/>
      <c r="N149" s="1"/>
      <c r="O149" s="1"/>
      <c r="R149">
        <f>IF(I149="",parameters!$B$2,(IF(Main!I149=parameters!$A$3,parameters!$B$3,(IF(Main!I149=parameters!$A$4,parameters!$B$4,(IF(Main!I149=parameters!$A$5,parameters!$B$5,(IF(Main!I149=parameters!$A$6,parameters!$B$6,"Error")))))))))</f>
        <v>21</v>
      </c>
      <c r="S149" s="29" t="str">
        <f>IF(H149=parameters!$D$2,parameters!$E$2,(IF(Main!H149=parameters!$D$3,parameters!$E$3,(IF(Main!H149=parameters!$D$4,parameters!$E$4,(IF(Main!H149=parameters!$D$5,parameters!$E$5,"ERROR")))))))</f>
        <v>#0C7BDC</v>
      </c>
    </row>
    <row r="150" spans="1:19" hidden="1" x14ac:dyDescent="0.25">
      <c r="A150" s="1">
        <v>89</v>
      </c>
      <c r="B150" s="1">
        <v>289838510</v>
      </c>
      <c r="D150" s="6">
        <v>44265</v>
      </c>
      <c r="E150" s="1" t="s">
        <v>8</v>
      </c>
      <c r="F150" s="1" t="s">
        <v>9</v>
      </c>
      <c r="G150" s="1" t="s">
        <v>19</v>
      </c>
      <c r="H150" s="1" t="str">
        <f t="shared" si="2"/>
        <v>HTT-NI</v>
      </c>
      <c r="J150" s="1" t="s">
        <v>10</v>
      </c>
      <c r="K150" s="1"/>
      <c r="L150" s="1"/>
      <c r="M150" s="1"/>
      <c r="N150" s="1"/>
      <c r="O150" s="1"/>
      <c r="R150">
        <f>IF(I150="",parameters!$B$2,(IF(Main!I150=parameters!$A$3,parameters!$B$3,(IF(Main!I150=parameters!$A$4,parameters!$B$4,(IF(Main!I150=parameters!$A$5,parameters!$B$5,(IF(Main!I150=parameters!$A$6,parameters!$B$6,"Error")))))))))</f>
        <v>21</v>
      </c>
      <c r="S150" s="29" t="str">
        <f>IF(H150=parameters!$D$2,parameters!$E$2,(IF(Main!H150=parameters!$D$3,parameters!$E$3,(IF(Main!H150=parameters!$D$4,parameters!$E$4,(IF(Main!H150=parameters!$D$5,parameters!$E$5,"ERROR")))))))</f>
        <v>#0C7BDC</v>
      </c>
    </row>
    <row r="151" spans="1:19" hidden="1" x14ac:dyDescent="0.25">
      <c r="A151" s="1">
        <v>94</v>
      </c>
      <c r="B151" s="1">
        <v>289838649</v>
      </c>
      <c r="D151" s="6">
        <v>44265</v>
      </c>
      <c r="E151" s="1" t="s">
        <v>8</v>
      </c>
      <c r="F151" s="1" t="s">
        <v>9</v>
      </c>
      <c r="G151" s="1" t="s">
        <v>30</v>
      </c>
      <c r="H151" s="1" t="str">
        <f t="shared" si="2"/>
        <v>HTT-NI</v>
      </c>
      <c r="J151" s="1" t="s">
        <v>10</v>
      </c>
      <c r="K151" s="1"/>
      <c r="L151" s="1"/>
      <c r="M151" s="1"/>
      <c r="N151" s="1"/>
      <c r="O151" s="1"/>
      <c r="R151">
        <f>IF(I151="",parameters!$B$2,(IF(Main!I151=parameters!$A$3,parameters!$B$3,(IF(Main!I151=parameters!$A$4,parameters!$B$4,(IF(Main!I151=parameters!$A$5,parameters!$B$5,(IF(Main!I151=parameters!$A$6,parameters!$B$6,"Error")))))))))</f>
        <v>21</v>
      </c>
      <c r="S151" s="29" t="str">
        <f>IF(H151=parameters!$D$2,parameters!$E$2,(IF(Main!H151=parameters!$D$3,parameters!$E$3,(IF(Main!H151=parameters!$D$4,parameters!$E$4,(IF(Main!H151=parameters!$D$5,parameters!$E$5,"ERROR")))))))</f>
        <v>#0C7BDC</v>
      </c>
    </row>
    <row r="152" spans="1:19" hidden="1" x14ac:dyDescent="0.25">
      <c r="A152" s="1">
        <v>98</v>
      </c>
      <c r="B152" s="1">
        <v>287646828</v>
      </c>
      <c r="C152" s="1" t="s">
        <v>32</v>
      </c>
      <c r="D152" s="6">
        <v>44267</v>
      </c>
      <c r="E152" s="1" t="s">
        <v>8</v>
      </c>
      <c r="F152" s="1" t="s">
        <v>11</v>
      </c>
      <c r="G152" s="1" t="s">
        <v>19</v>
      </c>
      <c r="H152" s="1" t="str">
        <f t="shared" si="2"/>
        <v>HTT-NI</v>
      </c>
      <c r="J152" s="1"/>
      <c r="K152" s="1"/>
      <c r="L152" s="1"/>
      <c r="M152" s="1"/>
      <c r="N152" s="1"/>
      <c r="O152" s="1"/>
      <c r="R152">
        <f>IF(I152="",parameters!$B$2,(IF(Main!I152=parameters!$A$3,parameters!$B$3,(IF(Main!I152=parameters!$A$4,parameters!$B$4,(IF(Main!I152=parameters!$A$5,parameters!$B$5,(IF(Main!I152=parameters!$A$6,parameters!$B$6,"Error")))))))))</f>
        <v>21</v>
      </c>
      <c r="S152" s="29" t="str">
        <f>IF(H152=parameters!$D$2,parameters!$E$2,(IF(Main!H152=parameters!$D$3,parameters!$E$3,(IF(Main!H152=parameters!$D$4,parameters!$E$4,(IF(Main!H152=parameters!$D$5,parameters!$E$5,"ERROR")))))))</f>
        <v>#0C7BDC</v>
      </c>
    </row>
    <row r="153" spans="1:19" hidden="1" x14ac:dyDescent="0.25">
      <c r="A153" s="1">
        <v>99</v>
      </c>
      <c r="B153" s="1">
        <v>287540645</v>
      </c>
      <c r="C153" s="1" t="s">
        <v>33</v>
      </c>
      <c r="D153" s="6">
        <v>44267</v>
      </c>
      <c r="E153" s="1" t="s">
        <v>8</v>
      </c>
      <c r="F153" s="1" t="s">
        <v>9</v>
      </c>
      <c r="G153" s="1" t="s">
        <v>19</v>
      </c>
      <c r="H153" s="1" t="str">
        <f t="shared" si="2"/>
        <v>HTT-NI</v>
      </c>
      <c r="J153" s="1" t="s">
        <v>10</v>
      </c>
      <c r="K153" s="1"/>
      <c r="L153" s="1"/>
      <c r="M153" s="1"/>
      <c r="N153" s="1"/>
      <c r="O153" s="1"/>
      <c r="R153">
        <f>IF(I153="",parameters!$B$2,(IF(Main!I153=parameters!$A$3,parameters!$B$3,(IF(Main!I153=parameters!$A$4,parameters!$B$4,(IF(Main!I153=parameters!$A$5,parameters!$B$5,(IF(Main!I153=parameters!$A$6,parameters!$B$6,"Error")))))))))</f>
        <v>21</v>
      </c>
      <c r="S153" s="29" t="str">
        <f>IF(H153=parameters!$D$2,parameters!$E$2,(IF(Main!H153=parameters!$D$3,parameters!$E$3,(IF(Main!H153=parameters!$D$4,parameters!$E$4,(IF(Main!H153=parameters!$D$5,parameters!$E$5,"ERROR")))))))</f>
        <v>#0C7BDC</v>
      </c>
    </row>
    <row r="154" spans="1:19" hidden="1" x14ac:dyDescent="0.25">
      <c r="A154" s="1">
        <v>102</v>
      </c>
      <c r="B154" s="1">
        <v>286766706</v>
      </c>
      <c r="D154" s="6">
        <v>44267</v>
      </c>
      <c r="E154" s="1" t="s">
        <v>8</v>
      </c>
      <c r="F154" s="1" t="s">
        <v>11</v>
      </c>
      <c r="G154" s="1" t="s">
        <v>30</v>
      </c>
      <c r="H154" s="1" t="str">
        <f t="shared" si="2"/>
        <v>HTT-NI</v>
      </c>
      <c r="J154" s="1" t="s">
        <v>10</v>
      </c>
      <c r="K154" s="1"/>
      <c r="L154" s="1"/>
      <c r="M154" s="1"/>
      <c r="N154" s="1"/>
      <c r="O154" s="1"/>
      <c r="R154">
        <f>IF(I154="",parameters!$B$2,(IF(Main!I154=parameters!$A$3,parameters!$B$3,(IF(Main!I154=parameters!$A$4,parameters!$B$4,(IF(Main!I154=parameters!$A$5,parameters!$B$5,(IF(Main!I154=parameters!$A$6,parameters!$B$6,"Error")))))))))</f>
        <v>21</v>
      </c>
      <c r="S154" s="29" t="str">
        <f>IF(H154=parameters!$D$2,parameters!$E$2,(IF(Main!H154=parameters!$D$3,parameters!$E$3,(IF(Main!H154=parameters!$D$4,parameters!$E$4,(IF(Main!H154=parameters!$D$5,parameters!$E$5,"ERROR")))))))</f>
        <v>#0C7BDC</v>
      </c>
    </row>
    <row r="155" spans="1:19" hidden="1" x14ac:dyDescent="0.25">
      <c r="A155" s="1">
        <v>103</v>
      </c>
      <c r="B155" s="1">
        <v>287585371</v>
      </c>
      <c r="D155" s="6">
        <v>44267</v>
      </c>
      <c r="E155" s="1" t="s">
        <v>8</v>
      </c>
      <c r="F155" s="1" t="s">
        <v>9</v>
      </c>
      <c r="G155" s="1" t="s">
        <v>30</v>
      </c>
      <c r="H155" s="1" t="str">
        <f t="shared" si="2"/>
        <v>HTT-NI</v>
      </c>
      <c r="J155" s="1" t="s">
        <v>10</v>
      </c>
      <c r="K155" s="1"/>
      <c r="L155" s="1"/>
      <c r="M155" s="1"/>
      <c r="N155" s="1"/>
      <c r="O155" s="1"/>
      <c r="R155">
        <f>IF(I155="",parameters!$B$2,(IF(Main!I155=parameters!$A$3,parameters!$B$3,(IF(Main!I155=parameters!$A$4,parameters!$B$4,(IF(Main!I155=parameters!$A$5,parameters!$B$5,(IF(Main!I155=parameters!$A$6,parameters!$B$6,"Error")))))))))</f>
        <v>21</v>
      </c>
      <c r="S155" s="29" t="str">
        <f>IF(H155=parameters!$D$2,parameters!$E$2,(IF(Main!H155=parameters!$D$3,parameters!$E$3,(IF(Main!H155=parameters!$D$4,parameters!$E$4,(IF(Main!H155=parameters!$D$5,parameters!$E$5,"ERROR")))))))</f>
        <v>#0C7BDC</v>
      </c>
    </row>
    <row r="156" spans="1:19" hidden="1" x14ac:dyDescent="0.25">
      <c r="A156" s="1">
        <v>108</v>
      </c>
      <c r="B156" s="1">
        <v>287561632</v>
      </c>
      <c r="D156" s="6">
        <v>44269</v>
      </c>
      <c r="E156" s="1" t="s">
        <v>8</v>
      </c>
      <c r="F156" s="1" t="s">
        <v>11</v>
      </c>
      <c r="G156" s="1" t="s">
        <v>19</v>
      </c>
      <c r="H156" s="1" t="str">
        <f t="shared" si="2"/>
        <v>HTT-NI</v>
      </c>
      <c r="J156" s="1"/>
      <c r="K156" s="1"/>
      <c r="L156" s="1"/>
      <c r="M156" s="1"/>
      <c r="N156" s="1"/>
      <c r="O156" s="1"/>
      <c r="R156">
        <f>IF(I156="",parameters!$B$2,(IF(Main!I156=parameters!$A$3,parameters!$B$3,(IF(Main!I156=parameters!$A$4,parameters!$B$4,(IF(Main!I156=parameters!$A$5,parameters!$B$5,(IF(Main!I156=parameters!$A$6,parameters!$B$6,"Error")))))))))</f>
        <v>21</v>
      </c>
      <c r="S156" s="29" t="str">
        <f>IF(H156=parameters!$D$2,parameters!$E$2,(IF(Main!H156=parameters!$D$3,parameters!$E$3,(IF(Main!H156=parameters!$D$4,parameters!$E$4,(IF(Main!H156=parameters!$D$5,parameters!$E$5,"ERROR")))))))</f>
        <v>#0C7BDC</v>
      </c>
    </row>
    <row r="157" spans="1:19" hidden="1" x14ac:dyDescent="0.25">
      <c r="A157" s="1">
        <v>111</v>
      </c>
      <c r="B157" s="1">
        <v>286897510</v>
      </c>
      <c r="D157" s="6">
        <v>44269</v>
      </c>
      <c r="E157" s="1" t="s">
        <v>8</v>
      </c>
      <c r="F157" s="1" t="s">
        <v>11</v>
      </c>
      <c r="G157" s="1" t="s">
        <v>30</v>
      </c>
      <c r="H157" s="1" t="str">
        <f t="shared" si="2"/>
        <v>HTT-NI</v>
      </c>
      <c r="J157" s="1" t="s">
        <v>10</v>
      </c>
      <c r="K157" s="1"/>
      <c r="L157" s="1"/>
      <c r="M157" s="1"/>
      <c r="N157" s="1"/>
      <c r="O157" s="1"/>
      <c r="R157">
        <f>IF(I157="",parameters!$B$2,(IF(Main!I157=parameters!$A$3,parameters!$B$3,(IF(Main!I157=parameters!$A$4,parameters!$B$4,(IF(Main!I157=parameters!$A$5,parameters!$B$5,(IF(Main!I157=parameters!$A$6,parameters!$B$6,"Error")))))))))</f>
        <v>21</v>
      </c>
      <c r="S157" s="29" t="str">
        <f>IF(H157=parameters!$D$2,parameters!$E$2,(IF(Main!H157=parameters!$D$3,parameters!$E$3,(IF(Main!H157=parameters!$D$4,parameters!$E$4,(IF(Main!H157=parameters!$D$5,parameters!$E$5,"ERROR")))))))</f>
        <v>#0C7BDC</v>
      </c>
    </row>
    <row r="158" spans="1:19" hidden="1" x14ac:dyDescent="0.25">
      <c r="A158" s="1">
        <v>112</v>
      </c>
      <c r="B158" s="1">
        <v>287069362</v>
      </c>
      <c r="D158" s="6">
        <v>44269</v>
      </c>
      <c r="E158" s="1" t="s">
        <v>8</v>
      </c>
      <c r="F158" s="1" t="s">
        <v>11</v>
      </c>
      <c r="G158" s="1" t="s">
        <v>30</v>
      </c>
      <c r="H158" s="1" t="str">
        <f t="shared" si="2"/>
        <v>HTT-NI</v>
      </c>
      <c r="J158" s="1" t="s">
        <v>10</v>
      </c>
      <c r="K158" s="1"/>
      <c r="L158" s="1"/>
      <c r="M158" s="1"/>
      <c r="N158" s="1"/>
      <c r="O158" s="1"/>
      <c r="R158">
        <f>IF(I158="",parameters!$B$2,(IF(Main!I158=parameters!$A$3,parameters!$B$3,(IF(Main!I158=parameters!$A$4,parameters!$B$4,(IF(Main!I158=parameters!$A$5,parameters!$B$5,(IF(Main!I158=parameters!$A$6,parameters!$B$6,"Error")))))))))</f>
        <v>21</v>
      </c>
      <c r="S158" s="29" t="str">
        <f>IF(H158=parameters!$D$2,parameters!$E$2,(IF(Main!H158=parameters!$D$3,parameters!$E$3,(IF(Main!H158=parameters!$D$4,parameters!$E$4,(IF(Main!H158=parameters!$D$5,parameters!$E$5,"ERROR")))))))</f>
        <v>#0C7BDC</v>
      </c>
    </row>
    <row r="159" spans="1:19" hidden="1" x14ac:dyDescent="0.25">
      <c r="A159" s="1">
        <v>115</v>
      </c>
      <c r="B159" s="1">
        <v>289838225</v>
      </c>
      <c r="D159" s="6">
        <v>44270</v>
      </c>
      <c r="E159" s="1" t="s">
        <v>8</v>
      </c>
      <c r="F159" s="1" t="s">
        <v>9</v>
      </c>
      <c r="G159" s="1" t="s">
        <v>19</v>
      </c>
      <c r="H159" s="1" t="str">
        <f t="shared" si="2"/>
        <v>HTT-NI</v>
      </c>
      <c r="J159" s="1" t="s">
        <v>10</v>
      </c>
      <c r="K159" s="1"/>
      <c r="L159" s="1"/>
      <c r="M159" s="1"/>
      <c r="N159" s="1"/>
      <c r="O159" s="1"/>
      <c r="R159">
        <f>IF(I159="",parameters!$B$2,(IF(Main!I159=parameters!$A$3,parameters!$B$3,(IF(Main!I159=parameters!$A$4,parameters!$B$4,(IF(Main!I159=parameters!$A$5,parameters!$B$5,(IF(Main!I159=parameters!$A$6,parameters!$B$6,"Error")))))))))</f>
        <v>21</v>
      </c>
      <c r="S159" s="29" t="str">
        <f>IF(H159=parameters!$D$2,parameters!$E$2,(IF(Main!H159=parameters!$D$3,parameters!$E$3,(IF(Main!H159=parameters!$D$4,parameters!$E$4,(IF(Main!H159=parameters!$D$5,parameters!$E$5,"ERROR")))))))</f>
        <v>#0C7BDC</v>
      </c>
    </row>
    <row r="160" spans="1:19" hidden="1" x14ac:dyDescent="0.25">
      <c r="A160" s="1">
        <v>116</v>
      </c>
      <c r="B160" s="1">
        <v>289838718</v>
      </c>
      <c r="D160" s="6">
        <v>44270</v>
      </c>
      <c r="E160" s="1" t="s">
        <v>8</v>
      </c>
      <c r="F160" s="1" t="s">
        <v>9</v>
      </c>
      <c r="G160" s="1" t="s">
        <v>19</v>
      </c>
      <c r="H160" s="1" t="str">
        <f t="shared" si="2"/>
        <v>HTT-NI</v>
      </c>
      <c r="J160" s="1" t="s">
        <v>10</v>
      </c>
      <c r="K160" s="1"/>
      <c r="L160" s="1"/>
      <c r="M160" s="1"/>
      <c r="N160" s="1"/>
      <c r="O160" s="1"/>
      <c r="R160">
        <f>IF(I160="",parameters!$B$2,(IF(Main!I160=parameters!$A$3,parameters!$B$3,(IF(Main!I160=parameters!$A$4,parameters!$B$4,(IF(Main!I160=parameters!$A$5,parameters!$B$5,(IF(Main!I160=parameters!$A$6,parameters!$B$6,"Error")))))))))</f>
        <v>21</v>
      </c>
      <c r="S160" s="29" t="str">
        <f>IF(H160=parameters!$D$2,parameters!$E$2,(IF(Main!H160=parameters!$D$3,parameters!$E$3,(IF(Main!H160=parameters!$D$4,parameters!$E$4,(IF(Main!H160=parameters!$D$5,parameters!$E$5,"ERROR")))))))</f>
        <v>#0C7BDC</v>
      </c>
    </row>
    <row r="161" spans="1:19" hidden="1" x14ac:dyDescent="0.25">
      <c r="A161" s="1">
        <v>118</v>
      </c>
      <c r="B161" s="1">
        <v>289838699</v>
      </c>
      <c r="D161" s="6">
        <v>44270</v>
      </c>
      <c r="E161" s="1" t="s">
        <v>8</v>
      </c>
      <c r="F161" s="1" t="s">
        <v>11</v>
      </c>
      <c r="G161" s="1" t="s">
        <v>30</v>
      </c>
      <c r="H161" s="1" t="str">
        <f t="shared" si="2"/>
        <v>HTT-NI</v>
      </c>
      <c r="J161" s="1" t="s">
        <v>10</v>
      </c>
      <c r="K161" s="1"/>
      <c r="L161" s="1"/>
      <c r="M161" s="1"/>
      <c r="N161" s="1"/>
      <c r="O161" s="1"/>
      <c r="R161">
        <f>IF(I161="",parameters!$B$2,(IF(Main!I161=parameters!$A$3,parameters!$B$3,(IF(Main!I161=parameters!$A$4,parameters!$B$4,(IF(Main!I161=parameters!$A$5,parameters!$B$5,(IF(Main!I161=parameters!$A$6,parameters!$B$6,"Error")))))))))</f>
        <v>21</v>
      </c>
      <c r="S161" s="29" t="str">
        <f>IF(H161=parameters!$D$2,parameters!$E$2,(IF(Main!H161=parameters!$D$3,parameters!$E$3,(IF(Main!H161=parameters!$D$4,parameters!$E$4,(IF(Main!H161=parameters!$D$5,parameters!$E$5,"ERROR")))))))</f>
        <v>#0C7BDC</v>
      </c>
    </row>
    <row r="162" spans="1:19" hidden="1" x14ac:dyDescent="0.25">
      <c r="A162" s="1">
        <v>119</v>
      </c>
      <c r="B162" s="1">
        <v>289838538</v>
      </c>
      <c r="D162" s="6">
        <v>44270</v>
      </c>
      <c r="E162" s="1" t="s">
        <v>8</v>
      </c>
      <c r="F162" s="1" t="s">
        <v>11</v>
      </c>
      <c r="G162" s="1" t="s">
        <v>30</v>
      </c>
      <c r="H162" s="1" t="str">
        <f t="shared" si="2"/>
        <v>HTT-NI</v>
      </c>
      <c r="J162" s="1" t="s">
        <v>10</v>
      </c>
      <c r="K162" s="1"/>
      <c r="L162" s="1"/>
      <c r="M162" s="1"/>
      <c r="N162" s="1"/>
      <c r="O162" s="1"/>
      <c r="R162">
        <f>IF(I162="",parameters!$B$2,(IF(Main!I162=parameters!$A$3,parameters!$B$3,(IF(Main!I162=parameters!$A$4,parameters!$B$4,(IF(Main!I162=parameters!$A$5,parameters!$B$5,(IF(Main!I162=parameters!$A$6,parameters!$B$6,"Error")))))))))</f>
        <v>21</v>
      </c>
      <c r="S162" s="29" t="str">
        <f>IF(H162=parameters!$D$2,parameters!$E$2,(IF(Main!H162=parameters!$D$3,parameters!$E$3,(IF(Main!H162=parameters!$D$4,parameters!$E$4,(IF(Main!H162=parameters!$D$5,parameters!$E$5,"ERROR")))))))</f>
        <v>#0C7BDC</v>
      </c>
    </row>
    <row r="163" spans="1:19" hidden="1" x14ac:dyDescent="0.25">
      <c r="A163" s="1">
        <v>122</v>
      </c>
      <c r="B163" s="2">
        <v>290219416</v>
      </c>
      <c r="C163" s="1">
        <v>9416</v>
      </c>
      <c r="D163" s="6">
        <v>44270</v>
      </c>
      <c r="E163" s="1" t="s">
        <v>16</v>
      </c>
      <c r="F163" s="1" t="s">
        <v>9</v>
      </c>
      <c r="G163" s="1" t="s">
        <v>18</v>
      </c>
      <c r="H163" s="1" t="str">
        <f t="shared" si="2"/>
        <v>PSD95-6ZF-VP64</v>
      </c>
      <c r="I163" s="1" t="s">
        <v>26</v>
      </c>
      <c r="J163" s="10" t="s">
        <v>20</v>
      </c>
      <c r="K163" s="10" t="s">
        <v>14</v>
      </c>
      <c r="L163" s="10" t="s">
        <v>12</v>
      </c>
      <c r="M163" s="10" t="s">
        <v>13</v>
      </c>
      <c r="N163" s="10" t="s">
        <v>21</v>
      </c>
      <c r="O163" s="10" t="s">
        <v>15</v>
      </c>
      <c r="P163" s="11" t="s">
        <v>22</v>
      </c>
      <c r="Q163" s="11"/>
      <c r="R163">
        <f>IF(I163="",parameters!$B$2,(IF(Main!I163=parameters!$A$3,parameters!$B$3,(IF(Main!I163=parameters!$A$4,parameters!$B$4,(IF(Main!I163=parameters!$A$5,parameters!$B$5,(IF(Main!I163=parameters!$A$6,parameters!$B$6,"Error")))))))))</f>
        <v>22</v>
      </c>
      <c r="S163" s="29" t="str">
        <f>IF(H163=parameters!$D$2,parameters!$E$2,(IF(Main!H163=parameters!$D$3,parameters!$E$3,(IF(Main!H163=parameters!$D$4,parameters!$E$4,(IF(Main!H163=parameters!$D$5,parameters!$E$5,"ERROR")))))))</f>
        <v>#009E73</v>
      </c>
    </row>
    <row r="164" spans="1:19" hidden="1" x14ac:dyDescent="0.25">
      <c r="A164" s="1">
        <v>132</v>
      </c>
      <c r="B164" s="1" t="s">
        <v>37</v>
      </c>
      <c r="D164" s="6">
        <v>44279</v>
      </c>
      <c r="E164" s="1" t="s">
        <v>8</v>
      </c>
      <c r="F164" s="1" t="s">
        <v>9</v>
      </c>
      <c r="G164" s="1" t="s">
        <v>19</v>
      </c>
      <c r="H164" s="1" t="str">
        <f t="shared" si="2"/>
        <v>HTT-NI</v>
      </c>
      <c r="J164" s="1"/>
      <c r="K164" s="1"/>
      <c r="L164" s="1"/>
      <c r="M164" s="1"/>
      <c r="N164" s="1"/>
      <c r="O164" s="1"/>
      <c r="R164">
        <f>IF(I164="",parameters!$B$2,(IF(Main!I164=parameters!$A$3,parameters!$B$3,(IF(Main!I164=parameters!$A$4,parameters!$B$4,(IF(Main!I164=parameters!$A$5,parameters!$B$5,(IF(Main!I164=parameters!$A$6,parameters!$B$6,"Error")))))))))</f>
        <v>21</v>
      </c>
      <c r="S164" s="29" t="str">
        <f>IF(H164=parameters!$D$2,parameters!$E$2,(IF(Main!H164=parameters!$D$3,parameters!$E$3,(IF(Main!H164=parameters!$D$4,parameters!$E$4,(IF(Main!H164=parameters!$D$5,parameters!$E$5,"ERROR")))))))</f>
        <v>#0C7BDC</v>
      </c>
    </row>
    <row r="165" spans="1:19" hidden="1" x14ac:dyDescent="0.25">
      <c r="A165" s="1">
        <v>139</v>
      </c>
      <c r="B165" s="1">
        <v>287623005</v>
      </c>
      <c r="D165" s="6">
        <v>44343</v>
      </c>
      <c r="E165" s="1" t="s">
        <v>8</v>
      </c>
      <c r="F165" s="1" t="s">
        <v>9</v>
      </c>
      <c r="G165" s="1" t="s">
        <v>19</v>
      </c>
      <c r="H165" s="1" t="str">
        <f t="shared" si="2"/>
        <v>HTT-NI</v>
      </c>
      <c r="J165" s="1" t="s">
        <v>10</v>
      </c>
      <c r="K165" s="1"/>
      <c r="L165" s="1"/>
      <c r="M165" s="1"/>
      <c r="N165" s="1"/>
      <c r="O165" s="1"/>
      <c r="R165">
        <f>IF(I165="",parameters!$B$2,(IF(Main!I165=parameters!$A$3,parameters!$B$3,(IF(Main!I165=parameters!$A$4,parameters!$B$4,(IF(Main!I165=parameters!$A$5,parameters!$B$5,(IF(Main!I165=parameters!$A$6,parameters!$B$6,"Error")))))))))</f>
        <v>21</v>
      </c>
      <c r="S165" s="29" t="str">
        <f>IF(H165=parameters!$D$2,parameters!$E$2,(IF(Main!H165=parameters!$D$3,parameters!$E$3,(IF(Main!H165=parameters!$D$4,parameters!$E$4,(IF(Main!H165=parameters!$D$5,parameters!$E$5,"ERROR")))))))</f>
        <v>#0C7BDC</v>
      </c>
    </row>
    <row r="166" spans="1:19" hidden="1" x14ac:dyDescent="0.25">
      <c r="A166" s="1">
        <v>140</v>
      </c>
      <c r="B166" s="1">
        <v>289846274</v>
      </c>
      <c r="D166" s="6">
        <v>44343</v>
      </c>
      <c r="E166" s="1" t="s">
        <v>8</v>
      </c>
      <c r="F166" s="1" t="s">
        <v>9</v>
      </c>
      <c r="G166" s="1" t="s">
        <v>19</v>
      </c>
      <c r="H166" s="1" t="str">
        <f t="shared" si="2"/>
        <v>HTT-NI</v>
      </c>
      <c r="J166" s="1"/>
      <c r="K166" s="1"/>
      <c r="L166" s="1"/>
      <c r="M166" s="1"/>
      <c r="N166" s="1"/>
      <c r="O166" s="1"/>
      <c r="R166">
        <f>IF(I166="",parameters!$B$2,(IF(Main!I166=parameters!$A$3,parameters!$B$3,(IF(Main!I166=parameters!$A$4,parameters!$B$4,(IF(Main!I166=parameters!$A$5,parameters!$B$5,(IF(Main!I166=parameters!$A$6,parameters!$B$6,"Error")))))))))</f>
        <v>21</v>
      </c>
      <c r="S166" s="29" t="str">
        <f>IF(H166=parameters!$D$2,parameters!$E$2,(IF(Main!H166=parameters!$D$3,parameters!$E$3,(IF(Main!H166=parameters!$D$4,parameters!$E$4,(IF(Main!H166=parameters!$D$5,parameters!$E$5,"ERROR")))))))</f>
        <v>#0C7BDC</v>
      </c>
    </row>
    <row r="167" spans="1:19" hidden="1" x14ac:dyDescent="0.25">
      <c r="A167" s="1">
        <v>188</v>
      </c>
      <c r="B167" s="1" t="s">
        <v>46</v>
      </c>
      <c r="C167" s="1" t="s">
        <v>46</v>
      </c>
      <c r="D167" s="6">
        <v>44362</v>
      </c>
      <c r="E167" s="1" t="s">
        <v>16</v>
      </c>
      <c r="F167" s="1" t="s">
        <v>9</v>
      </c>
      <c r="G167" s="1" t="s">
        <v>18</v>
      </c>
      <c r="H167" s="1" t="str">
        <f t="shared" si="2"/>
        <v>PSD95-6ZF-VP64</v>
      </c>
      <c r="I167" s="1" t="s">
        <v>26</v>
      </c>
      <c r="J167" s="10" t="s">
        <v>20</v>
      </c>
      <c r="K167" s="10" t="s">
        <v>14</v>
      </c>
      <c r="L167" s="1"/>
      <c r="M167" s="1"/>
      <c r="N167" s="1"/>
      <c r="O167" s="1"/>
      <c r="P167" s="11" t="s">
        <v>22</v>
      </c>
      <c r="Q167" s="11"/>
      <c r="R167">
        <f>IF(I167="",parameters!$B$2,(IF(Main!I167=parameters!$A$3,parameters!$B$3,(IF(Main!I167=parameters!$A$4,parameters!$B$4,(IF(Main!I167=parameters!$A$5,parameters!$B$5,(IF(Main!I167=parameters!$A$6,parameters!$B$6,"Error")))))))))</f>
        <v>22</v>
      </c>
      <c r="S167" s="29" t="str">
        <f>IF(H167=parameters!$D$2,parameters!$E$2,(IF(Main!H167=parameters!$D$3,parameters!$E$3,(IF(Main!H167=parameters!$D$4,parameters!$E$4,(IF(Main!H167=parameters!$D$5,parameters!$E$5,"ERROR")))))))</f>
        <v>#009E73</v>
      </c>
    </row>
    <row r="168" spans="1:19" hidden="1" x14ac:dyDescent="0.25">
      <c r="A168" s="1">
        <v>194</v>
      </c>
      <c r="B168" s="1" t="s">
        <v>47</v>
      </c>
      <c r="C168" s="1" t="s">
        <v>47</v>
      </c>
      <c r="D168" s="6">
        <v>44363</v>
      </c>
      <c r="E168" s="1" t="s">
        <v>16</v>
      </c>
      <c r="F168" s="1" t="s">
        <v>9</v>
      </c>
      <c r="G168" s="1" t="s">
        <v>18</v>
      </c>
      <c r="H168" s="1" t="str">
        <f t="shared" si="2"/>
        <v>PSD95-6ZF-VP64</v>
      </c>
      <c r="I168" s="1" t="s">
        <v>26</v>
      </c>
      <c r="J168" s="1"/>
      <c r="K168" s="10" t="s">
        <v>14</v>
      </c>
      <c r="L168" s="10" t="s">
        <v>12</v>
      </c>
      <c r="M168" s="10" t="s">
        <v>13</v>
      </c>
      <c r="N168" s="10" t="s">
        <v>21</v>
      </c>
      <c r="O168" s="10" t="s">
        <v>15</v>
      </c>
      <c r="P168" s="11" t="s">
        <v>22</v>
      </c>
      <c r="Q168" s="11"/>
      <c r="R168">
        <f>IF(I168="",parameters!$B$2,(IF(Main!I168=parameters!$A$3,parameters!$B$3,(IF(Main!I168=parameters!$A$4,parameters!$B$4,(IF(Main!I168=parameters!$A$5,parameters!$B$5,(IF(Main!I168=parameters!$A$6,parameters!$B$6,"Error")))))))))</f>
        <v>22</v>
      </c>
      <c r="S168" s="29" t="str">
        <f>IF(H168=parameters!$D$2,parameters!$E$2,(IF(Main!H168=parameters!$D$3,parameters!$E$3,(IF(Main!H168=parameters!$D$4,parameters!$E$4,(IF(Main!H168=parameters!$D$5,parameters!$E$5,"ERROR")))))))</f>
        <v>#009E73</v>
      </c>
    </row>
    <row r="169" spans="1:19" hidden="1" x14ac:dyDescent="0.25">
      <c r="A169" s="1">
        <v>158</v>
      </c>
      <c r="B169" s="1">
        <v>289847264</v>
      </c>
      <c r="D169" s="6">
        <v>44344</v>
      </c>
      <c r="E169" s="1" t="s">
        <v>8</v>
      </c>
      <c r="F169" s="1" t="s">
        <v>11</v>
      </c>
      <c r="G169" s="1" t="s">
        <v>19</v>
      </c>
      <c r="H169" s="1" t="str">
        <f t="shared" si="2"/>
        <v>HTT-NI</v>
      </c>
      <c r="J169" s="1"/>
      <c r="K169" s="1"/>
      <c r="L169" s="1"/>
      <c r="M169" s="1"/>
      <c r="N169" s="1"/>
      <c r="O169" s="1"/>
      <c r="R169">
        <f>IF(I169="",parameters!$B$2,(IF(Main!I169=parameters!$A$3,parameters!$B$3,(IF(Main!I169=parameters!$A$4,parameters!$B$4,(IF(Main!I169=parameters!$A$5,parameters!$B$5,(IF(Main!I169=parameters!$A$6,parameters!$B$6,"Error")))))))))</f>
        <v>21</v>
      </c>
      <c r="S169" s="29" t="str">
        <f>IF(H169=parameters!$D$2,parameters!$E$2,(IF(Main!H169=parameters!$D$3,parameters!$E$3,(IF(Main!H169=parameters!$D$4,parameters!$E$4,(IF(Main!H169=parameters!$D$5,parameters!$E$5,"ERROR")))))))</f>
        <v>#0C7BDC</v>
      </c>
    </row>
    <row r="170" spans="1:19" hidden="1" x14ac:dyDescent="0.25">
      <c r="A170" s="1">
        <v>164</v>
      </c>
      <c r="B170" s="1">
        <v>289847099</v>
      </c>
      <c r="D170" s="6">
        <v>44345</v>
      </c>
      <c r="E170" s="1" t="s">
        <v>8</v>
      </c>
      <c r="F170" s="1" t="s">
        <v>9</v>
      </c>
      <c r="G170" s="1" t="s">
        <v>19</v>
      </c>
      <c r="H170" s="1" t="str">
        <f t="shared" si="2"/>
        <v>HTT-NI</v>
      </c>
      <c r="J170" s="1" t="s">
        <v>10</v>
      </c>
      <c r="K170" s="1"/>
      <c r="L170" s="1"/>
      <c r="M170" s="1"/>
      <c r="N170" s="1"/>
      <c r="O170" s="1"/>
      <c r="R170">
        <f>IF(I170="",parameters!$B$2,(IF(Main!I170=parameters!$A$3,parameters!$B$3,(IF(Main!I170=parameters!$A$4,parameters!$B$4,(IF(Main!I170=parameters!$A$5,parameters!$B$5,(IF(Main!I170=parameters!$A$6,parameters!$B$6,"Error")))))))))</f>
        <v>21</v>
      </c>
      <c r="S170" s="29" t="str">
        <f>IF(H170=parameters!$D$2,parameters!$E$2,(IF(Main!H170=parameters!$D$3,parameters!$E$3,(IF(Main!H170=parameters!$D$4,parameters!$E$4,(IF(Main!H170=parameters!$D$5,parameters!$E$5,"ERROR")))))))</f>
        <v>#0C7BDC</v>
      </c>
    </row>
    <row r="171" spans="1:19" hidden="1" x14ac:dyDescent="0.25">
      <c r="A171" s="1">
        <v>165</v>
      </c>
      <c r="B171" s="1">
        <v>289838247</v>
      </c>
      <c r="D171" s="6">
        <v>44345</v>
      </c>
      <c r="E171" s="1" t="s">
        <v>8</v>
      </c>
      <c r="F171" s="1" t="s">
        <v>9</v>
      </c>
      <c r="G171" s="1" t="s">
        <v>19</v>
      </c>
      <c r="H171" s="1" t="str">
        <f t="shared" si="2"/>
        <v>HTT-NI</v>
      </c>
      <c r="J171" s="1" t="s">
        <v>10</v>
      </c>
      <c r="K171" s="1"/>
      <c r="L171" s="1"/>
      <c r="M171" s="1"/>
      <c r="N171" s="1"/>
      <c r="O171" s="1"/>
      <c r="R171">
        <f>IF(I171="",parameters!$B$2,(IF(Main!I171=parameters!$A$3,parameters!$B$3,(IF(Main!I171=parameters!$A$4,parameters!$B$4,(IF(Main!I171=parameters!$A$5,parameters!$B$5,(IF(Main!I171=parameters!$A$6,parameters!$B$6,"Error")))))))))</f>
        <v>21</v>
      </c>
      <c r="S171" s="29" t="str">
        <f>IF(H171=parameters!$D$2,parameters!$E$2,(IF(Main!H171=parameters!$D$3,parameters!$E$3,(IF(Main!H171=parameters!$D$4,parameters!$E$4,(IF(Main!H171=parameters!$D$5,parameters!$E$5,"ERROR")))))))</f>
        <v>#0C7BDC</v>
      </c>
    </row>
    <row r="172" spans="1:19" hidden="1" x14ac:dyDescent="0.25">
      <c r="A172" s="1">
        <v>166</v>
      </c>
      <c r="B172" s="1">
        <v>289847293</v>
      </c>
      <c r="D172" s="6">
        <v>44345</v>
      </c>
      <c r="E172" s="1" t="s">
        <v>8</v>
      </c>
      <c r="F172" s="1" t="s">
        <v>9</v>
      </c>
      <c r="G172" s="1" t="s">
        <v>19</v>
      </c>
      <c r="H172" s="1" t="str">
        <f t="shared" si="2"/>
        <v>HTT-NI</v>
      </c>
      <c r="J172" s="1" t="s">
        <v>10</v>
      </c>
      <c r="K172" s="1"/>
      <c r="L172" s="1"/>
      <c r="M172" s="1"/>
      <c r="N172" s="1"/>
      <c r="O172" s="1"/>
      <c r="R172">
        <f>IF(I172="",parameters!$B$2,(IF(Main!I172=parameters!$A$3,parameters!$B$3,(IF(Main!I172=parameters!$A$4,parameters!$B$4,(IF(Main!I172=parameters!$A$5,parameters!$B$5,(IF(Main!I172=parameters!$A$6,parameters!$B$6,"Error")))))))))</f>
        <v>21</v>
      </c>
      <c r="S172" s="29" t="str">
        <f>IF(H172=parameters!$D$2,parameters!$E$2,(IF(Main!H172=parameters!$D$3,parameters!$E$3,(IF(Main!H172=parameters!$D$4,parameters!$E$4,(IF(Main!H172=parameters!$D$5,parameters!$E$5,"ERROR")))))))</f>
        <v>#0C7BDC</v>
      </c>
    </row>
    <row r="173" spans="1:19" hidden="1" x14ac:dyDescent="0.25">
      <c r="A173" s="1">
        <v>191</v>
      </c>
      <c r="B173" s="1" t="s">
        <v>48</v>
      </c>
      <c r="D173" s="6">
        <v>44363</v>
      </c>
      <c r="E173" s="1" t="s">
        <v>8</v>
      </c>
      <c r="F173" s="1" t="s">
        <v>9</v>
      </c>
      <c r="G173" s="1" t="s">
        <v>19</v>
      </c>
      <c r="H173" s="1" t="str">
        <f t="shared" si="2"/>
        <v>HTT-NI</v>
      </c>
      <c r="J173" s="1"/>
      <c r="K173" s="1"/>
      <c r="L173" s="1"/>
      <c r="M173" s="1"/>
      <c r="N173" s="1"/>
      <c r="O173" s="1"/>
      <c r="R173">
        <f>IF(I173="",parameters!$B$2,(IF(Main!I173=parameters!$A$3,parameters!$B$3,(IF(Main!I173=parameters!$A$4,parameters!$B$4,(IF(Main!I173=parameters!$A$5,parameters!$B$5,(IF(Main!I173=parameters!$A$6,parameters!$B$6,"Error")))))))))</f>
        <v>21</v>
      </c>
      <c r="S173" s="29" t="str">
        <f>IF(H173=parameters!$D$2,parameters!$E$2,(IF(Main!H173=parameters!$D$3,parameters!$E$3,(IF(Main!H173=parameters!$D$4,parameters!$E$4,(IF(Main!H173=parameters!$D$5,parameters!$E$5,"ERROR")))))))</f>
        <v>#0C7BDC</v>
      </c>
    </row>
    <row r="174" spans="1:19" hidden="1" x14ac:dyDescent="0.25">
      <c r="A174" s="1">
        <v>27</v>
      </c>
      <c r="B174" s="1">
        <v>289756286</v>
      </c>
      <c r="D174" s="6">
        <v>44200</v>
      </c>
      <c r="E174" s="1" t="s">
        <v>16</v>
      </c>
      <c r="F174" s="1" t="s">
        <v>11</v>
      </c>
      <c r="G174" s="1" t="s">
        <v>17</v>
      </c>
      <c r="H174" s="1" t="str">
        <f t="shared" si="2"/>
        <v>PSD95-6ZF-NoED</v>
      </c>
      <c r="I174" s="1" t="s">
        <v>26</v>
      </c>
      <c r="J174" s="1" t="s">
        <v>10</v>
      </c>
      <c r="K174" s="1"/>
      <c r="L174" s="1"/>
      <c r="M174" s="1"/>
      <c r="N174" s="1"/>
      <c r="O174" s="1"/>
      <c r="R174">
        <f>IF(I174="",parameters!$B$2,(IF(Main!I174=parameters!$A$3,parameters!$B$3,(IF(Main!I174=parameters!$A$4,parameters!$B$4,(IF(Main!I174=parameters!$A$5,parameters!$B$5,(IF(Main!I174=parameters!$A$6,parameters!$B$6,"Error")))))))))</f>
        <v>22</v>
      </c>
      <c r="S174" s="29" t="str">
        <f>IF(H174=parameters!$D$2,parameters!$E$2,(IF(Main!H174=parameters!$D$3,parameters!$E$3,(IF(Main!H174=parameters!$D$4,parameters!$E$4,(IF(Main!H174=parameters!$D$5,parameters!$E$5,"ERROR")))))))</f>
        <v>#E69F00</v>
      </c>
    </row>
    <row r="175" spans="1:19" hidden="1" x14ac:dyDescent="0.25">
      <c r="A175" s="1">
        <v>28</v>
      </c>
      <c r="B175" s="1">
        <v>289756706</v>
      </c>
      <c r="D175" s="6">
        <v>44200</v>
      </c>
      <c r="E175" s="1" t="s">
        <v>16</v>
      </c>
      <c r="F175" s="1" t="s">
        <v>9</v>
      </c>
      <c r="G175" s="1" t="s">
        <v>17</v>
      </c>
      <c r="H175" s="1" t="str">
        <f t="shared" si="2"/>
        <v>PSD95-6ZF-NoED</v>
      </c>
      <c r="I175" s="1" t="s">
        <v>26</v>
      </c>
      <c r="J175" s="1" t="s">
        <v>10</v>
      </c>
      <c r="K175" s="1"/>
      <c r="L175" s="1"/>
      <c r="M175" s="1"/>
      <c r="N175" s="1"/>
      <c r="O175" s="1"/>
      <c r="R175">
        <f>IF(I175="",parameters!$B$2,(IF(Main!I175=parameters!$A$3,parameters!$B$3,(IF(Main!I175=parameters!$A$4,parameters!$B$4,(IF(Main!I175=parameters!$A$5,parameters!$B$5,(IF(Main!I175=parameters!$A$6,parameters!$B$6,"Error")))))))))</f>
        <v>22</v>
      </c>
      <c r="S175" s="29" t="str">
        <f>IF(H175=parameters!$D$2,parameters!$E$2,(IF(Main!H175=parameters!$D$3,parameters!$E$3,(IF(Main!H175=parameters!$D$4,parameters!$E$4,(IF(Main!H175=parameters!$D$5,parameters!$E$5,"ERROR")))))))</f>
        <v>#E69F00</v>
      </c>
    </row>
    <row r="176" spans="1:19" hidden="1" x14ac:dyDescent="0.25">
      <c r="A176" s="1">
        <v>29</v>
      </c>
      <c r="B176" s="1">
        <v>289756444</v>
      </c>
      <c r="D176" s="6">
        <v>44200</v>
      </c>
      <c r="E176" s="1" t="s">
        <v>16</v>
      </c>
      <c r="F176" s="1" t="s">
        <v>11</v>
      </c>
      <c r="G176" s="1" t="s">
        <v>17</v>
      </c>
      <c r="H176" s="1" t="str">
        <f t="shared" si="2"/>
        <v>PSD95-6ZF-NoED</v>
      </c>
      <c r="I176" s="1" t="s">
        <v>26</v>
      </c>
      <c r="J176" s="1" t="s">
        <v>10</v>
      </c>
      <c r="K176" s="1"/>
      <c r="L176" s="1"/>
      <c r="M176" s="1"/>
      <c r="N176" s="1"/>
      <c r="O176" s="1"/>
      <c r="R176">
        <f>IF(I176="",parameters!$B$2,(IF(Main!I176=parameters!$A$3,parameters!$B$3,(IF(Main!I176=parameters!$A$4,parameters!$B$4,(IF(Main!I176=parameters!$A$5,parameters!$B$5,(IF(Main!I176=parameters!$A$6,parameters!$B$6,"Error")))))))))</f>
        <v>22</v>
      </c>
      <c r="S176" s="29" t="str">
        <f>IF(H176=parameters!$D$2,parameters!$E$2,(IF(Main!H176=parameters!$D$3,parameters!$E$3,(IF(Main!H176=parameters!$D$4,parameters!$E$4,(IF(Main!H176=parameters!$D$5,parameters!$E$5,"ERROR")))))))</f>
        <v>#E69F00</v>
      </c>
    </row>
    <row r="177" spans="1:19" hidden="1" x14ac:dyDescent="0.25">
      <c r="A177" s="1">
        <v>92</v>
      </c>
      <c r="B177" s="1">
        <v>287557200</v>
      </c>
      <c r="D177" s="6">
        <v>44265</v>
      </c>
      <c r="E177" s="1" t="s">
        <v>16</v>
      </c>
      <c r="F177" s="1" t="s">
        <v>9</v>
      </c>
      <c r="G177" s="1" t="s">
        <v>17</v>
      </c>
      <c r="H177" s="1" t="str">
        <f t="shared" si="2"/>
        <v>PSD95-6ZF-NoED</v>
      </c>
      <c r="I177" s="1" t="s">
        <v>26</v>
      </c>
      <c r="J177" s="1" t="s">
        <v>10</v>
      </c>
      <c r="K177" s="1"/>
      <c r="L177" s="1"/>
      <c r="M177" s="1"/>
      <c r="N177" s="1"/>
      <c r="O177" s="1"/>
      <c r="R177">
        <f>IF(I177="",parameters!$B$2,(IF(Main!I177=parameters!$A$3,parameters!$B$3,(IF(Main!I177=parameters!$A$4,parameters!$B$4,(IF(Main!I177=parameters!$A$5,parameters!$B$5,(IF(Main!I177=parameters!$A$6,parameters!$B$6,"Error")))))))))</f>
        <v>22</v>
      </c>
      <c r="S177" s="29" t="str">
        <f>IF(H177=parameters!$D$2,parameters!$E$2,(IF(Main!H177=parameters!$D$3,parameters!$E$3,(IF(Main!H177=parameters!$D$4,parameters!$E$4,(IF(Main!H177=parameters!$D$5,parameters!$E$5,"ERROR")))))))</f>
        <v>#E69F00</v>
      </c>
    </row>
    <row r="178" spans="1:19" hidden="1" x14ac:dyDescent="0.25">
      <c r="A178" s="1">
        <v>93</v>
      </c>
      <c r="B178" s="1">
        <v>287650977</v>
      </c>
      <c r="D178" s="6">
        <v>44265</v>
      </c>
      <c r="E178" s="1" t="s">
        <v>16</v>
      </c>
      <c r="F178" s="1" t="s">
        <v>9</v>
      </c>
      <c r="G178" s="1" t="s">
        <v>17</v>
      </c>
      <c r="H178" s="1" t="str">
        <f t="shared" si="2"/>
        <v>PSD95-6ZF-NoED</v>
      </c>
      <c r="I178" s="1" t="s">
        <v>26</v>
      </c>
      <c r="J178" s="1" t="s">
        <v>10</v>
      </c>
      <c r="K178" s="1"/>
      <c r="L178" s="1"/>
      <c r="M178" s="1"/>
      <c r="N178" s="1"/>
      <c r="O178" s="1"/>
      <c r="R178">
        <f>IF(I178="",parameters!$B$2,(IF(Main!I178=parameters!$A$3,parameters!$B$3,(IF(Main!I178=parameters!$A$4,parameters!$B$4,(IF(Main!I178=parameters!$A$5,parameters!$B$5,(IF(Main!I178=parameters!$A$6,parameters!$B$6,"Error")))))))))</f>
        <v>22</v>
      </c>
      <c r="S178" s="29" t="str">
        <f>IF(H178=parameters!$D$2,parameters!$E$2,(IF(Main!H178=parameters!$D$3,parameters!$E$3,(IF(Main!H178=parameters!$D$4,parameters!$E$4,(IF(Main!H178=parameters!$D$5,parameters!$E$5,"ERROR")))))))</f>
        <v>#E69F00</v>
      </c>
    </row>
    <row r="179" spans="1:19" hidden="1" x14ac:dyDescent="0.25">
      <c r="A179" s="1">
        <v>100</v>
      </c>
      <c r="B179" s="1">
        <v>286655538</v>
      </c>
      <c r="D179" s="6">
        <v>44267</v>
      </c>
      <c r="E179" s="1" t="s">
        <v>16</v>
      </c>
      <c r="F179" s="1" t="s">
        <v>11</v>
      </c>
      <c r="G179" s="1" t="s">
        <v>17</v>
      </c>
      <c r="H179" s="1" t="str">
        <f t="shared" si="2"/>
        <v>PSD95-6ZF-NoED</v>
      </c>
      <c r="I179" s="1" t="s">
        <v>26</v>
      </c>
      <c r="J179" s="1" t="s">
        <v>10</v>
      </c>
      <c r="K179" s="1"/>
      <c r="L179" s="1"/>
      <c r="M179" s="1"/>
      <c r="N179" s="1"/>
      <c r="O179" s="1"/>
      <c r="R179">
        <f>IF(I179="",parameters!$B$2,(IF(Main!I179=parameters!$A$3,parameters!$B$3,(IF(Main!I179=parameters!$A$4,parameters!$B$4,(IF(Main!I179=parameters!$A$5,parameters!$B$5,(IF(Main!I179=parameters!$A$6,parameters!$B$6,"Error")))))))))</f>
        <v>22</v>
      </c>
      <c r="S179" s="29" t="str">
        <f>IF(H179=parameters!$D$2,parameters!$E$2,(IF(Main!H179=parameters!$D$3,parameters!$E$3,(IF(Main!H179=parameters!$D$4,parameters!$E$4,(IF(Main!H179=parameters!$D$5,parameters!$E$5,"ERROR")))))))</f>
        <v>#E69F00</v>
      </c>
    </row>
    <row r="180" spans="1:19" hidden="1" x14ac:dyDescent="0.25">
      <c r="A180" s="1">
        <v>101</v>
      </c>
      <c r="B180" s="1">
        <v>287135380</v>
      </c>
      <c r="D180" s="6">
        <v>44267</v>
      </c>
      <c r="E180" s="1" t="s">
        <v>16</v>
      </c>
      <c r="F180" s="1" t="s">
        <v>11</v>
      </c>
      <c r="G180" s="1" t="s">
        <v>17</v>
      </c>
      <c r="H180" s="1" t="str">
        <f t="shared" si="2"/>
        <v>PSD95-6ZF-NoED</v>
      </c>
      <c r="I180" s="1" t="s">
        <v>26</v>
      </c>
      <c r="J180" s="1" t="s">
        <v>10</v>
      </c>
      <c r="K180" s="1"/>
      <c r="L180" s="1"/>
      <c r="M180" s="1"/>
      <c r="N180" s="1"/>
      <c r="O180" s="1"/>
      <c r="R180">
        <f>IF(I180="",parameters!$B$2,(IF(Main!I180=parameters!$A$3,parameters!$B$3,(IF(Main!I180=parameters!$A$4,parameters!$B$4,(IF(Main!I180=parameters!$A$5,parameters!$B$5,(IF(Main!I180=parameters!$A$6,parameters!$B$6,"Error")))))))))</f>
        <v>22</v>
      </c>
      <c r="S180" s="29" t="str">
        <f>IF(H180=parameters!$D$2,parameters!$E$2,(IF(Main!H180=parameters!$D$3,parameters!$E$3,(IF(Main!H180=parameters!$D$4,parameters!$E$4,(IF(Main!H180=parameters!$D$5,parameters!$E$5,"ERROR")))))))</f>
        <v>#E69F00</v>
      </c>
    </row>
    <row r="181" spans="1:19" hidden="1" x14ac:dyDescent="0.25">
      <c r="A181" s="1">
        <v>206</v>
      </c>
      <c r="B181" s="2">
        <v>290219143</v>
      </c>
      <c r="C181" s="1">
        <v>9143</v>
      </c>
      <c r="D181" s="6">
        <v>44561</v>
      </c>
      <c r="E181" s="1" t="s">
        <v>16</v>
      </c>
      <c r="F181" s="1" t="s">
        <v>9</v>
      </c>
      <c r="G181" s="1" t="s">
        <v>18</v>
      </c>
      <c r="H181" s="1" t="str">
        <f t="shared" si="2"/>
        <v>PSD95-6ZF-VP64</v>
      </c>
      <c r="I181" s="27" t="s">
        <v>117</v>
      </c>
      <c r="J181" s="10" t="s">
        <v>20</v>
      </c>
      <c r="K181" s="10" t="s">
        <v>14</v>
      </c>
      <c r="L181" s="10" t="s">
        <v>12</v>
      </c>
      <c r="M181" s="10" t="s">
        <v>13</v>
      </c>
      <c r="N181" s="10" t="s">
        <v>21</v>
      </c>
      <c r="O181" s="10" t="s">
        <v>15</v>
      </c>
      <c r="P181" s="11" t="s">
        <v>22</v>
      </c>
      <c r="Q181" s="11"/>
      <c r="R181">
        <f>IF(I181="",parameters!$B$2,(IF(Main!I181=parameters!$A$3,parameters!$B$3,(IF(Main!I181=parameters!$A$4,parameters!$B$4,(IF(Main!I181=parameters!$A$5,parameters!$B$5,(IF(Main!I181=parameters!$A$6,parameters!$B$6,"Error")))))))))</f>
        <v>23</v>
      </c>
      <c r="S181" s="29" t="str">
        <f>IF(H181=parameters!$D$2,parameters!$E$2,(IF(Main!H181=parameters!$D$3,parameters!$E$3,(IF(Main!H181=parameters!$D$4,parameters!$E$4,(IF(Main!H181=parameters!$D$5,parameters!$E$5,"ERROR")))))))</f>
        <v>#009E73</v>
      </c>
    </row>
    <row r="182" spans="1:19" hidden="1" x14ac:dyDescent="0.25">
      <c r="A182" s="1">
        <v>110</v>
      </c>
      <c r="B182" s="1">
        <v>289838879</v>
      </c>
      <c r="D182" s="6">
        <v>44269</v>
      </c>
      <c r="E182" s="1" t="s">
        <v>16</v>
      </c>
      <c r="F182" s="1" t="s">
        <v>11</v>
      </c>
      <c r="G182" s="1" t="s">
        <v>17</v>
      </c>
      <c r="H182" s="1" t="str">
        <f t="shared" si="2"/>
        <v>PSD95-6ZF-NoED</v>
      </c>
      <c r="I182" s="1" t="s">
        <v>26</v>
      </c>
      <c r="J182" s="1" t="s">
        <v>10</v>
      </c>
      <c r="K182" s="1"/>
      <c r="L182" s="1"/>
      <c r="M182" s="1"/>
      <c r="N182" s="1"/>
      <c r="O182" s="1"/>
      <c r="R182">
        <f>IF(I182="",parameters!$B$2,(IF(Main!I182=parameters!$A$3,parameters!$B$3,(IF(Main!I182=parameters!$A$4,parameters!$B$4,(IF(Main!I182=parameters!$A$5,parameters!$B$5,(IF(Main!I182=parameters!$A$6,parameters!$B$6,"Error")))))))))</f>
        <v>22</v>
      </c>
      <c r="S182" s="29" t="str">
        <f>IF(H182=parameters!$D$2,parameters!$E$2,(IF(Main!H182=parameters!$D$3,parameters!$E$3,(IF(Main!H182=parameters!$D$4,parameters!$E$4,(IF(Main!H182=parameters!$D$5,parameters!$E$5,"ERROR")))))))</f>
        <v>#E69F00</v>
      </c>
    </row>
    <row r="183" spans="1:19" hidden="1" x14ac:dyDescent="0.25">
      <c r="A183" s="1">
        <v>215</v>
      </c>
      <c r="B183" s="2">
        <v>290219548</v>
      </c>
      <c r="C183" s="1">
        <v>9548</v>
      </c>
      <c r="D183" s="6">
        <v>44563</v>
      </c>
      <c r="E183" s="1" t="s">
        <v>16</v>
      </c>
      <c r="F183" s="1" t="s">
        <v>9</v>
      </c>
      <c r="G183" s="1" t="s">
        <v>18</v>
      </c>
      <c r="H183" s="1" t="str">
        <f t="shared" si="2"/>
        <v>PSD95-6ZF-VP64</v>
      </c>
      <c r="I183" s="27" t="s">
        <v>117</v>
      </c>
      <c r="J183" s="10" t="s">
        <v>20</v>
      </c>
      <c r="K183" s="10" t="s">
        <v>14</v>
      </c>
      <c r="L183" s="10" t="s">
        <v>12</v>
      </c>
      <c r="M183" s="10" t="s">
        <v>13</v>
      </c>
      <c r="N183" s="10" t="s">
        <v>21</v>
      </c>
      <c r="O183" s="10" t="s">
        <v>15</v>
      </c>
      <c r="P183" s="11" t="s">
        <v>22</v>
      </c>
      <c r="Q183" s="11"/>
      <c r="R183">
        <f>IF(I183="",parameters!$B$2,(IF(Main!I183=parameters!$A$3,parameters!$B$3,(IF(Main!I183=parameters!$A$4,parameters!$B$4,(IF(Main!I183=parameters!$A$5,parameters!$B$5,(IF(Main!I183=parameters!$A$6,parameters!$B$6,"Error")))))))))</f>
        <v>23</v>
      </c>
      <c r="S183" s="29" t="str">
        <f>IF(H183=parameters!$D$2,parameters!$E$2,(IF(Main!H183=parameters!$D$3,parameters!$E$3,(IF(Main!H183=parameters!$D$4,parameters!$E$4,(IF(Main!H183=parameters!$D$5,parameters!$E$5,"ERROR")))))))</f>
        <v>#009E73</v>
      </c>
    </row>
    <row r="184" spans="1:19" hidden="1" x14ac:dyDescent="0.25">
      <c r="A184" s="1">
        <v>127</v>
      </c>
      <c r="B184" s="1">
        <v>289756444</v>
      </c>
      <c r="D184" s="6">
        <v>44277</v>
      </c>
      <c r="E184" s="1" t="s">
        <v>16</v>
      </c>
      <c r="F184" s="1" t="s">
        <v>9</v>
      </c>
      <c r="G184" s="1" t="s">
        <v>17</v>
      </c>
      <c r="H184" s="1" t="str">
        <f t="shared" si="2"/>
        <v>PSD95-6ZF-NoED</v>
      </c>
      <c r="I184" s="1" t="s">
        <v>26</v>
      </c>
      <c r="J184" s="1" t="s">
        <v>10</v>
      </c>
      <c r="K184" s="1"/>
      <c r="L184" s="1"/>
      <c r="M184" s="1"/>
      <c r="N184" s="1"/>
      <c r="O184" s="1"/>
      <c r="R184">
        <f>IF(I184="",parameters!$B$2,(IF(Main!I184=parameters!$A$3,parameters!$B$3,(IF(Main!I184=parameters!$A$4,parameters!$B$4,(IF(Main!I184=parameters!$A$5,parameters!$B$5,(IF(Main!I184=parameters!$A$6,parameters!$B$6,"Error")))))))))</f>
        <v>22</v>
      </c>
      <c r="S184" s="29" t="str">
        <f>IF(H184=parameters!$D$2,parameters!$E$2,(IF(Main!H184=parameters!$D$3,parameters!$E$3,(IF(Main!H184=parameters!$D$4,parameters!$E$4,(IF(Main!H184=parameters!$D$5,parameters!$E$5,"ERROR")))))))</f>
        <v>#E69F00</v>
      </c>
    </row>
    <row r="185" spans="1:19" hidden="1" x14ac:dyDescent="0.25">
      <c r="A185" s="1">
        <v>129</v>
      </c>
      <c r="B185" s="1">
        <v>289838244</v>
      </c>
      <c r="D185" s="6">
        <v>44277</v>
      </c>
      <c r="E185" s="1" t="s">
        <v>16</v>
      </c>
      <c r="F185" s="1" t="s">
        <v>9</v>
      </c>
      <c r="G185" s="1" t="s">
        <v>17</v>
      </c>
      <c r="H185" s="1" t="str">
        <f t="shared" si="2"/>
        <v>PSD95-6ZF-NoED</v>
      </c>
      <c r="I185" s="1" t="s">
        <v>26</v>
      </c>
      <c r="J185" s="1" t="s">
        <v>10</v>
      </c>
      <c r="K185" s="1"/>
      <c r="L185" s="1"/>
      <c r="M185" s="1"/>
      <c r="N185" s="1"/>
      <c r="O185" s="1"/>
      <c r="R185">
        <f>IF(I185="",parameters!$B$2,(IF(Main!I185=parameters!$A$3,parameters!$B$3,(IF(Main!I185=parameters!$A$4,parameters!$B$4,(IF(Main!I185=parameters!$A$5,parameters!$B$5,(IF(Main!I185=parameters!$A$6,parameters!$B$6,"Error")))))))))</f>
        <v>22</v>
      </c>
      <c r="S185" s="29" t="str">
        <f>IF(H185=parameters!$D$2,parameters!$E$2,(IF(Main!H185=parameters!$D$3,parameters!$E$3,(IF(Main!H185=parameters!$D$4,parameters!$E$4,(IF(Main!H185=parameters!$D$5,parameters!$E$5,"ERROR")))))))</f>
        <v>#E69F00</v>
      </c>
    </row>
    <row r="186" spans="1:19" hidden="1" x14ac:dyDescent="0.25">
      <c r="A186" s="1">
        <v>148</v>
      </c>
      <c r="B186" s="1">
        <v>289838839</v>
      </c>
      <c r="D186" s="6">
        <v>44343</v>
      </c>
      <c r="E186" s="1" t="s">
        <v>16</v>
      </c>
      <c r="F186" s="1" t="s">
        <v>9</v>
      </c>
      <c r="G186" s="1" t="s">
        <v>17</v>
      </c>
      <c r="H186" s="1" t="str">
        <f t="shared" si="2"/>
        <v>PSD95-6ZF-NoED</v>
      </c>
      <c r="I186" s="1" t="s">
        <v>26</v>
      </c>
      <c r="J186" s="1" t="s">
        <v>10</v>
      </c>
      <c r="K186" s="1"/>
      <c r="L186" s="1"/>
      <c r="M186" s="1"/>
      <c r="N186" s="1"/>
      <c r="O186" s="1"/>
      <c r="R186">
        <f>IF(I186="",parameters!$B$2,(IF(Main!I186=parameters!$A$3,parameters!$B$3,(IF(Main!I186=parameters!$A$4,parameters!$B$4,(IF(Main!I186=parameters!$A$5,parameters!$B$5,(IF(Main!I186=parameters!$A$6,parameters!$B$6,"Error")))))))))</f>
        <v>22</v>
      </c>
      <c r="S186" s="29" t="str">
        <f>IF(H186=parameters!$D$2,parameters!$E$2,(IF(Main!H186=parameters!$D$3,parameters!$E$3,(IF(Main!H186=parameters!$D$4,parameters!$E$4,(IF(Main!H186=parameters!$D$5,parameters!$E$5,"ERROR")))))))</f>
        <v>#E69F00</v>
      </c>
    </row>
    <row r="187" spans="1:19" hidden="1" x14ac:dyDescent="0.25">
      <c r="A187" s="1">
        <v>147</v>
      </c>
      <c r="B187" s="1">
        <v>289846388</v>
      </c>
      <c r="D187" s="6">
        <v>44343</v>
      </c>
      <c r="E187" s="1" t="s">
        <v>16</v>
      </c>
      <c r="F187" s="1" t="s">
        <v>11</v>
      </c>
      <c r="G187" s="1" t="s">
        <v>17</v>
      </c>
      <c r="H187" s="1" t="str">
        <f t="shared" si="2"/>
        <v>PSD95-6ZF-NoED</v>
      </c>
      <c r="I187" s="27" t="s">
        <v>117</v>
      </c>
      <c r="J187" s="1" t="s">
        <v>10</v>
      </c>
      <c r="K187" s="1"/>
      <c r="L187" s="1"/>
      <c r="M187" s="1"/>
      <c r="N187" s="1"/>
      <c r="O187" s="1"/>
      <c r="R187">
        <f>IF(I187="",parameters!$B$2,(IF(Main!I187=parameters!$A$3,parameters!$B$3,(IF(Main!I187=parameters!$A$4,parameters!$B$4,(IF(Main!I187=parameters!$A$5,parameters!$B$5,(IF(Main!I187=parameters!$A$6,parameters!$B$6,"Error")))))))))</f>
        <v>23</v>
      </c>
      <c r="S187" s="29" t="str">
        <f>IF(H187=parameters!$D$2,parameters!$E$2,(IF(Main!H187=parameters!$D$3,parameters!$E$3,(IF(Main!H187=parameters!$D$4,parameters!$E$4,(IF(Main!H187=parameters!$D$5,parameters!$E$5,"ERROR")))))))</f>
        <v>#E69F00</v>
      </c>
    </row>
    <row r="188" spans="1:19" hidden="1" x14ac:dyDescent="0.25">
      <c r="A188" s="1">
        <v>222</v>
      </c>
      <c r="B188" s="1">
        <v>290248680</v>
      </c>
      <c r="D188" s="6">
        <v>44565</v>
      </c>
      <c r="E188" s="1" t="s">
        <v>16</v>
      </c>
      <c r="F188" s="1" t="s">
        <v>9</v>
      </c>
      <c r="G188" s="1" t="s">
        <v>17</v>
      </c>
      <c r="H188" s="1" t="str">
        <f t="shared" si="2"/>
        <v>PSD95-6ZF-NoED</v>
      </c>
      <c r="I188" s="27" t="s">
        <v>117</v>
      </c>
      <c r="J188" s="1"/>
      <c r="K188" s="1" t="s">
        <v>25</v>
      </c>
      <c r="L188" s="1"/>
      <c r="M188" s="1"/>
      <c r="N188" s="1"/>
      <c r="O188" s="1"/>
      <c r="R188">
        <f>IF(I188="",parameters!$B$2,(IF(Main!I188=parameters!$A$3,parameters!$B$3,(IF(Main!I188=parameters!$A$4,parameters!$B$4,(IF(Main!I188=parameters!$A$5,parameters!$B$5,(IF(Main!I188=parameters!$A$6,parameters!$B$6,"Error")))))))))</f>
        <v>23</v>
      </c>
      <c r="S188" s="29" t="str">
        <f>IF(H188=parameters!$D$2,parameters!$E$2,(IF(Main!H188=parameters!$D$3,parameters!$E$3,(IF(Main!H188=parameters!$D$4,parameters!$E$4,(IF(Main!H188=parameters!$D$5,parameters!$E$5,"ERROR")))))))</f>
        <v>#E69F00</v>
      </c>
    </row>
    <row r="189" spans="1:19" hidden="1" x14ac:dyDescent="0.25">
      <c r="A189" s="1">
        <v>226</v>
      </c>
      <c r="B189" s="1">
        <v>289838715</v>
      </c>
      <c r="D189" s="6">
        <v>44686</v>
      </c>
      <c r="E189" s="1" t="s">
        <v>16</v>
      </c>
      <c r="F189" s="1" t="s">
        <v>9</v>
      </c>
      <c r="G189" s="1" t="s">
        <v>17</v>
      </c>
      <c r="H189" s="1" t="str">
        <f t="shared" si="2"/>
        <v>PSD95-6ZF-NoED</v>
      </c>
      <c r="I189" s="27" t="s">
        <v>117</v>
      </c>
      <c r="J189" s="1"/>
      <c r="K189" s="1" t="s">
        <v>49</v>
      </c>
      <c r="L189" s="1"/>
      <c r="M189" s="1"/>
      <c r="N189" s="1"/>
      <c r="O189" s="1"/>
      <c r="R189">
        <f>IF(I189="",parameters!$B$2,(IF(Main!I189=parameters!$A$3,parameters!$B$3,(IF(Main!I189=parameters!$A$4,parameters!$B$4,(IF(Main!I189=parameters!$A$5,parameters!$B$5,(IF(Main!I189=parameters!$A$6,parameters!$B$6,"Error")))))))))</f>
        <v>23</v>
      </c>
      <c r="S189" s="29" t="str">
        <f>IF(H189=parameters!$D$2,parameters!$E$2,(IF(Main!H189=parameters!$D$3,parameters!$E$3,(IF(Main!H189=parameters!$D$4,parameters!$E$4,(IF(Main!H189=parameters!$D$5,parameters!$E$5,"ERROR")))))))</f>
        <v>#E69F00</v>
      </c>
    </row>
    <row r="190" spans="1:19" hidden="1" x14ac:dyDescent="0.25">
      <c r="A190" s="1">
        <v>4</v>
      </c>
      <c r="B190" s="1">
        <v>289752613</v>
      </c>
      <c r="D190" s="6">
        <v>43896</v>
      </c>
      <c r="E190" s="1" t="s">
        <v>16</v>
      </c>
      <c r="F190" s="1" t="s">
        <v>11</v>
      </c>
      <c r="G190" s="1" t="s">
        <v>17</v>
      </c>
      <c r="H190" s="1" t="str">
        <f t="shared" si="2"/>
        <v>PSD95-6ZF-NoED</v>
      </c>
      <c r="I190" s="27" t="s">
        <v>118</v>
      </c>
      <c r="J190" s="1" t="s">
        <v>10</v>
      </c>
      <c r="K190" s="1"/>
      <c r="L190" s="1"/>
      <c r="M190" s="1"/>
      <c r="N190" s="1"/>
      <c r="O190" s="1"/>
      <c r="R190">
        <f>IF(I190="",parameters!$B$2,(IF(Main!I190=parameters!$A$3,parameters!$B$3,(IF(Main!I190=parameters!$A$4,parameters!$B$4,(IF(Main!I190=parameters!$A$5,parameters!$B$5,(IF(Main!I190=parameters!$A$6,parameters!$B$6,"Error")))))))))</f>
        <v>24</v>
      </c>
      <c r="S190" s="29" t="str">
        <f>IF(H190=parameters!$D$2,parameters!$E$2,(IF(Main!H190=parameters!$D$3,parameters!$E$3,(IF(Main!H190=parameters!$D$4,parameters!$E$4,(IF(Main!H190=parameters!$D$5,parameters!$E$5,"ERROR")))))))</f>
        <v>#E69F00</v>
      </c>
    </row>
    <row r="191" spans="1:19" hidden="1" x14ac:dyDescent="0.25">
      <c r="A191" s="1">
        <v>5</v>
      </c>
      <c r="B191" s="1">
        <v>289752985</v>
      </c>
      <c r="D191" s="6">
        <v>43896</v>
      </c>
      <c r="E191" s="1" t="s">
        <v>16</v>
      </c>
      <c r="F191" s="1" t="s">
        <v>11</v>
      </c>
      <c r="G191" s="1" t="s">
        <v>17</v>
      </c>
      <c r="H191" s="1" t="str">
        <f t="shared" si="2"/>
        <v>PSD95-6ZF-NoED</v>
      </c>
      <c r="I191" s="27" t="s">
        <v>118</v>
      </c>
      <c r="J191" s="1" t="s">
        <v>10</v>
      </c>
      <c r="K191" s="1"/>
      <c r="L191" s="1"/>
      <c r="M191" s="1"/>
      <c r="N191" s="1"/>
      <c r="O191" s="1"/>
      <c r="R191">
        <f>IF(I191="",parameters!$B$2,(IF(Main!I191=parameters!$A$3,parameters!$B$3,(IF(Main!I191=parameters!$A$4,parameters!$B$4,(IF(Main!I191=parameters!$A$5,parameters!$B$5,(IF(Main!I191=parameters!$A$6,parameters!$B$6,"Error")))))))))</f>
        <v>24</v>
      </c>
      <c r="S191" s="29" t="str">
        <f>IF(H191=parameters!$D$2,parameters!$E$2,(IF(Main!H191=parameters!$D$3,parameters!$E$3,(IF(Main!H191=parameters!$D$4,parameters!$E$4,(IF(Main!H191=parameters!$D$5,parameters!$E$5,"ERROR")))))))</f>
        <v>#E69F00</v>
      </c>
    </row>
    <row r="192" spans="1:19" hidden="1" x14ac:dyDescent="0.25">
      <c r="A192" s="1">
        <v>171</v>
      </c>
      <c r="B192" s="2">
        <v>7223</v>
      </c>
      <c r="C192" s="1">
        <v>7223</v>
      </c>
      <c r="D192" s="6">
        <v>44355</v>
      </c>
      <c r="E192" s="1" t="s">
        <v>16</v>
      </c>
      <c r="F192" s="1" t="s">
        <v>9</v>
      </c>
      <c r="G192" s="1" t="s">
        <v>18</v>
      </c>
      <c r="H192" s="1" t="str">
        <f t="shared" si="2"/>
        <v>PSD95-6ZF-VP64</v>
      </c>
      <c r="I192" s="1" t="s">
        <v>26</v>
      </c>
      <c r="J192" s="10" t="s">
        <v>20</v>
      </c>
      <c r="K192" s="1"/>
      <c r="L192" s="10" t="s">
        <v>12</v>
      </c>
      <c r="M192" s="10" t="s">
        <v>13</v>
      </c>
      <c r="N192" s="10" t="s">
        <v>21</v>
      </c>
      <c r="O192" s="10" t="s">
        <v>15</v>
      </c>
      <c r="P192" s="11" t="s">
        <v>22</v>
      </c>
      <c r="Q192" s="11"/>
      <c r="R192">
        <f>IF(I192="",parameters!$B$2,(IF(Main!I192=parameters!$A$3,parameters!$B$3,(IF(Main!I192=parameters!$A$4,parameters!$B$4,(IF(Main!I192=parameters!$A$5,parameters!$B$5,(IF(Main!I192=parameters!$A$6,parameters!$B$6,"Error")))))))))</f>
        <v>22</v>
      </c>
      <c r="S192" s="29" t="str">
        <f>IF(H192=parameters!$D$2,parameters!$E$2,(IF(Main!H192=parameters!$D$3,parameters!$E$3,(IF(Main!H192=parameters!$D$4,parameters!$E$4,(IF(Main!H192=parameters!$D$5,parameters!$E$5,"ERROR")))))))</f>
        <v>#009E73</v>
      </c>
    </row>
    <row r="193" spans="1:19" hidden="1" x14ac:dyDescent="0.25">
      <c r="A193" s="1">
        <v>16</v>
      </c>
      <c r="B193" s="1">
        <v>286999645</v>
      </c>
      <c r="D193" s="6">
        <v>43899</v>
      </c>
      <c r="E193" s="1" t="s">
        <v>16</v>
      </c>
      <c r="F193" s="1" t="s">
        <v>11</v>
      </c>
      <c r="G193" s="1" t="s">
        <v>17</v>
      </c>
      <c r="H193" s="1" t="str">
        <f t="shared" si="2"/>
        <v>PSD95-6ZF-NoED</v>
      </c>
      <c r="I193" s="27" t="s">
        <v>118</v>
      </c>
      <c r="J193" s="1" t="s">
        <v>10</v>
      </c>
      <c r="K193" s="1"/>
      <c r="L193" s="1"/>
      <c r="M193" s="1"/>
      <c r="N193" s="1"/>
      <c r="O193" s="1"/>
      <c r="R193">
        <f>IF(I193="",parameters!$B$2,(IF(Main!I193=parameters!$A$3,parameters!$B$3,(IF(Main!I193=parameters!$A$4,parameters!$B$4,(IF(Main!I193=parameters!$A$5,parameters!$B$5,(IF(Main!I193=parameters!$A$6,parameters!$B$6,"Error")))))))))</f>
        <v>24</v>
      </c>
      <c r="S193" s="29" t="str">
        <f>IF(H193=parameters!$D$2,parameters!$E$2,(IF(Main!H193=parameters!$D$3,parameters!$E$3,(IF(Main!H193=parameters!$D$4,parameters!$E$4,(IF(Main!H193=parameters!$D$5,parameters!$E$5,"ERROR")))))))</f>
        <v>#E69F00</v>
      </c>
    </row>
    <row r="194" spans="1:19" hidden="1" x14ac:dyDescent="0.25">
      <c r="A194" s="1">
        <v>19</v>
      </c>
      <c r="B194" s="1">
        <v>289847190</v>
      </c>
      <c r="D194" s="6">
        <v>43899</v>
      </c>
      <c r="E194" s="1" t="s">
        <v>16</v>
      </c>
      <c r="F194" s="1" t="s">
        <v>9</v>
      </c>
      <c r="G194" s="1" t="s">
        <v>17</v>
      </c>
      <c r="H194" s="1" t="str">
        <f t="shared" si="2"/>
        <v>PSD95-6ZF-NoED</v>
      </c>
      <c r="I194" s="27" t="s">
        <v>118</v>
      </c>
      <c r="J194" s="1" t="s">
        <v>10</v>
      </c>
      <c r="K194" s="1"/>
      <c r="L194" s="1"/>
      <c r="M194" s="1"/>
      <c r="N194" s="1"/>
      <c r="O194" s="1"/>
      <c r="R194">
        <f>IF(I194="",parameters!$B$2,(IF(Main!I194=parameters!$A$3,parameters!$B$3,(IF(Main!I194=parameters!$A$4,parameters!$B$4,(IF(Main!I194=parameters!$A$5,parameters!$B$5,(IF(Main!I194=parameters!$A$6,parameters!$B$6,"Error")))))))))</f>
        <v>24</v>
      </c>
      <c r="S194" s="29" t="str">
        <f>IF(H194=parameters!$D$2,parameters!$E$2,(IF(Main!H194=parameters!$D$3,parameters!$E$3,(IF(Main!H194=parameters!$D$4,parameters!$E$4,(IF(Main!H194=parameters!$D$5,parameters!$E$5,"ERROR")))))))</f>
        <v>#E69F00</v>
      </c>
    </row>
    <row r="195" spans="1:19" hidden="1" x14ac:dyDescent="0.25">
      <c r="A195" s="1">
        <v>42</v>
      </c>
      <c r="B195" s="1">
        <v>286992078</v>
      </c>
      <c r="C195" s="1">
        <v>2078</v>
      </c>
      <c r="D195" s="6">
        <v>44204</v>
      </c>
      <c r="E195" s="1" t="s">
        <v>16</v>
      </c>
      <c r="F195" s="1" t="s">
        <v>11</v>
      </c>
      <c r="G195" s="1" t="s">
        <v>17</v>
      </c>
      <c r="H195" s="1" t="str">
        <f t="shared" si="2"/>
        <v>PSD95-6ZF-NoED</v>
      </c>
      <c r="I195" s="1" t="s">
        <v>26</v>
      </c>
      <c r="J195" s="1" t="s">
        <v>10</v>
      </c>
      <c r="K195" s="8" t="s">
        <v>12</v>
      </c>
      <c r="L195" s="12"/>
      <c r="M195" s="12"/>
      <c r="N195" s="12"/>
      <c r="O195" s="1"/>
      <c r="R195">
        <f>IF(I195="",parameters!$B$2,(IF(Main!I195=parameters!$A$3,parameters!$B$3,(IF(Main!I195=parameters!$A$4,parameters!$B$4,(IF(Main!I195=parameters!$A$5,parameters!$B$5,(IF(Main!I195=parameters!$A$6,parameters!$B$6,"Error")))))))))</f>
        <v>22</v>
      </c>
      <c r="S195" s="29" t="str">
        <f>IF(H195=parameters!$D$2,parameters!$E$2,(IF(Main!H195=parameters!$D$3,parameters!$E$3,(IF(Main!H195=parameters!$D$4,parameters!$E$4,(IF(Main!H195=parameters!$D$5,parameters!$E$5,"ERROR")))))))</f>
        <v>#E69F00</v>
      </c>
    </row>
    <row r="196" spans="1:19" x14ac:dyDescent="0.25">
      <c r="A196" s="1">
        <v>36</v>
      </c>
      <c r="B196" s="1">
        <v>287523931</v>
      </c>
      <c r="D196" s="6">
        <v>44202</v>
      </c>
      <c r="E196" s="1" t="s">
        <v>16</v>
      </c>
      <c r="F196" s="1" t="s">
        <v>9</v>
      </c>
      <c r="G196" s="1" t="s">
        <v>17</v>
      </c>
      <c r="H196" s="1" t="str">
        <f t="shared" ref="H196:H217" si="3">(IF(E196="Htt-","HTT-NI",(IF(G196="NoED","PSD95-6ZF-NoED",(IF(G196="VP64","PSD95-6ZF-VP64","HTT+NI"))))))</f>
        <v>PSD95-6ZF-NoED</v>
      </c>
      <c r="I196" s="1" t="s">
        <v>26</v>
      </c>
      <c r="J196" s="1" t="s">
        <v>14</v>
      </c>
      <c r="K196" s="1" t="s">
        <v>10</v>
      </c>
      <c r="L196" s="1"/>
      <c r="M196" s="1"/>
      <c r="N196" s="1"/>
      <c r="O196" s="1"/>
      <c r="R196">
        <f>IF(I196="",parameters!$B$2,(IF(Main!I196=parameters!$A$3,parameters!$B$3,(IF(Main!I196=parameters!$A$4,parameters!$B$4,(IF(Main!I196=parameters!$A$5,parameters!$B$5,(IF(Main!I196=parameters!$A$6,parameters!$B$6,"Error")))))))))</f>
        <v>22</v>
      </c>
      <c r="S196" s="29" t="str">
        <f>IF(H196=parameters!$D$2,parameters!$E$2,(IF(Main!H196=parameters!$D$3,parameters!$E$3,(IF(Main!H196=parameters!$D$4,parameters!$E$4,(IF(Main!H196=parameters!$D$5,parameters!$E$5,"ERROR")))))))</f>
        <v>#E69F00</v>
      </c>
    </row>
    <row r="197" spans="1:19" hidden="1" x14ac:dyDescent="0.25">
      <c r="A197" s="1">
        <v>39</v>
      </c>
      <c r="B197" s="1">
        <v>289838839</v>
      </c>
      <c r="D197" s="6">
        <v>44202</v>
      </c>
      <c r="E197" s="1" t="s">
        <v>16</v>
      </c>
      <c r="F197" s="1" t="s">
        <v>11</v>
      </c>
      <c r="G197" s="1" t="s">
        <v>17</v>
      </c>
      <c r="H197" s="1" t="str">
        <f t="shared" si="3"/>
        <v>PSD95-6ZF-NoED</v>
      </c>
      <c r="I197" s="1" t="s">
        <v>26</v>
      </c>
      <c r="J197" s="1" t="s">
        <v>10</v>
      </c>
      <c r="K197" s="1"/>
      <c r="L197" s="1"/>
      <c r="M197" s="1"/>
      <c r="N197" s="1"/>
      <c r="O197" s="1"/>
      <c r="R197">
        <f>IF(I197="",parameters!$B$2,(IF(Main!I197=parameters!$A$3,parameters!$B$3,(IF(Main!I197=parameters!$A$4,parameters!$B$4,(IF(Main!I197=parameters!$A$5,parameters!$B$5,(IF(Main!I197=parameters!$A$6,parameters!$B$6,"Error")))))))))</f>
        <v>22</v>
      </c>
      <c r="S197" s="29" t="str">
        <f>IF(H197=parameters!$D$2,parameters!$E$2,(IF(Main!H197=parameters!$D$3,parameters!$E$3,(IF(Main!H197=parameters!$D$4,parameters!$E$4,(IF(Main!H197=parameters!$D$5,parameters!$E$5,"ERROR")))))))</f>
        <v>#E69F00</v>
      </c>
    </row>
    <row r="198" spans="1:19" hidden="1" x14ac:dyDescent="0.25">
      <c r="A198" s="1">
        <v>44</v>
      </c>
      <c r="B198" s="1">
        <v>289838226</v>
      </c>
      <c r="D198" s="6">
        <v>44204</v>
      </c>
      <c r="E198" s="1" t="s">
        <v>16</v>
      </c>
      <c r="F198" s="1" t="s">
        <v>11</v>
      </c>
      <c r="G198" s="1" t="s">
        <v>17</v>
      </c>
      <c r="H198" s="1" t="str">
        <f t="shared" si="3"/>
        <v>PSD95-6ZF-NoED</v>
      </c>
      <c r="I198" s="1" t="s">
        <v>26</v>
      </c>
      <c r="J198" s="1" t="s">
        <v>10</v>
      </c>
      <c r="K198" s="8" t="s">
        <v>12</v>
      </c>
      <c r="L198" s="12"/>
      <c r="M198" s="12"/>
      <c r="N198" s="12"/>
      <c r="O198" s="1"/>
      <c r="R198">
        <f>IF(I198="",parameters!$B$2,(IF(Main!I198=parameters!$A$3,parameters!$B$3,(IF(Main!I198=parameters!$A$4,parameters!$B$4,(IF(Main!I198=parameters!$A$5,parameters!$B$5,(IF(Main!I198=parameters!$A$6,parameters!$B$6,"Error")))))))))</f>
        <v>22</v>
      </c>
      <c r="S198" s="29" t="str">
        <f>IF(H198=parameters!$D$2,parameters!$E$2,(IF(Main!H198=parameters!$D$3,parameters!$E$3,(IF(Main!H198=parameters!$D$4,parameters!$E$4,(IF(Main!H198=parameters!$D$5,parameters!$E$5,"ERROR")))))))</f>
        <v>#E69F00</v>
      </c>
    </row>
    <row r="199" spans="1:19" hidden="1" x14ac:dyDescent="0.25">
      <c r="A199" s="1">
        <v>60</v>
      </c>
      <c r="B199" s="1">
        <v>289838895</v>
      </c>
      <c r="D199" s="6">
        <v>44210</v>
      </c>
      <c r="E199" s="1" t="s">
        <v>16</v>
      </c>
      <c r="F199" s="1" t="s">
        <v>9</v>
      </c>
      <c r="G199" s="1" t="s">
        <v>17</v>
      </c>
      <c r="H199" s="1" t="str">
        <f t="shared" si="3"/>
        <v>PSD95-6ZF-NoED</v>
      </c>
      <c r="I199" s="1" t="s">
        <v>26</v>
      </c>
      <c r="J199" s="7" t="s">
        <v>10</v>
      </c>
      <c r="K199" s="1"/>
      <c r="L199" s="1"/>
      <c r="M199" s="1"/>
      <c r="N199" s="1"/>
      <c r="O199" s="1"/>
      <c r="R199">
        <f>IF(I199="",parameters!$B$2,(IF(Main!I199=parameters!$A$3,parameters!$B$3,(IF(Main!I199=parameters!$A$4,parameters!$B$4,(IF(Main!I199=parameters!$A$5,parameters!$B$5,(IF(Main!I199=parameters!$A$6,parameters!$B$6,"Error")))))))))</f>
        <v>22</v>
      </c>
      <c r="S199" s="29" t="str">
        <f>IF(H199=parameters!$D$2,parameters!$E$2,(IF(Main!H199=parameters!$D$3,parameters!$E$3,(IF(Main!H199=parameters!$D$4,parameters!$E$4,(IF(Main!H199=parameters!$D$5,parameters!$E$5,"ERROR")))))))</f>
        <v>#E69F00</v>
      </c>
    </row>
    <row r="200" spans="1:19" s="17" customFormat="1" hidden="1" x14ac:dyDescent="0.25">
      <c r="A200" s="1">
        <v>61</v>
      </c>
      <c r="B200" s="1">
        <v>289846385</v>
      </c>
      <c r="C200" s="1"/>
      <c r="D200" s="6">
        <v>44210</v>
      </c>
      <c r="E200" s="1" t="s">
        <v>16</v>
      </c>
      <c r="F200" s="1" t="s">
        <v>11</v>
      </c>
      <c r="G200" s="1" t="s">
        <v>17</v>
      </c>
      <c r="H200" s="1" t="str">
        <f t="shared" si="3"/>
        <v>PSD95-6ZF-NoED</v>
      </c>
      <c r="I200" s="1" t="s">
        <v>26</v>
      </c>
      <c r="J200" s="7" t="s">
        <v>10</v>
      </c>
      <c r="K200" s="1"/>
      <c r="L200" s="1"/>
      <c r="M200" s="1"/>
      <c r="N200" s="1"/>
      <c r="O200" s="1"/>
      <c r="P200" s="7"/>
      <c r="Q200" s="7"/>
      <c r="R200">
        <f>IF(I200="",parameters!$B$2,(IF(Main!I200=parameters!$A$3,parameters!$B$3,(IF(Main!I200=parameters!$A$4,parameters!$B$4,(IF(Main!I200=parameters!$A$5,parameters!$B$5,(IF(Main!I200=parameters!$A$6,parameters!$B$6,"Error")))))))))</f>
        <v>22</v>
      </c>
      <c r="S200" s="29" t="str">
        <f>IF(H200=parameters!$D$2,parameters!$E$2,(IF(Main!H200=parameters!$D$3,parameters!$E$3,(IF(Main!H200=parameters!$D$4,parameters!$E$4,(IF(Main!H200=parameters!$D$5,parameters!$E$5,"ERROR")))))))</f>
        <v>#E69F00</v>
      </c>
    </row>
    <row r="201" spans="1:19" hidden="1" x14ac:dyDescent="0.25">
      <c r="A201" s="1">
        <v>80</v>
      </c>
      <c r="B201" s="1">
        <v>6362</v>
      </c>
      <c r="D201" s="6">
        <v>44212</v>
      </c>
      <c r="E201" s="1" t="s">
        <v>16</v>
      </c>
      <c r="F201" s="1" t="s">
        <v>11</v>
      </c>
      <c r="G201" s="1" t="s">
        <v>17</v>
      </c>
      <c r="H201" s="1" t="str">
        <f t="shared" si="3"/>
        <v>PSD95-6ZF-NoED</v>
      </c>
      <c r="I201" s="1" t="s">
        <v>26</v>
      </c>
      <c r="J201" s="7" t="s">
        <v>10</v>
      </c>
      <c r="K201" s="1"/>
      <c r="L201" s="1"/>
      <c r="M201" s="1"/>
      <c r="N201" s="1"/>
      <c r="O201" s="1"/>
      <c r="R201">
        <f>IF(I201="",parameters!$B$2,(IF(Main!I201=parameters!$A$3,parameters!$B$3,(IF(Main!I201=parameters!$A$4,parameters!$B$4,(IF(Main!I201=parameters!$A$5,parameters!$B$5,(IF(Main!I201=parameters!$A$6,parameters!$B$6,"Error")))))))))</f>
        <v>22</v>
      </c>
      <c r="S201" s="29" t="str">
        <f>IF(H201=parameters!$D$2,parameters!$E$2,(IF(Main!H201=parameters!$D$3,parameters!$E$3,(IF(Main!H201=parameters!$D$4,parameters!$E$4,(IF(Main!H201=parameters!$D$5,parameters!$E$5,"ERROR")))))))</f>
        <v>#E69F00</v>
      </c>
    </row>
    <row r="202" spans="1:19" hidden="1" x14ac:dyDescent="0.25">
      <c r="A202" s="1">
        <v>167</v>
      </c>
      <c r="B202" s="1">
        <v>289838817</v>
      </c>
      <c r="D202" s="6">
        <v>44345</v>
      </c>
      <c r="E202" s="1" t="s">
        <v>16</v>
      </c>
      <c r="F202" s="1" t="s">
        <v>9</v>
      </c>
      <c r="G202" s="1" t="s">
        <v>17</v>
      </c>
      <c r="H202" s="1" t="str">
        <f t="shared" si="3"/>
        <v>PSD95-6ZF-NoED</v>
      </c>
      <c r="I202" s="1" t="s">
        <v>26</v>
      </c>
      <c r="J202" s="7" t="s">
        <v>10</v>
      </c>
      <c r="K202" s="1"/>
      <c r="L202" s="1"/>
      <c r="M202" s="1"/>
      <c r="N202" s="1"/>
      <c r="O202" s="1"/>
      <c r="R202">
        <f>IF(I202="",parameters!$B$2,(IF(Main!I202=parameters!$A$3,parameters!$B$3,(IF(Main!I202=parameters!$A$4,parameters!$B$4,(IF(Main!I202=parameters!$A$5,parameters!$B$5,(IF(Main!I202=parameters!$A$6,parameters!$B$6,"Error")))))))))</f>
        <v>22</v>
      </c>
      <c r="S202" s="29" t="str">
        <f>IF(H202=parameters!$D$2,parameters!$E$2,(IF(Main!H202=parameters!$D$3,parameters!$E$3,(IF(Main!H202=parameters!$D$4,parameters!$E$4,(IF(Main!H202=parameters!$D$5,parameters!$E$5,"ERROR")))))))</f>
        <v>#E69F00</v>
      </c>
    </row>
    <row r="203" spans="1:19" hidden="1" x14ac:dyDescent="0.25">
      <c r="A203" s="1">
        <v>168</v>
      </c>
      <c r="B203" s="1">
        <v>289838887</v>
      </c>
      <c r="D203" s="6">
        <v>44345</v>
      </c>
      <c r="E203" s="1" t="s">
        <v>16</v>
      </c>
      <c r="F203" s="1" t="s">
        <v>9</v>
      </c>
      <c r="G203" s="1" t="s">
        <v>17</v>
      </c>
      <c r="H203" s="1" t="str">
        <f t="shared" si="3"/>
        <v>PSD95-6ZF-NoED</v>
      </c>
      <c r="I203" s="1" t="s">
        <v>26</v>
      </c>
      <c r="J203" s="7" t="s">
        <v>10</v>
      </c>
      <c r="K203" s="1"/>
      <c r="L203" s="1"/>
      <c r="M203" s="1"/>
      <c r="N203" s="1"/>
      <c r="O203" s="1"/>
      <c r="R203">
        <f>IF(I203="",parameters!$B$2,(IF(Main!I203=parameters!$A$3,parameters!$B$3,(IF(Main!I203=parameters!$A$4,parameters!$B$4,(IF(Main!I203=parameters!$A$5,parameters!$B$5,(IF(Main!I203=parameters!$A$6,parameters!$B$6,"Error")))))))))</f>
        <v>22</v>
      </c>
      <c r="S203" s="29" t="str">
        <f>IF(H203=parameters!$D$2,parameters!$E$2,(IF(Main!H203=parameters!$D$3,parameters!$E$3,(IF(Main!H203=parameters!$D$4,parameters!$E$4,(IF(Main!H203=parameters!$D$5,parameters!$E$5,"ERROR")))))))</f>
        <v>#E69F00</v>
      </c>
    </row>
    <row r="204" spans="1:19" hidden="1" x14ac:dyDescent="0.25">
      <c r="A204" s="1">
        <v>193</v>
      </c>
      <c r="B204" s="1">
        <v>289838930</v>
      </c>
      <c r="D204" s="6">
        <v>44363</v>
      </c>
      <c r="E204" s="1" t="s">
        <v>16</v>
      </c>
      <c r="F204" s="1" t="s">
        <v>9</v>
      </c>
      <c r="G204" s="1" t="s">
        <v>17</v>
      </c>
      <c r="H204" s="1" t="str">
        <f t="shared" si="3"/>
        <v>PSD95-6ZF-NoED</v>
      </c>
      <c r="I204" s="1" t="s">
        <v>26</v>
      </c>
      <c r="K204" s="8" t="s">
        <v>12</v>
      </c>
      <c r="L204" s="1" t="s">
        <v>25</v>
      </c>
      <c r="M204" s="1"/>
      <c r="N204" s="1"/>
      <c r="O204" s="1"/>
      <c r="R204">
        <f>IF(I204="",parameters!$B$2,(IF(Main!I204=parameters!$A$3,parameters!$B$3,(IF(Main!I204=parameters!$A$4,parameters!$B$4,(IF(Main!I204=parameters!$A$5,parameters!$B$5,(IF(Main!I204=parameters!$A$6,parameters!$B$6,"Error")))))))))</f>
        <v>22</v>
      </c>
      <c r="S204" s="29" t="str">
        <f>IF(H204=parameters!$D$2,parameters!$E$2,(IF(Main!H204=parameters!$D$3,parameters!$E$3,(IF(Main!H204=parameters!$D$4,parameters!$E$4,(IF(Main!H204=parameters!$D$5,parameters!$E$5,"ERROR")))))))</f>
        <v>#E69F00</v>
      </c>
    </row>
    <row r="205" spans="1:19" hidden="1" x14ac:dyDescent="0.25">
      <c r="A205" s="1">
        <v>95</v>
      </c>
      <c r="B205" s="1">
        <v>289839003</v>
      </c>
      <c r="D205" s="6">
        <v>44265</v>
      </c>
      <c r="E205" s="1" t="s">
        <v>16</v>
      </c>
      <c r="F205" s="1" t="s">
        <v>9</v>
      </c>
      <c r="G205" s="1" t="s">
        <v>18</v>
      </c>
      <c r="H205" s="1" t="str">
        <f t="shared" si="3"/>
        <v>PSD95-6ZF-VP64</v>
      </c>
      <c r="I205" s="1" t="s">
        <v>26</v>
      </c>
      <c r="J205" s="7" t="s">
        <v>25</v>
      </c>
      <c r="K205" s="1"/>
      <c r="L205" s="1"/>
      <c r="M205" s="1"/>
      <c r="N205" s="1"/>
      <c r="O205" s="1"/>
      <c r="R205">
        <f>IF(I205="",parameters!$B$2,(IF(Main!I205=parameters!$A$3,parameters!$B$3,(IF(Main!I205=parameters!$A$4,parameters!$B$4,(IF(Main!I205=parameters!$A$5,parameters!$B$5,(IF(Main!I205=parameters!$A$6,parameters!$B$6,"Error")))))))))</f>
        <v>22</v>
      </c>
      <c r="S205" s="29" t="str">
        <f>IF(H205=parameters!$D$2,parameters!$E$2,(IF(Main!H205=parameters!$D$3,parameters!$E$3,(IF(Main!H205=parameters!$D$4,parameters!$E$4,(IF(Main!H205=parameters!$D$5,parameters!$E$5,"ERROR")))))))</f>
        <v>#009E73</v>
      </c>
    </row>
    <row r="206" spans="1:19" hidden="1" x14ac:dyDescent="0.25">
      <c r="A206" s="1">
        <v>96</v>
      </c>
      <c r="B206" s="1">
        <v>289896553</v>
      </c>
      <c r="D206" s="6">
        <v>44265</v>
      </c>
      <c r="E206" s="1" t="s">
        <v>16</v>
      </c>
      <c r="F206" s="1" t="s">
        <v>9</v>
      </c>
      <c r="G206" s="1" t="s">
        <v>18</v>
      </c>
      <c r="H206" s="1" t="str">
        <f t="shared" si="3"/>
        <v>PSD95-6ZF-VP64</v>
      </c>
      <c r="I206" s="1" t="s">
        <v>26</v>
      </c>
      <c r="J206" s="7" t="s">
        <v>25</v>
      </c>
      <c r="K206" s="1"/>
      <c r="L206" s="1"/>
      <c r="M206" s="1"/>
      <c r="N206" s="1"/>
      <c r="O206" s="1"/>
      <c r="R206">
        <f>IF(I206="",parameters!$B$2,(IF(Main!I206=parameters!$A$3,parameters!$B$3,(IF(Main!I206=parameters!$A$4,parameters!$B$4,(IF(Main!I206=parameters!$A$5,parameters!$B$5,(IF(Main!I206=parameters!$A$6,parameters!$B$6,"Error")))))))))</f>
        <v>22</v>
      </c>
      <c r="S206" s="29" t="str">
        <f>IF(H206=parameters!$D$2,parameters!$E$2,(IF(Main!H206=parameters!$D$3,parameters!$E$3,(IF(Main!H206=parameters!$D$4,parameters!$E$4,(IF(Main!H206=parameters!$D$5,parameters!$E$5,"ERROR")))))))</f>
        <v>#009E73</v>
      </c>
    </row>
    <row r="207" spans="1:19" hidden="1" x14ac:dyDescent="0.25">
      <c r="A207" s="1">
        <v>104</v>
      </c>
      <c r="B207" s="1">
        <v>286823797</v>
      </c>
      <c r="D207" s="6">
        <v>44267</v>
      </c>
      <c r="E207" s="1" t="s">
        <v>16</v>
      </c>
      <c r="F207" s="1" t="s">
        <v>11</v>
      </c>
      <c r="G207" s="1" t="s">
        <v>18</v>
      </c>
      <c r="H207" s="1" t="str">
        <f t="shared" si="3"/>
        <v>PSD95-6ZF-VP64</v>
      </c>
      <c r="I207" s="1" t="s">
        <v>26</v>
      </c>
      <c r="J207" s="7" t="s">
        <v>10</v>
      </c>
      <c r="K207" s="1"/>
      <c r="L207" s="1"/>
      <c r="M207" s="1"/>
      <c r="N207" s="1"/>
      <c r="O207" s="1"/>
      <c r="R207">
        <f>IF(I207="",parameters!$B$2,(IF(Main!I207=parameters!$A$3,parameters!$B$3,(IF(Main!I207=parameters!$A$4,parameters!$B$4,(IF(Main!I207=parameters!$A$5,parameters!$B$5,(IF(Main!I207=parameters!$A$6,parameters!$B$6,"Error")))))))))</f>
        <v>22</v>
      </c>
      <c r="S207" s="29" t="str">
        <f>IF(H207=parameters!$D$2,parameters!$E$2,(IF(Main!H207=parameters!$D$3,parameters!$E$3,(IF(Main!H207=parameters!$D$4,parameters!$E$4,(IF(Main!H207=parameters!$D$5,parameters!$E$5,"ERROR")))))))</f>
        <v>#009E73</v>
      </c>
    </row>
    <row r="208" spans="1:19" hidden="1" x14ac:dyDescent="0.25">
      <c r="A208" s="1">
        <v>105</v>
      </c>
      <c r="B208" s="1">
        <v>289838295</v>
      </c>
      <c r="D208" s="6">
        <v>44267</v>
      </c>
      <c r="E208" s="1" t="s">
        <v>16</v>
      </c>
      <c r="F208" s="1" t="s">
        <v>9</v>
      </c>
      <c r="G208" s="1" t="s">
        <v>18</v>
      </c>
      <c r="H208" s="1" t="str">
        <f t="shared" si="3"/>
        <v>PSD95-6ZF-VP64</v>
      </c>
      <c r="I208" s="1" t="s">
        <v>26</v>
      </c>
      <c r="J208" s="7" t="s">
        <v>25</v>
      </c>
      <c r="K208" s="1"/>
      <c r="L208" s="1"/>
      <c r="M208" s="1"/>
      <c r="N208" s="1"/>
      <c r="O208" s="1"/>
      <c r="R208">
        <f>IF(I208="",parameters!$B$2,(IF(Main!I208=parameters!$A$3,parameters!$B$3,(IF(Main!I208=parameters!$A$4,parameters!$B$4,(IF(Main!I208=parameters!$A$5,parameters!$B$5,(IF(Main!I208=parameters!$A$6,parameters!$B$6,"Error")))))))))</f>
        <v>22</v>
      </c>
      <c r="S208" s="29" t="str">
        <f>IF(H208=parameters!$D$2,parameters!$E$2,(IF(Main!H208=parameters!$D$3,parameters!$E$3,(IF(Main!H208=parameters!$D$4,parameters!$E$4,(IF(Main!H208=parameters!$D$5,parameters!$E$5,"ERROR")))))))</f>
        <v>#009E73</v>
      </c>
    </row>
    <row r="209" spans="1:19" hidden="1" x14ac:dyDescent="0.25">
      <c r="A209" s="1">
        <v>113</v>
      </c>
      <c r="B209" s="1">
        <v>286868693</v>
      </c>
      <c r="D209" s="6">
        <v>44269</v>
      </c>
      <c r="E209" s="1" t="s">
        <v>16</v>
      </c>
      <c r="F209" s="1" t="s">
        <v>9</v>
      </c>
      <c r="G209" s="1" t="s">
        <v>18</v>
      </c>
      <c r="H209" s="1" t="str">
        <f t="shared" si="3"/>
        <v>PSD95-6ZF-VP64</v>
      </c>
      <c r="I209" s="1" t="s">
        <v>26</v>
      </c>
      <c r="J209" s="1" t="s">
        <v>25</v>
      </c>
      <c r="K209" s="1"/>
      <c r="L209" s="1"/>
      <c r="M209" s="1"/>
      <c r="N209" s="1"/>
      <c r="O209" s="1"/>
      <c r="R209">
        <f>IF(I209="",parameters!$B$2,(IF(Main!I209=parameters!$A$3,parameters!$B$3,(IF(Main!I209=parameters!$A$4,parameters!$B$4,(IF(Main!I209=parameters!$A$5,parameters!$B$5,(IF(Main!I209=parameters!$A$6,parameters!$B$6,"Error")))))))))</f>
        <v>22</v>
      </c>
      <c r="S209" s="29" t="str">
        <f>IF(H209=parameters!$D$2,parameters!$E$2,(IF(Main!H209=parameters!$D$3,parameters!$E$3,(IF(Main!H209=parameters!$D$4,parameters!$E$4,(IF(Main!H209=parameters!$D$5,parameters!$E$5,"ERROR")))))))</f>
        <v>#009E73</v>
      </c>
    </row>
    <row r="210" spans="1:19" hidden="1" x14ac:dyDescent="0.25">
      <c r="A210" s="1">
        <v>120</v>
      </c>
      <c r="B210" s="1">
        <v>289838971</v>
      </c>
      <c r="D210" s="6">
        <v>44270</v>
      </c>
      <c r="E210" s="1" t="s">
        <v>16</v>
      </c>
      <c r="F210" s="1" t="s">
        <v>9</v>
      </c>
      <c r="G210" s="1" t="s">
        <v>18</v>
      </c>
      <c r="H210" s="1" t="str">
        <f t="shared" si="3"/>
        <v>PSD95-6ZF-VP64</v>
      </c>
      <c r="I210" s="1" t="s">
        <v>26</v>
      </c>
      <c r="J210" s="1" t="s">
        <v>10</v>
      </c>
      <c r="K210" s="1"/>
      <c r="L210" s="8" t="s">
        <v>12</v>
      </c>
      <c r="M210" s="8" t="s">
        <v>13</v>
      </c>
      <c r="N210" s="8" t="s">
        <v>14</v>
      </c>
      <c r="O210" s="8" t="s">
        <v>15</v>
      </c>
      <c r="P210" s="9"/>
      <c r="Q210" s="9"/>
      <c r="R210">
        <f>IF(I210="",parameters!$B$2,(IF(Main!I210=parameters!$A$3,parameters!$B$3,(IF(Main!I210=parameters!$A$4,parameters!$B$4,(IF(Main!I210=parameters!$A$5,parameters!$B$5,(IF(Main!I210=parameters!$A$6,parameters!$B$6,"Error")))))))))</f>
        <v>22</v>
      </c>
      <c r="S210" s="29" t="str">
        <f>IF(H210=parameters!$D$2,parameters!$E$2,(IF(Main!H210=parameters!$D$3,parameters!$E$3,(IF(Main!H210=parameters!$D$4,parameters!$E$4,(IF(Main!H210=parameters!$D$5,parameters!$E$5,"ERROR")))))))</f>
        <v>#009E73</v>
      </c>
    </row>
    <row r="211" spans="1:19" hidden="1" x14ac:dyDescent="0.25">
      <c r="A211" s="1">
        <v>121</v>
      </c>
      <c r="B211" s="1">
        <v>289838941</v>
      </c>
      <c r="D211" s="6">
        <v>44270</v>
      </c>
      <c r="E211" s="1" t="s">
        <v>16</v>
      </c>
      <c r="F211" s="1" t="s">
        <v>9</v>
      </c>
      <c r="G211" s="1" t="s">
        <v>18</v>
      </c>
      <c r="H211" s="1" t="str">
        <f t="shared" si="3"/>
        <v>PSD95-6ZF-VP64</v>
      </c>
      <c r="I211" s="1" t="s">
        <v>26</v>
      </c>
      <c r="J211" s="1" t="s">
        <v>10</v>
      </c>
      <c r="K211" s="1"/>
      <c r="L211" s="8" t="s">
        <v>12</v>
      </c>
      <c r="M211" s="8" t="s">
        <v>13</v>
      </c>
      <c r="N211" s="8" t="s">
        <v>14</v>
      </c>
      <c r="O211" s="8" t="s">
        <v>15</v>
      </c>
      <c r="P211" s="9"/>
      <c r="Q211" s="9"/>
      <c r="R211">
        <f>IF(I211="",parameters!$B$2,(IF(Main!I211=parameters!$A$3,parameters!$B$3,(IF(Main!I211=parameters!$A$4,parameters!$B$4,(IF(Main!I211=parameters!$A$5,parameters!$B$5,(IF(Main!I211=parameters!$A$6,parameters!$B$6,"Error")))))))))</f>
        <v>22</v>
      </c>
      <c r="S211" s="29" t="str">
        <f>IF(H211=parameters!$D$2,parameters!$E$2,(IF(Main!H211=parameters!$D$3,parameters!$E$3,(IF(Main!H211=parameters!$D$4,parameters!$E$4,(IF(Main!H211=parameters!$D$5,parameters!$E$5,"ERROR")))))))</f>
        <v>#009E73</v>
      </c>
    </row>
    <row r="212" spans="1:19" hidden="1" x14ac:dyDescent="0.25">
      <c r="A212" s="1">
        <v>130</v>
      </c>
      <c r="B212" s="1">
        <v>289756720</v>
      </c>
      <c r="D212" s="6">
        <v>44277</v>
      </c>
      <c r="E212" s="1" t="s">
        <v>16</v>
      </c>
      <c r="F212" s="1" t="s">
        <v>9</v>
      </c>
      <c r="G212" s="1" t="s">
        <v>18</v>
      </c>
      <c r="H212" s="1" t="str">
        <f t="shared" si="3"/>
        <v>PSD95-6ZF-VP64</v>
      </c>
      <c r="I212" s="1" t="s">
        <v>26</v>
      </c>
      <c r="J212" s="1" t="s">
        <v>10</v>
      </c>
      <c r="K212" s="1"/>
      <c r="L212" s="1"/>
      <c r="M212" s="1"/>
      <c r="N212" s="1"/>
      <c r="O212" s="1"/>
      <c r="R212">
        <f>IF(I212="",parameters!$B$2,(IF(Main!I212=parameters!$A$3,parameters!$B$3,(IF(Main!I212=parameters!$A$4,parameters!$B$4,(IF(Main!I212=parameters!$A$5,parameters!$B$5,(IF(Main!I212=parameters!$A$6,parameters!$B$6,"Error")))))))))</f>
        <v>22</v>
      </c>
      <c r="S212" s="29" t="str">
        <f>IF(H212=parameters!$D$2,parameters!$E$2,(IF(Main!H212=parameters!$D$3,parameters!$E$3,(IF(Main!H212=parameters!$D$4,parameters!$E$4,(IF(Main!H212=parameters!$D$5,parameters!$E$5,"ERROR")))))))</f>
        <v>#009E73</v>
      </c>
    </row>
    <row r="213" spans="1:19" hidden="1" x14ac:dyDescent="0.25">
      <c r="A213" s="1">
        <v>31</v>
      </c>
      <c r="B213" s="1">
        <v>289756386</v>
      </c>
      <c r="D213" s="6">
        <v>44200</v>
      </c>
      <c r="E213" s="1" t="s">
        <v>16</v>
      </c>
      <c r="F213" s="1" t="s">
        <v>11</v>
      </c>
      <c r="G213" s="1" t="s">
        <v>18</v>
      </c>
      <c r="H213" s="1" t="str">
        <f t="shared" si="3"/>
        <v>PSD95-6ZF-VP64</v>
      </c>
      <c r="I213" s="1" t="s">
        <v>26</v>
      </c>
      <c r="J213" s="1" t="s">
        <v>10</v>
      </c>
      <c r="K213" s="1"/>
      <c r="L213" s="1"/>
      <c r="M213" s="1"/>
      <c r="N213" s="1"/>
      <c r="O213" s="1"/>
      <c r="R213">
        <f>IF(I213="",parameters!$B$2,(IF(Main!I213=parameters!$A$3,parameters!$B$3,(IF(Main!I213=parameters!$A$4,parameters!$B$4,(IF(Main!I213=parameters!$A$5,parameters!$B$5,(IF(Main!I213=parameters!$A$6,parameters!$B$6,"Error")))))))))</f>
        <v>22</v>
      </c>
      <c r="S213" s="29" t="str">
        <f>IF(H213=parameters!$D$2,parameters!$E$2,(IF(Main!H213=parameters!$D$3,parameters!$E$3,(IF(Main!H213=parameters!$D$4,parameters!$E$4,(IF(Main!H213=parameters!$D$5,parameters!$E$5,"ERROR")))))))</f>
        <v>#009E73</v>
      </c>
    </row>
    <row r="214" spans="1:19" x14ac:dyDescent="0.25">
      <c r="A214" s="1">
        <v>151</v>
      </c>
      <c r="B214" s="1">
        <v>287523931</v>
      </c>
      <c r="D214" s="6">
        <v>44343</v>
      </c>
      <c r="E214" s="1" t="s">
        <v>16</v>
      </c>
      <c r="F214" s="1" t="s">
        <v>9</v>
      </c>
      <c r="G214" s="1" t="s">
        <v>18</v>
      </c>
      <c r="H214" s="1" t="str">
        <f t="shared" si="3"/>
        <v>PSD95-6ZF-VP64</v>
      </c>
      <c r="I214" s="1" t="s">
        <v>26</v>
      </c>
      <c r="J214" s="1" t="s">
        <v>10</v>
      </c>
      <c r="K214" s="1"/>
      <c r="L214" s="1"/>
      <c r="M214" s="1"/>
      <c r="N214" s="1"/>
      <c r="O214" s="1"/>
      <c r="R214">
        <f>IF(I214="",parameters!$B$2,(IF(Main!I214=parameters!$A$3,parameters!$B$3,(IF(Main!I214=parameters!$A$4,parameters!$B$4,(IF(Main!I214=parameters!$A$5,parameters!$B$5,(IF(Main!I214=parameters!$A$6,parameters!$B$6,"Error")))))))))</f>
        <v>22</v>
      </c>
      <c r="S214" s="29" t="str">
        <f>IF(H214=parameters!$D$2,parameters!$E$2,(IF(Main!H214=parameters!$D$3,parameters!$E$3,(IF(Main!H214=parameters!$D$4,parameters!$E$4,(IF(Main!H214=parameters!$D$5,parameters!$E$5,"ERROR")))))))</f>
        <v>#009E73</v>
      </c>
    </row>
    <row r="215" spans="1:19" hidden="1" x14ac:dyDescent="0.25">
      <c r="A215" s="1">
        <v>152</v>
      </c>
      <c r="B215" s="1">
        <v>289838515</v>
      </c>
      <c r="D215" s="6">
        <v>44343</v>
      </c>
      <c r="E215" s="1" t="s">
        <v>16</v>
      </c>
      <c r="F215" s="1" t="s">
        <v>11</v>
      </c>
      <c r="G215" s="1" t="s">
        <v>18</v>
      </c>
      <c r="H215" s="1" t="str">
        <f t="shared" si="3"/>
        <v>PSD95-6ZF-VP64</v>
      </c>
      <c r="I215" s="1" t="s">
        <v>26</v>
      </c>
      <c r="J215" s="8" t="s">
        <v>35</v>
      </c>
      <c r="K215" s="8" t="s">
        <v>15</v>
      </c>
      <c r="L215" s="1"/>
      <c r="M215" s="1"/>
      <c r="N215" s="1"/>
      <c r="O215" s="1"/>
      <c r="R215">
        <f>IF(I215="",parameters!$B$2,(IF(Main!I215=parameters!$A$3,parameters!$B$3,(IF(Main!I215=parameters!$A$4,parameters!$B$4,(IF(Main!I215=parameters!$A$5,parameters!$B$5,(IF(Main!I215=parameters!$A$6,parameters!$B$6,"Error")))))))))</f>
        <v>22</v>
      </c>
      <c r="S215" s="29" t="str">
        <f>IF(H215=parameters!$D$2,parameters!$E$2,(IF(Main!H215=parameters!$D$3,parameters!$E$3,(IF(Main!H215=parameters!$D$4,parameters!$E$4,(IF(Main!H215=parameters!$D$5,parameters!$E$5,"ERROR")))))))</f>
        <v>#009E73</v>
      </c>
    </row>
    <row r="216" spans="1:19" hidden="1" x14ac:dyDescent="0.25">
      <c r="A216" s="1">
        <v>227</v>
      </c>
      <c r="B216" s="1">
        <v>289847190</v>
      </c>
      <c r="D216" s="6">
        <v>44686</v>
      </c>
      <c r="E216" s="1" t="s">
        <v>16</v>
      </c>
      <c r="F216" s="1" t="s">
        <v>9</v>
      </c>
      <c r="G216" s="1" t="s">
        <v>18</v>
      </c>
      <c r="H216" s="1" t="str">
        <f t="shared" si="3"/>
        <v>PSD95-6ZF-VP64</v>
      </c>
      <c r="I216" s="27" t="s">
        <v>117</v>
      </c>
      <c r="J216" s="1"/>
      <c r="K216" s="1" t="s">
        <v>49</v>
      </c>
      <c r="L216" s="1"/>
      <c r="M216" s="1"/>
      <c r="N216" s="1"/>
      <c r="O216" s="1"/>
      <c r="R216">
        <f>IF(I216="",parameters!$B$2,(IF(Main!I216=parameters!$A$3,parameters!$B$3,(IF(Main!I216=parameters!$A$4,parameters!$B$4,(IF(Main!I216=parameters!$A$5,parameters!$B$5,(IF(Main!I216=parameters!$A$6,parameters!$B$6,"Error")))))))))</f>
        <v>23</v>
      </c>
      <c r="S216" s="29" t="str">
        <f>IF(H216=parameters!$D$2,parameters!$E$2,(IF(Main!H216=parameters!$D$3,parameters!$E$3,(IF(Main!H216=parameters!$D$4,parameters!$E$4,(IF(Main!H216=parameters!$D$5,parameters!$E$5,"ERROR")))))))</f>
        <v>#009E73</v>
      </c>
    </row>
    <row r="217" spans="1:19" hidden="1" x14ac:dyDescent="0.25">
      <c r="A217" s="1">
        <v>8</v>
      </c>
      <c r="B217" s="1">
        <v>289753057</v>
      </c>
      <c r="D217" s="6">
        <v>43896</v>
      </c>
      <c r="E217" s="1" t="s">
        <v>16</v>
      </c>
      <c r="F217" s="1" t="s">
        <v>9</v>
      </c>
      <c r="G217" s="1" t="s">
        <v>18</v>
      </c>
      <c r="H217" s="1" t="str">
        <f t="shared" si="3"/>
        <v>PSD95-6ZF-VP64</v>
      </c>
      <c r="I217" s="27" t="s">
        <v>118</v>
      </c>
      <c r="J217" s="1" t="s">
        <v>10</v>
      </c>
      <c r="K217" s="1"/>
      <c r="L217" s="8" t="s">
        <v>12</v>
      </c>
      <c r="M217" s="8" t="s">
        <v>13</v>
      </c>
      <c r="N217" s="8" t="s">
        <v>14</v>
      </c>
      <c r="O217" s="8" t="s">
        <v>15</v>
      </c>
      <c r="P217" s="9"/>
      <c r="Q217" s="9"/>
      <c r="R217">
        <f>IF(I217="",parameters!$B$2,(IF(Main!I217=parameters!$A$3,parameters!$B$3,(IF(Main!I217=parameters!$A$4,parameters!$B$4,(IF(Main!I217=parameters!$A$5,parameters!$B$5,(IF(Main!I217=parameters!$A$6,parameters!$B$6,"Error")))))))))</f>
        <v>24</v>
      </c>
      <c r="S217" s="29" t="str">
        <f>IF(H217=parameters!$D$2,parameters!$E$2,(IF(Main!H217=parameters!$D$3,parameters!$E$3,(IF(Main!H217=parameters!$D$4,parameters!$E$4,(IF(Main!H217=parameters!$D$5,parameters!$E$5,"ERROR")))))))</f>
        <v>#009E73</v>
      </c>
    </row>
    <row r="218" spans="1:19" ht="15.75" hidden="1" customHeight="1" x14ac:dyDescent="0.25">
      <c r="A218" s="1">
        <v>9</v>
      </c>
      <c r="B218" s="1">
        <v>289752664</v>
      </c>
      <c r="D218" s="6">
        <v>43896</v>
      </c>
      <c r="E218" s="1" t="s">
        <v>16</v>
      </c>
      <c r="F218" s="1" t="s">
        <v>9</v>
      </c>
      <c r="G218" s="1" t="s">
        <v>18</v>
      </c>
      <c r="H218" s="1" t="str">
        <f t="shared" ref="H218:H227" si="4">(IF(E218="Htt-","HTT-NI",(IF(G218="NoED","PSD95-6ZF-NoED",(IF(G218="VP64","PSD95-6ZF-VP64","HTT+NI"))))))</f>
        <v>PSD95-6ZF-VP64</v>
      </c>
      <c r="I218" s="27" t="s">
        <v>118</v>
      </c>
      <c r="J218" s="1" t="s">
        <v>10</v>
      </c>
      <c r="K218" s="1"/>
      <c r="L218" s="1"/>
      <c r="M218" s="1"/>
      <c r="N218" s="1"/>
      <c r="O218" s="1"/>
      <c r="R218">
        <f>IF(I218="",parameters!$B$2,(IF(Main!I218=parameters!$A$3,parameters!$B$3,(IF(Main!I218=parameters!$A$4,parameters!$B$4,(IF(Main!I218=parameters!$A$5,parameters!$B$5,(IF(Main!I218=parameters!$A$6,parameters!$B$6,"Error")))))))))</f>
        <v>24</v>
      </c>
      <c r="S218" s="29" t="str">
        <f>IF(H218=parameters!$D$2,parameters!$E$2,(IF(Main!H218=parameters!$D$3,parameters!$E$3,(IF(Main!H218=parameters!$D$4,parameters!$E$4,(IF(Main!H218=parameters!$D$5,parameters!$E$5,"ERROR")))))))</f>
        <v>#009E73</v>
      </c>
    </row>
    <row r="219" spans="1:19" hidden="1" x14ac:dyDescent="0.25">
      <c r="A219" s="1">
        <v>18</v>
      </c>
      <c r="B219" s="1">
        <v>289752191</v>
      </c>
      <c r="D219" s="6">
        <v>43899</v>
      </c>
      <c r="E219" s="1" t="s">
        <v>16</v>
      </c>
      <c r="F219" s="1" t="s">
        <v>9</v>
      </c>
      <c r="G219" s="1" t="s">
        <v>18</v>
      </c>
      <c r="H219" s="1" t="str">
        <f t="shared" si="4"/>
        <v>PSD95-6ZF-VP64</v>
      </c>
      <c r="I219" s="27" t="s">
        <v>118</v>
      </c>
      <c r="J219" s="1" t="s">
        <v>10</v>
      </c>
      <c r="K219" s="1"/>
      <c r="M219" s="1"/>
      <c r="N219" s="1"/>
      <c r="O219" s="1"/>
      <c r="R219">
        <f>IF(I219="",parameters!$B$2,(IF(Main!I219=parameters!$A$3,parameters!$B$3,(IF(Main!I219=parameters!$A$4,parameters!$B$4,(IF(Main!I219=parameters!$A$5,parameters!$B$5,(IF(Main!I219=parameters!$A$6,parameters!$B$6,"Error")))))))))</f>
        <v>24</v>
      </c>
      <c r="S219" s="29" t="str">
        <f>IF(H219=parameters!$D$2,parameters!$E$2,(IF(Main!H219=parameters!$D$3,parameters!$E$3,(IF(Main!H219=parameters!$D$4,parameters!$E$4,(IF(Main!H219=parameters!$D$5,parameters!$E$5,"ERROR")))))))</f>
        <v>#009E73</v>
      </c>
    </row>
    <row r="220" spans="1:19" hidden="1" x14ac:dyDescent="0.25">
      <c r="A220" s="1">
        <v>20</v>
      </c>
      <c r="B220" s="1">
        <v>289490068</v>
      </c>
      <c r="D220" s="6">
        <v>43899</v>
      </c>
      <c r="E220" s="1" t="s">
        <v>16</v>
      </c>
      <c r="F220" s="1" t="s">
        <v>11</v>
      </c>
      <c r="G220" s="1" t="s">
        <v>18</v>
      </c>
      <c r="H220" s="1" t="str">
        <f t="shared" si="4"/>
        <v>PSD95-6ZF-VP64</v>
      </c>
      <c r="I220" s="27" t="s">
        <v>118</v>
      </c>
      <c r="J220" s="22" t="s">
        <v>10</v>
      </c>
      <c r="K220" s="1"/>
      <c r="L220" s="1"/>
      <c r="M220" s="1"/>
      <c r="N220" s="1"/>
      <c r="O220" s="1"/>
      <c r="R220">
        <f>IF(I220="",parameters!$B$2,(IF(Main!I220=parameters!$A$3,parameters!$B$3,(IF(Main!I220=parameters!$A$4,parameters!$B$4,(IF(Main!I220=parameters!$A$5,parameters!$B$5,(IF(Main!I220=parameters!$A$6,parameters!$B$6,"Error")))))))))</f>
        <v>24</v>
      </c>
      <c r="S220" s="29" t="str">
        <f>IF(H220=parameters!$D$2,parameters!$E$2,(IF(Main!H220=parameters!$D$3,parameters!$E$3,(IF(Main!H220=parameters!$D$4,parameters!$E$4,(IF(Main!H220=parameters!$D$5,parameters!$E$5,"ERROR")))))))</f>
        <v>#009E73</v>
      </c>
    </row>
    <row r="221" spans="1:19" hidden="1" x14ac:dyDescent="0.25">
      <c r="A221" s="1">
        <v>40</v>
      </c>
      <c r="B221" s="1">
        <v>289838515</v>
      </c>
      <c r="D221" s="6">
        <v>44202</v>
      </c>
      <c r="E221" s="1" t="s">
        <v>16</v>
      </c>
      <c r="F221" s="1" t="s">
        <v>9</v>
      </c>
      <c r="G221" s="1" t="s">
        <v>18</v>
      </c>
      <c r="H221" s="1" t="str">
        <f t="shared" si="4"/>
        <v>PSD95-6ZF-VP64</v>
      </c>
      <c r="I221" s="1" t="s">
        <v>26</v>
      </c>
      <c r="J221" s="1" t="s">
        <v>25</v>
      </c>
      <c r="K221" s="1"/>
      <c r="L221" s="1"/>
      <c r="M221" s="1"/>
      <c r="N221" s="1"/>
      <c r="O221" s="1"/>
      <c r="R221">
        <f>IF(I221="",parameters!$B$2,(IF(Main!I221=parameters!$A$3,parameters!$B$3,(IF(Main!I221=parameters!$A$4,parameters!$B$4,(IF(Main!I221=parameters!$A$5,parameters!$B$5,(IF(Main!I221=parameters!$A$6,parameters!$B$6,"Error")))))))))</f>
        <v>22</v>
      </c>
      <c r="S221" s="29" t="str">
        <f>IF(H221=parameters!$D$2,parameters!$E$2,(IF(Main!H221=parameters!$D$3,parameters!$E$3,(IF(Main!H221=parameters!$D$4,parameters!$E$4,(IF(Main!H221=parameters!$D$5,parameters!$E$5,"ERROR")))))))</f>
        <v>#009E73</v>
      </c>
    </row>
    <row r="222" spans="1:19" hidden="1" x14ac:dyDescent="0.25">
      <c r="A222" s="1">
        <v>45</v>
      </c>
      <c r="B222" s="1">
        <v>289838930</v>
      </c>
      <c r="D222" s="6">
        <v>44204</v>
      </c>
      <c r="E222" s="1" t="s">
        <v>16</v>
      </c>
      <c r="F222" s="1" t="s">
        <v>9</v>
      </c>
      <c r="G222" s="1" t="s">
        <v>18</v>
      </c>
      <c r="H222" s="1" t="str">
        <f t="shared" si="4"/>
        <v>PSD95-6ZF-VP64</v>
      </c>
      <c r="I222" s="1" t="s">
        <v>26</v>
      </c>
      <c r="J222" s="7" t="s">
        <v>25</v>
      </c>
      <c r="K222" s="1"/>
      <c r="L222" s="1"/>
      <c r="M222" s="1"/>
      <c r="N222" s="1"/>
      <c r="O222" s="1"/>
      <c r="R222">
        <f>IF(I222="",parameters!$B$2,(IF(Main!I222=parameters!$A$3,parameters!$B$3,(IF(Main!I222=parameters!$A$4,parameters!$B$4,(IF(Main!I222=parameters!$A$5,parameters!$B$5,(IF(Main!I222=parameters!$A$6,parameters!$B$6,"Error")))))))))</f>
        <v>22</v>
      </c>
      <c r="S222" s="29" t="str">
        <f>IF(H222=parameters!$D$2,parameters!$E$2,(IF(Main!H222=parameters!$D$3,parameters!$E$3,(IF(Main!H222=parameters!$D$4,parameters!$E$4,(IF(Main!H222=parameters!$D$5,parameters!$E$5,"ERROR")))))))</f>
        <v>#009E73</v>
      </c>
    </row>
    <row r="223" spans="1:19" hidden="1" x14ac:dyDescent="0.25">
      <c r="A223" s="1">
        <v>46</v>
      </c>
      <c r="B223" s="1">
        <v>289838342</v>
      </c>
      <c r="D223" s="6">
        <v>44204</v>
      </c>
      <c r="E223" s="1" t="s">
        <v>16</v>
      </c>
      <c r="F223" s="1" t="s">
        <v>11</v>
      </c>
      <c r="G223" s="1" t="s">
        <v>18</v>
      </c>
      <c r="H223" s="1" t="str">
        <f t="shared" si="4"/>
        <v>PSD95-6ZF-VP64</v>
      </c>
      <c r="I223" s="1" t="s">
        <v>26</v>
      </c>
      <c r="J223" s="7" t="s">
        <v>10</v>
      </c>
      <c r="K223" s="1"/>
      <c r="L223" s="1"/>
      <c r="M223" s="1"/>
      <c r="N223" s="1"/>
      <c r="O223" s="1"/>
      <c r="P223" s="19"/>
      <c r="R223">
        <f>IF(I223="",parameters!$B$2,(IF(Main!I223=parameters!$A$3,parameters!$B$3,(IF(Main!I223=parameters!$A$4,parameters!$B$4,(IF(Main!I223=parameters!$A$5,parameters!$B$5,(IF(Main!I223=parameters!$A$6,parameters!$B$6,"Error")))))))))</f>
        <v>22</v>
      </c>
      <c r="S223" s="29" t="str">
        <f>IF(H223=parameters!$D$2,parameters!$E$2,(IF(Main!H223=parameters!$D$3,parameters!$E$3,(IF(Main!H223=parameters!$D$4,parameters!$E$4,(IF(Main!H223=parameters!$D$5,parameters!$E$5,"ERROR")))))))</f>
        <v>#009E73</v>
      </c>
    </row>
    <row r="224" spans="1:19" hidden="1" x14ac:dyDescent="0.25">
      <c r="A224" s="1">
        <v>62</v>
      </c>
      <c r="B224" s="1">
        <v>289846814</v>
      </c>
      <c r="D224" s="6">
        <v>44210</v>
      </c>
      <c r="E224" s="1" t="s">
        <v>16</v>
      </c>
      <c r="F224" s="1" t="s">
        <v>9</v>
      </c>
      <c r="G224" s="1" t="s">
        <v>18</v>
      </c>
      <c r="H224" s="1" t="str">
        <f t="shared" si="4"/>
        <v>PSD95-6ZF-VP64</v>
      </c>
      <c r="I224" s="1" t="s">
        <v>26</v>
      </c>
      <c r="J224" s="7" t="s">
        <v>25</v>
      </c>
      <c r="K224" s="1"/>
      <c r="L224" s="1"/>
      <c r="M224" s="1"/>
      <c r="N224" s="1"/>
      <c r="O224" s="1"/>
      <c r="R224">
        <f>IF(I224="",parameters!$B$2,(IF(Main!I224=parameters!$A$3,parameters!$B$3,(IF(Main!I224=parameters!$A$4,parameters!$B$4,(IF(Main!I224=parameters!$A$5,parameters!$B$5,(IF(Main!I224=parameters!$A$6,parameters!$B$6,"Error")))))))))</f>
        <v>22</v>
      </c>
      <c r="S224" s="29" t="str">
        <f>IF(H224=parameters!$D$2,parameters!$E$2,(IF(Main!H224=parameters!$D$3,parameters!$E$3,(IF(Main!H224=parameters!$D$4,parameters!$E$4,(IF(Main!H224=parameters!$D$5,parameters!$E$5,"ERROR")))))))</f>
        <v>#009E73</v>
      </c>
    </row>
    <row r="225" spans="1:19" hidden="1" x14ac:dyDescent="0.25">
      <c r="A225" s="1">
        <v>85</v>
      </c>
      <c r="B225" s="1">
        <v>7134</v>
      </c>
      <c r="D225" s="6">
        <v>44212</v>
      </c>
      <c r="E225" s="1" t="s">
        <v>16</v>
      </c>
      <c r="F225" s="1" t="s">
        <v>9</v>
      </c>
      <c r="G225" s="1" t="s">
        <v>18</v>
      </c>
      <c r="H225" s="1" t="str">
        <f t="shared" si="4"/>
        <v>PSD95-6ZF-VP64</v>
      </c>
      <c r="I225" s="1" t="s">
        <v>26</v>
      </c>
      <c r="J225" s="7" t="s">
        <v>25</v>
      </c>
      <c r="K225" s="1"/>
      <c r="L225" s="1"/>
      <c r="M225" s="1"/>
      <c r="N225" s="1"/>
      <c r="O225" s="1"/>
      <c r="R225">
        <f>IF(I225="",parameters!$B$2,(IF(Main!I225=parameters!$A$3,parameters!$B$3,(IF(Main!I225=parameters!$A$4,parameters!$B$4,(IF(Main!I225=parameters!$A$5,parameters!$B$5,(IF(Main!I225=parameters!$A$6,parameters!$B$6,"Error")))))))))</f>
        <v>22</v>
      </c>
      <c r="S225" s="29" t="str">
        <f>IF(H225=parameters!$D$2,parameters!$E$2,(IF(Main!H225=parameters!$D$3,parameters!$E$3,(IF(Main!H225=parameters!$D$4,parameters!$E$4,(IF(Main!H225=parameters!$D$5,parameters!$E$5,"ERROR")))))))</f>
        <v>#009E73</v>
      </c>
    </row>
    <row r="226" spans="1:19" hidden="1" x14ac:dyDescent="0.25">
      <c r="A226" s="1">
        <v>163</v>
      </c>
      <c r="B226" s="1">
        <v>289838416</v>
      </c>
      <c r="D226" s="6">
        <v>44344</v>
      </c>
      <c r="E226" s="1" t="s">
        <v>16</v>
      </c>
      <c r="F226" s="1" t="s">
        <v>9</v>
      </c>
      <c r="G226" s="1" t="s">
        <v>18</v>
      </c>
      <c r="H226" s="1" t="str">
        <f t="shared" si="4"/>
        <v>PSD95-6ZF-VP64</v>
      </c>
      <c r="I226" s="1" t="s">
        <v>26</v>
      </c>
      <c r="J226" s="20" t="s">
        <v>10</v>
      </c>
      <c r="K226" s="1"/>
      <c r="L226" s="1"/>
      <c r="M226" s="1"/>
      <c r="N226" s="1"/>
      <c r="O226" s="1"/>
      <c r="R226">
        <f>IF(I226="",parameters!$B$2,(IF(Main!I226=parameters!$A$3,parameters!$B$3,(IF(Main!I226=parameters!$A$4,parameters!$B$4,(IF(Main!I226=parameters!$A$5,parameters!$B$5,(IF(Main!I226=parameters!$A$6,parameters!$B$6,"Error")))))))))</f>
        <v>22</v>
      </c>
      <c r="S226" s="29" t="str">
        <f>IF(H226=parameters!$D$2,parameters!$E$2,(IF(Main!H226=parameters!$D$3,parameters!$E$3,(IF(Main!H226=parameters!$D$4,parameters!$E$4,(IF(Main!H226=parameters!$D$5,parameters!$E$5,"ERROR")))))))</f>
        <v>#009E73</v>
      </c>
    </row>
    <row r="227" spans="1:19" hidden="1" x14ac:dyDescent="0.25">
      <c r="A227" s="1">
        <v>169</v>
      </c>
      <c r="B227" s="1">
        <v>289838910</v>
      </c>
      <c r="D227" s="6">
        <v>44345</v>
      </c>
      <c r="E227" s="1" t="s">
        <v>16</v>
      </c>
      <c r="F227" s="1" t="s">
        <v>9</v>
      </c>
      <c r="G227" s="1" t="s">
        <v>18</v>
      </c>
      <c r="H227" s="1" t="str">
        <f t="shared" si="4"/>
        <v>PSD95-6ZF-VP64</v>
      </c>
      <c r="I227" s="1" t="s">
        <v>26</v>
      </c>
      <c r="J227" s="1" t="s">
        <v>10</v>
      </c>
      <c r="K227" s="1"/>
      <c r="L227" s="1"/>
      <c r="M227" s="1"/>
      <c r="N227" s="1"/>
      <c r="O227" s="1"/>
      <c r="R227">
        <f>IF(I227="",parameters!$B$2,(IF(Main!I227=parameters!$A$3,parameters!$B$3,(IF(Main!I227=parameters!$A$4,parameters!$B$4,(IF(Main!I227=parameters!$A$5,parameters!$B$5,(IF(Main!I227=parameters!$A$6,parameters!$B$6,"Error")))))))))</f>
        <v>22</v>
      </c>
      <c r="S227" s="29" t="str">
        <f>IF(H227=parameters!$D$2,parameters!$E$2,(IF(Main!H227=parameters!$D$3,parameters!$E$3,(IF(Main!H227=parameters!$D$4,parameters!$E$4,(IF(Main!H227=parameters!$D$5,parameters!$E$5,"ERROR")))))))</f>
        <v>#009E73</v>
      </c>
    </row>
    <row r="228" spans="1:19" hidden="1" x14ac:dyDescent="0.25">
      <c r="B228" s="20"/>
      <c r="C228" s="20"/>
      <c r="D228" s="21"/>
      <c r="E228" s="20"/>
      <c r="F228" s="20"/>
      <c r="G228" s="20"/>
      <c r="H228" s="20"/>
      <c r="I228" s="20"/>
    </row>
  </sheetData>
  <autoFilter ref="A1:S228" xr:uid="{987D473E-AFD7-4A9F-8C5C-6F7A1DDF3EF5}">
    <filterColumn colId="1">
      <filters>
        <filter val="287523931"/>
      </filters>
    </filterColumn>
    <sortState xmlns:xlrd2="http://schemas.microsoft.com/office/spreadsheetml/2017/richdata2" ref="A4:S192">
      <sortCondition ref="H1:H228"/>
    </sortState>
  </autoFilter>
  <phoneticPr fontId="3" type="noConversion"/>
  <conditionalFormatting sqref="G1:H1048576">
    <cfRule type="containsText" dxfId="7" priority="1" operator="containsText" text="HTT+NI">
      <formula>NOT(ISERROR(SEARCH("HTT+NI",G1)))</formula>
    </cfRule>
    <cfRule type="containsText" dxfId="6" priority="3" operator="containsText" text="VP64">
      <formula>NOT(ISERROR(SEARCH("VP64",G1)))</formula>
    </cfRule>
    <cfRule type="containsText" dxfId="5" priority="4" operator="containsText" text="NoED">
      <formula>NOT(ISERROR(SEARCH("NoED",G1)))</formula>
    </cfRule>
  </conditionalFormatting>
  <conditionalFormatting sqref="H1:H1048576">
    <cfRule type="containsText" dxfId="4" priority="2" operator="containsText" text="HTT-NI">
      <formula>NOT(ISERROR(SEARCH("HTT-NI",H1)))</formula>
    </cfRule>
  </conditionalFormatting>
  <dataValidations disablePrompts="1" count="2">
    <dataValidation type="list" allowBlank="1" showInputMessage="1" showErrorMessage="1" sqref="E220 E226:E227 E2:E178" xr:uid="{22760293-BE9C-4448-A2FA-6135E4910B0B}">
      <formula1>"Htt+,Htt-"</formula1>
    </dataValidation>
    <dataValidation showDropDown="1" showInputMessage="1" showErrorMessage="1" sqref="P2:P1048576 Q2 Q4:Q5 Q7:Q8 Q10 Q12 Q15 Q17:Q23 Q25 Q27:Q29 Q31 Q33:Q34 Q36:Q37 Q39 Q41:Q42 Q44:Q49 Q51:Q54 Q56:Q58 Q60 Q62:Q111 Q113:Q1048576" xr:uid="{9748DEBA-D29A-4369-9637-FF1714B1AD05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F578-8E29-4F31-989A-24F51F57D51F}">
  <dimension ref="A1:L17"/>
  <sheetViews>
    <sheetView workbookViewId="0">
      <selection activeCell="I21" sqref="I21"/>
    </sheetView>
  </sheetViews>
  <sheetFormatPr baseColWidth="10" defaultRowHeight="15" x14ac:dyDescent="0.25"/>
  <cols>
    <col min="1" max="1" width="30.85546875" bestFit="1" customWidth="1"/>
    <col min="2" max="2" width="12.140625" bestFit="1" customWidth="1"/>
    <col min="4" max="4" width="12.42578125" bestFit="1" customWidth="1"/>
    <col min="5" max="5" width="12.28515625" bestFit="1" customWidth="1"/>
    <col min="6" max="6" width="13.5703125" bestFit="1" customWidth="1"/>
    <col min="7" max="7" width="15.28515625" bestFit="1" customWidth="1"/>
    <col min="8" max="9" width="15.28515625" customWidth="1"/>
  </cols>
  <sheetData>
    <row r="1" spans="1:12" x14ac:dyDescent="0.25">
      <c r="A1" t="s">
        <v>159</v>
      </c>
      <c r="B1" t="s">
        <v>158</v>
      </c>
      <c r="C1" t="s">
        <v>167</v>
      </c>
      <c r="D1" t="s">
        <v>160</v>
      </c>
      <c r="E1" t="s">
        <v>161</v>
      </c>
      <c r="F1" t="s">
        <v>162</v>
      </c>
      <c r="G1" t="s">
        <v>6</v>
      </c>
      <c r="H1" t="s">
        <v>120</v>
      </c>
      <c r="I1" t="s">
        <v>166</v>
      </c>
      <c r="J1" t="s">
        <v>163</v>
      </c>
      <c r="K1" t="s">
        <v>54</v>
      </c>
      <c r="L1" t="s">
        <v>105</v>
      </c>
    </row>
    <row r="2" spans="1:12" x14ac:dyDescent="0.25">
      <c r="B2" t="s">
        <v>157</v>
      </c>
      <c r="C2">
        <v>1093</v>
      </c>
      <c r="D2" s="40">
        <v>3353</v>
      </c>
      <c r="E2" s="40">
        <v>1216</v>
      </c>
      <c r="F2" s="29">
        <v>0.9</v>
      </c>
      <c r="G2" t="s">
        <v>76</v>
      </c>
      <c r="H2" t="s">
        <v>164</v>
      </c>
      <c r="I2" t="s">
        <v>173</v>
      </c>
      <c r="J2" t="s">
        <v>26</v>
      </c>
      <c r="K2" t="str">
        <f>(IF(G2=parameters!$D$2,parameters!$E$2,(IF(G2=parameters!$D$3,parameters!$E$3,(IF(G2=parameters!$D$4,parameters!$E$4,(IF(G2=parameters!$D$5,parameters!$E$5,"error"))))))))</f>
        <v>#E69F00</v>
      </c>
      <c r="L2">
        <f>IF(J2="",parameters!$B$2,(IF(J2=parameters!$A$3,parameters!$B$3,(IF(J2=parameters!$A$4,parameters!$B$4,(IF(J2=parameters!$A$5,parameters!$B$5,(IF(J2=parameters!$A$6,parameters!$B$6,"Error")))))))))</f>
        <v>22</v>
      </c>
    </row>
    <row r="3" spans="1:12" x14ac:dyDescent="0.25">
      <c r="D3" s="40"/>
      <c r="E3" s="40"/>
      <c r="F3" s="29">
        <v>1.2</v>
      </c>
      <c r="G3" t="s">
        <v>76</v>
      </c>
      <c r="I3" t="s">
        <v>173</v>
      </c>
      <c r="J3" t="s">
        <v>117</v>
      </c>
      <c r="K3" t="str">
        <f>(IF(G3=parameters!$D$2,parameters!$E$2,(IF(G3=parameters!$D$3,parameters!$E$3,(IF(G3=parameters!$D$4,parameters!$E$4,(IF(G3=parameters!$D$5,parameters!$E$5,"error"))))))))</f>
        <v>#E69F00</v>
      </c>
      <c r="L3">
        <f>IF(J3="",parameters!$B$2,(IF(J3=parameters!$A$3,parameters!$B$3,(IF(J3=parameters!$A$4,parameters!$B$4,(IF(J3=parameters!$A$5,parameters!$B$5,(IF(J3=parameters!$A$6,parameters!$B$6,"Error")))))))))</f>
        <v>23</v>
      </c>
    </row>
    <row r="4" spans="1:12" x14ac:dyDescent="0.25">
      <c r="D4" s="40"/>
      <c r="E4" s="40"/>
      <c r="F4" s="29">
        <v>2.1</v>
      </c>
      <c r="G4" t="s">
        <v>76</v>
      </c>
      <c r="I4" t="s">
        <v>173</v>
      </c>
      <c r="J4" t="s">
        <v>26</v>
      </c>
      <c r="K4" t="str">
        <f>(IF(G4=parameters!$D$2,parameters!$E$2,(IF(G4=parameters!$D$3,parameters!$E$3,(IF(G4=parameters!$D$4,parameters!$E$4,(IF(G4=parameters!$D$5,parameters!$E$5,"error"))))))))</f>
        <v>#E69F00</v>
      </c>
      <c r="L4">
        <f>IF(J4="",parameters!$B$2,(IF(J4=parameters!$A$3,parameters!$B$3,(IF(J4=parameters!$A$4,parameters!$B$4,(IF(J4=parameters!$A$5,parameters!$B$5,(IF(J4=parameters!$A$6,parameters!$B$6,"Error")))))))))</f>
        <v>22</v>
      </c>
    </row>
    <row r="5" spans="1:12" x14ac:dyDescent="0.25">
      <c r="B5" t="s">
        <v>157</v>
      </c>
      <c r="C5">
        <v>1093</v>
      </c>
      <c r="D5" s="40">
        <v>3353</v>
      </c>
      <c r="E5" s="40">
        <v>1216</v>
      </c>
      <c r="F5" s="29">
        <v>3.2</v>
      </c>
      <c r="G5" t="s">
        <v>76</v>
      </c>
      <c r="H5" t="s">
        <v>164</v>
      </c>
      <c r="I5" t="s">
        <v>173</v>
      </c>
      <c r="J5" t="s">
        <v>117</v>
      </c>
      <c r="K5" t="str">
        <f>(IF(G5=parameters!$D$2,parameters!$E$2,(IF(G5=parameters!$D$3,parameters!$E$3,(IF(G5=parameters!$D$4,parameters!$E$4,(IF(G5=parameters!$D$5,parameters!$E$5,"error"))))))))</f>
        <v>#E69F00</v>
      </c>
      <c r="L5">
        <f>IF(J5="",parameters!$B$2,(IF(J5=parameters!$A$3,parameters!$B$3,(IF(J5=parameters!$A$4,parameters!$B$4,(IF(J5=parameters!$A$5,parameters!$B$5,(IF(J5=parameters!$A$6,parameters!$B$6,"Error")))))))))</f>
        <v>23</v>
      </c>
    </row>
    <row r="6" spans="1:12" x14ac:dyDescent="0.25">
      <c r="A6" t="s">
        <v>165</v>
      </c>
      <c r="B6" t="s">
        <v>157</v>
      </c>
      <c r="C6">
        <v>5938</v>
      </c>
      <c r="D6" s="40">
        <v>15497</v>
      </c>
      <c r="E6" s="40">
        <v>8539</v>
      </c>
      <c r="F6" s="29">
        <v>5.8259999999999996</v>
      </c>
      <c r="G6" t="s">
        <v>77</v>
      </c>
      <c r="H6" t="s">
        <v>164</v>
      </c>
      <c r="I6" t="s">
        <v>173</v>
      </c>
      <c r="J6" t="s">
        <v>26</v>
      </c>
      <c r="K6" t="str">
        <f>(IF(G6=parameters!$D$2,parameters!$E$2,(IF(G6=parameters!$D$3,parameters!$E$3,(IF(G6=parameters!$D$4,parameters!$E$4,(IF(G6=parameters!$D$5,parameters!$E$5,"error"))))))))</f>
        <v>#009E73</v>
      </c>
      <c r="L6">
        <f>IF(J6="",parameters!$B$2,(IF(J6=parameters!$A$3,parameters!$B$3,(IF(J6=parameters!$A$4,parameters!$B$4,(IF(J6=parameters!$A$5,parameters!$B$5,(IF(J6=parameters!$A$6,parameters!$B$6,"Error")))))))))</f>
        <v>22</v>
      </c>
    </row>
    <row r="7" spans="1:12" x14ac:dyDescent="0.25">
      <c r="A7" t="s">
        <v>169</v>
      </c>
      <c r="B7" t="s">
        <v>168</v>
      </c>
      <c r="C7">
        <v>133</v>
      </c>
      <c r="D7">
        <v>0.41799999999999998</v>
      </c>
      <c r="E7">
        <v>0.27100000000000002</v>
      </c>
      <c r="F7" s="29">
        <v>0.16500000000000001</v>
      </c>
      <c r="G7" t="s">
        <v>77</v>
      </c>
      <c r="H7" t="s">
        <v>170</v>
      </c>
      <c r="I7" t="s">
        <v>173</v>
      </c>
      <c r="J7" t="s">
        <v>117</v>
      </c>
      <c r="K7" t="str">
        <f>(IF(G7=parameters!$D$2,parameters!$E$2,(IF(G7=parameters!$D$3,parameters!$E$3,(IF(G7=parameters!$D$4,parameters!$E$4,(IF(G7=parameters!$D$5,parameters!$E$5,"error"))))))))</f>
        <v>#009E73</v>
      </c>
      <c r="L7">
        <f>IF(J7="",parameters!$B$2,(IF(J7=parameters!$A$3,parameters!$B$3,(IF(J7=parameters!$A$4,parameters!$B$4,(IF(J7=parameters!$A$5,parameters!$B$5,(IF(J7=parameters!$A$6,parameters!$B$6,"Error")))))))))</f>
        <v>23</v>
      </c>
    </row>
    <row r="8" spans="1:12" x14ac:dyDescent="0.25">
      <c r="F8" s="29">
        <v>1.7</v>
      </c>
      <c r="G8" t="s">
        <v>77</v>
      </c>
      <c r="I8" t="s">
        <v>173</v>
      </c>
      <c r="J8" t="s">
        <v>26</v>
      </c>
      <c r="K8" t="str">
        <f>(IF(G8=parameters!$D$2,parameters!$E$2,(IF(G8=parameters!$D$3,parameters!$E$3,(IF(G8=parameters!$D$4,parameters!$E$4,(IF(G8=parameters!$D$5,parameters!$E$5,"error"))))))))</f>
        <v>#009E73</v>
      </c>
      <c r="L8">
        <f>IF(J8="",parameters!$B$2,(IF(J8=parameters!$A$3,parameters!$B$3,(IF(J8=parameters!$A$4,parameters!$B$4,(IF(J8=parameters!$A$5,parameters!$B$5,(IF(J8=parameters!$A$6,parameters!$B$6,"Error")))))))))</f>
        <v>22</v>
      </c>
    </row>
    <row r="9" spans="1:12" x14ac:dyDescent="0.25">
      <c r="A9" t="s">
        <v>169</v>
      </c>
      <c r="B9" t="s">
        <v>168</v>
      </c>
      <c r="C9">
        <v>133</v>
      </c>
      <c r="D9">
        <v>0.41799999999999998</v>
      </c>
      <c r="E9">
        <v>0.27100000000000002</v>
      </c>
      <c r="F9" s="29">
        <v>1.365</v>
      </c>
      <c r="G9" t="s">
        <v>77</v>
      </c>
      <c r="H9" t="s">
        <v>170</v>
      </c>
      <c r="I9" t="s">
        <v>173</v>
      </c>
      <c r="J9" t="s">
        <v>117</v>
      </c>
      <c r="K9" t="str">
        <f>(IF(G9=parameters!$D$2,parameters!$E$2,(IF(G9=parameters!$D$3,parameters!$E$3,(IF(G9=parameters!$D$4,parameters!$E$4,(IF(G9=parameters!$D$5,parameters!$E$5,"error"))))))))</f>
        <v>#009E73</v>
      </c>
      <c r="L9">
        <f>IF(J9="",parameters!$B$2,(IF(J9=parameters!$A$3,parameters!$B$3,(IF(J9=parameters!$A$4,parameters!$B$4,(IF(J9=parameters!$A$5,parameters!$B$5,(IF(J9=parameters!$A$6,parameters!$B$6,"Error")))))))))</f>
        <v>23</v>
      </c>
    </row>
    <row r="10" spans="1:12" x14ac:dyDescent="0.25">
      <c r="A10" t="s">
        <v>171</v>
      </c>
      <c r="B10" t="s">
        <v>172</v>
      </c>
      <c r="C10">
        <v>71253</v>
      </c>
      <c r="D10" s="40">
        <v>30383</v>
      </c>
      <c r="E10" s="40">
        <v>99906</v>
      </c>
      <c r="F10" s="29">
        <v>78.373999999999995</v>
      </c>
      <c r="G10" t="s">
        <v>77</v>
      </c>
      <c r="H10" t="s">
        <v>164</v>
      </c>
      <c r="I10" t="s">
        <v>219</v>
      </c>
      <c r="J10" t="s">
        <v>26</v>
      </c>
      <c r="K10" t="str">
        <f>(IF(G10=parameters!$D$2,parameters!$E$2,(IF(G10=parameters!$D$3,parameters!$E$3,(IF(G10=parameters!$D$4,parameters!$E$4,(IF(G10=parameters!$D$5,parameters!$E$5,"error"))))))))</f>
        <v>#009E73</v>
      </c>
      <c r="L10">
        <f>IF(J10="",parameters!$B$2,(IF(J10=parameters!$A$3,parameters!$B$3,(IF(J10=parameters!$A$4,parameters!$B$4,(IF(J10=parameters!$A$5,parameters!$B$5,(IF(J10=parameters!$A$6,parameters!$B$6,"Error")))))))))</f>
        <v>22</v>
      </c>
    </row>
    <row r="11" spans="1:12" x14ac:dyDescent="0.25">
      <c r="F11" s="29">
        <v>60.564</v>
      </c>
      <c r="G11" t="s">
        <v>77</v>
      </c>
      <c r="I11" t="s">
        <v>219</v>
      </c>
      <c r="J11" t="s">
        <v>117</v>
      </c>
      <c r="K11" t="str">
        <f>(IF(G11=parameters!$D$2,parameters!$E$2,(IF(G11=parameters!$D$3,parameters!$E$3,(IF(G11=parameters!$D$4,parameters!$E$4,(IF(G11=parameters!$D$5,parameters!$E$5,"error"))))))))</f>
        <v>#009E73</v>
      </c>
      <c r="L11">
        <f>IF(J11="",parameters!$B$2,(IF(J11=parameters!$A$3,parameters!$B$3,(IF(J11=parameters!$A$4,parameters!$B$4,(IF(J11=parameters!$A$5,parameters!$B$5,(IF(J11=parameters!$A$6,parameters!$B$6,"Error")))))))))</f>
        <v>23</v>
      </c>
    </row>
    <row r="12" spans="1:12" x14ac:dyDescent="0.25">
      <c r="F12" s="29">
        <v>75.156000000000006</v>
      </c>
      <c r="G12" t="s">
        <v>77</v>
      </c>
      <c r="I12" t="s">
        <v>219</v>
      </c>
      <c r="J12" t="s">
        <v>26</v>
      </c>
      <c r="K12" t="str">
        <f>(IF(G12=parameters!$D$2,parameters!$E$2,(IF(G12=parameters!$D$3,parameters!$E$3,(IF(G12=parameters!$D$4,parameters!$E$4,(IF(G12=parameters!$D$5,parameters!$E$5,"error"))))))))</f>
        <v>#009E73</v>
      </c>
      <c r="L12">
        <f>IF(J12="",parameters!$B$2,(IF(J12=parameters!$A$3,parameters!$B$3,(IF(J12=parameters!$A$4,parameters!$B$4,(IF(J12=parameters!$A$5,parameters!$B$5,(IF(J12=parameters!$A$6,parameters!$B$6,"Error")))))))))</f>
        <v>22</v>
      </c>
    </row>
    <row r="13" spans="1:12" x14ac:dyDescent="0.25">
      <c r="F13" s="29">
        <v>56.134999999999998</v>
      </c>
      <c r="G13" t="s">
        <v>77</v>
      </c>
      <c r="I13" t="s">
        <v>219</v>
      </c>
      <c r="J13" t="s">
        <v>117</v>
      </c>
      <c r="K13" t="str">
        <f>(IF(G13=parameters!$D$2,parameters!$E$2,(IF(G13=parameters!$D$3,parameters!$E$3,(IF(G13=parameters!$D$4,parameters!$E$4,(IF(G13=parameters!$D$5,parameters!$E$5,"error"))))))))</f>
        <v>#009E73</v>
      </c>
      <c r="L13">
        <f>IF(J13="",parameters!$B$2,(IF(J13=parameters!$A$3,parameters!$B$3,(IF(J13=parameters!$A$4,parameters!$B$4,(IF(J13=parameters!$A$5,parameters!$B$5,(IF(J13=parameters!$A$6,parameters!$B$6,"Error")))))))))</f>
        <v>23</v>
      </c>
    </row>
    <row r="14" spans="1:12" x14ac:dyDescent="0.25">
      <c r="F14" s="29">
        <v>80.653999999999996</v>
      </c>
      <c r="G14" t="s">
        <v>76</v>
      </c>
      <c r="I14" t="s">
        <v>219</v>
      </c>
      <c r="J14" t="s">
        <v>26</v>
      </c>
      <c r="K14" t="str">
        <f>(IF(G14=parameters!$D$2,parameters!$E$2,(IF(G14=parameters!$D$3,parameters!$E$3,(IF(G14=parameters!$D$4,parameters!$E$4,(IF(G14=parameters!$D$5,parameters!$E$5,"error"))))))))</f>
        <v>#E69F00</v>
      </c>
      <c r="L14">
        <f>IF(J14="",parameters!$B$2,(IF(J14=parameters!$A$3,parameters!$B$3,(IF(J14=parameters!$A$4,parameters!$B$4,(IF(J14=parameters!$A$5,parameters!$B$5,(IF(J14=parameters!$A$6,parameters!$B$6,"Error")))))))))</f>
        <v>22</v>
      </c>
    </row>
    <row r="15" spans="1:12" x14ac:dyDescent="0.25">
      <c r="F15" s="29">
        <v>83.373999999999995</v>
      </c>
      <c r="G15" t="s">
        <v>76</v>
      </c>
      <c r="I15" t="s">
        <v>219</v>
      </c>
      <c r="J15" t="s">
        <v>117</v>
      </c>
      <c r="K15" t="str">
        <f>(IF(G15=parameters!$D$2,parameters!$E$2,(IF(G15=parameters!$D$3,parameters!$E$3,(IF(G15=parameters!$D$4,parameters!$E$4,(IF(G15=parameters!$D$5,parameters!$E$5,"error"))))))))</f>
        <v>#E69F00</v>
      </c>
      <c r="L15">
        <f>IF(J15="",parameters!$B$2,(IF(J15=parameters!$A$3,parameters!$B$3,(IF(J15=parameters!$A$4,parameters!$B$4,(IF(J15=parameters!$A$5,parameters!$B$5,(IF(J15=parameters!$A$6,parameters!$B$6,"Error")))))))))</f>
        <v>23</v>
      </c>
    </row>
    <row r="16" spans="1:12" x14ac:dyDescent="0.25">
      <c r="F16" s="29">
        <v>85.35</v>
      </c>
      <c r="G16" t="s">
        <v>76</v>
      </c>
      <c r="I16" t="s">
        <v>219</v>
      </c>
      <c r="J16" t="s">
        <v>26</v>
      </c>
      <c r="K16" t="str">
        <f>(IF(G16=parameters!$D$2,parameters!$E$2,(IF(G16=parameters!$D$3,parameters!$E$3,(IF(G16=parameters!$D$4,parameters!$E$4,(IF(G16=parameters!$D$5,parameters!$E$5,"error"))))))))</f>
        <v>#E69F00</v>
      </c>
      <c r="L16">
        <f>IF(J16="",parameters!$B$2,(IF(J16=parameters!$A$3,parameters!$B$3,(IF(J16=parameters!$A$4,parameters!$B$4,(IF(J16=parameters!$A$5,parameters!$B$5,(IF(J16=parameters!$A$6,parameters!$B$6,"Error")))))))))</f>
        <v>22</v>
      </c>
    </row>
    <row r="17" spans="6:12" x14ac:dyDescent="0.25">
      <c r="F17" s="29">
        <v>77.25</v>
      </c>
      <c r="G17" t="s">
        <v>76</v>
      </c>
      <c r="I17" t="s">
        <v>219</v>
      </c>
      <c r="J17" t="s">
        <v>117</v>
      </c>
      <c r="K17" t="str">
        <f>(IF(G17=parameters!$D$2,parameters!$E$2,(IF(G17=parameters!$D$3,parameters!$E$3,(IF(G17=parameters!$D$4,parameters!$E$4,(IF(G17=parameters!$D$5,parameters!$E$5,"error"))))))))</f>
        <v>#E69F00</v>
      </c>
      <c r="L17">
        <f>IF(J17="",parameters!$B$2,(IF(J17=parameters!$A$3,parameters!$B$3,(IF(J17=parameters!$A$4,parameters!$B$4,(IF(J17=parameters!$A$5,parameters!$B$5,(IF(J17=parameters!$A$6,parameters!$B$6,"Error")))))))))</f>
        <v>23</v>
      </c>
    </row>
  </sheetData>
  <autoFilter ref="A1:K15" xr:uid="{51A7F578-8E29-4F31-989A-24F51F57D51F}">
    <sortState xmlns:xlrd2="http://schemas.microsoft.com/office/spreadsheetml/2017/richdata2" ref="A2:K15">
      <sortCondition ref="G1:G15"/>
    </sortState>
  </autoFilter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E098-B163-4344-87EF-D615F6904D79}">
  <dimension ref="A1:M791"/>
  <sheetViews>
    <sheetView workbookViewId="0">
      <selection activeCell="L1" sqref="L1"/>
    </sheetView>
  </sheetViews>
  <sheetFormatPr baseColWidth="10" defaultRowHeight="15" x14ac:dyDescent="0.25"/>
  <cols>
    <col min="2" max="2" width="14" bestFit="1" customWidth="1"/>
    <col min="13" max="13" width="11.85546875" bestFit="1" customWidth="1"/>
  </cols>
  <sheetData>
    <row r="1" spans="1:13" x14ac:dyDescent="0.25">
      <c r="A1" t="s">
        <v>120</v>
      </c>
      <c r="B1" t="s">
        <v>1</v>
      </c>
      <c r="C1" t="s">
        <v>114</v>
      </c>
      <c r="D1" t="s">
        <v>174</v>
      </c>
      <c r="E1" t="s">
        <v>64</v>
      </c>
      <c r="F1" t="s">
        <v>175</v>
      </c>
      <c r="G1" t="s">
        <v>176</v>
      </c>
      <c r="H1" t="s">
        <v>196</v>
      </c>
      <c r="I1" t="s">
        <v>177</v>
      </c>
      <c r="J1" t="s">
        <v>195</v>
      </c>
      <c r="K1" t="s">
        <v>6</v>
      </c>
      <c r="L1" t="s">
        <v>54</v>
      </c>
      <c r="M1" t="s">
        <v>4</v>
      </c>
    </row>
    <row r="2" spans="1:13" x14ac:dyDescent="0.25">
      <c r="A2">
        <v>43937</v>
      </c>
      <c r="B2">
        <v>289752954</v>
      </c>
      <c r="C2" t="str">
        <f>RIGHT(B2,4)</f>
        <v>2954</v>
      </c>
      <c r="D2">
        <v>43896</v>
      </c>
      <c r="E2">
        <v>6</v>
      </c>
      <c r="F2" t="s">
        <v>178</v>
      </c>
      <c r="G2" t="s">
        <v>17</v>
      </c>
      <c r="H2" t="s">
        <v>9</v>
      </c>
      <c r="I2">
        <v>17</v>
      </c>
      <c r="J2" t="s">
        <v>179</v>
      </c>
      <c r="K2" t="str">
        <f>(IF(J2="NI-","HTT-NI",(IF(J2="PSD95-6ZF-NoED","PSD95-6ZF-NoED",(IF(J2="PSD95-6ZF-VP64","PSD95-6ZF-VP64",(IF(J2="NI+","HTT+NI","error"))))))))</f>
        <v>HTT-NI</v>
      </c>
      <c r="L2" t="str">
        <f>(IF(K2=parameters!$D$2,parameters!$E$2,(IF(K2=parameters!$D$3,parameters!$E$3,(IF(K2=parameters!$D$4,parameters!$E$4,(IF(K2=parameters!$D$5,parameters!$E$5,"error"))))))))</f>
        <v>#0C7BDC</v>
      </c>
      <c r="M2" t="str">
        <f>IF(H2="Hembra","Female",(IF(H2="hembra","Female",(IF(H2="Hembra*","Female","Male")))))</f>
        <v>Female</v>
      </c>
    </row>
    <row r="3" spans="1:13" x14ac:dyDescent="0.25">
      <c r="A3">
        <v>43952</v>
      </c>
      <c r="B3">
        <v>289752954</v>
      </c>
      <c r="C3" t="str">
        <f t="shared" ref="C3:C66" si="0">RIGHT(B3,4)</f>
        <v>2954</v>
      </c>
      <c r="D3">
        <v>43896</v>
      </c>
      <c r="E3">
        <v>8</v>
      </c>
      <c r="F3" t="s">
        <v>178</v>
      </c>
      <c r="G3" t="s">
        <v>17</v>
      </c>
      <c r="H3" t="s">
        <v>9</v>
      </c>
      <c r="I3">
        <v>26</v>
      </c>
      <c r="J3" t="s">
        <v>179</v>
      </c>
      <c r="K3" t="str">
        <f t="shared" ref="K3:K66" si="1">(IF(J3="NI-","HTT-NI",(IF(J3="PSD95-6ZF-NoED","PSD95-6ZF-NoED",(IF(J3="PSD95-6ZF-VP64","PSD95-6ZF-VP64",(IF(J3="NI+","HTT+NI","error"))))))))</f>
        <v>HTT-NI</v>
      </c>
      <c r="L3" t="str">
        <f>(IF(K3=parameters!$D$2,parameters!$E$2,(IF(K3=parameters!$D$3,parameters!$E$3,(IF(K3=parameters!$D$4,parameters!$E$4,(IF(K3=parameters!$D$5,parameters!$E$5,"error"))))))))</f>
        <v>#0C7BDC</v>
      </c>
      <c r="M3" t="str">
        <f t="shared" ref="M3:M66" si="2">IF(H3="Hembra","Female",(IF(H3="hembra","Female",(IF(H3="Hembra*","Female","Male")))))</f>
        <v>Female</v>
      </c>
    </row>
    <row r="4" spans="1:13" x14ac:dyDescent="0.25">
      <c r="A4">
        <v>43937</v>
      </c>
      <c r="B4">
        <v>289490328</v>
      </c>
      <c r="C4" t="str">
        <f t="shared" si="0"/>
        <v>0328</v>
      </c>
      <c r="D4">
        <v>43896</v>
      </c>
      <c r="E4">
        <v>6</v>
      </c>
      <c r="F4" t="s">
        <v>178</v>
      </c>
      <c r="G4" t="s">
        <v>17</v>
      </c>
      <c r="H4" t="s">
        <v>11</v>
      </c>
      <c r="I4">
        <v>22</v>
      </c>
      <c r="J4" t="s">
        <v>179</v>
      </c>
      <c r="K4" t="str">
        <f t="shared" si="1"/>
        <v>HTT-NI</v>
      </c>
      <c r="L4" t="str">
        <f>(IF(K4=parameters!$D$2,parameters!$E$2,(IF(K4=parameters!$D$3,parameters!$E$3,(IF(K4=parameters!$D$4,parameters!$E$4,(IF(K4=parameters!$D$5,parameters!$E$5,"error"))))))))</f>
        <v>#0C7BDC</v>
      </c>
      <c r="M4" t="str">
        <f t="shared" si="2"/>
        <v>Male</v>
      </c>
    </row>
    <row r="5" spans="1:13" x14ac:dyDescent="0.25">
      <c r="A5">
        <v>43937</v>
      </c>
      <c r="B5">
        <v>289752609</v>
      </c>
      <c r="C5" t="str">
        <f t="shared" si="0"/>
        <v>2609</v>
      </c>
      <c r="D5">
        <v>43899</v>
      </c>
      <c r="E5">
        <v>5</v>
      </c>
      <c r="F5" t="s">
        <v>178</v>
      </c>
      <c r="G5" t="s">
        <v>18</v>
      </c>
      <c r="H5" t="s">
        <v>9</v>
      </c>
      <c r="I5">
        <v>18</v>
      </c>
      <c r="J5" t="s">
        <v>179</v>
      </c>
      <c r="K5" t="str">
        <f t="shared" si="1"/>
        <v>HTT-NI</v>
      </c>
      <c r="L5" t="str">
        <f>(IF(K5=parameters!$D$2,parameters!$E$2,(IF(K5=parameters!$D$3,parameters!$E$3,(IF(K5=parameters!$D$4,parameters!$E$4,(IF(K5=parameters!$D$5,parameters!$E$5,"error"))))))))</f>
        <v>#0C7BDC</v>
      </c>
      <c r="M5" t="str">
        <f t="shared" si="2"/>
        <v>Female</v>
      </c>
    </row>
    <row r="6" spans="1:13" x14ac:dyDescent="0.25">
      <c r="A6">
        <v>43937</v>
      </c>
      <c r="B6">
        <v>289752641</v>
      </c>
      <c r="C6" t="str">
        <f t="shared" si="0"/>
        <v>2641</v>
      </c>
      <c r="D6">
        <v>43896</v>
      </c>
      <c r="E6">
        <v>6</v>
      </c>
      <c r="F6" t="s">
        <v>178</v>
      </c>
      <c r="G6" t="s">
        <v>18</v>
      </c>
      <c r="H6" t="s">
        <v>9</v>
      </c>
      <c r="I6">
        <v>17</v>
      </c>
      <c r="J6" t="s">
        <v>179</v>
      </c>
      <c r="K6" t="str">
        <f t="shared" si="1"/>
        <v>HTT-NI</v>
      </c>
      <c r="L6" t="str">
        <f>(IF(K6=parameters!$D$2,parameters!$E$2,(IF(K6=parameters!$D$3,parameters!$E$3,(IF(K6=parameters!$D$4,parameters!$E$4,(IF(K6=parameters!$D$5,parameters!$E$5,"error"))))))))</f>
        <v>#0C7BDC</v>
      </c>
      <c r="M6" t="str">
        <f t="shared" si="2"/>
        <v>Female</v>
      </c>
    </row>
    <row r="7" spans="1:13" x14ac:dyDescent="0.25">
      <c r="A7">
        <v>43937</v>
      </c>
      <c r="B7">
        <v>289752513</v>
      </c>
      <c r="C7" t="str">
        <f t="shared" si="0"/>
        <v>2513</v>
      </c>
      <c r="D7">
        <v>43896</v>
      </c>
      <c r="E7">
        <v>6</v>
      </c>
      <c r="F7" t="s">
        <v>178</v>
      </c>
      <c r="G7" t="s">
        <v>18</v>
      </c>
      <c r="H7" t="s">
        <v>11</v>
      </c>
      <c r="I7">
        <v>18</v>
      </c>
      <c r="J7" t="s">
        <v>179</v>
      </c>
      <c r="K7" t="str">
        <f t="shared" si="1"/>
        <v>HTT-NI</v>
      </c>
      <c r="L7" t="str">
        <f>(IF(K7=parameters!$D$2,parameters!$E$2,(IF(K7=parameters!$D$3,parameters!$E$3,(IF(K7=parameters!$D$4,parameters!$E$4,(IF(K7=parameters!$D$5,parameters!$E$5,"error"))))))))</f>
        <v>#0C7BDC</v>
      </c>
      <c r="M7" t="str">
        <f t="shared" si="2"/>
        <v>Male</v>
      </c>
    </row>
    <row r="8" spans="1:13" x14ac:dyDescent="0.25">
      <c r="A8">
        <v>44226</v>
      </c>
      <c r="B8">
        <v>289756720</v>
      </c>
      <c r="C8" t="str">
        <f t="shared" si="0"/>
        <v>6720</v>
      </c>
      <c r="D8">
        <v>44200</v>
      </c>
      <c r="E8">
        <v>4</v>
      </c>
      <c r="F8" t="s">
        <v>178</v>
      </c>
      <c r="G8" t="s">
        <v>19</v>
      </c>
      <c r="H8" t="s">
        <v>180</v>
      </c>
      <c r="I8">
        <v>15</v>
      </c>
      <c r="J8" t="s">
        <v>179</v>
      </c>
      <c r="K8" t="str">
        <f t="shared" si="1"/>
        <v>HTT-NI</v>
      </c>
      <c r="L8" t="str">
        <f>(IF(K8=parameters!$D$2,parameters!$E$2,(IF(K8=parameters!$D$3,parameters!$E$3,(IF(K8=parameters!$D$4,parameters!$E$4,(IF(K8=parameters!$D$5,parameters!$E$5,"error"))))))))</f>
        <v>#0C7BDC</v>
      </c>
      <c r="M8" t="str">
        <f t="shared" si="2"/>
        <v>Female</v>
      </c>
    </row>
    <row r="9" spans="1:13" x14ac:dyDescent="0.25">
      <c r="A9">
        <v>44248</v>
      </c>
      <c r="B9">
        <v>289756720</v>
      </c>
      <c r="C9" t="str">
        <f t="shared" si="0"/>
        <v>6720</v>
      </c>
      <c r="D9">
        <v>44200</v>
      </c>
      <c r="E9">
        <v>7</v>
      </c>
      <c r="F9" t="s">
        <v>178</v>
      </c>
      <c r="G9" t="s">
        <v>19</v>
      </c>
      <c r="H9" t="s">
        <v>180</v>
      </c>
      <c r="I9">
        <v>22</v>
      </c>
      <c r="J9" t="s">
        <v>179</v>
      </c>
      <c r="K9" t="str">
        <f t="shared" si="1"/>
        <v>HTT-NI</v>
      </c>
      <c r="L9" t="str">
        <f>(IF(K9=parameters!$D$2,parameters!$E$2,(IF(K9=parameters!$D$3,parameters!$E$3,(IF(K9=parameters!$D$4,parameters!$E$4,(IF(K9=parameters!$D$5,parameters!$E$5,"error"))))))))</f>
        <v>#0C7BDC</v>
      </c>
      <c r="M9" t="str">
        <f t="shared" si="2"/>
        <v>Female</v>
      </c>
    </row>
    <row r="10" spans="1:13" x14ac:dyDescent="0.25">
      <c r="A10">
        <v>44226</v>
      </c>
      <c r="B10">
        <v>289838910</v>
      </c>
      <c r="C10" t="str">
        <f t="shared" si="0"/>
        <v>8910</v>
      </c>
      <c r="D10">
        <v>44202</v>
      </c>
      <c r="E10">
        <v>3</v>
      </c>
      <c r="F10" t="s">
        <v>178</v>
      </c>
      <c r="G10" t="s">
        <v>19</v>
      </c>
      <c r="H10" t="s">
        <v>180</v>
      </c>
      <c r="I10">
        <v>14</v>
      </c>
      <c r="J10" t="s">
        <v>179</v>
      </c>
      <c r="K10" t="str">
        <f t="shared" si="1"/>
        <v>HTT-NI</v>
      </c>
      <c r="L10" t="str">
        <f>(IF(K10=parameters!$D$2,parameters!$E$2,(IF(K10=parameters!$D$3,parameters!$E$3,(IF(K10=parameters!$D$4,parameters!$E$4,(IF(K10=parameters!$D$5,parameters!$E$5,"error"))))))))</f>
        <v>#0C7BDC</v>
      </c>
      <c r="M10" t="str">
        <f t="shared" si="2"/>
        <v>Female</v>
      </c>
    </row>
    <row r="11" spans="1:13" x14ac:dyDescent="0.25">
      <c r="A11">
        <v>44203</v>
      </c>
      <c r="B11">
        <v>289838910</v>
      </c>
      <c r="C11" t="str">
        <f t="shared" si="0"/>
        <v>8910</v>
      </c>
      <c r="E11">
        <v>4</v>
      </c>
      <c r="F11" t="s">
        <v>178</v>
      </c>
      <c r="G11" t="s">
        <v>19</v>
      </c>
      <c r="H11" t="s">
        <v>180</v>
      </c>
      <c r="I11">
        <v>18</v>
      </c>
      <c r="J11" t="s">
        <v>179</v>
      </c>
      <c r="K11" t="str">
        <f t="shared" si="1"/>
        <v>HTT-NI</v>
      </c>
      <c r="L11" t="str">
        <f>(IF(K11=parameters!$D$2,parameters!$E$2,(IF(K11=parameters!$D$3,parameters!$E$3,(IF(K11=parameters!$D$4,parameters!$E$4,(IF(K11=parameters!$D$5,parameters!$E$5,"error"))))))))</f>
        <v>#0C7BDC</v>
      </c>
      <c r="M11" t="str">
        <f t="shared" si="2"/>
        <v>Female</v>
      </c>
    </row>
    <row r="12" spans="1:13" x14ac:dyDescent="0.25">
      <c r="A12">
        <v>44239</v>
      </c>
      <c r="B12">
        <v>289838910</v>
      </c>
      <c r="C12" t="str">
        <f t="shared" si="0"/>
        <v>8910</v>
      </c>
      <c r="E12">
        <v>5</v>
      </c>
      <c r="F12" t="s">
        <v>178</v>
      </c>
      <c r="G12" t="s">
        <v>19</v>
      </c>
      <c r="H12" t="s">
        <v>180</v>
      </c>
      <c r="I12">
        <v>20</v>
      </c>
      <c r="J12" t="s">
        <v>179</v>
      </c>
      <c r="K12" t="str">
        <f t="shared" si="1"/>
        <v>HTT-NI</v>
      </c>
      <c r="L12" t="str">
        <f>(IF(K12=parameters!$D$2,parameters!$E$2,(IF(K12=parameters!$D$3,parameters!$E$3,(IF(K12=parameters!$D$4,parameters!$E$4,(IF(K12=parameters!$D$5,parameters!$E$5,"error"))))))))</f>
        <v>#0C7BDC</v>
      </c>
      <c r="M12" t="str">
        <f t="shared" si="2"/>
        <v>Female</v>
      </c>
    </row>
    <row r="13" spans="1:13" x14ac:dyDescent="0.25">
      <c r="A13">
        <v>44254</v>
      </c>
      <c r="B13">
        <v>289838910</v>
      </c>
      <c r="C13" t="str">
        <f t="shared" si="0"/>
        <v>8910</v>
      </c>
      <c r="E13">
        <v>7</v>
      </c>
      <c r="F13" t="s">
        <v>178</v>
      </c>
      <c r="G13" t="s">
        <v>19</v>
      </c>
      <c r="H13" t="s">
        <v>180</v>
      </c>
      <c r="I13">
        <v>21</v>
      </c>
      <c r="J13" t="s">
        <v>179</v>
      </c>
      <c r="K13" t="str">
        <f t="shared" si="1"/>
        <v>HTT-NI</v>
      </c>
      <c r="L13" t="str">
        <f>(IF(K13=parameters!$D$2,parameters!$E$2,(IF(K13=parameters!$D$3,parameters!$E$3,(IF(K13=parameters!$D$4,parameters!$E$4,(IF(K13=parameters!$D$5,parameters!$E$5,"error"))))))))</f>
        <v>#0C7BDC</v>
      </c>
      <c r="M13" t="str">
        <f t="shared" si="2"/>
        <v>Female</v>
      </c>
    </row>
    <row r="14" spans="1:13" x14ac:dyDescent="0.25">
      <c r="A14">
        <v>44256</v>
      </c>
      <c r="B14">
        <v>289838910</v>
      </c>
      <c r="C14" t="str">
        <f t="shared" si="0"/>
        <v>8910</v>
      </c>
      <c r="E14">
        <v>8</v>
      </c>
      <c r="F14" t="s">
        <v>178</v>
      </c>
      <c r="G14" t="s">
        <v>19</v>
      </c>
      <c r="H14" t="s">
        <v>180</v>
      </c>
      <c r="I14">
        <v>22</v>
      </c>
      <c r="J14" t="s">
        <v>179</v>
      </c>
      <c r="K14" t="str">
        <f t="shared" si="1"/>
        <v>HTT-NI</v>
      </c>
      <c r="L14" t="str">
        <f>(IF(K14=parameters!$D$2,parameters!$E$2,(IF(K14=parameters!$D$3,parameters!$E$3,(IF(K14=parameters!$D$4,parameters!$E$4,(IF(K14=parameters!$D$5,parameters!$E$5,"error"))))))))</f>
        <v>#0C7BDC</v>
      </c>
      <c r="M14" t="str">
        <f t="shared" si="2"/>
        <v>Female</v>
      </c>
    </row>
    <row r="15" spans="1:13" x14ac:dyDescent="0.25">
      <c r="A15">
        <v>44257</v>
      </c>
      <c r="B15">
        <v>289838910</v>
      </c>
      <c r="C15" t="str">
        <f t="shared" si="0"/>
        <v>8910</v>
      </c>
      <c r="E15">
        <v>8</v>
      </c>
      <c r="F15" t="s">
        <v>178</v>
      </c>
      <c r="G15" t="s">
        <v>19</v>
      </c>
      <c r="H15" t="s">
        <v>180</v>
      </c>
      <c r="I15">
        <v>22</v>
      </c>
      <c r="J15" t="s">
        <v>179</v>
      </c>
      <c r="K15" t="str">
        <f t="shared" si="1"/>
        <v>HTT-NI</v>
      </c>
      <c r="L15" t="str">
        <f>(IF(K15=parameters!$D$2,parameters!$E$2,(IF(K15=parameters!$D$3,parameters!$E$3,(IF(K15=parameters!$D$4,parameters!$E$4,(IF(K15=parameters!$D$5,parameters!$E$5,"error"))))))))</f>
        <v>#0C7BDC</v>
      </c>
      <c r="M15" t="str">
        <f t="shared" si="2"/>
        <v>Female</v>
      </c>
    </row>
    <row r="16" spans="1:13" x14ac:dyDescent="0.25">
      <c r="A16">
        <v>44258</v>
      </c>
      <c r="B16">
        <v>289838910</v>
      </c>
      <c r="C16" t="str">
        <f t="shared" si="0"/>
        <v>8910</v>
      </c>
      <c r="E16">
        <v>8</v>
      </c>
      <c r="F16" t="s">
        <v>178</v>
      </c>
      <c r="G16" t="s">
        <v>19</v>
      </c>
      <c r="H16" t="s">
        <v>180</v>
      </c>
      <c r="I16">
        <v>22</v>
      </c>
      <c r="J16" t="s">
        <v>179</v>
      </c>
      <c r="K16" t="str">
        <f t="shared" si="1"/>
        <v>HTT-NI</v>
      </c>
      <c r="L16" t="str">
        <f>(IF(K16=parameters!$D$2,parameters!$E$2,(IF(K16=parameters!$D$3,parameters!$E$3,(IF(K16=parameters!$D$4,parameters!$E$4,(IF(K16=parameters!$D$5,parameters!$E$5,"error"))))))))</f>
        <v>#0C7BDC</v>
      </c>
      <c r="M16" t="str">
        <f t="shared" si="2"/>
        <v>Female</v>
      </c>
    </row>
    <row r="17" spans="1:13" x14ac:dyDescent="0.25">
      <c r="A17">
        <v>44260</v>
      </c>
      <c r="B17">
        <v>289838910</v>
      </c>
      <c r="C17" t="str">
        <f t="shared" si="0"/>
        <v>8910</v>
      </c>
      <c r="E17">
        <v>8</v>
      </c>
      <c r="F17" t="s">
        <v>178</v>
      </c>
      <c r="G17" t="s">
        <v>19</v>
      </c>
      <c r="H17" t="s">
        <v>180</v>
      </c>
      <c r="I17">
        <v>21</v>
      </c>
      <c r="J17" t="s">
        <v>179</v>
      </c>
      <c r="K17" t="str">
        <f t="shared" si="1"/>
        <v>HTT-NI</v>
      </c>
      <c r="L17" t="str">
        <f>(IF(K17=parameters!$D$2,parameters!$E$2,(IF(K17=parameters!$D$3,parameters!$E$3,(IF(K17=parameters!$D$4,parameters!$E$4,(IF(K17=parameters!$D$5,parameters!$E$5,"error"))))))))</f>
        <v>#0C7BDC</v>
      </c>
      <c r="M17" t="str">
        <f t="shared" si="2"/>
        <v>Female</v>
      </c>
    </row>
    <row r="18" spans="1:13" x14ac:dyDescent="0.25">
      <c r="A18">
        <v>44263</v>
      </c>
      <c r="B18">
        <v>289838910</v>
      </c>
      <c r="C18" t="str">
        <f t="shared" si="0"/>
        <v>8910</v>
      </c>
      <c r="E18">
        <v>9</v>
      </c>
      <c r="F18" t="s">
        <v>178</v>
      </c>
      <c r="G18" t="s">
        <v>19</v>
      </c>
      <c r="H18" t="s">
        <v>180</v>
      </c>
      <c r="I18">
        <v>22</v>
      </c>
      <c r="J18" t="s">
        <v>179</v>
      </c>
      <c r="K18" t="str">
        <f t="shared" si="1"/>
        <v>HTT-NI</v>
      </c>
      <c r="L18" t="str">
        <f>(IF(K18=parameters!$D$2,parameters!$E$2,(IF(K18=parameters!$D$3,parameters!$E$3,(IF(K18=parameters!$D$4,parameters!$E$4,(IF(K18=parameters!$D$5,parameters!$E$5,"error"))))))))</f>
        <v>#0C7BDC</v>
      </c>
      <c r="M18" t="str">
        <f t="shared" si="2"/>
        <v>Female</v>
      </c>
    </row>
    <row r="19" spans="1:13" x14ac:dyDescent="0.25">
      <c r="A19">
        <v>44274</v>
      </c>
      <c r="B19">
        <v>289838910</v>
      </c>
      <c r="C19" t="str">
        <f t="shared" si="0"/>
        <v>8910</v>
      </c>
      <c r="E19">
        <v>10</v>
      </c>
      <c r="F19" t="s">
        <v>178</v>
      </c>
      <c r="G19" t="s">
        <v>19</v>
      </c>
      <c r="H19" t="s">
        <v>180</v>
      </c>
      <c r="I19">
        <v>23</v>
      </c>
      <c r="J19" t="s">
        <v>179</v>
      </c>
      <c r="K19" t="str">
        <f t="shared" si="1"/>
        <v>HTT-NI</v>
      </c>
      <c r="L19" t="str">
        <f>(IF(K19=parameters!$D$2,parameters!$E$2,(IF(K19=parameters!$D$3,parameters!$E$3,(IF(K19=parameters!$D$4,parameters!$E$4,(IF(K19=parameters!$D$5,parameters!$E$5,"error"))))))))</f>
        <v>#0C7BDC</v>
      </c>
      <c r="M19" t="str">
        <f t="shared" si="2"/>
        <v>Female</v>
      </c>
    </row>
    <row r="20" spans="1:13" x14ac:dyDescent="0.25">
      <c r="A20">
        <v>44279</v>
      </c>
      <c r="B20">
        <v>289838910</v>
      </c>
      <c r="C20" t="str">
        <f t="shared" si="0"/>
        <v>8910</v>
      </c>
      <c r="E20">
        <v>11</v>
      </c>
      <c r="F20" t="s">
        <v>178</v>
      </c>
      <c r="G20" t="s">
        <v>19</v>
      </c>
      <c r="H20" t="s">
        <v>180</v>
      </c>
      <c r="I20">
        <v>23</v>
      </c>
      <c r="J20" t="s">
        <v>179</v>
      </c>
      <c r="K20" t="str">
        <f t="shared" si="1"/>
        <v>HTT-NI</v>
      </c>
      <c r="L20" t="str">
        <f>(IF(K20=parameters!$D$2,parameters!$E$2,(IF(K20=parameters!$D$3,parameters!$E$3,(IF(K20=parameters!$D$4,parameters!$E$4,(IF(K20=parameters!$D$5,parameters!$E$5,"error"))))))))</f>
        <v>#0C7BDC</v>
      </c>
      <c r="M20" t="str">
        <f t="shared" si="2"/>
        <v>Female</v>
      </c>
    </row>
    <row r="21" spans="1:13" x14ac:dyDescent="0.25">
      <c r="A21">
        <v>44287</v>
      </c>
      <c r="B21">
        <v>289838910</v>
      </c>
      <c r="C21" t="str">
        <f t="shared" si="0"/>
        <v>8910</v>
      </c>
      <c r="E21">
        <v>12</v>
      </c>
      <c r="F21" t="s">
        <v>178</v>
      </c>
      <c r="G21" t="s">
        <v>19</v>
      </c>
      <c r="H21" t="s">
        <v>180</v>
      </c>
      <c r="I21">
        <v>25</v>
      </c>
      <c r="J21" t="s">
        <v>179</v>
      </c>
      <c r="K21" t="str">
        <f t="shared" si="1"/>
        <v>HTT-NI</v>
      </c>
      <c r="L21" t="str">
        <f>(IF(K21=parameters!$D$2,parameters!$E$2,(IF(K21=parameters!$D$3,parameters!$E$3,(IF(K21=parameters!$D$4,parameters!$E$4,(IF(K21=parameters!$D$5,parameters!$E$5,"error"))))))))</f>
        <v>#0C7BDC</v>
      </c>
      <c r="M21" t="str">
        <f t="shared" si="2"/>
        <v>Female</v>
      </c>
    </row>
    <row r="22" spans="1:13" x14ac:dyDescent="0.25">
      <c r="A22">
        <v>44295</v>
      </c>
      <c r="B22">
        <v>289838910</v>
      </c>
      <c r="C22" t="str">
        <f t="shared" si="0"/>
        <v>8910</v>
      </c>
      <c r="E22">
        <v>13</v>
      </c>
      <c r="F22" t="s">
        <v>178</v>
      </c>
      <c r="G22" t="s">
        <v>19</v>
      </c>
      <c r="H22" t="s">
        <v>180</v>
      </c>
      <c r="I22">
        <v>24</v>
      </c>
      <c r="J22" t="s">
        <v>179</v>
      </c>
      <c r="K22" t="str">
        <f t="shared" si="1"/>
        <v>HTT-NI</v>
      </c>
      <c r="L22" t="str">
        <f>(IF(K22=parameters!$D$2,parameters!$E$2,(IF(K22=parameters!$D$3,parameters!$E$3,(IF(K22=parameters!$D$4,parameters!$E$4,(IF(K22=parameters!$D$5,parameters!$E$5,"error"))))))))</f>
        <v>#0C7BDC</v>
      </c>
      <c r="M22" t="str">
        <f t="shared" si="2"/>
        <v>Female</v>
      </c>
    </row>
    <row r="23" spans="1:13" x14ac:dyDescent="0.25">
      <c r="A23">
        <v>44301</v>
      </c>
      <c r="B23">
        <v>289838910</v>
      </c>
      <c r="C23" t="str">
        <f t="shared" si="0"/>
        <v>8910</v>
      </c>
      <c r="E23">
        <v>14</v>
      </c>
      <c r="F23" t="s">
        <v>178</v>
      </c>
      <c r="G23" t="s">
        <v>19</v>
      </c>
      <c r="H23" t="s">
        <v>180</v>
      </c>
      <c r="I23">
        <v>25</v>
      </c>
      <c r="J23" t="s">
        <v>179</v>
      </c>
      <c r="K23" t="str">
        <f t="shared" si="1"/>
        <v>HTT-NI</v>
      </c>
      <c r="L23" t="str">
        <f>(IF(K23=parameters!$D$2,parameters!$E$2,(IF(K23=parameters!$D$3,parameters!$E$3,(IF(K23=parameters!$D$4,parameters!$E$4,(IF(K23=parameters!$D$5,parameters!$E$5,"error"))))))))</f>
        <v>#0C7BDC</v>
      </c>
      <c r="M23" t="str">
        <f t="shared" si="2"/>
        <v>Female</v>
      </c>
    </row>
    <row r="24" spans="1:13" x14ac:dyDescent="0.25">
      <c r="A24">
        <v>44226</v>
      </c>
      <c r="B24">
        <v>289838244</v>
      </c>
      <c r="C24" t="str">
        <f t="shared" si="0"/>
        <v>8244</v>
      </c>
      <c r="D24">
        <v>44204</v>
      </c>
      <c r="E24">
        <v>3</v>
      </c>
      <c r="F24" t="s">
        <v>178</v>
      </c>
      <c r="G24" t="s">
        <v>19</v>
      </c>
      <c r="H24" t="s">
        <v>11</v>
      </c>
      <c r="I24">
        <v>11</v>
      </c>
      <c r="J24" t="s">
        <v>179</v>
      </c>
      <c r="K24" t="str">
        <f t="shared" si="1"/>
        <v>HTT-NI</v>
      </c>
      <c r="L24" t="str">
        <f>(IF(K24=parameters!$D$2,parameters!$E$2,(IF(K24=parameters!$D$3,parameters!$E$3,(IF(K24=parameters!$D$4,parameters!$E$4,(IF(K24=parameters!$D$5,parameters!$E$5,"error"))))))))</f>
        <v>#0C7BDC</v>
      </c>
      <c r="M24" t="str">
        <f t="shared" si="2"/>
        <v>Male</v>
      </c>
    </row>
    <row r="25" spans="1:13" x14ac:dyDescent="0.25">
      <c r="A25">
        <v>44247</v>
      </c>
      <c r="B25">
        <v>289838244</v>
      </c>
      <c r="C25" t="str">
        <f t="shared" si="0"/>
        <v>8244</v>
      </c>
      <c r="E25">
        <v>6</v>
      </c>
      <c r="F25" t="s">
        <v>178</v>
      </c>
      <c r="G25" t="s">
        <v>19</v>
      </c>
      <c r="H25" t="s">
        <v>11</v>
      </c>
      <c r="I25">
        <v>20</v>
      </c>
      <c r="J25" t="s">
        <v>179</v>
      </c>
      <c r="K25" t="str">
        <f t="shared" si="1"/>
        <v>HTT-NI</v>
      </c>
      <c r="L25" t="str">
        <f>(IF(K25=parameters!$D$2,parameters!$E$2,(IF(K25=parameters!$D$3,parameters!$E$3,(IF(K25=parameters!$D$4,parameters!$E$4,(IF(K25=parameters!$D$5,parameters!$E$5,"error"))))))))</f>
        <v>#0C7BDC</v>
      </c>
      <c r="M25" t="str">
        <f t="shared" si="2"/>
        <v>Male</v>
      </c>
    </row>
    <row r="26" spans="1:13" x14ac:dyDescent="0.25">
      <c r="A26">
        <v>44239</v>
      </c>
      <c r="B26">
        <v>289838604</v>
      </c>
      <c r="C26" t="str">
        <f t="shared" si="0"/>
        <v>8604</v>
      </c>
      <c r="D26">
        <v>44209</v>
      </c>
      <c r="E26">
        <v>4</v>
      </c>
      <c r="F26" t="s">
        <v>178</v>
      </c>
      <c r="G26" t="s">
        <v>19</v>
      </c>
      <c r="H26" t="s">
        <v>11</v>
      </c>
      <c r="I26">
        <v>20</v>
      </c>
      <c r="J26" t="s">
        <v>179</v>
      </c>
      <c r="K26" t="str">
        <f t="shared" si="1"/>
        <v>HTT-NI</v>
      </c>
      <c r="L26" t="str">
        <f>(IF(K26=parameters!$D$2,parameters!$E$2,(IF(K26=parameters!$D$3,parameters!$E$3,(IF(K26=parameters!$D$4,parameters!$E$4,(IF(K26=parameters!$D$5,parameters!$E$5,"error"))))))))</f>
        <v>#0C7BDC</v>
      </c>
      <c r="M26" t="str">
        <f t="shared" si="2"/>
        <v>Male</v>
      </c>
    </row>
    <row r="27" spans="1:13" x14ac:dyDescent="0.25">
      <c r="A27">
        <v>44248</v>
      </c>
      <c r="B27">
        <v>289838604</v>
      </c>
      <c r="C27" t="str">
        <f t="shared" si="0"/>
        <v>8604</v>
      </c>
      <c r="E27">
        <v>6</v>
      </c>
      <c r="F27" t="s">
        <v>178</v>
      </c>
      <c r="G27" t="s">
        <v>19</v>
      </c>
      <c r="H27" t="s">
        <v>11</v>
      </c>
      <c r="I27">
        <v>23</v>
      </c>
      <c r="J27" t="s">
        <v>179</v>
      </c>
      <c r="K27" t="str">
        <f t="shared" si="1"/>
        <v>HTT-NI</v>
      </c>
      <c r="L27" t="str">
        <f>(IF(K27=parameters!$D$2,parameters!$E$2,(IF(K27=parameters!$D$3,parameters!$E$3,(IF(K27=parameters!$D$4,parameters!$E$4,(IF(K27=parameters!$D$5,parameters!$E$5,"error"))))))))</f>
        <v>#0C7BDC</v>
      </c>
      <c r="M27" t="str">
        <f t="shared" si="2"/>
        <v>Male</v>
      </c>
    </row>
    <row r="28" spans="1:13" x14ac:dyDescent="0.25">
      <c r="A28">
        <v>44257</v>
      </c>
      <c r="B28">
        <v>289838604</v>
      </c>
      <c r="C28" t="str">
        <f t="shared" si="0"/>
        <v>8604</v>
      </c>
      <c r="E28">
        <v>7</v>
      </c>
      <c r="F28" t="s">
        <v>178</v>
      </c>
      <c r="G28" t="s">
        <v>19</v>
      </c>
      <c r="H28" t="s">
        <v>11</v>
      </c>
      <c r="I28">
        <v>23</v>
      </c>
      <c r="J28" t="s">
        <v>179</v>
      </c>
      <c r="K28" t="str">
        <f t="shared" si="1"/>
        <v>HTT-NI</v>
      </c>
      <c r="L28" t="str">
        <f>(IF(K28=parameters!$D$2,parameters!$E$2,(IF(K28=parameters!$D$3,parameters!$E$3,(IF(K28=parameters!$D$4,parameters!$E$4,(IF(K28=parameters!$D$5,parameters!$E$5,"error"))))))))</f>
        <v>#0C7BDC</v>
      </c>
      <c r="M28" t="str">
        <f t="shared" si="2"/>
        <v>Male</v>
      </c>
    </row>
    <row r="29" spans="1:13" x14ac:dyDescent="0.25">
      <c r="A29">
        <v>44268</v>
      </c>
      <c r="B29">
        <v>289838604</v>
      </c>
      <c r="C29" t="str">
        <f t="shared" si="0"/>
        <v>8604</v>
      </c>
      <c r="E29">
        <v>8</v>
      </c>
      <c r="F29" t="s">
        <v>178</v>
      </c>
      <c r="G29" t="s">
        <v>19</v>
      </c>
      <c r="H29" t="s">
        <v>11</v>
      </c>
      <c r="I29">
        <v>26</v>
      </c>
      <c r="J29" t="s">
        <v>179</v>
      </c>
      <c r="K29" t="str">
        <f t="shared" si="1"/>
        <v>HTT-NI</v>
      </c>
      <c r="L29" t="str">
        <f>(IF(K29=parameters!$D$2,parameters!$E$2,(IF(K29=parameters!$D$3,parameters!$E$3,(IF(K29=parameters!$D$4,parameters!$E$4,(IF(K29=parameters!$D$5,parameters!$E$5,"error"))))))))</f>
        <v>#0C7BDC</v>
      </c>
      <c r="M29" t="str">
        <f t="shared" si="2"/>
        <v>Male</v>
      </c>
    </row>
    <row r="30" spans="1:13" x14ac:dyDescent="0.25">
      <c r="A30">
        <v>44274</v>
      </c>
      <c r="B30">
        <v>289838604</v>
      </c>
      <c r="C30" t="str">
        <f t="shared" si="0"/>
        <v>8604</v>
      </c>
      <c r="E30">
        <v>9</v>
      </c>
      <c r="F30" t="s">
        <v>178</v>
      </c>
      <c r="G30" t="s">
        <v>19</v>
      </c>
      <c r="H30" t="s">
        <v>11</v>
      </c>
      <c r="I30">
        <v>27</v>
      </c>
      <c r="J30" t="s">
        <v>179</v>
      </c>
      <c r="K30" t="str">
        <f t="shared" si="1"/>
        <v>HTT-NI</v>
      </c>
      <c r="L30" t="str">
        <f>(IF(K30=parameters!$D$2,parameters!$E$2,(IF(K30=parameters!$D$3,parameters!$E$3,(IF(K30=parameters!$D$4,parameters!$E$4,(IF(K30=parameters!$D$5,parameters!$E$5,"error"))))))))</f>
        <v>#0C7BDC</v>
      </c>
      <c r="M30" t="str">
        <f t="shared" si="2"/>
        <v>Male</v>
      </c>
    </row>
    <row r="31" spans="1:13" x14ac:dyDescent="0.25">
      <c r="A31">
        <v>44279</v>
      </c>
      <c r="B31">
        <v>289838604</v>
      </c>
      <c r="C31" t="str">
        <f t="shared" si="0"/>
        <v>8604</v>
      </c>
      <c r="E31">
        <v>10</v>
      </c>
      <c r="F31" t="s">
        <v>178</v>
      </c>
      <c r="G31" t="s">
        <v>19</v>
      </c>
      <c r="H31" t="s">
        <v>11</v>
      </c>
      <c r="I31">
        <v>26</v>
      </c>
      <c r="J31" t="s">
        <v>179</v>
      </c>
      <c r="K31" t="str">
        <f t="shared" si="1"/>
        <v>HTT-NI</v>
      </c>
      <c r="L31" t="str">
        <f>(IF(K31=parameters!$D$2,parameters!$E$2,(IF(K31=parameters!$D$3,parameters!$E$3,(IF(K31=parameters!$D$4,parameters!$E$4,(IF(K31=parameters!$D$5,parameters!$E$5,"error"))))))))</f>
        <v>#0C7BDC</v>
      </c>
      <c r="M31" t="str">
        <f t="shared" si="2"/>
        <v>Male</v>
      </c>
    </row>
    <row r="32" spans="1:13" x14ac:dyDescent="0.25">
      <c r="A32">
        <v>44239</v>
      </c>
      <c r="B32">
        <v>289838416</v>
      </c>
      <c r="C32" t="str">
        <f t="shared" si="0"/>
        <v>8416</v>
      </c>
      <c r="D32">
        <v>44209</v>
      </c>
      <c r="E32">
        <v>4</v>
      </c>
      <c r="F32" t="s">
        <v>178</v>
      </c>
      <c r="G32" t="s">
        <v>19</v>
      </c>
      <c r="H32" t="s">
        <v>11</v>
      </c>
      <c r="I32">
        <v>21</v>
      </c>
      <c r="J32" t="s">
        <v>179</v>
      </c>
      <c r="K32" t="str">
        <f t="shared" si="1"/>
        <v>HTT-NI</v>
      </c>
      <c r="L32" t="str">
        <f>(IF(K32=parameters!$D$2,parameters!$E$2,(IF(K32=parameters!$D$3,parameters!$E$3,(IF(K32=parameters!$D$4,parameters!$E$4,(IF(K32=parameters!$D$5,parameters!$E$5,"error"))))))))</f>
        <v>#0C7BDC</v>
      </c>
      <c r="M32" t="str">
        <f t="shared" si="2"/>
        <v>Male</v>
      </c>
    </row>
    <row r="33" spans="1:13" x14ac:dyDescent="0.25">
      <c r="A33">
        <v>44248</v>
      </c>
      <c r="B33">
        <v>289838416</v>
      </c>
      <c r="C33" t="str">
        <f t="shared" si="0"/>
        <v>8416</v>
      </c>
      <c r="E33">
        <v>6</v>
      </c>
      <c r="F33" t="s">
        <v>178</v>
      </c>
      <c r="G33" t="s">
        <v>19</v>
      </c>
      <c r="H33" t="s">
        <v>11</v>
      </c>
      <c r="I33">
        <v>22</v>
      </c>
      <c r="J33" t="s">
        <v>179</v>
      </c>
      <c r="K33" t="str">
        <f t="shared" si="1"/>
        <v>HTT-NI</v>
      </c>
      <c r="L33" t="str">
        <f>(IF(K33=parameters!$D$2,parameters!$E$2,(IF(K33=parameters!$D$3,parameters!$E$3,(IF(K33=parameters!$D$4,parameters!$E$4,(IF(K33=parameters!$D$5,parameters!$E$5,"error"))))))))</f>
        <v>#0C7BDC</v>
      </c>
      <c r="M33" t="str">
        <f t="shared" si="2"/>
        <v>Male</v>
      </c>
    </row>
    <row r="34" spans="1:13" x14ac:dyDescent="0.25">
      <c r="A34">
        <v>44257</v>
      </c>
      <c r="B34">
        <v>289838416</v>
      </c>
      <c r="C34" t="str">
        <f t="shared" si="0"/>
        <v>8416</v>
      </c>
      <c r="E34">
        <v>7</v>
      </c>
      <c r="F34" t="s">
        <v>178</v>
      </c>
      <c r="G34" t="s">
        <v>19</v>
      </c>
      <c r="H34" t="s">
        <v>11</v>
      </c>
      <c r="I34">
        <v>22</v>
      </c>
      <c r="J34" t="s">
        <v>179</v>
      </c>
      <c r="K34" t="str">
        <f t="shared" si="1"/>
        <v>HTT-NI</v>
      </c>
      <c r="L34" t="str">
        <f>(IF(K34=parameters!$D$2,parameters!$E$2,(IF(K34=parameters!$D$3,parameters!$E$3,(IF(K34=parameters!$D$4,parameters!$E$4,(IF(K34=parameters!$D$5,parameters!$E$5,"error"))))))))</f>
        <v>#0C7BDC</v>
      </c>
      <c r="M34" t="str">
        <f t="shared" si="2"/>
        <v>Male</v>
      </c>
    </row>
    <row r="35" spans="1:13" x14ac:dyDescent="0.25">
      <c r="A35">
        <v>44268</v>
      </c>
      <c r="B35">
        <v>289838416</v>
      </c>
      <c r="C35" t="str">
        <f t="shared" si="0"/>
        <v>8416</v>
      </c>
      <c r="E35">
        <v>8</v>
      </c>
      <c r="F35" t="s">
        <v>178</v>
      </c>
      <c r="G35" t="s">
        <v>19</v>
      </c>
      <c r="H35" t="s">
        <v>11</v>
      </c>
      <c r="I35">
        <v>23</v>
      </c>
      <c r="J35" t="s">
        <v>179</v>
      </c>
      <c r="K35" t="str">
        <f t="shared" si="1"/>
        <v>HTT-NI</v>
      </c>
      <c r="L35" t="str">
        <f>(IF(K35=parameters!$D$2,parameters!$E$2,(IF(K35=parameters!$D$3,parameters!$E$3,(IF(K35=parameters!$D$4,parameters!$E$4,(IF(K35=parameters!$D$5,parameters!$E$5,"error"))))))))</f>
        <v>#0C7BDC</v>
      </c>
      <c r="M35" t="str">
        <f t="shared" si="2"/>
        <v>Male</v>
      </c>
    </row>
    <row r="36" spans="1:13" x14ac:dyDescent="0.25">
      <c r="A36">
        <v>44274</v>
      </c>
      <c r="B36">
        <v>289838416</v>
      </c>
      <c r="C36" t="str">
        <f t="shared" si="0"/>
        <v>8416</v>
      </c>
      <c r="E36">
        <v>9</v>
      </c>
      <c r="F36" t="s">
        <v>178</v>
      </c>
      <c r="G36" t="s">
        <v>19</v>
      </c>
      <c r="H36" t="s">
        <v>11</v>
      </c>
      <c r="I36">
        <v>24</v>
      </c>
      <c r="J36" t="s">
        <v>179</v>
      </c>
      <c r="K36" t="str">
        <f t="shared" si="1"/>
        <v>HTT-NI</v>
      </c>
      <c r="L36" t="str">
        <f>(IF(K36=parameters!$D$2,parameters!$E$2,(IF(K36=parameters!$D$3,parameters!$E$3,(IF(K36=parameters!$D$4,parameters!$E$4,(IF(K36=parameters!$D$5,parameters!$E$5,"error"))))))))</f>
        <v>#0C7BDC</v>
      </c>
      <c r="M36" t="str">
        <f t="shared" si="2"/>
        <v>Male</v>
      </c>
    </row>
    <row r="37" spans="1:13" x14ac:dyDescent="0.25">
      <c r="A37">
        <v>44279</v>
      </c>
      <c r="B37">
        <v>289838416</v>
      </c>
      <c r="C37" t="str">
        <f t="shared" si="0"/>
        <v>8416</v>
      </c>
      <c r="E37">
        <v>10</v>
      </c>
      <c r="F37" t="s">
        <v>178</v>
      </c>
      <c r="G37" t="s">
        <v>19</v>
      </c>
      <c r="H37" t="s">
        <v>11</v>
      </c>
      <c r="I37">
        <v>24</v>
      </c>
      <c r="J37" t="s">
        <v>179</v>
      </c>
      <c r="K37" t="str">
        <f t="shared" si="1"/>
        <v>HTT-NI</v>
      </c>
      <c r="L37" t="str">
        <f>(IF(K37=parameters!$D$2,parameters!$E$2,(IF(K37=parameters!$D$3,parameters!$E$3,(IF(K37=parameters!$D$4,parameters!$E$4,(IF(K37=parameters!$D$5,parameters!$E$5,"error"))))))))</f>
        <v>#0C7BDC</v>
      </c>
      <c r="M37" t="str">
        <f t="shared" si="2"/>
        <v>Male</v>
      </c>
    </row>
    <row r="38" spans="1:13" x14ac:dyDescent="0.25">
      <c r="A38">
        <v>44287</v>
      </c>
      <c r="B38">
        <v>289838416</v>
      </c>
      <c r="C38" t="str">
        <f t="shared" si="0"/>
        <v>8416</v>
      </c>
      <c r="E38">
        <v>11</v>
      </c>
      <c r="F38" t="s">
        <v>178</v>
      </c>
      <c r="G38" t="s">
        <v>19</v>
      </c>
      <c r="H38" t="s">
        <v>11</v>
      </c>
      <c r="I38">
        <v>25</v>
      </c>
      <c r="J38" t="s">
        <v>179</v>
      </c>
      <c r="K38" t="str">
        <f t="shared" si="1"/>
        <v>HTT-NI</v>
      </c>
      <c r="L38" t="str">
        <f>(IF(K38=parameters!$D$2,parameters!$E$2,(IF(K38=parameters!$D$3,parameters!$E$3,(IF(K38=parameters!$D$4,parameters!$E$4,(IF(K38=parameters!$D$5,parameters!$E$5,"error"))))))))</f>
        <v>#0C7BDC</v>
      </c>
      <c r="M38" t="str">
        <f t="shared" si="2"/>
        <v>Male</v>
      </c>
    </row>
    <row r="39" spans="1:13" x14ac:dyDescent="0.25">
      <c r="A39">
        <v>44239</v>
      </c>
      <c r="B39">
        <v>289838887</v>
      </c>
      <c r="C39" t="str">
        <f t="shared" si="0"/>
        <v>8887</v>
      </c>
      <c r="D39">
        <v>44209</v>
      </c>
      <c r="E39">
        <v>4</v>
      </c>
      <c r="F39" t="s">
        <v>178</v>
      </c>
      <c r="G39" t="s">
        <v>19</v>
      </c>
      <c r="H39" t="s">
        <v>11</v>
      </c>
      <c r="I39">
        <v>20</v>
      </c>
      <c r="J39" t="s">
        <v>179</v>
      </c>
      <c r="K39" t="str">
        <f t="shared" si="1"/>
        <v>HTT-NI</v>
      </c>
      <c r="L39" t="str">
        <f>(IF(K39=parameters!$D$2,parameters!$E$2,(IF(K39=parameters!$D$3,parameters!$E$3,(IF(K39=parameters!$D$4,parameters!$E$4,(IF(K39=parameters!$D$5,parameters!$E$5,"error"))))))))</f>
        <v>#0C7BDC</v>
      </c>
      <c r="M39" t="str">
        <f t="shared" si="2"/>
        <v>Male</v>
      </c>
    </row>
    <row r="40" spans="1:13" x14ac:dyDescent="0.25">
      <c r="A40">
        <v>44248</v>
      </c>
      <c r="B40">
        <v>289838887</v>
      </c>
      <c r="C40" t="str">
        <f t="shared" si="0"/>
        <v>8887</v>
      </c>
      <c r="E40">
        <v>6</v>
      </c>
      <c r="F40" t="s">
        <v>178</v>
      </c>
      <c r="G40" t="s">
        <v>19</v>
      </c>
      <c r="H40" t="s">
        <v>11</v>
      </c>
      <c r="I40">
        <v>21</v>
      </c>
      <c r="J40" t="s">
        <v>179</v>
      </c>
      <c r="K40" t="str">
        <f t="shared" si="1"/>
        <v>HTT-NI</v>
      </c>
      <c r="L40" t="str">
        <f>(IF(K40=parameters!$D$2,parameters!$E$2,(IF(K40=parameters!$D$3,parameters!$E$3,(IF(K40=parameters!$D$4,parameters!$E$4,(IF(K40=parameters!$D$5,parameters!$E$5,"error"))))))))</f>
        <v>#0C7BDC</v>
      </c>
      <c r="M40" t="str">
        <f t="shared" si="2"/>
        <v>Male</v>
      </c>
    </row>
    <row r="41" spans="1:13" x14ac:dyDescent="0.25">
      <c r="A41">
        <v>44257</v>
      </c>
      <c r="B41">
        <v>289838887</v>
      </c>
      <c r="C41" t="str">
        <f t="shared" si="0"/>
        <v>8887</v>
      </c>
      <c r="E41">
        <v>7</v>
      </c>
      <c r="F41" t="s">
        <v>178</v>
      </c>
      <c r="G41" t="s">
        <v>19</v>
      </c>
      <c r="H41" t="s">
        <v>11</v>
      </c>
      <c r="I41">
        <v>22</v>
      </c>
      <c r="J41" t="s">
        <v>179</v>
      </c>
      <c r="K41" t="str">
        <f t="shared" si="1"/>
        <v>HTT-NI</v>
      </c>
      <c r="L41" t="str">
        <f>(IF(K41=parameters!$D$2,parameters!$E$2,(IF(K41=parameters!$D$3,parameters!$E$3,(IF(K41=parameters!$D$4,parameters!$E$4,(IF(K41=parameters!$D$5,parameters!$E$5,"error"))))))))</f>
        <v>#0C7BDC</v>
      </c>
      <c r="M41" t="str">
        <f t="shared" si="2"/>
        <v>Male</v>
      </c>
    </row>
    <row r="42" spans="1:13" x14ac:dyDescent="0.25">
      <c r="A42">
        <v>44268</v>
      </c>
      <c r="B42">
        <v>289838887</v>
      </c>
      <c r="C42" t="str">
        <f t="shared" si="0"/>
        <v>8887</v>
      </c>
      <c r="E42">
        <v>8</v>
      </c>
      <c r="F42" t="s">
        <v>178</v>
      </c>
      <c r="G42" t="s">
        <v>19</v>
      </c>
      <c r="H42" t="s">
        <v>11</v>
      </c>
      <c r="I42">
        <v>23</v>
      </c>
      <c r="J42" t="s">
        <v>179</v>
      </c>
      <c r="K42" t="str">
        <f t="shared" si="1"/>
        <v>HTT-NI</v>
      </c>
      <c r="L42" t="str">
        <f>(IF(K42=parameters!$D$2,parameters!$E$2,(IF(K42=parameters!$D$3,parameters!$E$3,(IF(K42=parameters!$D$4,parameters!$E$4,(IF(K42=parameters!$D$5,parameters!$E$5,"error"))))))))</f>
        <v>#0C7BDC</v>
      </c>
      <c r="M42" t="str">
        <f t="shared" si="2"/>
        <v>Male</v>
      </c>
    </row>
    <row r="43" spans="1:13" x14ac:dyDescent="0.25">
      <c r="A43">
        <v>44274</v>
      </c>
      <c r="B43">
        <v>289838887</v>
      </c>
      <c r="C43" t="str">
        <f t="shared" si="0"/>
        <v>8887</v>
      </c>
      <c r="E43">
        <v>9</v>
      </c>
      <c r="F43" t="s">
        <v>178</v>
      </c>
      <c r="G43" t="s">
        <v>19</v>
      </c>
      <c r="H43" t="s">
        <v>11</v>
      </c>
      <c r="I43">
        <v>23</v>
      </c>
      <c r="J43" t="s">
        <v>179</v>
      </c>
      <c r="K43" t="str">
        <f t="shared" si="1"/>
        <v>HTT-NI</v>
      </c>
      <c r="L43" t="str">
        <f>(IF(K43=parameters!$D$2,parameters!$E$2,(IF(K43=parameters!$D$3,parameters!$E$3,(IF(K43=parameters!$D$4,parameters!$E$4,(IF(K43=parameters!$D$5,parameters!$E$5,"error"))))))))</f>
        <v>#0C7BDC</v>
      </c>
      <c r="M43" t="str">
        <f t="shared" si="2"/>
        <v>Male</v>
      </c>
    </row>
    <row r="44" spans="1:13" x14ac:dyDescent="0.25">
      <c r="A44">
        <v>44279</v>
      </c>
      <c r="B44">
        <v>289838887</v>
      </c>
      <c r="C44" t="str">
        <f t="shared" si="0"/>
        <v>8887</v>
      </c>
      <c r="E44">
        <v>10</v>
      </c>
      <c r="F44" t="s">
        <v>178</v>
      </c>
      <c r="G44" t="s">
        <v>19</v>
      </c>
      <c r="H44" t="s">
        <v>11</v>
      </c>
      <c r="I44">
        <v>24</v>
      </c>
      <c r="J44" t="s">
        <v>179</v>
      </c>
      <c r="K44" t="str">
        <f t="shared" si="1"/>
        <v>HTT-NI</v>
      </c>
      <c r="L44" t="str">
        <f>(IF(K44=parameters!$D$2,parameters!$E$2,(IF(K44=parameters!$D$3,parameters!$E$3,(IF(K44=parameters!$D$4,parameters!$E$4,(IF(K44=parameters!$D$5,parameters!$E$5,"error"))))))))</f>
        <v>#0C7BDC</v>
      </c>
      <c r="M44" t="str">
        <f t="shared" si="2"/>
        <v>Male</v>
      </c>
    </row>
    <row r="45" spans="1:13" x14ac:dyDescent="0.25">
      <c r="A45">
        <v>44287</v>
      </c>
      <c r="B45">
        <v>289838887</v>
      </c>
      <c r="C45" t="str">
        <f t="shared" si="0"/>
        <v>8887</v>
      </c>
      <c r="E45">
        <v>11</v>
      </c>
      <c r="F45" t="s">
        <v>178</v>
      </c>
      <c r="G45" t="s">
        <v>19</v>
      </c>
      <c r="H45" t="s">
        <v>11</v>
      </c>
      <c r="I45">
        <v>24</v>
      </c>
      <c r="J45" t="s">
        <v>179</v>
      </c>
      <c r="K45" t="str">
        <f t="shared" si="1"/>
        <v>HTT-NI</v>
      </c>
      <c r="L45" t="str">
        <f>(IF(K45=parameters!$D$2,parameters!$E$2,(IF(K45=parameters!$D$3,parameters!$E$3,(IF(K45=parameters!$D$4,parameters!$E$4,(IF(K45=parameters!$D$5,parameters!$E$5,"error"))))))))</f>
        <v>#0C7BDC</v>
      </c>
      <c r="M45" t="str">
        <f t="shared" si="2"/>
        <v>Male</v>
      </c>
    </row>
    <row r="46" spans="1:13" x14ac:dyDescent="0.25">
      <c r="A46">
        <v>44295</v>
      </c>
      <c r="B46">
        <v>289838887</v>
      </c>
      <c r="C46" t="str">
        <f t="shared" si="0"/>
        <v>8887</v>
      </c>
      <c r="E46">
        <v>12</v>
      </c>
      <c r="F46" t="s">
        <v>178</v>
      </c>
      <c r="G46" t="s">
        <v>19</v>
      </c>
      <c r="H46" t="s">
        <v>11</v>
      </c>
      <c r="I46">
        <v>25</v>
      </c>
      <c r="J46" t="s">
        <v>179</v>
      </c>
      <c r="K46" t="str">
        <f t="shared" si="1"/>
        <v>HTT-NI</v>
      </c>
      <c r="L46" t="str">
        <f>(IF(K46=parameters!$D$2,parameters!$E$2,(IF(K46=parameters!$D$3,parameters!$E$3,(IF(K46=parameters!$D$4,parameters!$E$4,(IF(K46=parameters!$D$5,parameters!$E$5,"error"))))))))</f>
        <v>#0C7BDC</v>
      </c>
      <c r="M46" t="str">
        <f t="shared" si="2"/>
        <v>Male</v>
      </c>
    </row>
    <row r="47" spans="1:13" x14ac:dyDescent="0.25">
      <c r="A47">
        <v>44301</v>
      </c>
      <c r="B47">
        <v>289838887</v>
      </c>
      <c r="C47" t="str">
        <f t="shared" si="0"/>
        <v>8887</v>
      </c>
      <c r="E47">
        <v>13</v>
      </c>
      <c r="F47" t="s">
        <v>178</v>
      </c>
      <c r="G47" t="s">
        <v>19</v>
      </c>
      <c r="H47" t="s">
        <v>11</v>
      </c>
      <c r="I47">
        <v>23</v>
      </c>
      <c r="J47" t="s">
        <v>179</v>
      </c>
      <c r="K47" t="str">
        <f t="shared" si="1"/>
        <v>HTT-NI</v>
      </c>
      <c r="L47" t="str">
        <f>(IF(K47=parameters!$D$2,parameters!$E$2,(IF(K47=parameters!$D$3,parameters!$E$3,(IF(K47=parameters!$D$4,parameters!$E$4,(IF(K47=parameters!$D$5,parameters!$E$5,"error"))))))))</f>
        <v>#0C7BDC</v>
      </c>
      <c r="M47" t="str">
        <f t="shared" si="2"/>
        <v>Male</v>
      </c>
    </row>
    <row r="48" spans="1:13" x14ac:dyDescent="0.25">
      <c r="A48">
        <v>44308</v>
      </c>
      <c r="B48">
        <v>289838887</v>
      </c>
      <c r="C48" t="str">
        <f t="shared" si="0"/>
        <v>8887</v>
      </c>
      <c r="E48">
        <v>14</v>
      </c>
      <c r="F48" t="s">
        <v>178</v>
      </c>
      <c r="G48" t="s">
        <v>19</v>
      </c>
      <c r="H48" t="s">
        <v>11</v>
      </c>
      <c r="I48">
        <v>26</v>
      </c>
      <c r="J48" t="s">
        <v>179</v>
      </c>
      <c r="K48" t="str">
        <f t="shared" si="1"/>
        <v>HTT-NI</v>
      </c>
      <c r="L48" t="str">
        <f>(IF(K48=parameters!$D$2,parameters!$E$2,(IF(K48=parameters!$D$3,parameters!$E$3,(IF(K48=parameters!$D$4,parameters!$E$4,(IF(K48=parameters!$D$5,parameters!$E$5,"error"))))))))</f>
        <v>#0C7BDC</v>
      </c>
      <c r="M48" t="str">
        <f t="shared" si="2"/>
        <v>Male</v>
      </c>
    </row>
    <row r="49" spans="1:13" x14ac:dyDescent="0.25">
      <c r="A49">
        <v>44239</v>
      </c>
      <c r="B49">
        <v>289838715</v>
      </c>
      <c r="C49" t="str">
        <f t="shared" si="0"/>
        <v>8715</v>
      </c>
      <c r="D49">
        <v>44209</v>
      </c>
      <c r="E49">
        <v>4</v>
      </c>
      <c r="F49" t="s">
        <v>178</v>
      </c>
      <c r="G49" t="s">
        <v>19</v>
      </c>
      <c r="H49" t="s">
        <v>11</v>
      </c>
      <c r="I49">
        <v>20</v>
      </c>
      <c r="J49" t="s">
        <v>179</v>
      </c>
      <c r="K49" t="str">
        <f t="shared" si="1"/>
        <v>HTT-NI</v>
      </c>
      <c r="L49" t="str">
        <f>(IF(K49=parameters!$D$2,parameters!$E$2,(IF(K49=parameters!$D$3,parameters!$E$3,(IF(K49=parameters!$D$4,parameters!$E$4,(IF(K49=parameters!$D$5,parameters!$E$5,"error"))))))))</f>
        <v>#0C7BDC</v>
      </c>
      <c r="M49" t="str">
        <f t="shared" si="2"/>
        <v>Male</v>
      </c>
    </row>
    <row r="50" spans="1:13" x14ac:dyDescent="0.25">
      <c r="A50">
        <v>44248</v>
      </c>
      <c r="B50">
        <v>289838715</v>
      </c>
      <c r="C50" t="str">
        <f t="shared" si="0"/>
        <v>8715</v>
      </c>
      <c r="E50">
        <v>6</v>
      </c>
      <c r="F50" t="s">
        <v>178</v>
      </c>
      <c r="G50" t="s">
        <v>19</v>
      </c>
      <c r="H50" t="s">
        <v>11</v>
      </c>
      <c r="I50">
        <v>22</v>
      </c>
      <c r="J50" t="s">
        <v>179</v>
      </c>
      <c r="K50" t="str">
        <f t="shared" si="1"/>
        <v>HTT-NI</v>
      </c>
      <c r="L50" t="str">
        <f>(IF(K50=parameters!$D$2,parameters!$E$2,(IF(K50=parameters!$D$3,parameters!$E$3,(IF(K50=parameters!$D$4,parameters!$E$4,(IF(K50=parameters!$D$5,parameters!$E$5,"error"))))))))</f>
        <v>#0C7BDC</v>
      </c>
      <c r="M50" t="str">
        <f t="shared" si="2"/>
        <v>Male</v>
      </c>
    </row>
    <row r="51" spans="1:13" x14ac:dyDescent="0.25">
      <c r="A51">
        <v>44257</v>
      </c>
      <c r="B51">
        <v>289838715</v>
      </c>
      <c r="C51" t="str">
        <f t="shared" si="0"/>
        <v>8715</v>
      </c>
      <c r="E51">
        <v>7</v>
      </c>
      <c r="F51" t="s">
        <v>178</v>
      </c>
      <c r="G51" t="s">
        <v>19</v>
      </c>
      <c r="H51" t="s">
        <v>11</v>
      </c>
      <c r="I51">
        <v>24</v>
      </c>
      <c r="J51" t="s">
        <v>179</v>
      </c>
      <c r="K51" t="str">
        <f t="shared" si="1"/>
        <v>HTT-NI</v>
      </c>
      <c r="L51" t="str">
        <f>(IF(K51=parameters!$D$2,parameters!$E$2,(IF(K51=parameters!$D$3,parameters!$E$3,(IF(K51=parameters!$D$4,parameters!$E$4,(IF(K51=parameters!$D$5,parameters!$E$5,"error"))))))))</f>
        <v>#0C7BDC</v>
      </c>
      <c r="M51" t="str">
        <f t="shared" si="2"/>
        <v>Male</v>
      </c>
    </row>
    <row r="52" spans="1:13" x14ac:dyDescent="0.25">
      <c r="A52">
        <v>44268</v>
      </c>
      <c r="B52">
        <v>289838715</v>
      </c>
      <c r="C52" t="str">
        <f t="shared" si="0"/>
        <v>8715</v>
      </c>
      <c r="E52">
        <v>8</v>
      </c>
      <c r="F52" t="s">
        <v>178</v>
      </c>
      <c r="G52" t="s">
        <v>19</v>
      </c>
      <c r="H52" t="s">
        <v>11</v>
      </c>
      <c r="I52">
        <v>24</v>
      </c>
      <c r="J52" t="s">
        <v>179</v>
      </c>
      <c r="K52" t="str">
        <f t="shared" si="1"/>
        <v>HTT-NI</v>
      </c>
      <c r="L52" t="str">
        <f>(IF(K52=parameters!$D$2,parameters!$E$2,(IF(K52=parameters!$D$3,parameters!$E$3,(IF(K52=parameters!$D$4,parameters!$E$4,(IF(K52=parameters!$D$5,parameters!$E$5,"error"))))))))</f>
        <v>#0C7BDC</v>
      </c>
      <c r="M52" t="str">
        <f t="shared" si="2"/>
        <v>Male</v>
      </c>
    </row>
    <row r="53" spans="1:13" x14ac:dyDescent="0.25">
      <c r="A53">
        <v>44274</v>
      </c>
      <c r="B53">
        <v>289838715</v>
      </c>
      <c r="C53" t="str">
        <f t="shared" si="0"/>
        <v>8715</v>
      </c>
      <c r="E53">
        <v>9</v>
      </c>
      <c r="F53" t="s">
        <v>178</v>
      </c>
      <c r="G53" t="s">
        <v>19</v>
      </c>
      <c r="H53" t="s">
        <v>11</v>
      </c>
      <c r="I53">
        <v>25</v>
      </c>
      <c r="J53" t="s">
        <v>179</v>
      </c>
      <c r="K53" t="str">
        <f t="shared" si="1"/>
        <v>HTT-NI</v>
      </c>
      <c r="L53" t="str">
        <f>(IF(K53=parameters!$D$2,parameters!$E$2,(IF(K53=parameters!$D$3,parameters!$E$3,(IF(K53=parameters!$D$4,parameters!$E$4,(IF(K53=parameters!$D$5,parameters!$E$5,"error"))))))))</f>
        <v>#0C7BDC</v>
      </c>
      <c r="M53" t="str">
        <f t="shared" si="2"/>
        <v>Male</v>
      </c>
    </row>
    <row r="54" spans="1:13" x14ac:dyDescent="0.25">
      <c r="A54">
        <v>44279</v>
      </c>
      <c r="B54">
        <v>289838715</v>
      </c>
      <c r="C54" t="str">
        <f t="shared" si="0"/>
        <v>8715</v>
      </c>
      <c r="E54">
        <v>10</v>
      </c>
      <c r="F54" t="s">
        <v>178</v>
      </c>
      <c r="G54" t="s">
        <v>19</v>
      </c>
      <c r="H54" t="s">
        <v>11</v>
      </c>
      <c r="I54">
        <v>26</v>
      </c>
      <c r="J54" t="s">
        <v>179</v>
      </c>
      <c r="K54" t="str">
        <f t="shared" si="1"/>
        <v>HTT-NI</v>
      </c>
      <c r="L54" t="str">
        <f>(IF(K54=parameters!$D$2,parameters!$E$2,(IF(K54=parameters!$D$3,parameters!$E$3,(IF(K54=parameters!$D$4,parameters!$E$4,(IF(K54=parameters!$D$5,parameters!$E$5,"error"))))))))</f>
        <v>#0C7BDC</v>
      </c>
      <c r="M54" t="str">
        <f t="shared" si="2"/>
        <v>Male</v>
      </c>
    </row>
    <row r="55" spans="1:13" x14ac:dyDescent="0.25">
      <c r="A55">
        <v>44287</v>
      </c>
      <c r="B55">
        <v>289838715</v>
      </c>
      <c r="C55" t="str">
        <f t="shared" si="0"/>
        <v>8715</v>
      </c>
      <c r="E55">
        <v>11</v>
      </c>
      <c r="F55" t="s">
        <v>178</v>
      </c>
      <c r="G55" t="s">
        <v>19</v>
      </c>
      <c r="H55" t="s">
        <v>11</v>
      </c>
      <c r="I55">
        <v>25</v>
      </c>
      <c r="J55" t="s">
        <v>179</v>
      </c>
      <c r="K55" t="str">
        <f t="shared" si="1"/>
        <v>HTT-NI</v>
      </c>
      <c r="L55" t="str">
        <f>(IF(K55=parameters!$D$2,parameters!$E$2,(IF(K55=parameters!$D$3,parameters!$E$3,(IF(K55=parameters!$D$4,parameters!$E$4,(IF(K55=parameters!$D$5,parameters!$E$5,"error"))))))))</f>
        <v>#0C7BDC</v>
      </c>
      <c r="M55" t="str">
        <f t="shared" si="2"/>
        <v>Male</v>
      </c>
    </row>
    <row r="56" spans="1:13" x14ac:dyDescent="0.25">
      <c r="A56">
        <v>44295</v>
      </c>
      <c r="B56">
        <v>289838715</v>
      </c>
      <c r="C56" t="str">
        <f t="shared" si="0"/>
        <v>8715</v>
      </c>
      <c r="E56">
        <v>12</v>
      </c>
      <c r="F56" t="s">
        <v>178</v>
      </c>
      <c r="G56" t="s">
        <v>19</v>
      </c>
      <c r="H56" t="s">
        <v>11</v>
      </c>
      <c r="I56">
        <v>27</v>
      </c>
      <c r="J56" t="s">
        <v>179</v>
      </c>
      <c r="K56" t="str">
        <f t="shared" si="1"/>
        <v>HTT-NI</v>
      </c>
      <c r="L56" t="str">
        <f>(IF(K56=parameters!$D$2,parameters!$E$2,(IF(K56=parameters!$D$3,parameters!$E$3,(IF(K56=parameters!$D$4,parameters!$E$4,(IF(K56=parameters!$D$5,parameters!$E$5,"error"))))))))</f>
        <v>#0C7BDC</v>
      </c>
      <c r="M56" t="str">
        <f t="shared" si="2"/>
        <v>Male</v>
      </c>
    </row>
    <row r="57" spans="1:13" x14ac:dyDescent="0.25">
      <c r="A57">
        <v>44301</v>
      </c>
      <c r="B57">
        <v>289838715</v>
      </c>
      <c r="C57" t="str">
        <f t="shared" si="0"/>
        <v>8715</v>
      </c>
      <c r="E57">
        <v>13</v>
      </c>
      <c r="F57" t="s">
        <v>178</v>
      </c>
      <c r="G57" t="s">
        <v>19</v>
      </c>
      <c r="H57" t="s">
        <v>11</v>
      </c>
      <c r="I57">
        <v>27</v>
      </c>
      <c r="J57" t="s">
        <v>179</v>
      </c>
      <c r="K57" t="str">
        <f t="shared" si="1"/>
        <v>HTT-NI</v>
      </c>
      <c r="L57" t="str">
        <f>(IF(K57=parameters!$D$2,parameters!$E$2,(IF(K57=parameters!$D$3,parameters!$E$3,(IF(K57=parameters!$D$4,parameters!$E$4,(IF(K57=parameters!$D$5,parameters!$E$5,"error"))))))))</f>
        <v>#0C7BDC</v>
      </c>
      <c r="M57" t="str">
        <f t="shared" si="2"/>
        <v>Male</v>
      </c>
    </row>
    <row r="58" spans="1:13" x14ac:dyDescent="0.25">
      <c r="A58">
        <v>44307</v>
      </c>
      <c r="B58">
        <v>289838715</v>
      </c>
      <c r="C58" t="str">
        <f t="shared" si="0"/>
        <v>8715</v>
      </c>
      <c r="E58">
        <v>14</v>
      </c>
      <c r="F58" t="s">
        <v>178</v>
      </c>
      <c r="G58" t="s">
        <v>19</v>
      </c>
      <c r="H58" t="s">
        <v>11</v>
      </c>
      <c r="I58">
        <v>28</v>
      </c>
      <c r="J58" t="s">
        <v>179</v>
      </c>
      <c r="K58" t="str">
        <f t="shared" si="1"/>
        <v>HTT-NI</v>
      </c>
      <c r="L58" t="str">
        <f>(IF(K58=parameters!$D$2,parameters!$E$2,(IF(K58=parameters!$D$3,parameters!$E$3,(IF(K58=parameters!$D$4,parameters!$E$4,(IF(K58=parameters!$D$5,parameters!$E$5,"error"))))))))</f>
        <v>#0C7BDC</v>
      </c>
      <c r="M58" t="str">
        <f t="shared" si="2"/>
        <v>Male</v>
      </c>
    </row>
    <row r="59" spans="1:13" x14ac:dyDescent="0.25">
      <c r="A59">
        <v>44226</v>
      </c>
      <c r="B59">
        <v>289838727</v>
      </c>
      <c r="C59" t="str">
        <f t="shared" si="0"/>
        <v>8727</v>
      </c>
      <c r="D59">
        <v>44209</v>
      </c>
      <c r="E59">
        <v>2</v>
      </c>
      <c r="F59" t="s">
        <v>178</v>
      </c>
      <c r="G59" t="s">
        <v>19</v>
      </c>
      <c r="H59" t="s">
        <v>11</v>
      </c>
      <c r="I59">
        <v>11</v>
      </c>
      <c r="J59" t="s">
        <v>179</v>
      </c>
      <c r="K59" t="str">
        <f t="shared" si="1"/>
        <v>HTT-NI</v>
      </c>
      <c r="L59" t="str">
        <f>(IF(K59=parameters!$D$2,parameters!$E$2,(IF(K59=parameters!$D$3,parameters!$E$3,(IF(K59=parameters!$D$4,parameters!$E$4,(IF(K59=parameters!$D$5,parameters!$E$5,"error"))))))))</f>
        <v>#0C7BDC</v>
      </c>
      <c r="M59" t="str">
        <f t="shared" si="2"/>
        <v>Male</v>
      </c>
    </row>
    <row r="60" spans="1:13" x14ac:dyDescent="0.25">
      <c r="A60">
        <v>44239</v>
      </c>
      <c r="B60">
        <v>289838727</v>
      </c>
      <c r="C60" t="str">
        <f t="shared" si="0"/>
        <v>8727</v>
      </c>
      <c r="E60">
        <v>4</v>
      </c>
      <c r="F60" t="s">
        <v>178</v>
      </c>
      <c r="G60" t="s">
        <v>19</v>
      </c>
      <c r="H60" t="s">
        <v>11</v>
      </c>
      <c r="I60">
        <v>21</v>
      </c>
      <c r="J60" t="s">
        <v>179</v>
      </c>
      <c r="K60" t="str">
        <f t="shared" si="1"/>
        <v>HTT-NI</v>
      </c>
      <c r="L60" t="str">
        <f>(IF(K60=parameters!$D$2,parameters!$E$2,(IF(K60=parameters!$D$3,parameters!$E$3,(IF(K60=parameters!$D$4,parameters!$E$4,(IF(K60=parameters!$D$5,parameters!$E$5,"error"))))))))</f>
        <v>#0C7BDC</v>
      </c>
      <c r="M60" t="str">
        <f t="shared" si="2"/>
        <v>Male</v>
      </c>
    </row>
    <row r="61" spans="1:13" x14ac:dyDescent="0.25">
      <c r="A61">
        <v>44248</v>
      </c>
      <c r="B61">
        <v>289838727</v>
      </c>
      <c r="C61" t="str">
        <f t="shared" si="0"/>
        <v>8727</v>
      </c>
      <c r="E61">
        <v>6</v>
      </c>
      <c r="F61" t="s">
        <v>178</v>
      </c>
      <c r="G61" t="s">
        <v>19</v>
      </c>
      <c r="H61" t="s">
        <v>11</v>
      </c>
      <c r="I61">
        <v>21</v>
      </c>
      <c r="J61" t="s">
        <v>179</v>
      </c>
      <c r="K61" t="str">
        <f t="shared" si="1"/>
        <v>HTT-NI</v>
      </c>
      <c r="L61" t="str">
        <f>(IF(K61=parameters!$D$2,parameters!$E$2,(IF(K61=parameters!$D$3,parameters!$E$3,(IF(K61=parameters!$D$4,parameters!$E$4,(IF(K61=parameters!$D$5,parameters!$E$5,"error"))))))))</f>
        <v>#0C7BDC</v>
      </c>
      <c r="M61" t="str">
        <f t="shared" si="2"/>
        <v>Male</v>
      </c>
    </row>
    <row r="62" spans="1:13" x14ac:dyDescent="0.25">
      <c r="A62">
        <v>44257</v>
      </c>
      <c r="B62">
        <v>289838727</v>
      </c>
      <c r="C62" t="str">
        <f t="shared" si="0"/>
        <v>8727</v>
      </c>
      <c r="E62">
        <v>7</v>
      </c>
      <c r="F62" t="s">
        <v>178</v>
      </c>
      <c r="G62" t="s">
        <v>19</v>
      </c>
      <c r="H62" t="s">
        <v>11</v>
      </c>
      <c r="I62">
        <v>24</v>
      </c>
      <c r="J62" t="s">
        <v>179</v>
      </c>
      <c r="K62" t="str">
        <f t="shared" si="1"/>
        <v>HTT-NI</v>
      </c>
      <c r="L62" t="str">
        <f>(IF(K62=parameters!$D$2,parameters!$E$2,(IF(K62=parameters!$D$3,parameters!$E$3,(IF(K62=parameters!$D$4,parameters!$E$4,(IF(K62=parameters!$D$5,parameters!$E$5,"error"))))))))</f>
        <v>#0C7BDC</v>
      </c>
      <c r="M62" t="str">
        <f t="shared" si="2"/>
        <v>Male</v>
      </c>
    </row>
    <row r="63" spans="1:13" x14ac:dyDescent="0.25">
      <c r="A63">
        <v>44268</v>
      </c>
      <c r="B63">
        <v>289838727</v>
      </c>
      <c r="C63" t="str">
        <f t="shared" si="0"/>
        <v>8727</v>
      </c>
      <c r="E63">
        <v>8</v>
      </c>
      <c r="F63" t="s">
        <v>178</v>
      </c>
      <c r="G63" t="s">
        <v>19</v>
      </c>
      <c r="H63" t="s">
        <v>11</v>
      </c>
      <c r="I63">
        <v>24</v>
      </c>
      <c r="J63" t="s">
        <v>179</v>
      </c>
      <c r="K63" t="str">
        <f t="shared" si="1"/>
        <v>HTT-NI</v>
      </c>
      <c r="L63" t="str">
        <f>(IF(K63=parameters!$D$2,parameters!$E$2,(IF(K63=parameters!$D$3,parameters!$E$3,(IF(K63=parameters!$D$4,parameters!$E$4,(IF(K63=parameters!$D$5,parameters!$E$5,"error"))))))))</f>
        <v>#0C7BDC</v>
      </c>
      <c r="M63" t="str">
        <f t="shared" si="2"/>
        <v>Male</v>
      </c>
    </row>
    <row r="64" spans="1:13" x14ac:dyDescent="0.25">
      <c r="A64">
        <v>44274</v>
      </c>
      <c r="B64">
        <v>289838727</v>
      </c>
      <c r="C64" t="str">
        <f t="shared" si="0"/>
        <v>8727</v>
      </c>
      <c r="E64">
        <v>9</v>
      </c>
      <c r="F64" t="s">
        <v>178</v>
      </c>
      <c r="G64" t="s">
        <v>19</v>
      </c>
      <c r="H64" t="s">
        <v>11</v>
      </c>
      <c r="I64">
        <v>24</v>
      </c>
      <c r="J64" t="s">
        <v>179</v>
      </c>
      <c r="K64" t="str">
        <f t="shared" si="1"/>
        <v>HTT-NI</v>
      </c>
      <c r="L64" t="str">
        <f>(IF(K64=parameters!$D$2,parameters!$E$2,(IF(K64=parameters!$D$3,parameters!$E$3,(IF(K64=parameters!$D$4,parameters!$E$4,(IF(K64=parameters!$D$5,parameters!$E$5,"error"))))))))</f>
        <v>#0C7BDC</v>
      </c>
      <c r="M64" t="str">
        <f t="shared" si="2"/>
        <v>Male</v>
      </c>
    </row>
    <row r="65" spans="1:13" x14ac:dyDescent="0.25">
      <c r="A65">
        <v>44279</v>
      </c>
      <c r="B65">
        <v>289838727</v>
      </c>
      <c r="C65" t="str">
        <f t="shared" si="0"/>
        <v>8727</v>
      </c>
      <c r="E65">
        <v>10</v>
      </c>
      <c r="F65" t="s">
        <v>178</v>
      </c>
      <c r="G65" t="s">
        <v>19</v>
      </c>
      <c r="H65" t="s">
        <v>11</v>
      </c>
      <c r="I65">
        <v>26</v>
      </c>
      <c r="J65" t="s">
        <v>179</v>
      </c>
      <c r="K65" t="str">
        <f t="shared" si="1"/>
        <v>HTT-NI</v>
      </c>
      <c r="L65" t="str">
        <f>(IF(K65=parameters!$D$2,parameters!$E$2,(IF(K65=parameters!$D$3,parameters!$E$3,(IF(K65=parameters!$D$4,parameters!$E$4,(IF(K65=parameters!$D$5,parameters!$E$5,"error"))))))))</f>
        <v>#0C7BDC</v>
      </c>
      <c r="M65" t="str">
        <f t="shared" si="2"/>
        <v>Male</v>
      </c>
    </row>
    <row r="66" spans="1:13" x14ac:dyDescent="0.25">
      <c r="A66">
        <v>44287</v>
      </c>
      <c r="B66">
        <v>289838727</v>
      </c>
      <c r="C66" t="str">
        <f t="shared" si="0"/>
        <v>8727</v>
      </c>
      <c r="E66">
        <v>11</v>
      </c>
      <c r="F66" t="s">
        <v>178</v>
      </c>
      <c r="G66" t="s">
        <v>19</v>
      </c>
      <c r="H66" t="s">
        <v>11</v>
      </c>
      <c r="I66">
        <v>27</v>
      </c>
      <c r="J66" t="s">
        <v>179</v>
      </c>
      <c r="K66" t="str">
        <f t="shared" si="1"/>
        <v>HTT-NI</v>
      </c>
      <c r="L66" t="str">
        <f>(IF(K66=parameters!$D$2,parameters!$E$2,(IF(K66=parameters!$D$3,parameters!$E$3,(IF(K66=parameters!$D$4,parameters!$E$4,(IF(K66=parameters!$D$5,parameters!$E$5,"error"))))))))</f>
        <v>#0C7BDC</v>
      </c>
      <c r="M66" t="str">
        <f t="shared" si="2"/>
        <v>Male</v>
      </c>
    </row>
    <row r="67" spans="1:13" x14ac:dyDescent="0.25">
      <c r="A67">
        <v>44295</v>
      </c>
      <c r="B67">
        <v>289838727</v>
      </c>
      <c r="C67" t="str">
        <f t="shared" ref="C67:C130" si="3">RIGHT(B67,4)</f>
        <v>8727</v>
      </c>
      <c r="E67">
        <v>12</v>
      </c>
      <c r="F67" t="s">
        <v>178</v>
      </c>
      <c r="G67" t="s">
        <v>19</v>
      </c>
      <c r="H67" t="s">
        <v>11</v>
      </c>
      <c r="I67">
        <v>26</v>
      </c>
      <c r="J67" t="s">
        <v>179</v>
      </c>
      <c r="K67" t="str">
        <f t="shared" ref="K67:K130" si="4">(IF(J67="NI-","HTT-NI",(IF(J67="PSD95-6ZF-NoED","PSD95-6ZF-NoED",(IF(J67="PSD95-6ZF-VP64","PSD95-6ZF-VP64",(IF(J67="NI+","HTT+NI","error"))))))))</f>
        <v>HTT-NI</v>
      </c>
      <c r="L67" t="str">
        <f>(IF(K67=parameters!$D$2,parameters!$E$2,(IF(K67=parameters!$D$3,parameters!$E$3,(IF(K67=parameters!$D$4,parameters!$E$4,(IF(K67=parameters!$D$5,parameters!$E$5,"error"))))))))</f>
        <v>#0C7BDC</v>
      </c>
      <c r="M67" t="str">
        <f t="shared" ref="M67:M130" si="5">IF(H67="Hembra","Female",(IF(H67="hembra","Female",(IF(H67="Hembra*","Female","Male")))))</f>
        <v>Male</v>
      </c>
    </row>
    <row r="68" spans="1:13" x14ac:dyDescent="0.25">
      <c r="A68">
        <v>44301</v>
      </c>
      <c r="B68">
        <v>289838727</v>
      </c>
      <c r="C68" t="str">
        <f t="shared" si="3"/>
        <v>8727</v>
      </c>
      <c r="E68">
        <v>13</v>
      </c>
      <c r="F68" t="s">
        <v>178</v>
      </c>
      <c r="G68" t="s">
        <v>19</v>
      </c>
      <c r="H68" t="s">
        <v>11</v>
      </c>
      <c r="I68">
        <v>27</v>
      </c>
      <c r="J68" t="s">
        <v>179</v>
      </c>
      <c r="K68" t="str">
        <f t="shared" si="4"/>
        <v>HTT-NI</v>
      </c>
      <c r="L68" t="str">
        <f>(IF(K68=parameters!$D$2,parameters!$E$2,(IF(K68=parameters!$D$3,parameters!$E$3,(IF(K68=parameters!$D$4,parameters!$E$4,(IF(K68=parameters!$D$5,parameters!$E$5,"error"))))))))</f>
        <v>#0C7BDC</v>
      </c>
      <c r="M68" t="str">
        <f t="shared" si="5"/>
        <v>Male</v>
      </c>
    </row>
    <row r="69" spans="1:13" x14ac:dyDescent="0.25">
      <c r="A69">
        <v>44307</v>
      </c>
      <c r="B69">
        <v>289838727</v>
      </c>
      <c r="C69" t="str">
        <f t="shared" si="3"/>
        <v>8727</v>
      </c>
      <c r="E69">
        <v>14</v>
      </c>
      <c r="F69" t="s">
        <v>178</v>
      </c>
      <c r="G69" t="s">
        <v>19</v>
      </c>
      <c r="H69" t="s">
        <v>11</v>
      </c>
      <c r="I69">
        <v>28</v>
      </c>
      <c r="J69" t="s">
        <v>179</v>
      </c>
      <c r="K69" t="str">
        <f t="shared" si="4"/>
        <v>HTT-NI</v>
      </c>
      <c r="L69" t="str">
        <f>(IF(K69=parameters!$D$2,parameters!$E$2,(IF(K69=parameters!$D$3,parameters!$E$3,(IF(K69=parameters!$D$4,parameters!$E$4,(IF(K69=parameters!$D$5,parameters!$E$5,"error"))))))))</f>
        <v>#0C7BDC</v>
      </c>
      <c r="M69" t="str">
        <f t="shared" si="5"/>
        <v>Male</v>
      </c>
    </row>
    <row r="70" spans="1:13" x14ac:dyDescent="0.25">
      <c r="A70">
        <v>44226</v>
      </c>
      <c r="B70">
        <v>289838087</v>
      </c>
      <c r="C70" t="str">
        <f t="shared" si="3"/>
        <v>8087</v>
      </c>
      <c r="D70">
        <v>44209</v>
      </c>
      <c r="E70">
        <v>2</v>
      </c>
      <c r="F70" t="s">
        <v>178</v>
      </c>
      <c r="G70" t="s">
        <v>19</v>
      </c>
      <c r="H70" t="s">
        <v>9</v>
      </c>
      <c r="I70">
        <v>10</v>
      </c>
      <c r="J70" t="s">
        <v>179</v>
      </c>
      <c r="K70" t="str">
        <f t="shared" si="4"/>
        <v>HTT-NI</v>
      </c>
      <c r="L70" t="str">
        <f>(IF(K70=parameters!$D$2,parameters!$E$2,(IF(K70=parameters!$D$3,parameters!$E$3,(IF(K70=parameters!$D$4,parameters!$E$4,(IF(K70=parameters!$D$5,parameters!$E$5,"error"))))))))</f>
        <v>#0C7BDC</v>
      </c>
      <c r="M70" t="str">
        <f t="shared" si="5"/>
        <v>Female</v>
      </c>
    </row>
    <row r="71" spans="1:13" x14ac:dyDescent="0.25">
      <c r="A71">
        <v>44239</v>
      </c>
      <c r="B71">
        <v>289838087</v>
      </c>
      <c r="C71" t="str">
        <f t="shared" si="3"/>
        <v>8087</v>
      </c>
      <c r="E71">
        <v>4</v>
      </c>
      <c r="F71" t="s">
        <v>178</v>
      </c>
      <c r="G71" t="s">
        <v>19</v>
      </c>
      <c r="H71" t="s">
        <v>9</v>
      </c>
      <c r="I71">
        <v>17</v>
      </c>
      <c r="J71" t="s">
        <v>179</v>
      </c>
      <c r="K71" t="str">
        <f t="shared" si="4"/>
        <v>HTT-NI</v>
      </c>
      <c r="L71" t="str">
        <f>(IF(K71=parameters!$D$2,parameters!$E$2,(IF(K71=parameters!$D$3,parameters!$E$3,(IF(K71=parameters!$D$4,parameters!$E$4,(IF(K71=parameters!$D$5,parameters!$E$5,"error"))))))))</f>
        <v>#0C7BDC</v>
      </c>
      <c r="M71" t="str">
        <f t="shared" si="5"/>
        <v>Female</v>
      </c>
    </row>
    <row r="72" spans="1:13" x14ac:dyDescent="0.25">
      <c r="A72">
        <v>44248</v>
      </c>
      <c r="B72">
        <v>289838087</v>
      </c>
      <c r="C72" t="str">
        <f t="shared" si="3"/>
        <v>8087</v>
      </c>
      <c r="E72">
        <v>6</v>
      </c>
      <c r="F72" t="s">
        <v>178</v>
      </c>
      <c r="G72" t="s">
        <v>19</v>
      </c>
      <c r="H72" t="s">
        <v>9</v>
      </c>
      <c r="I72">
        <v>18</v>
      </c>
      <c r="J72" t="s">
        <v>179</v>
      </c>
      <c r="K72" t="str">
        <f t="shared" si="4"/>
        <v>HTT-NI</v>
      </c>
      <c r="L72" t="str">
        <f>(IF(K72=parameters!$D$2,parameters!$E$2,(IF(K72=parameters!$D$3,parameters!$E$3,(IF(K72=parameters!$D$4,parameters!$E$4,(IF(K72=parameters!$D$5,parameters!$E$5,"error"))))))))</f>
        <v>#0C7BDC</v>
      </c>
      <c r="M72" t="str">
        <f t="shared" si="5"/>
        <v>Female</v>
      </c>
    </row>
    <row r="73" spans="1:13" x14ac:dyDescent="0.25">
      <c r="A73">
        <v>44257</v>
      </c>
      <c r="B73">
        <v>289838087</v>
      </c>
      <c r="C73" t="str">
        <f t="shared" si="3"/>
        <v>8087</v>
      </c>
      <c r="E73">
        <v>7</v>
      </c>
      <c r="F73" t="s">
        <v>178</v>
      </c>
      <c r="G73" t="s">
        <v>19</v>
      </c>
      <c r="H73" t="s">
        <v>9</v>
      </c>
      <c r="I73">
        <v>19</v>
      </c>
      <c r="J73" t="s">
        <v>179</v>
      </c>
      <c r="K73" t="str">
        <f t="shared" si="4"/>
        <v>HTT-NI</v>
      </c>
      <c r="L73" t="str">
        <f>(IF(K73=parameters!$D$2,parameters!$E$2,(IF(K73=parameters!$D$3,parameters!$E$3,(IF(K73=parameters!$D$4,parameters!$E$4,(IF(K73=parameters!$D$5,parameters!$E$5,"error"))))))))</f>
        <v>#0C7BDC</v>
      </c>
      <c r="M73" t="str">
        <f t="shared" si="5"/>
        <v>Female</v>
      </c>
    </row>
    <row r="74" spans="1:13" x14ac:dyDescent="0.25">
      <c r="A74">
        <v>44268</v>
      </c>
      <c r="B74">
        <v>289838087</v>
      </c>
      <c r="C74" t="str">
        <f t="shared" si="3"/>
        <v>8087</v>
      </c>
      <c r="E74">
        <v>8</v>
      </c>
      <c r="F74" t="s">
        <v>178</v>
      </c>
      <c r="G74" t="s">
        <v>19</v>
      </c>
      <c r="H74" t="s">
        <v>9</v>
      </c>
      <c r="I74">
        <v>21</v>
      </c>
      <c r="J74" t="s">
        <v>179</v>
      </c>
      <c r="K74" t="str">
        <f t="shared" si="4"/>
        <v>HTT-NI</v>
      </c>
      <c r="L74" t="str">
        <f>(IF(K74=parameters!$D$2,parameters!$E$2,(IF(K74=parameters!$D$3,parameters!$E$3,(IF(K74=parameters!$D$4,parameters!$E$4,(IF(K74=parameters!$D$5,parameters!$E$5,"error"))))))))</f>
        <v>#0C7BDC</v>
      </c>
      <c r="M74" t="str">
        <f t="shared" si="5"/>
        <v>Female</v>
      </c>
    </row>
    <row r="75" spans="1:13" x14ac:dyDescent="0.25">
      <c r="A75">
        <v>44239</v>
      </c>
      <c r="B75">
        <v>289847118</v>
      </c>
      <c r="C75" t="str">
        <f t="shared" si="3"/>
        <v>7118</v>
      </c>
      <c r="D75">
        <v>44212</v>
      </c>
      <c r="E75">
        <v>4</v>
      </c>
      <c r="F75" t="s">
        <v>178</v>
      </c>
      <c r="G75" t="s">
        <v>19</v>
      </c>
      <c r="H75" t="s">
        <v>11</v>
      </c>
      <c r="I75">
        <v>13</v>
      </c>
      <c r="J75" t="s">
        <v>179</v>
      </c>
      <c r="K75" t="str">
        <f t="shared" si="4"/>
        <v>HTT-NI</v>
      </c>
      <c r="L75" t="str">
        <f>(IF(K75=parameters!$D$2,parameters!$E$2,(IF(K75=parameters!$D$3,parameters!$E$3,(IF(K75=parameters!$D$4,parameters!$E$4,(IF(K75=parameters!$D$5,parameters!$E$5,"error"))))))))</f>
        <v>#0C7BDC</v>
      </c>
      <c r="M75" t="str">
        <f t="shared" si="5"/>
        <v>Male</v>
      </c>
    </row>
    <row r="76" spans="1:13" x14ac:dyDescent="0.25">
      <c r="A76">
        <v>44248</v>
      </c>
      <c r="B76">
        <v>289847118</v>
      </c>
      <c r="C76" t="str">
        <f t="shared" si="3"/>
        <v>7118</v>
      </c>
      <c r="E76">
        <v>5</v>
      </c>
      <c r="F76" t="s">
        <v>178</v>
      </c>
      <c r="G76" t="s">
        <v>19</v>
      </c>
      <c r="H76" t="s">
        <v>11</v>
      </c>
      <c r="I76">
        <v>19</v>
      </c>
      <c r="J76" t="s">
        <v>179</v>
      </c>
      <c r="K76" t="str">
        <f t="shared" si="4"/>
        <v>HTT-NI</v>
      </c>
      <c r="L76" t="str">
        <f>(IF(K76=parameters!$D$2,parameters!$E$2,(IF(K76=parameters!$D$3,parameters!$E$3,(IF(K76=parameters!$D$4,parameters!$E$4,(IF(K76=parameters!$D$5,parameters!$E$5,"error"))))))))</f>
        <v>#0C7BDC</v>
      </c>
      <c r="M76" t="str">
        <f t="shared" si="5"/>
        <v>Male</v>
      </c>
    </row>
    <row r="77" spans="1:13" x14ac:dyDescent="0.25">
      <c r="A77">
        <v>44257</v>
      </c>
      <c r="B77">
        <v>289847118</v>
      </c>
      <c r="C77" t="str">
        <f t="shared" si="3"/>
        <v>7118</v>
      </c>
      <c r="E77">
        <v>6</v>
      </c>
      <c r="F77" t="s">
        <v>178</v>
      </c>
      <c r="G77" t="s">
        <v>19</v>
      </c>
      <c r="H77" t="s">
        <v>11</v>
      </c>
      <c r="I77">
        <v>18</v>
      </c>
      <c r="J77" t="s">
        <v>179</v>
      </c>
      <c r="K77" t="str">
        <f t="shared" si="4"/>
        <v>HTT-NI</v>
      </c>
      <c r="L77" t="str">
        <f>(IF(K77=parameters!$D$2,parameters!$E$2,(IF(K77=parameters!$D$3,parameters!$E$3,(IF(K77=parameters!$D$4,parameters!$E$4,(IF(K77=parameters!$D$5,parameters!$E$5,"error"))))))))</f>
        <v>#0C7BDC</v>
      </c>
      <c r="M77" t="str">
        <f t="shared" si="5"/>
        <v>Male</v>
      </c>
    </row>
    <row r="78" spans="1:13" x14ac:dyDescent="0.25">
      <c r="A78">
        <v>44268</v>
      </c>
      <c r="B78">
        <v>289847118</v>
      </c>
      <c r="C78" t="str">
        <f t="shared" si="3"/>
        <v>7118</v>
      </c>
      <c r="E78">
        <v>8</v>
      </c>
      <c r="F78" t="s">
        <v>178</v>
      </c>
      <c r="G78" t="s">
        <v>19</v>
      </c>
      <c r="H78" t="s">
        <v>11</v>
      </c>
      <c r="I78">
        <v>23</v>
      </c>
      <c r="J78" t="s">
        <v>179</v>
      </c>
      <c r="K78" t="str">
        <f t="shared" si="4"/>
        <v>HTT-NI</v>
      </c>
      <c r="L78" t="str">
        <f>(IF(K78=parameters!$D$2,parameters!$E$2,(IF(K78=parameters!$D$3,parameters!$E$3,(IF(K78=parameters!$D$4,parameters!$E$4,(IF(K78=parameters!$D$5,parameters!$E$5,"error"))))))))</f>
        <v>#0C7BDC</v>
      </c>
      <c r="M78" t="str">
        <f t="shared" si="5"/>
        <v>Male</v>
      </c>
    </row>
    <row r="79" spans="1:13" x14ac:dyDescent="0.25">
      <c r="A79">
        <v>44274</v>
      </c>
      <c r="B79">
        <v>289847118</v>
      </c>
      <c r="C79" t="str">
        <f t="shared" si="3"/>
        <v>7118</v>
      </c>
      <c r="E79">
        <v>9</v>
      </c>
      <c r="F79" t="s">
        <v>178</v>
      </c>
      <c r="G79" t="s">
        <v>19</v>
      </c>
      <c r="H79" t="s">
        <v>11</v>
      </c>
      <c r="I79">
        <v>24</v>
      </c>
      <c r="J79" t="s">
        <v>179</v>
      </c>
      <c r="K79" t="str">
        <f t="shared" si="4"/>
        <v>HTT-NI</v>
      </c>
      <c r="L79" t="str">
        <f>(IF(K79=parameters!$D$2,parameters!$E$2,(IF(K79=parameters!$D$3,parameters!$E$3,(IF(K79=parameters!$D$4,parameters!$E$4,(IF(K79=parameters!$D$5,parameters!$E$5,"error"))))))))</f>
        <v>#0C7BDC</v>
      </c>
      <c r="M79" t="str">
        <f t="shared" si="5"/>
        <v>Male</v>
      </c>
    </row>
    <row r="80" spans="1:13" x14ac:dyDescent="0.25">
      <c r="A80">
        <v>44279</v>
      </c>
      <c r="B80">
        <v>289847118</v>
      </c>
      <c r="C80" t="str">
        <f t="shared" si="3"/>
        <v>7118</v>
      </c>
      <c r="E80">
        <v>10</v>
      </c>
      <c r="F80" t="s">
        <v>178</v>
      </c>
      <c r="G80" t="s">
        <v>19</v>
      </c>
      <c r="H80" t="s">
        <v>11</v>
      </c>
      <c r="I80">
        <v>25</v>
      </c>
      <c r="J80" t="s">
        <v>179</v>
      </c>
      <c r="K80" t="str">
        <f t="shared" si="4"/>
        <v>HTT-NI</v>
      </c>
      <c r="L80" t="str">
        <f>(IF(K80=parameters!$D$2,parameters!$E$2,(IF(K80=parameters!$D$3,parameters!$E$3,(IF(K80=parameters!$D$4,parameters!$E$4,(IF(K80=parameters!$D$5,parameters!$E$5,"error"))))))))</f>
        <v>#0C7BDC</v>
      </c>
      <c r="M80" t="str">
        <f t="shared" si="5"/>
        <v>Male</v>
      </c>
    </row>
    <row r="81" spans="1:13" x14ac:dyDescent="0.25">
      <c r="A81">
        <v>44287</v>
      </c>
      <c r="B81">
        <v>289847118</v>
      </c>
      <c r="C81" t="str">
        <f t="shared" si="3"/>
        <v>7118</v>
      </c>
      <c r="E81">
        <v>11</v>
      </c>
      <c r="F81" t="s">
        <v>178</v>
      </c>
      <c r="G81" t="s">
        <v>19</v>
      </c>
      <c r="H81" t="s">
        <v>11</v>
      </c>
      <c r="I81">
        <v>26</v>
      </c>
      <c r="J81" t="s">
        <v>179</v>
      </c>
      <c r="K81" t="str">
        <f t="shared" si="4"/>
        <v>HTT-NI</v>
      </c>
      <c r="L81" t="str">
        <f>(IF(K81=parameters!$D$2,parameters!$E$2,(IF(K81=parameters!$D$3,parameters!$E$3,(IF(K81=parameters!$D$4,parameters!$E$4,(IF(K81=parameters!$D$5,parameters!$E$5,"error"))))))))</f>
        <v>#0C7BDC</v>
      </c>
      <c r="M81" t="str">
        <f t="shared" si="5"/>
        <v>Male</v>
      </c>
    </row>
    <row r="82" spans="1:13" x14ac:dyDescent="0.25">
      <c r="A82">
        <v>44295</v>
      </c>
      <c r="B82">
        <v>289847118</v>
      </c>
      <c r="C82" t="str">
        <f t="shared" si="3"/>
        <v>7118</v>
      </c>
      <c r="E82">
        <v>12</v>
      </c>
      <c r="F82" t="s">
        <v>178</v>
      </c>
      <c r="G82" t="s">
        <v>19</v>
      </c>
      <c r="H82" t="s">
        <v>11</v>
      </c>
      <c r="I82">
        <v>26</v>
      </c>
      <c r="J82" t="s">
        <v>179</v>
      </c>
      <c r="K82" t="str">
        <f t="shared" si="4"/>
        <v>HTT-NI</v>
      </c>
      <c r="L82" t="str">
        <f>(IF(K82=parameters!$D$2,parameters!$E$2,(IF(K82=parameters!$D$3,parameters!$E$3,(IF(K82=parameters!$D$4,parameters!$E$4,(IF(K82=parameters!$D$5,parameters!$E$5,"error"))))))))</f>
        <v>#0C7BDC</v>
      </c>
      <c r="M82" t="str">
        <f t="shared" si="5"/>
        <v>Male</v>
      </c>
    </row>
    <row r="83" spans="1:13" x14ac:dyDescent="0.25">
      <c r="A83">
        <v>44301</v>
      </c>
      <c r="B83">
        <v>289847118</v>
      </c>
      <c r="C83" t="str">
        <f t="shared" si="3"/>
        <v>7118</v>
      </c>
      <c r="E83">
        <v>13</v>
      </c>
      <c r="F83" t="s">
        <v>178</v>
      </c>
      <c r="G83" t="s">
        <v>19</v>
      </c>
      <c r="H83" t="s">
        <v>11</v>
      </c>
      <c r="I83">
        <v>27</v>
      </c>
      <c r="J83" t="s">
        <v>179</v>
      </c>
      <c r="K83" t="str">
        <f t="shared" si="4"/>
        <v>HTT-NI</v>
      </c>
      <c r="L83" t="str">
        <f>(IF(K83=parameters!$D$2,parameters!$E$2,(IF(K83=parameters!$D$3,parameters!$E$3,(IF(K83=parameters!$D$4,parameters!$E$4,(IF(K83=parameters!$D$5,parameters!$E$5,"error"))))))))</f>
        <v>#0C7BDC</v>
      </c>
      <c r="M83" t="str">
        <f t="shared" si="5"/>
        <v>Male</v>
      </c>
    </row>
    <row r="84" spans="1:13" x14ac:dyDescent="0.25">
      <c r="A84">
        <v>44307</v>
      </c>
      <c r="B84">
        <v>289847118</v>
      </c>
      <c r="C84" t="str">
        <f t="shared" si="3"/>
        <v>7118</v>
      </c>
      <c r="E84">
        <v>14</v>
      </c>
      <c r="F84" t="s">
        <v>178</v>
      </c>
      <c r="G84" t="s">
        <v>19</v>
      </c>
      <c r="H84" t="s">
        <v>11</v>
      </c>
      <c r="I84">
        <v>27</v>
      </c>
      <c r="J84" t="s">
        <v>179</v>
      </c>
      <c r="K84" t="str">
        <f t="shared" si="4"/>
        <v>HTT-NI</v>
      </c>
      <c r="L84" t="str">
        <f>(IF(K84=parameters!$D$2,parameters!$E$2,(IF(K84=parameters!$D$3,parameters!$E$3,(IF(K84=parameters!$D$4,parameters!$E$4,(IF(K84=parameters!$D$5,parameters!$E$5,"error"))))))))</f>
        <v>#0C7BDC</v>
      </c>
      <c r="M84" t="str">
        <f t="shared" si="5"/>
        <v>Male</v>
      </c>
    </row>
    <row r="85" spans="1:13" x14ac:dyDescent="0.25">
      <c r="A85">
        <v>44239</v>
      </c>
      <c r="B85">
        <v>289847293</v>
      </c>
      <c r="C85" t="str">
        <f t="shared" si="3"/>
        <v>7293</v>
      </c>
      <c r="D85">
        <v>44212</v>
      </c>
      <c r="E85">
        <v>4</v>
      </c>
      <c r="F85" t="s">
        <v>178</v>
      </c>
      <c r="G85" t="s">
        <v>19</v>
      </c>
      <c r="H85" t="s">
        <v>11</v>
      </c>
      <c r="I85">
        <v>14</v>
      </c>
      <c r="J85" t="s">
        <v>179</v>
      </c>
      <c r="K85" t="str">
        <f t="shared" si="4"/>
        <v>HTT-NI</v>
      </c>
      <c r="L85" t="str">
        <f>(IF(K85=parameters!$D$2,parameters!$E$2,(IF(K85=parameters!$D$3,parameters!$E$3,(IF(K85=parameters!$D$4,parameters!$E$4,(IF(K85=parameters!$D$5,parameters!$E$5,"error"))))))))</f>
        <v>#0C7BDC</v>
      </c>
      <c r="M85" t="str">
        <f t="shared" si="5"/>
        <v>Male</v>
      </c>
    </row>
    <row r="86" spans="1:13" x14ac:dyDescent="0.25">
      <c r="A86">
        <v>44248</v>
      </c>
      <c r="B86">
        <v>289847293</v>
      </c>
      <c r="C86" t="str">
        <f t="shared" si="3"/>
        <v>7293</v>
      </c>
      <c r="E86">
        <v>5</v>
      </c>
      <c r="F86" t="s">
        <v>178</v>
      </c>
      <c r="G86" t="s">
        <v>19</v>
      </c>
      <c r="H86" t="s">
        <v>11</v>
      </c>
      <c r="I86">
        <v>19</v>
      </c>
      <c r="J86" t="s">
        <v>179</v>
      </c>
      <c r="K86" t="str">
        <f t="shared" si="4"/>
        <v>HTT-NI</v>
      </c>
      <c r="L86" t="str">
        <f>(IF(K86=parameters!$D$2,parameters!$E$2,(IF(K86=parameters!$D$3,parameters!$E$3,(IF(K86=parameters!$D$4,parameters!$E$4,(IF(K86=parameters!$D$5,parameters!$E$5,"error"))))))))</f>
        <v>#0C7BDC</v>
      </c>
      <c r="M86" t="str">
        <f t="shared" si="5"/>
        <v>Male</v>
      </c>
    </row>
    <row r="87" spans="1:13" x14ac:dyDescent="0.25">
      <c r="A87">
        <v>44257</v>
      </c>
      <c r="B87">
        <v>289847293</v>
      </c>
      <c r="C87" t="str">
        <f t="shared" si="3"/>
        <v>7293</v>
      </c>
      <c r="E87">
        <v>6</v>
      </c>
      <c r="F87" t="s">
        <v>178</v>
      </c>
      <c r="G87" t="s">
        <v>19</v>
      </c>
      <c r="H87" t="s">
        <v>11</v>
      </c>
      <c r="I87">
        <v>19</v>
      </c>
      <c r="J87" t="s">
        <v>179</v>
      </c>
      <c r="K87" t="str">
        <f t="shared" si="4"/>
        <v>HTT-NI</v>
      </c>
      <c r="L87" t="str">
        <f>(IF(K87=parameters!$D$2,parameters!$E$2,(IF(K87=parameters!$D$3,parameters!$E$3,(IF(K87=parameters!$D$4,parameters!$E$4,(IF(K87=parameters!$D$5,parameters!$E$5,"error"))))))))</f>
        <v>#0C7BDC</v>
      </c>
      <c r="M87" t="str">
        <f t="shared" si="5"/>
        <v>Male</v>
      </c>
    </row>
    <row r="88" spans="1:13" x14ac:dyDescent="0.25">
      <c r="A88">
        <v>44276</v>
      </c>
      <c r="B88">
        <v>289847293</v>
      </c>
      <c r="C88" t="str">
        <f t="shared" si="3"/>
        <v>7293</v>
      </c>
      <c r="E88">
        <v>9</v>
      </c>
      <c r="F88" t="s">
        <v>178</v>
      </c>
      <c r="G88" t="s">
        <v>19</v>
      </c>
      <c r="H88" t="s">
        <v>11</v>
      </c>
      <c r="I88">
        <v>24</v>
      </c>
      <c r="J88" t="s">
        <v>179</v>
      </c>
      <c r="K88" t="str">
        <f t="shared" si="4"/>
        <v>HTT-NI</v>
      </c>
      <c r="L88" t="str">
        <f>(IF(K88=parameters!$D$2,parameters!$E$2,(IF(K88=parameters!$D$3,parameters!$E$3,(IF(K88=parameters!$D$4,parameters!$E$4,(IF(K88=parameters!$D$5,parameters!$E$5,"error"))))))))</f>
        <v>#0C7BDC</v>
      </c>
      <c r="M88" t="str">
        <f t="shared" si="5"/>
        <v>Male</v>
      </c>
    </row>
    <row r="89" spans="1:13" x14ac:dyDescent="0.25">
      <c r="A89">
        <v>44274</v>
      </c>
      <c r="B89">
        <v>289847293</v>
      </c>
      <c r="C89" t="str">
        <f t="shared" si="3"/>
        <v>7293</v>
      </c>
      <c r="E89">
        <v>9</v>
      </c>
      <c r="F89" t="s">
        <v>178</v>
      </c>
      <c r="G89" t="s">
        <v>19</v>
      </c>
      <c r="H89" t="s">
        <v>11</v>
      </c>
      <c r="I89">
        <v>25</v>
      </c>
      <c r="J89" t="s">
        <v>179</v>
      </c>
      <c r="K89" t="str">
        <f t="shared" si="4"/>
        <v>HTT-NI</v>
      </c>
      <c r="L89" t="str">
        <f>(IF(K89=parameters!$D$2,parameters!$E$2,(IF(K89=parameters!$D$3,parameters!$E$3,(IF(K89=parameters!$D$4,parameters!$E$4,(IF(K89=parameters!$D$5,parameters!$E$5,"error"))))))))</f>
        <v>#0C7BDC</v>
      </c>
      <c r="M89" t="str">
        <f t="shared" si="5"/>
        <v>Male</v>
      </c>
    </row>
    <row r="90" spans="1:13" x14ac:dyDescent="0.25">
      <c r="A90">
        <v>44279</v>
      </c>
      <c r="B90">
        <v>289847293</v>
      </c>
      <c r="C90" t="str">
        <f t="shared" si="3"/>
        <v>7293</v>
      </c>
      <c r="E90">
        <v>10</v>
      </c>
      <c r="F90" t="s">
        <v>178</v>
      </c>
      <c r="G90" t="s">
        <v>19</v>
      </c>
      <c r="H90" t="s">
        <v>11</v>
      </c>
      <c r="I90">
        <v>27</v>
      </c>
      <c r="J90" t="s">
        <v>179</v>
      </c>
      <c r="K90" t="str">
        <f t="shared" si="4"/>
        <v>HTT-NI</v>
      </c>
      <c r="L90" t="str">
        <f>(IF(K90=parameters!$D$2,parameters!$E$2,(IF(K90=parameters!$D$3,parameters!$E$3,(IF(K90=parameters!$D$4,parameters!$E$4,(IF(K90=parameters!$D$5,parameters!$E$5,"error"))))))))</f>
        <v>#0C7BDC</v>
      </c>
      <c r="M90" t="str">
        <f t="shared" si="5"/>
        <v>Male</v>
      </c>
    </row>
    <row r="91" spans="1:13" x14ac:dyDescent="0.25">
      <c r="A91">
        <v>44287</v>
      </c>
      <c r="B91">
        <v>289847293</v>
      </c>
      <c r="C91" t="str">
        <f t="shared" si="3"/>
        <v>7293</v>
      </c>
      <c r="E91">
        <v>11</v>
      </c>
      <c r="F91" t="s">
        <v>178</v>
      </c>
      <c r="G91" t="s">
        <v>19</v>
      </c>
      <c r="H91" t="s">
        <v>11</v>
      </c>
      <c r="I91">
        <v>28</v>
      </c>
      <c r="J91" t="s">
        <v>179</v>
      </c>
      <c r="K91" t="str">
        <f t="shared" si="4"/>
        <v>HTT-NI</v>
      </c>
      <c r="L91" t="str">
        <f>(IF(K91=parameters!$D$2,parameters!$E$2,(IF(K91=parameters!$D$3,parameters!$E$3,(IF(K91=parameters!$D$4,parameters!$E$4,(IF(K91=parameters!$D$5,parameters!$E$5,"error"))))))))</f>
        <v>#0C7BDC</v>
      </c>
      <c r="M91" t="str">
        <f t="shared" si="5"/>
        <v>Male</v>
      </c>
    </row>
    <row r="92" spans="1:13" x14ac:dyDescent="0.25">
      <c r="A92">
        <v>44295</v>
      </c>
      <c r="B92">
        <v>289847293</v>
      </c>
      <c r="C92" t="str">
        <f t="shared" si="3"/>
        <v>7293</v>
      </c>
      <c r="E92">
        <v>12</v>
      </c>
      <c r="F92" t="s">
        <v>178</v>
      </c>
      <c r="G92" t="s">
        <v>19</v>
      </c>
      <c r="H92" t="s">
        <v>11</v>
      </c>
      <c r="I92">
        <v>29</v>
      </c>
      <c r="J92" t="s">
        <v>179</v>
      </c>
      <c r="K92" t="str">
        <f t="shared" si="4"/>
        <v>HTT-NI</v>
      </c>
      <c r="L92" t="str">
        <f>(IF(K92=parameters!$D$2,parameters!$E$2,(IF(K92=parameters!$D$3,parameters!$E$3,(IF(K92=parameters!$D$4,parameters!$E$4,(IF(K92=parameters!$D$5,parameters!$E$5,"error"))))))))</f>
        <v>#0C7BDC</v>
      </c>
      <c r="M92" t="str">
        <f t="shared" si="5"/>
        <v>Male</v>
      </c>
    </row>
    <row r="93" spans="1:13" x14ac:dyDescent="0.25">
      <c r="A93">
        <v>44301</v>
      </c>
      <c r="B93">
        <v>289847293</v>
      </c>
      <c r="C93" t="str">
        <f t="shared" si="3"/>
        <v>7293</v>
      </c>
      <c r="E93">
        <v>13</v>
      </c>
      <c r="F93" t="s">
        <v>178</v>
      </c>
      <c r="G93" t="s">
        <v>19</v>
      </c>
      <c r="H93" t="s">
        <v>11</v>
      </c>
      <c r="I93">
        <v>29</v>
      </c>
      <c r="J93" t="s">
        <v>179</v>
      </c>
      <c r="K93" t="str">
        <f t="shared" si="4"/>
        <v>HTT-NI</v>
      </c>
      <c r="L93" t="str">
        <f>(IF(K93=parameters!$D$2,parameters!$E$2,(IF(K93=parameters!$D$3,parameters!$E$3,(IF(K93=parameters!$D$4,parameters!$E$4,(IF(K93=parameters!$D$5,parameters!$E$5,"error"))))))))</f>
        <v>#0C7BDC</v>
      </c>
      <c r="M93" t="str">
        <f t="shared" si="5"/>
        <v>Male</v>
      </c>
    </row>
    <row r="94" spans="1:13" x14ac:dyDescent="0.25">
      <c r="A94">
        <v>44308</v>
      </c>
      <c r="B94">
        <v>289847293</v>
      </c>
      <c r="C94" t="str">
        <f t="shared" si="3"/>
        <v>7293</v>
      </c>
      <c r="E94">
        <v>14</v>
      </c>
      <c r="F94" t="s">
        <v>178</v>
      </c>
      <c r="G94" t="s">
        <v>19</v>
      </c>
      <c r="H94" t="s">
        <v>11</v>
      </c>
      <c r="I94">
        <v>30</v>
      </c>
      <c r="J94" t="s">
        <v>179</v>
      </c>
      <c r="K94" t="str">
        <f t="shared" si="4"/>
        <v>HTT-NI</v>
      </c>
      <c r="L94" t="str">
        <f>(IF(K94=parameters!$D$2,parameters!$E$2,(IF(K94=parameters!$D$3,parameters!$E$3,(IF(K94=parameters!$D$4,parameters!$E$4,(IF(K94=parameters!$D$5,parameters!$E$5,"error"))))))))</f>
        <v>#0C7BDC</v>
      </c>
      <c r="M94" t="str">
        <f t="shared" si="5"/>
        <v>Male</v>
      </c>
    </row>
    <row r="95" spans="1:13" x14ac:dyDescent="0.25">
      <c r="A95">
        <v>44239</v>
      </c>
      <c r="B95">
        <v>289846849</v>
      </c>
      <c r="C95" t="str">
        <f t="shared" si="3"/>
        <v>6849</v>
      </c>
      <c r="D95">
        <v>44212</v>
      </c>
      <c r="E95">
        <v>4</v>
      </c>
      <c r="F95" t="s">
        <v>178</v>
      </c>
      <c r="G95" t="s">
        <v>19</v>
      </c>
      <c r="H95" t="s">
        <v>11</v>
      </c>
      <c r="I95">
        <v>15</v>
      </c>
      <c r="J95" t="s">
        <v>179</v>
      </c>
      <c r="K95" t="str">
        <f t="shared" si="4"/>
        <v>HTT-NI</v>
      </c>
      <c r="L95" t="str">
        <f>(IF(K95=parameters!$D$2,parameters!$E$2,(IF(K95=parameters!$D$3,parameters!$E$3,(IF(K95=parameters!$D$4,parameters!$E$4,(IF(K95=parameters!$D$5,parameters!$E$5,"error"))))))))</f>
        <v>#0C7BDC</v>
      </c>
      <c r="M95" t="str">
        <f t="shared" si="5"/>
        <v>Male</v>
      </c>
    </row>
    <row r="96" spans="1:13" x14ac:dyDescent="0.25">
      <c r="A96">
        <v>44248</v>
      </c>
      <c r="B96">
        <v>289846849</v>
      </c>
      <c r="C96" t="str">
        <f t="shared" si="3"/>
        <v>6849</v>
      </c>
      <c r="E96">
        <v>5</v>
      </c>
      <c r="F96" t="s">
        <v>178</v>
      </c>
      <c r="G96" t="s">
        <v>19</v>
      </c>
      <c r="H96" t="s">
        <v>11</v>
      </c>
      <c r="I96">
        <v>20</v>
      </c>
      <c r="J96" t="s">
        <v>179</v>
      </c>
      <c r="K96" t="str">
        <f t="shared" si="4"/>
        <v>HTT-NI</v>
      </c>
      <c r="L96" t="str">
        <f>(IF(K96=parameters!$D$2,parameters!$E$2,(IF(K96=parameters!$D$3,parameters!$E$3,(IF(K96=parameters!$D$4,parameters!$E$4,(IF(K96=parameters!$D$5,parameters!$E$5,"error"))))))))</f>
        <v>#0C7BDC</v>
      </c>
      <c r="M96" t="str">
        <f t="shared" si="5"/>
        <v>Male</v>
      </c>
    </row>
    <row r="97" spans="1:13" x14ac:dyDescent="0.25">
      <c r="A97">
        <v>44257</v>
      </c>
      <c r="B97">
        <v>289846849</v>
      </c>
      <c r="C97" t="str">
        <f t="shared" si="3"/>
        <v>6849</v>
      </c>
      <c r="E97">
        <v>6</v>
      </c>
      <c r="F97" t="s">
        <v>178</v>
      </c>
      <c r="G97" t="s">
        <v>19</v>
      </c>
      <c r="H97" t="s">
        <v>11</v>
      </c>
      <c r="I97">
        <v>20</v>
      </c>
      <c r="J97" t="s">
        <v>179</v>
      </c>
      <c r="K97" t="str">
        <f t="shared" si="4"/>
        <v>HTT-NI</v>
      </c>
      <c r="L97" t="str">
        <f>(IF(K97=parameters!$D$2,parameters!$E$2,(IF(K97=parameters!$D$3,parameters!$E$3,(IF(K97=parameters!$D$4,parameters!$E$4,(IF(K97=parameters!$D$5,parameters!$E$5,"error"))))))))</f>
        <v>#0C7BDC</v>
      </c>
      <c r="M97" t="str">
        <f t="shared" si="5"/>
        <v>Male</v>
      </c>
    </row>
    <row r="98" spans="1:13" x14ac:dyDescent="0.25">
      <c r="A98">
        <v>44268</v>
      </c>
      <c r="B98">
        <v>289846849</v>
      </c>
      <c r="C98" t="str">
        <f t="shared" si="3"/>
        <v>6849</v>
      </c>
      <c r="E98">
        <v>8</v>
      </c>
      <c r="F98" t="s">
        <v>178</v>
      </c>
      <c r="G98" t="s">
        <v>19</v>
      </c>
      <c r="H98" t="s">
        <v>11</v>
      </c>
      <c r="I98">
        <v>24</v>
      </c>
      <c r="J98" t="s">
        <v>179</v>
      </c>
      <c r="K98" t="str">
        <f t="shared" si="4"/>
        <v>HTT-NI</v>
      </c>
      <c r="L98" t="str">
        <f>(IF(K98=parameters!$D$2,parameters!$E$2,(IF(K98=parameters!$D$3,parameters!$E$3,(IF(K98=parameters!$D$4,parameters!$E$4,(IF(K98=parameters!$D$5,parameters!$E$5,"error"))))))))</f>
        <v>#0C7BDC</v>
      </c>
      <c r="M98" t="str">
        <f t="shared" si="5"/>
        <v>Male</v>
      </c>
    </row>
    <row r="99" spans="1:13" x14ac:dyDescent="0.25">
      <c r="A99">
        <v>44274</v>
      </c>
      <c r="B99">
        <v>289846849</v>
      </c>
      <c r="C99" t="str">
        <f t="shared" si="3"/>
        <v>6849</v>
      </c>
      <c r="E99">
        <v>9</v>
      </c>
      <c r="F99" t="s">
        <v>178</v>
      </c>
      <c r="G99" t="s">
        <v>19</v>
      </c>
      <c r="H99" t="s">
        <v>11</v>
      </c>
      <c r="I99">
        <v>25</v>
      </c>
      <c r="J99" t="s">
        <v>179</v>
      </c>
      <c r="K99" t="str">
        <f t="shared" si="4"/>
        <v>HTT-NI</v>
      </c>
      <c r="L99" t="str">
        <f>(IF(K99=parameters!$D$2,parameters!$E$2,(IF(K99=parameters!$D$3,parameters!$E$3,(IF(K99=parameters!$D$4,parameters!$E$4,(IF(K99=parameters!$D$5,parameters!$E$5,"error"))))))))</f>
        <v>#0C7BDC</v>
      </c>
      <c r="M99" t="str">
        <f t="shared" si="5"/>
        <v>Male</v>
      </c>
    </row>
    <row r="100" spans="1:13" x14ac:dyDescent="0.25">
      <c r="A100">
        <v>44279</v>
      </c>
      <c r="B100">
        <v>289846849</v>
      </c>
      <c r="C100" t="str">
        <f t="shared" si="3"/>
        <v>6849</v>
      </c>
      <c r="E100">
        <v>10</v>
      </c>
      <c r="F100" t="s">
        <v>178</v>
      </c>
      <c r="G100" t="s">
        <v>19</v>
      </c>
      <c r="H100" t="s">
        <v>11</v>
      </c>
      <c r="I100">
        <v>26</v>
      </c>
      <c r="J100" t="s">
        <v>179</v>
      </c>
      <c r="K100" t="str">
        <f t="shared" si="4"/>
        <v>HTT-NI</v>
      </c>
      <c r="L100" t="str">
        <f>(IF(K100=parameters!$D$2,parameters!$E$2,(IF(K100=parameters!$D$3,parameters!$E$3,(IF(K100=parameters!$D$4,parameters!$E$4,(IF(K100=parameters!$D$5,parameters!$E$5,"error"))))))))</f>
        <v>#0C7BDC</v>
      </c>
      <c r="M100" t="str">
        <f t="shared" si="5"/>
        <v>Male</v>
      </c>
    </row>
    <row r="101" spans="1:13" x14ac:dyDescent="0.25">
      <c r="A101">
        <v>44287</v>
      </c>
      <c r="B101">
        <v>289846849</v>
      </c>
      <c r="C101" t="str">
        <f t="shared" si="3"/>
        <v>6849</v>
      </c>
      <c r="E101">
        <v>11</v>
      </c>
      <c r="F101" t="s">
        <v>178</v>
      </c>
      <c r="G101" t="s">
        <v>19</v>
      </c>
      <c r="H101" t="s">
        <v>11</v>
      </c>
      <c r="I101">
        <v>26</v>
      </c>
      <c r="J101" t="s">
        <v>179</v>
      </c>
      <c r="K101" t="str">
        <f t="shared" si="4"/>
        <v>HTT-NI</v>
      </c>
      <c r="L101" t="str">
        <f>(IF(K101=parameters!$D$2,parameters!$E$2,(IF(K101=parameters!$D$3,parameters!$E$3,(IF(K101=parameters!$D$4,parameters!$E$4,(IF(K101=parameters!$D$5,parameters!$E$5,"error"))))))))</f>
        <v>#0C7BDC</v>
      </c>
      <c r="M101" t="str">
        <f t="shared" si="5"/>
        <v>Male</v>
      </c>
    </row>
    <row r="102" spans="1:13" x14ac:dyDescent="0.25">
      <c r="A102">
        <v>44295</v>
      </c>
      <c r="B102">
        <v>289846849</v>
      </c>
      <c r="C102" t="str">
        <f t="shared" si="3"/>
        <v>6849</v>
      </c>
      <c r="E102">
        <v>12</v>
      </c>
      <c r="F102" t="s">
        <v>178</v>
      </c>
      <c r="G102" t="s">
        <v>19</v>
      </c>
      <c r="H102" t="s">
        <v>11</v>
      </c>
      <c r="I102">
        <v>27</v>
      </c>
      <c r="J102" t="s">
        <v>179</v>
      </c>
      <c r="K102" t="str">
        <f t="shared" si="4"/>
        <v>HTT-NI</v>
      </c>
      <c r="L102" t="str">
        <f>(IF(K102=parameters!$D$2,parameters!$E$2,(IF(K102=parameters!$D$3,parameters!$E$3,(IF(K102=parameters!$D$4,parameters!$E$4,(IF(K102=parameters!$D$5,parameters!$E$5,"error"))))))))</f>
        <v>#0C7BDC</v>
      </c>
      <c r="M102" t="str">
        <f t="shared" si="5"/>
        <v>Male</v>
      </c>
    </row>
    <row r="103" spans="1:13" x14ac:dyDescent="0.25">
      <c r="A103">
        <v>44301</v>
      </c>
      <c r="B103">
        <v>289846849</v>
      </c>
      <c r="C103" t="str">
        <f t="shared" si="3"/>
        <v>6849</v>
      </c>
      <c r="E103">
        <v>13</v>
      </c>
      <c r="F103" t="s">
        <v>178</v>
      </c>
      <c r="G103" t="s">
        <v>19</v>
      </c>
      <c r="H103" t="s">
        <v>11</v>
      </c>
      <c r="I103">
        <v>28</v>
      </c>
      <c r="J103" t="s">
        <v>179</v>
      </c>
      <c r="K103" t="str">
        <f t="shared" si="4"/>
        <v>HTT-NI</v>
      </c>
      <c r="L103" t="str">
        <f>(IF(K103=parameters!$D$2,parameters!$E$2,(IF(K103=parameters!$D$3,parameters!$E$3,(IF(K103=parameters!$D$4,parameters!$E$4,(IF(K103=parameters!$D$5,parameters!$E$5,"error"))))))))</f>
        <v>#0C7BDC</v>
      </c>
      <c r="M103" t="str">
        <f t="shared" si="5"/>
        <v>Male</v>
      </c>
    </row>
    <row r="104" spans="1:13" x14ac:dyDescent="0.25">
      <c r="A104">
        <v>44308</v>
      </c>
      <c r="B104">
        <v>289846849</v>
      </c>
      <c r="C104" t="str">
        <f t="shared" si="3"/>
        <v>6849</v>
      </c>
      <c r="E104">
        <v>14</v>
      </c>
      <c r="F104" t="s">
        <v>178</v>
      </c>
      <c r="G104" t="s">
        <v>19</v>
      </c>
      <c r="H104" t="s">
        <v>11</v>
      </c>
      <c r="I104">
        <v>29</v>
      </c>
      <c r="J104" t="s">
        <v>179</v>
      </c>
      <c r="K104" t="str">
        <f t="shared" si="4"/>
        <v>HTT-NI</v>
      </c>
      <c r="L104" t="str">
        <f>(IF(K104=parameters!$D$2,parameters!$E$2,(IF(K104=parameters!$D$3,parameters!$E$3,(IF(K104=parameters!$D$4,parameters!$E$4,(IF(K104=parameters!$D$5,parameters!$E$5,"error"))))))))</f>
        <v>#0C7BDC</v>
      </c>
      <c r="M104" t="str">
        <f t="shared" si="5"/>
        <v>Male</v>
      </c>
    </row>
    <row r="105" spans="1:13" x14ac:dyDescent="0.25">
      <c r="A105">
        <v>44239</v>
      </c>
      <c r="B105">
        <v>289838247</v>
      </c>
      <c r="C105" t="str">
        <f t="shared" si="3"/>
        <v>8247</v>
      </c>
      <c r="D105">
        <v>44212</v>
      </c>
      <c r="E105">
        <v>4</v>
      </c>
      <c r="F105" t="s">
        <v>178</v>
      </c>
      <c r="G105" t="s">
        <v>19</v>
      </c>
      <c r="H105" t="s">
        <v>11</v>
      </c>
      <c r="I105">
        <v>14</v>
      </c>
      <c r="J105" t="s">
        <v>179</v>
      </c>
      <c r="K105" t="str">
        <f t="shared" si="4"/>
        <v>HTT-NI</v>
      </c>
      <c r="L105" t="str">
        <f>(IF(K105=parameters!$D$2,parameters!$E$2,(IF(K105=parameters!$D$3,parameters!$E$3,(IF(K105=parameters!$D$4,parameters!$E$4,(IF(K105=parameters!$D$5,parameters!$E$5,"error"))))))))</f>
        <v>#0C7BDC</v>
      </c>
      <c r="M105" t="str">
        <f t="shared" si="5"/>
        <v>Male</v>
      </c>
    </row>
    <row r="106" spans="1:13" x14ac:dyDescent="0.25">
      <c r="A106">
        <v>44248</v>
      </c>
      <c r="B106">
        <v>289838247</v>
      </c>
      <c r="C106" t="str">
        <f t="shared" si="3"/>
        <v>8247</v>
      </c>
      <c r="E106">
        <v>5</v>
      </c>
      <c r="F106" t="s">
        <v>178</v>
      </c>
      <c r="G106" t="s">
        <v>19</v>
      </c>
      <c r="H106" t="s">
        <v>11</v>
      </c>
      <c r="I106">
        <v>19</v>
      </c>
      <c r="J106" t="s">
        <v>179</v>
      </c>
      <c r="K106" t="str">
        <f t="shared" si="4"/>
        <v>HTT-NI</v>
      </c>
      <c r="L106" t="str">
        <f>(IF(K106=parameters!$D$2,parameters!$E$2,(IF(K106=parameters!$D$3,parameters!$E$3,(IF(K106=parameters!$D$4,parameters!$E$4,(IF(K106=parameters!$D$5,parameters!$E$5,"error"))))))))</f>
        <v>#0C7BDC</v>
      </c>
      <c r="M106" t="str">
        <f t="shared" si="5"/>
        <v>Male</v>
      </c>
    </row>
    <row r="107" spans="1:13" x14ac:dyDescent="0.25">
      <c r="A107">
        <v>44257</v>
      </c>
      <c r="B107">
        <v>289838247</v>
      </c>
      <c r="C107" t="str">
        <f t="shared" si="3"/>
        <v>8247</v>
      </c>
      <c r="E107">
        <v>6</v>
      </c>
      <c r="F107" t="s">
        <v>178</v>
      </c>
      <c r="G107" t="s">
        <v>19</v>
      </c>
      <c r="H107" t="s">
        <v>11</v>
      </c>
      <c r="I107">
        <v>20</v>
      </c>
      <c r="J107" t="s">
        <v>179</v>
      </c>
      <c r="K107" t="str">
        <f t="shared" si="4"/>
        <v>HTT-NI</v>
      </c>
      <c r="L107" t="str">
        <f>(IF(K107=parameters!$D$2,parameters!$E$2,(IF(K107=parameters!$D$3,parameters!$E$3,(IF(K107=parameters!$D$4,parameters!$E$4,(IF(K107=parameters!$D$5,parameters!$E$5,"error"))))))))</f>
        <v>#0C7BDC</v>
      </c>
      <c r="M107" t="str">
        <f t="shared" si="5"/>
        <v>Male</v>
      </c>
    </row>
    <row r="108" spans="1:13" x14ac:dyDescent="0.25">
      <c r="A108">
        <v>44268</v>
      </c>
      <c r="B108">
        <v>289838247</v>
      </c>
      <c r="C108" t="str">
        <f t="shared" si="3"/>
        <v>8247</v>
      </c>
      <c r="E108">
        <v>8</v>
      </c>
      <c r="F108" t="s">
        <v>178</v>
      </c>
      <c r="G108" t="s">
        <v>19</v>
      </c>
      <c r="H108" t="s">
        <v>11</v>
      </c>
      <c r="I108">
        <v>24</v>
      </c>
      <c r="J108" t="s">
        <v>179</v>
      </c>
      <c r="K108" t="str">
        <f t="shared" si="4"/>
        <v>HTT-NI</v>
      </c>
      <c r="L108" t="str">
        <f>(IF(K108=parameters!$D$2,parameters!$E$2,(IF(K108=parameters!$D$3,parameters!$E$3,(IF(K108=parameters!$D$4,parameters!$E$4,(IF(K108=parameters!$D$5,parameters!$E$5,"error"))))))))</f>
        <v>#0C7BDC</v>
      </c>
      <c r="M108" t="str">
        <f t="shared" si="5"/>
        <v>Male</v>
      </c>
    </row>
    <row r="109" spans="1:13" x14ac:dyDescent="0.25">
      <c r="A109">
        <v>44274</v>
      </c>
      <c r="B109">
        <v>289838247</v>
      </c>
      <c r="C109" t="str">
        <f t="shared" si="3"/>
        <v>8247</v>
      </c>
      <c r="E109">
        <v>9</v>
      </c>
      <c r="F109" t="s">
        <v>178</v>
      </c>
      <c r="G109" t="s">
        <v>19</v>
      </c>
      <c r="H109" t="s">
        <v>11</v>
      </c>
      <c r="I109">
        <v>25</v>
      </c>
      <c r="J109" t="s">
        <v>179</v>
      </c>
      <c r="K109" t="str">
        <f t="shared" si="4"/>
        <v>HTT-NI</v>
      </c>
      <c r="L109" t="str">
        <f>(IF(K109=parameters!$D$2,parameters!$E$2,(IF(K109=parameters!$D$3,parameters!$E$3,(IF(K109=parameters!$D$4,parameters!$E$4,(IF(K109=parameters!$D$5,parameters!$E$5,"error"))))))))</f>
        <v>#0C7BDC</v>
      </c>
      <c r="M109" t="str">
        <f t="shared" si="5"/>
        <v>Male</v>
      </c>
    </row>
    <row r="110" spans="1:13" x14ac:dyDescent="0.25">
      <c r="A110">
        <v>44279</v>
      </c>
      <c r="B110">
        <v>289838247</v>
      </c>
      <c r="C110" t="str">
        <f t="shared" si="3"/>
        <v>8247</v>
      </c>
      <c r="E110">
        <v>10</v>
      </c>
      <c r="F110" t="s">
        <v>178</v>
      </c>
      <c r="G110" t="s">
        <v>19</v>
      </c>
      <c r="H110" t="s">
        <v>11</v>
      </c>
      <c r="I110">
        <v>26</v>
      </c>
      <c r="J110" t="s">
        <v>179</v>
      </c>
      <c r="K110" t="str">
        <f t="shared" si="4"/>
        <v>HTT-NI</v>
      </c>
      <c r="L110" t="str">
        <f>(IF(K110=parameters!$D$2,parameters!$E$2,(IF(K110=parameters!$D$3,parameters!$E$3,(IF(K110=parameters!$D$4,parameters!$E$4,(IF(K110=parameters!$D$5,parameters!$E$5,"error"))))))))</f>
        <v>#0C7BDC</v>
      </c>
      <c r="M110" t="str">
        <f t="shared" si="5"/>
        <v>Male</v>
      </c>
    </row>
    <row r="111" spans="1:13" x14ac:dyDescent="0.25">
      <c r="A111">
        <v>44287</v>
      </c>
      <c r="B111">
        <v>289838247</v>
      </c>
      <c r="C111" t="str">
        <f t="shared" si="3"/>
        <v>8247</v>
      </c>
      <c r="E111">
        <v>11</v>
      </c>
      <c r="F111" t="s">
        <v>178</v>
      </c>
      <c r="G111" t="s">
        <v>19</v>
      </c>
      <c r="H111" t="s">
        <v>11</v>
      </c>
      <c r="I111">
        <v>27</v>
      </c>
      <c r="J111" t="s">
        <v>179</v>
      </c>
      <c r="K111" t="str">
        <f t="shared" si="4"/>
        <v>HTT-NI</v>
      </c>
      <c r="L111" t="str">
        <f>(IF(K111=parameters!$D$2,parameters!$E$2,(IF(K111=parameters!$D$3,parameters!$E$3,(IF(K111=parameters!$D$4,parameters!$E$4,(IF(K111=parameters!$D$5,parameters!$E$5,"error"))))))))</f>
        <v>#0C7BDC</v>
      </c>
      <c r="M111" t="str">
        <f t="shared" si="5"/>
        <v>Male</v>
      </c>
    </row>
    <row r="112" spans="1:13" x14ac:dyDescent="0.25">
      <c r="A112">
        <v>44295</v>
      </c>
      <c r="B112">
        <v>289838247</v>
      </c>
      <c r="C112" t="str">
        <f t="shared" si="3"/>
        <v>8247</v>
      </c>
      <c r="E112">
        <v>12</v>
      </c>
      <c r="F112" t="s">
        <v>178</v>
      </c>
      <c r="G112" t="s">
        <v>19</v>
      </c>
      <c r="H112" t="s">
        <v>11</v>
      </c>
      <c r="I112">
        <v>29</v>
      </c>
      <c r="J112" t="s">
        <v>179</v>
      </c>
      <c r="K112" t="str">
        <f t="shared" si="4"/>
        <v>HTT-NI</v>
      </c>
      <c r="L112" t="str">
        <f>(IF(K112=parameters!$D$2,parameters!$E$2,(IF(K112=parameters!$D$3,parameters!$E$3,(IF(K112=parameters!$D$4,parameters!$E$4,(IF(K112=parameters!$D$5,parameters!$E$5,"error"))))))))</f>
        <v>#0C7BDC</v>
      </c>
      <c r="M112" t="str">
        <f t="shared" si="5"/>
        <v>Male</v>
      </c>
    </row>
    <row r="113" spans="1:13" x14ac:dyDescent="0.25">
      <c r="A113">
        <v>44301</v>
      </c>
      <c r="B113">
        <v>289838247</v>
      </c>
      <c r="C113" t="str">
        <f t="shared" si="3"/>
        <v>8247</v>
      </c>
      <c r="E113">
        <v>13</v>
      </c>
      <c r="F113" t="s">
        <v>178</v>
      </c>
      <c r="G113" t="s">
        <v>19</v>
      </c>
      <c r="H113" t="s">
        <v>11</v>
      </c>
      <c r="I113">
        <v>30</v>
      </c>
      <c r="J113" t="s">
        <v>179</v>
      </c>
      <c r="K113" t="str">
        <f t="shared" si="4"/>
        <v>HTT-NI</v>
      </c>
      <c r="L113" t="str">
        <f>(IF(K113=parameters!$D$2,parameters!$E$2,(IF(K113=parameters!$D$3,parameters!$E$3,(IF(K113=parameters!$D$4,parameters!$E$4,(IF(K113=parameters!$D$5,parameters!$E$5,"error"))))))))</f>
        <v>#0C7BDC</v>
      </c>
      <c r="M113" t="str">
        <f t="shared" si="5"/>
        <v>Male</v>
      </c>
    </row>
    <row r="114" spans="1:13" x14ac:dyDescent="0.25">
      <c r="A114">
        <v>44307</v>
      </c>
      <c r="B114">
        <v>289838247</v>
      </c>
      <c r="C114" t="str">
        <f t="shared" si="3"/>
        <v>8247</v>
      </c>
      <c r="E114">
        <v>14</v>
      </c>
      <c r="F114" t="s">
        <v>178</v>
      </c>
      <c r="G114" t="s">
        <v>19</v>
      </c>
      <c r="H114" t="s">
        <v>11</v>
      </c>
      <c r="I114">
        <v>30</v>
      </c>
      <c r="J114" t="s">
        <v>179</v>
      </c>
      <c r="K114" t="str">
        <f t="shared" si="4"/>
        <v>HTT-NI</v>
      </c>
      <c r="L114" t="str">
        <f>(IF(K114=parameters!$D$2,parameters!$E$2,(IF(K114=parameters!$D$3,parameters!$E$3,(IF(K114=parameters!$D$4,parameters!$E$4,(IF(K114=parameters!$D$5,parameters!$E$5,"error"))))))))</f>
        <v>#0C7BDC</v>
      </c>
      <c r="M114" t="str">
        <f t="shared" si="5"/>
        <v>Male</v>
      </c>
    </row>
    <row r="115" spans="1:13" x14ac:dyDescent="0.25">
      <c r="A115">
        <v>44239</v>
      </c>
      <c r="B115">
        <v>289846967</v>
      </c>
      <c r="C115" t="str">
        <f t="shared" si="3"/>
        <v>6967</v>
      </c>
      <c r="D115">
        <v>44212</v>
      </c>
      <c r="E115">
        <v>4</v>
      </c>
      <c r="F115" t="s">
        <v>178</v>
      </c>
      <c r="G115" t="s">
        <v>19</v>
      </c>
      <c r="H115" t="s">
        <v>11</v>
      </c>
      <c r="I115">
        <v>13</v>
      </c>
      <c r="J115" t="s">
        <v>179</v>
      </c>
      <c r="K115" t="str">
        <f t="shared" si="4"/>
        <v>HTT-NI</v>
      </c>
      <c r="L115" t="str">
        <f>(IF(K115=parameters!$D$2,parameters!$E$2,(IF(K115=parameters!$D$3,parameters!$E$3,(IF(K115=parameters!$D$4,parameters!$E$4,(IF(K115=parameters!$D$5,parameters!$E$5,"error"))))))))</f>
        <v>#0C7BDC</v>
      </c>
      <c r="M115" t="str">
        <f t="shared" si="5"/>
        <v>Male</v>
      </c>
    </row>
    <row r="116" spans="1:13" x14ac:dyDescent="0.25">
      <c r="A116">
        <v>44248</v>
      </c>
      <c r="B116">
        <v>289846967</v>
      </c>
      <c r="C116" t="str">
        <f t="shared" si="3"/>
        <v>6967</v>
      </c>
      <c r="E116">
        <v>5</v>
      </c>
      <c r="F116" t="s">
        <v>178</v>
      </c>
      <c r="G116" t="s">
        <v>19</v>
      </c>
      <c r="H116" t="s">
        <v>11</v>
      </c>
      <c r="I116">
        <v>20</v>
      </c>
      <c r="J116" t="s">
        <v>179</v>
      </c>
      <c r="K116" t="str">
        <f t="shared" si="4"/>
        <v>HTT-NI</v>
      </c>
      <c r="L116" t="str">
        <f>(IF(K116=parameters!$D$2,parameters!$E$2,(IF(K116=parameters!$D$3,parameters!$E$3,(IF(K116=parameters!$D$4,parameters!$E$4,(IF(K116=parameters!$D$5,parameters!$E$5,"error"))))))))</f>
        <v>#0C7BDC</v>
      </c>
      <c r="M116" t="str">
        <f t="shared" si="5"/>
        <v>Male</v>
      </c>
    </row>
    <row r="117" spans="1:13" x14ac:dyDescent="0.25">
      <c r="A117">
        <v>44257</v>
      </c>
      <c r="B117">
        <v>289846967</v>
      </c>
      <c r="C117" t="str">
        <f t="shared" si="3"/>
        <v>6967</v>
      </c>
      <c r="E117">
        <v>6</v>
      </c>
      <c r="F117" t="s">
        <v>178</v>
      </c>
      <c r="G117" t="s">
        <v>19</v>
      </c>
      <c r="H117" t="s">
        <v>11</v>
      </c>
      <c r="I117">
        <v>20</v>
      </c>
      <c r="J117" t="s">
        <v>179</v>
      </c>
      <c r="K117" t="str">
        <f t="shared" si="4"/>
        <v>HTT-NI</v>
      </c>
      <c r="L117" t="str">
        <f>(IF(K117=parameters!$D$2,parameters!$E$2,(IF(K117=parameters!$D$3,parameters!$E$3,(IF(K117=parameters!$D$4,parameters!$E$4,(IF(K117=parameters!$D$5,parameters!$E$5,"error"))))))))</f>
        <v>#0C7BDC</v>
      </c>
      <c r="M117" t="str">
        <f t="shared" si="5"/>
        <v>Male</v>
      </c>
    </row>
    <row r="118" spans="1:13" x14ac:dyDescent="0.25">
      <c r="A118">
        <v>44268</v>
      </c>
      <c r="B118">
        <v>289846967</v>
      </c>
      <c r="C118" t="str">
        <f t="shared" si="3"/>
        <v>6967</v>
      </c>
      <c r="E118">
        <v>8</v>
      </c>
      <c r="F118" t="s">
        <v>178</v>
      </c>
      <c r="G118" t="s">
        <v>19</v>
      </c>
      <c r="H118" t="s">
        <v>11</v>
      </c>
      <c r="I118">
        <v>24</v>
      </c>
      <c r="J118" t="s">
        <v>179</v>
      </c>
      <c r="K118" t="str">
        <f t="shared" si="4"/>
        <v>HTT-NI</v>
      </c>
      <c r="L118" t="str">
        <f>(IF(K118=parameters!$D$2,parameters!$E$2,(IF(K118=parameters!$D$3,parameters!$E$3,(IF(K118=parameters!$D$4,parameters!$E$4,(IF(K118=parameters!$D$5,parameters!$E$5,"error"))))))))</f>
        <v>#0C7BDC</v>
      </c>
      <c r="M118" t="str">
        <f t="shared" si="5"/>
        <v>Male</v>
      </c>
    </row>
    <row r="119" spans="1:13" x14ac:dyDescent="0.25">
      <c r="A119">
        <v>44274</v>
      </c>
      <c r="B119">
        <v>289846967</v>
      </c>
      <c r="C119" t="str">
        <f t="shared" si="3"/>
        <v>6967</v>
      </c>
      <c r="E119">
        <v>9</v>
      </c>
      <c r="F119" t="s">
        <v>178</v>
      </c>
      <c r="G119" t="s">
        <v>19</v>
      </c>
      <c r="H119" t="s">
        <v>11</v>
      </c>
      <c r="I119">
        <v>26</v>
      </c>
      <c r="J119" t="s">
        <v>179</v>
      </c>
      <c r="K119" t="str">
        <f t="shared" si="4"/>
        <v>HTT-NI</v>
      </c>
      <c r="L119" t="str">
        <f>(IF(K119=parameters!$D$2,parameters!$E$2,(IF(K119=parameters!$D$3,parameters!$E$3,(IF(K119=parameters!$D$4,parameters!$E$4,(IF(K119=parameters!$D$5,parameters!$E$5,"error"))))))))</f>
        <v>#0C7BDC</v>
      </c>
      <c r="M119" t="str">
        <f t="shared" si="5"/>
        <v>Male</v>
      </c>
    </row>
    <row r="120" spans="1:13" x14ac:dyDescent="0.25">
      <c r="A120">
        <v>44279</v>
      </c>
      <c r="B120">
        <v>289846967</v>
      </c>
      <c r="C120" t="str">
        <f t="shared" si="3"/>
        <v>6967</v>
      </c>
      <c r="E120">
        <v>10</v>
      </c>
      <c r="F120" t="s">
        <v>178</v>
      </c>
      <c r="G120" t="s">
        <v>19</v>
      </c>
      <c r="H120" t="s">
        <v>11</v>
      </c>
      <c r="I120">
        <v>28</v>
      </c>
      <c r="J120" t="s">
        <v>179</v>
      </c>
      <c r="K120" t="str">
        <f t="shared" si="4"/>
        <v>HTT-NI</v>
      </c>
      <c r="L120" t="str">
        <f>(IF(K120=parameters!$D$2,parameters!$E$2,(IF(K120=parameters!$D$3,parameters!$E$3,(IF(K120=parameters!$D$4,parameters!$E$4,(IF(K120=parameters!$D$5,parameters!$E$5,"error"))))))))</f>
        <v>#0C7BDC</v>
      </c>
      <c r="M120" t="str">
        <f t="shared" si="5"/>
        <v>Male</v>
      </c>
    </row>
    <row r="121" spans="1:13" x14ac:dyDescent="0.25">
      <c r="A121">
        <v>44287</v>
      </c>
      <c r="B121">
        <v>289846967</v>
      </c>
      <c r="C121" t="str">
        <f t="shared" si="3"/>
        <v>6967</v>
      </c>
      <c r="E121">
        <v>11</v>
      </c>
      <c r="F121" t="s">
        <v>178</v>
      </c>
      <c r="G121" t="s">
        <v>19</v>
      </c>
      <c r="H121" t="s">
        <v>11</v>
      </c>
      <c r="I121">
        <v>28</v>
      </c>
      <c r="J121" t="s">
        <v>179</v>
      </c>
      <c r="K121" t="str">
        <f t="shared" si="4"/>
        <v>HTT-NI</v>
      </c>
      <c r="L121" t="str">
        <f>(IF(K121=parameters!$D$2,parameters!$E$2,(IF(K121=parameters!$D$3,parameters!$E$3,(IF(K121=parameters!$D$4,parameters!$E$4,(IF(K121=parameters!$D$5,parameters!$E$5,"error"))))))))</f>
        <v>#0C7BDC</v>
      </c>
      <c r="M121" t="str">
        <f t="shared" si="5"/>
        <v>Male</v>
      </c>
    </row>
    <row r="122" spans="1:13" x14ac:dyDescent="0.25">
      <c r="A122">
        <v>44295</v>
      </c>
      <c r="B122">
        <v>289846967</v>
      </c>
      <c r="C122" t="str">
        <f t="shared" si="3"/>
        <v>6967</v>
      </c>
      <c r="E122">
        <v>12</v>
      </c>
      <c r="F122" t="s">
        <v>178</v>
      </c>
      <c r="G122" t="s">
        <v>19</v>
      </c>
      <c r="H122" t="s">
        <v>11</v>
      </c>
      <c r="I122">
        <v>28</v>
      </c>
      <c r="J122" t="s">
        <v>179</v>
      </c>
      <c r="K122" t="str">
        <f t="shared" si="4"/>
        <v>HTT-NI</v>
      </c>
      <c r="L122" t="str">
        <f>(IF(K122=parameters!$D$2,parameters!$E$2,(IF(K122=parameters!$D$3,parameters!$E$3,(IF(K122=parameters!$D$4,parameters!$E$4,(IF(K122=parameters!$D$5,parameters!$E$5,"error"))))))))</f>
        <v>#0C7BDC</v>
      </c>
      <c r="M122" t="str">
        <f t="shared" si="5"/>
        <v>Male</v>
      </c>
    </row>
    <row r="123" spans="1:13" x14ac:dyDescent="0.25">
      <c r="A123">
        <v>44301</v>
      </c>
      <c r="B123">
        <v>289846967</v>
      </c>
      <c r="C123" t="str">
        <f t="shared" si="3"/>
        <v>6967</v>
      </c>
      <c r="E123">
        <v>13</v>
      </c>
      <c r="F123" t="s">
        <v>178</v>
      </c>
      <c r="G123" t="s">
        <v>19</v>
      </c>
      <c r="H123" t="s">
        <v>11</v>
      </c>
      <c r="I123">
        <v>30</v>
      </c>
      <c r="J123" t="s">
        <v>179</v>
      </c>
      <c r="K123" t="str">
        <f t="shared" si="4"/>
        <v>HTT-NI</v>
      </c>
      <c r="L123" t="str">
        <f>(IF(K123=parameters!$D$2,parameters!$E$2,(IF(K123=parameters!$D$3,parameters!$E$3,(IF(K123=parameters!$D$4,parameters!$E$4,(IF(K123=parameters!$D$5,parameters!$E$5,"error"))))))))</f>
        <v>#0C7BDC</v>
      </c>
      <c r="M123" t="str">
        <f t="shared" si="5"/>
        <v>Male</v>
      </c>
    </row>
    <row r="124" spans="1:13" x14ac:dyDescent="0.25">
      <c r="A124">
        <v>44307</v>
      </c>
      <c r="B124">
        <v>289846967</v>
      </c>
      <c r="C124" t="str">
        <f t="shared" si="3"/>
        <v>6967</v>
      </c>
      <c r="E124">
        <v>14</v>
      </c>
      <c r="F124" t="s">
        <v>178</v>
      </c>
      <c r="G124" t="s">
        <v>19</v>
      </c>
      <c r="H124" t="s">
        <v>11</v>
      </c>
      <c r="I124">
        <v>30</v>
      </c>
      <c r="J124" t="s">
        <v>179</v>
      </c>
      <c r="K124" t="str">
        <f t="shared" si="4"/>
        <v>HTT-NI</v>
      </c>
      <c r="L124" t="str">
        <f>(IF(K124=parameters!$D$2,parameters!$E$2,(IF(K124=parameters!$D$3,parameters!$E$3,(IF(K124=parameters!$D$4,parameters!$E$4,(IF(K124=parameters!$D$5,parameters!$E$5,"error"))))))))</f>
        <v>#0C7BDC</v>
      </c>
      <c r="M124" t="str">
        <f t="shared" si="5"/>
        <v>Male</v>
      </c>
    </row>
    <row r="125" spans="1:13" x14ac:dyDescent="0.25">
      <c r="A125">
        <v>44239</v>
      </c>
      <c r="B125">
        <v>289838817</v>
      </c>
      <c r="C125" t="str">
        <f t="shared" si="3"/>
        <v>8817</v>
      </c>
      <c r="D125">
        <v>44212</v>
      </c>
      <c r="E125">
        <v>4</v>
      </c>
      <c r="F125" t="s">
        <v>178</v>
      </c>
      <c r="G125" t="s">
        <v>19</v>
      </c>
      <c r="H125" t="s">
        <v>11</v>
      </c>
      <c r="I125">
        <v>15</v>
      </c>
      <c r="J125" t="s">
        <v>179</v>
      </c>
      <c r="K125" t="str">
        <f t="shared" si="4"/>
        <v>HTT-NI</v>
      </c>
      <c r="L125" t="str">
        <f>(IF(K125=parameters!$D$2,parameters!$E$2,(IF(K125=parameters!$D$3,parameters!$E$3,(IF(K125=parameters!$D$4,parameters!$E$4,(IF(K125=parameters!$D$5,parameters!$E$5,"error"))))))))</f>
        <v>#0C7BDC</v>
      </c>
      <c r="M125" t="str">
        <f t="shared" si="5"/>
        <v>Male</v>
      </c>
    </row>
    <row r="126" spans="1:13" x14ac:dyDescent="0.25">
      <c r="A126">
        <v>44248</v>
      </c>
      <c r="B126">
        <v>289838817</v>
      </c>
      <c r="C126" t="str">
        <f t="shared" si="3"/>
        <v>8817</v>
      </c>
      <c r="E126">
        <v>5</v>
      </c>
      <c r="F126" t="s">
        <v>178</v>
      </c>
      <c r="G126" t="s">
        <v>19</v>
      </c>
      <c r="H126" t="s">
        <v>11</v>
      </c>
      <c r="I126">
        <v>20</v>
      </c>
      <c r="J126" t="s">
        <v>179</v>
      </c>
      <c r="K126" t="str">
        <f t="shared" si="4"/>
        <v>HTT-NI</v>
      </c>
      <c r="L126" t="str">
        <f>(IF(K126=parameters!$D$2,parameters!$E$2,(IF(K126=parameters!$D$3,parameters!$E$3,(IF(K126=parameters!$D$4,parameters!$E$4,(IF(K126=parameters!$D$5,parameters!$E$5,"error"))))))))</f>
        <v>#0C7BDC</v>
      </c>
      <c r="M126" t="str">
        <f t="shared" si="5"/>
        <v>Male</v>
      </c>
    </row>
    <row r="127" spans="1:13" x14ac:dyDescent="0.25">
      <c r="A127">
        <v>44257</v>
      </c>
      <c r="B127">
        <v>289838817</v>
      </c>
      <c r="C127" t="str">
        <f t="shared" si="3"/>
        <v>8817</v>
      </c>
      <c r="E127">
        <v>6</v>
      </c>
      <c r="F127" t="s">
        <v>178</v>
      </c>
      <c r="G127" t="s">
        <v>19</v>
      </c>
      <c r="H127" t="s">
        <v>11</v>
      </c>
      <c r="I127">
        <v>20</v>
      </c>
      <c r="J127" t="s">
        <v>179</v>
      </c>
      <c r="K127" t="str">
        <f t="shared" si="4"/>
        <v>HTT-NI</v>
      </c>
      <c r="L127" t="str">
        <f>(IF(K127=parameters!$D$2,parameters!$E$2,(IF(K127=parameters!$D$3,parameters!$E$3,(IF(K127=parameters!$D$4,parameters!$E$4,(IF(K127=parameters!$D$5,parameters!$E$5,"error"))))))))</f>
        <v>#0C7BDC</v>
      </c>
      <c r="M127" t="str">
        <f t="shared" si="5"/>
        <v>Male</v>
      </c>
    </row>
    <row r="128" spans="1:13" x14ac:dyDescent="0.25">
      <c r="A128">
        <v>44268</v>
      </c>
      <c r="B128">
        <v>289838817</v>
      </c>
      <c r="C128" t="str">
        <f t="shared" si="3"/>
        <v>8817</v>
      </c>
      <c r="E128">
        <v>8</v>
      </c>
      <c r="F128" t="s">
        <v>178</v>
      </c>
      <c r="G128" t="s">
        <v>19</v>
      </c>
      <c r="H128" t="s">
        <v>11</v>
      </c>
      <c r="I128">
        <v>25</v>
      </c>
      <c r="J128" t="s">
        <v>179</v>
      </c>
      <c r="K128" t="str">
        <f t="shared" si="4"/>
        <v>HTT-NI</v>
      </c>
      <c r="L128" t="str">
        <f>(IF(K128=parameters!$D$2,parameters!$E$2,(IF(K128=parameters!$D$3,parameters!$E$3,(IF(K128=parameters!$D$4,parameters!$E$4,(IF(K128=parameters!$D$5,parameters!$E$5,"error"))))))))</f>
        <v>#0C7BDC</v>
      </c>
      <c r="M128" t="str">
        <f t="shared" si="5"/>
        <v>Male</v>
      </c>
    </row>
    <row r="129" spans="1:13" x14ac:dyDescent="0.25">
      <c r="A129">
        <v>44274</v>
      </c>
      <c r="B129">
        <v>289838817</v>
      </c>
      <c r="C129" t="str">
        <f t="shared" si="3"/>
        <v>8817</v>
      </c>
      <c r="E129">
        <v>9</v>
      </c>
      <c r="F129" t="s">
        <v>178</v>
      </c>
      <c r="G129" t="s">
        <v>19</v>
      </c>
      <c r="H129" t="s">
        <v>11</v>
      </c>
      <c r="I129">
        <v>27</v>
      </c>
      <c r="J129" t="s">
        <v>179</v>
      </c>
      <c r="K129" t="str">
        <f t="shared" si="4"/>
        <v>HTT-NI</v>
      </c>
      <c r="L129" t="str">
        <f>(IF(K129=parameters!$D$2,parameters!$E$2,(IF(K129=parameters!$D$3,parameters!$E$3,(IF(K129=parameters!$D$4,parameters!$E$4,(IF(K129=parameters!$D$5,parameters!$E$5,"error"))))))))</f>
        <v>#0C7BDC</v>
      </c>
      <c r="M129" t="str">
        <f t="shared" si="5"/>
        <v>Male</v>
      </c>
    </row>
    <row r="130" spans="1:13" x14ac:dyDescent="0.25">
      <c r="A130">
        <v>44279</v>
      </c>
      <c r="B130">
        <v>289838817</v>
      </c>
      <c r="C130" t="str">
        <f t="shared" si="3"/>
        <v>8817</v>
      </c>
      <c r="E130">
        <v>10</v>
      </c>
      <c r="F130" t="s">
        <v>178</v>
      </c>
      <c r="G130" t="s">
        <v>19</v>
      </c>
      <c r="H130" t="s">
        <v>11</v>
      </c>
      <c r="I130">
        <v>28</v>
      </c>
      <c r="J130" t="s">
        <v>179</v>
      </c>
      <c r="K130" t="str">
        <f t="shared" si="4"/>
        <v>HTT-NI</v>
      </c>
      <c r="L130" t="str">
        <f>(IF(K130=parameters!$D$2,parameters!$E$2,(IF(K130=parameters!$D$3,parameters!$E$3,(IF(K130=parameters!$D$4,parameters!$E$4,(IF(K130=parameters!$D$5,parameters!$E$5,"error"))))))))</f>
        <v>#0C7BDC</v>
      </c>
      <c r="M130" t="str">
        <f t="shared" si="5"/>
        <v>Male</v>
      </c>
    </row>
    <row r="131" spans="1:13" x14ac:dyDescent="0.25">
      <c r="A131">
        <v>44287</v>
      </c>
      <c r="B131">
        <v>289838817</v>
      </c>
      <c r="C131" t="str">
        <f t="shared" ref="C131:C194" si="6">RIGHT(B131,4)</f>
        <v>8817</v>
      </c>
      <c r="E131">
        <v>11</v>
      </c>
      <c r="F131" t="s">
        <v>178</v>
      </c>
      <c r="G131" t="s">
        <v>19</v>
      </c>
      <c r="H131" t="s">
        <v>11</v>
      </c>
      <c r="I131">
        <v>29</v>
      </c>
      <c r="J131" t="s">
        <v>179</v>
      </c>
      <c r="K131" t="str">
        <f t="shared" ref="K131:K194" si="7">(IF(J131="NI-","HTT-NI",(IF(J131="PSD95-6ZF-NoED","PSD95-6ZF-NoED",(IF(J131="PSD95-6ZF-VP64","PSD95-6ZF-VP64",(IF(J131="NI+","HTT+NI","error"))))))))</f>
        <v>HTT-NI</v>
      </c>
      <c r="L131" t="str">
        <f>(IF(K131=parameters!$D$2,parameters!$E$2,(IF(K131=parameters!$D$3,parameters!$E$3,(IF(K131=parameters!$D$4,parameters!$E$4,(IF(K131=parameters!$D$5,parameters!$E$5,"error"))))))))</f>
        <v>#0C7BDC</v>
      </c>
      <c r="M131" t="str">
        <f t="shared" ref="M131:M194" si="8">IF(H131="Hembra","Female",(IF(H131="hembra","Female",(IF(H131="Hembra*","Female","Male")))))</f>
        <v>Male</v>
      </c>
    </row>
    <row r="132" spans="1:13" x14ac:dyDescent="0.25">
      <c r="A132">
        <v>44295</v>
      </c>
      <c r="B132">
        <v>289838817</v>
      </c>
      <c r="C132" t="str">
        <f t="shared" si="6"/>
        <v>8817</v>
      </c>
      <c r="E132">
        <v>12</v>
      </c>
      <c r="F132" t="s">
        <v>178</v>
      </c>
      <c r="G132" t="s">
        <v>19</v>
      </c>
      <c r="H132" t="s">
        <v>11</v>
      </c>
      <c r="I132">
        <v>29</v>
      </c>
      <c r="J132" t="s">
        <v>179</v>
      </c>
      <c r="K132" t="str">
        <f t="shared" si="7"/>
        <v>HTT-NI</v>
      </c>
      <c r="L132" t="str">
        <f>(IF(K132=parameters!$D$2,parameters!$E$2,(IF(K132=parameters!$D$3,parameters!$E$3,(IF(K132=parameters!$D$4,parameters!$E$4,(IF(K132=parameters!$D$5,parameters!$E$5,"error"))))))))</f>
        <v>#0C7BDC</v>
      </c>
      <c r="M132" t="str">
        <f t="shared" si="8"/>
        <v>Male</v>
      </c>
    </row>
    <row r="133" spans="1:13" x14ac:dyDescent="0.25">
      <c r="A133">
        <v>44301</v>
      </c>
      <c r="B133">
        <v>289838817</v>
      </c>
      <c r="C133" t="str">
        <f t="shared" si="6"/>
        <v>8817</v>
      </c>
      <c r="E133">
        <v>13</v>
      </c>
      <c r="F133" t="s">
        <v>178</v>
      </c>
      <c r="G133" t="s">
        <v>19</v>
      </c>
      <c r="H133" t="s">
        <v>11</v>
      </c>
      <c r="I133">
        <v>30</v>
      </c>
      <c r="J133" t="s">
        <v>179</v>
      </c>
      <c r="K133" t="str">
        <f t="shared" si="7"/>
        <v>HTT-NI</v>
      </c>
      <c r="L133" t="str">
        <f>(IF(K133=parameters!$D$2,parameters!$E$2,(IF(K133=parameters!$D$3,parameters!$E$3,(IF(K133=parameters!$D$4,parameters!$E$4,(IF(K133=parameters!$D$5,parameters!$E$5,"error"))))))))</f>
        <v>#0C7BDC</v>
      </c>
      <c r="M133" t="str">
        <f t="shared" si="8"/>
        <v>Male</v>
      </c>
    </row>
    <row r="134" spans="1:13" x14ac:dyDescent="0.25">
      <c r="A134">
        <v>44307</v>
      </c>
      <c r="B134">
        <v>289838817</v>
      </c>
      <c r="C134" t="str">
        <f t="shared" si="6"/>
        <v>8817</v>
      </c>
      <c r="E134">
        <v>14</v>
      </c>
      <c r="F134" t="s">
        <v>178</v>
      </c>
      <c r="G134" t="s">
        <v>19</v>
      </c>
      <c r="H134" t="s">
        <v>11</v>
      </c>
      <c r="I134">
        <v>30</v>
      </c>
      <c r="J134" t="s">
        <v>179</v>
      </c>
      <c r="K134" t="str">
        <f t="shared" si="7"/>
        <v>HTT-NI</v>
      </c>
      <c r="L134" t="str">
        <f>(IF(K134=parameters!$D$2,parameters!$E$2,(IF(K134=parameters!$D$3,parameters!$E$3,(IF(K134=parameters!$D$4,parameters!$E$4,(IF(K134=parameters!$D$5,parameters!$E$5,"error"))))))))</f>
        <v>#0C7BDC</v>
      </c>
      <c r="M134" t="str">
        <f t="shared" si="8"/>
        <v>Male</v>
      </c>
    </row>
    <row r="135" spans="1:13" x14ac:dyDescent="0.25">
      <c r="A135">
        <v>44241</v>
      </c>
      <c r="B135">
        <v>6608</v>
      </c>
      <c r="C135" t="str">
        <f t="shared" si="6"/>
        <v>6608</v>
      </c>
      <c r="D135">
        <v>44211</v>
      </c>
      <c r="E135">
        <v>4</v>
      </c>
      <c r="F135" t="s">
        <v>178</v>
      </c>
      <c r="G135" t="s">
        <v>19</v>
      </c>
      <c r="H135" t="s">
        <v>9</v>
      </c>
      <c r="I135">
        <v>17</v>
      </c>
      <c r="J135" t="s">
        <v>179</v>
      </c>
      <c r="K135" t="str">
        <f t="shared" si="7"/>
        <v>HTT-NI</v>
      </c>
      <c r="L135" t="str">
        <f>(IF(K135=parameters!$D$2,parameters!$E$2,(IF(K135=parameters!$D$3,parameters!$E$3,(IF(K135=parameters!$D$4,parameters!$E$4,(IF(K135=parameters!$D$5,parameters!$E$5,"error"))))))))</f>
        <v>#0C7BDC</v>
      </c>
      <c r="M135" t="str">
        <f t="shared" si="8"/>
        <v>Female</v>
      </c>
    </row>
    <row r="136" spans="1:13" x14ac:dyDescent="0.25">
      <c r="A136">
        <v>44248</v>
      </c>
      <c r="B136">
        <v>6608</v>
      </c>
      <c r="C136" t="str">
        <f t="shared" si="6"/>
        <v>6608</v>
      </c>
      <c r="E136">
        <v>5</v>
      </c>
      <c r="F136" t="s">
        <v>178</v>
      </c>
      <c r="G136" t="s">
        <v>19</v>
      </c>
      <c r="H136" t="s">
        <v>9</v>
      </c>
      <c r="I136">
        <v>18</v>
      </c>
      <c r="J136" t="s">
        <v>179</v>
      </c>
      <c r="K136" t="str">
        <f t="shared" si="7"/>
        <v>HTT-NI</v>
      </c>
      <c r="L136" t="str">
        <f>(IF(K136=parameters!$D$2,parameters!$E$2,(IF(K136=parameters!$D$3,parameters!$E$3,(IF(K136=parameters!$D$4,parameters!$E$4,(IF(K136=parameters!$D$5,parameters!$E$5,"error"))))))))</f>
        <v>#0C7BDC</v>
      </c>
      <c r="M136" t="str">
        <f t="shared" si="8"/>
        <v>Female</v>
      </c>
    </row>
    <row r="137" spans="1:13" x14ac:dyDescent="0.25">
      <c r="A137">
        <v>44257</v>
      </c>
      <c r="B137">
        <v>6608</v>
      </c>
      <c r="C137" t="str">
        <f t="shared" si="6"/>
        <v>6608</v>
      </c>
      <c r="E137">
        <v>7</v>
      </c>
      <c r="F137" t="s">
        <v>178</v>
      </c>
      <c r="G137" t="s">
        <v>19</v>
      </c>
      <c r="H137" t="s">
        <v>9</v>
      </c>
      <c r="I137">
        <v>22</v>
      </c>
      <c r="J137" t="s">
        <v>179</v>
      </c>
      <c r="K137" t="str">
        <f t="shared" si="7"/>
        <v>HTT-NI</v>
      </c>
      <c r="L137" t="str">
        <f>(IF(K137=parameters!$D$2,parameters!$E$2,(IF(K137=parameters!$D$3,parameters!$E$3,(IF(K137=parameters!$D$4,parameters!$E$4,(IF(K137=parameters!$D$5,parameters!$E$5,"error"))))))))</f>
        <v>#0C7BDC</v>
      </c>
      <c r="M137" t="str">
        <f t="shared" si="8"/>
        <v>Female</v>
      </c>
    </row>
    <row r="138" spans="1:13" x14ac:dyDescent="0.25">
      <c r="A138">
        <v>44268</v>
      </c>
      <c r="B138">
        <v>6608</v>
      </c>
      <c r="C138" t="str">
        <f t="shared" si="6"/>
        <v>6608</v>
      </c>
      <c r="E138">
        <v>8</v>
      </c>
      <c r="F138" t="s">
        <v>178</v>
      </c>
      <c r="G138" t="s">
        <v>19</v>
      </c>
      <c r="H138" t="s">
        <v>9</v>
      </c>
      <c r="I138">
        <v>23</v>
      </c>
      <c r="J138" t="s">
        <v>179</v>
      </c>
      <c r="K138" t="str">
        <f t="shared" si="7"/>
        <v>HTT-NI</v>
      </c>
      <c r="L138" t="str">
        <f>(IF(K138=parameters!$D$2,parameters!$E$2,(IF(K138=parameters!$D$3,parameters!$E$3,(IF(K138=parameters!$D$4,parameters!$E$4,(IF(K138=parameters!$D$5,parameters!$E$5,"error"))))))))</f>
        <v>#0C7BDC</v>
      </c>
      <c r="M138" t="str">
        <f t="shared" si="8"/>
        <v>Female</v>
      </c>
    </row>
    <row r="139" spans="1:13" x14ac:dyDescent="0.25">
      <c r="A139">
        <v>44274</v>
      </c>
      <c r="B139">
        <v>6608</v>
      </c>
      <c r="C139" t="str">
        <f t="shared" si="6"/>
        <v>6608</v>
      </c>
      <c r="E139">
        <v>9</v>
      </c>
      <c r="F139" t="s">
        <v>178</v>
      </c>
      <c r="G139" t="s">
        <v>19</v>
      </c>
      <c r="H139" t="s">
        <v>9</v>
      </c>
      <c r="I139">
        <v>24</v>
      </c>
      <c r="J139" t="s">
        <v>179</v>
      </c>
      <c r="K139" t="str">
        <f t="shared" si="7"/>
        <v>HTT-NI</v>
      </c>
      <c r="L139" t="str">
        <f>(IF(K139=parameters!$D$2,parameters!$E$2,(IF(K139=parameters!$D$3,parameters!$E$3,(IF(K139=parameters!$D$4,parameters!$E$4,(IF(K139=parameters!$D$5,parameters!$E$5,"error"))))))))</f>
        <v>#0C7BDC</v>
      </c>
      <c r="M139" t="str">
        <f t="shared" si="8"/>
        <v>Female</v>
      </c>
    </row>
    <row r="140" spans="1:13" x14ac:dyDescent="0.25">
      <c r="A140">
        <v>44279</v>
      </c>
      <c r="B140">
        <v>6608</v>
      </c>
      <c r="C140" t="str">
        <f t="shared" si="6"/>
        <v>6608</v>
      </c>
      <c r="E140">
        <v>10</v>
      </c>
      <c r="F140" t="s">
        <v>178</v>
      </c>
      <c r="G140" t="s">
        <v>19</v>
      </c>
      <c r="H140" t="s">
        <v>9</v>
      </c>
      <c r="I140">
        <v>24</v>
      </c>
      <c r="J140" t="s">
        <v>179</v>
      </c>
      <c r="K140" t="str">
        <f t="shared" si="7"/>
        <v>HTT-NI</v>
      </c>
      <c r="L140" t="str">
        <f>(IF(K140=parameters!$D$2,parameters!$E$2,(IF(K140=parameters!$D$3,parameters!$E$3,(IF(K140=parameters!$D$4,parameters!$E$4,(IF(K140=parameters!$D$5,parameters!$E$5,"error"))))))))</f>
        <v>#0C7BDC</v>
      </c>
      <c r="M140" t="str">
        <f t="shared" si="8"/>
        <v>Female</v>
      </c>
    </row>
    <row r="141" spans="1:13" x14ac:dyDescent="0.25">
      <c r="A141">
        <v>44287</v>
      </c>
      <c r="B141">
        <v>6608</v>
      </c>
      <c r="C141" t="str">
        <f t="shared" si="6"/>
        <v>6608</v>
      </c>
      <c r="E141">
        <v>11</v>
      </c>
      <c r="F141" t="s">
        <v>178</v>
      </c>
      <c r="G141" t="s">
        <v>19</v>
      </c>
      <c r="H141" t="s">
        <v>9</v>
      </c>
      <c r="I141">
        <v>25</v>
      </c>
      <c r="J141" t="s">
        <v>179</v>
      </c>
      <c r="K141" t="str">
        <f t="shared" si="7"/>
        <v>HTT-NI</v>
      </c>
      <c r="L141" t="str">
        <f>(IF(K141=parameters!$D$2,parameters!$E$2,(IF(K141=parameters!$D$3,parameters!$E$3,(IF(K141=parameters!$D$4,parameters!$E$4,(IF(K141=parameters!$D$5,parameters!$E$5,"error"))))))))</f>
        <v>#0C7BDC</v>
      </c>
      <c r="M141" t="str">
        <f t="shared" si="8"/>
        <v>Female</v>
      </c>
    </row>
    <row r="142" spans="1:13" x14ac:dyDescent="0.25">
      <c r="A142">
        <v>44295</v>
      </c>
      <c r="B142">
        <v>6608</v>
      </c>
      <c r="C142" t="str">
        <f t="shared" si="6"/>
        <v>6608</v>
      </c>
      <c r="E142">
        <v>12</v>
      </c>
      <c r="F142" t="s">
        <v>178</v>
      </c>
      <c r="G142" t="s">
        <v>19</v>
      </c>
      <c r="H142" t="s">
        <v>9</v>
      </c>
      <c r="I142">
        <v>25</v>
      </c>
      <c r="J142" t="s">
        <v>179</v>
      </c>
      <c r="K142" t="str">
        <f t="shared" si="7"/>
        <v>HTT-NI</v>
      </c>
      <c r="L142" t="str">
        <f>(IF(K142=parameters!$D$2,parameters!$E$2,(IF(K142=parameters!$D$3,parameters!$E$3,(IF(K142=parameters!$D$4,parameters!$E$4,(IF(K142=parameters!$D$5,parameters!$E$5,"error"))))))))</f>
        <v>#0C7BDC</v>
      </c>
      <c r="M142" t="str">
        <f t="shared" si="8"/>
        <v>Female</v>
      </c>
    </row>
    <row r="143" spans="1:13" x14ac:dyDescent="0.25">
      <c r="A143">
        <v>44301</v>
      </c>
      <c r="B143">
        <v>6608</v>
      </c>
      <c r="C143" t="str">
        <f t="shared" si="6"/>
        <v>6608</v>
      </c>
      <c r="E143">
        <v>13</v>
      </c>
      <c r="F143" t="s">
        <v>178</v>
      </c>
      <c r="G143" t="s">
        <v>19</v>
      </c>
      <c r="H143" t="s">
        <v>9</v>
      </c>
      <c r="I143">
        <v>28</v>
      </c>
      <c r="J143" t="s">
        <v>179</v>
      </c>
      <c r="K143" t="str">
        <f t="shared" si="7"/>
        <v>HTT-NI</v>
      </c>
      <c r="L143" t="str">
        <f>(IF(K143=parameters!$D$2,parameters!$E$2,(IF(K143=parameters!$D$3,parameters!$E$3,(IF(K143=parameters!$D$4,parameters!$E$4,(IF(K143=parameters!$D$5,parameters!$E$5,"error"))))))))</f>
        <v>#0C7BDC</v>
      </c>
      <c r="M143" t="str">
        <f t="shared" si="8"/>
        <v>Female</v>
      </c>
    </row>
    <row r="144" spans="1:13" x14ac:dyDescent="0.25">
      <c r="A144">
        <v>44303</v>
      </c>
      <c r="B144">
        <v>6608</v>
      </c>
      <c r="C144" t="str">
        <f t="shared" si="6"/>
        <v>6608</v>
      </c>
      <c r="E144">
        <v>13</v>
      </c>
      <c r="F144" t="s">
        <v>178</v>
      </c>
      <c r="G144" t="s">
        <v>19</v>
      </c>
      <c r="H144" t="s">
        <v>9</v>
      </c>
      <c r="I144">
        <v>28</v>
      </c>
      <c r="J144" t="s">
        <v>179</v>
      </c>
      <c r="K144" t="str">
        <f t="shared" si="7"/>
        <v>HTT-NI</v>
      </c>
      <c r="L144" t="str">
        <f>(IF(K144=parameters!$D$2,parameters!$E$2,(IF(K144=parameters!$D$3,parameters!$E$3,(IF(K144=parameters!$D$4,parameters!$E$4,(IF(K144=parameters!$D$5,parameters!$E$5,"error"))))))))</f>
        <v>#0C7BDC</v>
      </c>
      <c r="M144" t="str">
        <f t="shared" si="8"/>
        <v>Female</v>
      </c>
    </row>
    <row r="145" spans="1:13" x14ac:dyDescent="0.25">
      <c r="A145">
        <v>44241</v>
      </c>
      <c r="B145">
        <v>6388</v>
      </c>
      <c r="C145" t="str">
        <f t="shared" si="6"/>
        <v>6388</v>
      </c>
      <c r="D145">
        <v>44212</v>
      </c>
      <c r="E145">
        <v>4</v>
      </c>
      <c r="F145" t="s">
        <v>178</v>
      </c>
      <c r="G145" t="s">
        <v>19</v>
      </c>
      <c r="H145" t="s">
        <v>11</v>
      </c>
      <c r="I145">
        <v>17</v>
      </c>
      <c r="J145" t="s">
        <v>179</v>
      </c>
      <c r="K145" t="str">
        <f t="shared" si="7"/>
        <v>HTT-NI</v>
      </c>
      <c r="L145" t="str">
        <f>(IF(K145=parameters!$D$2,parameters!$E$2,(IF(K145=parameters!$D$3,parameters!$E$3,(IF(K145=parameters!$D$4,parameters!$E$4,(IF(K145=parameters!$D$5,parameters!$E$5,"error"))))))))</f>
        <v>#0C7BDC</v>
      </c>
      <c r="M145" t="str">
        <f t="shared" si="8"/>
        <v>Male</v>
      </c>
    </row>
    <row r="146" spans="1:13" x14ac:dyDescent="0.25">
      <c r="A146">
        <v>44248</v>
      </c>
      <c r="B146">
        <v>6388</v>
      </c>
      <c r="C146" t="str">
        <f t="shared" si="6"/>
        <v>6388</v>
      </c>
      <c r="E146">
        <v>5</v>
      </c>
      <c r="F146" t="s">
        <v>178</v>
      </c>
      <c r="G146" t="s">
        <v>19</v>
      </c>
      <c r="H146" t="s">
        <v>11</v>
      </c>
      <c r="I146">
        <v>20</v>
      </c>
      <c r="J146" t="s">
        <v>179</v>
      </c>
      <c r="K146" t="str">
        <f t="shared" si="7"/>
        <v>HTT-NI</v>
      </c>
      <c r="L146" t="str">
        <f>(IF(K146=parameters!$D$2,parameters!$E$2,(IF(K146=parameters!$D$3,parameters!$E$3,(IF(K146=parameters!$D$4,parameters!$E$4,(IF(K146=parameters!$D$5,parameters!$E$5,"error"))))))))</f>
        <v>#0C7BDC</v>
      </c>
      <c r="M146" t="str">
        <f t="shared" si="8"/>
        <v>Male</v>
      </c>
    </row>
    <row r="147" spans="1:13" x14ac:dyDescent="0.25">
      <c r="A147">
        <v>44257</v>
      </c>
      <c r="B147">
        <v>6388</v>
      </c>
      <c r="C147" t="str">
        <f t="shared" si="6"/>
        <v>6388</v>
      </c>
      <c r="E147">
        <v>6</v>
      </c>
      <c r="F147" t="s">
        <v>178</v>
      </c>
      <c r="G147" t="s">
        <v>19</v>
      </c>
      <c r="H147" t="s">
        <v>11</v>
      </c>
      <c r="I147">
        <v>24</v>
      </c>
      <c r="J147" t="s">
        <v>179</v>
      </c>
      <c r="K147" t="str">
        <f t="shared" si="7"/>
        <v>HTT-NI</v>
      </c>
      <c r="L147" t="str">
        <f>(IF(K147=parameters!$D$2,parameters!$E$2,(IF(K147=parameters!$D$3,parameters!$E$3,(IF(K147=parameters!$D$4,parameters!$E$4,(IF(K147=parameters!$D$5,parameters!$E$5,"error"))))))))</f>
        <v>#0C7BDC</v>
      </c>
      <c r="M147" t="str">
        <f t="shared" si="8"/>
        <v>Male</v>
      </c>
    </row>
    <row r="148" spans="1:13" x14ac:dyDescent="0.25">
      <c r="A148">
        <v>44268</v>
      </c>
      <c r="B148">
        <v>6388</v>
      </c>
      <c r="C148" t="str">
        <f t="shared" si="6"/>
        <v>6388</v>
      </c>
      <c r="E148">
        <v>8</v>
      </c>
      <c r="F148" t="s">
        <v>178</v>
      </c>
      <c r="G148" t="s">
        <v>19</v>
      </c>
      <c r="H148" t="s">
        <v>11</v>
      </c>
      <c r="I148">
        <v>25</v>
      </c>
      <c r="J148" t="s">
        <v>179</v>
      </c>
      <c r="K148" t="str">
        <f t="shared" si="7"/>
        <v>HTT-NI</v>
      </c>
      <c r="L148" t="str">
        <f>(IF(K148=parameters!$D$2,parameters!$E$2,(IF(K148=parameters!$D$3,parameters!$E$3,(IF(K148=parameters!$D$4,parameters!$E$4,(IF(K148=parameters!$D$5,parameters!$E$5,"error"))))))))</f>
        <v>#0C7BDC</v>
      </c>
      <c r="M148" t="str">
        <f t="shared" si="8"/>
        <v>Male</v>
      </c>
    </row>
    <row r="149" spans="1:13" x14ac:dyDescent="0.25">
      <c r="A149">
        <v>44274</v>
      </c>
      <c r="B149">
        <v>6388</v>
      </c>
      <c r="C149" t="str">
        <f t="shared" si="6"/>
        <v>6388</v>
      </c>
      <c r="E149">
        <v>9</v>
      </c>
      <c r="F149" t="s">
        <v>178</v>
      </c>
      <c r="G149" t="s">
        <v>19</v>
      </c>
      <c r="H149" t="s">
        <v>11</v>
      </c>
      <c r="I149">
        <v>26</v>
      </c>
      <c r="J149" t="s">
        <v>179</v>
      </c>
      <c r="K149" t="str">
        <f t="shared" si="7"/>
        <v>HTT-NI</v>
      </c>
      <c r="L149" t="str">
        <f>(IF(K149=parameters!$D$2,parameters!$E$2,(IF(K149=parameters!$D$3,parameters!$E$3,(IF(K149=parameters!$D$4,parameters!$E$4,(IF(K149=parameters!$D$5,parameters!$E$5,"error"))))))))</f>
        <v>#0C7BDC</v>
      </c>
      <c r="M149" t="str">
        <f t="shared" si="8"/>
        <v>Male</v>
      </c>
    </row>
    <row r="150" spans="1:13" x14ac:dyDescent="0.25">
      <c r="A150">
        <v>44279</v>
      </c>
      <c r="B150">
        <v>6388</v>
      </c>
      <c r="C150" t="str">
        <f t="shared" si="6"/>
        <v>6388</v>
      </c>
      <c r="E150">
        <v>10</v>
      </c>
      <c r="F150" t="s">
        <v>178</v>
      </c>
      <c r="G150" t="s">
        <v>19</v>
      </c>
      <c r="H150" t="s">
        <v>11</v>
      </c>
      <c r="I150">
        <v>27</v>
      </c>
      <c r="J150" t="s">
        <v>179</v>
      </c>
      <c r="K150" t="str">
        <f t="shared" si="7"/>
        <v>HTT-NI</v>
      </c>
      <c r="L150" t="str">
        <f>(IF(K150=parameters!$D$2,parameters!$E$2,(IF(K150=parameters!$D$3,parameters!$E$3,(IF(K150=parameters!$D$4,parameters!$E$4,(IF(K150=parameters!$D$5,parameters!$E$5,"error"))))))))</f>
        <v>#0C7BDC</v>
      </c>
      <c r="M150" t="str">
        <f t="shared" si="8"/>
        <v>Male</v>
      </c>
    </row>
    <row r="151" spans="1:13" x14ac:dyDescent="0.25">
      <c r="A151">
        <v>44295</v>
      </c>
      <c r="B151">
        <v>6388</v>
      </c>
      <c r="C151" t="str">
        <f t="shared" si="6"/>
        <v>6388</v>
      </c>
      <c r="E151">
        <v>12</v>
      </c>
      <c r="F151" t="s">
        <v>178</v>
      </c>
      <c r="G151" t="s">
        <v>19</v>
      </c>
      <c r="H151" t="s">
        <v>11</v>
      </c>
      <c r="I151">
        <v>29</v>
      </c>
      <c r="J151" t="s">
        <v>179</v>
      </c>
      <c r="K151" t="str">
        <f t="shared" si="7"/>
        <v>HTT-NI</v>
      </c>
      <c r="L151" t="str">
        <f>(IF(K151=parameters!$D$2,parameters!$E$2,(IF(K151=parameters!$D$3,parameters!$E$3,(IF(K151=parameters!$D$4,parameters!$E$4,(IF(K151=parameters!$D$5,parameters!$E$5,"error"))))))))</f>
        <v>#0C7BDC</v>
      </c>
      <c r="M151" t="str">
        <f t="shared" si="8"/>
        <v>Male</v>
      </c>
    </row>
    <row r="152" spans="1:13" x14ac:dyDescent="0.25">
      <c r="A152">
        <v>44241</v>
      </c>
      <c r="B152">
        <v>8966</v>
      </c>
      <c r="C152" t="str">
        <f t="shared" si="6"/>
        <v>8966</v>
      </c>
      <c r="D152">
        <v>44212</v>
      </c>
      <c r="E152">
        <v>4</v>
      </c>
      <c r="F152" t="s">
        <v>178</v>
      </c>
      <c r="G152" t="s">
        <v>19</v>
      </c>
      <c r="H152" t="s">
        <v>9</v>
      </c>
      <c r="I152">
        <v>16</v>
      </c>
      <c r="J152" t="s">
        <v>179</v>
      </c>
      <c r="K152" t="str">
        <f t="shared" si="7"/>
        <v>HTT-NI</v>
      </c>
      <c r="L152" t="str">
        <f>(IF(K152=parameters!$D$2,parameters!$E$2,(IF(K152=parameters!$D$3,parameters!$E$3,(IF(K152=parameters!$D$4,parameters!$E$4,(IF(K152=parameters!$D$5,parameters!$E$5,"error"))))))))</f>
        <v>#0C7BDC</v>
      </c>
      <c r="M152" t="str">
        <f t="shared" si="8"/>
        <v>Female</v>
      </c>
    </row>
    <row r="153" spans="1:13" x14ac:dyDescent="0.25">
      <c r="A153">
        <v>44248</v>
      </c>
      <c r="B153">
        <v>8966</v>
      </c>
      <c r="C153" t="str">
        <f t="shared" si="6"/>
        <v>8966</v>
      </c>
      <c r="E153">
        <v>5</v>
      </c>
      <c r="F153" t="s">
        <v>178</v>
      </c>
      <c r="G153" t="s">
        <v>19</v>
      </c>
      <c r="H153" t="s">
        <v>9</v>
      </c>
      <c r="I153">
        <v>20</v>
      </c>
      <c r="J153" t="s">
        <v>179</v>
      </c>
      <c r="K153" t="str">
        <f t="shared" si="7"/>
        <v>HTT-NI</v>
      </c>
      <c r="L153" t="str">
        <f>(IF(K153=parameters!$D$2,parameters!$E$2,(IF(K153=parameters!$D$3,parameters!$E$3,(IF(K153=parameters!$D$4,parameters!$E$4,(IF(K153=parameters!$D$5,parameters!$E$5,"error"))))))))</f>
        <v>#0C7BDC</v>
      </c>
      <c r="M153" t="str">
        <f t="shared" si="8"/>
        <v>Female</v>
      </c>
    </row>
    <row r="154" spans="1:13" x14ac:dyDescent="0.25">
      <c r="A154">
        <v>44268</v>
      </c>
      <c r="B154">
        <v>8966</v>
      </c>
      <c r="C154" t="str">
        <f t="shared" si="6"/>
        <v>8966</v>
      </c>
      <c r="E154">
        <v>8</v>
      </c>
      <c r="F154" t="s">
        <v>178</v>
      </c>
      <c r="G154" t="s">
        <v>19</v>
      </c>
      <c r="H154" t="s">
        <v>9</v>
      </c>
      <c r="I154">
        <v>23</v>
      </c>
      <c r="J154" t="s">
        <v>179</v>
      </c>
      <c r="K154" t="str">
        <f t="shared" si="7"/>
        <v>HTT-NI</v>
      </c>
      <c r="L154" t="str">
        <f>(IF(K154=parameters!$D$2,parameters!$E$2,(IF(K154=parameters!$D$3,parameters!$E$3,(IF(K154=parameters!$D$4,parameters!$E$4,(IF(K154=parameters!$D$5,parameters!$E$5,"error"))))))))</f>
        <v>#0C7BDC</v>
      </c>
      <c r="M154" t="str">
        <f t="shared" si="8"/>
        <v>Female</v>
      </c>
    </row>
    <row r="155" spans="1:13" x14ac:dyDescent="0.25">
      <c r="A155">
        <v>44274</v>
      </c>
      <c r="B155">
        <v>8966</v>
      </c>
      <c r="C155" t="str">
        <f t="shared" si="6"/>
        <v>8966</v>
      </c>
      <c r="E155">
        <v>9</v>
      </c>
      <c r="F155" t="s">
        <v>178</v>
      </c>
      <c r="G155" t="s">
        <v>19</v>
      </c>
      <c r="H155" t="s">
        <v>9</v>
      </c>
      <c r="I155">
        <v>25</v>
      </c>
      <c r="J155" t="s">
        <v>179</v>
      </c>
      <c r="K155" t="str">
        <f t="shared" si="7"/>
        <v>HTT-NI</v>
      </c>
      <c r="L155" t="str">
        <f>(IF(K155=parameters!$D$2,parameters!$E$2,(IF(K155=parameters!$D$3,parameters!$E$3,(IF(K155=parameters!$D$4,parameters!$E$4,(IF(K155=parameters!$D$5,parameters!$E$5,"error"))))))))</f>
        <v>#0C7BDC</v>
      </c>
      <c r="M155" t="str">
        <f t="shared" si="8"/>
        <v>Female</v>
      </c>
    </row>
    <row r="156" spans="1:13" x14ac:dyDescent="0.25">
      <c r="A156">
        <v>44279</v>
      </c>
      <c r="B156">
        <v>8966</v>
      </c>
      <c r="C156" t="str">
        <f t="shared" si="6"/>
        <v>8966</v>
      </c>
      <c r="E156">
        <v>10</v>
      </c>
      <c r="F156" t="s">
        <v>178</v>
      </c>
      <c r="G156" t="s">
        <v>19</v>
      </c>
      <c r="H156" t="s">
        <v>9</v>
      </c>
      <c r="I156">
        <v>25</v>
      </c>
      <c r="J156" t="s">
        <v>179</v>
      </c>
      <c r="K156" t="str">
        <f t="shared" si="7"/>
        <v>HTT-NI</v>
      </c>
      <c r="L156" t="str">
        <f>(IF(K156=parameters!$D$2,parameters!$E$2,(IF(K156=parameters!$D$3,parameters!$E$3,(IF(K156=parameters!$D$4,parameters!$E$4,(IF(K156=parameters!$D$5,parameters!$E$5,"error"))))))))</f>
        <v>#0C7BDC</v>
      </c>
      <c r="M156" t="str">
        <f t="shared" si="8"/>
        <v>Female</v>
      </c>
    </row>
    <row r="157" spans="1:13" x14ac:dyDescent="0.25">
      <c r="A157">
        <v>44287</v>
      </c>
      <c r="B157">
        <v>8966</v>
      </c>
      <c r="C157" t="str">
        <f t="shared" si="6"/>
        <v>8966</v>
      </c>
      <c r="E157">
        <v>11</v>
      </c>
      <c r="F157" t="s">
        <v>178</v>
      </c>
      <c r="G157" t="s">
        <v>19</v>
      </c>
      <c r="H157" t="s">
        <v>9</v>
      </c>
      <c r="I157">
        <v>25</v>
      </c>
      <c r="J157" t="s">
        <v>179</v>
      </c>
      <c r="K157" t="str">
        <f t="shared" si="7"/>
        <v>HTT-NI</v>
      </c>
      <c r="L157" t="str">
        <f>(IF(K157=parameters!$D$2,parameters!$E$2,(IF(K157=parameters!$D$3,parameters!$E$3,(IF(K157=parameters!$D$4,parameters!$E$4,(IF(K157=parameters!$D$5,parameters!$E$5,"error"))))))))</f>
        <v>#0C7BDC</v>
      </c>
      <c r="M157" t="str">
        <f t="shared" si="8"/>
        <v>Female</v>
      </c>
    </row>
    <row r="158" spans="1:13" x14ac:dyDescent="0.25">
      <c r="A158">
        <v>44295</v>
      </c>
      <c r="B158">
        <v>8966</v>
      </c>
      <c r="C158" t="str">
        <f t="shared" si="6"/>
        <v>8966</v>
      </c>
      <c r="E158">
        <v>12</v>
      </c>
      <c r="F158" t="s">
        <v>178</v>
      </c>
      <c r="G158" t="s">
        <v>19</v>
      </c>
      <c r="H158" t="s">
        <v>9</v>
      </c>
      <c r="I158">
        <v>28</v>
      </c>
      <c r="J158" t="s">
        <v>179</v>
      </c>
      <c r="K158" t="str">
        <f t="shared" si="7"/>
        <v>HTT-NI</v>
      </c>
      <c r="L158" t="str">
        <f>(IF(K158=parameters!$D$2,parameters!$E$2,(IF(K158=parameters!$D$3,parameters!$E$3,(IF(K158=parameters!$D$4,parameters!$E$4,(IF(K158=parameters!$D$5,parameters!$E$5,"error"))))))))</f>
        <v>#0C7BDC</v>
      </c>
      <c r="M158" t="str">
        <f t="shared" si="8"/>
        <v>Female</v>
      </c>
    </row>
    <row r="159" spans="1:13" x14ac:dyDescent="0.25">
      <c r="A159">
        <v>44301</v>
      </c>
      <c r="B159">
        <v>8966</v>
      </c>
      <c r="C159" t="str">
        <f t="shared" si="6"/>
        <v>8966</v>
      </c>
      <c r="E159">
        <v>13</v>
      </c>
      <c r="F159" t="s">
        <v>178</v>
      </c>
      <c r="G159" t="s">
        <v>19</v>
      </c>
      <c r="H159" t="s">
        <v>9</v>
      </c>
      <c r="I159">
        <v>28</v>
      </c>
      <c r="J159" t="s">
        <v>179</v>
      </c>
      <c r="K159" t="str">
        <f t="shared" si="7"/>
        <v>HTT-NI</v>
      </c>
      <c r="L159" t="str">
        <f>(IF(K159=parameters!$D$2,parameters!$E$2,(IF(K159=parameters!$D$3,parameters!$E$3,(IF(K159=parameters!$D$4,parameters!$E$4,(IF(K159=parameters!$D$5,parameters!$E$5,"error"))))))))</f>
        <v>#0C7BDC</v>
      </c>
      <c r="M159" t="str">
        <f t="shared" si="8"/>
        <v>Female</v>
      </c>
    </row>
    <row r="160" spans="1:13" x14ac:dyDescent="0.25">
      <c r="A160">
        <v>44303</v>
      </c>
      <c r="B160">
        <v>8966</v>
      </c>
      <c r="C160" t="str">
        <f t="shared" si="6"/>
        <v>8966</v>
      </c>
      <c r="E160">
        <v>13</v>
      </c>
      <c r="F160" t="s">
        <v>178</v>
      </c>
      <c r="G160" t="s">
        <v>19</v>
      </c>
      <c r="H160" t="s">
        <v>9</v>
      </c>
      <c r="I160">
        <v>28</v>
      </c>
      <c r="J160" t="s">
        <v>179</v>
      </c>
      <c r="K160" t="str">
        <f t="shared" si="7"/>
        <v>HTT-NI</v>
      </c>
      <c r="L160" t="str">
        <f>(IF(K160=parameters!$D$2,parameters!$E$2,(IF(K160=parameters!$D$3,parameters!$E$3,(IF(K160=parameters!$D$4,parameters!$E$4,(IF(K160=parameters!$D$5,parameters!$E$5,"error"))))))))</f>
        <v>#0C7BDC</v>
      </c>
      <c r="M160" t="str">
        <f t="shared" si="8"/>
        <v>Female</v>
      </c>
    </row>
    <row r="161" spans="1:13" x14ac:dyDescent="0.25">
      <c r="A161">
        <v>44241</v>
      </c>
      <c r="B161">
        <v>6935</v>
      </c>
      <c r="C161" t="str">
        <f t="shared" si="6"/>
        <v>6935</v>
      </c>
      <c r="D161">
        <v>44211</v>
      </c>
      <c r="E161">
        <v>4</v>
      </c>
      <c r="F161" t="s">
        <v>178</v>
      </c>
      <c r="G161" t="s">
        <v>19</v>
      </c>
      <c r="H161" t="s">
        <v>9</v>
      </c>
      <c r="I161">
        <v>18</v>
      </c>
      <c r="J161" t="s">
        <v>179</v>
      </c>
      <c r="K161" t="str">
        <f t="shared" si="7"/>
        <v>HTT-NI</v>
      </c>
      <c r="L161" t="str">
        <f>(IF(K161=parameters!$D$2,parameters!$E$2,(IF(K161=parameters!$D$3,parameters!$E$3,(IF(K161=parameters!$D$4,parameters!$E$4,(IF(K161=parameters!$D$5,parameters!$E$5,"error"))))))))</f>
        <v>#0C7BDC</v>
      </c>
      <c r="M161" t="str">
        <f t="shared" si="8"/>
        <v>Female</v>
      </c>
    </row>
    <row r="162" spans="1:13" x14ac:dyDescent="0.25">
      <c r="A162">
        <v>44248</v>
      </c>
      <c r="B162">
        <v>6935</v>
      </c>
      <c r="C162" t="str">
        <f t="shared" si="6"/>
        <v>6935</v>
      </c>
      <c r="E162">
        <v>5</v>
      </c>
      <c r="F162" t="s">
        <v>178</v>
      </c>
      <c r="G162" t="s">
        <v>19</v>
      </c>
      <c r="H162" t="s">
        <v>9</v>
      </c>
      <c r="I162">
        <v>21</v>
      </c>
      <c r="J162" t="s">
        <v>179</v>
      </c>
      <c r="K162" t="str">
        <f t="shared" si="7"/>
        <v>HTT-NI</v>
      </c>
      <c r="L162" t="str">
        <f>(IF(K162=parameters!$D$2,parameters!$E$2,(IF(K162=parameters!$D$3,parameters!$E$3,(IF(K162=parameters!$D$4,parameters!$E$4,(IF(K162=parameters!$D$5,parameters!$E$5,"error"))))))))</f>
        <v>#0C7BDC</v>
      </c>
      <c r="M162" t="str">
        <f t="shared" si="8"/>
        <v>Female</v>
      </c>
    </row>
    <row r="163" spans="1:13" x14ac:dyDescent="0.25">
      <c r="A163">
        <v>44257</v>
      </c>
      <c r="B163">
        <v>6935</v>
      </c>
      <c r="C163" t="str">
        <f t="shared" si="6"/>
        <v>6935</v>
      </c>
      <c r="E163">
        <v>7</v>
      </c>
      <c r="F163" t="s">
        <v>178</v>
      </c>
      <c r="G163" t="s">
        <v>19</v>
      </c>
      <c r="H163" t="s">
        <v>9</v>
      </c>
      <c r="I163">
        <v>24</v>
      </c>
      <c r="J163" t="s">
        <v>179</v>
      </c>
      <c r="K163" t="str">
        <f t="shared" si="7"/>
        <v>HTT-NI</v>
      </c>
      <c r="L163" t="str">
        <f>(IF(K163=parameters!$D$2,parameters!$E$2,(IF(K163=parameters!$D$3,parameters!$E$3,(IF(K163=parameters!$D$4,parameters!$E$4,(IF(K163=parameters!$D$5,parameters!$E$5,"error"))))))))</f>
        <v>#0C7BDC</v>
      </c>
      <c r="M163" t="str">
        <f t="shared" si="8"/>
        <v>Female</v>
      </c>
    </row>
    <row r="164" spans="1:13" x14ac:dyDescent="0.25">
      <c r="A164">
        <v>44287</v>
      </c>
      <c r="B164">
        <v>287561632</v>
      </c>
      <c r="C164" t="str">
        <f t="shared" si="6"/>
        <v>1632</v>
      </c>
      <c r="D164">
        <v>44269</v>
      </c>
      <c r="E164">
        <v>3</v>
      </c>
      <c r="F164" t="s">
        <v>178</v>
      </c>
      <c r="G164" t="s">
        <v>19</v>
      </c>
      <c r="H164" t="s">
        <v>181</v>
      </c>
      <c r="I164">
        <v>10</v>
      </c>
      <c r="J164" t="s">
        <v>179</v>
      </c>
      <c r="K164" t="str">
        <f t="shared" si="7"/>
        <v>HTT-NI</v>
      </c>
      <c r="L164" t="str">
        <f>(IF(K164=parameters!$D$2,parameters!$E$2,(IF(K164=parameters!$D$3,parameters!$E$3,(IF(K164=parameters!$D$4,parameters!$E$4,(IF(K164=parameters!$D$5,parameters!$E$5,"error"))))))))</f>
        <v>#0C7BDC</v>
      </c>
      <c r="M164" t="str">
        <f t="shared" si="8"/>
        <v>Male</v>
      </c>
    </row>
    <row r="165" spans="1:13" x14ac:dyDescent="0.25">
      <c r="A165">
        <v>44295</v>
      </c>
      <c r="B165">
        <v>287561632</v>
      </c>
      <c r="C165" t="str">
        <f t="shared" si="6"/>
        <v>1632</v>
      </c>
      <c r="E165">
        <v>4</v>
      </c>
      <c r="F165" t="s">
        <v>178</v>
      </c>
      <c r="G165" t="s">
        <v>19</v>
      </c>
      <c r="H165" t="s">
        <v>181</v>
      </c>
      <c r="I165">
        <v>17</v>
      </c>
      <c r="J165" t="s">
        <v>179</v>
      </c>
      <c r="K165" t="str">
        <f t="shared" si="7"/>
        <v>HTT-NI</v>
      </c>
      <c r="L165" t="str">
        <f>(IF(K165=parameters!$D$2,parameters!$E$2,(IF(K165=parameters!$D$3,parameters!$E$3,(IF(K165=parameters!$D$4,parameters!$E$4,(IF(K165=parameters!$D$5,parameters!$E$5,"error"))))))))</f>
        <v>#0C7BDC</v>
      </c>
      <c r="M165" t="str">
        <f t="shared" si="8"/>
        <v>Male</v>
      </c>
    </row>
    <row r="166" spans="1:13" x14ac:dyDescent="0.25">
      <c r="A166">
        <v>44301</v>
      </c>
      <c r="B166">
        <v>287561632</v>
      </c>
      <c r="C166" t="str">
        <f t="shared" si="6"/>
        <v>1632</v>
      </c>
      <c r="E166">
        <v>5</v>
      </c>
      <c r="F166" t="s">
        <v>178</v>
      </c>
      <c r="G166" t="s">
        <v>19</v>
      </c>
      <c r="H166" t="s">
        <v>181</v>
      </c>
      <c r="I166">
        <v>21</v>
      </c>
      <c r="J166" t="s">
        <v>179</v>
      </c>
      <c r="K166" t="str">
        <f t="shared" si="7"/>
        <v>HTT-NI</v>
      </c>
      <c r="L166" t="str">
        <f>(IF(K166=parameters!$D$2,parameters!$E$2,(IF(K166=parameters!$D$3,parameters!$E$3,(IF(K166=parameters!$D$4,parameters!$E$4,(IF(K166=parameters!$D$5,parameters!$E$5,"error"))))))))</f>
        <v>#0C7BDC</v>
      </c>
      <c r="M166" t="str">
        <f t="shared" si="8"/>
        <v>Male</v>
      </c>
    </row>
    <row r="167" spans="1:13" x14ac:dyDescent="0.25">
      <c r="A167">
        <v>44310</v>
      </c>
      <c r="B167">
        <v>287561632</v>
      </c>
      <c r="C167" t="str">
        <f t="shared" si="6"/>
        <v>1632</v>
      </c>
      <c r="E167">
        <v>6</v>
      </c>
      <c r="F167" t="s">
        <v>178</v>
      </c>
      <c r="G167" t="s">
        <v>19</v>
      </c>
      <c r="H167" t="s">
        <v>181</v>
      </c>
      <c r="I167">
        <v>22</v>
      </c>
      <c r="J167" t="s">
        <v>179</v>
      </c>
      <c r="K167" t="str">
        <f t="shared" si="7"/>
        <v>HTT-NI</v>
      </c>
      <c r="L167" t="str">
        <f>(IF(K167=parameters!$D$2,parameters!$E$2,(IF(K167=parameters!$D$3,parameters!$E$3,(IF(K167=parameters!$D$4,parameters!$E$4,(IF(K167=parameters!$D$5,parameters!$E$5,"error"))))))))</f>
        <v>#0C7BDC</v>
      </c>
      <c r="M167" t="str">
        <f t="shared" si="8"/>
        <v>Male</v>
      </c>
    </row>
    <row r="168" spans="1:13" x14ac:dyDescent="0.25">
      <c r="A168">
        <v>44352</v>
      </c>
      <c r="B168">
        <v>287561632</v>
      </c>
      <c r="C168" t="str">
        <f t="shared" si="6"/>
        <v>1632</v>
      </c>
      <c r="E168">
        <v>12</v>
      </c>
      <c r="F168" t="s">
        <v>178</v>
      </c>
      <c r="G168" t="s">
        <v>19</v>
      </c>
      <c r="H168" t="s">
        <v>181</v>
      </c>
      <c r="I168">
        <v>27</v>
      </c>
      <c r="J168" t="s">
        <v>179</v>
      </c>
      <c r="K168" t="str">
        <f t="shared" si="7"/>
        <v>HTT-NI</v>
      </c>
      <c r="L168" t="str">
        <f>(IF(K168=parameters!$D$2,parameters!$E$2,(IF(K168=parameters!$D$3,parameters!$E$3,(IF(K168=parameters!$D$4,parameters!$E$4,(IF(K168=parameters!$D$5,parameters!$E$5,"error"))))))))</f>
        <v>#0C7BDC</v>
      </c>
      <c r="M168" t="str">
        <f t="shared" si="8"/>
        <v>Male</v>
      </c>
    </row>
    <row r="169" spans="1:13" x14ac:dyDescent="0.25">
      <c r="A169">
        <v>44287</v>
      </c>
      <c r="B169">
        <v>287069362</v>
      </c>
      <c r="C169" t="str">
        <f t="shared" si="6"/>
        <v>9362</v>
      </c>
      <c r="D169">
        <v>44269</v>
      </c>
      <c r="E169">
        <v>3</v>
      </c>
      <c r="F169" t="s">
        <v>178</v>
      </c>
      <c r="G169" t="s">
        <v>30</v>
      </c>
      <c r="H169" t="s">
        <v>181</v>
      </c>
      <c r="I169">
        <v>9</v>
      </c>
      <c r="J169" t="s">
        <v>179</v>
      </c>
      <c r="K169" t="str">
        <f t="shared" si="7"/>
        <v>HTT-NI</v>
      </c>
      <c r="L169" t="str">
        <f>(IF(K169=parameters!$D$2,parameters!$E$2,(IF(K169=parameters!$D$3,parameters!$E$3,(IF(K169=parameters!$D$4,parameters!$E$4,(IF(K169=parameters!$D$5,parameters!$E$5,"error"))))))))</f>
        <v>#0C7BDC</v>
      </c>
      <c r="M169" t="str">
        <f t="shared" si="8"/>
        <v>Male</v>
      </c>
    </row>
    <row r="170" spans="1:13" x14ac:dyDescent="0.25">
      <c r="A170">
        <v>44295</v>
      </c>
      <c r="B170">
        <v>287069362</v>
      </c>
      <c r="C170" t="str">
        <f t="shared" si="6"/>
        <v>9362</v>
      </c>
      <c r="E170">
        <v>4</v>
      </c>
      <c r="F170" t="s">
        <v>178</v>
      </c>
      <c r="G170" t="s">
        <v>19</v>
      </c>
      <c r="H170" t="s">
        <v>181</v>
      </c>
      <c r="I170">
        <v>15</v>
      </c>
      <c r="J170" t="s">
        <v>179</v>
      </c>
      <c r="K170" t="str">
        <f t="shared" si="7"/>
        <v>HTT-NI</v>
      </c>
      <c r="L170" t="str">
        <f>(IF(K170=parameters!$D$2,parameters!$E$2,(IF(K170=parameters!$D$3,parameters!$E$3,(IF(K170=parameters!$D$4,parameters!$E$4,(IF(K170=parameters!$D$5,parameters!$E$5,"error"))))))))</f>
        <v>#0C7BDC</v>
      </c>
      <c r="M170" t="str">
        <f t="shared" si="8"/>
        <v>Male</v>
      </c>
    </row>
    <row r="171" spans="1:13" x14ac:dyDescent="0.25">
      <c r="A171">
        <v>44301</v>
      </c>
      <c r="B171">
        <v>287069362</v>
      </c>
      <c r="C171" t="str">
        <f t="shared" si="6"/>
        <v>9362</v>
      </c>
      <c r="E171">
        <v>5</v>
      </c>
      <c r="F171" t="s">
        <v>178</v>
      </c>
      <c r="G171" t="s">
        <v>19</v>
      </c>
      <c r="H171" t="s">
        <v>181</v>
      </c>
      <c r="I171">
        <v>19</v>
      </c>
      <c r="J171" t="s">
        <v>179</v>
      </c>
      <c r="K171" t="str">
        <f t="shared" si="7"/>
        <v>HTT-NI</v>
      </c>
      <c r="L171" t="str">
        <f>(IF(K171=parameters!$D$2,parameters!$E$2,(IF(K171=parameters!$D$3,parameters!$E$3,(IF(K171=parameters!$D$4,parameters!$E$4,(IF(K171=parameters!$D$5,parameters!$E$5,"error"))))))))</f>
        <v>#0C7BDC</v>
      </c>
      <c r="M171" t="str">
        <f t="shared" si="8"/>
        <v>Male</v>
      </c>
    </row>
    <row r="172" spans="1:13" x14ac:dyDescent="0.25">
      <c r="A172">
        <v>44310</v>
      </c>
      <c r="B172">
        <v>287069362</v>
      </c>
      <c r="C172" t="str">
        <f t="shared" si="6"/>
        <v>9362</v>
      </c>
      <c r="E172">
        <v>6</v>
      </c>
      <c r="F172" t="s">
        <v>178</v>
      </c>
      <c r="G172" t="s">
        <v>19</v>
      </c>
      <c r="H172" t="s">
        <v>181</v>
      </c>
      <c r="I172">
        <v>22</v>
      </c>
      <c r="J172" t="s">
        <v>179</v>
      </c>
      <c r="K172" t="str">
        <f t="shared" si="7"/>
        <v>HTT-NI</v>
      </c>
      <c r="L172" t="str">
        <f>(IF(K172=parameters!$D$2,parameters!$E$2,(IF(K172=parameters!$D$3,parameters!$E$3,(IF(K172=parameters!$D$4,parameters!$E$4,(IF(K172=parameters!$D$5,parameters!$E$5,"error"))))))))</f>
        <v>#0C7BDC</v>
      </c>
      <c r="M172" t="str">
        <f t="shared" si="8"/>
        <v>Male</v>
      </c>
    </row>
    <row r="173" spans="1:13" x14ac:dyDescent="0.25">
      <c r="A173">
        <v>44287</v>
      </c>
      <c r="B173">
        <v>287646828</v>
      </c>
      <c r="C173" t="str">
        <f t="shared" si="6"/>
        <v>6828</v>
      </c>
      <c r="D173">
        <v>44267</v>
      </c>
      <c r="E173">
        <v>3</v>
      </c>
      <c r="F173" t="s">
        <v>178</v>
      </c>
      <c r="G173" t="s">
        <v>19</v>
      </c>
      <c r="H173" t="s">
        <v>181</v>
      </c>
      <c r="I173">
        <v>8</v>
      </c>
      <c r="J173" t="s">
        <v>179</v>
      </c>
      <c r="K173" t="str">
        <f t="shared" si="7"/>
        <v>HTT-NI</v>
      </c>
      <c r="L173" t="str">
        <f>(IF(K173=parameters!$D$2,parameters!$E$2,(IF(K173=parameters!$D$3,parameters!$E$3,(IF(K173=parameters!$D$4,parameters!$E$4,(IF(K173=parameters!$D$5,parameters!$E$5,"error"))))))))</f>
        <v>#0C7BDC</v>
      </c>
      <c r="M173" t="str">
        <f t="shared" si="8"/>
        <v>Male</v>
      </c>
    </row>
    <row r="174" spans="1:13" x14ac:dyDescent="0.25">
      <c r="A174">
        <v>44295</v>
      </c>
      <c r="B174">
        <v>287646828</v>
      </c>
      <c r="C174" t="str">
        <f t="shared" si="6"/>
        <v>6828</v>
      </c>
      <c r="E174">
        <v>4</v>
      </c>
      <c r="F174" t="s">
        <v>178</v>
      </c>
      <c r="G174" t="s">
        <v>19</v>
      </c>
      <c r="H174" t="s">
        <v>181</v>
      </c>
      <c r="I174">
        <v>13</v>
      </c>
      <c r="J174" t="s">
        <v>179</v>
      </c>
      <c r="K174" t="str">
        <f t="shared" si="7"/>
        <v>HTT-NI</v>
      </c>
      <c r="L174" t="str">
        <f>(IF(K174=parameters!$D$2,parameters!$E$2,(IF(K174=parameters!$D$3,parameters!$E$3,(IF(K174=parameters!$D$4,parameters!$E$4,(IF(K174=parameters!$D$5,parameters!$E$5,"error"))))))))</f>
        <v>#0C7BDC</v>
      </c>
      <c r="M174" t="str">
        <f t="shared" si="8"/>
        <v>Male</v>
      </c>
    </row>
    <row r="175" spans="1:13" x14ac:dyDescent="0.25">
      <c r="A175">
        <v>44301</v>
      </c>
      <c r="B175">
        <v>287646828</v>
      </c>
      <c r="C175" t="str">
        <f t="shared" si="6"/>
        <v>6828</v>
      </c>
      <c r="E175">
        <v>5</v>
      </c>
      <c r="F175" t="s">
        <v>178</v>
      </c>
      <c r="G175" t="s">
        <v>19</v>
      </c>
      <c r="H175" t="s">
        <v>181</v>
      </c>
      <c r="I175">
        <v>17</v>
      </c>
      <c r="J175" t="s">
        <v>179</v>
      </c>
      <c r="K175" t="str">
        <f t="shared" si="7"/>
        <v>HTT-NI</v>
      </c>
      <c r="L175" t="str">
        <f>(IF(K175=parameters!$D$2,parameters!$E$2,(IF(K175=parameters!$D$3,parameters!$E$3,(IF(K175=parameters!$D$4,parameters!$E$4,(IF(K175=parameters!$D$5,parameters!$E$5,"error"))))))))</f>
        <v>#0C7BDC</v>
      </c>
      <c r="M175" t="str">
        <f t="shared" si="8"/>
        <v>Male</v>
      </c>
    </row>
    <row r="176" spans="1:13" x14ac:dyDescent="0.25">
      <c r="A176">
        <v>44287</v>
      </c>
      <c r="B176">
        <v>286766706</v>
      </c>
      <c r="C176" t="str">
        <f t="shared" si="6"/>
        <v>6706</v>
      </c>
      <c r="D176">
        <v>44267</v>
      </c>
      <c r="E176">
        <v>3</v>
      </c>
      <c r="F176" t="s">
        <v>178</v>
      </c>
      <c r="G176" t="s">
        <v>30</v>
      </c>
      <c r="H176" t="s">
        <v>181</v>
      </c>
      <c r="I176">
        <v>8</v>
      </c>
      <c r="J176" t="s">
        <v>179</v>
      </c>
      <c r="K176" t="str">
        <f t="shared" si="7"/>
        <v>HTT-NI</v>
      </c>
      <c r="L176" t="str">
        <f>(IF(K176=parameters!$D$2,parameters!$E$2,(IF(K176=parameters!$D$3,parameters!$E$3,(IF(K176=parameters!$D$4,parameters!$E$4,(IF(K176=parameters!$D$5,parameters!$E$5,"error"))))))))</f>
        <v>#0C7BDC</v>
      </c>
      <c r="M176" t="str">
        <f t="shared" si="8"/>
        <v>Male</v>
      </c>
    </row>
    <row r="177" spans="1:13" x14ac:dyDescent="0.25">
      <c r="A177">
        <v>44295</v>
      </c>
      <c r="B177">
        <v>286766706</v>
      </c>
      <c r="C177" t="str">
        <f t="shared" si="6"/>
        <v>6706</v>
      </c>
      <c r="E177">
        <v>4</v>
      </c>
      <c r="F177" t="s">
        <v>178</v>
      </c>
      <c r="G177" t="s">
        <v>30</v>
      </c>
      <c r="H177" t="s">
        <v>181</v>
      </c>
      <c r="I177">
        <v>13</v>
      </c>
      <c r="J177" t="s">
        <v>179</v>
      </c>
      <c r="K177" t="str">
        <f t="shared" si="7"/>
        <v>HTT-NI</v>
      </c>
      <c r="L177" t="str">
        <f>(IF(K177=parameters!$D$2,parameters!$E$2,(IF(K177=parameters!$D$3,parameters!$E$3,(IF(K177=parameters!$D$4,parameters!$E$4,(IF(K177=parameters!$D$5,parameters!$E$5,"error"))))))))</f>
        <v>#0C7BDC</v>
      </c>
      <c r="M177" t="str">
        <f t="shared" si="8"/>
        <v>Male</v>
      </c>
    </row>
    <row r="178" spans="1:13" x14ac:dyDescent="0.25">
      <c r="A178">
        <v>44301</v>
      </c>
      <c r="B178">
        <v>286766706</v>
      </c>
      <c r="C178" t="str">
        <f t="shared" si="6"/>
        <v>6706</v>
      </c>
      <c r="E178">
        <v>5</v>
      </c>
      <c r="F178" t="s">
        <v>178</v>
      </c>
      <c r="G178" t="s">
        <v>30</v>
      </c>
      <c r="H178" t="s">
        <v>181</v>
      </c>
      <c r="I178">
        <v>15</v>
      </c>
      <c r="J178" t="s">
        <v>179</v>
      </c>
      <c r="K178" t="str">
        <f t="shared" si="7"/>
        <v>HTT-NI</v>
      </c>
      <c r="L178" t="str">
        <f>(IF(K178=parameters!$D$2,parameters!$E$2,(IF(K178=parameters!$D$3,parameters!$E$3,(IF(K178=parameters!$D$4,parameters!$E$4,(IF(K178=parameters!$D$5,parameters!$E$5,"error"))))))))</f>
        <v>#0C7BDC</v>
      </c>
      <c r="M178" t="str">
        <f t="shared" si="8"/>
        <v>Male</v>
      </c>
    </row>
    <row r="179" spans="1:13" x14ac:dyDescent="0.25">
      <c r="A179">
        <v>44310</v>
      </c>
      <c r="B179">
        <v>286766706</v>
      </c>
      <c r="C179" t="str">
        <f t="shared" si="6"/>
        <v>6706</v>
      </c>
      <c r="E179">
        <v>6</v>
      </c>
      <c r="F179" t="s">
        <v>178</v>
      </c>
      <c r="G179" t="s">
        <v>30</v>
      </c>
      <c r="H179" t="s">
        <v>181</v>
      </c>
      <c r="I179">
        <v>17</v>
      </c>
      <c r="J179" t="s">
        <v>179</v>
      </c>
      <c r="K179" t="str">
        <f t="shared" si="7"/>
        <v>HTT-NI</v>
      </c>
      <c r="L179" t="str">
        <f>(IF(K179=parameters!$D$2,parameters!$E$2,(IF(K179=parameters!$D$3,parameters!$E$3,(IF(K179=parameters!$D$4,parameters!$E$4,(IF(K179=parameters!$D$5,parameters!$E$5,"error"))))))))</f>
        <v>#0C7BDC</v>
      </c>
      <c r="M179" t="str">
        <f t="shared" si="8"/>
        <v>Male</v>
      </c>
    </row>
    <row r="180" spans="1:13" x14ac:dyDescent="0.25">
      <c r="A180">
        <v>44366</v>
      </c>
      <c r="B180">
        <v>287491508</v>
      </c>
      <c r="C180" t="str">
        <f t="shared" si="6"/>
        <v>1508</v>
      </c>
      <c r="D180">
        <v>44343</v>
      </c>
      <c r="E180">
        <v>3</v>
      </c>
      <c r="F180" t="s">
        <v>178</v>
      </c>
      <c r="G180" t="s">
        <v>19</v>
      </c>
      <c r="H180" t="s">
        <v>9</v>
      </c>
      <c r="I180">
        <v>10</v>
      </c>
      <c r="J180" t="s">
        <v>179</v>
      </c>
      <c r="K180" t="str">
        <f t="shared" si="7"/>
        <v>HTT-NI</v>
      </c>
      <c r="L180" t="str">
        <f>(IF(K180=parameters!$D$2,parameters!$E$2,(IF(K180=parameters!$D$3,parameters!$E$3,(IF(K180=parameters!$D$4,parameters!$E$4,(IF(K180=parameters!$D$5,parameters!$E$5,"error"))))))))</f>
        <v>#0C7BDC</v>
      </c>
      <c r="M180" t="str">
        <f t="shared" si="8"/>
        <v>Female</v>
      </c>
    </row>
    <row r="181" spans="1:13" x14ac:dyDescent="0.25">
      <c r="A181">
        <v>44366</v>
      </c>
      <c r="B181">
        <v>287716914</v>
      </c>
      <c r="C181" t="str">
        <f t="shared" si="6"/>
        <v>6914</v>
      </c>
      <c r="D181">
        <v>44343</v>
      </c>
      <c r="E181">
        <v>3</v>
      </c>
      <c r="F181" t="s">
        <v>178</v>
      </c>
      <c r="G181" t="s">
        <v>19</v>
      </c>
      <c r="H181" t="s">
        <v>9</v>
      </c>
      <c r="I181">
        <v>10</v>
      </c>
      <c r="J181" t="s">
        <v>179</v>
      </c>
      <c r="K181" t="str">
        <f t="shared" si="7"/>
        <v>HTT-NI</v>
      </c>
      <c r="L181" t="str">
        <f>(IF(K181=parameters!$D$2,parameters!$E$2,(IF(K181=parameters!$D$3,parameters!$E$3,(IF(K181=parameters!$D$4,parameters!$E$4,(IF(K181=parameters!$D$5,parameters!$E$5,"error"))))))))</f>
        <v>#0C7BDC</v>
      </c>
      <c r="M181" t="str">
        <f t="shared" si="8"/>
        <v>Female</v>
      </c>
    </row>
    <row r="182" spans="1:13" x14ac:dyDescent="0.25">
      <c r="A182">
        <v>44366</v>
      </c>
      <c r="B182">
        <v>289756386</v>
      </c>
      <c r="C182" t="str">
        <f t="shared" si="6"/>
        <v>6386</v>
      </c>
      <c r="D182">
        <v>44343</v>
      </c>
      <c r="E182">
        <v>3</v>
      </c>
      <c r="F182" t="s">
        <v>178</v>
      </c>
      <c r="G182" t="s">
        <v>19</v>
      </c>
      <c r="H182" t="s">
        <v>9</v>
      </c>
      <c r="I182">
        <v>10</v>
      </c>
      <c r="J182" t="s">
        <v>179</v>
      </c>
      <c r="K182" t="str">
        <f t="shared" si="7"/>
        <v>HTT-NI</v>
      </c>
      <c r="L182" t="str">
        <f>(IF(K182=parameters!$D$2,parameters!$E$2,(IF(K182=parameters!$D$3,parameters!$E$3,(IF(K182=parameters!$D$4,parameters!$E$4,(IF(K182=parameters!$D$5,parameters!$E$5,"error"))))))))</f>
        <v>#0C7BDC</v>
      </c>
      <c r="M182" t="str">
        <f t="shared" si="8"/>
        <v>Female</v>
      </c>
    </row>
    <row r="183" spans="1:13" x14ac:dyDescent="0.25">
      <c r="A183">
        <v>44366</v>
      </c>
      <c r="B183">
        <v>289756745</v>
      </c>
      <c r="C183" t="str">
        <f t="shared" si="6"/>
        <v>6745</v>
      </c>
      <c r="D183">
        <v>44343</v>
      </c>
      <c r="E183">
        <v>3</v>
      </c>
      <c r="F183" t="s">
        <v>178</v>
      </c>
      <c r="G183" t="s">
        <v>19</v>
      </c>
      <c r="H183" t="s">
        <v>9</v>
      </c>
      <c r="I183">
        <v>10</v>
      </c>
      <c r="J183" t="s">
        <v>179</v>
      </c>
      <c r="K183" t="str">
        <f t="shared" si="7"/>
        <v>HTT-NI</v>
      </c>
      <c r="L183" t="str">
        <f>(IF(K183=parameters!$D$2,parameters!$E$2,(IF(K183=parameters!$D$3,parameters!$E$3,(IF(K183=parameters!$D$4,parameters!$E$4,(IF(K183=parameters!$D$5,parameters!$E$5,"error"))))))))</f>
        <v>#0C7BDC</v>
      </c>
      <c r="M183" t="str">
        <f t="shared" si="8"/>
        <v>Female</v>
      </c>
    </row>
    <row r="184" spans="1:13" x14ac:dyDescent="0.25">
      <c r="A184">
        <v>44366</v>
      </c>
      <c r="B184">
        <v>287257800</v>
      </c>
      <c r="C184" t="str">
        <f t="shared" si="6"/>
        <v>7800</v>
      </c>
      <c r="D184">
        <v>44344</v>
      </c>
      <c r="E184">
        <v>3</v>
      </c>
      <c r="F184" t="s">
        <v>178</v>
      </c>
      <c r="G184" t="s">
        <v>19</v>
      </c>
      <c r="H184" t="s">
        <v>9</v>
      </c>
      <c r="I184">
        <v>9</v>
      </c>
      <c r="J184" t="s">
        <v>179</v>
      </c>
      <c r="K184" t="str">
        <f t="shared" si="7"/>
        <v>HTT-NI</v>
      </c>
      <c r="L184" t="str">
        <f>(IF(K184=parameters!$D$2,parameters!$E$2,(IF(K184=parameters!$D$3,parameters!$E$3,(IF(K184=parameters!$D$4,parameters!$E$4,(IF(K184=parameters!$D$5,parameters!$E$5,"error"))))))))</f>
        <v>#0C7BDC</v>
      </c>
      <c r="M184" t="str">
        <f t="shared" si="8"/>
        <v>Female</v>
      </c>
    </row>
    <row r="185" spans="1:13" x14ac:dyDescent="0.25">
      <c r="A185">
        <v>44366</v>
      </c>
      <c r="B185">
        <v>289838226</v>
      </c>
      <c r="C185" t="str">
        <f t="shared" si="6"/>
        <v>8226</v>
      </c>
      <c r="D185">
        <v>44344</v>
      </c>
      <c r="E185">
        <v>3</v>
      </c>
      <c r="F185" t="s">
        <v>178</v>
      </c>
      <c r="G185" t="s">
        <v>19</v>
      </c>
      <c r="H185" t="s">
        <v>9</v>
      </c>
      <c r="I185">
        <v>6</v>
      </c>
      <c r="J185" t="s">
        <v>179</v>
      </c>
      <c r="K185" t="str">
        <f t="shared" si="7"/>
        <v>HTT-NI</v>
      </c>
      <c r="L185" t="str">
        <f>(IF(K185=parameters!$D$2,parameters!$E$2,(IF(K185=parameters!$D$3,parameters!$E$3,(IF(K185=parameters!$D$4,parameters!$E$4,(IF(K185=parameters!$D$5,parameters!$E$5,"error"))))))))</f>
        <v>#0C7BDC</v>
      </c>
      <c r="M185" t="str">
        <f t="shared" si="8"/>
        <v>Female</v>
      </c>
    </row>
    <row r="186" spans="1:13" x14ac:dyDescent="0.25">
      <c r="A186">
        <v>44366</v>
      </c>
      <c r="B186">
        <v>289838154</v>
      </c>
      <c r="C186" t="str">
        <f t="shared" si="6"/>
        <v>8154</v>
      </c>
      <c r="D186">
        <v>44344</v>
      </c>
      <c r="E186">
        <v>3</v>
      </c>
      <c r="F186" t="s">
        <v>178</v>
      </c>
      <c r="G186" t="s">
        <v>19</v>
      </c>
      <c r="H186" t="s">
        <v>9</v>
      </c>
      <c r="I186">
        <v>7</v>
      </c>
      <c r="J186" t="s">
        <v>179</v>
      </c>
      <c r="K186" t="str">
        <f t="shared" si="7"/>
        <v>HTT-NI</v>
      </c>
      <c r="L186" t="str">
        <f>(IF(K186=parameters!$D$2,parameters!$E$2,(IF(K186=parameters!$D$3,parameters!$E$3,(IF(K186=parameters!$D$4,parameters!$E$4,(IF(K186=parameters!$D$5,parameters!$E$5,"error"))))))))</f>
        <v>#0C7BDC</v>
      </c>
      <c r="M186" t="str">
        <f t="shared" si="8"/>
        <v>Female</v>
      </c>
    </row>
    <row r="187" spans="1:13" x14ac:dyDescent="0.25">
      <c r="A187">
        <v>44582</v>
      </c>
      <c r="B187">
        <v>290219495</v>
      </c>
      <c r="C187" t="str">
        <f t="shared" si="6"/>
        <v>9495</v>
      </c>
      <c r="D187">
        <v>44565</v>
      </c>
      <c r="E187">
        <v>2</v>
      </c>
      <c r="F187" t="s">
        <v>178</v>
      </c>
      <c r="G187" t="s">
        <v>19</v>
      </c>
      <c r="H187" t="s">
        <v>9</v>
      </c>
      <c r="I187">
        <v>10</v>
      </c>
      <c r="J187" t="s">
        <v>179</v>
      </c>
      <c r="K187" t="str">
        <f t="shared" si="7"/>
        <v>HTT-NI</v>
      </c>
      <c r="L187" t="str">
        <f>(IF(K187=parameters!$D$2,parameters!$E$2,(IF(K187=parameters!$D$3,parameters!$E$3,(IF(K187=parameters!$D$4,parameters!$E$4,(IF(K187=parameters!$D$5,parameters!$E$5,"error"))))))))</f>
        <v>#0C7BDC</v>
      </c>
      <c r="M187" t="str">
        <f t="shared" si="8"/>
        <v>Female</v>
      </c>
    </row>
    <row r="188" spans="1:13" x14ac:dyDescent="0.25">
      <c r="A188">
        <v>44589</v>
      </c>
      <c r="B188">
        <v>290219495</v>
      </c>
      <c r="C188" t="str">
        <f t="shared" si="6"/>
        <v>9495</v>
      </c>
      <c r="E188">
        <v>3</v>
      </c>
      <c r="F188" t="s">
        <v>178</v>
      </c>
      <c r="G188" t="s">
        <v>19</v>
      </c>
      <c r="H188" t="s">
        <v>9</v>
      </c>
      <c r="I188">
        <v>13</v>
      </c>
      <c r="J188" t="s">
        <v>179</v>
      </c>
      <c r="K188" t="str">
        <f t="shared" si="7"/>
        <v>HTT-NI</v>
      </c>
      <c r="L188" t="str">
        <f>(IF(K188=parameters!$D$2,parameters!$E$2,(IF(K188=parameters!$D$3,parameters!$E$3,(IF(K188=parameters!$D$4,parameters!$E$4,(IF(K188=parameters!$D$5,parameters!$E$5,"error"))))))))</f>
        <v>#0C7BDC</v>
      </c>
      <c r="M188" t="str">
        <f t="shared" si="8"/>
        <v>Female</v>
      </c>
    </row>
    <row r="189" spans="1:13" x14ac:dyDescent="0.25">
      <c r="A189">
        <v>44287</v>
      </c>
      <c r="B189">
        <v>289838538</v>
      </c>
      <c r="C189" t="str">
        <f t="shared" si="6"/>
        <v>8538</v>
      </c>
      <c r="D189">
        <v>44270</v>
      </c>
      <c r="E189">
        <v>2</v>
      </c>
      <c r="F189" t="s">
        <v>178</v>
      </c>
      <c r="G189" t="s">
        <v>30</v>
      </c>
      <c r="H189" t="s">
        <v>181</v>
      </c>
      <c r="I189">
        <v>7</v>
      </c>
      <c r="J189" t="s">
        <v>179</v>
      </c>
      <c r="K189" t="str">
        <f t="shared" si="7"/>
        <v>HTT-NI</v>
      </c>
      <c r="L189" t="str">
        <f>(IF(K189=parameters!$D$2,parameters!$E$2,(IF(K189=parameters!$D$3,parameters!$E$3,(IF(K189=parameters!$D$4,parameters!$E$4,(IF(K189=parameters!$D$5,parameters!$E$5,"error"))))))))</f>
        <v>#0C7BDC</v>
      </c>
      <c r="M189" t="str">
        <f t="shared" si="8"/>
        <v>Male</v>
      </c>
    </row>
    <row r="190" spans="1:13" x14ac:dyDescent="0.25">
      <c r="A190">
        <v>44295</v>
      </c>
      <c r="B190">
        <v>289838538</v>
      </c>
      <c r="C190" t="str">
        <f t="shared" si="6"/>
        <v>8538</v>
      </c>
      <c r="E190">
        <v>4</v>
      </c>
      <c r="F190" t="s">
        <v>178</v>
      </c>
      <c r="G190" t="s">
        <v>30</v>
      </c>
      <c r="H190" t="s">
        <v>181</v>
      </c>
      <c r="I190">
        <v>13</v>
      </c>
      <c r="J190" t="s">
        <v>179</v>
      </c>
      <c r="K190" t="str">
        <f t="shared" si="7"/>
        <v>HTT-NI</v>
      </c>
      <c r="L190" t="str">
        <f>(IF(K190=parameters!$D$2,parameters!$E$2,(IF(K190=parameters!$D$3,parameters!$E$3,(IF(K190=parameters!$D$4,parameters!$E$4,(IF(K190=parameters!$D$5,parameters!$E$5,"error"))))))))</f>
        <v>#0C7BDC</v>
      </c>
      <c r="M190" t="str">
        <f t="shared" si="8"/>
        <v>Male</v>
      </c>
    </row>
    <row r="191" spans="1:13" x14ac:dyDescent="0.25">
      <c r="A191">
        <v>44301</v>
      </c>
      <c r="B191">
        <v>289838538</v>
      </c>
      <c r="C191" t="str">
        <f t="shared" si="6"/>
        <v>8538</v>
      </c>
      <c r="E191">
        <v>4</v>
      </c>
      <c r="F191" t="s">
        <v>178</v>
      </c>
      <c r="G191" t="s">
        <v>30</v>
      </c>
      <c r="H191" t="s">
        <v>181</v>
      </c>
      <c r="I191">
        <v>18</v>
      </c>
      <c r="J191" t="s">
        <v>179</v>
      </c>
      <c r="K191" t="str">
        <f t="shared" si="7"/>
        <v>HTT-NI</v>
      </c>
      <c r="L191" t="str">
        <f>(IF(K191=parameters!$D$2,parameters!$E$2,(IF(K191=parameters!$D$3,parameters!$E$3,(IF(K191=parameters!$D$4,parameters!$E$4,(IF(K191=parameters!$D$5,parameters!$E$5,"error"))))))))</f>
        <v>#0C7BDC</v>
      </c>
      <c r="M191" t="str">
        <f t="shared" si="8"/>
        <v>Male</v>
      </c>
    </row>
    <row r="192" spans="1:13" x14ac:dyDescent="0.25">
      <c r="A192">
        <v>44310</v>
      </c>
      <c r="B192">
        <v>289838538</v>
      </c>
      <c r="C192" t="str">
        <f t="shared" si="6"/>
        <v>8538</v>
      </c>
      <c r="E192">
        <v>6</v>
      </c>
      <c r="F192" t="s">
        <v>178</v>
      </c>
      <c r="G192" t="s">
        <v>30</v>
      </c>
      <c r="H192" t="s">
        <v>181</v>
      </c>
      <c r="I192">
        <v>21</v>
      </c>
      <c r="J192" t="s">
        <v>179</v>
      </c>
      <c r="K192" t="str">
        <f t="shared" si="7"/>
        <v>HTT-NI</v>
      </c>
      <c r="L192" t="str">
        <f>(IF(K192=parameters!$D$2,parameters!$E$2,(IF(K192=parameters!$D$3,parameters!$E$3,(IF(K192=parameters!$D$4,parameters!$E$4,(IF(K192=parameters!$D$5,parameters!$E$5,"error"))))))))</f>
        <v>#0C7BDC</v>
      </c>
      <c r="M192" t="str">
        <f t="shared" si="8"/>
        <v>Male</v>
      </c>
    </row>
    <row r="193" spans="1:13" x14ac:dyDescent="0.25">
      <c r="A193">
        <v>44287</v>
      </c>
      <c r="B193">
        <v>289838699</v>
      </c>
      <c r="C193" t="str">
        <f t="shared" si="6"/>
        <v>8699</v>
      </c>
      <c r="D193">
        <v>44270</v>
      </c>
      <c r="E193">
        <v>2</v>
      </c>
      <c r="F193" t="s">
        <v>178</v>
      </c>
      <c r="G193" t="s">
        <v>30</v>
      </c>
      <c r="H193" t="s">
        <v>181</v>
      </c>
      <c r="I193">
        <v>8</v>
      </c>
      <c r="J193" t="s">
        <v>179</v>
      </c>
      <c r="K193" t="str">
        <f t="shared" si="7"/>
        <v>HTT-NI</v>
      </c>
      <c r="L193" t="str">
        <f>(IF(K193=parameters!$D$2,parameters!$E$2,(IF(K193=parameters!$D$3,parameters!$E$3,(IF(K193=parameters!$D$4,parameters!$E$4,(IF(K193=parameters!$D$5,parameters!$E$5,"error"))))))))</f>
        <v>#0C7BDC</v>
      </c>
      <c r="M193" t="str">
        <f t="shared" si="8"/>
        <v>Male</v>
      </c>
    </row>
    <row r="194" spans="1:13" x14ac:dyDescent="0.25">
      <c r="A194">
        <v>44295</v>
      </c>
      <c r="B194">
        <v>289838699</v>
      </c>
      <c r="C194" t="str">
        <f t="shared" si="6"/>
        <v>8699</v>
      </c>
      <c r="E194">
        <v>4</v>
      </c>
      <c r="F194" t="s">
        <v>178</v>
      </c>
      <c r="G194" t="s">
        <v>30</v>
      </c>
      <c r="H194" t="s">
        <v>181</v>
      </c>
      <c r="I194">
        <v>14</v>
      </c>
      <c r="J194" t="s">
        <v>179</v>
      </c>
      <c r="K194" t="str">
        <f t="shared" si="7"/>
        <v>HTT-NI</v>
      </c>
      <c r="L194" t="str">
        <f>(IF(K194=parameters!$D$2,parameters!$E$2,(IF(K194=parameters!$D$3,parameters!$E$3,(IF(K194=parameters!$D$4,parameters!$E$4,(IF(K194=parameters!$D$5,parameters!$E$5,"error"))))))))</f>
        <v>#0C7BDC</v>
      </c>
      <c r="M194" t="str">
        <f t="shared" si="8"/>
        <v>Male</v>
      </c>
    </row>
    <row r="195" spans="1:13" x14ac:dyDescent="0.25">
      <c r="A195">
        <v>44301</v>
      </c>
      <c r="B195">
        <v>289838699</v>
      </c>
      <c r="C195" t="str">
        <f t="shared" ref="C195:C258" si="9">RIGHT(B195,4)</f>
        <v>8699</v>
      </c>
      <c r="E195">
        <v>4</v>
      </c>
      <c r="F195" t="s">
        <v>178</v>
      </c>
      <c r="G195" t="s">
        <v>30</v>
      </c>
      <c r="H195" t="s">
        <v>181</v>
      </c>
      <c r="I195">
        <v>18</v>
      </c>
      <c r="J195" t="s">
        <v>179</v>
      </c>
      <c r="K195" t="str">
        <f t="shared" ref="K195:K258" si="10">(IF(J195="NI-","HTT-NI",(IF(J195="PSD95-6ZF-NoED","PSD95-6ZF-NoED",(IF(J195="PSD95-6ZF-VP64","PSD95-6ZF-VP64",(IF(J195="NI+","HTT+NI","error"))))))))</f>
        <v>HTT-NI</v>
      </c>
      <c r="L195" t="str">
        <f>(IF(K195=parameters!$D$2,parameters!$E$2,(IF(K195=parameters!$D$3,parameters!$E$3,(IF(K195=parameters!$D$4,parameters!$E$4,(IF(K195=parameters!$D$5,parameters!$E$5,"error"))))))))</f>
        <v>#0C7BDC</v>
      </c>
      <c r="M195" t="str">
        <f t="shared" ref="M195:M258" si="11">IF(H195="Hembra","Female",(IF(H195="hembra","Female",(IF(H195="Hembra*","Female","Male")))))</f>
        <v>Male</v>
      </c>
    </row>
    <row r="196" spans="1:13" x14ac:dyDescent="0.25">
      <c r="A196">
        <v>44310</v>
      </c>
      <c r="B196">
        <v>289838699</v>
      </c>
      <c r="C196" t="str">
        <f t="shared" si="9"/>
        <v>8699</v>
      </c>
      <c r="E196">
        <v>6</v>
      </c>
      <c r="F196" t="s">
        <v>178</v>
      </c>
      <c r="G196" t="s">
        <v>30</v>
      </c>
      <c r="H196" t="s">
        <v>181</v>
      </c>
      <c r="I196">
        <v>21</v>
      </c>
      <c r="J196" t="s">
        <v>179</v>
      </c>
      <c r="K196" t="str">
        <f t="shared" si="10"/>
        <v>HTT-NI</v>
      </c>
      <c r="L196" t="str">
        <f>(IF(K196=parameters!$D$2,parameters!$E$2,(IF(K196=parameters!$D$3,parameters!$E$3,(IF(K196=parameters!$D$4,parameters!$E$4,(IF(K196=parameters!$D$5,parameters!$E$5,"error"))))))))</f>
        <v>#0C7BDC</v>
      </c>
      <c r="M196" t="str">
        <f t="shared" si="11"/>
        <v>Male</v>
      </c>
    </row>
    <row r="197" spans="1:13" x14ac:dyDescent="0.25">
      <c r="A197">
        <v>44582</v>
      </c>
      <c r="B197">
        <v>290219423</v>
      </c>
      <c r="C197" t="str">
        <f t="shared" si="9"/>
        <v>9423</v>
      </c>
      <c r="D197">
        <v>44561</v>
      </c>
      <c r="E197">
        <v>3</v>
      </c>
      <c r="F197" t="s">
        <v>178</v>
      </c>
      <c r="G197" t="s">
        <v>19</v>
      </c>
      <c r="H197" t="s">
        <v>9</v>
      </c>
      <c r="I197">
        <v>11</v>
      </c>
      <c r="J197" t="s">
        <v>179</v>
      </c>
      <c r="K197" t="str">
        <f t="shared" si="10"/>
        <v>HTT-NI</v>
      </c>
      <c r="L197" t="str">
        <f>(IF(K197=parameters!$D$2,parameters!$E$2,(IF(K197=parameters!$D$3,parameters!$E$3,(IF(K197=parameters!$D$4,parameters!$E$4,(IF(K197=parameters!$D$5,parameters!$E$5,"error"))))))))</f>
        <v>#0C7BDC</v>
      </c>
      <c r="M197" t="str">
        <f t="shared" si="11"/>
        <v>Female</v>
      </c>
    </row>
    <row r="198" spans="1:13" x14ac:dyDescent="0.25">
      <c r="A198">
        <v>44589</v>
      </c>
      <c r="B198">
        <v>290219423</v>
      </c>
      <c r="C198" t="str">
        <f t="shared" si="9"/>
        <v>9423</v>
      </c>
      <c r="E198">
        <v>4</v>
      </c>
      <c r="F198" t="s">
        <v>178</v>
      </c>
      <c r="G198" t="s">
        <v>19</v>
      </c>
      <c r="H198" t="s">
        <v>9</v>
      </c>
      <c r="I198">
        <v>16</v>
      </c>
      <c r="J198" t="s">
        <v>179</v>
      </c>
      <c r="K198" t="str">
        <f t="shared" si="10"/>
        <v>HTT-NI</v>
      </c>
      <c r="L198" t="str">
        <f>(IF(K198=parameters!$D$2,parameters!$E$2,(IF(K198=parameters!$D$3,parameters!$E$3,(IF(K198=parameters!$D$4,parameters!$E$4,(IF(K198=parameters!$D$5,parameters!$E$5,"error"))))))))</f>
        <v>#0C7BDC</v>
      </c>
      <c r="M198" t="str">
        <f t="shared" si="11"/>
        <v>Female</v>
      </c>
    </row>
    <row r="199" spans="1:13" x14ac:dyDescent="0.25">
      <c r="A199">
        <v>44600</v>
      </c>
      <c r="B199">
        <v>290219423</v>
      </c>
      <c r="C199" t="str">
        <f t="shared" si="9"/>
        <v>9423</v>
      </c>
      <c r="E199">
        <v>6</v>
      </c>
      <c r="F199" t="s">
        <v>178</v>
      </c>
      <c r="G199" t="s">
        <v>19</v>
      </c>
      <c r="H199" t="s">
        <v>9</v>
      </c>
      <c r="I199">
        <v>17</v>
      </c>
      <c r="J199" t="s">
        <v>179</v>
      </c>
      <c r="K199" t="str">
        <f t="shared" si="10"/>
        <v>HTT-NI</v>
      </c>
      <c r="L199" t="str">
        <f>(IF(K199=parameters!$D$2,parameters!$E$2,(IF(K199=parameters!$D$3,parameters!$E$3,(IF(K199=parameters!$D$4,parameters!$E$4,(IF(K199=parameters!$D$5,parameters!$E$5,"error"))))))))</f>
        <v>#0C7BDC</v>
      </c>
      <c r="M199" t="str">
        <f t="shared" si="11"/>
        <v>Female</v>
      </c>
    </row>
    <row r="200" spans="1:13" x14ac:dyDescent="0.25">
      <c r="A200">
        <v>44621</v>
      </c>
      <c r="B200">
        <v>290219423</v>
      </c>
      <c r="C200" t="str">
        <f t="shared" si="9"/>
        <v>9423</v>
      </c>
      <c r="E200">
        <v>9</v>
      </c>
      <c r="F200" t="s">
        <v>178</v>
      </c>
      <c r="G200" t="s">
        <v>19</v>
      </c>
      <c r="H200" t="s">
        <v>9</v>
      </c>
      <c r="I200">
        <v>19</v>
      </c>
      <c r="J200" t="s">
        <v>179</v>
      </c>
      <c r="K200" t="str">
        <f t="shared" si="10"/>
        <v>HTT-NI</v>
      </c>
      <c r="L200" t="str">
        <f>(IF(K200=parameters!$D$2,parameters!$E$2,(IF(K200=parameters!$D$3,parameters!$E$3,(IF(K200=parameters!$D$4,parameters!$E$4,(IF(K200=parameters!$D$5,parameters!$E$5,"error"))))))))</f>
        <v>#0C7BDC</v>
      </c>
      <c r="M200" t="str">
        <f t="shared" si="11"/>
        <v>Female</v>
      </c>
    </row>
    <row r="201" spans="1:13" x14ac:dyDescent="0.25">
      <c r="A201">
        <v>44627</v>
      </c>
      <c r="B201">
        <v>290219423</v>
      </c>
      <c r="C201" t="str">
        <f t="shared" si="9"/>
        <v>9423</v>
      </c>
      <c r="E201">
        <v>9</v>
      </c>
      <c r="F201" t="s">
        <v>178</v>
      </c>
      <c r="G201" t="s">
        <v>19</v>
      </c>
      <c r="H201" t="s">
        <v>9</v>
      </c>
      <c r="I201">
        <v>19</v>
      </c>
      <c r="J201" t="s">
        <v>179</v>
      </c>
      <c r="K201" t="str">
        <f t="shared" si="10"/>
        <v>HTT-NI</v>
      </c>
      <c r="L201" t="str">
        <f>(IF(K201=parameters!$D$2,parameters!$E$2,(IF(K201=parameters!$D$3,parameters!$E$3,(IF(K201=parameters!$D$4,parameters!$E$4,(IF(K201=parameters!$D$5,parameters!$E$5,"error"))))))))</f>
        <v>#0C7BDC</v>
      </c>
      <c r="M201" t="str">
        <f t="shared" si="11"/>
        <v>Female</v>
      </c>
    </row>
    <row r="202" spans="1:13" x14ac:dyDescent="0.25">
      <c r="A202">
        <v>44636</v>
      </c>
      <c r="B202">
        <v>290219423</v>
      </c>
      <c r="C202" t="str">
        <f t="shared" si="9"/>
        <v>9423</v>
      </c>
      <c r="E202">
        <v>11</v>
      </c>
      <c r="F202" t="s">
        <v>178</v>
      </c>
      <c r="G202" t="s">
        <v>19</v>
      </c>
      <c r="H202" t="s">
        <v>9</v>
      </c>
      <c r="I202">
        <v>20</v>
      </c>
      <c r="J202" t="s">
        <v>179</v>
      </c>
      <c r="K202" t="str">
        <f t="shared" si="10"/>
        <v>HTT-NI</v>
      </c>
      <c r="L202" t="str">
        <f>(IF(K202=parameters!$D$2,parameters!$E$2,(IF(K202=parameters!$D$3,parameters!$E$3,(IF(K202=parameters!$D$4,parameters!$E$4,(IF(K202=parameters!$D$5,parameters!$E$5,"error"))))))))</f>
        <v>#0C7BDC</v>
      </c>
      <c r="M202" t="str">
        <f t="shared" si="11"/>
        <v>Female</v>
      </c>
    </row>
    <row r="203" spans="1:13" x14ac:dyDescent="0.25">
      <c r="A203">
        <v>44582</v>
      </c>
      <c r="B203">
        <v>290219714</v>
      </c>
      <c r="C203" t="str">
        <f t="shared" si="9"/>
        <v>9714</v>
      </c>
      <c r="D203">
        <v>44561</v>
      </c>
      <c r="E203">
        <v>3</v>
      </c>
      <c r="F203" t="s">
        <v>178</v>
      </c>
      <c r="G203" t="s">
        <v>19</v>
      </c>
      <c r="H203" t="s">
        <v>9</v>
      </c>
      <c r="I203">
        <v>13</v>
      </c>
      <c r="J203" t="s">
        <v>179</v>
      </c>
      <c r="K203" t="str">
        <f t="shared" si="10"/>
        <v>HTT-NI</v>
      </c>
      <c r="L203" t="str">
        <f>(IF(K203=parameters!$D$2,parameters!$E$2,(IF(K203=parameters!$D$3,parameters!$E$3,(IF(K203=parameters!$D$4,parameters!$E$4,(IF(K203=parameters!$D$5,parameters!$E$5,"error"))))))))</f>
        <v>#0C7BDC</v>
      </c>
      <c r="M203" t="str">
        <f t="shared" si="11"/>
        <v>Female</v>
      </c>
    </row>
    <row r="204" spans="1:13" x14ac:dyDescent="0.25">
      <c r="A204">
        <v>44589</v>
      </c>
      <c r="B204">
        <v>290219714</v>
      </c>
      <c r="C204" t="str">
        <f t="shared" si="9"/>
        <v>9714</v>
      </c>
      <c r="E204">
        <v>4</v>
      </c>
      <c r="F204" t="s">
        <v>178</v>
      </c>
      <c r="G204" t="s">
        <v>19</v>
      </c>
      <c r="H204" t="s">
        <v>9</v>
      </c>
      <c r="I204">
        <v>17</v>
      </c>
      <c r="J204" t="s">
        <v>179</v>
      </c>
      <c r="K204" t="str">
        <f t="shared" si="10"/>
        <v>HTT-NI</v>
      </c>
      <c r="L204" t="str">
        <f>(IF(K204=parameters!$D$2,parameters!$E$2,(IF(K204=parameters!$D$3,parameters!$E$3,(IF(K204=parameters!$D$4,parameters!$E$4,(IF(K204=parameters!$D$5,parameters!$E$5,"error"))))))))</f>
        <v>#0C7BDC</v>
      </c>
      <c r="M204" t="str">
        <f t="shared" si="11"/>
        <v>Female</v>
      </c>
    </row>
    <row r="205" spans="1:13" x14ac:dyDescent="0.25">
      <c r="A205">
        <v>44600</v>
      </c>
      <c r="B205">
        <v>290219714</v>
      </c>
      <c r="C205" t="str">
        <f t="shared" si="9"/>
        <v>9714</v>
      </c>
      <c r="E205">
        <v>6</v>
      </c>
      <c r="F205" t="s">
        <v>178</v>
      </c>
      <c r="G205" t="s">
        <v>19</v>
      </c>
      <c r="H205" t="s">
        <v>9</v>
      </c>
      <c r="I205">
        <v>19</v>
      </c>
      <c r="J205" t="s">
        <v>179</v>
      </c>
      <c r="K205" t="str">
        <f t="shared" si="10"/>
        <v>HTT-NI</v>
      </c>
      <c r="L205" t="str">
        <f>(IF(K205=parameters!$D$2,parameters!$E$2,(IF(K205=parameters!$D$3,parameters!$E$3,(IF(K205=parameters!$D$4,parameters!$E$4,(IF(K205=parameters!$D$5,parameters!$E$5,"error"))))))))</f>
        <v>#0C7BDC</v>
      </c>
      <c r="M205" t="str">
        <f t="shared" si="11"/>
        <v>Female</v>
      </c>
    </row>
    <row r="206" spans="1:13" x14ac:dyDescent="0.25">
      <c r="A206">
        <v>44621</v>
      </c>
      <c r="B206">
        <v>290219714</v>
      </c>
      <c r="C206" t="str">
        <f t="shared" si="9"/>
        <v>9714</v>
      </c>
      <c r="E206">
        <v>9</v>
      </c>
      <c r="F206" t="s">
        <v>178</v>
      </c>
      <c r="G206" t="s">
        <v>19</v>
      </c>
      <c r="H206" t="s">
        <v>9</v>
      </c>
      <c r="I206">
        <v>22</v>
      </c>
      <c r="J206" t="s">
        <v>179</v>
      </c>
      <c r="K206" t="str">
        <f t="shared" si="10"/>
        <v>HTT-NI</v>
      </c>
      <c r="L206" t="str">
        <f>(IF(K206=parameters!$D$2,parameters!$E$2,(IF(K206=parameters!$D$3,parameters!$E$3,(IF(K206=parameters!$D$4,parameters!$E$4,(IF(K206=parameters!$D$5,parameters!$E$5,"error"))))))))</f>
        <v>#0C7BDC</v>
      </c>
      <c r="M206" t="str">
        <f t="shared" si="11"/>
        <v>Female</v>
      </c>
    </row>
    <row r="207" spans="1:13" x14ac:dyDescent="0.25">
      <c r="A207">
        <v>44627</v>
      </c>
      <c r="B207">
        <v>290219714</v>
      </c>
      <c r="C207" t="str">
        <f t="shared" si="9"/>
        <v>9714</v>
      </c>
      <c r="E207">
        <v>9</v>
      </c>
      <c r="F207" t="s">
        <v>178</v>
      </c>
      <c r="G207" t="s">
        <v>19</v>
      </c>
      <c r="H207" t="s">
        <v>9</v>
      </c>
      <c r="I207">
        <v>22</v>
      </c>
      <c r="J207" t="s">
        <v>179</v>
      </c>
      <c r="K207" t="str">
        <f t="shared" si="10"/>
        <v>HTT-NI</v>
      </c>
      <c r="L207" t="str">
        <f>(IF(K207=parameters!$D$2,parameters!$E$2,(IF(K207=parameters!$D$3,parameters!$E$3,(IF(K207=parameters!$D$4,parameters!$E$4,(IF(K207=parameters!$D$5,parameters!$E$5,"error"))))))))</f>
        <v>#0C7BDC</v>
      </c>
      <c r="M207" t="str">
        <f t="shared" si="11"/>
        <v>Female</v>
      </c>
    </row>
    <row r="208" spans="1:13" x14ac:dyDescent="0.25">
      <c r="A208">
        <v>44636</v>
      </c>
      <c r="B208">
        <v>290219714</v>
      </c>
      <c r="C208" t="str">
        <f t="shared" si="9"/>
        <v>9714</v>
      </c>
      <c r="E208">
        <v>11</v>
      </c>
      <c r="F208" t="s">
        <v>178</v>
      </c>
      <c r="G208" t="s">
        <v>19</v>
      </c>
      <c r="H208" t="s">
        <v>9</v>
      </c>
      <c r="I208">
        <v>23</v>
      </c>
      <c r="J208" t="s">
        <v>179</v>
      </c>
      <c r="K208" t="str">
        <f t="shared" si="10"/>
        <v>HTT-NI</v>
      </c>
      <c r="L208" t="str">
        <f>(IF(K208=parameters!$D$2,parameters!$E$2,(IF(K208=parameters!$D$3,parameters!$E$3,(IF(K208=parameters!$D$4,parameters!$E$4,(IF(K208=parameters!$D$5,parameters!$E$5,"error"))))))))</f>
        <v>#0C7BDC</v>
      </c>
      <c r="M208" t="str">
        <f t="shared" si="11"/>
        <v>Female</v>
      </c>
    </row>
    <row r="209" spans="1:13" x14ac:dyDescent="0.25">
      <c r="A209">
        <v>44582</v>
      </c>
      <c r="B209">
        <v>290219119</v>
      </c>
      <c r="C209" t="str">
        <f t="shared" si="9"/>
        <v>9119</v>
      </c>
      <c r="D209">
        <v>44561</v>
      </c>
      <c r="E209">
        <v>3</v>
      </c>
      <c r="F209" t="s">
        <v>178</v>
      </c>
      <c r="G209" t="s">
        <v>19</v>
      </c>
      <c r="H209" t="s">
        <v>9</v>
      </c>
      <c r="I209">
        <v>11</v>
      </c>
      <c r="J209" t="s">
        <v>179</v>
      </c>
      <c r="K209" t="str">
        <f t="shared" si="10"/>
        <v>HTT-NI</v>
      </c>
      <c r="L209" t="str">
        <f>(IF(K209=parameters!$D$2,parameters!$E$2,(IF(K209=parameters!$D$3,parameters!$E$3,(IF(K209=parameters!$D$4,parameters!$E$4,(IF(K209=parameters!$D$5,parameters!$E$5,"error"))))))))</f>
        <v>#0C7BDC</v>
      </c>
      <c r="M209" t="str">
        <f t="shared" si="11"/>
        <v>Female</v>
      </c>
    </row>
    <row r="210" spans="1:13" x14ac:dyDescent="0.25">
      <c r="A210">
        <v>44589</v>
      </c>
      <c r="B210">
        <v>290219119</v>
      </c>
      <c r="C210" t="str">
        <f t="shared" si="9"/>
        <v>9119</v>
      </c>
      <c r="E210">
        <v>4</v>
      </c>
      <c r="F210" t="s">
        <v>178</v>
      </c>
      <c r="G210" t="s">
        <v>19</v>
      </c>
      <c r="H210" t="s">
        <v>9</v>
      </c>
      <c r="I210">
        <v>16</v>
      </c>
      <c r="J210" t="s">
        <v>179</v>
      </c>
      <c r="K210" t="str">
        <f t="shared" si="10"/>
        <v>HTT-NI</v>
      </c>
      <c r="L210" t="str">
        <f>(IF(K210=parameters!$D$2,parameters!$E$2,(IF(K210=parameters!$D$3,parameters!$E$3,(IF(K210=parameters!$D$4,parameters!$E$4,(IF(K210=parameters!$D$5,parameters!$E$5,"error"))))))))</f>
        <v>#0C7BDC</v>
      </c>
      <c r="M210" t="str">
        <f t="shared" si="11"/>
        <v>Female</v>
      </c>
    </row>
    <row r="211" spans="1:13" x14ac:dyDescent="0.25">
      <c r="A211">
        <v>44600</v>
      </c>
      <c r="B211">
        <v>290219119</v>
      </c>
      <c r="C211" t="str">
        <f t="shared" si="9"/>
        <v>9119</v>
      </c>
      <c r="E211">
        <v>6</v>
      </c>
      <c r="F211" t="s">
        <v>178</v>
      </c>
      <c r="G211" t="s">
        <v>19</v>
      </c>
      <c r="H211" t="s">
        <v>9</v>
      </c>
      <c r="I211">
        <v>18</v>
      </c>
      <c r="J211" t="s">
        <v>179</v>
      </c>
      <c r="K211" t="str">
        <f t="shared" si="10"/>
        <v>HTT-NI</v>
      </c>
      <c r="L211" t="str">
        <f>(IF(K211=parameters!$D$2,parameters!$E$2,(IF(K211=parameters!$D$3,parameters!$E$3,(IF(K211=parameters!$D$4,parameters!$E$4,(IF(K211=parameters!$D$5,parameters!$E$5,"error"))))))))</f>
        <v>#0C7BDC</v>
      </c>
      <c r="M211" t="str">
        <f t="shared" si="11"/>
        <v>Female</v>
      </c>
    </row>
    <row r="212" spans="1:13" x14ac:dyDescent="0.25">
      <c r="A212">
        <v>44621</v>
      </c>
      <c r="B212">
        <v>290219119</v>
      </c>
      <c r="C212" t="str">
        <f t="shared" si="9"/>
        <v>9119</v>
      </c>
      <c r="E212">
        <v>9</v>
      </c>
      <c r="F212" t="s">
        <v>178</v>
      </c>
      <c r="G212" t="s">
        <v>19</v>
      </c>
      <c r="H212" t="s">
        <v>9</v>
      </c>
      <c r="I212">
        <v>21</v>
      </c>
      <c r="J212" t="s">
        <v>179</v>
      </c>
      <c r="K212" t="str">
        <f t="shared" si="10"/>
        <v>HTT-NI</v>
      </c>
      <c r="L212" t="str">
        <f>(IF(K212=parameters!$D$2,parameters!$E$2,(IF(K212=parameters!$D$3,parameters!$E$3,(IF(K212=parameters!$D$4,parameters!$E$4,(IF(K212=parameters!$D$5,parameters!$E$5,"error"))))))))</f>
        <v>#0C7BDC</v>
      </c>
      <c r="M212" t="str">
        <f t="shared" si="11"/>
        <v>Female</v>
      </c>
    </row>
    <row r="213" spans="1:13" x14ac:dyDescent="0.25">
      <c r="A213">
        <v>44627</v>
      </c>
      <c r="B213">
        <v>290219119</v>
      </c>
      <c r="C213" t="str">
        <f t="shared" si="9"/>
        <v>9119</v>
      </c>
      <c r="E213">
        <v>9</v>
      </c>
      <c r="F213" t="s">
        <v>178</v>
      </c>
      <c r="G213" t="s">
        <v>19</v>
      </c>
      <c r="H213" t="s">
        <v>9</v>
      </c>
      <c r="I213">
        <v>21</v>
      </c>
      <c r="J213" t="s">
        <v>179</v>
      </c>
      <c r="K213" t="str">
        <f t="shared" si="10"/>
        <v>HTT-NI</v>
      </c>
      <c r="L213" t="str">
        <f>(IF(K213=parameters!$D$2,parameters!$E$2,(IF(K213=parameters!$D$3,parameters!$E$3,(IF(K213=parameters!$D$4,parameters!$E$4,(IF(K213=parameters!$D$5,parameters!$E$5,"error"))))))))</f>
        <v>#0C7BDC</v>
      </c>
      <c r="M213" t="str">
        <f t="shared" si="11"/>
        <v>Female</v>
      </c>
    </row>
    <row r="214" spans="1:13" x14ac:dyDescent="0.25">
      <c r="A214">
        <v>44636</v>
      </c>
      <c r="B214">
        <v>290219119</v>
      </c>
      <c r="C214" t="str">
        <f t="shared" si="9"/>
        <v>9119</v>
      </c>
      <c r="E214">
        <v>11</v>
      </c>
      <c r="F214" t="s">
        <v>178</v>
      </c>
      <c r="G214" t="s">
        <v>19</v>
      </c>
      <c r="H214" t="s">
        <v>9</v>
      </c>
      <c r="I214">
        <v>23</v>
      </c>
      <c r="J214" t="s">
        <v>179</v>
      </c>
      <c r="K214" t="str">
        <f t="shared" si="10"/>
        <v>HTT-NI</v>
      </c>
      <c r="L214" t="str">
        <f>(IF(K214=parameters!$D$2,parameters!$E$2,(IF(K214=parameters!$D$3,parameters!$E$3,(IF(K214=parameters!$D$4,parameters!$E$4,(IF(K214=parameters!$D$5,parameters!$E$5,"error"))))))))</f>
        <v>#0C7BDC</v>
      </c>
      <c r="M214" t="str">
        <f t="shared" si="11"/>
        <v>Female</v>
      </c>
    </row>
    <row r="215" spans="1:13" x14ac:dyDescent="0.25">
      <c r="A215">
        <v>44582</v>
      </c>
      <c r="B215">
        <v>290219824</v>
      </c>
      <c r="C215" t="str">
        <f t="shared" si="9"/>
        <v>9824</v>
      </c>
      <c r="D215">
        <v>44561</v>
      </c>
      <c r="E215">
        <v>3</v>
      </c>
      <c r="F215" t="s">
        <v>178</v>
      </c>
      <c r="G215" t="s">
        <v>19</v>
      </c>
      <c r="H215" t="s">
        <v>9</v>
      </c>
      <c r="I215">
        <v>11</v>
      </c>
      <c r="J215" t="s">
        <v>179</v>
      </c>
      <c r="K215" t="str">
        <f t="shared" si="10"/>
        <v>HTT-NI</v>
      </c>
      <c r="L215" t="str">
        <f>(IF(K215=parameters!$D$2,parameters!$E$2,(IF(K215=parameters!$D$3,parameters!$E$3,(IF(K215=parameters!$D$4,parameters!$E$4,(IF(K215=parameters!$D$5,parameters!$E$5,"error"))))))))</f>
        <v>#0C7BDC</v>
      </c>
      <c r="M215" t="str">
        <f t="shared" si="11"/>
        <v>Female</v>
      </c>
    </row>
    <row r="216" spans="1:13" x14ac:dyDescent="0.25">
      <c r="A216">
        <v>44366</v>
      </c>
      <c r="B216">
        <v>289838668</v>
      </c>
      <c r="C216" t="str">
        <f t="shared" si="9"/>
        <v>8668</v>
      </c>
      <c r="D216">
        <v>44335</v>
      </c>
      <c r="E216">
        <v>4</v>
      </c>
      <c r="F216" t="s">
        <v>178</v>
      </c>
      <c r="G216" t="s">
        <v>19</v>
      </c>
      <c r="H216" t="s">
        <v>11</v>
      </c>
      <c r="I216">
        <v>19</v>
      </c>
      <c r="J216" t="s">
        <v>179</v>
      </c>
      <c r="K216" t="str">
        <f t="shared" si="10"/>
        <v>HTT-NI</v>
      </c>
      <c r="L216" t="str">
        <f>(IF(K216=parameters!$D$2,parameters!$E$2,(IF(K216=parameters!$D$3,parameters!$E$3,(IF(K216=parameters!$D$4,parameters!$E$4,(IF(K216=parameters!$D$5,parameters!$E$5,"error"))))))))</f>
        <v>#0C7BDC</v>
      </c>
      <c r="M216" t="str">
        <f t="shared" si="11"/>
        <v>Male</v>
      </c>
    </row>
    <row r="217" spans="1:13" x14ac:dyDescent="0.25">
      <c r="A217">
        <v>44589</v>
      </c>
      <c r="B217">
        <v>290219824</v>
      </c>
      <c r="C217" t="str">
        <f t="shared" si="9"/>
        <v>9824</v>
      </c>
      <c r="E217">
        <v>4</v>
      </c>
      <c r="F217" t="s">
        <v>178</v>
      </c>
      <c r="G217" t="s">
        <v>19</v>
      </c>
      <c r="H217" t="s">
        <v>9</v>
      </c>
      <c r="I217">
        <v>14</v>
      </c>
      <c r="J217" t="s">
        <v>179</v>
      </c>
      <c r="K217" t="str">
        <f t="shared" si="10"/>
        <v>HTT-NI</v>
      </c>
      <c r="L217" t="str">
        <f>(IF(K217=parameters!$D$2,parameters!$E$2,(IF(K217=parameters!$D$3,parameters!$E$3,(IF(K217=parameters!$D$4,parameters!$E$4,(IF(K217=parameters!$D$5,parameters!$E$5,"error"))))))))</f>
        <v>#0C7BDC</v>
      </c>
      <c r="M217" t="str">
        <f t="shared" si="11"/>
        <v>Female</v>
      </c>
    </row>
    <row r="218" spans="1:13" x14ac:dyDescent="0.25">
      <c r="A218">
        <v>44366</v>
      </c>
      <c r="B218">
        <v>289838604</v>
      </c>
      <c r="C218" t="str">
        <f t="shared" si="9"/>
        <v>8604</v>
      </c>
      <c r="D218">
        <v>44344</v>
      </c>
      <c r="E218">
        <v>3</v>
      </c>
      <c r="F218" t="s">
        <v>178</v>
      </c>
      <c r="G218" t="s">
        <v>19</v>
      </c>
      <c r="H218" t="s">
        <v>11</v>
      </c>
      <c r="I218">
        <v>9</v>
      </c>
      <c r="J218" t="s">
        <v>179</v>
      </c>
      <c r="K218" t="str">
        <f t="shared" si="10"/>
        <v>HTT-NI</v>
      </c>
      <c r="L218" t="str">
        <f>(IF(K218=parameters!$D$2,parameters!$E$2,(IF(K218=parameters!$D$3,parameters!$E$3,(IF(K218=parameters!$D$4,parameters!$E$4,(IF(K218=parameters!$D$5,parameters!$E$5,"error"))))))))</f>
        <v>#0C7BDC</v>
      </c>
      <c r="M218" t="str">
        <f t="shared" si="11"/>
        <v>Male</v>
      </c>
    </row>
    <row r="219" spans="1:13" x14ac:dyDescent="0.25">
      <c r="A219">
        <v>44366</v>
      </c>
      <c r="B219">
        <v>289847264</v>
      </c>
      <c r="C219" t="str">
        <f t="shared" si="9"/>
        <v>7264</v>
      </c>
      <c r="D219">
        <v>44344</v>
      </c>
      <c r="E219">
        <v>3</v>
      </c>
      <c r="F219" t="s">
        <v>178</v>
      </c>
      <c r="G219" t="s">
        <v>19</v>
      </c>
      <c r="H219" t="s">
        <v>11</v>
      </c>
      <c r="I219">
        <v>9</v>
      </c>
      <c r="J219" t="s">
        <v>179</v>
      </c>
      <c r="K219" t="str">
        <f t="shared" si="10"/>
        <v>HTT-NI</v>
      </c>
      <c r="L219" t="str">
        <f>(IF(K219=parameters!$D$2,parameters!$E$2,(IF(K219=parameters!$D$3,parameters!$E$3,(IF(K219=parameters!$D$4,parameters!$E$4,(IF(K219=parameters!$D$5,parameters!$E$5,"error"))))))))</f>
        <v>#0C7BDC</v>
      </c>
      <c r="M219" t="str">
        <f t="shared" si="11"/>
        <v>Male</v>
      </c>
    </row>
    <row r="220" spans="1:13" x14ac:dyDescent="0.25">
      <c r="A220">
        <v>44600</v>
      </c>
      <c r="B220">
        <v>290219824</v>
      </c>
      <c r="C220" t="str">
        <f t="shared" si="9"/>
        <v>9824</v>
      </c>
      <c r="E220">
        <v>6</v>
      </c>
      <c r="F220" t="s">
        <v>178</v>
      </c>
      <c r="G220" t="s">
        <v>19</v>
      </c>
      <c r="H220" t="s">
        <v>9</v>
      </c>
      <c r="I220">
        <v>17</v>
      </c>
      <c r="J220" t="s">
        <v>179</v>
      </c>
      <c r="K220" t="str">
        <f t="shared" si="10"/>
        <v>HTT-NI</v>
      </c>
      <c r="L220" t="str">
        <f>(IF(K220=parameters!$D$2,parameters!$E$2,(IF(K220=parameters!$D$3,parameters!$E$3,(IF(K220=parameters!$D$4,parameters!$E$4,(IF(K220=parameters!$D$5,parameters!$E$5,"error"))))))))</f>
        <v>#0C7BDC</v>
      </c>
      <c r="M220" t="str">
        <f t="shared" si="11"/>
        <v>Female</v>
      </c>
    </row>
    <row r="221" spans="1:13" x14ac:dyDescent="0.25">
      <c r="A221">
        <v>44621</v>
      </c>
      <c r="B221">
        <v>290219824</v>
      </c>
      <c r="C221" t="str">
        <f t="shared" si="9"/>
        <v>9824</v>
      </c>
      <c r="E221">
        <v>9</v>
      </c>
      <c r="F221" t="s">
        <v>178</v>
      </c>
      <c r="G221" t="s">
        <v>19</v>
      </c>
      <c r="H221" t="s">
        <v>9</v>
      </c>
      <c r="I221">
        <v>19</v>
      </c>
      <c r="J221" t="s">
        <v>179</v>
      </c>
      <c r="K221" t="str">
        <f t="shared" si="10"/>
        <v>HTT-NI</v>
      </c>
      <c r="L221" t="str">
        <f>(IF(K221=parameters!$D$2,parameters!$E$2,(IF(K221=parameters!$D$3,parameters!$E$3,(IF(K221=parameters!$D$4,parameters!$E$4,(IF(K221=parameters!$D$5,parameters!$E$5,"error"))))))))</f>
        <v>#0C7BDC</v>
      </c>
      <c r="M221" t="str">
        <f t="shared" si="11"/>
        <v>Female</v>
      </c>
    </row>
    <row r="222" spans="1:13" x14ac:dyDescent="0.25">
      <c r="A222">
        <v>44582</v>
      </c>
      <c r="B222">
        <v>290219115</v>
      </c>
      <c r="C222" t="str">
        <f t="shared" si="9"/>
        <v>9115</v>
      </c>
      <c r="D222">
        <v>44565</v>
      </c>
      <c r="E222">
        <v>2</v>
      </c>
      <c r="F222" t="s">
        <v>178</v>
      </c>
      <c r="G222" t="s">
        <v>19</v>
      </c>
      <c r="H222" t="s">
        <v>11</v>
      </c>
      <c r="I222">
        <v>11</v>
      </c>
      <c r="J222" t="s">
        <v>179</v>
      </c>
      <c r="K222" t="str">
        <f t="shared" si="10"/>
        <v>HTT-NI</v>
      </c>
      <c r="L222" t="str">
        <f>(IF(K222=parameters!$D$2,parameters!$E$2,(IF(K222=parameters!$D$3,parameters!$E$3,(IF(K222=parameters!$D$4,parameters!$E$4,(IF(K222=parameters!$D$5,parameters!$E$5,"error"))))))))</f>
        <v>#0C7BDC</v>
      </c>
      <c r="M222" t="str">
        <f t="shared" si="11"/>
        <v>Male</v>
      </c>
    </row>
    <row r="223" spans="1:13" x14ac:dyDescent="0.25">
      <c r="A223">
        <v>44589</v>
      </c>
      <c r="B223">
        <v>290219115</v>
      </c>
      <c r="C223" t="str">
        <f t="shared" si="9"/>
        <v>9115</v>
      </c>
      <c r="E223">
        <v>3</v>
      </c>
      <c r="F223" t="s">
        <v>178</v>
      </c>
      <c r="G223" t="s">
        <v>19</v>
      </c>
      <c r="H223" t="s">
        <v>11</v>
      </c>
      <c r="I223">
        <v>15</v>
      </c>
      <c r="J223" t="s">
        <v>179</v>
      </c>
      <c r="K223" t="str">
        <f t="shared" si="10"/>
        <v>HTT-NI</v>
      </c>
      <c r="L223" t="str">
        <f>(IF(K223=parameters!$D$2,parameters!$E$2,(IF(K223=parameters!$D$3,parameters!$E$3,(IF(K223=parameters!$D$4,parameters!$E$4,(IF(K223=parameters!$D$5,parameters!$E$5,"error"))))))))</f>
        <v>#0C7BDC</v>
      </c>
      <c r="M223" t="str">
        <f t="shared" si="11"/>
        <v>Male</v>
      </c>
    </row>
    <row r="224" spans="1:13" x14ac:dyDescent="0.25">
      <c r="A224">
        <v>44600</v>
      </c>
      <c r="B224">
        <v>290219115</v>
      </c>
      <c r="C224" t="str">
        <f t="shared" si="9"/>
        <v>9115</v>
      </c>
      <c r="E224">
        <v>5</v>
      </c>
      <c r="F224" t="s">
        <v>178</v>
      </c>
      <c r="G224" t="s">
        <v>19</v>
      </c>
      <c r="H224" t="s">
        <v>11</v>
      </c>
      <c r="I224">
        <v>21</v>
      </c>
      <c r="J224" t="s">
        <v>179</v>
      </c>
      <c r="K224" t="str">
        <f t="shared" si="10"/>
        <v>HTT-NI</v>
      </c>
      <c r="L224" t="str">
        <f>(IF(K224=parameters!$D$2,parameters!$E$2,(IF(K224=parameters!$D$3,parameters!$E$3,(IF(K224=parameters!$D$4,parameters!$E$4,(IF(K224=parameters!$D$5,parameters!$E$5,"error"))))))))</f>
        <v>#0C7BDC</v>
      </c>
      <c r="M224" t="str">
        <f t="shared" si="11"/>
        <v>Male</v>
      </c>
    </row>
    <row r="225" spans="1:13" x14ac:dyDescent="0.25">
      <c r="A225">
        <v>44621</v>
      </c>
      <c r="B225">
        <v>290219115</v>
      </c>
      <c r="C225" t="str">
        <f t="shared" si="9"/>
        <v>9115</v>
      </c>
      <c r="E225">
        <v>8</v>
      </c>
      <c r="F225" t="s">
        <v>178</v>
      </c>
      <c r="G225" t="s">
        <v>19</v>
      </c>
      <c r="H225" t="s">
        <v>11</v>
      </c>
      <c r="I225">
        <v>27</v>
      </c>
      <c r="J225" t="s">
        <v>179</v>
      </c>
      <c r="K225" t="str">
        <f t="shared" si="10"/>
        <v>HTT-NI</v>
      </c>
      <c r="L225" t="str">
        <f>(IF(K225=parameters!$D$2,parameters!$E$2,(IF(K225=parameters!$D$3,parameters!$E$3,(IF(K225=parameters!$D$4,parameters!$E$4,(IF(K225=parameters!$D$5,parameters!$E$5,"error"))))))))</f>
        <v>#0C7BDC</v>
      </c>
      <c r="M225" t="str">
        <f t="shared" si="11"/>
        <v>Male</v>
      </c>
    </row>
    <row r="226" spans="1:13" x14ac:dyDescent="0.25">
      <c r="A226">
        <v>44627</v>
      </c>
      <c r="B226">
        <v>290219115</v>
      </c>
      <c r="C226" t="str">
        <f t="shared" si="9"/>
        <v>9115</v>
      </c>
      <c r="E226">
        <v>9</v>
      </c>
      <c r="F226" t="s">
        <v>178</v>
      </c>
      <c r="G226" t="s">
        <v>19</v>
      </c>
      <c r="H226" t="s">
        <v>11</v>
      </c>
      <c r="I226">
        <v>29</v>
      </c>
      <c r="J226" t="s">
        <v>179</v>
      </c>
      <c r="K226" t="str">
        <f t="shared" si="10"/>
        <v>HTT-NI</v>
      </c>
      <c r="L226" t="str">
        <f>(IF(K226=parameters!$D$2,parameters!$E$2,(IF(K226=parameters!$D$3,parameters!$E$3,(IF(K226=parameters!$D$4,parameters!$E$4,(IF(K226=parameters!$D$5,parameters!$E$5,"error"))))))))</f>
        <v>#0C7BDC</v>
      </c>
      <c r="M226" t="str">
        <f t="shared" si="11"/>
        <v>Male</v>
      </c>
    </row>
    <row r="227" spans="1:13" x14ac:dyDescent="0.25">
      <c r="A227">
        <v>44631</v>
      </c>
      <c r="B227">
        <v>290219115</v>
      </c>
      <c r="C227" t="str">
        <f t="shared" si="9"/>
        <v>9115</v>
      </c>
      <c r="E227">
        <v>9</v>
      </c>
      <c r="F227" t="s">
        <v>178</v>
      </c>
      <c r="G227" t="s">
        <v>19</v>
      </c>
      <c r="H227" t="s">
        <v>11</v>
      </c>
      <c r="I227">
        <v>30</v>
      </c>
      <c r="J227" t="s">
        <v>179</v>
      </c>
      <c r="K227" t="str">
        <f t="shared" si="10"/>
        <v>HTT-NI</v>
      </c>
      <c r="L227" t="str">
        <f>(IF(K227=parameters!$D$2,parameters!$E$2,(IF(K227=parameters!$D$3,parameters!$E$3,(IF(K227=parameters!$D$4,parameters!$E$4,(IF(K227=parameters!$D$5,parameters!$E$5,"error"))))))))</f>
        <v>#0C7BDC</v>
      </c>
      <c r="M227" t="str">
        <f t="shared" si="11"/>
        <v>Male</v>
      </c>
    </row>
    <row r="228" spans="1:13" x14ac:dyDescent="0.25">
      <c r="A228">
        <v>44636</v>
      </c>
      <c r="B228">
        <v>290219115</v>
      </c>
      <c r="C228" t="str">
        <f t="shared" si="9"/>
        <v>9115</v>
      </c>
      <c r="E228">
        <v>10</v>
      </c>
      <c r="F228" t="s">
        <v>178</v>
      </c>
      <c r="G228" t="s">
        <v>19</v>
      </c>
      <c r="H228" t="s">
        <v>11</v>
      </c>
      <c r="I228">
        <v>29</v>
      </c>
      <c r="J228" t="s">
        <v>179</v>
      </c>
      <c r="K228" t="str">
        <f t="shared" si="10"/>
        <v>HTT-NI</v>
      </c>
      <c r="L228" t="str">
        <f>(IF(K228=parameters!$D$2,parameters!$E$2,(IF(K228=parameters!$D$3,parameters!$E$3,(IF(K228=parameters!$D$4,parameters!$E$4,(IF(K228=parameters!$D$5,parameters!$E$5,"error"))))))))</f>
        <v>#0C7BDC</v>
      </c>
      <c r="M228" t="str">
        <f t="shared" si="11"/>
        <v>Male</v>
      </c>
    </row>
    <row r="229" spans="1:13" x14ac:dyDescent="0.25">
      <c r="A229">
        <v>44582</v>
      </c>
      <c r="B229">
        <v>290219686</v>
      </c>
      <c r="C229" t="str">
        <f t="shared" si="9"/>
        <v>9686</v>
      </c>
      <c r="D229">
        <v>44565</v>
      </c>
      <c r="E229">
        <v>2</v>
      </c>
      <c r="F229" t="s">
        <v>178</v>
      </c>
      <c r="G229" t="s">
        <v>19</v>
      </c>
      <c r="H229" t="s">
        <v>11</v>
      </c>
      <c r="I229">
        <v>10</v>
      </c>
      <c r="J229" t="s">
        <v>179</v>
      </c>
      <c r="K229" t="str">
        <f t="shared" si="10"/>
        <v>HTT-NI</v>
      </c>
      <c r="L229" t="str">
        <f>(IF(K229=parameters!$D$2,parameters!$E$2,(IF(K229=parameters!$D$3,parameters!$E$3,(IF(K229=parameters!$D$4,parameters!$E$4,(IF(K229=parameters!$D$5,parameters!$E$5,"error"))))))))</f>
        <v>#0C7BDC</v>
      </c>
      <c r="M229" t="str">
        <f t="shared" si="11"/>
        <v>Male</v>
      </c>
    </row>
    <row r="230" spans="1:13" x14ac:dyDescent="0.25">
      <c r="A230">
        <v>44589</v>
      </c>
      <c r="B230">
        <v>290219686</v>
      </c>
      <c r="C230" t="str">
        <f t="shared" si="9"/>
        <v>9686</v>
      </c>
      <c r="E230">
        <v>3</v>
      </c>
      <c r="F230" t="s">
        <v>178</v>
      </c>
      <c r="G230" t="s">
        <v>19</v>
      </c>
      <c r="H230" t="s">
        <v>11</v>
      </c>
      <c r="I230">
        <v>14</v>
      </c>
      <c r="J230" t="s">
        <v>179</v>
      </c>
      <c r="K230" t="str">
        <f t="shared" si="10"/>
        <v>HTT-NI</v>
      </c>
      <c r="L230" t="str">
        <f>(IF(K230=parameters!$D$2,parameters!$E$2,(IF(K230=parameters!$D$3,parameters!$E$3,(IF(K230=parameters!$D$4,parameters!$E$4,(IF(K230=parameters!$D$5,parameters!$E$5,"error"))))))))</f>
        <v>#0C7BDC</v>
      </c>
      <c r="M230" t="str">
        <f t="shared" si="11"/>
        <v>Male</v>
      </c>
    </row>
    <row r="231" spans="1:13" x14ac:dyDescent="0.25">
      <c r="A231">
        <v>44600</v>
      </c>
      <c r="B231">
        <v>290219686</v>
      </c>
      <c r="C231" t="str">
        <f t="shared" si="9"/>
        <v>9686</v>
      </c>
      <c r="E231">
        <v>5</v>
      </c>
      <c r="F231" t="s">
        <v>178</v>
      </c>
      <c r="G231" t="s">
        <v>19</v>
      </c>
      <c r="H231" t="s">
        <v>11</v>
      </c>
      <c r="I231">
        <v>19</v>
      </c>
      <c r="J231" t="s">
        <v>179</v>
      </c>
      <c r="K231" t="str">
        <f t="shared" si="10"/>
        <v>HTT-NI</v>
      </c>
      <c r="L231" t="str">
        <f>(IF(K231=parameters!$D$2,parameters!$E$2,(IF(K231=parameters!$D$3,parameters!$E$3,(IF(K231=parameters!$D$4,parameters!$E$4,(IF(K231=parameters!$D$5,parameters!$E$5,"error"))))))))</f>
        <v>#0C7BDC</v>
      </c>
      <c r="M231" t="str">
        <f t="shared" si="11"/>
        <v>Male</v>
      </c>
    </row>
    <row r="232" spans="1:13" x14ac:dyDescent="0.25">
      <c r="A232">
        <v>44621</v>
      </c>
      <c r="B232">
        <v>290219686</v>
      </c>
      <c r="C232" t="str">
        <f t="shared" si="9"/>
        <v>9686</v>
      </c>
      <c r="E232">
        <v>8</v>
      </c>
      <c r="F232" t="s">
        <v>178</v>
      </c>
      <c r="G232" t="s">
        <v>19</v>
      </c>
      <c r="H232" t="s">
        <v>11</v>
      </c>
      <c r="I232">
        <v>24</v>
      </c>
      <c r="J232" t="s">
        <v>179</v>
      </c>
      <c r="K232" t="str">
        <f t="shared" si="10"/>
        <v>HTT-NI</v>
      </c>
      <c r="L232" t="str">
        <f>(IF(K232=parameters!$D$2,parameters!$E$2,(IF(K232=parameters!$D$3,parameters!$E$3,(IF(K232=parameters!$D$4,parameters!$E$4,(IF(K232=parameters!$D$5,parameters!$E$5,"error"))))))))</f>
        <v>#0C7BDC</v>
      </c>
      <c r="M232" t="str">
        <f t="shared" si="11"/>
        <v>Male</v>
      </c>
    </row>
    <row r="233" spans="1:13" x14ac:dyDescent="0.25">
      <c r="A233">
        <v>44627</v>
      </c>
      <c r="B233">
        <v>290219686</v>
      </c>
      <c r="C233" t="str">
        <f t="shared" si="9"/>
        <v>9686</v>
      </c>
      <c r="E233">
        <v>9</v>
      </c>
      <c r="F233" t="s">
        <v>178</v>
      </c>
      <c r="G233" t="s">
        <v>19</v>
      </c>
      <c r="H233" t="s">
        <v>11</v>
      </c>
      <c r="I233">
        <v>24</v>
      </c>
      <c r="J233" t="s">
        <v>179</v>
      </c>
      <c r="K233" t="str">
        <f t="shared" si="10"/>
        <v>HTT-NI</v>
      </c>
      <c r="L233" t="str">
        <f>(IF(K233=parameters!$D$2,parameters!$E$2,(IF(K233=parameters!$D$3,parameters!$E$3,(IF(K233=parameters!$D$4,parameters!$E$4,(IF(K233=parameters!$D$5,parameters!$E$5,"error"))))))))</f>
        <v>#0C7BDC</v>
      </c>
      <c r="M233" t="str">
        <f t="shared" si="11"/>
        <v>Male</v>
      </c>
    </row>
    <row r="234" spans="1:13" x14ac:dyDescent="0.25">
      <c r="A234">
        <v>44631</v>
      </c>
      <c r="B234">
        <v>290219686</v>
      </c>
      <c r="C234" t="str">
        <f t="shared" si="9"/>
        <v>9686</v>
      </c>
      <c r="E234">
        <v>9</v>
      </c>
      <c r="F234" t="s">
        <v>178</v>
      </c>
      <c r="G234" t="s">
        <v>19</v>
      </c>
      <c r="H234" t="s">
        <v>11</v>
      </c>
      <c r="I234">
        <v>24</v>
      </c>
      <c r="J234" t="s">
        <v>179</v>
      </c>
      <c r="K234" t="str">
        <f t="shared" si="10"/>
        <v>HTT-NI</v>
      </c>
      <c r="L234" t="str">
        <f>(IF(K234=parameters!$D$2,parameters!$E$2,(IF(K234=parameters!$D$3,parameters!$E$3,(IF(K234=parameters!$D$4,parameters!$E$4,(IF(K234=parameters!$D$5,parameters!$E$5,"error"))))))))</f>
        <v>#0C7BDC</v>
      </c>
      <c r="M234" t="str">
        <f t="shared" si="11"/>
        <v>Male</v>
      </c>
    </row>
    <row r="235" spans="1:13" x14ac:dyDescent="0.25">
      <c r="A235">
        <v>44636</v>
      </c>
      <c r="B235">
        <v>290219686</v>
      </c>
      <c r="C235" t="str">
        <f t="shared" si="9"/>
        <v>9686</v>
      </c>
      <c r="E235">
        <v>10</v>
      </c>
      <c r="F235" t="s">
        <v>178</v>
      </c>
      <c r="G235" t="s">
        <v>19</v>
      </c>
      <c r="H235" t="s">
        <v>11</v>
      </c>
      <c r="I235">
        <v>25</v>
      </c>
      <c r="J235" t="s">
        <v>179</v>
      </c>
      <c r="K235" t="str">
        <f t="shared" si="10"/>
        <v>HTT-NI</v>
      </c>
      <c r="L235" t="str">
        <f>(IF(K235=parameters!$D$2,parameters!$E$2,(IF(K235=parameters!$D$3,parameters!$E$3,(IF(K235=parameters!$D$4,parameters!$E$4,(IF(K235=parameters!$D$5,parameters!$E$5,"error"))))))))</f>
        <v>#0C7BDC</v>
      </c>
      <c r="M235" t="str">
        <f t="shared" si="11"/>
        <v>Male</v>
      </c>
    </row>
    <row r="236" spans="1:13" x14ac:dyDescent="0.25">
      <c r="A236">
        <v>44627</v>
      </c>
      <c r="B236">
        <v>290219824</v>
      </c>
      <c r="C236" t="str">
        <f t="shared" si="9"/>
        <v>9824</v>
      </c>
      <c r="E236">
        <v>9</v>
      </c>
      <c r="F236" t="s">
        <v>178</v>
      </c>
      <c r="G236" t="s">
        <v>19</v>
      </c>
      <c r="H236" t="s">
        <v>9</v>
      </c>
      <c r="I236">
        <v>20</v>
      </c>
      <c r="J236" t="s">
        <v>179</v>
      </c>
      <c r="K236" t="str">
        <f t="shared" si="10"/>
        <v>HTT-NI</v>
      </c>
      <c r="L236" t="str">
        <f>(IF(K236=parameters!$D$2,parameters!$E$2,(IF(K236=parameters!$D$3,parameters!$E$3,(IF(K236=parameters!$D$4,parameters!$E$4,(IF(K236=parameters!$D$5,parameters!$E$5,"error"))))))))</f>
        <v>#0C7BDC</v>
      </c>
      <c r="M236" t="str">
        <f t="shared" si="11"/>
        <v>Female</v>
      </c>
    </row>
    <row r="237" spans="1:13" x14ac:dyDescent="0.25">
      <c r="A237">
        <v>44636</v>
      </c>
      <c r="B237">
        <v>290219824</v>
      </c>
      <c r="C237" t="str">
        <f t="shared" si="9"/>
        <v>9824</v>
      </c>
      <c r="E237">
        <v>11</v>
      </c>
      <c r="F237" t="s">
        <v>178</v>
      </c>
      <c r="G237" t="s">
        <v>19</v>
      </c>
      <c r="H237" t="s">
        <v>9</v>
      </c>
      <c r="I237">
        <v>29</v>
      </c>
      <c r="J237" t="s">
        <v>179</v>
      </c>
      <c r="K237" t="str">
        <f t="shared" si="10"/>
        <v>HTT-NI</v>
      </c>
      <c r="L237" t="str">
        <f>(IF(K237=parameters!$D$2,parameters!$E$2,(IF(K237=parameters!$D$3,parameters!$E$3,(IF(K237=parameters!$D$4,parameters!$E$4,(IF(K237=parameters!$D$5,parameters!$E$5,"error"))))))))</f>
        <v>#0C7BDC</v>
      </c>
      <c r="M237" t="str">
        <f t="shared" si="11"/>
        <v>Female</v>
      </c>
    </row>
    <row r="238" spans="1:13" x14ac:dyDescent="0.25">
      <c r="A238">
        <v>44582</v>
      </c>
      <c r="B238">
        <v>290219261</v>
      </c>
      <c r="C238" t="str">
        <f t="shared" si="9"/>
        <v>9261</v>
      </c>
      <c r="D238">
        <v>44565</v>
      </c>
      <c r="E238">
        <v>2</v>
      </c>
      <c r="F238" t="s">
        <v>178</v>
      </c>
      <c r="G238" t="s">
        <v>19</v>
      </c>
      <c r="H238" t="s">
        <v>9</v>
      </c>
      <c r="I238">
        <v>9</v>
      </c>
      <c r="J238" t="s">
        <v>179</v>
      </c>
      <c r="K238" t="str">
        <f t="shared" si="10"/>
        <v>HTT-NI</v>
      </c>
      <c r="L238" t="str">
        <f>(IF(K238=parameters!$D$2,parameters!$E$2,(IF(K238=parameters!$D$3,parameters!$E$3,(IF(K238=parameters!$D$4,parameters!$E$4,(IF(K238=parameters!$D$5,parameters!$E$5,"error"))))))))</f>
        <v>#0C7BDC</v>
      </c>
      <c r="M238" t="str">
        <f t="shared" si="11"/>
        <v>Female</v>
      </c>
    </row>
    <row r="239" spans="1:13" x14ac:dyDescent="0.25">
      <c r="A239">
        <v>44589</v>
      </c>
      <c r="B239">
        <v>290219261</v>
      </c>
      <c r="C239" t="str">
        <f t="shared" si="9"/>
        <v>9261</v>
      </c>
      <c r="E239">
        <v>3</v>
      </c>
      <c r="F239" t="s">
        <v>178</v>
      </c>
      <c r="G239" t="s">
        <v>19</v>
      </c>
      <c r="H239" t="s">
        <v>9</v>
      </c>
      <c r="I239">
        <v>15</v>
      </c>
      <c r="J239" t="s">
        <v>179</v>
      </c>
      <c r="K239" t="str">
        <f t="shared" si="10"/>
        <v>HTT-NI</v>
      </c>
      <c r="L239" t="str">
        <f>(IF(K239=parameters!$D$2,parameters!$E$2,(IF(K239=parameters!$D$3,parameters!$E$3,(IF(K239=parameters!$D$4,parameters!$E$4,(IF(K239=parameters!$D$5,parameters!$E$5,"error"))))))))</f>
        <v>#0C7BDC</v>
      </c>
      <c r="M239" t="str">
        <f t="shared" si="11"/>
        <v>Female</v>
      </c>
    </row>
    <row r="240" spans="1:13" x14ac:dyDescent="0.25">
      <c r="A240">
        <v>44600</v>
      </c>
      <c r="B240">
        <v>290219261</v>
      </c>
      <c r="C240" t="str">
        <f t="shared" si="9"/>
        <v>9261</v>
      </c>
      <c r="E240">
        <v>5</v>
      </c>
      <c r="F240" t="s">
        <v>178</v>
      </c>
      <c r="G240" t="s">
        <v>19</v>
      </c>
      <c r="H240" t="s">
        <v>9</v>
      </c>
      <c r="I240">
        <v>18</v>
      </c>
      <c r="J240" t="s">
        <v>179</v>
      </c>
      <c r="K240" t="str">
        <f t="shared" si="10"/>
        <v>HTT-NI</v>
      </c>
      <c r="L240" t="str">
        <f>(IF(K240=parameters!$D$2,parameters!$E$2,(IF(K240=parameters!$D$3,parameters!$E$3,(IF(K240=parameters!$D$4,parameters!$E$4,(IF(K240=parameters!$D$5,parameters!$E$5,"error"))))))))</f>
        <v>#0C7BDC</v>
      </c>
      <c r="M240" t="str">
        <f t="shared" si="11"/>
        <v>Female</v>
      </c>
    </row>
    <row r="241" spans="1:13" x14ac:dyDescent="0.25">
      <c r="A241">
        <v>44621</v>
      </c>
      <c r="B241">
        <v>290219261</v>
      </c>
      <c r="C241" t="str">
        <f t="shared" si="9"/>
        <v>9261</v>
      </c>
      <c r="E241">
        <v>8</v>
      </c>
      <c r="F241" t="s">
        <v>178</v>
      </c>
      <c r="G241" t="s">
        <v>19</v>
      </c>
      <c r="H241" t="s">
        <v>9</v>
      </c>
      <c r="I241">
        <v>21</v>
      </c>
      <c r="J241" t="s">
        <v>179</v>
      </c>
      <c r="K241" t="str">
        <f t="shared" si="10"/>
        <v>HTT-NI</v>
      </c>
      <c r="L241" t="str">
        <f>(IF(K241=parameters!$D$2,parameters!$E$2,(IF(K241=parameters!$D$3,parameters!$E$3,(IF(K241=parameters!$D$4,parameters!$E$4,(IF(K241=parameters!$D$5,parameters!$E$5,"error"))))))))</f>
        <v>#0C7BDC</v>
      </c>
      <c r="M241" t="str">
        <f t="shared" si="11"/>
        <v>Female</v>
      </c>
    </row>
    <row r="242" spans="1:13" x14ac:dyDescent="0.25">
      <c r="A242">
        <v>44627</v>
      </c>
      <c r="B242">
        <v>290219261</v>
      </c>
      <c r="C242" t="str">
        <f t="shared" si="9"/>
        <v>9261</v>
      </c>
      <c r="E242">
        <v>9</v>
      </c>
      <c r="F242" t="s">
        <v>178</v>
      </c>
      <c r="G242" t="s">
        <v>19</v>
      </c>
      <c r="H242" t="s">
        <v>9</v>
      </c>
      <c r="I242">
        <v>23</v>
      </c>
      <c r="J242" t="s">
        <v>179</v>
      </c>
      <c r="K242" t="str">
        <f t="shared" si="10"/>
        <v>HTT-NI</v>
      </c>
      <c r="L242" t="str">
        <f>(IF(K242=parameters!$D$2,parameters!$E$2,(IF(K242=parameters!$D$3,parameters!$E$3,(IF(K242=parameters!$D$4,parameters!$E$4,(IF(K242=parameters!$D$5,parameters!$E$5,"error"))))))))</f>
        <v>#0C7BDC</v>
      </c>
      <c r="M242" t="str">
        <f t="shared" si="11"/>
        <v>Female</v>
      </c>
    </row>
    <row r="243" spans="1:13" x14ac:dyDescent="0.25">
      <c r="A243">
        <v>44631</v>
      </c>
      <c r="B243">
        <v>290219261</v>
      </c>
      <c r="C243" t="str">
        <f t="shared" si="9"/>
        <v>9261</v>
      </c>
      <c r="E243">
        <v>9</v>
      </c>
      <c r="F243" t="s">
        <v>178</v>
      </c>
      <c r="G243" t="s">
        <v>19</v>
      </c>
      <c r="H243" t="s">
        <v>9</v>
      </c>
      <c r="I243">
        <v>23</v>
      </c>
      <c r="J243" t="s">
        <v>179</v>
      </c>
      <c r="K243" t="str">
        <f t="shared" si="10"/>
        <v>HTT-NI</v>
      </c>
      <c r="L243" t="str">
        <f>(IF(K243=parameters!$D$2,parameters!$E$2,(IF(K243=parameters!$D$3,parameters!$E$3,(IF(K243=parameters!$D$4,parameters!$E$4,(IF(K243=parameters!$D$5,parameters!$E$5,"error"))))))))</f>
        <v>#0C7BDC</v>
      </c>
      <c r="M243" t="str">
        <f t="shared" si="11"/>
        <v>Female</v>
      </c>
    </row>
    <row r="244" spans="1:13" x14ac:dyDescent="0.25">
      <c r="A244">
        <v>44636</v>
      </c>
      <c r="B244">
        <v>290219261</v>
      </c>
      <c r="C244" t="str">
        <f t="shared" si="9"/>
        <v>9261</v>
      </c>
      <c r="E244">
        <v>10</v>
      </c>
      <c r="F244" t="s">
        <v>178</v>
      </c>
      <c r="G244" t="s">
        <v>19</v>
      </c>
      <c r="H244" t="s">
        <v>9</v>
      </c>
      <c r="I244">
        <v>23</v>
      </c>
      <c r="J244" t="s">
        <v>179</v>
      </c>
      <c r="K244" t="str">
        <f t="shared" si="10"/>
        <v>HTT-NI</v>
      </c>
      <c r="L244" t="str">
        <f>(IF(K244=parameters!$D$2,parameters!$E$2,(IF(K244=parameters!$D$3,parameters!$E$3,(IF(K244=parameters!$D$4,parameters!$E$4,(IF(K244=parameters!$D$5,parameters!$E$5,"error"))))))))</f>
        <v>#0C7BDC</v>
      </c>
      <c r="M244" t="str">
        <f t="shared" si="11"/>
        <v>Female</v>
      </c>
    </row>
    <row r="245" spans="1:13" x14ac:dyDescent="0.25">
      <c r="A245">
        <v>44582</v>
      </c>
      <c r="B245">
        <v>290219220</v>
      </c>
      <c r="C245" t="str">
        <f t="shared" si="9"/>
        <v>9220</v>
      </c>
      <c r="D245">
        <v>44565</v>
      </c>
      <c r="E245">
        <v>2</v>
      </c>
      <c r="F245" t="s">
        <v>178</v>
      </c>
      <c r="G245" t="s">
        <v>19</v>
      </c>
      <c r="H245" t="s">
        <v>9</v>
      </c>
      <c r="I245">
        <v>10</v>
      </c>
      <c r="J245" t="s">
        <v>179</v>
      </c>
      <c r="K245" t="str">
        <f t="shared" si="10"/>
        <v>HTT-NI</v>
      </c>
      <c r="L245" t="str">
        <f>(IF(K245=parameters!$D$2,parameters!$E$2,(IF(K245=parameters!$D$3,parameters!$E$3,(IF(K245=parameters!$D$4,parameters!$E$4,(IF(K245=parameters!$D$5,parameters!$E$5,"error"))))))))</f>
        <v>#0C7BDC</v>
      </c>
      <c r="M245" t="str">
        <f t="shared" si="11"/>
        <v>Female</v>
      </c>
    </row>
    <row r="246" spans="1:13" x14ac:dyDescent="0.25">
      <c r="A246">
        <v>44589</v>
      </c>
      <c r="B246">
        <v>290219220</v>
      </c>
      <c r="C246" t="str">
        <f t="shared" si="9"/>
        <v>9220</v>
      </c>
      <c r="E246">
        <v>3</v>
      </c>
      <c r="F246" t="s">
        <v>178</v>
      </c>
      <c r="G246" t="s">
        <v>19</v>
      </c>
      <c r="H246" t="s">
        <v>9</v>
      </c>
      <c r="I246">
        <v>14</v>
      </c>
      <c r="J246" t="s">
        <v>179</v>
      </c>
      <c r="K246" t="str">
        <f t="shared" si="10"/>
        <v>HTT-NI</v>
      </c>
      <c r="L246" t="str">
        <f>(IF(K246=parameters!$D$2,parameters!$E$2,(IF(K246=parameters!$D$3,parameters!$E$3,(IF(K246=parameters!$D$4,parameters!$E$4,(IF(K246=parameters!$D$5,parameters!$E$5,"error"))))))))</f>
        <v>#0C7BDC</v>
      </c>
      <c r="M246" t="str">
        <f t="shared" si="11"/>
        <v>Female</v>
      </c>
    </row>
    <row r="247" spans="1:13" x14ac:dyDescent="0.25">
      <c r="A247">
        <v>44600</v>
      </c>
      <c r="B247">
        <v>290219220</v>
      </c>
      <c r="C247" t="str">
        <f t="shared" si="9"/>
        <v>9220</v>
      </c>
      <c r="E247">
        <v>5</v>
      </c>
      <c r="F247" t="s">
        <v>178</v>
      </c>
      <c r="G247" t="s">
        <v>19</v>
      </c>
      <c r="H247" t="s">
        <v>9</v>
      </c>
      <c r="I247">
        <v>16</v>
      </c>
      <c r="J247" t="s">
        <v>179</v>
      </c>
      <c r="K247" t="str">
        <f t="shared" si="10"/>
        <v>HTT-NI</v>
      </c>
      <c r="L247" t="str">
        <f>(IF(K247=parameters!$D$2,parameters!$E$2,(IF(K247=parameters!$D$3,parameters!$E$3,(IF(K247=parameters!$D$4,parameters!$E$4,(IF(K247=parameters!$D$5,parameters!$E$5,"error"))))))))</f>
        <v>#0C7BDC</v>
      </c>
      <c r="M247" t="str">
        <f t="shared" si="11"/>
        <v>Female</v>
      </c>
    </row>
    <row r="248" spans="1:13" x14ac:dyDescent="0.25">
      <c r="A248">
        <v>44621</v>
      </c>
      <c r="B248">
        <v>290219220</v>
      </c>
      <c r="C248" t="str">
        <f t="shared" si="9"/>
        <v>9220</v>
      </c>
      <c r="E248">
        <v>8</v>
      </c>
      <c r="F248" t="s">
        <v>178</v>
      </c>
      <c r="G248" t="s">
        <v>19</v>
      </c>
      <c r="H248" t="s">
        <v>9</v>
      </c>
      <c r="I248">
        <v>20</v>
      </c>
      <c r="J248" t="s">
        <v>179</v>
      </c>
      <c r="K248" t="str">
        <f t="shared" si="10"/>
        <v>HTT-NI</v>
      </c>
      <c r="L248" t="str">
        <f>(IF(K248=parameters!$D$2,parameters!$E$2,(IF(K248=parameters!$D$3,parameters!$E$3,(IF(K248=parameters!$D$4,parameters!$E$4,(IF(K248=parameters!$D$5,parameters!$E$5,"error"))))))))</f>
        <v>#0C7BDC</v>
      </c>
      <c r="M248" t="str">
        <f t="shared" si="11"/>
        <v>Female</v>
      </c>
    </row>
    <row r="249" spans="1:13" x14ac:dyDescent="0.25">
      <c r="A249">
        <v>44627</v>
      </c>
      <c r="B249">
        <v>290219220</v>
      </c>
      <c r="C249" t="str">
        <f t="shared" si="9"/>
        <v>9220</v>
      </c>
      <c r="E249">
        <v>9</v>
      </c>
      <c r="F249" t="s">
        <v>178</v>
      </c>
      <c r="G249" t="s">
        <v>19</v>
      </c>
      <c r="H249" t="s">
        <v>9</v>
      </c>
      <c r="I249">
        <v>21</v>
      </c>
      <c r="J249" t="s">
        <v>179</v>
      </c>
      <c r="K249" t="str">
        <f t="shared" si="10"/>
        <v>HTT-NI</v>
      </c>
      <c r="L249" t="str">
        <f>(IF(K249=parameters!$D$2,parameters!$E$2,(IF(K249=parameters!$D$3,parameters!$E$3,(IF(K249=parameters!$D$4,parameters!$E$4,(IF(K249=parameters!$D$5,parameters!$E$5,"error"))))))))</f>
        <v>#0C7BDC</v>
      </c>
      <c r="M249" t="str">
        <f t="shared" si="11"/>
        <v>Female</v>
      </c>
    </row>
    <row r="250" spans="1:13" x14ac:dyDescent="0.25">
      <c r="A250">
        <v>44631</v>
      </c>
      <c r="B250">
        <v>290219220</v>
      </c>
      <c r="C250" t="str">
        <f t="shared" si="9"/>
        <v>9220</v>
      </c>
      <c r="E250">
        <v>9</v>
      </c>
      <c r="F250" t="s">
        <v>178</v>
      </c>
      <c r="G250" t="s">
        <v>19</v>
      </c>
      <c r="H250" t="s">
        <v>9</v>
      </c>
      <c r="I250">
        <v>20</v>
      </c>
      <c r="J250" t="s">
        <v>179</v>
      </c>
      <c r="K250" t="str">
        <f t="shared" si="10"/>
        <v>HTT-NI</v>
      </c>
      <c r="L250" t="str">
        <f>(IF(K250=parameters!$D$2,parameters!$E$2,(IF(K250=parameters!$D$3,parameters!$E$3,(IF(K250=parameters!$D$4,parameters!$E$4,(IF(K250=parameters!$D$5,parameters!$E$5,"error"))))))))</f>
        <v>#0C7BDC</v>
      </c>
      <c r="M250" t="str">
        <f t="shared" si="11"/>
        <v>Female</v>
      </c>
    </row>
    <row r="251" spans="1:13" x14ac:dyDescent="0.25">
      <c r="A251">
        <v>44636</v>
      </c>
      <c r="B251">
        <v>290219220</v>
      </c>
      <c r="C251" t="str">
        <f t="shared" si="9"/>
        <v>9220</v>
      </c>
      <c r="E251">
        <v>10</v>
      </c>
      <c r="F251" t="s">
        <v>178</v>
      </c>
      <c r="G251" t="s">
        <v>19</v>
      </c>
      <c r="H251" t="s">
        <v>9</v>
      </c>
      <c r="I251">
        <v>20</v>
      </c>
      <c r="J251" t="s">
        <v>179</v>
      </c>
      <c r="K251" t="str">
        <f t="shared" si="10"/>
        <v>HTT-NI</v>
      </c>
      <c r="L251" t="str">
        <f>(IF(K251=parameters!$D$2,parameters!$E$2,(IF(K251=parameters!$D$3,parameters!$E$3,(IF(K251=parameters!$D$4,parameters!$E$4,(IF(K251=parameters!$D$5,parameters!$E$5,"error"))))))))</f>
        <v>#0C7BDC</v>
      </c>
      <c r="M251" t="str">
        <f t="shared" si="11"/>
        <v>Female</v>
      </c>
    </row>
    <row r="252" spans="1:13" x14ac:dyDescent="0.25">
      <c r="A252">
        <v>44582</v>
      </c>
      <c r="B252">
        <v>290219316</v>
      </c>
      <c r="C252" t="str">
        <f t="shared" si="9"/>
        <v>9316</v>
      </c>
      <c r="D252">
        <v>44565</v>
      </c>
      <c r="E252">
        <v>2</v>
      </c>
      <c r="F252" t="s">
        <v>178</v>
      </c>
      <c r="G252" t="s">
        <v>19</v>
      </c>
      <c r="H252" t="s">
        <v>9</v>
      </c>
      <c r="I252">
        <v>10</v>
      </c>
      <c r="J252" t="s">
        <v>179</v>
      </c>
      <c r="K252" t="str">
        <f t="shared" si="10"/>
        <v>HTT-NI</v>
      </c>
      <c r="L252" t="str">
        <f>(IF(K252=parameters!$D$2,parameters!$E$2,(IF(K252=parameters!$D$3,parameters!$E$3,(IF(K252=parameters!$D$4,parameters!$E$4,(IF(K252=parameters!$D$5,parameters!$E$5,"error"))))))))</f>
        <v>#0C7BDC</v>
      </c>
      <c r="M252" t="str">
        <f t="shared" si="11"/>
        <v>Female</v>
      </c>
    </row>
    <row r="253" spans="1:13" x14ac:dyDescent="0.25">
      <c r="A253">
        <v>44589</v>
      </c>
      <c r="B253">
        <v>290219316</v>
      </c>
      <c r="C253" t="str">
        <f t="shared" si="9"/>
        <v>9316</v>
      </c>
      <c r="E253">
        <v>3</v>
      </c>
      <c r="F253" t="s">
        <v>178</v>
      </c>
      <c r="G253" t="s">
        <v>19</v>
      </c>
      <c r="H253" t="s">
        <v>9</v>
      </c>
      <c r="I253">
        <v>15</v>
      </c>
      <c r="J253" t="s">
        <v>179</v>
      </c>
      <c r="K253" t="str">
        <f t="shared" si="10"/>
        <v>HTT-NI</v>
      </c>
      <c r="L253" t="str">
        <f>(IF(K253=parameters!$D$2,parameters!$E$2,(IF(K253=parameters!$D$3,parameters!$E$3,(IF(K253=parameters!$D$4,parameters!$E$4,(IF(K253=parameters!$D$5,parameters!$E$5,"error"))))))))</f>
        <v>#0C7BDC</v>
      </c>
      <c r="M253" t="str">
        <f t="shared" si="11"/>
        <v>Female</v>
      </c>
    </row>
    <row r="254" spans="1:13" x14ac:dyDescent="0.25">
      <c r="A254">
        <v>44600</v>
      </c>
      <c r="B254">
        <v>290219316</v>
      </c>
      <c r="C254" t="str">
        <f t="shared" si="9"/>
        <v>9316</v>
      </c>
      <c r="E254">
        <v>5</v>
      </c>
      <c r="F254" t="s">
        <v>178</v>
      </c>
      <c r="G254" t="s">
        <v>19</v>
      </c>
      <c r="H254" t="s">
        <v>9</v>
      </c>
      <c r="I254">
        <v>18</v>
      </c>
      <c r="J254" t="s">
        <v>179</v>
      </c>
      <c r="K254" t="str">
        <f t="shared" si="10"/>
        <v>HTT-NI</v>
      </c>
      <c r="L254" t="str">
        <f>(IF(K254=parameters!$D$2,parameters!$E$2,(IF(K254=parameters!$D$3,parameters!$E$3,(IF(K254=parameters!$D$4,parameters!$E$4,(IF(K254=parameters!$D$5,parameters!$E$5,"error"))))))))</f>
        <v>#0C7BDC</v>
      </c>
      <c r="M254" t="str">
        <f t="shared" si="11"/>
        <v>Female</v>
      </c>
    </row>
    <row r="255" spans="1:13" x14ac:dyDescent="0.25">
      <c r="A255">
        <v>44592</v>
      </c>
      <c r="B255">
        <v>290219316</v>
      </c>
      <c r="C255" t="str">
        <f t="shared" si="9"/>
        <v>9316</v>
      </c>
      <c r="E255">
        <v>4</v>
      </c>
      <c r="F255" t="s">
        <v>178</v>
      </c>
      <c r="G255" t="s">
        <v>19</v>
      </c>
      <c r="H255" t="s">
        <v>9</v>
      </c>
      <c r="I255">
        <v>18</v>
      </c>
      <c r="J255" t="s">
        <v>179</v>
      </c>
      <c r="K255" t="str">
        <f t="shared" si="10"/>
        <v>HTT-NI</v>
      </c>
      <c r="L255" t="str">
        <f>(IF(K255=parameters!$D$2,parameters!$E$2,(IF(K255=parameters!$D$3,parameters!$E$3,(IF(K255=parameters!$D$4,parameters!$E$4,(IF(K255=parameters!$D$5,parameters!$E$5,"error"))))))))</f>
        <v>#0C7BDC</v>
      </c>
      <c r="M255" t="str">
        <f t="shared" si="11"/>
        <v>Female</v>
      </c>
    </row>
    <row r="256" spans="1:13" x14ac:dyDescent="0.25">
      <c r="A256">
        <v>44582</v>
      </c>
      <c r="B256">
        <v>290219641</v>
      </c>
      <c r="C256" t="str">
        <f t="shared" si="9"/>
        <v>9641</v>
      </c>
      <c r="D256">
        <v>44561</v>
      </c>
      <c r="E256">
        <v>3</v>
      </c>
      <c r="F256" t="s">
        <v>178</v>
      </c>
      <c r="G256" t="s">
        <v>19</v>
      </c>
      <c r="H256" t="s">
        <v>11</v>
      </c>
      <c r="I256">
        <v>10</v>
      </c>
      <c r="J256" t="s">
        <v>179</v>
      </c>
      <c r="K256" t="str">
        <f t="shared" si="10"/>
        <v>HTT-NI</v>
      </c>
      <c r="L256" t="str">
        <f>(IF(K256=parameters!$D$2,parameters!$E$2,(IF(K256=parameters!$D$3,parameters!$E$3,(IF(K256=parameters!$D$4,parameters!$E$4,(IF(K256=parameters!$D$5,parameters!$E$5,"error"))))))))</f>
        <v>#0C7BDC</v>
      </c>
      <c r="M256" t="str">
        <f t="shared" si="11"/>
        <v>Male</v>
      </c>
    </row>
    <row r="257" spans="1:13" x14ac:dyDescent="0.25">
      <c r="A257">
        <v>44589</v>
      </c>
      <c r="B257">
        <v>290219641</v>
      </c>
      <c r="C257" t="str">
        <f t="shared" si="9"/>
        <v>9641</v>
      </c>
      <c r="E257">
        <v>4</v>
      </c>
      <c r="F257" t="s">
        <v>178</v>
      </c>
      <c r="G257" t="s">
        <v>19</v>
      </c>
      <c r="H257" t="s">
        <v>11</v>
      </c>
      <c r="I257">
        <v>16</v>
      </c>
      <c r="J257" t="s">
        <v>179</v>
      </c>
      <c r="K257" t="str">
        <f t="shared" si="10"/>
        <v>HTT-NI</v>
      </c>
      <c r="L257" t="str">
        <f>(IF(K257=parameters!$D$2,parameters!$E$2,(IF(K257=parameters!$D$3,parameters!$E$3,(IF(K257=parameters!$D$4,parameters!$E$4,(IF(K257=parameters!$D$5,parameters!$E$5,"error"))))))))</f>
        <v>#0C7BDC</v>
      </c>
      <c r="M257" t="str">
        <f t="shared" si="11"/>
        <v>Male</v>
      </c>
    </row>
    <row r="258" spans="1:13" x14ac:dyDescent="0.25">
      <c r="A258">
        <v>44600</v>
      </c>
      <c r="B258">
        <v>290219641</v>
      </c>
      <c r="C258" t="str">
        <f t="shared" si="9"/>
        <v>9641</v>
      </c>
      <c r="E258">
        <v>6</v>
      </c>
      <c r="F258" t="s">
        <v>178</v>
      </c>
      <c r="G258" t="s">
        <v>19</v>
      </c>
      <c r="H258" t="s">
        <v>11</v>
      </c>
      <c r="I258">
        <v>19</v>
      </c>
      <c r="J258" t="s">
        <v>179</v>
      </c>
      <c r="K258" t="str">
        <f t="shared" si="10"/>
        <v>HTT-NI</v>
      </c>
      <c r="L258" t="str">
        <f>(IF(K258=parameters!$D$2,parameters!$E$2,(IF(K258=parameters!$D$3,parameters!$E$3,(IF(K258=parameters!$D$4,parameters!$E$4,(IF(K258=parameters!$D$5,parameters!$E$5,"error"))))))))</f>
        <v>#0C7BDC</v>
      </c>
      <c r="M258" t="str">
        <f t="shared" si="11"/>
        <v>Male</v>
      </c>
    </row>
    <row r="259" spans="1:13" x14ac:dyDescent="0.25">
      <c r="A259">
        <v>44621</v>
      </c>
      <c r="B259">
        <v>290219641</v>
      </c>
      <c r="C259" t="str">
        <f t="shared" ref="C259:C322" si="12">RIGHT(B259,4)</f>
        <v>9641</v>
      </c>
      <c r="E259">
        <v>9</v>
      </c>
      <c r="F259" t="s">
        <v>178</v>
      </c>
      <c r="G259" t="s">
        <v>19</v>
      </c>
      <c r="H259" t="s">
        <v>11</v>
      </c>
      <c r="I259">
        <v>22</v>
      </c>
      <c r="J259" t="s">
        <v>179</v>
      </c>
      <c r="K259" t="str">
        <f t="shared" ref="K259:K322" si="13">(IF(J259="NI-","HTT-NI",(IF(J259="PSD95-6ZF-NoED","PSD95-6ZF-NoED",(IF(J259="PSD95-6ZF-VP64","PSD95-6ZF-VP64",(IF(J259="NI+","HTT+NI","error"))))))))</f>
        <v>HTT-NI</v>
      </c>
      <c r="L259" t="str">
        <f>(IF(K259=parameters!$D$2,parameters!$E$2,(IF(K259=parameters!$D$3,parameters!$E$3,(IF(K259=parameters!$D$4,parameters!$E$4,(IF(K259=parameters!$D$5,parameters!$E$5,"error"))))))))</f>
        <v>#0C7BDC</v>
      </c>
      <c r="M259" t="str">
        <f t="shared" ref="M259:M322" si="14">IF(H259="Hembra","Female",(IF(H259="hembra","Female",(IF(H259="Hembra*","Female","Male")))))</f>
        <v>Male</v>
      </c>
    </row>
    <row r="260" spans="1:13" x14ac:dyDescent="0.25">
      <c r="A260">
        <v>44627</v>
      </c>
      <c r="B260">
        <v>290219641</v>
      </c>
      <c r="C260" t="str">
        <f t="shared" si="12"/>
        <v>9641</v>
      </c>
      <c r="E260">
        <v>9</v>
      </c>
      <c r="F260" t="s">
        <v>178</v>
      </c>
      <c r="G260" t="s">
        <v>19</v>
      </c>
      <c r="H260" t="s">
        <v>11</v>
      </c>
      <c r="I260">
        <v>23</v>
      </c>
      <c r="J260" t="s">
        <v>179</v>
      </c>
      <c r="K260" t="str">
        <f t="shared" si="13"/>
        <v>HTT-NI</v>
      </c>
      <c r="L260" t="str">
        <f>(IF(K260=parameters!$D$2,parameters!$E$2,(IF(K260=parameters!$D$3,parameters!$E$3,(IF(K260=parameters!$D$4,parameters!$E$4,(IF(K260=parameters!$D$5,parameters!$E$5,"error"))))))))</f>
        <v>#0C7BDC</v>
      </c>
      <c r="M260" t="str">
        <f t="shared" si="14"/>
        <v>Male</v>
      </c>
    </row>
    <row r="261" spans="1:13" x14ac:dyDescent="0.25">
      <c r="A261">
        <v>44636</v>
      </c>
      <c r="B261">
        <v>290219641</v>
      </c>
      <c r="C261" t="str">
        <f t="shared" si="12"/>
        <v>9641</v>
      </c>
      <c r="E261">
        <v>11</v>
      </c>
      <c r="F261" t="s">
        <v>178</v>
      </c>
      <c r="G261" t="s">
        <v>19</v>
      </c>
      <c r="H261" t="s">
        <v>11</v>
      </c>
      <c r="I261">
        <v>23</v>
      </c>
      <c r="J261" t="s">
        <v>179</v>
      </c>
      <c r="K261" t="str">
        <f t="shared" si="13"/>
        <v>HTT-NI</v>
      </c>
      <c r="L261" t="str">
        <f>(IF(K261=parameters!$D$2,parameters!$E$2,(IF(K261=parameters!$D$3,parameters!$E$3,(IF(K261=parameters!$D$4,parameters!$E$4,(IF(K261=parameters!$D$5,parameters!$E$5,"error"))))))))</f>
        <v>#0C7BDC</v>
      </c>
      <c r="M261" t="str">
        <f t="shared" si="14"/>
        <v>Male</v>
      </c>
    </row>
    <row r="262" spans="1:13" x14ac:dyDescent="0.25">
      <c r="A262">
        <v>44600</v>
      </c>
      <c r="B262">
        <v>290219316</v>
      </c>
      <c r="C262" t="str">
        <f t="shared" si="12"/>
        <v>9316</v>
      </c>
      <c r="E262">
        <v>5</v>
      </c>
      <c r="F262" t="s">
        <v>178</v>
      </c>
      <c r="G262" t="s">
        <v>19</v>
      </c>
      <c r="H262" t="s">
        <v>9</v>
      </c>
      <c r="I262">
        <v>20</v>
      </c>
      <c r="J262" t="s">
        <v>179</v>
      </c>
      <c r="K262" t="str">
        <f t="shared" si="13"/>
        <v>HTT-NI</v>
      </c>
      <c r="L262" t="str">
        <f>(IF(K262=parameters!$D$2,parameters!$E$2,(IF(K262=parameters!$D$3,parameters!$E$3,(IF(K262=parameters!$D$4,parameters!$E$4,(IF(K262=parameters!$D$5,parameters!$E$5,"error"))))))))</f>
        <v>#0C7BDC</v>
      </c>
      <c r="M262" t="str">
        <f t="shared" si="14"/>
        <v>Female</v>
      </c>
    </row>
    <row r="263" spans="1:13" x14ac:dyDescent="0.25">
      <c r="A263">
        <v>44621</v>
      </c>
      <c r="B263">
        <v>290219316</v>
      </c>
      <c r="C263" t="str">
        <f t="shared" si="12"/>
        <v>9316</v>
      </c>
      <c r="E263">
        <v>8</v>
      </c>
      <c r="F263" t="s">
        <v>178</v>
      </c>
      <c r="G263" t="s">
        <v>19</v>
      </c>
      <c r="H263" t="s">
        <v>9</v>
      </c>
      <c r="I263">
        <v>20</v>
      </c>
      <c r="J263" t="s">
        <v>179</v>
      </c>
      <c r="K263" t="str">
        <f t="shared" si="13"/>
        <v>HTT-NI</v>
      </c>
      <c r="L263" t="str">
        <f>(IF(K263=parameters!$D$2,parameters!$E$2,(IF(K263=parameters!$D$3,parameters!$E$3,(IF(K263=parameters!$D$4,parameters!$E$4,(IF(K263=parameters!$D$5,parameters!$E$5,"error"))))))))</f>
        <v>#0C7BDC</v>
      </c>
      <c r="M263" t="str">
        <f t="shared" si="14"/>
        <v>Female</v>
      </c>
    </row>
    <row r="264" spans="1:13" x14ac:dyDescent="0.25">
      <c r="A264">
        <v>44627</v>
      </c>
      <c r="B264">
        <v>290219316</v>
      </c>
      <c r="C264" t="str">
        <f t="shared" si="12"/>
        <v>9316</v>
      </c>
      <c r="E264">
        <v>9</v>
      </c>
      <c r="F264" t="s">
        <v>178</v>
      </c>
      <c r="G264" t="s">
        <v>19</v>
      </c>
      <c r="H264" t="s">
        <v>9</v>
      </c>
      <c r="I264">
        <v>22</v>
      </c>
      <c r="J264" t="s">
        <v>179</v>
      </c>
      <c r="K264" t="str">
        <f t="shared" si="13"/>
        <v>HTT-NI</v>
      </c>
      <c r="L264" t="str">
        <f>(IF(K264=parameters!$D$2,parameters!$E$2,(IF(K264=parameters!$D$3,parameters!$E$3,(IF(K264=parameters!$D$4,parameters!$E$4,(IF(K264=parameters!$D$5,parameters!$E$5,"error"))))))))</f>
        <v>#0C7BDC</v>
      </c>
      <c r="M264" t="str">
        <f t="shared" si="14"/>
        <v>Female</v>
      </c>
    </row>
    <row r="265" spans="1:13" x14ac:dyDescent="0.25">
      <c r="A265">
        <v>44631</v>
      </c>
      <c r="B265">
        <v>290219316</v>
      </c>
      <c r="C265" t="str">
        <f t="shared" si="12"/>
        <v>9316</v>
      </c>
      <c r="E265">
        <v>9</v>
      </c>
      <c r="F265" t="s">
        <v>178</v>
      </c>
      <c r="G265" t="s">
        <v>19</v>
      </c>
      <c r="H265" t="s">
        <v>9</v>
      </c>
      <c r="I265">
        <v>23</v>
      </c>
      <c r="J265" t="s">
        <v>179</v>
      </c>
      <c r="K265" t="str">
        <f t="shared" si="13"/>
        <v>HTT-NI</v>
      </c>
      <c r="L265" t="str">
        <f>(IF(K265=parameters!$D$2,parameters!$E$2,(IF(K265=parameters!$D$3,parameters!$E$3,(IF(K265=parameters!$D$4,parameters!$E$4,(IF(K265=parameters!$D$5,parameters!$E$5,"error"))))))))</f>
        <v>#0C7BDC</v>
      </c>
      <c r="M265" t="str">
        <f t="shared" si="14"/>
        <v>Female</v>
      </c>
    </row>
    <row r="266" spans="1:13" x14ac:dyDescent="0.25">
      <c r="A266">
        <v>44643</v>
      </c>
      <c r="B266">
        <v>290219316</v>
      </c>
      <c r="C266" t="str">
        <f t="shared" si="12"/>
        <v>9316</v>
      </c>
      <c r="E266">
        <v>11</v>
      </c>
      <c r="F266" t="s">
        <v>178</v>
      </c>
      <c r="G266" t="s">
        <v>19</v>
      </c>
      <c r="H266" t="s">
        <v>9</v>
      </c>
      <c r="I266">
        <v>23</v>
      </c>
      <c r="J266" t="s">
        <v>179</v>
      </c>
      <c r="K266" t="str">
        <f t="shared" si="13"/>
        <v>HTT-NI</v>
      </c>
      <c r="L266" t="str">
        <f>(IF(K266=parameters!$D$2,parameters!$E$2,(IF(K266=parameters!$D$3,parameters!$E$3,(IF(K266=parameters!$D$4,parameters!$E$4,(IF(K266=parameters!$D$5,parameters!$E$5,"error"))))))))</f>
        <v>#0C7BDC</v>
      </c>
      <c r="M266" t="str">
        <f t="shared" si="14"/>
        <v>Female</v>
      </c>
    </row>
    <row r="267" spans="1:13" x14ac:dyDescent="0.25">
      <c r="A267">
        <v>44582</v>
      </c>
      <c r="B267">
        <v>290219312</v>
      </c>
      <c r="C267" t="str">
        <f t="shared" si="12"/>
        <v>9312</v>
      </c>
      <c r="D267">
        <v>44565</v>
      </c>
      <c r="E267">
        <v>2</v>
      </c>
      <c r="F267" t="s">
        <v>178</v>
      </c>
      <c r="G267" t="s">
        <v>19</v>
      </c>
      <c r="H267" t="s">
        <v>9</v>
      </c>
      <c r="I267">
        <v>9</v>
      </c>
      <c r="J267" t="s">
        <v>179</v>
      </c>
      <c r="K267" t="str">
        <f t="shared" si="13"/>
        <v>HTT-NI</v>
      </c>
      <c r="L267" t="str">
        <f>(IF(K267=parameters!$D$2,parameters!$E$2,(IF(K267=parameters!$D$3,parameters!$E$3,(IF(K267=parameters!$D$4,parameters!$E$4,(IF(K267=parameters!$D$5,parameters!$E$5,"error"))))))))</f>
        <v>#0C7BDC</v>
      </c>
      <c r="M267" t="str">
        <f t="shared" si="14"/>
        <v>Female</v>
      </c>
    </row>
    <row r="268" spans="1:13" x14ac:dyDescent="0.25">
      <c r="A268">
        <v>44589</v>
      </c>
      <c r="B268">
        <v>290219312</v>
      </c>
      <c r="C268" t="str">
        <f t="shared" si="12"/>
        <v>9312</v>
      </c>
      <c r="E268">
        <v>3</v>
      </c>
      <c r="F268" t="s">
        <v>178</v>
      </c>
      <c r="G268" t="s">
        <v>19</v>
      </c>
      <c r="H268" t="s">
        <v>9</v>
      </c>
      <c r="I268">
        <v>14</v>
      </c>
      <c r="J268" t="s">
        <v>179</v>
      </c>
      <c r="K268" t="str">
        <f t="shared" si="13"/>
        <v>HTT-NI</v>
      </c>
      <c r="L268" t="str">
        <f>(IF(K268=parameters!$D$2,parameters!$E$2,(IF(K268=parameters!$D$3,parameters!$E$3,(IF(K268=parameters!$D$4,parameters!$E$4,(IF(K268=parameters!$D$5,parameters!$E$5,"error"))))))))</f>
        <v>#0C7BDC</v>
      </c>
      <c r="M268" t="str">
        <f t="shared" si="14"/>
        <v>Female</v>
      </c>
    </row>
    <row r="269" spans="1:13" x14ac:dyDescent="0.25">
      <c r="A269">
        <v>44600</v>
      </c>
      <c r="B269">
        <v>290219312</v>
      </c>
      <c r="C269" t="str">
        <f t="shared" si="12"/>
        <v>9312</v>
      </c>
      <c r="E269">
        <v>5</v>
      </c>
      <c r="F269" t="s">
        <v>178</v>
      </c>
      <c r="G269" t="s">
        <v>19</v>
      </c>
      <c r="H269" t="s">
        <v>9</v>
      </c>
      <c r="I269">
        <v>18</v>
      </c>
      <c r="J269" t="s">
        <v>179</v>
      </c>
      <c r="K269" t="str">
        <f t="shared" si="13"/>
        <v>HTT-NI</v>
      </c>
      <c r="L269" t="str">
        <f>(IF(K269=parameters!$D$2,parameters!$E$2,(IF(K269=parameters!$D$3,parameters!$E$3,(IF(K269=parameters!$D$4,parameters!$E$4,(IF(K269=parameters!$D$5,parameters!$E$5,"error"))))))))</f>
        <v>#0C7BDC</v>
      </c>
      <c r="M269" t="str">
        <f t="shared" si="14"/>
        <v>Female</v>
      </c>
    </row>
    <row r="270" spans="1:13" x14ac:dyDescent="0.25">
      <c r="A270">
        <v>44621</v>
      </c>
      <c r="B270">
        <v>290219312</v>
      </c>
      <c r="C270" t="str">
        <f t="shared" si="12"/>
        <v>9312</v>
      </c>
      <c r="E270">
        <v>8</v>
      </c>
      <c r="F270" t="s">
        <v>178</v>
      </c>
      <c r="G270" t="s">
        <v>19</v>
      </c>
      <c r="H270" t="s">
        <v>9</v>
      </c>
      <c r="I270">
        <v>19</v>
      </c>
      <c r="J270" t="s">
        <v>179</v>
      </c>
      <c r="K270" t="str">
        <f t="shared" si="13"/>
        <v>HTT-NI</v>
      </c>
      <c r="L270" t="str">
        <f>(IF(K270=parameters!$D$2,parameters!$E$2,(IF(K270=parameters!$D$3,parameters!$E$3,(IF(K270=parameters!$D$4,parameters!$E$4,(IF(K270=parameters!$D$5,parameters!$E$5,"error"))))))))</f>
        <v>#0C7BDC</v>
      </c>
      <c r="M270" t="str">
        <f t="shared" si="14"/>
        <v>Female</v>
      </c>
    </row>
    <row r="271" spans="1:13" x14ac:dyDescent="0.25">
      <c r="A271">
        <v>44627</v>
      </c>
      <c r="B271">
        <v>290219312</v>
      </c>
      <c r="C271" t="str">
        <f t="shared" si="12"/>
        <v>9312</v>
      </c>
      <c r="E271">
        <v>9</v>
      </c>
      <c r="F271" t="s">
        <v>178</v>
      </c>
      <c r="G271" t="s">
        <v>19</v>
      </c>
      <c r="H271" t="s">
        <v>9</v>
      </c>
      <c r="I271">
        <v>20</v>
      </c>
      <c r="J271" t="s">
        <v>179</v>
      </c>
      <c r="K271" t="str">
        <f t="shared" si="13"/>
        <v>HTT-NI</v>
      </c>
      <c r="L271" t="str">
        <f>(IF(K271=parameters!$D$2,parameters!$E$2,(IF(K271=parameters!$D$3,parameters!$E$3,(IF(K271=parameters!$D$4,parameters!$E$4,(IF(K271=parameters!$D$5,parameters!$E$5,"error"))))))))</f>
        <v>#0C7BDC</v>
      </c>
      <c r="M271" t="str">
        <f t="shared" si="14"/>
        <v>Female</v>
      </c>
    </row>
    <row r="272" spans="1:13" x14ac:dyDescent="0.25">
      <c r="A272">
        <v>44631</v>
      </c>
      <c r="B272">
        <v>290219312</v>
      </c>
      <c r="C272" t="str">
        <f t="shared" si="12"/>
        <v>9312</v>
      </c>
      <c r="E272">
        <v>9</v>
      </c>
      <c r="F272" t="s">
        <v>178</v>
      </c>
      <c r="G272" t="s">
        <v>19</v>
      </c>
      <c r="H272" t="s">
        <v>9</v>
      </c>
      <c r="I272">
        <v>21</v>
      </c>
      <c r="J272" t="s">
        <v>179</v>
      </c>
      <c r="K272" t="str">
        <f t="shared" si="13"/>
        <v>HTT-NI</v>
      </c>
      <c r="L272" t="str">
        <f>(IF(K272=parameters!$D$2,parameters!$E$2,(IF(K272=parameters!$D$3,parameters!$E$3,(IF(K272=parameters!$D$4,parameters!$E$4,(IF(K272=parameters!$D$5,parameters!$E$5,"error"))))))))</f>
        <v>#0C7BDC</v>
      </c>
      <c r="M272" t="str">
        <f t="shared" si="14"/>
        <v>Female</v>
      </c>
    </row>
    <row r="273" spans="1:13" x14ac:dyDescent="0.25">
      <c r="A273">
        <v>44636</v>
      </c>
      <c r="B273">
        <v>290219312</v>
      </c>
      <c r="C273" t="str">
        <f t="shared" si="12"/>
        <v>9312</v>
      </c>
      <c r="E273">
        <v>10</v>
      </c>
      <c r="F273" t="s">
        <v>178</v>
      </c>
      <c r="G273" t="s">
        <v>19</v>
      </c>
      <c r="H273" t="s">
        <v>9</v>
      </c>
      <c r="I273">
        <v>21</v>
      </c>
      <c r="J273" t="s">
        <v>179</v>
      </c>
      <c r="K273" t="str">
        <f t="shared" si="13"/>
        <v>HTT-NI</v>
      </c>
      <c r="L273" t="str">
        <f>(IF(K273=parameters!$D$2,parameters!$E$2,(IF(K273=parameters!$D$3,parameters!$E$3,(IF(K273=parameters!$D$4,parameters!$E$4,(IF(K273=parameters!$D$5,parameters!$E$5,"error"))))))))</f>
        <v>#0C7BDC</v>
      </c>
      <c r="M273" t="str">
        <f t="shared" si="14"/>
        <v>Female</v>
      </c>
    </row>
    <row r="274" spans="1:13" x14ac:dyDescent="0.25">
      <c r="A274">
        <v>44743</v>
      </c>
      <c r="B274">
        <v>290219520</v>
      </c>
      <c r="C274" t="str">
        <f t="shared" si="12"/>
        <v>9520</v>
      </c>
      <c r="D274">
        <v>44697</v>
      </c>
      <c r="E274">
        <v>7</v>
      </c>
      <c r="F274" t="s">
        <v>178</v>
      </c>
      <c r="G274" t="s">
        <v>19</v>
      </c>
      <c r="H274" t="s">
        <v>9</v>
      </c>
      <c r="I274">
        <v>18</v>
      </c>
      <c r="J274" t="s">
        <v>179</v>
      </c>
      <c r="K274" t="str">
        <f t="shared" si="13"/>
        <v>HTT-NI</v>
      </c>
      <c r="L274" t="str">
        <f>(IF(K274=parameters!$D$2,parameters!$E$2,(IF(K274=parameters!$D$3,parameters!$E$3,(IF(K274=parameters!$D$4,parameters!$E$4,(IF(K274=parameters!$D$5,parameters!$E$5,"error"))))))))</f>
        <v>#0C7BDC</v>
      </c>
      <c r="M274" t="str">
        <f t="shared" si="14"/>
        <v>Female</v>
      </c>
    </row>
    <row r="275" spans="1:13" x14ac:dyDescent="0.25">
      <c r="A275">
        <v>44743</v>
      </c>
      <c r="B275">
        <v>290219441</v>
      </c>
      <c r="C275" t="str">
        <f t="shared" si="12"/>
        <v>9441</v>
      </c>
      <c r="D275">
        <v>44704</v>
      </c>
      <c r="E275">
        <v>6</v>
      </c>
      <c r="F275" t="s">
        <v>178</v>
      </c>
      <c r="G275" t="s">
        <v>19</v>
      </c>
      <c r="H275" t="s">
        <v>9</v>
      </c>
      <c r="I275">
        <v>17</v>
      </c>
      <c r="J275" t="s">
        <v>179</v>
      </c>
      <c r="K275" t="str">
        <f t="shared" si="13"/>
        <v>HTT-NI</v>
      </c>
      <c r="L275" t="str">
        <f>(IF(K275=parameters!$D$2,parameters!$E$2,(IF(K275=parameters!$D$3,parameters!$E$3,(IF(K275=parameters!$D$4,parameters!$E$4,(IF(K275=parameters!$D$5,parameters!$E$5,"error"))))))))</f>
        <v>#0C7BDC</v>
      </c>
      <c r="M275" t="str">
        <f t="shared" si="14"/>
        <v>Female</v>
      </c>
    </row>
    <row r="276" spans="1:13" x14ac:dyDescent="0.25">
      <c r="A276">
        <v>44743</v>
      </c>
      <c r="B276">
        <v>290219614</v>
      </c>
      <c r="C276" t="str">
        <f t="shared" si="12"/>
        <v>9614</v>
      </c>
      <c r="D276">
        <v>44704</v>
      </c>
      <c r="E276">
        <v>6</v>
      </c>
      <c r="F276" t="s">
        <v>178</v>
      </c>
      <c r="G276" t="s">
        <v>19</v>
      </c>
      <c r="H276" t="s">
        <v>9</v>
      </c>
      <c r="I276">
        <v>18</v>
      </c>
      <c r="J276" t="s">
        <v>179</v>
      </c>
      <c r="K276" t="str">
        <f t="shared" si="13"/>
        <v>HTT-NI</v>
      </c>
      <c r="L276" t="str">
        <f>(IF(K276=parameters!$D$2,parameters!$E$2,(IF(K276=parameters!$D$3,parameters!$E$3,(IF(K276=parameters!$D$4,parameters!$E$4,(IF(K276=parameters!$D$5,parameters!$E$5,"error"))))))))</f>
        <v>#0C7BDC</v>
      </c>
      <c r="M276" t="str">
        <f t="shared" si="14"/>
        <v>Female</v>
      </c>
    </row>
    <row r="277" spans="1:13" x14ac:dyDescent="0.25">
      <c r="A277">
        <v>44756</v>
      </c>
      <c r="B277">
        <v>290219614</v>
      </c>
      <c r="C277" t="str">
        <f t="shared" si="12"/>
        <v>9614</v>
      </c>
      <c r="E277">
        <v>7</v>
      </c>
      <c r="F277" t="s">
        <v>178</v>
      </c>
      <c r="G277" t="s">
        <v>19</v>
      </c>
      <c r="H277" t="s">
        <v>9</v>
      </c>
      <c r="I277">
        <v>18</v>
      </c>
      <c r="J277" t="s">
        <v>179</v>
      </c>
      <c r="K277" t="str">
        <f t="shared" si="13"/>
        <v>HTT-NI</v>
      </c>
      <c r="L277" t="str">
        <f>(IF(K277=parameters!$D$2,parameters!$E$2,(IF(K277=parameters!$D$3,parameters!$E$3,(IF(K277=parameters!$D$4,parameters!$E$4,(IF(K277=parameters!$D$5,parameters!$E$5,"error"))))))))</f>
        <v>#0C7BDC</v>
      </c>
      <c r="M277" t="str">
        <f t="shared" si="14"/>
        <v>Female</v>
      </c>
    </row>
    <row r="278" spans="1:13" x14ac:dyDescent="0.25">
      <c r="A278">
        <v>44743</v>
      </c>
      <c r="B278">
        <v>290219714</v>
      </c>
      <c r="C278" t="str">
        <f t="shared" si="12"/>
        <v>9714</v>
      </c>
      <c r="D278">
        <v>44704</v>
      </c>
      <c r="E278">
        <v>6</v>
      </c>
      <c r="F278" t="s">
        <v>178</v>
      </c>
      <c r="G278" t="s">
        <v>19</v>
      </c>
      <c r="H278" t="s">
        <v>9</v>
      </c>
      <c r="I278">
        <v>17</v>
      </c>
      <c r="J278" t="s">
        <v>179</v>
      </c>
      <c r="K278" t="str">
        <f t="shared" si="13"/>
        <v>HTT-NI</v>
      </c>
      <c r="L278" t="str">
        <f>(IF(K278=parameters!$D$2,parameters!$E$2,(IF(K278=parameters!$D$3,parameters!$E$3,(IF(K278=parameters!$D$4,parameters!$E$4,(IF(K278=parameters!$D$5,parameters!$E$5,"error"))))))))</f>
        <v>#0C7BDC</v>
      </c>
      <c r="M278" t="str">
        <f t="shared" si="14"/>
        <v>Female</v>
      </c>
    </row>
    <row r="279" spans="1:13" x14ac:dyDescent="0.25">
      <c r="A279">
        <v>44743</v>
      </c>
      <c r="B279">
        <v>290219846</v>
      </c>
      <c r="C279" t="str">
        <f t="shared" si="12"/>
        <v>9846</v>
      </c>
      <c r="D279">
        <v>44705</v>
      </c>
      <c r="E279">
        <v>5</v>
      </c>
      <c r="F279" t="s">
        <v>178</v>
      </c>
      <c r="G279" t="s">
        <v>19</v>
      </c>
      <c r="H279" t="s">
        <v>9</v>
      </c>
      <c r="I279">
        <v>18</v>
      </c>
      <c r="J279" t="s">
        <v>179</v>
      </c>
      <c r="K279" t="str">
        <f t="shared" si="13"/>
        <v>HTT-NI</v>
      </c>
      <c r="L279" t="str">
        <f>(IF(K279=parameters!$D$2,parameters!$E$2,(IF(K279=parameters!$D$3,parameters!$E$3,(IF(K279=parameters!$D$4,parameters!$E$4,(IF(K279=parameters!$D$5,parameters!$E$5,"error"))))))))</f>
        <v>#0C7BDC</v>
      </c>
      <c r="M279" t="str">
        <f t="shared" si="14"/>
        <v>Female</v>
      </c>
    </row>
    <row r="280" spans="1:13" x14ac:dyDescent="0.25">
      <c r="A280">
        <v>44760</v>
      </c>
      <c r="B280">
        <v>290219846</v>
      </c>
      <c r="C280" t="str">
        <f t="shared" si="12"/>
        <v>9846</v>
      </c>
      <c r="E280">
        <v>8</v>
      </c>
      <c r="F280" t="s">
        <v>178</v>
      </c>
      <c r="G280" t="s">
        <v>19</v>
      </c>
      <c r="H280" t="s">
        <v>9</v>
      </c>
      <c r="I280">
        <v>18</v>
      </c>
      <c r="J280" t="s">
        <v>179</v>
      </c>
      <c r="K280" t="str">
        <f t="shared" si="13"/>
        <v>HTT-NI</v>
      </c>
      <c r="L280" t="str">
        <f>(IF(K280=parameters!$D$2,parameters!$E$2,(IF(K280=parameters!$D$3,parameters!$E$3,(IF(K280=parameters!$D$4,parameters!$E$4,(IF(K280=parameters!$D$5,parameters!$E$5,"error"))))))))</f>
        <v>#0C7BDC</v>
      </c>
      <c r="M280" t="str">
        <f t="shared" si="14"/>
        <v>Female</v>
      </c>
    </row>
    <row r="281" spans="1:13" x14ac:dyDescent="0.25">
      <c r="A281">
        <v>44743</v>
      </c>
      <c r="B281">
        <v>290219983</v>
      </c>
      <c r="C281" t="str">
        <f t="shared" si="12"/>
        <v>9983</v>
      </c>
      <c r="D281">
        <v>44705</v>
      </c>
      <c r="E281">
        <v>5</v>
      </c>
      <c r="F281" t="s">
        <v>178</v>
      </c>
      <c r="G281" t="s">
        <v>19</v>
      </c>
      <c r="H281" t="s">
        <v>9</v>
      </c>
      <c r="I281">
        <v>15</v>
      </c>
      <c r="J281" t="s">
        <v>179</v>
      </c>
      <c r="K281" t="str">
        <f t="shared" si="13"/>
        <v>HTT-NI</v>
      </c>
      <c r="L281" t="str">
        <f>(IF(K281=parameters!$D$2,parameters!$E$2,(IF(K281=parameters!$D$3,parameters!$E$3,(IF(K281=parameters!$D$4,parameters!$E$4,(IF(K281=parameters!$D$5,parameters!$E$5,"error"))))))))</f>
        <v>#0C7BDC</v>
      </c>
      <c r="M281" t="str">
        <f t="shared" si="14"/>
        <v>Female</v>
      </c>
    </row>
    <row r="282" spans="1:13" x14ac:dyDescent="0.25">
      <c r="A282">
        <v>44743</v>
      </c>
      <c r="B282">
        <v>290219452</v>
      </c>
      <c r="C282" t="str">
        <f t="shared" si="12"/>
        <v>9452</v>
      </c>
      <c r="D282">
        <v>44705</v>
      </c>
      <c r="E282">
        <v>5</v>
      </c>
      <c r="F282" t="s">
        <v>178</v>
      </c>
      <c r="G282" t="s">
        <v>19</v>
      </c>
      <c r="H282" t="s">
        <v>9</v>
      </c>
      <c r="I282">
        <v>18</v>
      </c>
      <c r="J282" t="s">
        <v>179</v>
      </c>
      <c r="K282" t="str">
        <f t="shared" si="13"/>
        <v>HTT-NI</v>
      </c>
      <c r="L282" t="str">
        <f>(IF(K282=parameters!$D$2,parameters!$E$2,(IF(K282=parameters!$D$3,parameters!$E$3,(IF(K282=parameters!$D$4,parameters!$E$4,(IF(K282=parameters!$D$5,parameters!$E$5,"error"))))))))</f>
        <v>#0C7BDC</v>
      </c>
      <c r="M282" t="str">
        <f t="shared" si="14"/>
        <v>Female</v>
      </c>
    </row>
    <row r="283" spans="1:13" x14ac:dyDescent="0.25">
      <c r="A283">
        <v>44743</v>
      </c>
      <c r="B283">
        <v>290219488</v>
      </c>
      <c r="C283" t="str">
        <f t="shared" si="12"/>
        <v>9488</v>
      </c>
      <c r="D283">
        <v>44713</v>
      </c>
      <c r="E283">
        <v>4</v>
      </c>
      <c r="F283" t="s">
        <v>178</v>
      </c>
      <c r="G283" t="s">
        <v>19</v>
      </c>
      <c r="H283" t="s">
        <v>9</v>
      </c>
      <c r="I283">
        <v>15</v>
      </c>
      <c r="J283" t="s">
        <v>179</v>
      </c>
      <c r="K283" t="str">
        <f t="shared" si="13"/>
        <v>HTT-NI</v>
      </c>
      <c r="L283" t="str">
        <f>(IF(K283=parameters!$D$2,parameters!$E$2,(IF(K283=parameters!$D$3,parameters!$E$3,(IF(K283=parameters!$D$4,parameters!$E$4,(IF(K283=parameters!$D$5,parameters!$E$5,"error"))))))))</f>
        <v>#0C7BDC</v>
      </c>
      <c r="M283" t="str">
        <f t="shared" si="14"/>
        <v>Female</v>
      </c>
    </row>
    <row r="284" spans="1:13" x14ac:dyDescent="0.25">
      <c r="A284">
        <v>44743</v>
      </c>
      <c r="B284">
        <v>290219718</v>
      </c>
      <c r="C284" t="str">
        <f t="shared" si="12"/>
        <v>9718</v>
      </c>
      <c r="D284">
        <v>44713</v>
      </c>
      <c r="E284">
        <v>4</v>
      </c>
      <c r="F284" t="s">
        <v>178</v>
      </c>
      <c r="G284" t="s">
        <v>19</v>
      </c>
      <c r="H284" t="s">
        <v>9</v>
      </c>
      <c r="I284">
        <v>14</v>
      </c>
      <c r="J284" t="s">
        <v>179</v>
      </c>
      <c r="K284" t="str">
        <f t="shared" si="13"/>
        <v>HTT-NI</v>
      </c>
      <c r="L284" t="str">
        <f>(IF(K284=parameters!$D$2,parameters!$E$2,(IF(K284=parameters!$D$3,parameters!$E$3,(IF(K284=parameters!$D$4,parameters!$E$4,(IF(K284=parameters!$D$5,parameters!$E$5,"error"))))))))</f>
        <v>#0C7BDC</v>
      </c>
      <c r="M284" t="str">
        <f t="shared" si="14"/>
        <v>Female</v>
      </c>
    </row>
    <row r="285" spans="1:13" x14ac:dyDescent="0.25">
      <c r="A285">
        <v>44743</v>
      </c>
      <c r="B285">
        <v>290219098</v>
      </c>
      <c r="C285" t="str">
        <f t="shared" si="12"/>
        <v>9098</v>
      </c>
      <c r="D285">
        <v>44713</v>
      </c>
      <c r="E285">
        <v>4</v>
      </c>
      <c r="F285" t="s">
        <v>178</v>
      </c>
      <c r="G285" t="s">
        <v>19</v>
      </c>
      <c r="H285" t="s">
        <v>9</v>
      </c>
      <c r="I285">
        <v>9</v>
      </c>
      <c r="J285" t="s">
        <v>179</v>
      </c>
      <c r="K285" t="str">
        <f t="shared" si="13"/>
        <v>HTT-NI</v>
      </c>
      <c r="L285" t="str">
        <f>(IF(K285=parameters!$D$2,parameters!$E$2,(IF(K285=parameters!$D$3,parameters!$E$3,(IF(K285=parameters!$D$4,parameters!$E$4,(IF(K285=parameters!$D$5,parameters!$E$5,"error"))))))))</f>
        <v>#0C7BDC</v>
      </c>
      <c r="M285" t="str">
        <f t="shared" si="14"/>
        <v>Female</v>
      </c>
    </row>
    <row r="286" spans="1:13" x14ac:dyDescent="0.25">
      <c r="A286">
        <v>44274</v>
      </c>
      <c r="B286">
        <v>289838087</v>
      </c>
      <c r="C286" t="str">
        <f t="shared" si="12"/>
        <v>8087</v>
      </c>
      <c r="E286">
        <v>9</v>
      </c>
      <c r="G286" t="s">
        <v>19</v>
      </c>
      <c r="H286" t="s">
        <v>9</v>
      </c>
      <c r="I286">
        <v>22</v>
      </c>
      <c r="J286" t="s">
        <v>182</v>
      </c>
      <c r="K286" t="str">
        <f t="shared" si="13"/>
        <v>HTT+NI</v>
      </c>
      <c r="L286" t="str">
        <f>(IF(K286=parameters!$D$2,parameters!$E$2,(IF(K286=parameters!$D$3,parameters!$E$3,(IF(K286=parameters!$D$4,parameters!$E$4,(IF(K286=parameters!$D$5,parameters!$E$5,"error"))))))))</f>
        <v>#994F00</v>
      </c>
      <c r="M286" t="str">
        <f t="shared" si="14"/>
        <v>Female</v>
      </c>
    </row>
    <row r="287" spans="1:13" x14ac:dyDescent="0.25">
      <c r="A287">
        <v>44279</v>
      </c>
      <c r="B287">
        <v>289838087</v>
      </c>
      <c r="C287" t="str">
        <f t="shared" si="12"/>
        <v>8087</v>
      </c>
      <c r="E287">
        <v>10</v>
      </c>
      <c r="G287" t="s">
        <v>19</v>
      </c>
      <c r="H287" t="s">
        <v>9</v>
      </c>
      <c r="I287">
        <v>23</v>
      </c>
      <c r="J287" t="s">
        <v>182</v>
      </c>
      <c r="K287" t="str">
        <f t="shared" si="13"/>
        <v>HTT+NI</v>
      </c>
      <c r="L287" t="str">
        <f>(IF(K287=parameters!$D$2,parameters!$E$2,(IF(K287=parameters!$D$3,parameters!$E$3,(IF(K287=parameters!$D$4,parameters!$E$4,(IF(K287=parameters!$D$5,parameters!$E$5,"error"))))))))</f>
        <v>#994F00</v>
      </c>
      <c r="M287" t="str">
        <f t="shared" si="14"/>
        <v>Female</v>
      </c>
    </row>
    <row r="288" spans="1:13" x14ac:dyDescent="0.25">
      <c r="A288">
        <v>44226</v>
      </c>
      <c r="B288">
        <v>289838154</v>
      </c>
      <c r="C288" t="str">
        <f t="shared" si="12"/>
        <v>8154</v>
      </c>
      <c r="D288">
        <v>44209</v>
      </c>
      <c r="E288">
        <v>2</v>
      </c>
      <c r="F288" t="s">
        <v>183</v>
      </c>
      <c r="G288" t="s">
        <v>19</v>
      </c>
      <c r="H288" t="s">
        <v>9</v>
      </c>
      <c r="I288">
        <v>11</v>
      </c>
      <c r="J288" t="s">
        <v>182</v>
      </c>
      <c r="K288" t="str">
        <f t="shared" si="13"/>
        <v>HTT+NI</v>
      </c>
      <c r="L288" t="str">
        <f>(IF(K288=parameters!$D$2,parameters!$E$2,(IF(K288=parameters!$D$3,parameters!$E$3,(IF(K288=parameters!$D$4,parameters!$E$4,(IF(K288=parameters!$D$5,parameters!$E$5,"error"))))))))</f>
        <v>#994F00</v>
      </c>
      <c r="M288" t="str">
        <f t="shared" si="14"/>
        <v>Female</v>
      </c>
    </row>
    <row r="289" spans="1:13" x14ac:dyDescent="0.25">
      <c r="A289">
        <v>44239</v>
      </c>
      <c r="B289">
        <v>289838154</v>
      </c>
      <c r="C289" t="str">
        <f t="shared" si="12"/>
        <v>8154</v>
      </c>
      <c r="E289">
        <v>4</v>
      </c>
      <c r="F289" t="s">
        <v>183</v>
      </c>
      <c r="G289" t="s">
        <v>19</v>
      </c>
      <c r="H289" t="s">
        <v>9</v>
      </c>
      <c r="I289">
        <v>19</v>
      </c>
      <c r="J289" t="s">
        <v>182</v>
      </c>
      <c r="K289" t="str">
        <f t="shared" si="13"/>
        <v>HTT+NI</v>
      </c>
      <c r="L289" t="str">
        <f>(IF(K289=parameters!$D$2,parameters!$E$2,(IF(K289=parameters!$D$3,parameters!$E$3,(IF(K289=parameters!$D$4,parameters!$E$4,(IF(K289=parameters!$D$5,parameters!$E$5,"error"))))))))</f>
        <v>#994F00</v>
      </c>
      <c r="M289" t="str">
        <f t="shared" si="14"/>
        <v>Female</v>
      </c>
    </row>
    <row r="290" spans="1:13" x14ac:dyDescent="0.25">
      <c r="A290">
        <v>44248</v>
      </c>
      <c r="B290">
        <v>289838154</v>
      </c>
      <c r="C290" t="str">
        <f t="shared" si="12"/>
        <v>8154</v>
      </c>
      <c r="E290">
        <v>6</v>
      </c>
      <c r="F290" t="s">
        <v>183</v>
      </c>
      <c r="G290" t="s">
        <v>19</v>
      </c>
      <c r="H290" t="s">
        <v>9</v>
      </c>
      <c r="I290">
        <v>19</v>
      </c>
      <c r="J290" t="s">
        <v>182</v>
      </c>
      <c r="K290" t="str">
        <f t="shared" si="13"/>
        <v>HTT+NI</v>
      </c>
      <c r="L290" t="str">
        <f>(IF(K290=parameters!$D$2,parameters!$E$2,(IF(K290=parameters!$D$3,parameters!$E$3,(IF(K290=parameters!$D$4,parameters!$E$4,(IF(K290=parameters!$D$5,parameters!$E$5,"error"))))))))</f>
        <v>#994F00</v>
      </c>
      <c r="M290" t="str">
        <f t="shared" si="14"/>
        <v>Female</v>
      </c>
    </row>
    <row r="291" spans="1:13" x14ac:dyDescent="0.25">
      <c r="A291">
        <v>44582</v>
      </c>
      <c r="B291">
        <v>290219543</v>
      </c>
      <c r="C291" t="str">
        <f t="shared" si="12"/>
        <v>9543</v>
      </c>
      <c r="D291">
        <v>44565</v>
      </c>
      <c r="E291">
        <v>2</v>
      </c>
      <c r="F291" t="s">
        <v>178</v>
      </c>
      <c r="G291" t="s">
        <v>19</v>
      </c>
      <c r="H291" t="s">
        <v>11</v>
      </c>
      <c r="I291">
        <v>11</v>
      </c>
      <c r="J291" t="s">
        <v>179</v>
      </c>
      <c r="K291" t="str">
        <f t="shared" si="13"/>
        <v>HTT-NI</v>
      </c>
      <c r="L291" t="str">
        <f>(IF(K291=parameters!$D$2,parameters!$E$2,(IF(K291=parameters!$D$3,parameters!$E$3,(IF(K291=parameters!$D$4,parameters!$E$4,(IF(K291=parameters!$D$5,parameters!$E$5,"error"))))))))</f>
        <v>#0C7BDC</v>
      </c>
      <c r="M291" t="str">
        <f t="shared" si="14"/>
        <v>Male</v>
      </c>
    </row>
    <row r="292" spans="1:13" x14ac:dyDescent="0.25">
      <c r="A292">
        <v>44589</v>
      </c>
      <c r="B292">
        <v>290219543</v>
      </c>
      <c r="C292" t="str">
        <f t="shared" si="12"/>
        <v>9543</v>
      </c>
      <c r="E292">
        <v>3</v>
      </c>
      <c r="F292" t="s">
        <v>178</v>
      </c>
      <c r="G292" t="s">
        <v>19</v>
      </c>
      <c r="H292" t="s">
        <v>11</v>
      </c>
      <c r="I292">
        <v>17</v>
      </c>
      <c r="J292" t="s">
        <v>179</v>
      </c>
      <c r="K292" t="str">
        <f t="shared" si="13"/>
        <v>HTT-NI</v>
      </c>
      <c r="L292" t="str">
        <f>(IF(K292=parameters!$D$2,parameters!$E$2,(IF(K292=parameters!$D$3,parameters!$E$3,(IF(K292=parameters!$D$4,parameters!$E$4,(IF(K292=parameters!$D$5,parameters!$E$5,"error"))))))))</f>
        <v>#0C7BDC</v>
      </c>
      <c r="M292" t="str">
        <f t="shared" si="14"/>
        <v>Male</v>
      </c>
    </row>
    <row r="293" spans="1:13" x14ac:dyDescent="0.25">
      <c r="A293">
        <v>44600</v>
      </c>
      <c r="B293">
        <v>290219543</v>
      </c>
      <c r="C293" t="str">
        <f t="shared" si="12"/>
        <v>9543</v>
      </c>
      <c r="E293">
        <v>5</v>
      </c>
      <c r="F293" t="s">
        <v>178</v>
      </c>
      <c r="G293" t="s">
        <v>19</v>
      </c>
      <c r="H293" t="s">
        <v>11</v>
      </c>
      <c r="I293">
        <v>24</v>
      </c>
      <c r="J293" t="s">
        <v>179</v>
      </c>
      <c r="K293" t="str">
        <f t="shared" si="13"/>
        <v>HTT-NI</v>
      </c>
      <c r="L293" t="str">
        <f>(IF(K293=parameters!$D$2,parameters!$E$2,(IF(K293=parameters!$D$3,parameters!$E$3,(IF(K293=parameters!$D$4,parameters!$E$4,(IF(K293=parameters!$D$5,parameters!$E$5,"error"))))))))</f>
        <v>#0C7BDC</v>
      </c>
      <c r="M293" t="str">
        <f t="shared" si="14"/>
        <v>Male</v>
      </c>
    </row>
    <row r="294" spans="1:13" x14ac:dyDescent="0.25">
      <c r="A294">
        <v>44621</v>
      </c>
      <c r="B294">
        <v>290219543</v>
      </c>
      <c r="C294" t="str">
        <f t="shared" si="12"/>
        <v>9543</v>
      </c>
      <c r="E294">
        <v>8</v>
      </c>
      <c r="F294" t="s">
        <v>178</v>
      </c>
      <c r="G294" t="s">
        <v>19</v>
      </c>
      <c r="H294" t="s">
        <v>11</v>
      </c>
      <c r="I294">
        <v>29</v>
      </c>
      <c r="J294" t="s">
        <v>179</v>
      </c>
      <c r="K294" t="str">
        <f t="shared" si="13"/>
        <v>HTT-NI</v>
      </c>
      <c r="L294" t="str">
        <f>(IF(K294=parameters!$D$2,parameters!$E$2,(IF(K294=parameters!$D$3,parameters!$E$3,(IF(K294=parameters!$D$4,parameters!$E$4,(IF(K294=parameters!$D$5,parameters!$E$5,"error"))))))))</f>
        <v>#0C7BDC</v>
      </c>
      <c r="M294" t="str">
        <f t="shared" si="14"/>
        <v>Male</v>
      </c>
    </row>
    <row r="295" spans="1:13" x14ac:dyDescent="0.25">
      <c r="A295">
        <v>44627</v>
      </c>
      <c r="B295">
        <v>290219543</v>
      </c>
      <c r="C295" t="str">
        <f t="shared" si="12"/>
        <v>9543</v>
      </c>
      <c r="E295">
        <v>9</v>
      </c>
      <c r="F295" t="s">
        <v>178</v>
      </c>
      <c r="G295" t="s">
        <v>19</v>
      </c>
      <c r="H295" t="s">
        <v>11</v>
      </c>
      <c r="I295">
        <v>29</v>
      </c>
      <c r="J295" t="s">
        <v>179</v>
      </c>
      <c r="K295" t="str">
        <f t="shared" si="13"/>
        <v>HTT-NI</v>
      </c>
      <c r="L295" t="str">
        <f>(IF(K295=parameters!$D$2,parameters!$E$2,(IF(K295=parameters!$D$3,parameters!$E$3,(IF(K295=parameters!$D$4,parameters!$E$4,(IF(K295=parameters!$D$5,parameters!$E$5,"error"))))))))</f>
        <v>#0C7BDC</v>
      </c>
      <c r="M295" t="str">
        <f t="shared" si="14"/>
        <v>Male</v>
      </c>
    </row>
    <row r="296" spans="1:13" x14ac:dyDescent="0.25">
      <c r="A296">
        <v>44636</v>
      </c>
      <c r="B296">
        <v>290219543</v>
      </c>
      <c r="C296" t="str">
        <f t="shared" si="12"/>
        <v>9543</v>
      </c>
      <c r="E296">
        <v>10</v>
      </c>
      <c r="F296" t="s">
        <v>178</v>
      </c>
      <c r="G296" t="s">
        <v>19</v>
      </c>
      <c r="H296" t="s">
        <v>11</v>
      </c>
      <c r="I296">
        <v>31</v>
      </c>
      <c r="J296" t="s">
        <v>179</v>
      </c>
      <c r="K296" t="str">
        <f t="shared" si="13"/>
        <v>HTT-NI</v>
      </c>
      <c r="L296" t="str">
        <f>(IF(K296=parameters!$D$2,parameters!$E$2,(IF(K296=parameters!$D$3,parameters!$E$3,(IF(K296=parameters!$D$4,parameters!$E$4,(IF(K296=parameters!$D$5,parameters!$E$5,"error"))))))))</f>
        <v>#0C7BDC</v>
      </c>
      <c r="M296" t="str">
        <f t="shared" si="14"/>
        <v>Male</v>
      </c>
    </row>
    <row r="297" spans="1:13" x14ac:dyDescent="0.25">
      <c r="A297">
        <v>44257</v>
      </c>
      <c r="B297">
        <v>289838154</v>
      </c>
      <c r="C297" t="str">
        <f t="shared" si="12"/>
        <v>8154</v>
      </c>
      <c r="E297">
        <v>7</v>
      </c>
      <c r="F297" t="s">
        <v>183</v>
      </c>
      <c r="G297" t="s">
        <v>19</v>
      </c>
      <c r="H297" t="s">
        <v>9</v>
      </c>
      <c r="I297">
        <v>20</v>
      </c>
      <c r="J297" t="s">
        <v>182</v>
      </c>
      <c r="K297" t="str">
        <f t="shared" si="13"/>
        <v>HTT+NI</v>
      </c>
      <c r="L297" t="str">
        <f>(IF(K297=parameters!$D$2,parameters!$E$2,(IF(K297=parameters!$D$3,parameters!$E$3,(IF(K297=parameters!$D$4,parameters!$E$4,(IF(K297=parameters!$D$5,parameters!$E$5,"error"))))))))</f>
        <v>#994F00</v>
      </c>
      <c r="M297" t="str">
        <f t="shared" si="14"/>
        <v>Female</v>
      </c>
    </row>
    <row r="298" spans="1:13" x14ac:dyDescent="0.25">
      <c r="A298">
        <v>44268</v>
      </c>
      <c r="B298">
        <v>289838154</v>
      </c>
      <c r="C298" t="str">
        <f t="shared" si="12"/>
        <v>8154</v>
      </c>
      <c r="E298">
        <v>8</v>
      </c>
      <c r="F298" t="s">
        <v>183</v>
      </c>
      <c r="G298" t="s">
        <v>19</v>
      </c>
      <c r="H298" t="s">
        <v>9</v>
      </c>
      <c r="I298">
        <v>21</v>
      </c>
      <c r="J298" t="s">
        <v>182</v>
      </c>
      <c r="K298" t="str">
        <f t="shared" si="13"/>
        <v>HTT+NI</v>
      </c>
      <c r="L298" t="str">
        <f>(IF(K298=parameters!$D$2,parameters!$E$2,(IF(K298=parameters!$D$3,parameters!$E$3,(IF(K298=parameters!$D$4,parameters!$E$4,(IF(K298=parameters!$D$5,parameters!$E$5,"error"))))))))</f>
        <v>#994F00</v>
      </c>
      <c r="M298" t="str">
        <f t="shared" si="14"/>
        <v>Female</v>
      </c>
    </row>
    <row r="299" spans="1:13" x14ac:dyDescent="0.25">
      <c r="A299">
        <v>44274</v>
      </c>
      <c r="B299">
        <v>289838154</v>
      </c>
      <c r="C299" t="str">
        <f t="shared" si="12"/>
        <v>8154</v>
      </c>
      <c r="E299">
        <v>9</v>
      </c>
      <c r="F299" t="s">
        <v>183</v>
      </c>
      <c r="G299" t="s">
        <v>19</v>
      </c>
      <c r="H299" t="s">
        <v>9</v>
      </c>
      <c r="I299">
        <v>22</v>
      </c>
      <c r="J299" t="s">
        <v>182</v>
      </c>
      <c r="K299" t="str">
        <f t="shared" si="13"/>
        <v>HTT+NI</v>
      </c>
      <c r="L299" t="str">
        <f>(IF(K299=parameters!$D$2,parameters!$E$2,(IF(K299=parameters!$D$3,parameters!$E$3,(IF(K299=parameters!$D$4,parameters!$E$4,(IF(K299=parameters!$D$5,parameters!$E$5,"error"))))))))</f>
        <v>#994F00</v>
      </c>
      <c r="M299" t="str">
        <f t="shared" si="14"/>
        <v>Female</v>
      </c>
    </row>
    <row r="300" spans="1:13" x14ac:dyDescent="0.25">
      <c r="A300">
        <v>44279</v>
      </c>
      <c r="B300">
        <v>289838154</v>
      </c>
      <c r="C300" t="str">
        <f t="shared" si="12"/>
        <v>8154</v>
      </c>
      <c r="E300">
        <v>10</v>
      </c>
      <c r="F300" t="s">
        <v>183</v>
      </c>
      <c r="G300" t="s">
        <v>19</v>
      </c>
      <c r="H300" t="s">
        <v>9</v>
      </c>
      <c r="I300">
        <v>23</v>
      </c>
      <c r="J300" t="s">
        <v>182</v>
      </c>
      <c r="K300" t="str">
        <f t="shared" si="13"/>
        <v>HTT+NI</v>
      </c>
      <c r="L300" t="str">
        <f>(IF(K300=parameters!$D$2,parameters!$E$2,(IF(K300=parameters!$D$3,parameters!$E$3,(IF(K300=parameters!$D$4,parameters!$E$4,(IF(K300=parameters!$D$5,parameters!$E$5,"error"))))))))</f>
        <v>#994F00</v>
      </c>
      <c r="M300" t="str">
        <f t="shared" si="14"/>
        <v>Female</v>
      </c>
    </row>
    <row r="301" spans="1:13" x14ac:dyDescent="0.25">
      <c r="A301">
        <v>44241</v>
      </c>
      <c r="B301">
        <v>6274</v>
      </c>
      <c r="C301" t="str">
        <f t="shared" si="12"/>
        <v>6274</v>
      </c>
      <c r="D301">
        <v>44211</v>
      </c>
      <c r="E301">
        <v>4</v>
      </c>
      <c r="F301" t="s">
        <v>183</v>
      </c>
      <c r="G301" t="s">
        <v>19</v>
      </c>
      <c r="H301" t="s">
        <v>9</v>
      </c>
      <c r="I301">
        <v>18</v>
      </c>
      <c r="J301" t="s">
        <v>182</v>
      </c>
      <c r="K301" t="str">
        <f t="shared" si="13"/>
        <v>HTT+NI</v>
      </c>
      <c r="L301" t="str">
        <f>(IF(K301=parameters!$D$2,parameters!$E$2,(IF(K301=parameters!$D$3,parameters!$E$3,(IF(K301=parameters!$D$4,parameters!$E$4,(IF(K301=parameters!$D$5,parameters!$E$5,"error"))))))))</f>
        <v>#994F00</v>
      </c>
      <c r="M301" t="str">
        <f t="shared" si="14"/>
        <v>Female</v>
      </c>
    </row>
    <row r="302" spans="1:13" x14ac:dyDescent="0.25">
      <c r="A302">
        <v>44248</v>
      </c>
      <c r="B302">
        <v>6274</v>
      </c>
      <c r="C302" t="str">
        <f t="shared" si="12"/>
        <v>6274</v>
      </c>
      <c r="E302">
        <v>5</v>
      </c>
      <c r="F302" t="s">
        <v>183</v>
      </c>
      <c r="G302" t="s">
        <v>19</v>
      </c>
      <c r="H302" t="s">
        <v>9</v>
      </c>
      <c r="I302">
        <v>19</v>
      </c>
      <c r="J302" t="s">
        <v>182</v>
      </c>
      <c r="K302" t="str">
        <f t="shared" si="13"/>
        <v>HTT+NI</v>
      </c>
      <c r="L302" t="str">
        <f>(IF(K302=parameters!$D$2,parameters!$E$2,(IF(K302=parameters!$D$3,parameters!$E$3,(IF(K302=parameters!$D$4,parameters!$E$4,(IF(K302=parameters!$D$5,parameters!$E$5,"error"))))))))</f>
        <v>#994F00</v>
      </c>
      <c r="M302" t="str">
        <f t="shared" si="14"/>
        <v>Female</v>
      </c>
    </row>
    <row r="303" spans="1:13" x14ac:dyDescent="0.25">
      <c r="A303">
        <v>44257</v>
      </c>
      <c r="B303">
        <v>6274</v>
      </c>
      <c r="C303" t="str">
        <f t="shared" si="12"/>
        <v>6274</v>
      </c>
      <c r="E303">
        <v>7</v>
      </c>
      <c r="F303" t="s">
        <v>183</v>
      </c>
      <c r="G303" t="s">
        <v>19</v>
      </c>
      <c r="H303" t="s">
        <v>9</v>
      </c>
      <c r="I303">
        <v>21</v>
      </c>
      <c r="J303" t="s">
        <v>182</v>
      </c>
      <c r="K303" t="str">
        <f t="shared" si="13"/>
        <v>HTT+NI</v>
      </c>
      <c r="L303" t="str">
        <f>(IF(K303=parameters!$D$2,parameters!$E$2,(IF(K303=parameters!$D$3,parameters!$E$3,(IF(K303=parameters!$D$4,parameters!$E$4,(IF(K303=parameters!$D$5,parameters!$E$5,"error"))))))))</f>
        <v>#994F00</v>
      </c>
      <c r="M303" t="str">
        <f t="shared" si="14"/>
        <v>Female</v>
      </c>
    </row>
    <row r="304" spans="1:13" x14ac:dyDescent="0.25">
      <c r="A304">
        <v>44582</v>
      </c>
      <c r="B304">
        <v>290219368</v>
      </c>
      <c r="C304" t="str">
        <f t="shared" si="12"/>
        <v>9368</v>
      </c>
      <c r="D304">
        <v>44565</v>
      </c>
      <c r="E304">
        <v>2</v>
      </c>
      <c r="F304" t="s">
        <v>178</v>
      </c>
      <c r="G304" t="s">
        <v>19</v>
      </c>
      <c r="H304" t="s">
        <v>11</v>
      </c>
      <c r="I304">
        <v>11</v>
      </c>
      <c r="J304" t="s">
        <v>179</v>
      </c>
      <c r="K304" t="str">
        <f t="shared" si="13"/>
        <v>HTT-NI</v>
      </c>
      <c r="L304" t="str">
        <f>(IF(K304=parameters!$D$2,parameters!$E$2,(IF(K304=parameters!$D$3,parameters!$E$3,(IF(K304=parameters!$D$4,parameters!$E$4,(IF(K304=parameters!$D$5,parameters!$E$5,"error"))))))))</f>
        <v>#0C7BDC</v>
      </c>
      <c r="M304" t="str">
        <f t="shared" si="14"/>
        <v>Male</v>
      </c>
    </row>
    <row r="305" spans="1:13" x14ac:dyDescent="0.25">
      <c r="A305">
        <v>44589</v>
      </c>
      <c r="B305">
        <v>290219368</v>
      </c>
      <c r="C305" t="str">
        <f t="shared" si="12"/>
        <v>9368</v>
      </c>
      <c r="E305">
        <v>3</v>
      </c>
      <c r="F305" t="s">
        <v>178</v>
      </c>
      <c r="G305" t="s">
        <v>19</v>
      </c>
      <c r="H305" t="s">
        <v>11</v>
      </c>
      <c r="I305">
        <v>14</v>
      </c>
      <c r="J305" t="s">
        <v>179</v>
      </c>
      <c r="K305" t="str">
        <f t="shared" si="13"/>
        <v>HTT-NI</v>
      </c>
      <c r="L305" t="str">
        <f>(IF(K305=parameters!$D$2,parameters!$E$2,(IF(K305=parameters!$D$3,parameters!$E$3,(IF(K305=parameters!$D$4,parameters!$E$4,(IF(K305=parameters!$D$5,parameters!$E$5,"error"))))))))</f>
        <v>#0C7BDC</v>
      </c>
      <c r="M305" t="str">
        <f t="shared" si="14"/>
        <v>Male</v>
      </c>
    </row>
    <row r="306" spans="1:13" x14ac:dyDescent="0.25">
      <c r="A306">
        <v>44600</v>
      </c>
      <c r="B306">
        <v>290219368</v>
      </c>
      <c r="C306" t="str">
        <f t="shared" si="12"/>
        <v>9368</v>
      </c>
      <c r="E306">
        <v>5</v>
      </c>
      <c r="F306" t="s">
        <v>178</v>
      </c>
      <c r="G306" t="s">
        <v>19</v>
      </c>
      <c r="H306" t="s">
        <v>11</v>
      </c>
      <c r="I306">
        <v>23</v>
      </c>
      <c r="J306" t="s">
        <v>179</v>
      </c>
      <c r="K306" t="str">
        <f t="shared" si="13"/>
        <v>HTT-NI</v>
      </c>
      <c r="L306" t="str">
        <f>(IF(K306=parameters!$D$2,parameters!$E$2,(IF(K306=parameters!$D$3,parameters!$E$3,(IF(K306=parameters!$D$4,parameters!$E$4,(IF(K306=parameters!$D$5,parameters!$E$5,"error"))))))))</f>
        <v>#0C7BDC</v>
      </c>
      <c r="M306" t="str">
        <f t="shared" si="14"/>
        <v>Male</v>
      </c>
    </row>
    <row r="307" spans="1:13" x14ac:dyDescent="0.25">
      <c r="A307">
        <v>44621</v>
      </c>
      <c r="B307">
        <v>290219368</v>
      </c>
      <c r="C307" t="str">
        <f t="shared" si="12"/>
        <v>9368</v>
      </c>
      <c r="E307">
        <v>8</v>
      </c>
      <c r="F307" t="s">
        <v>178</v>
      </c>
      <c r="G307" t="s">
        <v>19</v>
      </c>
      <c r="H307" t="s">
        <v>11</v>
      </c>
      <c r="I307">
        <v>29</v>
      </c>
      <c r="J307" t="s">
        <v>179</v>
      </c>
      <c r="K307" t="str">
        <f t="shared" si="13"/>
        <v>HTT-NI</v>
      </c>
      <c r="L307" t="str">
        <f>(IF(K307=parameters!$D$2,parameters!$E$2,(IF(K307=parameters!$D$3,parameters!$E$3,(IF(K307=parameters!$D$4,parameters!$E$4,(IF(K307=parameters!$D$5,parameters!$E$5,"error"))))))))</f>
        <v>#0C7BDC</v>
      </c>
      <c r="M307" t="str">
        <f t="shared" si="14"/>
        <v>Male</v>
      </c>
    </row>
    <row r="308" spans="1:13" x14ac:dyDescent="0.25">
      <c r="A308">
        <v>44627</v>
      </c>
      <c r="B308">
        <v>290219368</v>
      </c>
      <c r="C308" t="str">
        <f t="shared" si="12"/>
        <v>9368</v>
      </c>
      <c r="E308">
        <v>9</v>
      </c>
      <c r="F308" t="s">
        <v>178</v>
      </c>
      <c r="G308" t="s">
        <v>19</v>
      </c>
      <c r="H308" t="s">
        <v>11</v>
      </c>
      <c r="I308">
        <v>29</v>
      </c>
      <c r="J308" t="s">
        <v>179</v>
      </c>
      <c r="K308" t="str">
        <f t="shared" si="13"/>
        <v>HTT-NI</v>
      </c>
      <c r="L308" t="str">
        <f>(IF(K308=parameters!$D$2,parameters!$E$2,(IF(K308=parameters!$D$3,parameters!$E$3,(IF(K308=parameters!$D$4,parameters!$E$4,(IF(K308=parameters!$D$5,parameters!$E$5,"error"))))))))</f>
        <v>#0C7BDC</v>
      </c>
      <c r="M308" t="str">
        <f t="shared" si="14"/>
        <v>Male</v>
      </c>
    </row>
    <row r="309" spans="1:13" x14ac:dyDescent="0.25">
      <c r="A309">
        <v>44636</v>
      </c>
      <c r="B309">
        <v>290219368</v>
      </c>
      <c r="C309" t="str">
        <f t="shared" si="12"/>
        <v>9368</v>
      </c>
      <c r="E309">
        <v>10</v>
      </c>
      <c r="F309" t="s">
        <v>178</v>
      </c>
      <c r="G309" t="s">
        <v>19</v>
      </c>
      <c r="H309" t="s">
        <v>11</v>
      </c>
      <c r="I309">
        <v>32</v>
      </c>
      <c r="J309" t="s">
        <v>179</v>
      </c>
      <c r="K309" t="str">
        <f t="shared" si="13"/>
        <v>HTT-NI</v>
      </c>
      <c r="L309" t="str">
        <f>(IF(K309=parameters!$D$2,parameters!$E$2,(IF(K309=parameters!$D$3,parameters!$E$3,(IF(K309=parameters!$D$4,parameters!$E$4,(IF(K309=parameters!$D$5,parameters!$E$5,"error"))))))))</f>
        <v>#0C7BDC</v>
      </c>
      <c r="M309" t="str">
        <f t="shared" si="14"/>
        <v>Male</v>
      </c>
    </row>
    <row r="310" spans="1:13" x14ac:dyDescent="0.25">
      <c r="A310">
        <v>44743</v>
      </c>
      <c r="B310">
        <v>290219093</v>
      </c>
      <c r="C310" t="str">
        <f t="shared" si="12"/>
        <v>9093</v>
      </c>
      <c r="D310">
        <v>44697</v>
      </c>
      <c r="E310">
        <v>7</v>
      </c>
      <c r="F310" t="s">
        <v>178</v>
      </c>
      <c r="G310" t="s">
        <v>19</v>
      </c>
      <c r="H310" t="s">
        <v>11</v>
      </c>
      <c r="I310">
        <v>18</v>
      </c>
      <c r="J310" t="s">
        <v>179</v>
      </c>
      <c r="K310" t="str">
        <f t="shared" si="13"/>
        <v>HTT-NI</v>
      </c>
      <c r="L310" t="str">
        <f>(IF(K310=parameters!$D$2,parameters!$E$2,(IF(K310=parameters!$D$3,parameters!$E$3,(IF(K310=parameters!$D$4,parameters!$E$4,(IF(K310=parameters!$D$5,parameters!$E$5,"error"))))))))</f>
        <v>#0C7BDC</v>
      </c>
      <c r="M310" t="str">
        <f t="shared" si="14"/>
        <v>Male</v>
      </c>
    </row>
    <row r="311" spans="1:13" x14ac:dyDescent="0.25">
      <c r="A311">
        <v>44746</v>
      </c>
      <c r="B311">
        <v>290219093</v>
      </c>
      <c r="C311" t="str">
        <f t="shared" si="12"/>
        <v>9093</v>
      </c>
      <c r="E311">
        <v>7</v>
      </c>
      <c r="F311" t="s">
        <v>178</v>
      </c>
      <c r="G311" t="s">
        <v>19</v>
      </c>
      <c r="H311" t="s">
        <v>11</v>
      </c>
      <c r="I311">
        <v>17.760000000000002</v>
      </c>
      <c r="J311" t="s">
        <v>179</v>
      </c>
      <c r="K311" t="str">
        <f t="shared" si="13"/>
        <v>HTT-NI</v>
      </c>
      <c r="L311" t="str">
        <f>(IF(K311=parameters!$D$2,parameters!$E$2,(IF(K311=parameters!$D$3,parameters!$E$3,(IF(K311=parameters!$D$4,parameters!$E$4,(IF(K311=parameters!$D$5,parameters!$E$5,"error"))))))))</f>
        <v>#0C7BDC</v>
      </c>
      <c r="M311" t="str">
        <f t="shared" si="14"/>
        <v>Male</v>
      </c>
    </row>
    <row r="312" spans="1:13" x14ac:dyDescent="0.25">
      <c r="A312">
        <v>44268</v>
      </c>
      <c r="B312">
        <v>6274</v>
      </c>
      <c r="C312" t="str">
        <f t="shared" si="12"/>
        <v>6274</v>
      </c>
      <c r="E312">
        <v>8</v>
      </c>
      <c r="F312" t="s">
        <v>183</v>
      </c>
      <c r="G312" t="s">
        <v>19</v>
      </c>
      <c r="H312" t="s">
        <v>9</v>
      </c>
      <c r="I312">
        <v>21</v>
      </c>
      <c r="J312" t="s">
        <v>182</v>
      </c>
      <c r="K312" t="str">
        <f t="shared" si="13"/>
        <v>HTT+NI</v>
      </c>
      <c r="L312" t="str">
        <f>(IF(K312=parameters!$D$2,parameters!$E$2,(IF(K312=parameters!$D$3,parameters!$E$3,(IF(K312=parameters!$D$4,parameters!$E$4,(IF(K312=parameters!$D$5,parameters!$E$5,"error"))))))))</f>
        <v>#994F00</v>
      </c>
      <c r="M312" t="str">
        <f t="shared" si="14"/>
        <v>Female</v>
      </c>
    </row>
    <row r="313" spans="1:13" x14ac:dyDescent="0.25">
      <c r="A313">
        <v>44274</v>
      </c>
      <c r="B313">
        <v>6274</v>
      </c>
      <c r="C313" t="str">
        <f t="shared" si="12"/>
        <v>6274</v>
      </c>
      <c r="E313">
        <v>9</v>
      </c>
      <c r="F313" t="s">
        <v>183</v>
      </c>
      <c r="G313" t="s">
        <v>19</v>
      </c>
      <c r="H313" t="s">
        <v>9</v>
      </c>
      <c r="I313">
        <v>22</v>
      </c>
      <c r="J313" t="s">
        <v>182</v>
      </c>
      <c r="K313" t="str">
        <f t="shared" si="13"/>
        <v>HTT+NI</v>
      </c>
      <c r="L313" t="str">
        <f>(IF(K313=parameters!$D$2,parameters!$E$2,(IF(K313=parameters!$D$3,parameters!$E$3,(IF(K313=parameters!$D$4,parameters!$E$4,(IF(K313=parameters!$D$5,parameters!$E$5,"error"))))))))</f>
        <v>#994F00</v>
      </c>
      <c r="M313" t="str">
        <f t="shared" si="14"/>
        <v>Female</v>
      </c>
    </row>
    <row r="314" spans="1:13" x14ac:dyDescent="0.25">
      <c r="A314">
        <v>44279</v>
      </c>
      <c r="B314">
        <v>6274</v>
      </c>
      <c r="C314" t="str">
        <f t="shared" si="12"/>
        <v>6274</v>
      </c>
      <c r="E314">
        <v>10</v>
      </c>
      <c r="F314" t="s">
        <v>183</v>
      </c>
      <c r="G314" t="s">
        <v>19</v>
      </c>
      <c r="H314" t="s">
        <v>9</v>
      </c>
      <c r="I314">
        <v>23</v>
      </c>
      <c r="J314" t="s">
        <v>182</v>
      </c>
      <c r="K314" t="str">
        <f t="shared" si="13"/>
        <v>HTT+NI</v>
      </c>
      <c r="L314" t="str">
        <f>(IF(K314=parameters!$D$2,parameters!$E$2,(IF(K314=parameters!$D$3,parameters!$E$3,(IF(K314=parameters!$D$4,parameters!$E$4,(IF(K314=parameters!$D$5,parameters!$E$5,"error"))))))))</f>
        <v>#994F00</v>
      </c>
      <c r="M314" t="str">
        <f t="shared" si="14"/>
        <v>Female</v>
      </c>
    </row>
    <row r="315" spans="1:13" x14ac:dyDescent="0.25">
      <c r="A315">
        <v>44287</v>
      </c>
      <c r="B315">
        <v>6274</v>
      </c>
      <c r="C315" t="str">
        <f t="shared" si="12"/>
        <v>6274</v>
      </c>
      <c r="E315">
        <v>11</v>
      </c>
      <c r="F315" t="s">
        <v>183</v>
      </c>
      <c r="G315" t="s">
        <v>19</v>
      </c>
      <c r="H315" t="s">
        <v>9</v>
      </c>
      <c r="I315">
        <v>24</v>
      </c>
      <c r="J315" t="s">
        <v>182</v>
      </c>
      <c r="K315" t="str">
        <f t="shared" si="13"/>
        <v>HTT+NI</v>
      </c>
      <c r="L315" t="str">
        <f>(IF(K315=parameters!$D$2,parameters!$E$2,(IF(K315=parameters!$D$3,parameters!$E$3,(IF(K315=parameters!$D$4,parameters!$E$4,(IF(K315=parameters!$D$5,parameters!$E$5,"error"))))))))</f>
        <v>#994F00</v>
      </c>
      <c r="M315" t="str">
        <f t="shared" si="14"/>
        <v>Female</v>
      </c>
    </row>
    <row r="316" spans="1:13" x14ac:dyDescent="0.25">
      <c r="A316">
        <v>44295</v>
      </c>
      <c r="B316">
        <v>6274</v>
      </c>
      <c r="C316" t="str">
        <f t="shared" si="12"/>
        <v>6274</v>
      </c>
      <c r="E316">
        <v>12</v>
      </c>
      <c r="F316" t="s">
        <v>183</v>
      </c>
      <c r="G316" t="s">
        <v>19</v>
      </c>
      <c r="H316" t="s">
        <v>9</v>
      </c>
      <c r="I316">
        <v>23</v>
      </c>
      <c r="J316" t="s">
        <v>182</v>
      </c>
      <c r="K316" t="str">
        <f t="shared" si="13"/>
        <v>HTT+NI</v>
      </c>
      <c r="L316" t="str">
        <f>(IF(K316=parameters!$D$2,parameters!$E$2,(IF(K316=parameters!$D$3,parameters!$E$3,(IF(K316=parameters!$D$4,parameters!$E$4,(IF(K316=parameters!$D$5,parameters!$E$5,"error"))))))))</f>
        <v>#994F00</v>
      </c>
      <c r="M316" t="str">
        <f t="shared" si="14"/>
        <v>Female</v>
      </c>
    </row>
    <row r="317" spans="1:13" x14ac:dyDescent="0.25">
      <c r="A317">
        <v>44301</v>
      </c>
      <c r="B317">
        <v>6274</v>
      </c>
      <c r="C317" t="str">
        <f t="shared" si="12"/>
        <v>6274</v>
      </c>
      <c r="E317">
        <v>13</v>
      </c>
      <c r="F317" t="s">
        <v>183</v>
      </c>
      <c r="G317" t="s">
        <v>19</v>
      </c>
      <c r="H317" t="s">
        <v>9</v>
      </c>
      <c r="I317">
        <v>20</v>
      </c>
      <c r="J317" t="s">
        <v>182</v>
      </c>
      <c r="K317" t="str">
        <f t="shared" si="13"/>
        <v>HTT+NI</v>
      </c>
      <c r="L317" t="str">
        <f>(IF(K317=parameters!$D$2,parameters!$E$2,(IF(K317=parameters!$D$3,parameters!$E$3,(IF(K317=parameters!$D$4,parameters!$E$4,(IF(K317=parameters!$D$5,parameters!$E$5,"error"))))))))</f>
        <v>#994F00</v>
      </c>
      <c r="M317" t="str">
        <f t="shared" si="14"/>
        <v>Female</v>
      </c>
    </row>
    <row r="318" spans="1:13" x14ac:dyDescent="0.25">
      <c r="A318">
        <v>44303</v>
      </c>
      <c r="B318">
        <v>6274</v>
      </c>
      <c r="C318" t="str">
        <f t="shared" si="12"/>
        <v>6274</v>
      </c>
      <c r="E318">
        <v>13</v>
      </c>
      <c r="F318" t="s">
        <v>183</v>
      </c>
      <c r="G318" t="s">
        <v>19</v>
      </c>
      <c r="H318" t="s">
        <v>9</v>
      </c>
      <c r="I318">
        <v>18</v>
      </c>
      <c r="J318" t="s">
        <v>182</v>
      </c>
      <c r="K318" t="str">
        <f t="shared" si="13"/>
        <v>HTT+NI</v>
      </c>
      <c r="L318" t="str">
        <f>(IF(K318=parameters!$D$2,parameters!$E$2,(IF(K318=parameters!$D$3,parameters!$E$3,(IF(K318=parameters!$D$4,parameters!$E$4,(IF(K318=parameters!$D$5,parameters!$E$5,"error"))))))))</f>
        <v>#994F00</v>
      </c>
      <c r="M318" t="str">
        <f t="shared" si="14"/>
        <v>Female</v>
      </c>
    </row>
    <row r="319" spans="1:13" x14ac:dyDescent="0.25">
      <c r="A319">
        <v>44241</v>
      </c>
      <c r="B319">
        <v>3005</v>
      </c>
      <c r="C319" t="str">
        <f t="shared" si="12"/>
        <v>3005</v>
      </c>
      <c r="D319">
        <v>44211</v>
      </c>
      <c r="E319">
        <v>4</v>
      </c>
      <c r="F319" t="s">
        <v>183</v>
      </c>
      <c r="G319" t="s">
        <v>19</v>
      </c>
      <c r="H319" t="s">
        <v>9</v>
      </c>
      <c r="I319">
        <v>17</v>
      </c>
      <c r="J319" t="s">
        <v>182</v>
      </c>
      <c r="K319" t="str">
        <f t="shared" si="13"/>
        <v>HTT+NI</v>
      </c>
      <c r="L319" t="str">
        <f>(IF(K319=parameters!$D$2,parameters!$E$2,(IF(K319=parameters!$D$3,parameters!$E$3,(IF(K319=parameters!$D$4,parameters!$E$4,(IF(K319=parameters!$D$5,parameters!$E$5,"error"))))))))</f>
        <v>#994F00</v>
      </c>
      <c r="M319" t="str">
        <f t="shared" si="14"/>
        <v>Female</v>
      </c>
    </row>
    <row r="320" spans="1:13" x14ac:dyDescent="0.25">
      <c r="A320">
        <v>44248</v>
      </c>
      <c r="B320">
        <v>3005</v>
      </c>
      <c r="C320" t="str">
        <f t="shared" si="12"/>
        <v>3005</v>
      </c>
      <c r="E320">
        <v>5</v>
      </c>
      <c r="F320" t="s">
        <v>183</v>
      </c>
      <c r="G320" t="s">
        <v>19</v>
      </c>
      <c r="H320" t="s">
        <v>9</v>
      </c>
      <c r="I320">
        <v>19</v>
      </c>
      <c r="J320" t="s">
        <v>182</v>
      </c>
      <c r="K320" t="str">
        <f t="shared" si="13"/>
        <v>HTT+NI</v>
      </c>
      <c r="L320" t="str">
        <f>(IF(K320=parameters!$D$2,parameters!$E$2,(IF(K320=parameters!$D$3,parameters!$E$3,(IF(K320=parameters!$D$4,parameters!$E$4,(IF(K320=parameters!$D$5,parameters!$E$5,"error"))))))))</f>
        <v>#994F00</v>
      </c>
      <c r="M320" t="str">
        <f t="shared" si="14"/>
        <v>Female</v>
      </c>
    </row>
    <row r="321" spans="1:13" x14ac:dyDescent="0.25">
      <c r="A321">
        <v>44257</v>
      </c>
      <c r="B321">
        <v>3005</v>
      </c>
      <c r="C321" t="str">
        <f t="shared" si="12"/>
        <v>3005</v>
      </c>
      <c r="E321">
        <v>7</v>
      </c>
      <c r="F321" t="s">
        <v>183</v>
      </c>
      <c r="G321" t="s">
        <v>19</v>
      </c>
      <c r="H321" t="s">
        <v>9</v>
      </c>
      <c r="I321">
        <v>21</v>
      </c>
      <c r="J321" t="s">
        <v>182</v>
      </c>
      <c r="K321" t="str">
        <f t="shared" si="13"/>
        <v>HTT+NI</v>
      </c>
      <c r="L321" t="str">
        <f>(IF(K321=parameters!$D$2,parameters!$E$2,(IF(K321=parameters!$D$3,parameters!$E$3,(IF(K321=parameters!$D$4,parameters!$E$4,(IF(K321=parameters!$D$5,parameters!$E$5,"error"))))))))</f>
        <v>#994F00</v>
      </c>
      <c r="M321" t="str">
        <f t="shared" si="14"/>
        <v>Female</v>
      </c>
    </row>
    <row r="322" spans="1:13" x14ac:dyDescent="0.25">
      <c r="A322">
        <v>44268</v>
      </c>
      <c r="B322">
        <v>3005</v>
      </c>
      <c r="C322" t="str">
        <f t="shared" si="12"/>
        <v>3005</v>
      </c>
      <c r="E322">
        <v>8</v>
      </c>
      <c r="F322" t="s">
        <v>183</v>
      </c>
      <c r="G322" t="s">
        <v>19</v>
      </c>
      <c r="H322" t="s">
        <v>9</v>
      </c>
      <c r="I322">
        <v>22</v>
      </c>
      <c r="J322" t="s">
        <v>182</v>
      </c>
      <c r="K322" t="str">
        <f t="shared" si="13"/>
        <v>HTT+NI</v>
      </c>
      <c r="L322" t="str">
        <f>(IF(K322=parameters!$D$2,parameters!$E$2,(IF(K322=parameters!$D$3,parameters!$E$3,(IF(K322=parameters!$D$4,parameters!$E$4,(IF(K322=parameters!$D$5,parameters!$E$5,"error"))))))))</f>
        <v>#994F00</v>
      </c>
      <c r="M322" t="str">
        <f t="shared" si="14"/>
        <v>Female</v>
      </c>
    </row>
    <row r="323" spans="1:13" x14ac:dyDescent="0.25">
      <c r="A323">
        <v>44274</v>
      </c>
      <c r="B323">
        <v>3005</v>
      </c>
      <c r="C323" t="str">
        <f t="shared" ref="C323:C386" si="15">RIGHT(B323,4)</f>
        <v>3005</v>
      </c>
      <c r="E323">
        <v>9</v>
      </c>
      <c r="F323" t="s">
        <v>183</v>
      </c>
      <c r="G323" t="s">
        <v>19</v>
      </c>
      <c r="H323" t="s">
        <v>9</v>
      </c>
      <c r="I323">
        <v>21</v>
      </c>
      <c r="J323" t="s">
        <v>182</v>
      </c>
      <c r="K323" t="str">
        <f t="shared" ref="K323:K386" si="16">(IF(J323="NI-","HTT-NI",(IF(J323="PSD95-6ZF-NoED","PSD95-6ZF-NoED",(IF(J323="PSD95-6ZF-VP64","PSD95-6ZF-VP64",(IF(J323="NI+","HTT+NI","error"))))))))</f>
        <v>HTT+NI</v>
      </c>
      <c r="L323" t="str">
        <f>(IF(K323=parameters!$D$2,parameters!$E$2,(IF(K323=parameters!$D$3,parameters!$E$3,(IF(K323=parameters!$D$4,parameters!$E$4,(IF(K323=parameters!$D$5,parameters!$E$5,"error"))))))))</f>
        <v>#994F00</v>
      </c>
      <c r="M323" t="str">
        <f t="shared" ref="M323:M386" si="17">IF(H323="Hembra","Female",(IF(H323="hembra","Female",(IF(H323="Hembra*","Female","Male")))))</f>
        <v>Female</v>
      </c>
    </row>
    <row r="324" spans="1:13" x14ac:dyDescent="0.25">
      <c r="A324">
        <v>43952</v>
      </c>
      <c r="B324">
        <v>289752245</v>
      </c>
      <c r="C324" t="str">
        <f t="shared" si="15"/>
        <v>2245</v>
      </c>
      <c r="D324">
        <v>43899</v>
      </c>
      <c r="E324">
        <v>8</v>
      </c>
      <c r="F324" t="s">
        <v>183</v>
      </c>
      <c r="G324" t="s">
        <v>19</v>
      </c>
      <c r="H324" t="s">
        <v>11</v>
      </c>
      <c r="I324">
        <v>24</v>
      </c>
      <c r="J324" t="s">
        <v>182</v>
      </c>
      <c r="K324" t="str">
        <f t="shared" si="16"/>
        <v>HTT+NI</v>
      </c>
      <c r="L324" t="str">
        <f>(IF(K324=parameters!$D$2,parameters!$E$2,(IF(K324=parameters!$D$3,parameters!$E$3,(IF(K324=parameters!$D$4,parameters!$E$4,(IF(K324=parameters!$D$5,parameters!$E$5,"error"))))))))</f>
        <v>#994F00</v>
      </c>
      <c r="M324" t="str">
        <f t="shared" si="17"/>
        <v>Male</v>
      </c>
    </row>
    <row r="325" spans="1:13" x14ac:dyDescent="0.25">
      <c r="A325">
        <v>44226</v>
      </c>
      <c r="B325">
        <v>287556747</v>
      </c>
      <c r="C325" t="str">
        <f t="shared" si="15"/>
        <v>6747</v>
      </c>
      <c r="D325">
        <v>44204</v>
      </c>
      <c r="E325">
        <v>3</v>
      </c>
      <c r="F325" t="s">
        <v>183</v>
      </c>
      <c r="G325" t="s">
        <v>19</v>
      </c>
      <c r="H325" t="s">
        <v>11</v>
      </c>
      <c r="I325">
        <v>13</v>
      </c>
      <c r="J325" t="s">
        <v>182</v>
      </c>
      <c r="K325" t="str">
        <f t="shared" si="16"/>
        <v>HTT+NI</v>
      </c>
      <c r="L325" t="str">
        <f>(IF(K325=parameters!$D$2,parameters!$E$2,(IF(K325=parameters!$D$3,parameters!$E$3,(IF(K325=parameters!$D$4,parameters!$E$4,(IF(K325=parameters!$D$5,parameters!$E$5,"error"))))))))</f>
        <v>#994F00</v>
      </c>
      <c r="M325" t="str">
        <f t="shared" si="17"/>
        <v>Male</v>
      </c>
    </row>
    <row r="326" spans="1:13" x14ac:dyDescent="0.25">
      <c r="A326">
        <v>44248</v>
      </c>
      <c r="B326">
        <v>287556747</v>
      </c>
      <c r="C326" t="str">
        <f t="shared" si="15"/>
        <v>6747</v>
      </c>
      <c r="E326">
        <v>6</v>
      </c>
      <c r="F326" t="s">
        <v>183</v>
      </c>
      <c r="G326" t="s">
        <v>19</v>
      </c>
      <c r="H326" t="s">
        <v>11</v>
      </c>
      <c r="I326">
        <v>25</v>
      </c>
      <c r="J326" t="s">
        <v>182</v>
      </c>
      <c r="K326" t="str">
        <f t="shared" si="16"/>
        <v>HTT+NI</v>
      </c>
      <c r="L326" t="str">
        <f>(IF(K326=parameters!$D$2,parameters!$E$2,(IF(K326=parameters!$D$3,parameters!$E$3,(IF(K326=parameters!$D$4,parameters!$E$4,(IF(K326=parameters!$D$5,parameters!$E$5,"error"))))))))</f>
        <v>#994F00</v>
      </c>
      <c r="M326" t="str">
        <f t="shared" si="17"/>
        <v>Male</v>
      </c>
    </row>
    <row r="327" spans="1:13" x14ac:dyDescent="0.25">
      <c r="A327">
        <v>44257</v>
      </c>
      <c r="B327">
        <v>287556747</v>
      </c>
      <c r="C327" t="str">
        <f t="shared" si="15"/>
        <v>6747</v>
      </c>
      <c r="E327">
        <v>8</v>
      </c>
      <c r="F327" t="s">
        <v>183</v>
      </c>
      <c r="G327" t="s">
        <v>19</v>
      </c>
      <c r="H327" t="s">
        <v>11</v>
      </c>
      <c r="I327">
        <v>27</v>
      </c>
      <c r="J327" t="s">
        <v>182</v>
      </c>
      <c r="K327" t="str">
        <f t="shared" si="16"/>
        <v>HTT+NI</v>
      </c>
      <c r="L327" t="str">
        <f>(IF(K327=parameters!$D$2,parameters!$E$2,(IF(K327=parameters!$D$3,parameters!$E$3,(IF(K327=parameters!$D$4,parameters!$E$4,(IF(K327=parameters!$D$5,parameters!$E$5,"error"))))))))</f>
        <v>#994F00</v>
      </c>
      <c r="M327" t="str">
        <f t="shared" si="17"/>
        <v>Male</v>
      </c>
    </row>
    <row r="328" spans="1:13" x14ac:dyDescent="0.25">
      <c r="A328">
        <v>44268</v>
      </c>
      <c r="B328">
        <v>287556747</v>
      </c>
      <c r="C328" t="str">
        <f t="shared" si="15"/>
        <v>6747</v>
      </c>
      <c r="E328">
        <v>9</v>
      </c>
      <c r="F328" t="s">
        <v>183</v>
      </c>
      <c r="G328" t="s">
        <v>19</v>
      </c>
      <c r="H328" t="s">
        <v>11</v>
      </c>
      <c r="I328">
        <v>26</v>
      </c>
      <c r="J328" t="s">
        <v>182</v>
      </c>
      <c r="K328" t="str">
        <f t="shared" si="16"/>
        <v>HTT+NI</v>
      </c>
      <c r="L328" t="str">
        <f>(IF(K328=parameters!$D$2,parameters!$E$2,(IF(K328=parameters!$D$3,parameters!$E$3,(IF(K328=parameters!$D$4,parameters!$E$4,(IF(K328=parameters!$D$5,parameters!$E$5,"error"))))))))</f>
        <v>#994F00</v>
      </c>
      <c r="M328" t="str">
        <f t="shared" si="17"/>
        <v>Male</v>
      </c>
    </row>
    <row r="329" spans="1:13" x14ac:dyDescent="0.25">
      <c r="A329">
        <v>44274</v>
      </c>
      <c r="B329">
        <v>287556747</v>
      </c>
      <c r="C329" t="str">
        <f t="shared" si="15"/>
        <v>6747</v>
      </c>
      <c r="E329">
        <v>10</v>
      </c>
      <c r="F329" t="s">
        <v>183</v>
      </c>
      <c r="G329" t="s">
        <v>19</v>
      </c>
      <c r="H329" t="s">
        <v>11</v>
      </c>
      <c r="I329">
        <v>25</v>
      </c>
      <c r="J329" t="s">
        <v>182</v>
      </c>
      <c r="K329" t="str">
        <f t="shared" si="16"/>
        <v>HTT+NI</v>
      </c>
      <c r="L329" t="str">
        <f>(IF(K329=parameters!$D$2,parameters!$E$2,(IF(K329=parameters!$D$3,parameters!$E$3,(IF(K329=parameters!$D$4,parameters!$E$4,(IF(K329=parameters!$D$5,parameters!$E$5,"error"))))))))</f>
        <v>#994F00</v>
      </c>
      <c r="M329" t="str">
        <f t="shared" si="17"/>
        <v>Male</v>
      </c>
    </row>
    <row r="330" spans="1:13" x14ac:dyDescent="0.25">
      <c r="A330">
        <v>44279</v>
      </c>
      <c r="B330">
        <v>287556747</v>
      </c>
      <c r="C330" t="str">
        <f t="shared" si="15"/>
        <v>6747</v>
      </c>
      <c r="E330">
        <v>11</v>
      </c>
      <c r="F330" t="s">
        <v>183</v>
      </c>
      <c r="G330" t="s">
        <v>19</v>
      </c>
      <c r="H330" t="s">
        <v>11</v>
      </c>
      <c r="I330">
        <v>25</v>
      </c>
      <c r="J330" t="s">
        <v>182</v>
      </c>
      <c r="K330" t="str">
        <f t="shared" si="16"/>
        <v>HTT+NI</v>
      </c>
      <c r="L330" t="str">
        <f>(IF(K330=parameters!$D$2,parameters!$E$2,(IF(K330=parameters!$D$3,parameters!$E$3,(IF(K330=parameters!$D$4,parameters!$E$4,(IF(K330=parameters!$D$5,parameters!$E$5,"error"))))))))</f>
        <v>#994F00</v>
      </c>
      <c r="M330" t="str">
        <f t="shared" si="17"/>
        <v>Male</v>
      </c>
    </row>
    <row r="331" spans="1:13" x14ac:dyDescent="0.25">
      <c r="A331">
        <v>44287</v>
      </c>
      <c r="B331">
        <v>287556747</v>
      </c>
      <c r="C331" t="str">
        <f t="shared" si="15"/>
        <v>6747</v>
      </c>
      <c r="E331">
        <v>12</v>
      </c>
      <c r="F331" t="s">
        <v>183</v>
      </c>
      <c r="G331" t="s">
        <v>19</v>
      </c>
      <c r="H331" t="s">
        <v>11</v>
      </c>
      <c r="I331">
        <v>23</v>
      </c>
      <c r="J331" t="s">
        <v>182</v>
      </c>
      <c r="K331" t="str">
        <f t="shared" si="16"/>
        <v>HTT+NI</v>
      </c>
      <c r="L331" t="str">
        <f>(IF(K331=parameters!$D$2,parameters!$E$2,(IF(K331=parameters!$D$3,parameters!$E$3,(IF(K331=parameters!$D$4,parameters!$E$4,(IF(K331=parameters!$D$5,parameters!$E$5,"error"))))))))</f>
        <v>#994F00</v>
      </c>
      <c r="M331" t="str">
        <f t="shared" si="17"/>
        <v>Male</v>
      </c>
    </row>
    <row r="332" spans="1:13" x14ac:dyDescent="0.25">
      <c r="A332">
        <v>44239</v>
      </c>
      <c r="B332">
        <v>289839059</v>
      </c>
      <c r="C332" t="str">
        <f t="shared" si="15"/>
        <v>9059</v>
      </c>
      <c r="D332">
        <v>44209</v>
      </c>
      <c r="E332">
        <v>4</v>
      </c>
      <c r="F332" t="s">
        <v>183</v>
      </c>
      <c r="G332" t="s">
        <v>19</v>
      </c>
      <c r="H332" t="s">
        <v>11</v>
      </c>
      <c r="I332">
        <v>19</v>
      </c>
      <c r="J332" t="s">
        <v>182</v>
      </c>
      <c r="K332" t="str">
        <f t="shared" si="16"/>
        <v>HTT+NI</v>
      </c>
      <c r="L332" t="str">
        <f>(IF(K332=parameters!$D$2,parameters!$E$2,(IF(K332=parameters!$D$3,parameters!$E$3,(IF(K332=parameters!$D$4,parameters!$E$4,(IF(K332=parameters!$D$5,parameters!$E$5,"error"))))))))</f>
        <v>#994F00</v>
      </c>
      <c r="M332" t="str">
        <f t="shared" si="17"/>
        <v>Male</v>
      </c>
    </row>
    <row r="333" spans="1:13" x14ac:dyDescent="0.25">
      <c r="A333">
        <v>44248</v>
      </c>
      <c r="B333">
        <v>289839059</v>
      </c>
      <c r="C333" t="str">
        <f t="shared" si="15"/>
        <v>9059</v>
      </c>
      <c r="E333">
        <v>6</v>
      </c>
      <c r="F333" t="s">
        <v>183</v>
      </c>
      <c r="G333" t="s">
        <v>19</v>
      </c>
      <c r="H333" t="s">
        <v>11</v>
      </c>
      <c r="I333">
        <v>21</v>
      </c>
      <c r="J333" t="s">
        <v>182</v>
      </c>
      <c r="K333" t="str">
        <f t="shared" si="16"/>
        <v>HTT+NI</v>
      </c>
      <c r="L333" t="str">
        <f>(IF(K333=parameters!$D$2,parameters!$E$2,(IF(K333=parameters!$D$3,parameters!$E$3,(IF(K333=parameters!$D$4,parameters!$E$4,(IF(K333=parameters!$D$5,parameters!$E$5,"error"))))))))</f>
        <v>#994F00</v>
      </c>
      <c r="M333" t="str">
        <f t="shared" si="17"/>
        <v>Male</v>
      </c>
    </row>
    <row r="334" spans="1:13" x14ac:dyDescent="0.25">
      <c r="A334">
        <v>44226</v>
      </c>
      <c r="B334">
        <v>289838831</v>
      </c>
      <c r="C334" t="str">
        <f t="shared" si="15"/>
        <v>8831</v>
      </c>
      <c r="D334">
        <v>44209</v>
      </c>
      <c r="E334">
        <v>2</v>
      </c>
      <c r="F334" t="s">
        <v>183</v>
      </c>
      <c r="G334" t="s">
        <v>19</v>
      </c>
      <c r="H334" t="s">
        <v>11</v>
      </c>
      <c r="I334">
        <v>11</v>
      </c>
      <c r="J334" t="s">
        <v>182</v>
      </c>
      <c r="K334" t="str">
        <f t="shared" si="16"/>
        <v>HTT+NI</v>
      </c>
      <c r="L334" t="str">
        <f>(IF(K334=parameters!$D$2,parameters!$E$2,(IF(K334=parameters!$D$3,parameters!$E$3,(IF(K334=parameters!$D$4,parameters!$E$4,(IF(K334=parameters!$D$5,parameters!$E$5,"error"))))))))</f>
        <v>#994F00</v>
      </c>
      <c r="M334" t="str">
        <f t="shared" si="17"/>
        <v>Male</v>
      </c>
    </row>
    <row r="335" spans="1:13" x14ac:dyDescent="0.25">
      <c r="A335">
        <v>44239</v>
      </c>
      <c r="B335">
        <v>289838831</v>
      </c>
      <c r="C335" t="str">
        <f t="shared" si="15"/>
        <v>8831</v>
      </c>
      <c r="E335">
        <v>4</v>
      </c>
      <c r="F335" t="s">
        <v>183</v>
      </c>
      <c r="G335" t="s">
        <v>19</v>
      </c>
      <c r="H335" t="s">
        <v>11</v>
      </c>
      <c r="I335">
        <v>19</v>
      </c>
      <c r="J335" t="s">
        <v>182</v>
      </c>
      <c r="K335" t="str">
        <f t="shared" si="16"/>
        <v>HTT+NI</v>
      </c>
      <c r="L335" t="str">
        <f>(IF(K335=parameters!$D$2,parameters!$E$2,(IF(K335=parameters!$D$3,parameters!$E$3,(IF(K335=parameters!$D$4,parameters!$E$4,(IF(K335=parameters!$D$5,parameters!$E$5,"error"))))))))</f>
        <v>#994F00</v>
      </c>
      <c r="M335" t="str">
        <f t="shared" si="17"/>
        <v>Male</v>
      </c>
    </row>
    <row r="336" spans="1:13" x14ac:dyDescent="0.25">
      <c r="A336">
        <v>44248</v>
      </c>
      <c r="B336">
        <v>289838831</v>
      </c>
      <c r="C336" t="str">
        <f t="shared" si="15"/>
        <v>8831</v>
      </c>
      <c r="E336">
        <v>6</v>
      </c>
      <c r="F336" t="s">
        <v>183</v>
      </c>
      <c r="G336" t="s">
        <v>19</v>
      </c>
      <c r="H336" t="s">
        <v>11</v>
      </c>
      <c r="I336">
        <v>22</v>
      </c>
      <c r="J336" t="s">
        <v>182</v>
      </c>
      <c r="K336" t="str">
        <f t="shared" si="16"/>
        <v>HTT+NI</v>
      </c>
      <c r="L336" t="str">
        <f>(IF(K336=parameters!$D$2,parameters!$E$2,(IF(K336=parameters!$D$3,parameters!$E$3,(IF(K336=parameters!$D$4,parameters!$E$4,(IF(K336=parameters!$D$5,parameters!$E$5,"error"))))))))</f>
        <v>#994F00</v>
      </c>
      <c r="M336" t="str">
        <f t="shared" si="17"/>
        <v>Male</v>
      </c>
    </row>
    <row r="337" spans="1:13" x14ac:dyDescent="0.25">
      <c r="A337">
        <v>44257</v>
      </c>
      <c r="B337">
        <v>289838831</v>
      </c>
      <c r="C337" t="str">
        <f t="shared" si="15"/>
        <v>8831</v>
      </c>
      <c r="E337">
        <v>7</v>
      </c>
      <c r="F337" t="s">
        <v>183</v>
      </c>
      <c r="G337" t="s">
        <v>19</v>
      </c>
      <c r="H337" t="s">
        <v>11</v>
      </c>
      <c r="I337">
        <v>22</v>
      </c>
      <c r="J337" t="s">
        <v>182</v>
      </c>
      <c r="K337" t="str">
        <f t="shared" si="16"/>
        <v>HTT+NI</v>
      </c>
      <c r="L337" t="str">
        <f>(IF(K337=parameters!$D$2,parameters!$E$2,(IF(K337=parameters!$D$3,parameters!$E$3,(IF(K337=parameters!$D$4,parameters!$E$4,(IF(K337=parameters!$D$5,parameters!$E$5,"error"))))))))</f>
        <v>#994F00</v>
      </c>
      <c r="M337" t="str">
        <f t="shared" si="17"/>
        <v>Male</v>
      </c>
    </row>
    <row r="338" spans="1:13" x14ac:dyDescent="0.25">
      <c r="A338">
        <v>44268</v>
      </c>
      <c r="B338">
        <v>289838831</v>
      </c>
      <c r="C338" t="str">
        <f t="shared" si="15"/>
        <v>8831</v>
      </c>
      <c r="E338">
        <v>8</v>
      </c>
      <c r="F338" t="s">
        <v>183</v>
      </c>
      <c r="G338" t="s">
        <v>19</v>
      </c>
      <c r="H338" t="s">
        <v>11</v>
      </c>
      <c r="I338">
        <v>22</v>
      </c>
      <c r="J338" t="s">
        <v>182</v>
      </c>
      <c r="K338" t="str">
        <f t="shared" si="16"/>
        <v>HTT+NI</v>
      </c>
      <c r="L338" t="str">
        <f>(IF(K338=parameters!$D$2,parameters!$E$2,(IF(K338=parameters!$D$3,parameters!$E$3,(IF(K338=parameters!$D$4,parameters!$E$4,(IF(K338=parameters!$D$5,parameters!$E$5,"error"))))))))</f>
        <v>#994F00</v>
      </c>
      <c r="M338" t="str">
        <f t="shared" si="17"/>
        <v>Male</v>
      </c>
    </row>
    <row r="339" spans="1:13" x14ac:dyDescent="0.25">
      <c r="A339">
        <v>44274</v>
      </c>
      <c r="B339">
        <v>289838831</v>
      </c>
      <c r="C339" t="str">
        <f t="shared" si="15"/>
        <v>8831</v>
      </c>
      <c r="E339">
        <v>9</v>
      </c>
      <c r="F339" t="s">
        <v>183</v>
      </c>
      <c r="G339" t="s">
        <v>19</v>
      </c>
      <c r="H339" t="s">
        <v>11</v>
      </c>
      <c r="I339">
        <v>22</v>
      </c>
      <c r="J339" t="s">
        <v>182</v>
      </c>
      <c r="K339" t="str">
        <f t="shared" si="16"/>
        <v>HTT+NI</v>
      </c>
      <c r="L339" t="str">
        <f>(IF(K339=parameters!$D$2,parameters!$E$2,(IF(K339=parameters!$D$3,parameters!$E$3,(IF(K339=parameters!$D$4,parameters!$E$4,(IF(K339=parameters!$D$5,parameters!$E$5,"error"))))))))</f>
        <v>#994F00</v>
      </c>
      <c r="M339" t="str">
        <f t="shared" si="17"/>
        <v>Male</v>
      </c>
    </row>
    <row r="340" spans="1:13" x14ac:dyDescent="0.25">
      <c r="A340">
        <v>44279</v>
      </c>
      <c r="B340">
        <v>289838831</v>
      </c>
      <c r="C340" t="str">
        <f t="shared" si="15"/>
        <v>8831</v>
      </c>
      <c r="E340">
        <v>10</v>
      </c>
      <c r="F340" t="s">
        <v>183</v>
      </c>
      <c r="G340" t="s">
        <v>19</v>
      </c>
      <c r="H340" t="s">
        <v>11</v>
      </c>
      <c r="I340">
        <v>23</v>
      </c>
      <c r="J340" t="s">
        <v>182</v>
      </c>
      <c r="K340" t="str">
        <f t="shared" si="16"/>
        <v>HTT+NI</v>
      </c>
      <c r="L340" t="str">
        <f>(IF(K340=parameters!$D$2,parameters!$E$2,(IF(K340=parameters!$D$3,parameters!$E$3,(IF(K340=parameters!$D$4,parameters!$E$4,(IF(K340=parameters!$D$5,parameters!$E$5,"error"))))))))</f>
        <v>#994F00</v>
      </c>
      <c r="M340" t="str">
        <f t="shared" si="17"/>
        <v>Male</v>
      </c>
    </row>
    <row r="341" spans="1:13" x14ac:dyDescent="0.25">
      <c r="A341">
        <v>44287</v>
      </c>
      <c r="B341">
        <v>289838831</v>
      </c>
      <c r="C341" t="str">
        <f t="shared" si="15"/>
        <v>8831</v>
      </c>
      <c r="E341">
        <v>11</v>
      </c>
      <c r="F341" t="s">
        <v>183</v>
      </c>
      <c r="G341" t="s">
        <v>19</v>
      </c>
      <c r="H341" t="s">
        <v>11</v>
      </c>
      <c r="I341">
        <v>21</v>
      </c>
      <c r="J341" t="s">
        <v>182</v>
      </c>
      <c r="K341" t="str">
        <f t="shared" si="16"/>
        <v>HTT+NI</v>
      </c>
      <c r="L341" t="str">
        <f>(IF(K341=parameters!$D$2,parameters!$E$2,(IF(K341=parameters!$D$3,parameters!$E$3,(IF(K341=parameters!$D$4,parameters!$E$4,(IF(K341=parameters!$D$5,parameters!$E$5,"error"))))))))</f>
        <v>#994F00</v>
      </c>
      <c r="M341" t="str">
        <f t="shared" si="17"/>
        <v>Male</v>
      </c>
    </row>
    <row r="342" spans="1:13" x14ac:dyDescent="0.25">
      <c r="A342">
        <v>44295</v>
      </c>
      <c r="B342">
        <v>289838831</v>
      </c>
      <c r="C342" t="str">
        <f t="shared" si="15"/>
        <v>8831</v>
      </c>
      <c r="E342">
        <v>12</v>
      </c>
      <c r="F342" t="s">
        <v>183</v>
      </c>
      <c r="G342" t="s">
        <v>19</v>
      </c>
      <c r="H342" t="s">
        <v>11</v>
      </c>
      <c r="I342">
        <v>18</v>
      </c>
      <c r="J342" t="s">
        <v>182</v>
      </c>
      <c r="K342" t="str">
        <f t="shared" si="16"/>
        <v>HTT+NI</v>
      </c>
      <c r="L342" t="str">
        <f>(IF(K342=parameters!$D$2,parameters!$E$2,(IF(K342=parameters!$D$3,parameters!$E$3,(IF(K342=parameters!$D$4,parameters!$E$4,(IF(K342=parameters!$D$5,parameters!$E$5,"error"))))))))</f>
        <v>#994F00</v>
      </c>
      <c r="M342" t="str">
        <f t="shared" si="17"/>
        <v>Male</v>
      </c>
    </row>
    <row r="343" spans="1:13" x14ac:dyDescent="0.25">
      <c r="A343">
        <v>44301</v>
      </c>
      <c r="B343">
        <v>289838831</v>
      </c>
      <c r="C343" t="str">
        <f t="shared" si="15"/>
        <v>8831</v>
      </c>
      <c r="E343">
        <v>13</v>
      </c>
      <c r="F343" t="s">
        <v>183</v>
      </c>
      <c r="G343" t="s">
        <v>19</v>
      </c>
      <c r="H343" t="s">
        <v>11</v>
      </c>
      <c r="I343">
        <v>15</v>
      </c>
      <c r="J343" t="s">
        <v>182</v>
      </c>
      <c r="K343" t="str">
        <f t="shared" si="16"/>
        <v>HTT+NI</v>
      </c>
      <c r="L343" t="str">
        <f>(IF(K343=parameters!$D$2,parameters!$E$2,(IF(K343=parameters!$D$3,parameters!$E$3,(IF(K343=parameters!$D$4,parameters!$E$4,(IF(K343=parameters!$D$5,parameters!$E$5,"error"))))))))</f>
        <v>#994F00</v>
      </c>
      <c r="M343" t="str">
        <f t="shared" si="17"/>
        <v>Male</v>
      </c>
    </row>
    <row r="344" spans="1:13" x14ac:dyDescent="0.25">
      <c r="A344">
        <v>44304</v>
      </c>
      <c r="B344">
        <v>289838831</v>
      </c>
      <c r="C344" t="str">
        <f t="shared" si="15"/>
        <v>8831</v>
      </c>
      <c r="E344">
        <v>14</v>
      </c>
      <c r="F344" t="s">
        <v>183</v>
      </c>
      <c r="G344" t="s">
        <v>19</v>
      </c>
      <c r="H344" t="s">
        <v>11</v>
      </c>
      <c r="I344">
        <v>13</v>
      </c>
      <c r="J344" t="s">
        <v>182</v>
      </c>
      <c r="K344" t="str">
        <f t="shared" si="16"/>
        <v>HTT+NI</v>
      </c>
      <c r="L344" t="str">
        <f>(IF(K344=parameters!$D$2,parameters!$E$2,(IF(K344=parameters!$D$3,parameters!$E$3,(IF(K344=parameters!$D$4,parameters!$E$4,(IF(K344=parameters!$D$5,parameters!$E$5,"error"))))))))</f>
        <v>#994F00</v>
      </c>
      <c r="M344" t="str">
        <f t="shared" si="17"/>
        <v>Male</v>
      </c>
    </row>
    <row r="345" spans="1:13" x14ac:dyDescent="0.25">
      <c r="A345">
        <v>44279</v>
      </c>
      <c r="B345">
        <v>3005</v>
      </c>
      <c r="C345" t="str">
        <f t="shared" si="15"/>
        <v>3005</v>
      </c>
      <c r="E345">
        <v>10</v>
      </c>
      <c r="F345" t="s">
        <v>183</v>
      </c>
      <c r="G345" t="s">
        <v>19</v>
      </c>
      <c r="H345" t="s">
        <v>9</v>
      </c>
      <c r="I345">
        <v>22</v>
      </c>
      <c r="J345" t="s">
        <v>182</v>
      </c>
      <c r="K345" t="str">
        <f t="shared" si="16"/>
        <v>HTT+NI</v>
      </c>
      <c r="L345" t="str">
        <f>(IF(K345=parameters!$D$2,parameters!$E$2,(IF(K345=parameters!$D$3,parameters!$E$3,(IF(K345=parameters!$D$4,parameters!$E$4,(IF(K345=parameters!$D$5,parameters!$E$5,"error"))))))))</f>
        <v>#994F00</v>
      </c>
      <c r="M345" t="str">
        <f t="shared" si="17"/>
        <v>Female</v>
      </c>
    </row>
    <row r="346" spans="1:13" x14ac:dyDescent="0.25">
      <c r="A346">
        <v>44287</v>
      </c>
      <c r="B346">
        <v>3005</v>
      </c>
      <c r="C346" t="str">
        <f t="shared" si="15"/>
        <v>3005</v>
      </c>
      <c r="E346">
        <v>11</v>
      </c>
      <c r="F346" t="s">
        <v>183</v>
      </c>
      <c r="G346" t="s">
        <v>19</v>
      </c>
      <c r="H346" t="s">
        <v>9</v>
      </c>
      <c r="I346">
        <v>22</v>
      </c>
      <c r="J346" t="s">
        <v>182</v>
      </c>
      <c r="K346" t="str">
        <f t="shared" si="16"/>
        <v>HTT+NI</v>
      </c>
      <c r="L346" t="str">
        <f>(IF(K346=parameters!$D$2,parameters!$E$2,(IF(K346=parameters!$D$3,parameters!$E$3,(IF(K346=parameters!$D$4,parameters!$E$4,(IF(K346=parameters!$D$5,parameters!$E$5,"error"))))))))</f>
        <v>#994F00</v>
      </c>
      <c r="M346" t="str">
        <f t="shared" si="17"/>
        <v>Female</v>
      </c>
    </row>
    <row r="347" spans="1:13" x14ac:dyDescent="0.25">
      <c r="A347">
        <v>44295</v>
      </c>
      <c r="B347">
        <v>3005</v>
      </c>
      <c r="C347" t="str">
        <f t="shared" si="15"/>
        <v>3005</v>
      </c>
      <c r="E347">
        <v>12</v>
      </c>
      <c r="F347" t="s">
        <v>183</v>
      </c>
      <c r="G347" t="s">
        <v>19</v>
      </c>
      <c r="H347" t="s">
        <v>9</v>
      </c>
      <c r="I347">
        <v>21</v>
      </c>
      <c r="J347" t="s">
        <v>182</v>
      </c>
      <c r="K347" t="str">
        <f t="shared" si="16"/>
        <v>HTT+NI</v>
      </c>
      <c r="L347" t="str">
        <f>(IF(K347=parameters!$D$2,parameters!$E$2,(IF(K347=parameters!$D$3,parameters!$E$3,(IF(K347=parameters!$D$4,parameters!$E$4,(IF(K347=parameters!$D$5,parameters!$E$5,"error"))))))))</f>
        <v>#994F00</v>
      </c>
      <c r="M347" t="str">
        <f t="shared" si="17"/>
        <v>Female</v>
      </c>
    </row>
    <row r="348" spans="1:13" x14ac:dyDescent="0.25">
      <c r="A348">
        <v>44301</v>
      </c>
      <c r="B348">
        <v>3005</v>
      </c>
      <c r="C348" t="str">
        <f t="shared" si="15"/>
        <v>3005</v>
      </c>
      <c r="E348">
        <v>13</v>
      </c>
      <c r="F348" t="s">
        <v>183</v>
      </c>
      <c r="G348" t="s">
        <v>19</v>
      </c>
      <c r="H348" t="s">
        <v>9</v>
      </c>
      <c r="I348">
        <v>21</v>
      </c>
      <c r="J348" t="s">
        <v>182</v>
      </c>
      <c r="K348" t="str">
        <f t="shared" si="16"/>
        <v>HTT+NI</v>
      </c>
      <c r="L348" t="str">
        <f>(IF(K348=parameters!$D$2,parameters!$E$2,(IF(K348=parameters!$D$3,parameters!$E$3,(IF(K348=parameters!$D$4,parameters!$E$4,(IF(K348=parameters!$D$5,parameters!$E$5,"error"))))))))</f>
        <v>#994F00</v>
      </c>
      <c r="M348" t="str">
        <f t="shared" si="17"/>
        <v>Female</v>
      </c>
    </row>
    <row r="349" spans="1:13" x14ac:dyDescent="0.25">
      <c r="A349">
        <v>44304</v>
      </c>
      <c r="B349">
        <v>3005</v>
      </c>
      <c r="C349" t="str">
        <f t="shared" si="15"/>
        <v>3005</v>
      </c>
      <c r="E349">
        <v>13</v>
      </c>
      <c r="F349" t="s">
        <v>183</v>
      </c>
      <c r="G349" t="s">
        <v>19</v>
      </c>
      <c r="H349" t="s">
        <v>9</v>
      </c>
      <c r="I349">
        <v>21</v>
      </c>
      <c r="J349" t="s">
        <v>182</v>
      </c>
      <c r="K349" t="str">
        <f t="shared" si="16"/>
        <v>HTT+NI</v>
      </c>
      <c r="L349" t="str">
        <f>(IF(K349=parameters!$D$2,parameters!$E$2,(IF(K349=parameters!$D$3,parameters!$E$3,(IF(K349=parameters!$D$4,parameters!$E$4,(IF(K349=parameters!$D$5,parameters!$E$5,"error"))))))))</f>
        <v>#994F00</v>
      </c>
      <c r="M349" t="str">
        <f t="shared" si="17"/>
        <v>Female</v>
      </c>
    </row>
    <row r="350" spans="1:13" x14ac:dyDescent="0.25">
      <c r="A350">
        <v>44248</v>
      </c>
      <c r="B350">
        <v>7190</v>
      </c>
      <c r="C350" t="str">
        <f t="shared" si="15"/>
        <v>7190</v>
      </c>
      <c r="D350">
        <v>44212</v>
      </c>
      <c r="E350">
        <v>5</v>
      </c>
      <c r="F350" t="s">
        <v>183</v>
      </c>
      <c r="G350" t="s">
        <v>19</v>
      </c>
      <c r="H350" t="s">
        <v>9</v>
      </c>
      <c r="I350">
        <v>16</v>
      </c>
      <c r="J350" t="s">
        <v>182</v>
      </c>
      <c r="K350" t="str">
        <f t="shared" si="16"/>
        <v>HTT+NI</v>
      </c>
      <c r="L350" t="str">
        <f>(IF(K350=parameters!$D$2,parameters!$E$2,(IF(K350=parameters!$D$3,parameters!$E$3,(IF(K350=parameters!$D$4,parameters!$E$4,(IF(K350=parameters!$D$5,parameters!$E$5,"error"))))))))</f>
        <v>#994F00</v>
      </c>
      <c r="M350" t="str">
        <f t="shared" si="17"/>
        <v>Female</v>
      </c>
    </row>
    <row r="351" spans="1:13" x14ac:dyDescent="0.25">
      <c r="A351">
        <v>44268</v>
      </c>
      <c r="B351">
        <v>7190</v>
      </c>
      <c r="C351" t="str">
        <f t="shared" si="15"/>
        <v>7190</v>
      </c>
      <c r="D351">
        <v>44212</v>
      </c>
      <c r="E351">
        <v>8</v>
      </c>
      <c r="F351" t="s">
        <v>183</v>
      </c>
      <c r="G351" t="s">
        <v>19</v>
      </c>
      <c r="H351" t="s">
        <v>9</v>
      </c>
      <c r="I351">
        <v>19</v>
      </c>
      <c r="J351" t="s">
        <v>182</v>
      </c>
      <c r="K351" t="str">
        <f t="shared" si="16"/>
        <v>HTT+NI</v>
      </c>
      <c r="L351" t="str">
        <f>(IF(K351=parameters!$D$2,parameters!$E$2,(IF(K351=parameters!$D$3,parameters!$E$3,(IF(K351=parameters!$D$4,parameters!$E$4,(IF(K351=parameters!$D$5,parameters!$E$5,"error"))))))))</f>
        <v>#994F00</v>
      </c>
      <c r="M351" t="str">
        <f t="shared" si="17"/>
        <v>Female</v>
      </c>
    </row>
    <row r="352" spans="1:13" x14ac:dyDescent="0.25">
      <c r="A352">
        <v>44274</v>
      </c>
      <c r="B352">
        <v>7190</v>
      </c>
      <c r="C352" t="str">
        <f t="shared" si="15"/>
        <v>7190</v>
      </c>
      <c r="D352">
        <v>44212</v>
      </c>
      <c r="E352">
        <v>9</v>
      </c>
      <c r="F352" t="s">
        <v>183</v>
      </c>
      <c r="G352" t="s">
        <v>19</v>
      </c>
      <c r="H352" t="s">
        <v>9</v>
      </c>
      <c r="I352">
        <v>20</v>
      </c>
      <c r="J352" t="s">
        <v>182</v>
      </c>
      <c r="K352" t="str">
        <f t="shared" si="16"/>
        <v>HTT+NI</v>
      </c>
      <c r="L352" t="str">
        <f>(IF(K352=parameters!$D$2,parameters!$E$2,(IF(K352=parameters!$D$3,parameters!$E$3,(IF(K352=parameters!$D$4,parameters!$E$4,(IF(K352=parameters!$D$5,parameters!$E$5,"error"))))))))</f>
        <v>#994F00</v>
      </c>
      <c r="M352" t="str">
        <f t="shared" si="17"/>
        <v>Female</v>
      </c>
    </row>
    <row r="353" spans="1:13" x14ac:dyDescent="0.25">
      <c r="A353">
        <v>44279</v>
      </c>
      <c r="B353">
        <v>7190</v>
      </c>
      <c r="C353" t="str">
        <f t="shared" si="15"/>
        <v>7190</v>
      </c>
      <c r="D353">
        <v>44212</v>
      </c>
      <c r="E353">
        <v>10</v>
      </c>
      <c r="F353" t="s">
        <v>183</v>
      </c>
      <c r="G353" t="s">
        <v>19</v>
      </c>
      <c r="H353" t="s">
        <v>9</v>
      </c>
      <c r="I353">
        <v>19</v>
      </c>
      <c r="J353" t="s">
        <v>182</v>
      </c>
      <c r="K353" t="str">
        <f t="shared" si="16"/>
        <v>HTT+NI</v>
      </c>
      <c r="L353" t="str">
        <f>(IF(K353=parameters!$D$2,parameters!$E$2,(IF(K353=parameters!$D$3,parameters!$E$3,(IF(K353=parameters!$D$4,parameters!$E$4,(IF(K353=parameters!$D$5,parameters!$E$5,"error"))))))))</f>
        <v>#994F00</v>
      </c>
      <c r="M353" t="str">
        <f t="shared" si="17"/>
        <v>Female</v>
      </c>
    </row>
    <row r="354" spans="1:13" x14ac:dyDescent="0.25">
      <c r="A354">
        <v>44241</v>
      </c>
      <c r="B354">
        <v>6926</v>
      </c>
      <c r="C354" t="str">
        <f t="shared" si="15"/>
        <v>6926</v>
      </c>
      <c r="D354">
        <v>44211</v>
      </c>
      <c r="E354">
        <v>4</v>
      </c>
      <c r="F354" t="s">
        <v>183</v>
      </c>
      <c r="G354" t="s">
        <v>19</v>
      </c>
      <c r="H354" t="s">
        <v>11</v>
      </c>
      <c r="I354">
        <v>20</v>
      </c>
      <c r="J354" t="s">
        <v>182</v>
      </c>
      <c r="K354" t="str">
        <f t="shared" si="16"/>
        <v>HTT+NI</v>
      </c>
      <c r="L354" t="str">
        <f>(IF(K354=parameters!$D$2,parameters!$E$2,(IF(K354=parameters!$D$3,parameters!$E$3,(IF(K354=parameters!$D$4,parameters!$E$4,(IF(K354=parameters!$D$5,parameters!$E$5,"error"))))))))</f>
        <v>#994F00</v>
      </c>
      <c r="M354" t="str">
        <f t="shared" si="17"/>
        <v>Male</v>
      </c>
    </row>
    <row r="355" spans="1:13" x14ac:dyDescent="0.25">
      <c r="A355">
        <v>44248</v>
      </c>
      <c r="B355">
        <v>6926</v>
      </c>
      <c r="C355" t="str">
        <f t="shared" si="15"/>
        <v>6926</v>
      </c>
      <c r="E355">
        <v>5</v>
      </c>
      <c r="F355" t="s">
        <v>183</v>
      </c>
      <c r="G355" t="s">
        <v>19</v>
      </c>
      <c r="H355" t="s">
        <v>11</v>
      </c>
      <c r="I355">
        <v>21</v>
      </c>
      <c r="J355" t="s">
        <v>182</v>
      </c>
      <c r="K355" t="str">
        <f t="shared" si="16"/>
        <v>HTT+NI</v>
      </c>
      <c r="L355" t="str">
        <f>(IF(K355=parameters!$D$2,parameters!$E$2,(IF(K355=parameters!$D$3,parameters!$E$3,(IF(K355=parameters!$D$4,parameters!$E$4,(IF(K355=parameters!$D$5,parameters!$E$5,"error"))))))))</f>
        <v>#994F00</v>
      </c>
      <c r="M355" t="str">
        <f t="shared" si="17"/>
        <v>Male</v>
      </c>
    </row>
    <row r="356" spans="1:13" x14ac:dyDescent="0.25">
      <c r="A356">
        <v>44253</v>
      </c>
      <c r="B356">
        <v>6926</v>
      </c>
      <c r="C356" t="str">
        <f t="shared" si="15"/>
        <v>6926</v>
      </c>
      <c r="E356">
        <v>6</v>
      </c>
      <c r="F356" t="s">
        <v>183</v>
      </c>
      <c r="G356" t="s">
        <v>19</v>
      </c>
      <c r="H356" t="s">
        <v>11</v>
      </c>
      <c r="I356">
        <v>23</v>
      </c>
      <c r="J356" t="s">
        <v>182</v>
      </c>
      <c r="K356" t="str">
        <f t="shared" si="16"/>
        <v>HTT+NI</v>
      </c>
      <c r="L356" t="str">
        <f>(IF(K356=parameters!$D$2,parameters!$E$2,(IF(K356=parameters!$D$3,parameters!$E$3,(IF(K356=parameters!$D$4,parameters!$E$4,(IF(K356=parameters!$D$5,parameters!$E$5,"error"))))))))</f>
        <v>#994F00</v>
      </c>
      <c r="M356" t="str">
        <f t="shared" si="17"/>
        <v>Male</v>
      </c>
    </row>
    <row r="357" spans="1:13" x14ac:dyDescent="0.25">
      <c r="A357">
        <v>44257</v>
      </c>
      <c r="B357">
        <v>6926</v>
      </c>
      <c r="C357" t="str">
        <f t="shared" si="15"/>
        <v>6926</v>
      </c>
      <c r="E357">
        <v>7</v>
      </c>
      <c r="F357" t="s">
        <v>183</v>
      </c>
      <c r="G357" t="s">
        <v>19</v>
      </c>
      <c r="H357" t="s">
        <v>11</v>
      </c>
      <c r="I357">
        <v>24</v>
      </c>
      <c r="J357" t="s">
        <v>182</v>
      </c>
      <c r="K357" t="str">
        <f t="shared" si="16"/>
        <v>HTT+NI</v>
      </c>
      <c r="L357" t="str">
        <f>(IF(K357=parameters!$D$2,parameters!$E$2,(IF(K357=parameters!$D$3,parameters!$E$3,(IF(K357=parameters!$D$4,parameters!$E$4,(IF(K357=parameters!$D$5,parameters!$E$5,"error"))))))))</f>
        <v>#994F00</v>
      </c>
      <c r="M357" t="str">
        <f t="shared" si="17"/>
        <v>Male</v>
      </c>
    </row>
    <row r="358" spans="1:13" x14ac:dyDescent="0.25">
      <c r="A358">
        <v>44263</v>
      </c>
      <c r="B358">
        <v>6926</v>
      </c>
      <c r="C358" t="str">
        <f t="shared" si="15"/>
        <v>6926</v>
      </c>
      <c r="E358">
        <v>7</v>
      </c>
      <c r="F358" t="s">
        <v>183</v>
      </c>
      <c r="G358" t="s">
        <v>19</v>
      </c>
      <c r="H358" t="s">
        <v>11</v>
      </c>
      <c r="I358">
        <v>26</v>
      </c>
      <c r="J358" t="s">
        <v>182</v>
      </c>
      <c r="K358" t="str">
        <f t="shared" si="16"/>
        <v>HTT+NI</v>
      </c>
      <c r="L358" t="str">
        <f>(IF(K358=parameters!$D$2,parameters!$E$2,(IF(K358=parameters!$D$3,parameters!$E$3,(IF(K358=parameters!$D$4,parameters!$E$4,(IF(K358=parameters!$D$5,parameters!$E$5,"error"))))))))</f>
        <v>#994F00</v>
      </c>
      <c r="M358" t="str">
        <f t="shared" si="17"/>
        <v>Male</v>
      </c>
    </row>
    <row r="359" spans="1:13" x14ac:dyDescent="0.25">
      <c r="A359">
        <v>44268</v>
      </c>
      <c r="B359">
        <v>6926</v>
      </c>
      <c r="C359" t="str">
        <f t="shared" si="15"/>
        <v>6926</v>
      </c>
      <c r="E359">
        <v>8</v>
      </c>
      <c r="F359" t="s">
        <v>183</v>
      </c>
      <c r="G359" t="s">
        <v>19</v>
      </c>
      <c r="H359" t="s">
        <v>11</v>
      </c>
      <c r="I359">
        <v>0</v>
      </c>
      <c r="J359" t="s">
        <v>182</v>
      </c>
      <c r="K359" t="str">
        <f t="shared" si="16"/>
        <v>HTT+NI</v>
      </c>
      <c r="L359" t="str">
        <f>(IF(K359=parameters!$D$2,parameters!$E$2,(IF(K359=parameters!$D$3,parameters!$E$3,(IF(K359=parameters!$D$4,parameters!$E$4,(IF(K359=parameters!$D$5,parameters!$E$5,"error"))))))))</f>
        <v>#994F00</v>
      </c>
      <c r="M359" t="str">
        <f t="shared" si="17"/>
        <v>Male</v>
      </c>
    </row>
    <row r="360" spans="1:13" x14ac:dyDescent="0.25">
      <c r="A360">
        <v>44287</v>
      </c>
      <c r="B360">
        <v>7190</v>
      </c>
      <c r="C360" t="str">
        <f t="shared" si="15"/>
        <v>7190</v>
      </c>
      <c r="D360">
        <v>44212</v>
      </c>
      <c r="E360">
        <v>11</v>
      </c>
      <c r="F360" t="s">
        <v>183</v>
      </c>
      <c r="G360" t="s">
        <v>19</v>
      </c>
      <c r="H360" t="s">
        <v>9</v>
      </c>
      <c r="I360">
        <v>20</v>
      </c>
      <c r="J360" t="s">
        <v>182</v>
      </c>
      <c r="K360" t="str">
        <f t="shared" si="16"/>
        <v>HTT+NI</v>
      </c>
      <c r="L360" t="str">
        <f>(IF(K360=parameters!$D$2,parameters!$E$2,(IF(K360=parameters!$D$3,parameters!$E$3,(IF(K360=parameters!$D$4,parameters!$E$4,(IF(K360=parameters!$D$5,parameters!$E$5,"error"))))))))</f>
        <v>#994F00</v>
      </c>
      <c r="M360" t="str">
        <f t="shared" si="17"/>
        <v>Female</v>
      </c>
    </row>
    <row r="361" spans="1:13" x14ac:dyDescent="0.25">
      <c r="A361">
        <v>44295</v>
      </c>
      <c r="B361">
        <v>7190</v>
      </c>
      <c r="C361" t="str">
        <f t="shared" si="15"/>
        <v>7190</v>
      </c>
      <c r="D361">
        <v>44212</v>
      </c>
      <c r="E361">
        <v>12</v>
      </c>
      <c r="F361" t="s">
        <v>183</v>
      </c>
      <c r="G361" t="s">
        <v>19</v>
      </c>
      <c r="H361" t="s">
        <v>9</v>
      </c>
      <c r="I361">
        <v>19</v>
      </c>
      <c r="J361" t="s">
        <v>182</v>
      </c>
      <c r="K361" t="str">
        <f t="shared" si="16"/>
        <v>HTT+NI</v>
      </c>
      <c r="L361" t="str">
        <f>(IF(K361=parameters!$D$2,parameters!$E$2,(IF(K361=parameters!$D$3,parameters!$E$3,(IF(K361=parameters!$D$4,parameters!$E$4,(IF(K361=parameters!$D$5,parameters!$E$5,"error"))))))))</f>
        <v>#994F00</v>
      </c>
      <c r="M361" t="str">
        <f t="shared" si="17"/>
        <v>Female</v>
      </c>
    </row>
    <row r="362" spans="1:13" x14ac:dyDescent="0.25">
      <c r="A362">
        <v>44301</v>
      </c>
      <c r="B362">
        <v>7190</v>
      </c>
      <c r="C362" t="str">
        <f t="shared" si="15"/>
        <v>7190</v>
      </c>
      <c r="D362">
        <v>44212</v>
      </c>
      <c r="E362">
        <v>13</v>
      </c>
      <c r="F362" t="s">
        <v>183</v>
      </c>
      <c r="G362" t="s">
        <v>19</v>
      </c>
      <c r="H362" t="s">
        <v>9</v>
      </c>
      <c r="I362">
        <v>20</v>
      </c>
      <c r="J362" t="s">
        <v>182</v>
      </c>
      <c r="K362" t="str">
        <f t="shared" si="16"/>
        <v>HTT+NI</v>
      </c>
      <c r="L362" t="str">
        <f>(IF(K362=parameters!$D$2,parameters!$E$2,(IF(K362=parameters!$D$3,parameters!$E$3,(IF(K362=parameters!$D$4,parameters!$E$4,(IF(K362=parameters!$D$5,parameters!$E$5,"error"))))))))</f>
        <v>#994F00</v>
      </c>
      <c r="M362" t="str">
        <f t="shared" si="17"/>
        <v>Female</v>
      </c>
    </row>
    <row r="363" spans="1:13" x14ac:dyDescent="0.25">
      <c r="A363">
        <v>44305</v>
      </c>
      <c r="B363">
        <v>7190</v>
      </c>
      <c r="C363" t="str">
        <f t="shared" si="15"/>
        <v>7190</v>
      </c>
      <c r="D363">
        <v>44212</v>
      </c>
      <c r="E363">
        <v>13</v>
      </c>
      <c r="F363" t="s">
        <v>183</v>
      </c>
      <c r="G363" t="s">
        <v>19</v>
      </c>
      <c r="H363" t="s">
        <v>9</v>
      </c>
      <c r="I363">
        <v>15</v>
      </c>
      <c r="J363" t="s">
        <v>182</v>
      </c>
      <c r="K363" t="str">
        <f t="shared" si="16"/>
        <v>HTT+NI</v>
      </c>
      <c r="L363" t="str">
        <f>(IF(K363=parameters!$D$2,parameters!$E$2,(IF(K363=parameters!$D$3,parameters!$E$3,(IF(K363=parameters!$D$4,parameters!$E$4,(IF(K363=parameters!$D$5,parameters!$E$5,"error"))))))))</f>
        <v>#994F00</v>
      </c>
      <c r="M363" t="str">
        <f t="shared" si="17"/>
        <v>Female</v>
      </c>
    </row>
    <row r="364" spans="1:13" x14ac:dyDescent="0.25">
      <c r="A364">
        <v>44241</v>
      </c>
      <c r="B364">
        <v>6694</v>
      </c>
      <c r="C364" t="str">
        <f t="shared" si="15"/>
        <v>6694</v>
      </c>
      <c r="D364">
        <v>44212</v>
      </c>
      <c r="E364">
        <v>4</v>
      </c>
      <c r="F364" t="s">
        <v>183</v>
      </c>
      <c r="G364" t="s">
        <v>19</v>
      </c>
      <c r="H364" t="s">
        <v>9</v>
      </c>
      <c r="I364">
        <v>14</v>
      </c>
      <c r="J364" t="s">
        <v>182</v>
      </c>
      <c r="K364" t="str">
        <f t="shared" si="16"/>
        <v>HTT+NI</v>
      </c>
      <c r="L364" t="str">
        <f>(IF(K364=parameters!$D$2,parameters!$E$2,(IF(K364=parameters!$D$3,parameters!$E$3,(IF(K364=parameters!$D$4,parameters!$E$4,(IF(K364=parameters!$D$5,parameters!$E$5,"error"))))))))</f>
        <v>#994F00</v>
      </c>
      <c r="M364" t="str">
        <f t="shared" si="17"/>
        <v>Female</v>
      </c>
    </row>
    <row r="365" spans="1:13" x14ac:dyDescent="0.25">
      <c r="A365">
        <v>44248</v>
      </c>
      <c r="B365">
        <v>6694</v>
      </c>
      <c r="C365" t="str">
        <f t="shared" si="15"/>
        <v>6694</v>
      </c>
      <c r="E365">
        <v>5</v>
      </c>
      <c r="F365" t="s">
        <v>183</v>
      </c>
      <c r="G365" t="s">
        <v>19</v>
      </c>
      <c r="H365" t="s">
        <v>9</v>
      </c>
      <c r="I365">
        <v>16</v>
      </c>
      <c r="J365" t="s">
        <v>182</v>
      </c>
      <c r="K365" t="str">
        <f t="shared" si="16"/>
        <v>HTT+NI</v>
      </c>
      <c r="L365" t="str">
        <f>(IF(K365=parameters!$D$2,parameters!$E$2,(IF(K365=parameters!$D$3,parameters!$E$3,(IF(K365=parameters!$D$4,parameters!$E$4,(IF(K365=parameters!$D$5,parameters!$E$5,"error"))))))))</f>
        <v>#994F00</v>
      </c>
      <c r="M365" t="str">
        <f t="shared" si="17"/>
        <v>Female</v>
      </c>
    </row>
    <row r="366" spans="1:13" x14ac:dyDescent="0.25">
      <c r="A366">
        <v>44268</v>
      </c>
      <c r="B366">
        <v>6694</v>
      </c>
      <c r="C366" t="str">
        <f t="shared" si="15"/>
        <v>6694</v>
      </c>
      <c r="E366">
        <v>8</v>
      </c>
      <c r="F366" t="s">
        <v>183</v>
      </c>
      <c r="G366" t="s">
        <v>19</v>
      </c>
      <c r="H366" t="s">
        <v>9</v>
      </c>
      <c r="I366">
        <v>18</v>
      </c>
      <c r="J366" t="s">
        <v>182</v>
      </c>
      <c r="K366" t="str">
        <f t="shared" si="16"/>
        <v>HTT+NI</v>
      </c>
      <c r="L366" t="str">
        <f>(IF(K366=parameters!$D$2,parameters!$E$2,(IF(K366=parameters!$D$3,parameters!$E$3,(IF(K366=parameters!$D$4,parameters!$E$4,(IF(K366=parameters!$D$5,parameters!$E$5,"error"))))))))</f>
        <v>#994F00</v>
      </c>
      <c r="M366" t="str">
        <f t="shared" si="17"/>
        <v>Female</v>
      </c>
    </row>
    <row r="367" spans="1:13" x14ac:dyDescent="0.25">
      <c r="A367">
        <v>44274</v>
      </c>
      <c r="B367">
        <v>6694</v>
      </c>
      <c r="C367" t="str">
        <f t="shared" si="15"/>
        <v>6694</v>
      </c>
      <c r="E367">
        <v>9</v>
      </c>
      <c r="F367" t="s">
        <v>183</v>
      </c>
      <c r="G367" t="s">
        <v>19</v>
      </c>
      <c r="H367" t="s">
        <v>9</v>
      </c>
      <c r="I367">
        <v>18</v>
      </c>
      <c r="J367" t="s">
        <v>182</v>
      </c>
      <c r="K367" t="str">
        <f t="shared" si="16"/>
        <v>HTT+NI</v>
      </c>
      <c r="L367" t="str">
        <f>(IF(K367=parameters!$D$2,parameters!$E$2,(IF(K367=parameters!$D$3,parameters!$E$3,(IF(K367=parameters!$D$4,parameters!$E$4,(IF(K367=parameters!$D$5,parameters!$E$5,"error"))))))))</f>
        <v>#994F00</v>
      </c>
      <c r="M367" t="str">
        <f t="shared" si="17"/>
        <v>Female</v>
      </c>
    </row>
    <row r="368" spans="1:13" x14ac:dyDescent="0.25">
      <c r="A368">
        <v>44279</v>
      </c>
      <c r="B368">
        <v>6694</v>
      </c>
      <c r="C368" t="str">
        <f t="shared" si="15"/>
        <v>6694</v>
      </c>
      <c r="E368">
        <v>10</v>
      </c>
      <c r="F368" t="s">
        <v>183</v>
      </c>
      <c r="G368" t="s">
        <v>19</v>
      </c>
      <c r="H368" t="s">
        <v>9</v>
      </c>
      <c r="I368">
        <v>18</v>
      </c>
      <c r="J368" t="s">
        <v>182</v>
      </c>
      <c r="K368" t="str">
        <f t="shared" si="16"/>
        <v>HTT+NI</v>
      </c>
      <c r="L368" t="str">
        <f>(IF(K368=parameters!$D$2,parameters!$E$2,(IF(K368=parameters!$D$3,parameters!$E$3,(IF(K368=parameters!$D$4,parameters!$E$4,(IF(K368=parameters!$D$5,parameters!$E$5,"error"))))))))</f>
        <v>#994F00</v>
      </c>
      <c r="M368" t="str">
        <f t="shared" si="17"/>
        <v>Female</v>
      </c>
    </row>
    <row r="369" spans="1:13" x14ac:dyDescent="0.25">
      <c r="A369">
        <v>44287</v>
      </c>
      <c r="B369">
        <v>6694</v>
      </c>
      <c r="C369" t="str">
        <f t="shared" si="15"/>
        <v>6694</v>
      </c>
      <c r="E369">
        <v>11</v>
      </c>
      <c r="F369" t="s">
        <v>183</v>
      </c>
      <c r="G369" t="s">
        <v>19</v>
      </c>
      <c r="H369" t="s">
        <v>9</v>
      </c>
      <c r="I369">
        <v>18</v>
      </c>
      <c r="J369" t="s">
        <v>182</v>
      </c>
      <c r="K369" t="str">
        <f t="shared" si="16"/>
        <v>HTT+NI</v>
      </c>
      <c r="L369" t="str">
        <f>(IF(K369=parameters!$D$2,parameters!$E$2,(IF(K369=parameters!$D$3,parameters!$E$3,(IF(K369=parameters!$D$4,parameters!$E$4,(IF(K369=parameters!$D$5,parameters!$E$5,"error"))))))))</f>
        <v>#994F00</v>
      </c>
      <c r="M369" t="str">
        <f t="shared" si="17"/>
        <v>Female</v>
      </c>
    </row>
    <row r="370" spans="1:13" x14ac:dyDescent="0.25">
      <c r="A370">
        <v>44295</v>
      </c>
      <c r="B370">
        <v>6694</v>
      </c>
      <c r="C370" t="str">
        <f t="shared" si="15"/>
        <v>6694</v>
      </c>
      <c r="E370">
        <v>12</v>
      </c>
      <c r="F370" t="s">
        <v>183</v>
      </c>
      <c r="G370" t="s">
        <v>19</v>
      </c>
      <c r="H370" t="s">
        <v>9</v>
      </c>
      <c r="I370">
        <v>18</v>
      </c>
      <c r="J370" t="s">
        <v>182</v>
      </c>
      <c r="K370" t="str">
        <f t="shared" si="16"/>
        <v>HTT+NI</v>
      </c>
      <c r="L370" t="str">
        <f>(IF(K370=parameters!$D$2,parameters!$E$2,(IF(K370=parameters!$D$3,parameters!$E$3,(IF(K370=parameters!$D$4,parameters!$E$4,(IF(K370=parameters!$D$5,parameters!$E$5,"error"))))))))</f>
        <v>#994F00</v>
      </c>
      <c r="M370" t="str">
        <f t="shared" si="17"/>
        <v>Female</v>
      </c>
    </row>
    <row r="371" spans="1:13" x14ac:dyDescent="0.25">
      <c r="A371">
        <v>44301</v>
      </c>
      <c r="B371">
        <v>6694</v>
      </c>
      <c r="C371" t="str">
        <f t="shared" si="15"/>
        <v>6694</v>
      </c>
      <c r="E371">
        <v>13</v>
      </c>
      <c r="F371" t="s">
        <v>183</v>
      </c>
      <c r="G371" t="s">
        <v>19</v>
      </c>
      <c r="H371" t="s">
        <v>9</v>
      </c>
      <c r="I371">
        <v>20</v>
      </c>
      <c r="J371" t="s">
        <v>182</v>
      </c>
      <c r="K371" t="str">
        <f t="shared" si="16"/>
        <v>HTT+NI</v>
      </c>
      <c r="L371" t="str">
        <f>(IF(K371=parameters!$D$2,parameters!$E$2,(IF(K371=parameters!$D$3,parameters!$E$3,(IF(K371=parameters!$D$4,parameters!$E$4,(IF(K371=parameters!$D$5,parameters!$E$5,"error"))))))))</f>
        <v>#994F00</v>
      </c>
      <c r="M371" t="str">
        <f t="shared" si="17"/>
        <v>Female</v>
      </c>
    </row>
    <row r="372" spans="1:13" x14ac:dyDescent="0.25">
      <c r="A372">
        <v>44241</v>
      </c>
      <c r="B372">
        <v>7264</v>
      </c>
      <c r="C372" t="str">
        <f t="shared" si="15"/>
        <v>7264</v>
      </c>
      <c r="D372">
        <v>44212</v>
      </c>
      <c r="E372">
        <v>4</v>
      </c>
      <c r="F372" t="s">
        <v>183</v>
      </c>
      <c r="G372" t="s">
        <v>19</v>
      </c>
      <c r="H372" t="s">
        <v>9</v>
      </c>
      <c r="I372">
        <v>16</v>
      </c>
      <c r="J372" t="s">
        <v>182</v>
      </c>
      <c r="K372" t="str">
        <f t="shared" si="16"/>
        <v>HTT+NI</v>
      </c>
      <c r="L372" t="str">
        <f>(IF(K372=parameters!$D$2,parameters!$E$2,(IF(K372=parameters!$D$3,parameters!$E$3,(IF(K372=parameters!$D$4,parameters!$E$4,(IF(K372=parameters!$D$5,parameters!$E$5,"error"))))))))</f>
        <v>#994F00</v>
      </c>
      <c r="M372" t="str">
        <f t="shared" si="17"/>
        <v>Female</v>
      </c>
    </row>
    <row r="373" spans="1:13" x14ac:dyDescent="0.25">
      <c r="A373">
        <v>44248</v>
      </c>
      <c r="B373">
        <v>7264</v>
      </c>
      <c r="C373" t="str">
        <f t="shared" si="15"/>
        <v>7264</v>
      </c>
      <c r="E373">
        <v>5</v>
      </c>
      <c r="F373" t="s">
        <v>183</v>
      </c>
      <c r="G373" t="s">
        <v>19</v>
      </c>
      <c r="H373" t="s">
        <v>9</v>
      </c>
      <c r="I373">
        <v>18</v>
      </c>
      <c r="J373" t="s">
        <v>182</v>
      </c>
      <c r="K373" t="str">
        <f t="shared" si="16"/>
        <v>HTT+NI</v>
      </c>
      <c r="L373" t="str">
        <f>(IF(K373=parameters!$D$2,parameters!$E$2,(IF(K373=parameters!$D$3,parameters!$E$3,(IF(K373=parameters!$D$4,parameters!$E$4,(IF(K373=parameters!$D$5,parameters!$E$5,"error"))))))))</f>
        <v>#994F00</v>
      </c>
      <c r="M373" t="str">
        <f t="shared" si="17"/>
        <v>Female</v>
      </c>
    </row>
    <row r="374" spans="1:13" x14ac:dyDescent="0.25">
      <c r="A374">
        <v>44268</v>
      </c>
      <c r="B374">
        <v>7264</v>
      </c>
      <c r="C374" t="str">
        <f t="shared" si="15"/>
        <v>7264</v>
      </c>
      <c r="E374">
        <v>8</v>
      </c>
      <c r="F374" t="s">
        <v>183</v>
      </c>
      <c r="G374" t="s">
        <v>19</v>
      </c>
      <c r="H374" t="s">
        <v>9</v>
      </c>
      <c r="I374">
        <v>19</v>
      </c>
      <c r="J374" t="s">
        <v>182</v>
      </c>
      <c r="K374" t="str">
        <f t="shared" si="16"/>
        <v>HTT+NI</v>
      </c>
      <c r="L374" t="str">
        <f>(IF(K374=parameters!$D$2,parameters!$E$2,(IF(K374=parameters!$D$3,parameters!$E$3,(IF(K374=parameters!$D$4,parameters!$E$4,(IF(K374=parameters!$D$5,parameters!$E$5,"error"))))))))</f>
        <v>#994F00</v>
      </c>
      <c r="M374" t="str">
        <f t="shared" si="17"/>
        <v>Female</v>
      </c>
    </row>
    <row r="375" spans="1:13" x14ac:dyDescent="0.25">
      <c r="A375">
        <v>44274</v>
      </c>
      <c r="B375">
        <v>7264</v>
      </c>
      <c r="C375" t="str">
        <f t="shared" si="15"/>
        <v>7264</v>
      </c>
      <c r="E375">
        <v>9</v>
      </c>
      <c r="F375" t="s">
        <v>183</v>
      </c>
      <c r="G375" t="s">
        <v>19</v>
      </c>
      <c r="H375" t="s">
        <v>9</v>
      </c>
      <c r="I375">
        <v>19</v>
      </c>
      <c r="J375" t="s">
        <v>182</v>
      </c>
      <c r="K375" t="str">
        <f t="shared" si="16"/>
        <v>HTT+NI</v>
      </c>
      <c r="L375" t="str">
        <f>(IF(K375=parameters!$D$2,parameters!$E$2,(IF(K375=parameters!$D$3,parameters!$E$3,(IF(K375=parameters!$D$4,parameters!$E$4,(IF(K375=parameters!$D$5,parameters!$E$5,"error"))))))))</f>
        <v>#994F00</v>
      </c>
      <c r="M375" t="str">
        <f t="shared" si="17"/>
        <v>Female</v>
      </c>
    </row>
    <row r="376" spans="1:13" x14ac:dyDescent="0.25">
      <c r="A376">
        <v>44279</v>
      </c>
      <c r="B376">
        <v>7264</v>
      </c>
      <c r="C376" t="str">
        <f t="shared" si="15"/>
        <v>7264</v>
      </c>
      <c r="E376">
        <v>10</v>
      </c>
      <c r="F376" t="s">
        <v>183</v>
      </c>
      <c r="G376" t="s">
        <v>19</v>
      </c>
      <c r="H376" t="s">
        <v>9</v>
      </c>
      <c r="I376">
        <v>19</v>
      </c>
      <c r="J376" t="s">
        <v>182</v>
      </c>
      <c r="K376" t="str">
        <f t="shared" si="16"/>
        <v>HTT+NI</v>
      </c>
      <c r="L376" t="str">
        <f>(IF(K376=parameters!$D$2,parameters!$E$2,(IF(K376=parameters!$D$3,parameters!$E$3,(IF(K376=parameters!$D$4,parameters!$E$4,(IF(K376=parameters!$D$5,parameters!$E$5,"error"))))))))</f>
        <v>#994F00</v>
      </c>
      <c r="M376" t="str">
        <f t="shared" si="17"/>
        <v>Female</v>
      </c>
    </row>
    <row r="377" spans="1:13" x14ac:dyDescent="0.25">
      <c r="A377">
        <v>44287</v>
      </c>
      <c r="B377">
        <v>7264</v>
      </c>
      <c r="C377" t="str">
        <f t="shared" si="15"/>
        <v>7264</v>
      </c>
      <c r="E377">
        <v>11</v>
      </c>
      <c r="F377" t="s">
        <v>183</v>
      </c>
      <c r="G377" t="s">
        <v>19</v>
      </c>
      <c r="H377" t="s">
        <v>9</v>
      </c>
      <c r="I377">
        <v>18</v>
      </c>
      <c r="J377" t="s">
        <v>182</v>
      </c>
      <c r="K377" t="str">
        <f t="shared" si="16"/>
        <v>HTT+NI</v>
      </c>
      <c r="L377" t="str">
        <f>(IF(K377=parameters!$D$2,parameters!$E$2,(IF(K377=parameters!$D$3,parameters!$E$3,(IF(K377=parameters!$D$4,parameters!$E$4,(IF(K377=parameters!$D$5,parameters!$E$5,"error"))))))))</f>
        <v>#994F00</v>
      </c>
      <c r="M377" t="str">
        <f t="shared" si="17"/>
        <v>Female</v>
      </c>
    </row>
    <row r="378" spans="1:13" x14ac:dyDescent="0.25">
      <c r="A378">
        <v>44295</v>
      </c>
      <c r="B378">
        <v>7264</v>
      </c>
      <c r="C378" t="str">
        <f t="shared" si="15"/>
        <v>7264</v>
      </c>
      <c r="E378">
        <v>12</v>
      </c>
      <c r="F378" t="s">
        <v>183</v>
      </c>
      <c r="G378" t="s">
        <v>19</v>
      </c>
      <c r="H378" t="s">
        <v>9</v>
      </c>
      <c r="I378">
        <v>18</v>
      </c>
      <c r="J378" t="s">
        <v>182</v>
      </c>
      <c r="K378" t="str">
        <f t="shared" si="16"/>
        <v>HTT+NI</v>
      </c>
      <c r="L378" t="str">
        <f>(IF(K378=parameters!$D$2,parameters!$E$2,(IF(K378=parameters!$D$3,parameters!$E$3,(IF(K378=parameters!$D$4,parameters!$E$4,(IF(K378=parameters!$D$5,parameters!$E$5,"error"))))))))</f>
        <v>#994F00</v>
      </c>
      <c r="M378" t="str">
        <f t="shared" si="17"/>
        <v>Female</v>
      </c>
    </row>
    <row r="379" spans="1:13" x14ac:dyDescent="0.25">
      <c r="A379">
        <v>44301</v>
      </c>
      <c r="B379">
        <v>7264</v>
      </c>
      <c r="C379" t="str">
        <f t="shared" si="15"/>
        <v>7264</v>
      </c>
      <c r="E379">
        <v>13</v>
      </c>
      <c r="F379" t="s">
        <v>183</v>
      </c>
      <c r="G379" t="s">
        <v>19</v>
      </c>
      <c r="H379" t="s">
        <v>9</v>
      </c>
      <c r="I379">
        <v>16</v>
      </c>
      <c r="J379" t="s">
        <v>182</v>
      </c>
      <c r="K379" t="str">
        <f t="shared" si="16"/>
        <v>HTT+NI</v>
      </c>
      <c r="L379" t="str">
        <f>(IF(K379=parameters!$D$2,parameters!$E$2,(IF(K379=parameters!$D$3,parameters!$E$3,(IF(K379=parameters!$D$4,parameters!$E$4,(IF(K379=parameters!$D$5,parameters!$E$5,"error"))))))))</f>
        <v>#994F00</v>
      </c>
      <c r="M379" t="str">
        <f t="shared" si="17"/>
        <v>Female</v>
      </c>
    </row>
    <row r="380" spans="1:13" x14ac:dyDescent="0.25">
      <c r="A380">
        <v>44241</v>
      </c>
      <c r="B380">
        <v>1508</v>
      </c>
      <c r="C380" t="str">
        <f t="shared" si="15"/>
        <v>1508</v>
      </c>
      <c r="D380">
        <v>44211</v>
      </c>
      <c r="E380">
        <v>4</v>
      </c>
      <c r="F380" t="s">
        <v>183</v>
      </c>
      <c r="G380" t="s">
        <v>19</v>
      </c>
      <c r="H380" t="s">
        <v>11</v>
      </c>
      <c r="I380">
        <v>17</v>
      </c>
      <c r="J380" t="s">
        <v>182</v>
      </c>
      <c r="K380" t="str">
        <f t="shared" si="16"/>
        <v>HTT+NI</v>
      </c>
      <c r="L380" t="str">
        <f>(IF(K380=parameters!$D$2,parameters!$E$2,(IF(K380=parameters!$D$3,parameters!$E$3,(IF(K380=parameters!$D$4,parameters!$E$4,(IF(K380=parameters!$D$5,parameters!$E$5,"error"))))))))</f>
        <v>#994F00</v>
      </c>
      <c r="M380" t="str">
        <f t="shared" si="17"/>
        <v>Male</v>
      </c>
    </row>
    <row r="381" spans="1:13" x14ac:dyDescent="0.25">
      <c r="A381">
        <v>44248</v>
      </c>
      <c r="B381">
        <v>1508</v>
      </c>
      <c r="C381" t="str">
        <f t="shared" si="15"/>
        <v>1508</v>
      </c>
      <c r="E381">
        <v>5</v>
      </c>
      <c r="F381" t="s">
        <v>183</v>
      </c>
      <c r="G381" t="s">
        <v>19</v>
      </c>
      <c r="H381" t="s">
        <v>11</v>
      </c>
      <c r="I381">
        <v>21</v>
      </c>
      <c r="J381" t="s">
        <v>182</v>
      </c>
      <c r="K381" t="str">
        <f t="shared" si="16"/>
        <v>HTT+NI</v>
      </c>
      <c r="L381" t="str">
        <f>(IF(K381=parameters!$D$2,parameters!$E$2,(IF(K381=parameters!$D$3,parameters!$E$3,(IF(K381=parameters!$D$4,parameters!$E$4,(IF(K381=parameters!$D$5,parameters!$E$5,"error"))))))))</f>
        <v>#994F00</v>
      </c>
      <c r="M381" t="str">
        <f t="shared" si="17"/>
        <v>Male</v>
      </c>
    </row>
    <row r="382" spans="1:13" x14ac:dyDescent="0.25">
      <c r="A382">
        <v>44253</v>
      </c>
      <c r="B382">
        <v>1508</v>
      </c>
      <c r="C382" t="str">
        <f t="shared" si="15"/>
        <v>1508</v>
      </c>
      <c r="E382">
        <v>6</v>
      </c>
      <c r="F382" t="s">
        <v>183</v>
      </c>
      <c r="G382" t="s">
        <v>19</v>
      </c>
      <c r="H382" t="s">
        <v>11</v>
      </c>
      <c r="I382">
        <v>22</v>
      </c>
      <c r="J382" t="s">
        <v>182</v>
      </c>
      <c r="K382" t="str">
        <f t="shared" si="16"/>
        <v>HTT+NI</v>
      </c>
      <c r="L382" t="str">
        <f>(IF(K382=parameters!$D$2,parameters!$E$2,(IF(K382=parameters!$D$3,parameters!$E$3,(IF(K382=parameters!$D$4,parameters!$E$4,(IF(K382=parameters!$D$5,parameters!$E$5,"error"))))))))</f>
        <v>#994F00</v>
      </c>
      <c r="M382" t="str">
        <f t="shared" si="17"/>
        <v>Male</v>
      </c>
    </row>
    <row r="383" spans="1:13" x14ac:dyDescent="0.25">
      <c r="A383">
        <v>44257</v>
      </c>
      <c r="B383">
        <v>1508</v>
      </c>
      <c r="C383" t="str">
        <f t="shared" si="15"/>
        <v>1508</v>
      </c>
      <c r="E383">
        <v>7</v>
      </c>
      <c r="F383" t="s">
        <v>183</v>
      </c>
      <c r="G383" t="s">
        <v>19</v>
      </c>
      <c r="H383" t="s">
        <v>11</v>
      </c>
      <c r="I383">
        <v>22</v>
      </c>
      <c r="J383" t="s">
        <v>182</v>
      </c>
      <c r="K383" t="str">
        <f t="shared" si="16"/>
        <v>HTT+NI</v>
      </c>
      <c r="L383" t="str">
        <f>(IF(K383=parameters!$D$2,parameters!$E$2,(IF(K383=parameters!$D$3,parameters!$E$3,(IF(K383=parameters!$D$4,parameters!$E$4,(IF(K383=parameters!$D$5,parameters!$E$5,"error"))))))))</f>
        <v>#994F00</v>
      </c>
      <c r="M383" t="str">
        <f t="shared" si="17"/>
        <v>Male</v>
      </c>
    </row>
    <row r="384" spans="1:13" x14ac:dyDescent="0.25">
      <c r="A384">
        <v>44263</v>
      </c>
      <c r="B384">
        <v>1508</v>
      </c>
      <c r="C384" t="str">
        <f t="shared" si="15"/>
        <v>1508</v>
      </c>
      <c r="E384">
        <v>7</v>
      </c>
      <c r="F384" t="s">
        <v>183</v>
      </c>
      <c r="G384" t="s">
        <v>19</v>
      </c>
      <c r="H384" t="s">
        <v>11</v>
      </c>
      <c r="I384">
        <v>24</v>
      </c>
      <c r="J384" t="s">
        <v>182</v>
      </c>
      <c r="K384" t="str">
        <f t="shared" si="16"/>
        <v>HTT+NI</v>
      </c>
      <c r="L384" t="str">
        <f>(IF(K384=parameters!$D$2,parameters!$E$2,(IF(K384=parameters!$D$3,parameters!$E$3,(IF(K384=parameters!$D$4,parameters!$E$4,(IF(K384=parameters!$D$5,parameters!$E$5,"error"))))))))</f>
        <v>#994F00</v>
      </c>
      <c r="M384" t="str">
        <f t="shared" si="17"/>
        <v>Male</v>
      </c>
    </row>
    <row r="385" spans="1:13" x14ac:dyDescent="0.25">
      <c r="A385">
        <v>44268</v>
      </c>
      <c r="B385">
        <v>1508</v>
      </c>
      <c r="C385" t="str">
        <f t="shared" si="15"/>
        <v>1508</v>
      </c>
      <c r="E385">
        <v>8</v>
      </c>
      <c r="F385" t="s">
        <v>183</v>
      </c>
      <c r="G385" t="s">
        <v>19</v>
      </c>
      <c r="H385" t="s">
        <v>11</v>
      </c>
      <c r="I385">
        <v>24</v>
      </c>
      <c r="J385" t="s">
        <v>182</v>
      </c>
      <c r="K385" t="str">
        <f t="shared" si="16"/>
        <v>HTT+NI</v>
      </c>
      <c r="L385" t="str">
        <f>(IF(K385=parameters!$D$2,parameters!$E$2,(IF(K385=parameters!$D$3,parameters!$E$3,(IF(K385=parameters!$D$4,parameters!$E$4,(IF(K385=parameters!$D$5,parameters!$E$5,"error"))))))))</f>
        <v>#994F00</v>
      </c>
      <c r="M385" t="str">
        <f t="shared" si="17"/>
        <v>Male</v>
      </c>
    </row>
    <row r="386" spans="1:13" x14ac:dyDescent="0.25">
      <c r="A386">
        <v>44241</v>
      </c>
      <c r="B386">
        <v>6914</v>
      </c>
      <c r="C386" t="str">
        <f t="shared" si="15"/>
        <v>6914</v>
      </c>
      <c r="D386">
        <v>44211</v>
      </c>
      <c r="E386">
        <v>4</v>
      </c>
      <c r="F386" t="s">
        <v>183</v>
      </c>
      <c r="G386" t="s">
        <v>19</v>
      </c>
      <c r="H386" t="s">
        <v>11</v>
      </c>
      <c r="I386">
        <v>21</v>
      </c>
      <c r="J386" t="s">
        <v>182</v>
      </c>
      <c r="K386" t="str">
        <f t="shared" si="16"/>
        <v>HTT+NI</v>
      </c>
      <c r="L386" t="str">
        <f>(IF(K386=parameters!$D$2,parameters!$E$2,(IF(K386=parameters!$D$3,parameters!$E$3,(IF(K386=parameters!$D$4,parameters!$E$4,(IF(K386=parameters!$D$5,parameters!$E$5,"error"))))))))</f>
        <v>#994F00</v>
      </c>
      <c r="M386" t="str">
        <f t="shared" si="17"/>
        <v>Male</v>
      </c>
    </row>
    <row r="387" spans="1:13" x14ac:dyDescent="0.25">
      <c r="A387">
        <v>44248</v>
      </c>
      <c r="B387">
        <v>6914</v>
      </c>
      <c r="C387" t="str">
        <f t="shared" ref="C387:C450" si="18">RIGHT(B387,4)</f>
        <v>6914</v>
      </c>
      <c r="E387">
        <v>5</v>
      </c>
      <c r="F387" t="s">
        <v>183</v>
      </c>
      <c r="G387" t="s">
        <v>19</v>
      </c>
      <c r="H387" t="s">
        <v>11</v>
      </c>
      <c r="I387">
        <v>23</v>
      </c>
      <c r="J387" t="s">
        <v>182</v>
      </c>
      <c r="K387" t="str">
        <f t="shared" ref="K387:K450" si="19">(IF(J387="NI-","HTT-NI",(IF(J387="PSD95-6ZF-NoED","PSD95-6ZF-NoED",(IF(J387="PSD95-6ZF-VP64","PSD95-6ZF-VP64",(IF(J387="NI+","HTT+NI","error"))))))))</f>
        <v>HTT+NI</v>
      </c>
      <c r="L387" t="str">
        <f>(IF(K387=parameters!$D$2,parameters!$E$2,(IF(K387=parameters!$D$3,parameters!$E$3,(IF(K387=parameters!$D$4,parameters!$E$4,(IF(K387=parameters!$D$5,parameters!$E$5,"error"))))))))</f>
        <v>#994F00</v>
      </c>
      <c r="M387" t="str">
        <f t="shared" ref="M387:M450" si="20">IF(H387="Hembra","Female",(IF(H387="hembra","Female",(IF(H387="Hembra*","Female","Male")))))</f>
        <v>Male</v>
      </c>
    </row>
    <row r="388" spans="1:13" x14ac:dyDescent="0.25">
      <c r="A388">
        <v>44253</v>
      </c>
      <c r="B388">
        <v>6914</v>
      </c>
      <c r="C388" t="str">
        <f t="shared" si="18"/>
        <v>6914</v>
      </c>
      <c r="E388">
        <v>6</v>
      </c>
      <c r="F388" t="s">
        <v>183</v>
      </c>
      <c r="G388" t="s">
        <v>19</v>
      </c>
      <c r="H388" t="s">
        <v>11</v>
      </c>
      <c r="I388">
        <v>25</v>
      </c>
      <c r="J388" t="s">
        <v>182</v>
      </c>
      <c r="K388" t="str">
        <f t="shared" si="19"/>
        <v>HTT+NI</v>
      </c>
      <c r="L388" t="str">
        <f>(IF(K388=parameters!$D$2,parameters!$E$2,(IF(K388=parameters!$D$3,parameters!$E$3,(IF(K388=parameters!$D$4,parameters!$E$4,(IF(K388=parameters!$D$5,parameters!$E$5,"error"))))))))</f>
        <v>#994F00</v>
      </c>
      <c r="M388" t="str">
        <f t="shared" si="20"/>
        <v>Male</v>
      </c>
    </row>
    <row r="389" spans="1:13" x14ac:dyDescent="0.25">
      <c r="A389">
        <v>44257</v>
      </c>
      <c r="B389">
        <v>6914</v>
      </c>
      <c r="C389" t="str">
        <f t="shared" si="18"/>
        <v>6914</v>
      </c>
      <c r="E389">
        <v>7</v>
      </c>
      <c r="F389" t="s">
        <v>183</v>
      </c>
      <c r="G389" t="s">
        <v>19</v>
      </c>
      <c r="H389" t="s">
        <v>11</v>
      </c>
      <c r="I389">
        <v>25</v>
      </c>
      <c r="J389" t="s">
        <v>182</v>
      </c>
      <c r="K389" t="str">
        <f t="shared" si="19"/>
        <v>HTT+NI</v>
      </c>
      <c r="L389" t="str">
        <f>(IF(K389=parameters!$D$2,parameters!$E$2,(IF(K389=parameters!$D$3,parameters!$E$3,(IF(K389=parameters!$D$4,parameters!$E$4,(IF(K389=parameters!$D$5,parameters!$E$5,"error"))))))))</f>
        <v>#994F00</v>
      </c>
      <c r="M389" t="str">
        <f t="shared" si="20"/>
        <v>Male</v>
      </c>
    </row>
    <row r="390" spans="1:13" x14ac:dyDescent="0.25">
      <c r="A390">
        <v>44263</v>
      </c>
      <c r="B390">
        <v>6914</v>
      </c>
      <c r="C390" t="str">
        <f t="shared" si="18"/>
        <v>6914</v>
      </c>
      <c r="E390">
        <v>7</v>
      </c>
      <c r="F390" t="s">
        <v>183</v>
      </c>
      <c r="G390" t="s">
        <v>19</v>
      </c>
      <c r="H390" t="s">
        <v>11</v>
      </c>
      <c r="I390">
        <v>26</v>
      </c>
      <c r="J390" t="s">
        <v>182</v>
      </c>
      <c r="K390" t="str">
        <f t="shared" si="19"/>
        <v>HTT+NI</v>
      </c>
      <c r="L390" t="str">
        <f>(IF(K390=parameters!$D$2,parameters!$E$2,(IF(K390=parameters!$D$3,parameters!$E$3,(IF(K390=parameters!$D$4,parameters!$E$4,(IF(K390=parameters!$D$5,parameters!$E$5,"error"))))))))</f>
        <v>#994F00</v>
      </c>
      <c r="M390" t="str">
        <f t="shared" si="20"/>
        <v>Male</v>
      </c>
    </row>
    <row r="391" spans="1:13" x14ac:dyDescent="0.25">
      <c r="A391">
        <v>44268</v>
      </c>
      <c r="B391">
        <v>6914</v>
      </c>
      <c r="C391" t="str">
        <f t="shared" si="18"/>
        <v>6914</v>
      </c>
      <c r="E391">
        <v>8</v>
      </c>
      <c r="F391" t="s">
        <v>183</v>
      </c>
      <c r="G391" t="s">
        <v>19</v>
      </c>
      <c r="H391" t="s">
        <v>11</v>
      </c>
      <c r="I391">
        <v>26</v>
      </c>
      <c r="J391" t="s">
        <v>182</v>
      </c>
      <c r="K391" t="str">
        <f t="shared" si="19"/>
        <v>HTT+NI</v>
      </c>
      <c r="L391" t="str">
        <f>(IF(K391=parameters!$D$2,parameters!$E$2,(IF(K391=parameters!$D$3,parameters!$E$3,(IF(K391=parameters!$D$4,parameters!$E$4,(IF(K391=parameters!$D$5,parameters!$E$5,"error"))))))))</f>
        <v>#994F00</v>
      </c>
      <c r="M391" t="str">
        <f t="shared" si="20"/>
        <v>Male</v>
      </c>
    </row>
    <row r="392" spans="1:13" x14ac:dyDescent="0.25">
      <c r="A392">
        <v>44305</v>
      </c>
      <c r="B392">
        <v>6914</v>
      </c>
      <c r="C392" t="str">
        <f t="shared" si="18"/>
        <v>6914</v>
      </c>
      <c r="E392">
        <v>13</v>
      </c>
      <c r="F392" t="s">
        <v>183</v>
      </c>
      <c r="G392" t="s">
        <v>19</v>
      </c>
      <c r="H392" t="s">
        <v>11</v>
      </c>
      <c r="I392">
        <v>21</v>
      </c>
      <c r="J392" t="s">
        <v>182</v>
      </c>
      <c r="K392" t="str">
        <f t="shared" si="19"/>
        <v>HTT+NI</v>
      </c>
      <c r="L392" t="str">
        <f>(IF(K392=parameters!$D$2,parameters!$E$2,(IF(K392=parameters!$D$3,parameters!$E$3,(IF(K392=parameters!$D$4,parameters!$E$4,(IF(K392=parameters!$D$5,parameters!$E$5,"error"))))))))</f>
        <v>#994F00</v>
      </c>
      <c r="M392" t="str">
        <f t="shared" si="20"/>
        <v>Male</v>
      </c>
    </row>
    <row r="393" spans="1:13" x14ac:dyDescent="0.25">
      <c r="A393">
        <v>44241</v>
      </c>
      <c r="B393">
        <v>7153</v>
      </c>
      <c r="C393" t="str">
        <f t="shared" si="18"/>
        <v>7153</v>
      </c>
      <c r="D393">
        <v>44212</v>
      </c>
      <c r="E393">
        <v>4</v>
      </c>
      <c r="F393" t="s">
        <v>183</v>
      </c>
      <c r="G393" t="s">
        <v>19</v>
      </c>
      <c r="H393" t="s">
        <v>11</v>
      </c>
      <c r="I393">
        <v>18</v>
      </c>
      <c r="J393" t="s">
        <v>182</v>
      </c>
      <c r="K393" t="str">
        <f t="shared" si="19"/>
        <v>HTT+NI</v>
      </c>
      <c r="L393" t="str">
        <f>(IF(K393=parameters!$D$2,parameters!$E$2,(IF(K393=parameters!$D$3,parameters!$E$3,(IF(K393=parameters!$D$4,parameters!$E$4,(IF(K393=parameters!$D$5,parameters!$E$5,"error"))))))))</f>
        <v>#994F00</v>
      </c>
      <c r="M393" t="str">
        <f t="shared" si="20"/>
        <v>Male</v>
      </c>
    </row>
    <row r="394" spans="1:13" x14ac:dyDescent="0.25">
      <c r="A394">
        <v>44248</v>
      </c>
      <c r="B394">
        <v>7153</v>
      </c>
      <c r="C394" t="str">
        <f t="shared" si="18"/>
        <v>7153</v>
      </c>
      <c r="E394">
        <v>5</v>
      </c>
      <c r="F394" t="s">
        <v>183</v>
      </c>
      <c r="G394" t="s">
        <v>19</v>
      </c>
      <c r="H394" t="s">
        <v>11</v>
      </c>
      <c r="I394">
        <v>20</v>
      </c>
      <c r="J394" t="s">
        <v>182</v>
      </c>
      <c r="K394" t="str">
        <f t="shared" si="19"/>
        <v>HTT+NI</v>
      </c>
      <c r="L394" t="str">
        <f>(IF(K394=parameters!$D$2,parameters!$E$2,(IF(K394=parameters!$D$3,parameters!$E$3,(IF(K394=parameters!$D$4,parameters!$E$4,(IF(K394=parameters!$D$5,parameters!$E$5,"error"))))))))</f>
        <v>#994F00</v>
      </c>
      <c r="M394" t="str">
        <f t="shared" si="20"/>
        <v>Male</v>
      </c>
    </row>
    <row r="395" spans="1:13" x14ac:dyDescent="0.25">
      <c r="A395">
        <v>44253</v>
      </c>
      <c r="B395">
        <v>7153</v>
      </c>
      <c r="C395" t="str">
        <f t="shared" si="18"/>
        <v>7153</v>
      </c>
      <c r="E395">
        <v>6</v>
      </c>
      <c r="F395" t="s">
        <v>183</v>
      </c>
      <c r="G395" t="s">
        <v>19</v>
      </c>
      <c r="H395" t="s">
        <v>11</v>
      </c>
      <c r="I395">
        <v>23</v>
      </c>
      <c r="J395" t="s">
        <v>182</v>
      </c>
      <c r="K395" t="str">
        <f t="shared" si="19"/>
        <v>HTT+NI</v>
      </c>
      <c r="L395" t="str">
        <f>(IF(K395=parameters!$D$2,parameters!$E$2,(IF(K395=parameters!$D$3,parameters!$E$3,(IF(K395=parameters!$D$4,parameters!$E$4,(IF(K395=parameters!$D$5,parameters!$E$5,"error"))))))))</f>
        <v>#994F00</v>
      </c>
      <c r="M395" t="str">
        <f t="shared" si="20"/>
        <v>Male</v>
      </c>
    </row>
    <row r="396" spans="1:13" x14ac:dyDescent="0.25">
      <c r="A396">
        <v>44257</v>
      </c>
      <c r="B396">
        <v>7153</v>
      </c>
      <c r="C396" t="str">
        <f t="shared" si="18"/>
        <v>7153</v>
      </c>
      <c r="E396">
        <v>6</v>
      </c>
      <c r="F396" t="s">
        <v>183</v>
      </c>
      <c r="G396" t="s">
        <v>19</v>
      </c>
      <c r="H396" t="s">
        <v>11</v>
      </c>
      <c r="I396">
        <v>23</v>
      </c>
      <c r="J396" t="s">
        <v>182</v>
      </c>
      <c r="K396" t="str">
        <f t="shared" si="19"/>
        <v>HTT+NI</v>
      </c>
      <c r="L396" t="str">
        <f>(IF(K396=parameters!$D$2,parameters!$E$2,(IF(K396=parameters!$D$3,parameters!$E$3,(IF(K396=parameters!$D$4,parameters!$E$4,(IF(K396=parameters!$D$5,parameters!$E$5,"error"))))))))</f>
        <v>#994F00</v>
      </c>
      <c r="M396" t="str">
        <f t="shared" si="20"/>
        <v>Male</v>
      </c>
    </row>
    <row r="397" spans="1:13" x14ac:dyDescent="0.25">
      <c r="A397">
        <v>44263</v>
      </c>
      <c r="B397">
        <v>7153</v>
      </c>
      <c r="C397" t="str">
        <f t="shared" si="18"/>
        <v>7153</v>
      </c>
      <c r="E397">
        <v>7</v>
      </c>
      <c r="F397" t="s">
        <v>183</v>
      </c>
      <c r="G397" t="s">
        <v>19</v>
      </c>
      <c r="H397" t="s">
        <v>11</v>
      </c>
      <c r="I397">
        <v>23</v>
      </c>
      <c r="J397" t="s">
        <v>182</v>
      </c>
      <c r="K397" t="str">
        <f t="shared" si="19"/>
        <v>HTT+NI</v>
      </c>
      <c r="L397" t="str">
        <f>(IF(K397=parameters!$D$2,parameters!$E$2,(IF(K397=parameters!$D$3,parameters!$E$3,(IF(K397=parameters!$D$4,parameters!$E$4,(IF(K397=parameters!$D$5,parameters!$E$5,"error"))))))))</f>
        <v>#994F00</v>
      </c>
      <c r="M397" t="str">
        <f t="shared" si="20"/>
        <v>Male</v>
      </c>
    </row>
    <row r="398" spans="1:13" x14ac:dyDescent="0.25">
      <c r="A398">
        <v>44268</v>
      </c>
      <c r="B398">
        <v>7153</v>
      </c>
      <c r="C398" t="str">
        <f t="shared" si="18"/>
        <v>7153</v>
      </c>
      <c r="E398">
        <v>8</v>
      </c>
      <c r="F398" t="s">
        <v>183</v>
      </c>
      <c r="G398" t="s">
        <v>19</v>
      </c>
      <c r="H398" t="s">
        <v>11</v>
      </c>
      <c r="I398">
        <v>23</v>
      </c>
      <c r="J398" t="s">
        <v>182</v>
      </c>
      <c r="K398" t="str">
        <f t="shared" si="19"/>
        <v>HTT+NI</v>
      </c>
      <c r="L398" t="str">
        <f>(IF(K398=parameters!$D$2,parameters!$E$2,(IF(K398=parameters!$D$3,parameters!$E$3,(IF(K398=parameters!$D$4,parameters!$E$4,(IF(K398=parameters!$D$5,parameters!$E$5,"error"))))))))</f>
        <v>#994F00</v>
      </c>
      <c r="M398" t="str">
        <f t="shared" si="20"/>
        <v>Male</v>
      </c>
    </row>
    <row r="399" spans="1:13" x14ac:dyDescent="0.25">
      <c r="A399">
        <v>44305</v>
      </c>
      <c r="B399">
        <v>7153</v>
      </c>
      <c r="C399" t="str">
        <f t="shared" si="18"/>
        <v>7153</v>
      </c>
      <c r="E399">
        <v>13</v>
      </c>
      <c r="F399" t="s">
        <v>183</v>
      </c>
      <c r="G399" t="s">
        <v>19</v>
      </c>
      <c r="H399" t="s">
        <v>11</v>
      </c>
      <c r="I399">
        <v>17</v>
      </c>
      <c r="J399" t="s">
        <v>182</v>
      </c>
      <c r="K399" t="str">
        <f t="shared" si="19"/>
        <v>HTT+NI</v>
      </c>
      <c r="L399" t="str">
        <f>(IF(K399=parameters!$D$2,parameters!$E$2,(IF(K399=parameters!$D$3,parameters!$E$3,(IF(K399=parameters!$D$4,parameters!$E$4,(IF(K399=parameters!$D$5,parameters!$E$5,"error"))))))))</f>
        <v>#994F00</v>
      </c>
      <c r="M399" t="str">
        <f t="shared" si="20"/>
        <v>Male</v>
      </c>
    </row>
    <row r="400" spans="1:13" x14ac:dyDescent="0.25">
      <c r="A400">
        <v>44304</v>
      </c>
      <c r="B400">
        <v>7264</v>
      </c>
      <c r="C400" t="str">
        <f t="shared" si="18"/>
        <v>7264</v>
      </c>
      <c r="E400">
        <v>13</v>
      </c>
      <c r="F400" t="s">
        <v>183</v>
      </c>
      <c r="G400" t="s">
        <v>19</v>
      </c>
      <c r="H400" t="s">
        <v>9</v>
      </c>
      <c r="I400">
        <v>15</v>
      </c>
      <c r="J400" t="s">
        <v>182</v>
      </c>
      <c r="K400" t="str">
        <f t="shared" si="19"/>
        <v>HTT+NI</v>
      </c>
      <c r="L400" t="str">
        <f>(IF(K400=parameters!$D$2,parameters!$E$2,(IF(K400=parameters!$D$3,parameters!$E$3,(IF(K400=parameters!$D$4,parameters!$E$4,(IF(K400=parameters!$D$5,parameters!$E$5,"error"))))))))</f>
        <v>#994F00</v>
      </c>
      <c r="M400" t="str">
        <f t="shared" si="20"/>
        <v>Female</v>
      </c>
    </row>
    <row r="401" spans="1:13" x14ac:dyDescent="0.25">
      <c r="A401">
        <v>44287</v>
      </c>
      <c r="B401">
        <v>287020606</v>
      </c>
      <c r="C401" t="str">
        <f t="shared" si="18"/>
        <v>0606</v>
      </c>
      <c r="D401">
        <v>44265</v>
      </c>
      <c r="E401">
        <v>3</v>
      </c>
      <c r="F401" t="s">
        <v>183</v>
      </c>
      <c r="G401" t="s">
        <v>19</v>
      </c>
      <c r="H401" t="s">
        <v>9</v>
      </c>
      <c r="I401">
        <v>9</v>
      </c>
      <c r="J401" t="s">
        <v>182</v>
      </c>
      <c r="K401" t="str">
        <f t="shared" si="19"/>
        <v>HTT+NI</v>
      </c>
      <c r="L401" t="str">
        <f>(IF(K401=parameters!$D$2,parameters!$E$2,(IF(K401=parameters!$D$3,parameters!$E$3,(IF(K401=parameters!$D$4,parameters!$E$4,(IF(K401=parameters!$D$5,parameters!$E$5,"error"))))))))</f>
        <v>#994F00</v>
      </c>
      <c r="M401" t="str">
        <f t="shared" si="20"/>
        <v>Female</v>
      </c>
    </row>
    <row r="402" spans="1:13" x14ac:dyDescent="0.25">
      <c r="A402">
        <v>44295</v>
      </c>
      <c r="B402">
        <v>287020606</v>
      </c>
      <c r="C402" t="str">
        <f t="shared" si="18"/>
        <v>0606</v>
      </c>
      <c r="E402">
        <v>4</v>
      </c>
      <c r="F402" t="s">
        <v>183</v>
      </c>
      <c r="G402" t="s">
        <v>19</v>
      </c>
      <c r="H402" t="s">
        <v>9</v>
      </c>
      <c r="I402">
        <v>13</v>
      </c>
      <c r="J402" t="s">
        <v>182</v>
      </c>
      <c r="K402" t="str">
        <f t="shared" si="19"/>
        <v>HTT+NI</v>
      </c>
      <c r="L402" t="str">
        <f>(IF(K402=parameters!$D$2,parameters!$E$2,(IF(K402=parameters!$D$3,parameters!$E$3,(IF(K402=parameters!$D$4,parameters!$E$4,(IF(K402=parameters!$D$5,parameters!$E$5,"error"))))))))</f>
        <v>#994F00</v>
      </c>
      <c r="M402" t="str">
        <f t="shared" si="20"/>
        <v>Female</v>
      </c>
    </row>
    <row r="403" spans="1:13" x14ac:dyDescent="0.25">
      <c r="A403">
        <v>44301</v>
      </c>
      <c r="B403">
        <v>287020606</v>
      </c>
      <c r="C403" t="str">
        <f t="shared" si="18"/>
        <v>0606</v>
      </c>
      <c r="E403">
        <v>5</v>
      </c>
      <c r="F403" t="s">
        <v>183</v>
      </c>
      <c r="G403" t="s">
        <v>19</v>
      </c>
      <c r="H403" t="s">
        <v>9</v>
      </c>
      <c r="I403">
        <v>15</v>
      </c>
      <c r="J403" t="s">
        <v>182</v>
      </c>
      <c r="K403" t="str">
        <f t="shared" si="19"/>
        <v>HTT+NI</v>
      </c>
      <c r="L403" t="str">
        <f>(IF(K403=parameters!$D$2,parameters!$E$2,(IF(K403=parameters!$D$3,parameters!$E$3,(IF(K403=parameters!$D$4,parameters!$E$4,(IF(K403=parameters!$D$5,parameters!$E$5,"error"))))))))</f>
        <v>#994F00</v>
      </c>
      <c r="M403" t="str">
        <f t="shared" si="20"/>
        <v>Female</v>
      </c>
    </row>
    <row r="404" spans="1:13" x14ac:dyDescent="0.25">
      <c r="A404">
        <v>44353</v>
      </c>
      <c r="B404">
        <v>287020606</v>
      </c>
      <c r="C404" t="str">
        <f t="shared" si="18"/>
        <v>0606</v>
      </c>
      <c r="E404">
        <v>13</v>
      </c>
      <c r="F404" t="s">
        <v>183</v>
      </c>
      <c r="G404" t="s">
        <v>19</v>
      </c>
      <c r="H404" t="s">
        <v>9</v>
      </c>
      <c r="J404" t="s">
        <v>182</v>
      </c>
      <c r="K404" t="str">
        <f t="shared" si="19"/>
        <v>HTT+NI</v>
      </c>
      <c r="L404" t="str">
        <f>(IF(K404=parameters!$D$2,parameters!$E$2,(IF(K404=parameters!$D$3,parameters!$E$3,(IF(K404=parameters!$D$4,parameters!$E$4,(IF(K404=parameters!$D$5,parameters!$E$5,"error"))))))))</f>
        <v>#994F00</v>
      </c>
      <c r="M404" t="str">
        <f t="shared" si="20"/>
        <v>Female</v>
      </c>
    </row>
    <row r="405" spans="1:13" x14ac:dyDescent="0.25">
      <c r="A405">
        <v>44366</v>
      </c>
      <c r="B405">
        <v>354625472</v>
      </c>
      <c r="C405" t="str">
        <f t="shared" si="18"/>
        <v>5472</v>
      </c>
      <c r="D405">
        <v>44343</v>
      </c>
      <c r="E405">
        <v>3</v>
      </c>
      <c r="F405" t="s">
        <v>183</v>
      </c>
      <c r="G405" t="s">
        <v>19</v>
      </c>
      <c r="H405" t="s">
        <v>9</v>
      </c>
      <c r="I405">
        <v>9</v>
      </c>
      <c r="J405" t="s">
        <v>182</v>
      </c>
      <c r="K405" t="str">
        <f t="shared" si="19"/>
        <v>HTT+NI</v>
      </c>
      <c r="L405" t="str">
        <f>(IF(K405=parameters!$D$2,parameters!$E$2,(IF(K405=parameters!$D$3,parameters!$E$3,(IF(K405=parameters!$D$4,parameters!$E$4,(IF(K405=parameters!$D$5,parameters!$E$5,"error"))))))))</f>
        <v>#994F00</v>
      </c>
      <c r="M405" t="str">
        <f t="shared" si="20"/>
        <v>Female</v>
      </c>
    </row>
    <row r="406" spans="1:13" x14ac:dyDescent="0.25">
      <c r="A406">
        <v>44366</v>
      </c>
      <c r="B406" t="s">
        <v>184</v>
      </c>
      <c r="C406" t="str">
        <f t="shared" si="18"/>
        <v>lost</v>
      </c>
      <c r="D406">
        <v>44343</v>
      </c>
      <c r="E406">
        <v>3</v>
      </c>
      <c r="G406" t="s">
        <v>19</v>
      </c>
      <c r="H406" t="s">
        <v>9</v>
      </c>
      <c r="I406">
        <v>10</v>
      </c>
      <c r="J406" t="s">
        <v>182</v>
      </c>
      <c r="K406" t="str">
        <f t="shared" si="19"/>
        <v>HTT+NI</v>
      </c>
      <c r="L406" t="str">
        <f>(IF(K406=parameters!$D$2,parameters!$E$2,(IF(K406=parameters!$D$3,parameters!$E$3,(IF(K406=parameters!$D$4,parameters!$E$4,(IF(K406=parameters!$D$5,parameters!$E$5,"error"))))))))</f>
        <v>#994F00</v>
      </c>
      <c r="M406" t="str">
        <f t="shared" si="20"/>
        <v>Female</v>
      </c>
    </row>
    <row r="407" spans="1:13" x14ac:dyDescent="0.25">
      <c r="A407">
        <v>44366</v>
      </c>
      <c r="B407">
        <v>289838930</v>
      </c>
      <c r="C407" t="str">
        <f t="shared" si="18"/>
        <v>8930</v>
      </c>
      <c r="D407">
        <v>44335</v>
      </c>
      <c r="E407">
        <v>4</v>
      </c>
      <c r="F407" t="s">
        <v>183</v>
      </c>
      <c r="G407" t="s">
        <v>19</v>
      </c>
      <c r="H407" t="s">
        <v>9</v>
      </c>
      <c r="I407">
        <v>15</v>
      </c>
      <c r="J407" t="s">
        <v>182</v>
      </c>
      <c r="K407" t="str">
        <f t="shared" si="19"/>
        <v>HTT+NI</v>
      </c>
      <c r="L407" t="str">
        <f>(IF(K407=parameters!$D$2,parameters!$E$2,(IF(K407=parameters!$D$3,parameters!$E$3,(IF(K407=parameters!$D$4,parameters!$E$4,(IF(K407=parameters!$D$5,parameters!$E$5,"error"))))))))</f>
        <v>#994F00</v>
      </c>
      <c r="M407" t="str">
        <f t="shared" si="20"/>
        <v>Female</v>
      </c>
    </row>
    <row r="408" spans="1:13" x14ac:dyDescent="0.25">
      <c r="A408">
        <v>44366</v>
      </c>
      <c r="B408">
        <v>289838788</v>
      </c>
      <c r="C408" t="str">
        <f t="shared" si="18"/>
        <v>8788</v>
      </c>
      <c r="D408">
        <v>44335</v>
      </c>
      <c r="E408">
        <v>4</v>
      </c>
      <c r="F408" t="s">
        <v>183</v>
      </c>
      <c r="G408" t="s">
        <v>19</v>
      </c>
      <c r="H408" t="s">
        <v>9</v>
      </c>
      <c r="I408">
        <v>17</v>
      </c>
      <c r="J408" t="s">
        <v>182</v>
      </c>
      <c r="K408" t="str">
        <f t="shared" si="19"/>
        <v>HTT+NI</v>
      </c>
      <c r="L408" t="str">
        <f>(IF(K408=parameters!$D$2,parameters!$E$2,(IF(K408=parameters!$D$3,parameters!$E$3,(IF(K408=parameters!$D$4,parameters!$E$4,(IF(K408=parameters!$D$5,parameters!$E$5,"error"))))))))</f>
        <v>#994F00</v>
      </c>
      <c r="M408" t="str">
        <f t="shared" si="20"/>
        <v>Female</v>
      </c>
    </row>
    <row r="409" spans="1:13" x14ac:dyDescent="0.25">
      <c r="A409">
        <v>44366</v>
      </c>
      <c r="B409">
        <v>289838582</v>
      </c>
      <c r="C409" t="str">
        <f t="shared" si="18"/>
        <v>8582</v>
      </c>
      <c r="D409">
        <v>44344</v>
      </c>
      <c r="E409">
        <v>3</v>
      </c>
      <c r="F409" t="s">
        <v>183</v>
      </c>
      <c r="G409" t="s">
        <v>19</v>
      </c>
      <c r="H409" t="s">
        <v>9</v>
      </c>
      <c r="I409">
        <v>8</v>
      </c>
      <c r="J409" t="s">
        <v>182</v>
      </c>
      <c r="K409" t="str">
        <f t="shared" si="19"/>
        <v>HTT+NI</v>
      </c>
      <c r="L409" t="str">
        <f>(IF(K409=parameters!$D$2,parameters!$E$2,(IF(K409=parameters!$D$3,parameters!$E$3,(IF(K409=parameters!$D$4,parameters!$E$4,(IF(K409=parameters!$D$5,parameters!$E$5,"error"))))))))</f>
        <v>#994F00</v>
      </c>
      <c r="M409" t="str">
        <f t="shared" si="20"/>
        <v>Female</v>
      </c>
    </row>
    <row r="410" spans="1:13" x14ac:dyDescent="0.25">
      <c r="A410">
        <v>44366</v>
      </c>
      <c r="B410">
        <v>289838416</v>
      </c>
      <c r="C410" t="str">
        <f t="shared" si="18"/>
        <v>8416</v>
      </c>
      <c r="D410">
        <v>44344</v>
      </c>
      <c r="E410">
        <v>3</v>
      </c>
      <c r="F410" t="s">
        <v>183</v>
      </c>
      <c r="G410" t="s">
        <v>19</v>
      </c>
      <c r="H410" t="s">
        <v>9</v>
      </c>
      <c r="I410">
        <v>2</v>
      </c>
      <c r="J410" t="s">
        <v>182</v>
      </c>
      <c r="K410" t="str">
        <f t="shared" si="19"/>
        <v>HTT+NI</v>
      </c>
      <c r="L410" t="str">
        <f>(IF(K410=parameters!$D$2,parameters!$E$2,(IF(K410=parameters!$D$3,parameters!$E$3,(IF(K410=parameters!$D$4,parameters!$E$4,(IF(K410=parameters!$D$5,parameters!$E$5,"error"))))))))</f>
        <v>#994F00</v>
      </c>
      <c r="M410" t="str">
        <f t="shared" si="20"/>
        <v>Female</v>
      </c>
    </row>
    <row r="411" spans="1:13" x14ac:dyDescent="0.25">
      <c r="A411">
        <v>44582</v>
      </c>
      <c r="B411">
        <v>290219917</v>
      </c>
      <c r="C411" t="str">
        <f t="shared" si="18"/>
        <v>9917</v>
      </c>
      <c r="D411">
        <v>44565</v>
      </c>
      <c r="E411">
        <v>2</v>
      </c>
      <c r="F411" t="s">
        <v>183</v>
      </c>
      <c r="G411" t="s">
        <v>19</v>
      </c>
      <c r="H411" t="s">
        <v>9</v>
      </c>
      <c r="I411">
        <v>10</v>
      </c>
      <c r="J411" t="s">
        <v>182</v>
      </c>
      <c r="K411" t="str">
        <f t="shared" si="19"/>
        <v>HTT+NI</v>
      </c>
      <c r="L411" t="str">
        <f>(IF(K411=parameters!$D$2,parameters!$E$2,(IF(K411=parameters!$D$3,parameters!$E$3,(IF(K411=parameters!$D$4,parameters!$E$4,(IF(K411=parameters!$D$5,parameters!$E$5,"error"))))))))</f>
        <v>#994F00</v>
      </c>
      <c r="M411" t="str">
        <f t="shared" si="20"/>
        <v>Female</v>
      </c>
    </row>
    <row r="412" spans="1:13" x14ac:dyDescent="0.25">
      <c r="A412">
        <v>44589</v>
      </c>
      <c r="B412">
        <v>290219917</v>
      </c>
      <c r="C412" t="str">
        <f t="shared" si="18"/>
        <v>9917</v>
      </c>
      <c r="E412">
        <v>3</v>
      </c>
      <c r="F412" t="s">
        <v>183</v>
      </c>
      <c r="G412" t="s">
        <v>19</v>
      </c>
      <c r="H412" t="s">
        <v>9</v>
      </c>
      <c r="I412">
        <v>13</v>
      </c>
      <c r="J412" t="s">
        <v>182</v>
      </c>
      <c r="K412" t="str">
        <f t="shared" si="19"/>
        <v>HTT+NI</v>
      </c>
      <c r="L412" t="str">
        <f>(IF(K412=parameters!$D$2,parameters!$E$2,(IF(K412=parameters!$D$3,parameters!$E$3,(IF(K412=parameters!$D$4,parameters!$E$4,(IF(K412=parameters!$D$5,parameters!$E$5,"error"))))))))</f>
        <v>#994F00</v>
      </c>
      <c r="M412" t="str">
        <f t="shared" si="20"/>
        <v>Female</v>
      </c>
    </row>
    <row r="413" spans="1:13" x14ac:dyDescent="0.25">
      <c r="A413">
        <v>44743</v>
      </c>
      <c r="B413">
        <v>290219320</v>
      </c>
      <c r="C413" t="str">
        <f t="shared" si="18"/>
        <v>9320</v>
      </c>
      <c r="D413">
        <v>44697</v>
      </c>
      <c r="E413">
        <v>7</v>
      </c>
      <c r="F413" t="s">
        <v>183</v>
      </c>
      <c r="G413" t="s">
        <v>19</v>
      </c>
      <c r="H413" t="s">
        <v>9</v>
      </c>
      <c r="I413">
        <v>16</v>
      </c>
      <c r="J413" t="s">
        <v>182</v>
      </c>
      <c r="K413" t="str">
        <f t="shared" si="19"/>
        <v>HTT+NI</v>
      </c>
      <c r="L413" t="str">
        <f>(IF(K413=parameters!$D$2,parameters!$E$2,(IF(K413=parameters!$D$3,parameters!$E$3,(IF(K413=parameters!$D$4,parameters!$E$4,(IF(K413=parameters!$D$5,parameters!$E$5,"error"))))))))</f>
        <v>#994F00</v>
      </c>
      <c r="M413" t="str">
        <f t="shared" si="20"/>
        <v>Female</v>
      </c>
    </row>
    <row r="414" spans="1:13" x14ac:dyDescent="0.25">
      <c r="A414">
        <v>44743</v>
      </c>
      <c r="B414">
        <v>290248181</v>
      </c>
      <c r="C414" t="str">
        <f t="shared" si="18"/>
        <v>8181</v>
      </c>
      <c r="D414">
        <v>44697</v>
      </c>
      <c r="E414">
        <v>7</v>
      </c>
      <c r="F414" t="s">
        <v>183</v>
      </c>
      <c r="G414" t="s">
        <v>19</v>
      </c>
      <c r="H414" t="s">
        <v>9</v>
      </c>
      <c r="I414">
        <v>18</v>
      </c>
      <c r="J414" t="s">
        <v>182</v>
      </c>
      <c r="K414" t="str">
        <f t="shared" si="19"/>
        <v>HTT+NI</v>
      </c>
      <c r="L414" t="str">
        <f>(IF(K414=parameters!$D$2,parameters!$E$2,(IF(K414=parameters!$D$3,parameters!$E$3,(IF(K414=parameters!$D$4,parameters!$E$4,(IF(K414=parameters!$D$5,parameters!$E$5,"error"))))))))</f>
        <v>#994F00</v>
      </c>
      <c r="M414" t="str">
        <f t="shared" si="20"/>
        <v>Female</v>
      </c>
    </row>
    <row r="415" spans="1:13" x14ac:dyDescent="0.25">
      <c r="A415">
        <v>44743</v>
      </c>
      <c r="B415">
        <v>290219509</v>
      </c>
      <c r="C415" t="str">
        <f t="shared" si="18"/>
        <v>9509</v>
      </c>
      <c r="D415">
        <v>44704</v>
      </c>
      <c r="E415">
        <v>6</v>
      </c>
      <c r="F415" t="s">
        <v>183</v>
      </c>
      <c r="G415" t="s">
        <v>19</v>
      </c>
      <c r="H415" t="s">
        <v>9</v>
      </c>
      <c r="I415">
        <v>17</v>
      </c>
      <c r="J415" t="s">
        <v>182</v>
      </c>
      <c r="K415" t="str">
        <f t="shared" si="19"/>
        <v>HTT+NI</v>
      </c>
      <c r="L415" t="str">
        <f>(IF(K415=parameters!$D$2,parameters!$E$2,(IF(K415=parameters!$D$3,parameters!$E$3,(IF(K415=parameters!$D$4,parameters!$E$4,(IF(K415=parameters!$D$5,parameters!$E$5,"error"))))))))</f>
        <v>#994F00</v>
      </c>
      <c r="M415" t="str">
        <f t="shared" si="20"/>
        <v>Female</v>
      </c>
    </row>
    <row r="416" spans="1:13" x14ac:dyDescent="0.25">
      <c r="A416">
        <v>44756</v>
      </c>
      <c r="B416">
        <v>290219509</v>
      </c>
      <c r="C416" t="str">
        <f t="shared" si="18"/>
        <v>9509</v>
      </c>
      <c r="E416">
        <v>7</v>
      </c>
      <c r="F416" t="s">
        <v>183</v>
      </c>
      <c r="G416" t="s">
        <v>19</v>
      </c>
      <c r="H416" t="s">
        <v>9</v>
      </c>
      <c r="I416">
        <v>18</v>
      </c>
      <c r="J416" t="s">
        <v>182</v>
      </c>
      <c r="K416" t="str">
        <f t="shared" si="19"/>
        <v>HTT+NI</v>
      </c>
      <c r="L416" t="str">
        <f>(IF(K416=parameters!$D$2,parameters!$E$2,(IF(K416=parameters!$D$3,parameters!$E$3,(IF(K416=parameters!$D$4,parameters!$E$4,(IF(K416=parameters!$D$5,parameters!$E$5,"error"))))))))</f>
        <v>#994F00</v>
      </c>
      <c r="M416" t="str">
        <f t="shared" si="20"/>
        <v>Female</v>
      </c>
    </row>
    <row r="417" spans="1:13" x14ac:dyDescent="0.25">
      <c r="A417">
        <v>44743</v>
      </c>
      <c r="B417">
        <v>290248230</v>
      </c>
      <c r="C417" t="str">
        <f t="shared" si="18"/>
        <v>8230</v>
      </c>
      <c r="D417">
        <v>44704</v>
      </c>
      <c r="E417">
        <v>6</v>
      </c>
      <c r="F417" t="s">
        <v>183</v>
      </c>
      <c r="G417" t="s">
        <v>19</v>
      </c>
      <c r="H417" t="s">
        <v>9</v>
      </c>
      <c r="I417">
        <v>20</v>
      </c>
      <c r="J417" t="s">
        <v>182</v>
      </c>
      <c r="K417" t="str">
        <f t="shared" si="19"/>
        <v>HTT+NI</v>
      </c>
      <c r="L417" t="str">
        <f>(IF(K417=parameters!$D$2,parameters!$E$2,(IF(K417=parameters!$D$3,parameters!$E$3,(IF(K417=parameters!$D$4,parameters!$E$4,(IF(K417=parameters!$D$5,parameters!$E$5,"error"))))))))</f>
        <v>#994F00</v>
      </c>
      <c r="M417" t="str">
        <f t="shared" si="20"/>
        <v>Female</v>
      </c>
    </row>
    <row r="418" spans="1:13" x14ac:dyDescent="0.25">
      <c r="A418">
        <v>44756</v>
      </c>
      <c r="B418">
        <v>290248230</v>
      </c>
      <c r="C418" t="str">
        <f t="shared" si="18"/>
        <v>8230</v>
      </c>
      <c r="E418">
        <v>7</v>
      </c>
      <c r="F418" t="s">
        <v>183</v>
      </c>
      <c r="G418" t="s">
        <v>19</v>
      </c>
      <c r="H418" t="s">
        <v>9</v>
      </c>
      <c r="I418">
        <v>19</v>
      </c>
      <c r="J418" t="s">
        <v>182</v>
      </c>
      <c r="K418" t="str">
        <f t="shared" si="19"/>
        <v>HTT+NI</v>
      </c>
      <c r="L418" t="str">
        <f>(IF(K418=parameters!$D$2,parameters!$E$2,(IF(K418=parameters!$D$3,parameters!$E$3,(IF(K418=parameters!$D$4,parameters!$E$4,(IF(K418=parameters!$D$5,parameters!$E$5,"error"))))))))</f>
        <v>#994F00</v>
      </c>
      <c r="M418" t="str">
        <f t="shared" si="20"/>
        <v>Female</v>
      </c>
    </row>
    <row r="419" spans="1:13" x14ac:dyDescent="0.25">
      <c r="A419">
        <v>44756</v>
      </c>
      <c r="B419" t="s">
        <v>53</v>
      </c>
      <c r="C419" t="str">
        <f t="shared" si="18"/>
        <v>22-1</v>
      </c>
      <c r="D419" t="s">
        <v>178</v>
      </c>
      <c r="E419">
        <v>15</v>
      </c>
      <c r="F419" t="s">
        <v>183</v>
      </c>
      <c r="G419" t="s">
        <v>19</v>
      </c>
      <c r="H419" t="s">
        <v>9</v>
      </c>
      <c r="I419">
        <v>15</v>
      </c>
      <c r="J419" t="s">
        <v>182</v>
      </c>
      <c r="K419" t="str">
        <f t="shared" si="19"/>
        <v>HTT+NI</v>
      </c>
      <c r="L419" t="str">
        <f>(IF(K419=parameters!$D$2,parameters!$E$2,(IF(K419=parameters!$D$3,parameters!$E$3,(IF(K419=parameters!$D$4,parameters!$E$4,(IF(K419=parameters!$D$5,parameters!$E$5,"error"))))))))</f>
        <v>#994F00</v>
      </c>
      <c r="M419" t="str">
        <f t="shared" si="20"/>
        <v>Female</v>
      </c>
    </row>
    <row r="420" spans="1:13" x14ac:dyDescent="0.25">
      <c r="A420">
        <v>44756</v>
      </c>
      <c r="B420" t="s">
        <v>51</v>
      </c>
      <c r="C420" t="str">
        <f t="shared" si="18"/>
        <v>22-2</v>
      </c>
      <c r="D420" t="s">
        <v>178</v>
      </c>
      <c r="E420">
        <v>15</v>
      </c>
      <c r="F420" t="s">
        <v>183</v>
      </c>
      <c r="G420" t="s">
        <v>19</v>
      </c>
      <c r="H420" t="s">
        <v>9</v>
      </c>
      <c r="I420">
        <v>13</v>
      </c>
      <c r="J420" t="s">
        <v>182</v>
      </c>
      <c r="K420" t="str">
        <f t="shared" si="19"/>
        <v>HTT+NI</v>
      </c>
      <c r="L420" t="str">
        <f>(IF(K420=parameters!$D$2,parameters!$E$2,(IF(K420=parameters!$D$3,parameters!$E$3,(IF(K420=parameters!$D$4,parameters!$E$4,(IF(K420=parameters!$D$5,parameters!$E$5,"error"))))))))</f>
        <v>#994F00</v>
      </c>
      <c r="M420" t="str">
        <f t="shared" si="20"/>
        <v>Female</v>
      </c>
    </row>
    <row r="421" spans="1:13" x14ac:dyDescent="0.25">
      <c r="A421">
        <v>44743</v>
      </c>
      <c r="B421">
        <v>290219163</v>
      </c>
      <c r="C421" t="str">
        <f t="shared" si="18"/>
        <v>9163</v>
      </c>
      <c r="D421">
        <v>44705</v>
      </c>
      <c r="E421">
        <v>5</v>
      </c>
      <c r="F421" t="s">
        <v>183</v>
      </c>
      <c r="G421" t="s">
        <v>19</v>
      </c>
      <c r="H421" t="s">
        <v>9</v>
      </c>
      <c r="I421">
        <v>18</v>
      </c>
      <c r="J421" t="s">
        <v>182</v>
      </c>
      <c r="K421" t="str">
        <f t="shared" si="19"/>
        <v>HTT+NI</v>
      </c>
      <c r="L421" t="str">
        <f>(IF(K421=parameters!$D$2,parameters!$E$2,(IF(K421=parameters!$D$3,parameters!$E$3,(IF(K421=parameters!$D$4,parameters!$E$4,(IF(K421=parameters!$D$5,parameters!$E$5,"error"))))))))</f>
        <v>#994F00</v>
      </c>
      <c r="M421" t="str">
        <f t="shared" si="20"/>
        <v>Female</v>
      </c>
    </row>
    <row r="422" spans="1:13" x14ac:dyDescent="0.25">
      <c r="A422">
        <v>44743</v>
      </c>
      <c r="B422">
        <v>290219807</v>
      </c>
      <c r="C422" t="str">
        <f t="shared" si="18"/>
        <v>9807</v>
      </c>
      <c r="D422">
        <v>44713</v>
      </c>
      <c r="E422">
        <v>4</v>
      </c>
      <c r="F422" t="s">
        <v>183</v>
      </c>
      <c r="G422" t="s">
        <v>19</v>
      </c>
      <c r="H422" t="s">
        <v>9</v>
      </c>
      <c r="I422">
        <v>14</v>
      </c>
      <c r="J422" t="s">
        <v>182</v>
      </c>
      <c r="K422" t="str">
        <f t="shared" si="19"/>
        <v>HTT+NI</v>
      </c>
      <c r="L422" t="str">
        <f>(IF(K422=parameters!$D$2,parameters!$E$2,(IF(K422=parameters!$D$3,parameters!$E$3,(IF(K422=parameters!$D$4,parameters!$E$4,(IF(K422=parameters!$D$5,parameters!$E$5,"error"))))))))</f>
        <v>#994F00</v>
      </c>
      <c r="M422" t="str">
        <f t="shared" si="20"/>
        <v>Female</v>
      </c>
    </row>
    <row r="423" spans="1:13" x14ac:dyDescent="0.25">
      <c r="A423">
        <v>44743</v>
      </c>
      <c r="B423">
        <v>290219782</v>
      </c>
      <c r="C423" t="str">
        <f t="shared" si="18"/>
        <v>9782</v>
      </c>
      <c r="D423">
        <v>44713</v>
      </c>
      <c r="E423">
        <v>4</v>
      </c>
      <c r="F423" t="s">
        <v>183</v>
      </c>
      <c r="G423" t="s">
        <v>19</v>
      </c>
      <c r="H423" t="s">
        <v>9</v>
      </c>
      <c r="I423">
        <v>12</v>
      </c>
      <c r="J423" t="s">
        <v>182</v>
      </c>
      <c r="K423" t="str">
        <f t="shared" si="19"/>
        <v>HTT+NI</v>
      </c>
      <c r="L423" t="str">
        <f>(IF(K423=parameters!$D$2,parameters!$E$2,(IF(K423=parameters!$D$3,parameters!$E$3,(IF(K423=parameters!$D$4,parameters!$E$4,(IF(K423=parameters!$D$5,parameters!$E$5,"error"))))))))</f>
        <v>#994F00</v>
      </c>
      <c r="M423" t="str">
        <f t="shared" si="20"/>
        <v>Female</v>
      </c>
    </row>
    <row r="424" spans="1:13" x14ac:dyDescent="0.25">
      <c r="A424">
        <v>44743</v>
      </c>
      <c r="B424">
        <v>290219921</v>
      </c>
      <c r="C424" t="str">
        <f t="shared" si="18"/>
        <v>9921</v>
      </c>
      <c r="D424">
        <v>44713</v>
      </c>
      <c r="E424">
        <v>4</v>
      </c>
      <c r="F424" t="s">
        <v>183</v>
      </c>
      <c r="G424" t="s">
        <v>19</v>
      </c>
      <c r="H424" t="s">
        <v>9</v>
      </c>
      <c r="I424">
        <v>12</v>
      </c>
      <c r="J424" t="s">
        <v>182</v>
      </c>
      <c r="K424" t="str">
        <f t="shared" si="19"/>
        <v>HTT+NI</v>
      </c>
      <c r="L424" t="str">
        <f>(IF(K424=parameters!$D$2,parameters!$E$2,(IF(K424=parameters!$D$3,parameters!$E$3,(IF(K424=parameters!$D$4,parameters!$E$4,(IF(K424=parameters!$D$5,parameters!$E$5,"error"))))))))</f>
        <v>#994F00</v>
      </c>
      <c r="M424" t="str">
        <f t="shared" si="20"/>
        <v>Female</v>
      </c>
    </row>
    <row r="425" spans="1:13" x14ac:dyDescent="0.25">
      <c r="A425">
        <v>44241</v>
      </c>
      <c r="B425">
        <v>7580</v>
      </c>
      <c r="C425" t="str">
        <f t="shared" si="18"/>
        <v>7580</v>
      </c>
      <c r="D425">
        <v>44211</v>
      </c>
      <c r="E425">
        <v>4</v>
      </c>
      <c r="F425" t="s">
        <v>183</v>
      </c>
      <c r="G425" t="s">
        <v>19</v>
      </c>
      <c r="H425" t="s">
        <v>11</v>
      </c>
      <c r="I425">
        <v>20</v>
      </c>
      <c r="J425" t="s">
        <v>182</v>
      </c>
      <c r="K425" t="str">
        <f t="shared" si="19"/>
        <v>HTT+NI</v>
      </c>
      <c r="L425" t="str">
        <f>(IF(K425=parameters!$D$2,parameters!$E$2,(IF(K425=parameters!$D$3,parameters!$E$3,(IF(K425=parameters!$D$4,parameters!$E$4,(IF(K425=parameters!$D$5,parameters!$E$5,"error"))))))))</f>
        <v>#994F00</v>
      </c>
      <c r="M425" t="str">
        <f t="shared" si="20"/>
        <v>Male</v>
      </c>
    </row>
    <row r="426" spans="1:13" x14ac:dyDescent="0.25">
      <c r="A426">
        <v>44248</v>
      </c>
      <c r="B426">
        <v>7580</v>
      </c>
      <c r="C426" t="str">
        <f t="shared" si="18"/>
        <v>7580</v>
      </c>
      <c r="E426">
        <v>5</v>
      </c>
      <c r="F426" t="s">
        <v>183</v>
      </c>
      <c r="G426" t="s">
        <v>19</v>
      </c>
      <c r="H426" t="s">
        <v>11</v>
      </c>
      <c r="I426">
        <v>24</v>
      </c>
      <c r="J426" t="s">
        <v>182</v>
      </c>
      <c r="K426" t="str">
        <f t="shared" si="19"/>
        <v>HTT+NI</v>
      </c>
      <c r="L426" t="str">
        <f>(IF(K426=parameters!$D$2,parameters!$E$2,(IF(K426=parameters!$D$3,parameters!$E$3,(IF(K426=parameters!$D$4,parameters!$E$4,(IF(K426=parameters!$D$5,parameters!$E$5,"error"))))))))</f>
        <v>#994F00</v>
      </c>
      <c r="M426" t="str">
        <f t="shared" si="20"/>
        <v>Male</v>
      </c>
    </row>
    <row r="427" spans="1:13" x14ac:dyDescent="0.25">
      <c r="A427">
        <v>44253</v>
      </c>
      <c r="B427">
        <v>7580</v>
      </c>
      <c r="C427" t="str">
        <f t="shared" si="18"/>
        <v>7580</v>
      </c>
      <c r="E427">
        <v>6</v>
      </c>
      <c r="F427" t="s">
        <v>183</v>
      </c>
      <c r="G427" t="s">
        <v>19</v>
      </c>
      <c r="H427" t="s">
        <v>11</v>
      </c>
      <c r="I427">
        <v>24</v>
      </c>
      <c r="J427" t="s">
        <v>182</v>
      </c>
      <c r="K427" t="str">
        <f t="shared" si="19"/>
        <v>HTT+NI</v>
      </c>
      <c r="L427" t="str">
        <f>(IF(K427=parameters!$D$2,parameters!$E$2,(IF(K427=parameters!$D$3,parameters!$E$3,(IF(K427=parameters!$D$4,parameters!$E$4,(IF(K427=parameters!$D$5,parameters!$E$5,"error"))))))))</f>
        <v>#994F00</v>
      </c>
      <c r="M427" t="str">
        <f t="shared" si="20"/>
        <v>Male</v>
      </c>
    </row>
    <row r="428" spans="1:13" x14ac:dyDescent="0.25">
      <c r="A428">
        <v>44257</v>
      </c>
      <c r="B428">
        <v>7580</v>
      </c>
      <c r="C428" t="str">
        <f t="shared" si="18"/>
        <v>7580</v>
      </c>
      <c r="E428">
        <v>7</v>
      </c>
      <c r="F428" t="s">
        <v>183</v>
      </c>
      <c r="G428" t="s">
        <v>19</v>
      </c>
      <c r="H428" t="s">
        <v>11</v>
      </c>
      <c r="I428">
        <v>23</v>
      </c>
      <c r="J428" t="s">
        <v>182</v>
      </c>
      <c r="K428" t="str">
        <f t="shared" si="19"/>
        <v>HTT+NI</v>
      </c>
      <c r="L428" t="str">
        <f>(IF(K428=parameters!$D$2,parameters!$E$2,(IF(K428=parameters!$D$3,parameters!$E$3,(IF(K428=parameters!$D$4,parameters!$E$4,(IF(K428=parameters!$D$5,parameters!$E$5,"error"))))))))</f>
        <v>#994F00</v>
      </c>
      <c r="M428" t="str">
        <f t="shared" si="20"/>
        <v>Male</v>
      </c>
    </row>
    <row r="429" spans="1:13" x14ac:dyDescent="0.25">
      <c r="A429">
        <v>44263</v>
      </c>
      <c r="B429">
        <v>7580</v>
      </c>
      <c r="C429" t="str">
        <f t="shared" si="18"/>
        <v>7580</v>
      </c>
      <c r="E429">
        <v>7</v>
      </c>
      <c r="F429" t="s">
        <v>183</v>
      </c>
      <c r="G429" t="s">
        <v>19</v>
      </c>
      <c r="H429" t="s">
        <v>11</v>
      </c>
      <c r="I429">
        <v>24</v>
      </c>
      <c r="J429" t="s">
        <v>182</v>
      </c>
      <c r="K429" t="str">
        <f t="shared" si="19"/>
        <v>HTT+NI</v>
      </c>
      <c r="L429" t="str">
        <f>(IF(K429=parameters!$D$2,parameters!$E$2,(IF(K429=parameters!$D$3,parameters!$E$3,(IF(K429=parameters!$D$4,parameters!$E$4,(IF(K429=parameters!$D$5,parameters!$E$5,"error"))))))))</f>
        <v>#994F00</v>
      </c>
      <c r="M429" t="str">
        <f t="shared" si="20"/>
        <v>Male</v>
      </c>
    </row>
    <row r="430" spans="1:13" x14ac:dyDescent="0.25">
      <c r="A430">
        <v>44268</v>
      </c>
      <c r="B430">
        <v>7580</v>
      </c>
      <c r="C430" t="str">
        <f t="shared" si="18"/>
        <v>7580</v>
      </c>
      <c r="E430">
        <v>8</v>
      </c>
      <c r="F430" t="s">
        <v>183</v>
      </c>
      <c r="G430" t="s">
        <v>19</v>
      </c>
      <c r="H430" t="s">
        <v>11</v>
      </c>
      <c r="I430">
        <v>25</v>
      </c>
      <c r="J430" t="s">
        <v>182</v>
      </c>
      <c r="K430" t="str">
        <f t="shared" si="19"/>
        <v>HTT+NI</v>
      </c>
      <c r="L430" t="str">
        <f>(IF(K430=parameters!$D$2,parameters!$E$2,(IF(K430=parameters!$D$3,parameters!$E$3,(IF(K430=parameters!$D$4,parameters!$E$4,(IF(K430=parameters!$D$5,parameters!$E$5,"error"))))))))</f>
        <v>#994F00</v>
      </c>
      <c r="M430" t="str">
        <f t="shared" si="20"/>
        <v>Male</v>
      </c>
    </row>
    <row r="431" spans="1:13" x14ac:dyDescent="0.25">
      <c r="A431">
        <v>44305</v>
      </c>
      <c r="B431">
        <v>7580</v>
      </c>
      <c r="C431" t="str">
        <f t="shared" si="18"/>
        <v>7580</v>
      </c>
      <c r="E431">
        <v>13</v>
      </c>
      <c r="F431" t="s">
        <v>183</v>
      </c>
      <c r="G431" t="s">
        <v>19</v>
      </c>
      <c r="H431" t="s">
        <v>11</v>
      </c>
      <c r="I431">
        <v>18</v>
      </c>
      <c r="J431" t="s">
        <v>182</v>
      </c>
      <c r="K431" t="str">
        <f t="shared" si="19"/>
        <v>HTT+NI</v>
      </c>
      <c r="L431" t="str">
        <f>(IF(K431=parameters!$D$2,parameters!$E$2,(IF(K431=parameters!$D$3,parameters!$E$3,(IF(K431=parameters!$D$4,parameters!$E$4,(IF(K431=parameters!$D$5,parameters!$E$5,"error"))))))))</f>
        <v>#994F00</v>
      </c>
      <c r="M431" t="str">
        <f t="shared" si="20"/>
        <v>Male</v>
      </c>
    </row>
    <row r="432" spans="1:13" x14ac:dyDescent="0.25">
      <c r="A432">
        <v>44287</v>
      </c>
      <c r="B432">
        <v>289838224</v>
      </c>
      <c r="C432" t="str">
        <f t="shared" si="18"/>
        <v>8224</v>
      </c>
      <c r="D432">
        <v>44269</v>
      </c>
      <c r="E432">
        <v>3</v>
      </c>
      <c r="F432" t="s">
        <v>183</v>
      </c>
      <c r="G432" t="s">
        <v>19</v>
      </c>
      <c r="H432" t="s">
        <v>181</v>
      </c>
      <c r="I432">
        <v>9</v>
      </c>
      <c r="J432" t="s">
        <v>182</v>
      </c>
      <c r="K432" t="str">
        <f t="shared" si="19"/>
        <v>HTT+NI</v>
      </c>
      <c r="L432" t="str">
        <f>(IF(K432=parameters!$D$2,parameters!$E$2,(IF(K432=parameters!$D$3,parameters!$E$3,(IF(K432=parameters!$D$4,parameters!$E$4,(IF(K432=parameters!$D$5,parameters!$E$5,"error"))))))))</f>
        <v>#994F00</v>
      </c>
      <c r="M432" t="str">
        <f t="shared" si="20"/>
        <v>Male</v>
      </c>
    </row>
    <row r="433" spans="1:13" x14ac:dyDescent="0.25">
      <c r="A433">
        <v>44295</v>
      </c>
      <c r="B433">
        <v>289838224</v>
      </c>
      <c r="C433" t="str">
        <f t="shared" si="18"/>
        <v>8224</v>
      </c>
      <c r="E433">
        <v>4</v>
      </c>
      <c r="F433" t="s">
        <v>183</v>
      </c>
      <c r="G433" t="s">
        <v>19</v>
      </c>
      <c r="H433" t="s">
        <v>181</v>
      </c>
      <c r="I433">
        <v>14</v>
      </c>
      <c r="J433" t="s">
        <v>182</v>
      </c>
      <c r="K433" t="str">
        <f t="shared" si="19"/>
        <v>HTT+NI</v>
      </c>
      <c r="L433" t="str">
        <f>(IF(K433=parameters!$D$2,parameters!$E$2,(IF(K433=parameters!$D$3,parameters!$E$3,(IF(K433=parameters!$D$4,parameters!$E$4,(IF(K433=parameters!$D$5,parameters!$E$5,"error"))))))))</f>
        <v>#994F00</v>
      </c>
      <c r="M433" t="str">
        <f t="shared" si="20"/>
        <v>Male</v>
      </c>
    </row>
    <row r="434" spans="1:13" x14ac:dyDescent="0.25">
      <c r="A434">
        <v>44301</v>
      </c>
      <c r="B434">
        <v>289838224</v>
      </c>
      <c r="C434" t="str">
        <f t="shared" si="18"/>
        <v>8224</v>
      </c>
      <c r="E434">
        <v>5</v>
      </c>
      <c r="F434" t="s">
        <v>183</v>
      </c>
      <c r="G434" t="s">
        <v>19</v>
      </c>
      <c r="H434" t="s">
        <v>181</v>
      </c>
      <c r="I434">
        <v>18</v>
      </c>
      <c r="J434" t="s">
        <v>182</v>
      </c>
      <c r="K434" t="str">
        <f t="shared" si="19"/>
        <v>HTT+NI</v>
      </c>
      <c r="L434" t="str">
        <f>(IF(K434=parameters!$D$2,parameters!$E$2,(IF(K434=parameters!$D$3,parameters!$E$3,(IF(K434=parameters!$D$4,parameters!$E$4,(IF(K434=parameters!$D$5,parameters!$E$5,"error"))))))))</f>
        <v>#994F00</v>
      </c>
      <c r="M434" t="str">
        <f t="shared" si="20"/>
        <v>Male</v>
      </c>
    </row>
    <row r="435" spans="1:13" x14ac:dyDescent="0.25">
      <c r="A435">
        <v>44287</v>
      </c>
      <c r="B435">
        <v>289838546</v>
      </c>
      <c r="C435" t="str">
        <f t="shared" si="18"/>
        <v>8546</v>
      </c>
      <c r="D435">
        <v>44267</v>
      </c>
      <c r="E435">
        <v>3</v>
      </c>
      <c r="F435" t="s">
        <v>183</v>
      </c>
      <c r="G435" t="s">
        <v>19</v>
      </c>
      <c r="H435" t="s">
        <v>181</v>
      </c>
      <c r="I435">
        <v>8</v>
      </c>
      <c r="J435" t="s">
        <v>182</v>
      </c>
      <c r="K435" t="str">
        <f t="shared" si="19"/>
        <v>HTT+NI</v>
      </c>
      <c r="L435" t="str">
        <f>(IF(K435=parameters!$D$2,parameters!$E$2,(IF(K435=parameters!$D$3,parameters!$E$3,(IF(K435=parameters!$D$4,parameters!$E$4,(IF(K435=parameters!$D$5,parameters!$E$5,"error"))))))))</f>
        <v>#994F00</v>
      </c>
      <c r="M435" t="str">
        <f t="shared" si="20"/>
        <v>Male</v>
      </c>
    </row>
    <row r="436" spans="1:13" x14ac:dyDescent="0.25">
      <c r="A436">
        <v>44295</v>
      </c>
      <c r="B436">
        <v>289838546</v>
      </c>
      <c r="C436" t="str">
        <f t="shared" si="18"/>
        <v>8546</v>
      </c>
      <c r="E436">
        <v>4</v>
      </c>
      <c r="F436" t="s">
        <v>183</v>
      </c>
      <c r="G436" t="s">
        <v>19</v>
      </c>
      <c r="H436" t="s">
        <v>181</v>
      </c>
      <c r="I436">
        <v>13</v>
      </c>
      <c r="J436" t="s">
        <v>182</v>
      </c>
      <c r="K436" t="str">
        <f t="shared" si="19"/>
        <v>HTT+NI</v>
      </c>
      <c r="L436" t="str">
        <f>(IF(K436=parameters!$D$2,parameters!$E$2,(IF(K436=parameters!$D$3,parameters!$E$3,(IF(K436=parameters!$D$4,parameters!$E$4,(IF(K436=parameters!$D$5,parameters!$E$5,"error"))))))))</f>
        <v>#994F00</v>
      </c>
      <c r="M436" t="str">
        <f t="shared" si="20"/>
        <v>Male</v>
      </c>
    </row>
    <row r="437" spans="1:13" x14ac:dyDescent="0.25">
      <c r="A437">
        <v>44301</v>
      </c>
      <c r="B437">
        <v>289838546</v>
      </c>
      <c r="C437" t="str">
        <f t="shared" si="18"/>
        <v>8546</v>
      </c>
      <c r="E437">
        <v>5</v>
      </c>
      <c r="F437" t="s">
        <v>183</v>
      </c>
      <c r="G437" t="s">
        <v>19</v>
      </c>
      <c r="H437" t="s">
        <v>181</v>
      </c>
      <c r="I437">
        <v>16</v>
      </c>
      <c r="J437" t="s">
        <v>182</v>
      </c>
      <c r="K437" t="str">
        <f t="shared" si="19"/>
        <v>HTT+NI</v>
      </c>
      <c r="L437" t="str">
        <f>(IF(K437=parameters!$D$2,parameters!$E$2,(IF(K437=parameters!$D$3,parameters!$E$3,(IF(K437=parameters!$D$4,parameters!$E$4,(IF(K437=parameters!$D$5,parameters!$E$5,"error"))))))))</f>
        <v>#994F00</v>
      </c>
      <c r="M437" t="str">
        <f t="shared" si="20"/>
        <v>Male</v>
      </c>
    </row>
    <row r="438" spans="1:13" x14ac:dyDescent="0.25">
      <c r="A438">
        <v>44310</v>
      </c>
      <c r="B438">
        <v>289838546</v>
      </c>
      <c r="C438" t="str">
        <f t="shared" si="18"/>
        <v>8546</v>
      </c>
      <c r="E438">
        <v>6</v>
      </c>
      <c r="F438" t="s">
        <v>183</v>
      </c>
      <c r="G438" t="s">
        <v>19</v>
      </c>
      <c r="H438" t="s">
        <v>181</v>
      </c>
      <c r="I438">
        <v>19</v>
      </c>
      <c r="J438" t="s">
        <v>182</v>
      </c>
      <c r="K438" t="str">
        <f t="shared" si="19"/>
        <v>HTT+NI</v>
      </c>
      <c r="L438" t="str">
        <f>(IF(K438=parameters!$D$2,parameters!$E$2,(IF(K438=parameters!$D$3,parameters!$E$3,(IF(K438=parameters!$D$4,parameters!$E$4,(IF(K438=parameters!$D$5,parameters!$E$5,"error"))))))))</f>
        <v>#994F00</v>
      </c>
      <c r="M438" t="str">
        <f t="shared" si="20"/>
        <v>Male</v>
      </c>
    </row>
    <row r="439" spans="1:13" x14ac:dyDescent="0.25">
      <c r="A439">
        <v>44226</v>
      </c>
      <c r="B439">
        <v>287523931</v>
      </c>
      <c r="C439" t="str">
        <f t="shared" si="18"/>
        <v>3931</v>
      </c>
      <c r="D439">
        <v>44202</v>
      </c>
      <c r="E439">
        <v>3</v>
      </c>
      <c r="F439" t="s">
        <v>183</v>
      </c>
      <c r="G439" t="s">
        <v>17</v>
      </c>
      <c r="H439" t="s">
        <v>9</v>
      </c>
      <c r="I439">
        <v>12</v>
      </c>
      <c r="J439" t="s">
        <v>76</v>
      </c>
      <c r="K439" t="str">
        <f t="shared" si="19"/>
        <v>PSD95-6ZF-NoED</v>
      </c>
      <c r="L439" t="str">
        <f>(IF(K439=parameters!$D$2,parameters!$E$2,(IF(K439=parameters!$D$3,parameters!$E$3,(IF(K439=parameters!$D$4,parameters!$E$4,(IF(K439=parameters!$D$5,parameters!$E$5,"error"))))))))</f>
        <v>#E69F00</v>
      </c>
      <c r="M439" t="str">
        <f t="shared" si="20"/>
        <v>Female</v>
      </c>
    </row>
    <row r="440" spans="1:13" x14ac:dyDescent="0.25">
      <c r="A440">
        <v>44234</v>
      </c>
      <c r="B440">
        <v>287523931</v>
      </c>
      <c r="C440" t="str">
        <f t="shared" si="18"/>
        <v>3931</v>
      </c>
      <c r="E440">
        <v>5</v>
      </c>
      <c r="F440" t="s">
        <v>183</v>
      </c>
      <c r="G440" t="s">
        <v>17</v>
      </c>
      <c r="H440" t="s">
        <v>9</v>
      </c>
      <c r="I440">
        <v>16</v>
      </c>
      <c r="J440" t="s">
        <v>76</v>
      </c>
      <c r="K440" t="str">
        <f t="shared" si="19"/>
        <v>PSD95-6ZF-NoED</v>
      </c>
      <c r="L440" t="str">
        <f>(IF(K440=parameters!$D$2,parameters!$E$2,(IF(K440=parameters!$D$3,parameters!$E$3,(IF(K440=parameters!$D$4,parameters!$E$4,(IF(K440=parameters!$D$5,parameters!$E$5,"error"))))))))</f>
        <v>#E69F00</v>
      </c>
      <c r="M440" t="str">
        <f t="shared" si="20"/>
        <v>Female</v>
      </c>
    </row>
    <row r="441" spans="1:13" x14ac:dyDescent="0.25">
      <c r="A441">
        <v>44239</v>
      </c>
      <c r="B441">
        <v>287523931</v>
      </c>
      <c r="C441" t="str">
        <f t="shared" si="18"/>
        <v>3931</v>
      </c>
      <c r="E441">
        <v>5</v>
      </c>
      <c r="F441" t="s">
        <v>183</v>
      </c>
      <c r="G441" t="s">
        <v>17</v>
      </c>
      <c r="H441" t="s">
        <v>9</v>
      </c>
      <c r="I441">
        <v>17</v>
      </c>
      <c r="J441" t="s">
        <v>76</v>
      </c>
      <c r="K441" t="str">
        <f t="shared" si="19"/>
        <v>PSD95-6ZF-NoED</v>
      </c>
      <c r="L441" t="str">
        <f>(IF(K441=parameters!$D$2,parameters!$E$2,(IF(K441=parameters!$D$3,parameters!$E$3,(IF(K441=parameters!$D$4,parameters!$E$4,(IF(K441=parameters!$D$5,parameters!$E$5,"error"))))))))</f>
        <v>#E69F00</v>
      </c>
      <c r="M441" t="str">
        <f t="shared" si="20"/>
        <v>Female</v>
      </c>
    </row>
    <row r="442" spans="1:13" x14ac:dyDescent="0.25">
      <c r="A442">
        <v>44254</v>
      </c>
      <c r="B442">
        <v>287523931</v>
      </c>
      <c r="C442" t="str">
        <f t="shared" si="18"/>
        <v>3931</v>
      </c>
      <c r="E442">
        <v>7</v>
      </c>
      <c r="F442" t="s">
        <v>183</v>
      </c>
      <c r="G442" t="s">
        <v>17</v>
      </c>
      <c r="H442" t="s">
        <v>9</v>
      </c>
      <c r="I442">
        <v>19</v>
      </c>
      <c r="J442" t="s">
        <v>76</v>
      </c>
      <c r="K442" t="str">
        <f t="shared" si="19"/>
        <v>PSD95-6ZF-NoED</v>
      </c>
      <c r="L442" t="str">
        <f>(IF(K442=parameters!$D$2,parameters!$E$2,(IF(K442=parameters!$D$3,parameters!$E$3,(IF(K442=parameters!$D$4,parameters!$E$4,(IF(K442=parameters!$D$5,parameters!$E$5,"error"))))))))</f>
        <v>#E69F00</v>
      </c>
      <c r="M442" t="str">
        <f t="shared" si="20"/>
        <v>Female</v>
      </c>
    </row>
    <row r="443" spans="1:13" x14ac:dyDescent="0.25">
      <c r="A443">
        <v>44287</v>
      </c>
      <c r="B443">
        <v>289838187</v>
      </c>
      <c r="C443" t="str">
        <f t="shared" si="18"/>
        <v>8187</v>
      </c>
      <c r="D443">
        <v>44270</v>
      </c>
      <c r="E443">
        <v>2</v>
      </c>
      <c r="F443" t="s">
        <v>183</v>
      </c>
      <c r="G443" t="s">
        <v>19</v>
      </c>
      <c r="H443" t="s">
        <v>181</v>
      </c>
      <c r="I443">
        <v>8</v>
      </c>
      <c r="J443" t="s">
        <v>182</v>
      </c>
      <c r="K443" t="str">
        <f t="shared" si="19"/>
        <v>HTT+NI</v>
      </c>
      <c r="L443" t="str">
        <f>(IF(K443=parameters!$D$2,parameters!$E$2,(IF(K443=parameters!$D$3,parameters!$E$3,(IF(K443=parameters!$D$4,parameters!$E$4,(IF(K443=parameters!$D$5,parameters!$E$5,"error"))))))))</f>
        <v>#994F00</v>
      </c>
      <c r="M443" t="str">
        <f t="shared" si="20"/>
        <v>Male</v>
      </c>
    </row>
    <row r="444" spans="1:13" x14ac:dyDescent="0.25">
      <c r="A444">
        <v>44295</v>
      </c>
      <c r="B444">
        <v>289838187</v>
      </c>
      <c r="C444" t="str">
        <f t="shared" si="18"/>
        <v>8187</v>
      </c>
      <c r="E444">
        <v>4</v>
      </c>
      <c r="F444" t="s">
        <v>183</v>
      </c>
      <c r="G444" t="s">
        <v>19</v>
      </c>
      <c r="H444" t="s">
        <v>181</v>
      </c>
      <c r="I444">
        <v>15</v>
      </c>
      <c r="J444" t="s">
        <v>182</v>
      </c>
      <c r="K444" t="str">
        <f t="shared" si="19"/>
        <v>HTT+NI</v>
      </c>
      <c r="L444" t="str">
        <f>(IF(K444=parameters!$D$2,parameters!$E$2,(IF(K444=parameters!$D$3,parameters!$E$3,(IF(K444=parameters!$D$4,parameters!$E$4,(IF(K444=parameters!$D$5,parameters!$E$5,"error"))))))))</f>
        <v>#994F00</v>
      </c>
      <c r="M444" t="str">
        <f t="shared" si="20"/>
        <v>Male</v>
      </c>
    </row>
    <row r="445" spans="1:13" x14ac:dyDescent="0.25">
      <c r="A445">
        <v>44301</v>
      </c>
      <c r="B445">
        <v>289838187</v>
      </c>
      <c r="C445" t="str">
        <f t="shared" si="18"/>
        <v>8187</v>
      </c>
      <c r="E445">
        <v>4</v>
      </c>
      <c r="F445" t="s">
        <v>183</v>
      </c>
      <c r="G445" t="s">
        <v>19</v>
      </c>
      <c r="H445" t="s">
        <v>181</v>
      </c>
      <c r="I445">
        <v>20</v>
      </c>
      <c r="J445" t="s">
        <v>182</v>
      </c>
      <c r="K445" t="str">
        <f t="shared" si="19"/>
        <v>HTT+NI</v>
      </c>
      <c r="L445" t="str">
        <f>(IF(K445=parameters!$D$2,parameters!$E$2,(IF(K445=parameters!$D$3,parameters!$E$3,(IF(K445=parameters!$D$4,parameters!$E$4,(IF(K445=parameters!$D$5,parameters!$E$5,"error"))))))))</f>
        <v>#994F00</v>
      </c>
      <c r="M445" t="str">
        <f t="shared" si="20"/>
        <v>Male</v>
      </c>
    </row>
    <row r="446" spans="1:13" x14ac:dyDescent="0.25">
      <c r="A446">
        <v>44310</v>
      </c>
      <c r="B446">
        <v>289838187</v>
      </c>
      <c r="C446" t="str">
        <f t="shared" si="18"/>
        <v>8187</v>
      </c>
      <c r="E446">
        <v>6</v>
      </c>
      <c r="F446" t="s">
        <v>183</v>
      </c>
      <c r="G446" t="s">
        <v>19</v>
      </c>
      <c r="H446" t="s">
        <v>181</v>
      </c>
      <c r="I446">
        <v>23</v>
      </c>
      <c r="J446" t="s">
        <v>182</v>
      </c>
      <c r="K446" t="str">
        <f t="shared" si="19"/>
        <v>HTT+NI</v>
      </c>
      <c r="L446" t="str">
        <f>(IF(K446=parameters!$D$2,parameters!$E$2,(IF(K446=parameters!$D$3,parameters!$E$3,(IF(K446=parameters!$D$4,parameters!$E$4,(IF(K446=parameters!$D$5,parameters!$E$5,"error"))))))))</f>
        <v>#994F00</v>
      </c>
      <c r="M446" t="str">
        <f t="shared" si="20"/>
        <v>Male</v>
      </c>
    </row>
    <row r="447" spans="1:13" x14ac:dyDescent="0.25">
      <c r="A447">
        <v>44255</v>
      </c>
      <c r="B447">
        <v>287523931</v>
      </c>
      <c r="C447" t="str">
        <f t="shared" si="18"/>
        <v>3931</v>
      </c>
      <c r="E447">
        <v>8</v>
      </c>
      <c r="F447" t="s">
        <v>183</v>
      </c>
      <c r="G447" t="s">
        <v>17</v>
      </c>
      <c r="H447" t="s">
        <v>9</v>
      </c>
      <c r="I447">
        <v>20</v>
      </c>
      <c r="J447" t="s">
        <v>76</v>
      </c>
      <c r="K447" t="str">
        <f t="shared" si="19"/>
        <v>PSD95-6ZF-NoED</v>
      </c>
      <c r="L447" t="str">
        <f>(IF(K447=parameters!$D$2,parameters!$E$2,(IF(K447=parameters!$D$3,parameters!$E$3,(IF(K447=parameters!$D$4,parameters!$E$4,(IF(K447=parameters!$D$5,parameters!$E$5,"error"))))))))</f>
        <v>#E69F00</v>
      </c>
      <c r="M447" t="str">
        <f t="shared" si="20"/>
        <v>Female</v>
      </c>
    </row>
    <row r="448" spans="1:13" x14ac:dyDescent="0.25">
      <c r="A448">
        <v>44256</v>
      </c>
      <c r="B448">
        <v>287523931</v>
      </c>
      <c r="C448" t="str">
        <f t="shared" si="18"/>
        <v>3931</v>
      </c>
      <c r="E448">
        <v>8</v>
      </c>
      <c r="F448" t="s">
        <v>183</v>
      </c>
      <c r="G448" t="s">
        <v>17</v>
      </c>
      <c r="H448" t="s">
        <v>9</v>
      </c>
      <c r="I448">
        <v>20</v>
      </c>
      <c r="J448" t="s">
        <v>76</v>
      </c>
      <c r="K448" t="str">
        <f t="shared" si="19"/>
        <v>PSD95-6ZF-NoED</v>
      </c>
      <c r="L448" t="str">
        <f>(IF(K448=parameters!$D$2,parameters!$E$2,(IF(K448=parameters!$D$3,parameters!$E$3,(IF(K448=parameters!$D$4,parameters!$E$4,(IF(K448=parameters!$D$5,parameters!$E$5,"error"))))))))</f>
        <v>#E69F00</v>
      </c>
      <c r="M448" t="str">
        <f t="shared" si="20"/>
        <v>Female</v>
      </c>
    </row>
    <row r="449" spans="1:13" x14ac:dyDescent="0.25">
      <c r="A449">
        <v>44257</v>
      </c>
      <c r="B449">
        <v>287523931</v>
      </c>
      <c r="C449" t="str">
        <f t="shared" si="18"/>
        <v>3931</v>
      </c>
      <c r="E449">
        <v>8</v>
      </c>
      <c r="F449" t="s">
        <v>183</v>
      </c>
      <c r="G449" t="s">
        <v>17</v>
      </c>
      <c r="H449" t="s">
        <v>9</v>
      </c>
      <c r="I449">
        <v>20</v>
      </c>
      <c r="J449" t="s">
        <v>76</v>
      </c>
      <c r="K449" t="str">
        <f t="shared" si="19"/>
        <v>PSD95-6ZF-NoED</v>
      </c>
      <c r="L449" t="str">
        <f>(IF(K449=parameters!$D$2,parameters!$E$2,(IF(K449=parameters!$D$3,parameters!$E$3,(IF(K449=parameters!$D$4,parameters!$E$4,(IF(K449=parameters!$D$5,parameters!$E$5,"error"))))))))</f>
        <v>#E69F00</v>
      </c>
      <c r="M449" t="str">
        <f t="shared" si="20"/>
        <v>Female</v>
      </c>
    </row>
    <row r="450" spans="1:13" x14ac:dyDescent="0.25">
      <c r="A450">
        <v>44366</v>
      </c>
      <c r="B450">
        <v>289846926</v>
      </c>
      <c r="C450" t="str">
        <f t="shared" si="18"/>
        <v>6926</v>
      </c>
      <c r="D450">
        <v>44335</v>
      </c>
      <c r="E450">
        <v>4</v>
      </c>
      <c r="F450" t="s">
        <v>183</v>
      </c>
      <c r="G450" t="s">
        <v>19</v>
      </c>
      <c r="H450" t="s">
        <v>11</v>
      </c>
      <c r="I450">
        <v>21</v>
      </c>
      <c r="J450" t="s">
        <v>182</v>
      </c>
      <c r="K450" t="str">
        <f t="shared" si="19"/>
        <v>HTT+NI</v>
      </c>
      <c r="L450" t="str">
        <f>(IF(K450=parameters!$D$2,parameters!$E$2,(IF(K450=parameters!$D$3,parameters!$E$3,(IF(K450=parameters!$D$4,parameters!$E$4,(IF(K450=parameters!$D$5,parameters!$E$5,"error"))))))))</f>
        <v>#994F00</v>
      </c>
      <c r="M450" t="str">
        <f t="shared" si="20"/>
        <v>Male</v>
      </c>
    </row>
    <row r="451" spans="1:13" x14ac:dyDescent="0.25">
      <c r="A451">
        <v>44258</v>
      </c>
      <c r="B451">
        <v>287523931</v>
      </c>
      <c r="C451" t="str">
        <f t="shared" ref="C451:C514" si="21">RIGHT(B451,4)</f>
        <v>3931</v>
      </c>
      <c r="E451">
        <v>8</v>
      </c>
      <c r="F451" t="s">
        <v>183</v>
      </c>
      <c r="G451" t="s">
        <v>17</v>
      </c>
      <c r="H451" t="s">
        <v>9</v>
      </c>
      <c r="I451">
        <v>20</v>
      </c>
      <c r="J451" t="s">
        <v>76</v>
      </c>
      <c r="K451" t="str">
        <f t="shared" ref="K451:K514" si="22">(IF(J451="NI-","HTT-NI",(IF(J451="PSD95-6ZF-NoED","PSD95-6ZF-NoED",(IF(J451="PSD95-6ZF-VP64","PSD95-6ZF-VP64",(IF(J451="NI+","HTT+NI","error"))))))))</f>
        <v>PSD95-6ZF-NoED</v>
      </c>
      <c r="L451" t="str">
        <f>(IF(K451=parameters!$D$2,parameters!$E$2,(IF(K451=parameters!$D$3,parameters!$E$3,(IF(K451=parameters!$D$4,parameters!$E$4,(IF(K451=parameters!$D$5,parameters!$E$5,"error"))))))))</f>
        <v>#E69F00</v>
      </c>
      <c r="M451" t="str">
        <f t="shared" ref="M451:M514" si="23">IF(H451="Hembra","Female",(IF(H451="hembra","Female",(IF(H451="Hembra*","Female","Male")))))</f>
        <v>Female</v>
      </c>
    </row>
    <row r="452" spans="1:13" x14ac:dyDescent="0.25">
      <c r="A452">
        <v>44260</v>
      </c>
      <c r="B452">
        <v>287523931</v>
      </c>
      <c r="C452" t="str">
        <f t="shared" si="21"/>
        <v>3931</v>
      </c>
      <c r="E452">
        <v>8</v>
      </c>
      <c r="F452" t="s">
        <v>183</v>
      </c>
      <c r="G452" t="s">
        <v>17</v>
      </c>
      <c r="H452" t="s">
        <v>9</v>
      </c>
      <c r="I452">
        <v>20</v>
      </c>
      <c r="J452" t="s">
        <v>76</v>
      </c>
      <c r="K452" t="str">
        <f t="shared" si="22"/>
        <v>PSD95-6ZF-NoED</v>
      </c>
      <c r="L452" t="str">
        <f>(IF(K452=parameters!$D$2,parameters!$E$2,(IF(K452=parameters!$D$3,parameters!$E$3,(IF(K452=parameters!$D$4,parameters!$E$4,(IF(K452=parameters!$D$5,parameters!$E$5,"error"))))))))</f>
        <v>#E69F00</v>
      </c>
      <c r="M452" t="str">
        <f t="shared" si="23"/>
        <v>Female</v>
      </c>
    </row>
    <row r="453" spans="1:13" x14ac:dyDescent="0.25">
      <c r="A453">
        <v>44263</v>
      </c>
      <c r="B453">
        <v>287523931</v>
      </c>
      <c r="C453" t="str">
        <f t="shared" si="21"/>
        <v>3931</v>
      </c>
      <c r="E453">
        <v>9</v>
      </c>
      <c r="F453" t="s">
        <v>183</v>
      </c>
      <c r="G453" t="s">
        <v>17</v>
      </c>
      <c r="H453" t="s">
        <v>9</v>
      </c>
      <c r="I453">
        <v>20</v>
      </c>
      <c r="J453" t="s">
        <v>76</v>
      </c>
      <c r="K453" t="str">
        <f t="shared" si="22"/>
        <v>PSD95-6ZF-NoED</v>
      </c>
      <c r="L453" t="str">
        <f>(IF(K453=parameters!$D$2,parameters!$E$2,(IF(K453=parameters!$D$3,parameters!$E$3,(IF(K453=parameters!$D$4,parameters!$E$4,(IF(K453=parameters!$D$5,parameters!$E$5,"error"))))))))</f>
        <v>#E69F00</v>
      </c>
      <c r="M453" t="str">
        <f t="shared" si="23"/>
        <v>Female</v>
      </c>
    </row>
    <row r="454" spans="1:13" x14ac:dyDescent="0.25">
      <c r="A454">
        <v>44274</v>
      </c>
      <c r="B454">
        <v>287523931</v>
      </c>
      <c r="C454" t="str">
        <f t="shared" si="21"/>
        <v>3931</v>
      </c>
      <c r="E454">
        <v>10</v>
      </c>
      <c r="F454" t="s">
        <v>183</v>
      </c>
      <c r="G454" t="s">
        <v>17</v>
      </c>
      <c r="H454" t="s">
        <v>9</v>
      </c>
      <c r="I454">
        <v>21</v>
      </c>
      <c r="J454" t="s">
        <v>76</v>
      </c>
      <c r="K454" t="str">
        <f t="shared" si="22"/>
        <v>PSD95-6ZF-NoED</v>
      </c>
      <c r="L454" t="str">
        <f>(IF(K454=parameters!$D$2,parameters!$E$2,(IF(K454=parameters!$D$3,parameters!$E$3,(IF(K454=parameters!$D$4,parameters!$E$4,(IF(K454=parameters!$D$5,parameters!$E$5,"error"))))))))</f>
        <v>#E69F00</v>
      </c>
      <c r="M454" t="str">
        <f t="shared" si="23"/>
        <v>Female</v>
      </c>
    </row>
    <row r="455" spans="1:13" x14ac:dyDescent="0.25">
      <c r="A455">
        <v>44279</v>
      </c>
      <c r="B455">
        <v>287523931</v>
      </c>
      <c r="C455" t="str">
        <f t="shared" si="21"/>
        <v>3931</v>
      </c>
      <c r="E455">
        <v>11</v>
      </c>
      <c r="F455" t="s">
        <v>183</v>
      </c>
      <c r="G455" t="s">
        <v>17</v>
      </c>
      <c r="H455" t="s">
        <v>9</v>
      </c>
      <c r="I455">
        <v>21</v>
      </c>
      <c r="J455" t="s">
        <v>76</v>
      </c>
      <c r="K455" t="str">
        <f t="shared" si="22"/>
        <v>PSD95-6ZF-NoED</v>
      </c>
      <c r="L455" t="str">
        <f>(IF(K455=parameters!$D$2,parameters!$E$2,(IF(K455=parameters!$D$3,parameters!$E$3,(IF(K455=parameters!$D$4,parameters!$E$4,(IF(K455=parameters!$D$5,parameters!$E$5,"error"))))))))</f>
        <v>#E69F00</v>
      </c>
      <c r="M455" t="str">
        <f t="shared" si="23"/>
        <v>Female</v>
      </c>
    </row>
    <row r="456" spans="1:13" x14ac:dyDescent="0.25">
      <c r="A456">
        <v>44582</v>
      </c>
      <c r="B456">
        <v>290219965</v>
      </c>
      <c r="C456" t="str">
        <f t="shared" si="21"/>
        <v>9965</v>
      </c>
      <c r="D456">
        <v>44561</v>
      </c>
      <c r="E456">
        <v>3</v>
      </c>
      <c r="F456" t="s">
        <v>183</v>
      </c>
      <c r="G456" t="s">
        <v>19</v>
      </c>
      <c r="H456" t="s">
        <v>11</v>
      </c>
      <c r="I456">
        <v>13</v>
      </c>
      <c r="J456" t="s">
        <v>182</v>
      </c>
      <c r="K456" t="str">
        <f t="shared" si="22"/>
        <v>HTT+NI</v>
      </c>
      <c r="L456" t="str">
        <f>(IF(K456=parameters!$D$2,parameters!$E$2,(IF(K456=parameters!$D$3,parameters!$E$3,(IF(K456=parameters!$D$4,parameters!$E$4,(IF(K456=parameters!$D$5,parameters!$E$5,"error"))))))))</f>
        <v>#994F00</v>
      </c>
      <c r="M456" t="str">
        <f t="shared" si="23"/>
        <v>Male</v>
      </c>
    </row>
    <row r="457" spans="1:13" x14ac:dyDescent="0.25">
      <c r="A457">
        <v>44589</v>
      </c>
      <c r="B457">
        <v>290219965</v>
      </c>
      <c r="C457" t="str">
        <f t="shared" si="21"/>
        <v>9965</v>
      </c>
      <c r="E457">
        <v>4</v>
      </c>
      <c r="F457" t="s">
        <v>183</v>
      </c>
      <c r="G457" t="s">
        <v>19</v>
      </c>
      <c r="H457" t="s">
        <v>11</v>
      </c>
      <c r="I457">
        <v>19</v>
      </c>
      <c r="J457" t="s">
        <v>182</v>
      </c>
      <c r="K457" t="str">
        <f t="shared" si="22"/>
        <v>HTT+NI</v>
      </c>
      <c r="L457" t="str">
        <f>(IF(K457=parameters!$D$2,parameters!$E$2,(IF(K457=parameters!$D$3,parameters!$E$3,(IF(K457=parameters!$D$4,parameters!$E$4,(IF(K457=parameters!$D$5,parameters!$E$5,"error"))))))))</f>
        <v>#994F00</v>
      </c>
      <c r="M457" t="str">
        <f t="shared" si="23"/>
        <v>Male</v>
      </c>
    </row>
    <row r="458" spans="1:13" x14ac:dyDescent="0.25">
      <c r="A458">
        <v>44600</v>
      </c>
      <c r="B458">
        <v>290219965</v>
      </c>
      <c r="C458" t="str">
        <f t="shared" si="21"/>
        <v>9965</v>
      </c>
      <c r="E458">
        <v>6</v>
      </c>
      <c r="F458" t="s">
        <v>183</v>
      </c>
      <c r="G458" t="s">
        <v>19</v>
      </c>
      <c r="H458" t="s">
        <v>11</v>
      </c>
      <c r="I458">
        <v>22</v>
      </c>
      <c r="J458" t="s">
        <v>182</v>
      </c>
      <c r="K458" t="str">
        <f t="shared" si="22"/>
        <v>HTT+NI</v>
      </c>
      <c r="L458" t="str">
        <f>(IF(K458=parameters!$D$2,parameters!$E$2,(IF(K458=parameters!$D$3,parameters!$E$3,(IF(K458=parameters!$D$4,parameters!$E$4,(IF(K458=parameters!$D$5,parameters!$E$5,"error"))))))))</f>
        <v>#994F00</v>
      </c>
      <c r="M458" t="str">
        <f t="shared" si="23"/>
        <v>Male</v>
      </c>
    </row>
    <row r="459" spans="1:13" x14ac:dyDescent="0.25">
      <c r="A459">
        <v>44615</v>
      </c>
      <c r="B459">
        <v>290219965</v>
      </c>
      <c r="C459" t="str">
        <f t="shared" si="21"/>
        <v>9965</v>
      </c>
      <c r="E459">
        <v>8</v>
      </c>
      <c r="F459" t="s">
        <v>183</v>
      </c>
      <c r="G459" t="s">
        <v>19</v>
      </c>
      <c r="H459" t="s">
        <v>11</v>
      </c>
      <c r="I459">
        <v>24</v>
      </c>
      <c r="J459" t="s">
        <v>182</v>
      </c>
      <c r="K459" t="str">
        <f t="shared" si="22"/>
        <v>HTT+NI</v>
      </c>
      <c r="L459" t="str">
        <f>(IF(K459=parameters!$D$2,parameters!$E$2,(IF(K459=parameters!$D$3,parameters!$E$3,(IF(K459=parameters!$D$4,parameters!$E$4,(IF(K459=parameters!$D$5,parameters!$E$5,"error"))))))))</f>
        <v>#994F00</v>
      </c>
      <c r="M459" t="str">
        <f t="shared" si="23"/>
        <v>Male</v>
      </c>
    </row>
    <row r="460" spans="1:13" x14ac:dyDescent="0.25">
      <c r="A460">
        <v>44621</v>
      </c>
      <c r="B460">
        <v>290219965</v>
      </c>
      <c r="C460" t="str">
        <f t="shared" si="21"/>
        <v>9965</v>
      </c>
      <c r="E460">
        <v>9</v>
      </c>
      <c r="F460" t="s">
        <v>183</v>
      </c>
      <c r="G460" t="s">
        <v>19</v>
      </c>
      <c r="H460" t="s">
        <v>11</v>
      </c>
      <c r="I460">
        <v>25</v>
      </c>
      <c r="J460" t="s">
        <v>182</v>
      </c>
      <c r="K460" t="str">
        <f t="shared" si="22"/>
        <v>HTT+NI</v>
      </c>
      <c r="L460" t="str">
        <f>(IF(K460=parameters!$D$2,parameters!$E$2,(IF(K460=parameters!$D$3,parameters!$E$3,(IF(K460=parameters!$D$4,parameters!$E$4,(IF(K460=parameters!$D$5,parameters!$E$5,"error"))))))))</f>
        <v>#994F00</v>
      </c>
      <c r="M460" t="str">
        <f t="shared" si="23"/>
        <v>Male</v>
      </c>
    </row>
    <row r="461" spans="1:13" x14ac:dyDescent="0.25">
      <c r="A461">
        <v>44582</v>
      </c>
      <c r="B461">
        <v>290219137</v>
      </c>
      <c r="C461" t="str">
        <f t="shared" si="21"/>
        <v>9137</v>
      </c>
      <c r="D461">
        <v>44565</v>
      </c>
      <c r="E461">
        <v>2</v>
      </c>
      <c r="F461" t="s">
        <v>183</v>
      </c>
      <c r="G461" t="s">
        <v>19</v>
      </c>
      <c r="H461" t="s">
        <v>11</v>
      </c>
      <c r="I461">
        <v>11</v>
      </c>
      <c r="J461" t="s">
        <v>182</v>
      </c>
      <c r="K461" t="str">
        <f t="shared" si="22"/>
        <v>HTT+NI</v>
      </c>
      <c r="L461" t="str">
        <f>(IF(K461=parameters!$D$2,parameters!$E$2,(IF(K461=parameters!$D$3,parameters!$E$3,(IF(K461=parameters!$D$4,parameters!$E$4,(IF(K461=parameters!$D$5,parameters!$E$5,"error"))))))))</f>
        <v>#994F00</v>
      </c>
      <c r="M461" t="str">
        <f t="shared" si="23"/>
        <v>Male</v>
      </c>
    </row>
    <row r="462" spans="1:13" x14ac:dyDescent="0.25">
      <c r="A462">
        <v>44589</v>
      </c>
      <c r="B462">
        <v>290219137</v>
      </c>
      <c r="C462" t="str">
        <f t="shared" si="21"/>
        <v>9137</v>
      </c>
      <c r="E462">
        <v>3</v>
      </c>
      <c r="F462" t="s">
        <v>183</v>
      </c>
      <c r="G462" t="s">
        <v>19</v>
      </c>
      <c r="H462" t="s">
        <v>11</v>
      </c>
      <c r="I462">
        <v>14</v>
      </c>
      <c r="J462" t="s">
        <v>182</v>
      </c>
      <c r="K462" t="str">
        <f t="shared" si="22"/>
        <v>HTT+NI</v>
      </c>
      <c r="L462" t="str">
        <f>(IF(K462=parameters!$D$2,parameters!$E$2,(IF(K462=parameters!$D$3,parameters!$E$3,(IF(K462=parameters!$D$4,parameters!$E$4,(IF(K462=parameters!$D$5,parameters!$E$5,"error"))))))))</f>
        <v>#994F00</v>
      </c>
      <c r="M462" t="str">
        <f t="shared" si="23"/>
        <v>Male</v>
      </c>
    </row>
    <row r="463" spans="1:13" x14ac:dyDescent="0.25">
      <c r="A463">
        <v>44287</v>
      </c>
      <c r="B463">
        <v>287523931</v>
      </c>
      <c r="C463" t="str">
        <f t="shared" si="21"/>
        <v>3931</v>
      </c>
      <c r="E463">
        <v>12</v>
      </c>
      <c r="F463" t="s">
        <v>183</v>
      </c>
      <c r="G463" t="s">
        <v>17</v>
      </c>
      <c r="H463" t="s">
        <v>9</v>
      </c>
      <c r="I463">
        <v>19</v>
      </c>
      <c r="J463" t="s">
        <v>76</v>
      </c>
      <c r="K463" t="str">
        <f t="shared" si="22"/>
        <v>PSD95-6ZF-NoED</v>
      </c>
      <c r="L463" t="str">
        <f>(IF(K463=parameters!$D$2,parameters!$E$2,(IF(K463=parameters!$D$3,parameters!$E$3,(IF(K463=parameters!$D$4,parameters!$E$4,(IF(K463=parameters!$D$5,parameters!$E$5,"error"))))))))</f>
        <v>#E69F00</v>
      </c>
      <c r="M463" t="str">
        <f t="shared" si="23"/>
        <v>Female</v>
      </c>
    </row>
    <row r="464" spans="1:13" x14ac:dyDescent="0.25">
      <c r="A464">
        <v>44295</v>
      </c>
      <c r="B464">
        <v>287523931</v>
      </c>
      <c r="C464" t="str">
        <f t="shared" si="21"/>
        <v>3931</v>
      </c>
      <c r="E464">
        <v>13</v>
      </c>
      <c r="F464" t="s">
        <v>183</v>
      </c>
      <c r="G464" t="s">
        <v>17</v>
      </c>
      <c r="H464" t="s">
        <v>9</v>
      </c>
      <c r="I464">
        <v>18</v>
      </c>
      <c r="J464" t="s">
        <v>76</v>
      </c>
      <c r="K464" t="str">
        <f t="shared" si="22"/>
        <v>PSD95-6ZF-NoED</v>
      </c>
      <c r="L464" t="str">
        <f>(IF(K464=parameters!$D$2,parameters!$E$2,(IF(K464=parameters!$D$3,parameters!$E$3,(IF(K464=parameters!$D$4,parameters!$E$4,(IF(K464=parameters!$D$5,parameters!$E$5,"error"))))))))</f>
        <v>#E69F00</v>
      </c>
      <c r="M464" t="str">
        <f t="shared" si="23"/>
        <v>Female</v>
      </c>
    </row>
    <row r="465" spans="1:13" x14ac:dyDescent="0.25">
      <c r="A465">
        <v>44301</v>
      </c>
      <c r="B465">
        <v>287523931</v>
      </c>
      <c r="C465" t="str">
        <f t="shared" si="21"/>
        <v>3931</v>
      </c>
      <c r="E465">
        <v>14</v>
      </c>
      <c r="F465" t="s">
        <v>183</v>
      </c>
      <c r="G465" t="s">
        <v>17</v>
      </c>
      <c r="H465" t="s">
        <v>9</v>
      </c>
      <c r="I465">
        <v>17</v>
      </c>
      <c r="J465" t="s">
        <v>76</v>
      </c>
      <c r="K465" t="str">
        <f t="shared" si="22"/>
        <v>PSD95-6ZF-NoED</v>
      </c>
      <c r="L465" t="str">
        <f>(IF(K465=parameters!$D$2,parameters!$E$2,(IF(K465=parameters!$D$3,parameters!$E$3,(IF(K465=parameters!$D$4,parameters!$E$4,(IF(K465=parameters!$D$5,parameters!$E$5,"error"))))))))</f>
        <v>#E69F00</v>
      </c>
      <c r="M465" t="str">
        <f t="shared" si="23"/>
        <v>Female</v>
      </c>
    </row>
    <row r="466" spans="1:13" x14ac:dyDescent="0.25">
      <c r="A466">
        <v>44304</v>
      </c>
      <c r="B466">
        <v>287523931</v>
      </c>
      <c r="C466" t="str">
        <f t="shared" si="21"/>
        <v>3931</v>
      </c>
      <c r="E466">
        <v>15</v>
      </c>
      <c r="F466" t="s">
        <v>183</v>
      </c>
      <c r="G466" t="s">
        <v>17</v>
      </c>
      <c r="H466" t="s">
        <v>9</v>
      </c>
      <c r="I466">
        <v>15</v>
      </c>
      <c r="J466" t="s">
        <v>76</v>
      </c>
      <c r="K466" t="str">
        <f t="shared" si="22"/>
        <v>PSD95-6ZF-NoED</v>
      </c>
      <c r="L466" t="str">
        <f>(IF(K466=parameters!$D$2,parameters!$E$2,(IF(K466=parameters!$D$3,parameters!$E$3,(IF(K466=parameters!$D$4,parameters!$E$4,(IF(K466=parameters!$D$5,parameters!$E$5,"error"))))))))</f>
        <v>#E69F00</v>
      </c>
      <c r="M466" t="str">
        <f t="shared" si="23"/>
        <v>Female</v>
      </c>
    </row>
    <row r="467" spans="1:13" x14ac:dyDescent="0.25">
      <c r="A467">
        <v>44226</v>
      </c>
      <c r="B467">
        <v>289838582</v>
      </c>
      <c r="C467" t="str">
        <f t="shared" si="21"/>
        <v>8582</v>
      </c>
      <c r="D467">
        <v>44202</v>
      </c>
      <c r="E467">
        <v>3</v>
      </c>
      <c r="F467" t="s">
        <v>183</v>
      </c>
      <c r="G467" t="s">
        <v>17</v>
      </c>
      <c r="H467" t="s">
        <v>9</v>
      </c>
      <c r="I467">
        <v>11</v>
      </c>
      <c r="J467" t="s">
        <v>76</v>
      </c>
      <c r="K467" t="str">
        <f t="shared" si="22"/>
        <v>PSD95-6ZF-NoED</v>
      </c>
      <c r="L467" t="str">
        <f>(IF(K467=parameters!$D$2,parameters!$E$2,(IF(K467=parameters!$D$3,parameters!$E$3,(IF(K467=parameters!$D$4,parameters!$E$4,(IF(K467=parameters!$D$5,parameters!$E$5,"error"))))))))</f>
        <v>#E69F00</v>
      </c>
      <c r="M467" t="str">
        <f t="shared" si="23"/>
        <v>Female</v>
      </c>
    </row>
    <row r="468" spans="1:13" x14ac:dyDescent="0.25">
      <c r="A468">
        <v>44248</v>
      </c>
      <c r="B468">
        <v>289838582</v>
      </c>
      <c r="C468" t="str">
        <f t="shared" si="21"/>
        <v>8582</v>
      </c>
      <c r="E468">
        <v>7</v>
      </c>
      <c r="F468" t="s">
        <v>183</v>
      </c>
      <c r="G468" t="s">
        <v>17</v>
      </c>
      <c r="H468" t="s">
        <v>9</v>
      </c>
      <c r="I468">
        <v>17</v>
      </c>
      <c r="J468" t="s">
        <v>76</v>
      </c>
      <c r="K468" t="str">
        <f t="shared" si="22"/>
        <v>PSD95-6ZF-NoED</v>
      </c>
      <c r="L468" t="str">
        <f>(IF(K468=parameters!$D$2,parameters!$E$2,(IF(K468=parameters!$D$3,parameters!$E$3,(IF(K468=parameters!$D$4,parameters!$E$4,(IF(K468=parameters!$D$5,parameters!$E$5,"error"))))))))</f>
        <v>#E69F00</v>
      </c>
      <c r="M468" t="str">
        <f t="shared" si="23"/>
        <v>Female</v>
      </c>
    </row>
    <row r="469" spans="1:13" x14ac:dyDescent="0.25">
      <c r="A469">
        <v>44257</v>
      </c>
      <c r="B469">
        <v>289838582</v>
      </c>
      <c r="C469" t="str">
        <f t="shared" si="21"/>
        <v>8582</v>
      </c>
      <c r="E469">
        <v>8</v>
      </c>
      <c r="F469" t="s">
        <v>183</v>
      </c>
      <c r="G469" t="s">
        <v>17</v>
      </c>
      <c r="H469" t="s">
        <v>9</v>
      </c>
      <c r="I469">
        <v>19</v>
      </c>
      <c r="J469" t="s">
        <v>76</v>
      </c>
      <c r="K469" t="str">
        <f t="shared" si="22"/>
        <v>PSD95-6ZF-NoED</v>
      </c>
      <c r="L469" t="str">
        <f>(IF(K469=parameters!$D$2,parameters!$E$2,(IF(K469=parameters!$D$3,parameters!$E$3,(IF(K469=parameters!$D$4,parameters!$E$4,(IF(K469=parameters!$D$5,parameters!$E$5,"error"))))))))</f>
        <v>#E69F00</v>
      </c>
      <c r="M469" t="str">
        <f t="shared" si="23"/>
        <v>Female</v>
      </c>
    </row>
    <row r="470" spans="1:13" x14ac:dyDescent="0.25">
      <c r="A470">
        <v>44268</v>
      </c>
      <c r="B470">
        <v>289838582</v>
      </c>
      <c r="C470" t="str">
        <f t="shared" si="21"/>
        <v>8582</v>
      </c>
      <c r="E470">
        <v>9</v>
      </c>
      <c r="F470" t="s">
        <v>183</v>
      </c>
      <c r="G470" t="s">
        <v>17</v>
      </c>
      <c r="H470" t="s">
        <v>9</v>
      </c>
      <c r="I470">
        <v>20</v>
      </c>
      <c r="J470" t="s">
        <v>76</v>
      </c>
      <c r="K470" t="str">
        <f t="shared" si="22"/>
        <v>PSD95-6ZF-NoED</v>
      </c>
      <c r="L470" t="str">
        <f>(IF(K470=parameters!$D$2,parameters!$E$2,(IF(K470=parameters!$D$3,parameters!$E$3,(IF(K470=parameters!$D$4,parameters!$E$4,(IF(K470=parameters!$D$5,parameters!$E$5,"error"))))))))</f>
        <v>#E69F00</v>
      </c>
      <c r="M470" t="str">
        <f t="shared" si="23"/>
        <v>Female</v>
      </c>
    </row>
    <row r="471" spans="1:13" x14ac:dyDescent="0.25">
      <c r="A471">
        <v>44274</v>
      </c>
      <c r="B471">
        <v>289838582</v>
      </c>
      <c r="C471" t="str">
        <f t="shared" si="21"/>
        <v>8582</v>
      </c>
      <c r="E471">
        <v>10</v>
      </c>
      <c r="F471" t="s">
        <v>183</v>
      </c>
      <c r="G471" t="s">
        <v>17</v>
      </c>
      <c r="H471" t="s">
        <v>9</v>
      </c>
      <c r="I471">
        <v>20</v>
      </c>
      <c r="J471" t="s">
        <v>76</v>
      </c>
      <c r="K471" t="str">
        <f t="shared" si="22"/>
        <v>PSD95-6ZF-NoED</v>
      </c>
      <c r="L471" t="str">
        <f>(IF(K471=parameters!$D$2,parameters!$E$2,(IF(K471=parameters!$D$3,parameters!$E$3,(IF(K471=parameters!$D$4,parameters!$E$4,(IF(K471=parameters!$D$5,parameters!$E$5,"error"))))))))</f>
        <v>#E69F00</v>
      </c>
      <c r="M471" t="str">
        <f t="shared" si="23"/>
        <v>Female</v>
      </c>
    </row>
    <row r="472" spans="1:13" x14ac:dyDescent="0.25">
      <c r="A472">
        <v>44279</v>
      </c>
      <c r="B472">
        <v>289838582</v>
      </c>
      <c r="C472" t="str">
        <f t="shared" si="21"/>
        <v>8582</v>
      </c>
      <c r="E472">
        <v>11</v>
      </c>
      <c r="F472" t="s">
        <v>183</v>
      </c>
      <c r="G472" t="s">
        <v>17</v>
      </c>
      <c r="H472" t="s">
        <v>9</v>
      </c>
      <c r="I472">
        <v>21</v>
      </c>
      <c r="J472" t="s">
        <v>76</v>
      </c>
      <c r="K472" t="str">
        <f t="shared" si="22"/>
        <v>PSD95-6ZF-NoED</v>
      </c>
      <c r="L472" t="str">
        <f>(IF(K472=parameters!$D$2,parameters!$E$2,(IF(K472=parameters!$D$3,parameters!$E$3,(IF(K472=parameters!$D$4,parameters!$E$4,(IF(K472=parameters!$D$5,parameters!$E$5,"error"))))))))</f>
        <v>#E69F00</v>
      </c>
      <c r="M472" t="str">
        <f t="shared" si="23"/>
        <v>Female</v>
      </c>
    </row>
    <row r="473" spans="1:13" x14ac:dyDescent="0.25">
      <c r="A473">
        <v>44287</v>
      </c>
      <c r="B473">
        <v>289838582</v>
      </c>
      <c r="C473" t="str">
        <f t="shared" si="21"/>
        <v>8582</v>
      </c>
      <c r="E473">
        <v>12</v>
      </c>
      <c r="F473" t="s">
        <v>183</v>
      </c>
      <c r="G473" t="s">
        <v>17</v>
      </c>
      <c r="H473" t="s">
        <v>9</v>
      </c>
      <c r="I473">
        <v>22</v>
      </c>
      <c r="J473" t="s">
        <v>76</v>
      </c>
      <c r="K473" t="str">
        <f t="shared" si="22"/>
        <v>PSD95-6ZF-NoED</v>
      </c>
      <c r="L473" t="str">
        <f>(IF(K473=parameters!$D$2,parameters!$E$2,(IF(K473=parameters!$D$3,parameters!$E$3,(IF(K473=parameters!$D$4,parameters!$E$4,(IF(K473=parameters!$D$5,parameters!$E$5,"error"))))))))</f>
        <v>#E69F00</v>
      </c>
      <c r="M473" t="str">
        <f t="shared" si="23"/>
        <v>Female</v>
      </c>
    </row>
    <row r="474" spans="1:13" x14ac:dyDescent="0.25">
      <c r="A474">
        <v>44287</v>
      </c>
      <c r="B474">
        <v>287650977</v>
      </c>
      <c r="C474" t="str">
        <f t="shared" si="21"/>
        <v>0977</v>
      </c>
      <c r="D474">
        <v>44265</v>
      </c>
      <c r="E474">
        <v>3</v>
      </c>
      <c r="F474" t="s">
        <v>183</v>
      </c>
      <c r="G474" t="s">
        <v>17</v>
      </c>
      <c r="H474" t="s">
        <v>9</v>
      </c>
      <c r="I474">
        <v>9</v>
      </c>
      <c r="J474" t="s">
        <v>76</v>
      </c>
      <c r="K474" t="str">
        <f t="shared" si="22"/>
        <v>PSD95-6ZF-NoED</v>
      </c>
      <c r="L474" t="str">
        <f>(IF(K474=parameters!$D$2,parameters!$E$2,(IF(K474=parameters!$D$3,parameters!$E$3,(IF(K474=parameters!$D$4,parameters!$E$4,(IF(K474=parameters!$D$5,parameters!$E$5,"error"))))))))</f>
        <v>#E69F00</v>
      </c>
      <c r="M474" t="str">
        <f t="shared" si="23"/>
        <v>Female</v>
      </c>
    </row>
    <row r="475" spans="1:13" x14ac:dyDescent="0.25">
      <c r="A475">
        <v>44173</v>
      </c>
      <c r="B475" t="s">
        <v>185</v>
      </c>
      <c r="C475" t="str">
        <f t="shared" si="21"/>
        <v>-RAA</v>
      </c>
      <c r="D475">
        <v>44141</v>
      </c>
      <c r="E475">
        <v>5</v>
      </c>
      <c r="F475" t="s">
        <v>183</v>
      </c>
      <c r="G475" t="s">
        <v>19</v>
      </c>
      <c r="H475" t="s">
        <v>11</v>
      </c>
      <c r="I475">
        <v>24</v>
      </c>
      <c r="J475" t="s">
        <v>182</v>
      </c>
      <c r="K475" t="str">
        <f t="shared" si="22"/>
        <v>HTT+NI</v>
      </c>
      <c r="L475" t="str">
        <f>(IF(K475=parameters!$D$2,parameters!$E$2,(IF(K475=parameters!$D$3,parameters!$E$3,(IF(K475=parameters!$D$4,parameters!$E$4,(IF(K475=parameters!$D$5,parameters!$E$5,"error"))))))))</f>
        <v>#994F00</v>
      </c>
      <c r="M475" t="str">
        <f t="shared" si="23"/>
        <v>Male</v>
      </c>
    </row>
    <row r="476" spans="1:13" x14ac:dyDescent="0.25">
      <c r="A476">
        <v>44178</v>
      </c>
      <c r="B476" t="s">
        <v>185</v>
      </c>
      <c r="C476" t="str">
        <f t="shared" si="21"/>
        <v>-RAA</v>
      </c>
      <c r="E476">
        <v>5</v>
      </c>
      <c r="F476" t="s">
        <v>183</v>
      </c>
      <c r="G476" t="s">
        <v>19</v>
      </c>
      <c r="H476" t="s">
        <v>11</v>
      </c>
      <c r="I476">
        <v>26</v>
      </c>
      <c r="J476" t="s">
        <v>182</v>
      </c>
      <c r="K476" t="str">
        <f t="shared" si="22"/>
        <v>HTT+NI</v>
      </c>
      <c r="L476" t="str">
        <f>(IF(K476=parameters!$D$2,parameters!$E$2,(IF(K476=parameters!$D$3,parameters!$E$3,(IF(K476=parameters!$D$4,parameters!$E$4,(IF(K476=parameters!$D$5,parameters!$E$5,"error"))))))))</f>
        <v>#994F00</v>
      </c>
      <c r="M476" t="str">
        <f t="shared" si="23"/>
        <v>Male</v>
      </c>
    </row>
    <row r="477" spans="1:13" x14ac:dyDescent="0.25">
      <c r="A477">
        <v>44180</v>
      </c>
      <c r="B477" t="s">
        <v>185</v>
      </c>
      <c r="C477" t="str">
        <f t="shared" si="21"/>
        <v>-RAA</v>
      </c>
      <c r="E477">
        <v>6</v>
      </c>
      <c r="F477" t="s">
        <v>183</v>
      </c>
      <c r="G477" t="s">
        <v>19</v>
      </c>
      <c r="H477" t="s">
        <v>11</v>
      </c>
      <c r="I477">
        <v>25</v>
      </c>
      <c r="J477" t="s">
        <v>182</v>
      </c>
      <c r="K477" t="str">
        <f t="shared" si="22"/>
        <v>HTT+NI</v>
      </c>
      <c r="L477" t="str">
        <f>(IF(K477=parameters!$D$2,parameters!$E$2,(IF(K477=parameters!$D$3,parameters!$E$3,(IF(K477=parameters!$D$4,parameters!$E$4,(IF(K477=parameters!$D$5,parameters!$E$5,"error"))))))))</f>
        <v>#994F00</v>
      </c>
      <c r="M477" t="str">
        <f t="shared" si="23"/>
        <v>Male</v>
      </c>
    </row>
    <row r="478" spans="1:13" x14ac:dyDescent="0.25">
      <c r="A478">
        <v>44183</v>
      </c>
      <c r="B478" t="s">
        <v>185</v>
      </c>
      <c r="C478" t="str">
        <f t="shared" si="21"/>
        <v>-RAA</v>
      </c>
      <c r="E478">
        <v>6</v>
      </c>
      <c r="F478" t="s">
        <v>183</v>
      </c>
      <c r="G478" t="s">
        <v>19</v>
      </c>
      <c r="H478" t="s">
        <v>11</v>
      </c>
      <c r="I478">
        <v>26</v>
      </c>
      <c r="J478" t="s">
        <v>182</v>
      </c>
      <c r="K478" t="str">
        <f t="shared" si="22"/>
        <v>HTT+NI</v>
      </c>
      <c r="L478" t="str">
        <f>(IF(K478=parameters!$D$2,parameters!$E$2,(IF(K478=parameters!$D$3,parameters!$E$3,(IF(K478=parameters!$D$4,parameters!$E$4,(IF(K478=parameters!$D$5,parameters!$E$5,"error"))))))))</f>
        <v>#994F00</v>
      </c>
      <c r="M478" t="str">
        <f t="shared" si="23"/>
        <v>Male</v>
      </c>
    </row>
    <row r="479" spans="1:13" x14ac:dyDescent="0.25">
      <c r="A479">
        <v>44188</v>
      </c>
      <c r="B479" t="s">
        <v>185</v>
      </c>
      <c r="C479" t="str">
        <f t="shared" si="21"/>
        <v>-RAA</v>
      </c>
      <c r="E479">
        <v>7</v>
      </c>
      <c r="F479" t="s">
        <v>183</v>
      </c>
      <c r="G479" t="s">
        <v>19</v>
      </c>
      <c r="H479" t="s">
        <v>11</v>
      </c>
      <c r="I479">
        <v>27</v>
      </c>
      <c r="J479" t="s">
        <v>182</v>
      </c>
      <c r="K479" t="str">
        <f t="shared" si="22"/>
        <v>HTT+NI</v>
      </c>
      <c r="L479" t="str">
        <f>(IF(K479=parameters!$D$2,parameters!$E$2,(IF(K479=parameters!$D$3,parameters!$E$3,(IF(K479=parameters!$D$4,parameters!$E$4,(IF(K479=parameters!$D$5,parameters!$E$5,"error"))))))))</f>
        <v>#994F00</v>
      </c>
      <c r="M479" t="str">
        <f t="shared" si="23"/>
        <v>Male</v>
      </c>
    </row>
    <row r="480" spans="1:13" x14ac:dyDescent="0.25">
      <c r="A480">
        <v>44193</v>
      </c>
      <c r="B480" t="s">
        <v>185</v>
      </c>
      <c r="C480" t="str">
        <f t="shared" si="21"/>
        <v>-RAA</v>
      </c>
      <c r="E480">
        <v>7</v>
      </c>
      <c r="F480" t="s">
        <v>183</v>
      </c>
      <c r="G480" t="s">
        <v>19</v>
      </c>
      <c r="H480" t="s">
        <v>11</v>
      </c>
      <c r="I480">
        <v>27</v>
      </c>
      <c r="J480" t="s">
        <v>182</v>
      </c>
      <c r="K480" t="str">
        <f t="shared" si="22"/>
        <v>HTT+NI</v>
      </c>
      <c r="L480" t="str">
        <f>(IF(K480=parameters!$D$2,parameters!$E$2,(IF(K480=parameters!$D$3,parameters!$E$3,(IF(K480=parameters!$D$4,parameters!$E$4,(IF(K480=parameters!$D$5,parameters!$E$5,"error"))))))))</f>
        <v>#994F00</v>
      </c>
      <c r="M480" t="str">
        <f t="shared" si="23"/>
        <v>Male</v>
      </c>
    </row>
    <row r="481" spans="1:13" x14ac:dyDescent="0.25">
      <c r="A481">
        <v>44200</v>
      </c>
      <c r="B481" t="s">
        <v>185</v>
      </c>
      <c r="C481" t="str">
        <f t="shared" si="21"/>
        <v>-RAA</v>
      </c>
      <c r="E481">
        <v>8</v>
      </c>
      <c r="F481" t="s">
        <v>183</v>
      </c>
      <c r="G481" t="s">
        <v>19</v>
      </c>
      <c r="H481" t="s">
        <v>11</v>
      </c>
      <c r="I481">
        <v>28</v>
      </c>
      <c r="J481" t="s">
        <v>182</v>
      </c>
      <c r="K481" t="str">
        <f t="shared" si="22"/>
        <v>HTT+NI</v>
      </c>
      <c r="L481" t="str">
        <f>(IF(K481=parameters!$D$2,parameters!$E$2,(IF(K481=parameters!$D$3,parameters!$E$3,(IF(K481=parameters!$D$4,parameters!$E$4,(IF(K481=parameters!$D$5,parameters!$E$5,"error"))))))))</f>
        <v>#994F00</v>
      </c>
      <c r="M481" t="str">
        <f t="shared" si="23"/>
        <v>Male</v>
      </c>
    </row>
    <row r="482" spans="1:13" x14ac:dyDescent="0.25">
      <c r="A482">
        <v>44203</v>
      </c>
      <c r="B482" t="s">
        <v>185</v>
      </c>
      <c r="C482" t="str">
        <f t="shared" si="21"/>
        <v>-RAA</v>
      </c>
      <c r="E482">
        <v>9</v>
      </c>
      <c r="F482" t="s">
        <v>183</v>
      </c>
      <c r="G482" t="s">
        <v>19</v>
      </c>
      <c r="H482" t="s">
        <v>11</v>
      </c>
      <c r="I482">
        <v>28</v>
      </c>
      <c r="J482" t="s">
        <v>182</v>
      </c>
      <c r="K482" t="str">
        <f t="shared" si="22"/>
        <v>HTT+NI</v>
      </c>
      <c r="L482" t="str">
        <f>(IF(K482=parameters!$D$2,parameters!$E$2,(IF(K482=parameters!$D$3,parameters!$E$3,(IF(K482=parameters!$D$4,parameters!$E$4,(IF(K482=parameters!$D$5,parameters!$E$5,"error"))))))))</f>
        <v>#994F00</v>
      </c>
      <c r="M482" t="str">
        <f t="shared" si="23"/>
        <v>Male</v>
      </c>
    </row>
    <row r="483" spans="1:13" x14ac:dyDescent="0.25">
      <c r="A483">
        <v>44216</v>
      </c>
      <c r="B483" t="s">
        <v>185</v>
      </c>
      <c r="C483" t="str">
        <f t="shared" si="21"/>
        <v>-RAA</v>
      </c>
      <c r="E483">
        <v>11</v>
      </c>
      <c r="F483" t="s">
        <v>183</v>
      </c>
      <c r="G483" t="s">
        <v>19</v>
      </c>
      <c r="H483" t="s">
        <v>11</v>
      </c>
      <c r="I483">
        <v>22</v>
      </c>
      <c r="J483" t="s">
        <v>182</v>
      </c>
      <c r="K483" t="str">
        <f t="shared" si="22"/>
        <v>HTT+NI</v>
      </c>
      <c r="L483" t="str">
        <f>(IF(K483=parameters!$D$2,parameters!$E$2,(IF(K483=parameters!$D$3,parameters!$E$3,(IF(K483=parameters!$D$4,parameters!$E$4,(IF(K483=parameters!$D$5,parameters!$E$5,"error"))))))))</f>
        <v>#994F00</v>
      </c>
      <c r="M483" t="str">
        <f t="shared" si="23"/>
        <v>Male</v>
      </c>
    </row>
    <row r="484" spans="1:13" x14ac:dyDescent="0.25">
      <c r="A484">
        <v>44221</v>
      </c>
      <c r="B484" t="s">
        <v>185</v>
      </c>
      <c r="C484" t="str">
        <f t="shared" si="21"/>
        <v>-RAA</v>
      </c>
      <c r="E484">
        <v>11</v>
      </c>
      <c r="F484" t="s">
        <v>183</v>
      </c>
      <c r="G484" t="s">
        <v>19</v>
      </c>
      <c r="H484" t="s">
        <v>11</v>
      </c>
      <c r="I484">
        <v>19</v>
      </c>
      <c r="J484" t="s">
        <v>182</v>
      </c>
      <c r="K484" t="str">
        <f t="shared" si="22"/>
        <v>HTT+NI</v>
      </c>
      <c r="L484" t="str">
        <f>(IF(K484=parameters!$D$2,parameters!$E$2,(IF(K484=parameters!$D$3,parameters!$E$3,(IF(K484=parameters!$D$4,parameters!$E$4,(IF(K484=parameters!$D$5,parameters!$E$5,"error"))))))))</f>
        <v>#994F00</v>
      </c>
      <c r="M484" t="str">
        <f t="shared" si="23"/>
        <v>Male</v>
      </c>
    </row>
    <row r="485" spans="1:13" x14ac:dyDescent="0.25">
      <c r="A485">
        <v>44239</v>
      </c>
      <c r="B485" t="s">
        <v>185</v>
      </c>
      <c r="C485" t="str">
        <f t="shared" si="21"/>
        <v>-RAA</v>
      </c>
      <c r="E485">
        <v>14</v>
      </c>
      <c r="F485" t="s">
        <v>183</v>
      </c>
      <c r="G485" t="s">
        <v>19</v>
      </c>
      <c r="H485" t="s">
        <v>11</v>
      </c>
      <c r="I485">
        <v>14</v>
      </c>
      <c r="J485" t="s">
        <v>182</v>
      </c>
      <c r="K485" t="str">
        <f t="shared" si="22"/>
        <v>HTT+NI</v>
      </c>
      <c r="L485" t="str">
        <f>(IF(K485=parameters!$D$2,parameters!$E$2,(IF(K485=parameters!$D$3,parameters!$E$3,(IF(K485=parameters!$D$4,parameters!$E$4,(IF(K485=parameters!$D$5,parameters!$E$5,"error"))))))))</f>
        <v>#994F00</v>
      </c>
      <c r="M485" t="str">
        <f t="shared" si="23"/>
        <v>Male</v>
      </c>
    </row>
    <row r="486" spans="1:13" x14ac:dyDescent="0.25">
      <c r="A486">
        <v>44248</v>
      </c>
      <c r="B486" t="s">
        <v>185</v>
      </c>
      <c r="C486" t="str">
        <f t="shared" si="21"/>
        <v>-RAA</v>
      </c>
      <c r="E486">
        <v>15</v>
      </c>
      <c r="F486" t="s">
        <v>183</v>
      </c>
      <c r="G486" t="s">
        <v>19</v>
      </c>
      <c r="H486" t="s">
        <v>11</v>
      </c>
      <c r="I486">
        <v>0</v>
      </c>
      <c r="J486" t="s">
        <v>182</v>
      </c>
      <c r="K486" t="str">
        <f t="shared" si="22"/>
        <v>HTT+NI</v>
      </c>
      <c r="L486" t="str">
        <f>(IF(K486=parameters!$D$2,parameters!$E$2,(IF(K486=parameters!$D$3,parameters!$E$3,(IF(K486=parameters!$D$4,parameters!$E$4,(IF(K486=parameters!$D$5,parameters!$E$5,"error"))))))))</f>
        <v>#994F00</v>
      </c>
      <c r="M486" t="str">
        <f t="shared" si="23"/>
        <v>Male</v>
      </c>
    </row>
    <row r="487" spans="1:13" x14ac:dyDescent="0.25">
      <c r="A487">
        <v>44173</v>
      </c>
      <c r="B487" t="s">
        <v>186</v>
      </c>
      <c r="C487" t="str">
        <f t="shared" si="21"/>
        <v>1-00</v>
      </c>
      <c r="D487">
        <v>44141</v>
      </c>
      <c r="E487">
        <v>5</v>
      </c>
      <c r="F487" t="s">
        <v>183</v>
      </c>
      <c r="G487" t="s">
        <v>19</v>
      </c>
      <c r="H487" t="s">
        <v>11</v>
      </c>
      <c r="I487">
        <v>24</v>
      </c>
      <c r="J487" t="s">
        <v>182</v>
      </c>
      <c r="K487" t="str">
        <f t="shared" si="22"/>
        <v>HTT+NI</v>
      </c>
      <c r="L487" t="str">
        <f>(IF(K487=parameters!$D$2,parameters!$E$2,(IF(K487=parameters!$D$3,parameters!$E$3,(IF(K487=parameters!$D$4,parameters!$E$4,(IF(K487=parameters!$D$5,parameters!$E$5,"error"))))))))</f>
        <v>#994F00</v>
      </c>
      <c r="M487" t="str">
        <f t="shared" si="23"/>
        <v>Male</v>
      </c>
    </row>
    <row r="488" spans="1:13" x14ac:dyDescent="0.25">
      <c r="A488">
        <v>44178</v>
      </c>
      <c r="B488" t="s">
        <v>186</v>
      </c>
      <c r="C488" t="str">
        <f t="shared" si="21"/>
        <v>1-00</v>
      </c>
      <c r="E488">
        <v>5</v>
      </c>
      <c r="F488" t="s">
        <v>183</v>
      </c>
      <c r="G488" t="s">
        <v>19</v>
      </c>
      <c r="H488" t="s">
        <v>11</v>
      </c>
      <c r="I488">
        <v>26</v>
      </c>
      <c r="J488" t="s">
        <v>182</v>
      </c>
      <c r="K488" t="str">
        <f t="shared" si="22"/>
        <v>HTT+NI</v>
      </c>
      <c r="L488" t="str">
        <f>(IF(K488=parameters!$D$2,parameters!$E$2,(IF(K488=parameters!$D$3,parameters!$E$3,(IF(K488=parameters!$D$4,parameters!$E$4,(IF(K488=parameters!$D$5,parameters!$E$5,"error"))))))))</f>
        <v>#994F00</v>
      </c>
      <c r="M488" t="str">
        <f t="shared" si="23"/>
        <v>Male</v>
      </c>
    </row>
    <row r="489" spans="1:13" x14ac:dyDescent="0.25">
      <c r="A489">
        <v>44180</v>
      </c>
      <c r="B489" t="s">
        <v>186</v>
      </c>
      <c r="C489" t="str">
        <f t="shared" si="21"/>
        <v>1-00</v>
      </c>
      <c r="E489">
        <v>6</v>
      </c>
      <c r="F489" t="s">
        <v>183</v>
      </c>
      <c r="G489" t="s">
        <v>19</v>
      </c>
      <c r="H489" t="s">
        <v>11</v>
      </c>
      <c r="I489">
        <v>26</v>
      </c>
      <c r="J489" t="s">
        <v>182</v>
      </c>
      <c r="K489" t="str">
        <f t="shared" si="22"/>
        <v>HTT+NI</v>
      </c>
      <c r="L489" t="str">
        <f>(IF(K489=parameters!$D$2,parameters!$E$2,(IF(K489=parameters!$D$3,parameters!$E$3,(IF(K489=parameters!$D$4,parameters!$E$4,(IF(K489=parameters!$D$5,parameters!$E$5,"error"))))))))</f>
        <v>#994F00</v>
      </c>
      <c r="M489" t="str">
        <f t="shared" si="23"/>
        <v>Male</v>
      </c>
    </row>
    <row r="490" spans="1:13" x14ac:dyDescent="0.25">
      <c r="A490">
        <v>44183</v>
      </c>
      <c r="B490" t="s">
        <v>186</v>
      </c>
      <c r="C490" t="str">
        <f t="shared" si="21"/>
        <v>1-00</v>
      </c>
      <c r="E490">
        <v>6</v>
      </c>
      <c r="F490" t="s">
        <v>183</v>
      </c>
      <c r="G490" t="s">
        <v>19</v>
      </c>
      <c r="H490" t="s">
        <v>11</v>
      </c>
      <c r="I490">
        <v>26</v>
      </c>
      <c r="J490" t="s">
        <v>182</v>
      </c>
      <c r="K490" t="str">
        <f t="shared" si="22"/>
        <v>HTT+NI</v>
      </c>
      <c r="L490" t="str">
        <f>(IF(K490=parameters!$D$2,parameters!$E$2,(IF(K490=parameters!$D$3,parameters!$E$3,(IF(K490=parameters!$D$4,parameters!$E$4,(IF(K490=parameters!$D$5,parameters!$E$5,"error"))))))))</f>
        <v>#994F00</v>
      </c>
      <c r="M490" t="str">
        <f t="shared" si="23"/>
        <v>Male</v>
      </c>
    </row>
    <row r="491" spans="1:13" x14ac:dyDescent="0.25">
      <c r="A491">
        <v>44188</v>
      </c>
      <c r="B491" t="s">
        <v>186</v>
      </c>
      <c r="C491" t="str">
        <f t="shared" si="21"/>
        <v>1-00</v>
      </c>
      <c r="E491">
        <v>7</v>
      </c>
      <c r="F491" t="s">
        <v>183</v>
      </c>
      <c r="G491" t="s">
        <v>19</v>
      </c>
      <c r="H491" t="s">
        <v>11</v>
      </c>
      <c r="I491">
        <v>26</v>
      </c>
      <c r="J491" t="s">
        <v>182</v>
      </c>
      <c r="K491" t="str">
        <f t="shared" si="22"/>
        <v>HTT+NI</v>
      </c>
      <c r="L491" t="str">
        <f>(IF(K491=parameters!$D$2,parameters!$E$2,(IF(K491=parameters!$D$3,parameters!$E$3,(IF(K491=parameters!$D$4,parameters!$E$4,(IF(K491=parameters!$D$5,parameters!$E$5,"error"))))))))</f>
        <v>#994F00</v>
      </c>
      <c r="M491" t="str">
        <f t="shared" si="23"/>
        <v>Male</v>
      </c>
    </row>
    <row r="492" spans="1:13" x14ac:dyDescent="0.25">
      <c r="A492">
        <v>44193</v>
      </c>
      <c r="B492" t="s">
        <v>186</v>
      </c>
      <c r="C492" t="str">
        <f t="shared" si="21"/>
        <v>1-00</v>
      </c>
      <c r="E492">
        <v>7</v>
      </c>
      <c r="F492" t="s">
        <v>183</v>
      </c>
      <c r="G492" t="s">
        <v>19</v>
      </c>
      <c r="H492" t="s">
        <v>11</v>
      </c>
      <c r="I492">
        <v>26</v>
      </c>
      <c r="J492" t="s">
        <v>182</v>
      </c>
      <c r="K492" t="str">
        <f t="shared" si="22"/>
        <v>HTT+NI</v>
      </c>
      <c r="L492" t="str">
        <f>(IF(K492=parameters!$D$2,parameters!$E$2,(IF(K492=parameters!$D$3,parameters!$E$3,(IF(K492=parameters!$D$4,parameters!$E$4,(IF(K492=parameters!$D$5,parameters!$E$5,"error"))))))))</f>
        <v>#994F00</v>
      </c>
      <c r="M492" t="str">
        <f t="shared" si="23"/>
        <v>Male</v>
      </c>
    </row>
    <row r="493" spans="1:13" x14ac:dyDescent="0.25">
      <c r="A493">
        <v>44200</v>
      </c>
      <c r="B493" t="s">
        <v>186</v>
      </c>
      <c r="C493" t="str">
        <f t="shared" si="21"/>
        <v>1-00</v>
      </c>
      <c r="E493">
        <v>8</v>
      </c>
      <c r="F493" t="s">
        <v>183</v>
      </c>
      <c r="G493" t="s">
        <v>19</v>
      </c>
      <c r="H493" t="s">
        <v>11</v>
      </c>
      <c r="I493">
        <v>26</v>
      </c>
      <c r="J493" t="s">
        <v>182</v>
      </c>
      <c r="K493" t="str">
        <f t="shared" si="22"/>
        <v>HTT+NI</v>
      </c>
      <c r="L493" t="str">
        <f>(IF(K493=parameters!$D$2,parameters!$E$2,(IF(K493=parameters!$D$3,parameters!$E$3,(IF(K493=parameters!$D$4,parameters!$E$4,(IF(K493=parameters!$D$5,parameters!$E$5,"error"))))))))</f>
        <v>#994F00</v>
      </c>
      <c r="M493" t="str">
        <f t="shared" si="23"/>
        <v>Male</v>
      </c>
    </row>
    <row r="494" spans="1:13" x14ac:dyDescent="0.25">
      <c r="A494">
        <v>44203</v>
      </c>
      <c r="B494" t="s">
        <v>186</v>
      </c>
      <c r="C494" t="str">
        <f t="shared" si="21"/>
        <v>1-00</v>
      </c>
      <c r="E494">
        <v>9</v>
      </c>
      <c r="F494" t="s">
        <v>183</v>
      </c>
      <c r="G494" t="s">
        <v>19</v>
      </c>
      <c r="H494" t="s">
        <v>11</v>
      </c>
      <c r="I494">
        <v>28</v>
      </c>
      <c r="J494" t="s">
        <v>182</v>
      </c>
      <c r="K494" t="str">
        <f t="shared" si="22"/>
        <v>HTT+NI</v>
      </c>
      <c r="L494" t="str">
        <f>(IF(K494=parameters!$D$2,parameters!$E$2,(IF(K494=parameters!$D$3,parameters!$E$3,(IF(K494=parameters!$D$4,parameters!$E$4,(IF(K494=parameters!$D$5,parameters!$E$5,"error"))))))))</f>
        <v>#994F00</v>
      </c>
      <c r="M494" t="str">
        <f t="shared" si="23"/>
        <v>Male</v>
      </c>
    </row>
    <row r="495" spans="1:13" x14ac:dyDescent="0.25">
      <c r="A495">
        <v>44217</v>
      </c>
      <c r="B495" t="s">
        <v>186</v>
      </c>
      <c r="C495" t="str">
        <f t="shared" si="21"/>
        <v>1-00</v>
      </c>
      <c r="E495">
        <v>11</v>
      </c>
      <c r="F495" t="s">
        <v>183</v>
      </c>
      <c r="G495" t="s">
        <v>19</v>
      </c>
      <c r="H495" t="s">
        <v>11</v>
      </c>
      <c r="I495">
        <v>24</v>
      </c>
      <c r="J495" t="s">
        <v>182</v>
      </c>
      <c r="K495" t="str">
        <f t="shared" si="22"/>
        <v>HTT+NI</v>
      </c>
      <c r="L495" t="str">
        <f>(IF(K495=parameters!$D$2,parameters!$E$2,(IF(K495=parameters!$D$3,parameters!$E$3,(IF(K495=parameters!$D$4,parameters!$E$4,(IF(K495=parameters!$D$5,parameters!$E$5,"error"))))))))</f>
        <v>#994F00</v>
      </c>
      <c r="M495" t="str">
        <f t="shared" si="23"/>
        <v>Male</v>
      </c>
    </row>
    <row r="496" spans="1:13" x14ac:dyDescent="0.25">
      <c r="A496">
        <v>44221</v>
      </c>
      <c r="B496" t="s">
        <v>186</v>
      </c>
      <c r="C496" t="str">
        <f t="shared" si="21"/>
        <v>1-00</v>
      </c>
      <c r="E496">
        <v>11</v>
      </c>
      <c r="F496" t="s">
        <v>183</v>
      </c>
      <c r="G496" t="s">
        <v>19</v>
      </c>
      <c r="H496" t="s">
        <v>11</v>
      </c>
      <c r="I496">
        <v>21</v>
      </c>
      <c r="J496" t="s">
        <v>182</v>
      </c>
      <c r="K496" t="str">
        <f t="shared" si="22"/>
        <v>HTT+NI</v>
      </c>
      <c r="L496" t="str">
        <f>(IF(K496=parameters!$D$2,parameters!$E$2,(IF(K496=parameters!$D$3,parameters!$E$3,(IF(K496=parameters!$D$4,parameters!$E$4,(IF(K496=parameters!$D$5,parameters!$E$5,"error"))))))))</f>
        <v>#994F00</v>
      </c>
      <c r="M496" t="str">
        <f t="shared" si="23"/>
        <v>Male</v>
      </c>
    </row>
    <row r="497" spans="1:13" x14ac:dyDescent="0.25">
      <c r="A497">
        <v>44226</v>
      </c>
      <c r="B497" t="s">
        <v>186</v>
      </c>
      <c r="C497" t="str">
        <f t="shared" si="21"/>
        <v>1-00</v>
      </c>
      <c r="E497">
        <v>12</v>
      </c>
      <c r="F497" t="s">
        <v>183</v>
      </c>
      <c r="G497" t="s">
        <v>19</v>
      </c>
      <c r="H497" t="s">
        <v>11</v>
      </c>
      <c r="I497">
        <v>20</v>
      </c>
      <c r="J497" t="s">
        <v>182</v>
      </c>
      <c r="K497" t="str">
        <f t="shared" si="22"/>
        <v>HTT+NI</v>
      </c>
      <c r="L497" t="str">
        <f>(IF(K497=parameters!$D$2,parameters!$E$2,(IF(K497=parameters!$D$3,parameters!$E$3,(IF(K497=parameters!$D$4,parameters!$E$4,(IF(K497=parameters!$D$5,parameters!$E$5,"error"))))))))</f>
        <v>#994F00</v>
      </c>
      <c r="M497" t="str">
        <f t="shared" si="23"/>
        <v>Male</v>
      </c>
    </row>
    <row r="498" spans="1:13" x14ac:dyDescent="0.25">
      <c r="A498">
        <v>44239</v>
      </c>
      <c r="B498" t="s">
        <v>186</v>
      </c>
      <c r="C498" t="str">
        <f t="shared" si="21"/>
        <v>1-00</v>
      </c>
      <c r="E498">
        <v>14</v>
      </c>
      <c r="F498" t="s">
        <v>183</v>
      </c>
      <c r="G498" t="s">
        <v>19</v>
      </c>
      <c r="H498" t="s">
        <v>11</v>
      </c>
      <c r="I498">
        <v>0</v>
      </c>
      <c r="J498" t="s">
        <v>182</v>
      </c>
      <c r="K498" t="str">
        <f t="shared" si="22"/>
        <v>HTT+NI</v>
      </c>
      <c r="L498" t="str">
        <f>(IF(K498=parameters!$D$2,parameters!$E$2,(IF(K498=parameters!$D$3,parameters!$E$3,(IF(K498=parameters!$D$4,parameters!$E$4,(IF(K498=parameters!$D$5,parameters!$E$5,"error"))))))))</f>
        <v>#994F00</v>
      </c>
      <c r="M498" t="str">
        <f t="shared" si="23"/>
        <v>Male</v>
      </c>
    </row>
    <row r="499" spans="1:13" x14ac:dyDescent="0.25">
      <c r="A499">
        <v>44180</v>
      </c>
      <c r="B499" t="s">
        <v>187</v>
      </c>
      <c r="C499" t="str">
        <f t="shared" si="21"/>
        <v>C2-1</v>
      </c>
      <c r="D499">
        <v>44142</v>
      </c>
      <c r="E499">
        <v>5</v>
      </c>
      <c r="F499" t="s">
        <v>183</v>
      </c>
      <c r="G499" t="s">
        <v>19</v>
      </c>
      <c r="H499" t="s">
        <v>11</v>
      </c>
      <c r="I499">
        <v>20</v>
      </c>
      <c r="J499" t="s">
        <v>182</v>
      </c>
      <c r="K499" t="str">
        <f t="shared" si="22"/>
        <v>HTT+NI</v>
      </c>
      <c r="L499" t="str">
        <f>(IF(K499=parameters!$D$2,parameters!$E$2,(IF(K499=parameters!$D$3,parameters!$E$3,(IF(K499=parameters!$D$4,parameters!$E$4,(IF(K499=parameters!$D$5,parameters!$E$5,"error"))))))))</f>
        <v>#994F00</v>
      </c>
      <c r="M499" t="str">
        <f t="shared" si="23"/>
        <v>Male</v>
      </c>
    </row>
    <row r="500" spans="1:13" x14ac:dyDescent="0.25">
      <c r="A500">
        <v>44183</v>
      </c>
      <c r="B500" t="s">
        <v>187</v>
      </c>
      <c r="C500" t="str">
        <f t="shared" si="21"/>
        <v>C2-1</v>
      </c>
      <c r="E500">
        <v>6</v>
      </c>
      <c r="F500" t="s">
        <v>183</v>
      </c>
      <c r="G500" t="s">
        <v>19</v>
      </c>
      <c r="H500" t="s">
        <v>11</v>
      </c>
      <c r="I500">
        <v>20</v>
      </c>
      <c r="J500" t="s">
        <v>182</v>
      </c>
      <c r="K500" t="str">
        <f t="shared" si="22"/>
        <v>HTT+NI</v>
      </c>
      <c r="L500" t="str">
        <f>(IF(K500=parameters!$D$2,parameters!$E$2,(IF(K500=parameters!$D$3,parameters!$E$3,(IF(K500=parameters!$D$4,parameters!$E$4,(IF(K500=parameters!$D$5,parameters!$E$5,"error"))))))))</f>
        <v>#994F00</v>
      </c>
      <c r="M500" t="str">
        <f t="shared" si="23"/>
        <v>Male</v>
      </c>
    </row>
    <row r="501" spans="1:13" x14ac:dyDescent="0.25">
      <c r="A501">
        <v>44188</v>
      </c>
      <c r="B501" t="s">
        <v>187</v>
      </c>
      <c r="C501" t="str">
        <f t="shared" si="21"/>
        <v>C2-1</v>
      </c>
      <c r="E501">
        <v>7</v>
      </c>
      <c r="F501" t="s">
        <v>183</v>
      </c>
      <c r="G501" t="s">
        <v>19</v>
      </c>
      <c r="H501" t="s">
        <v>11</v>
      </c>
      <c r="I501">
        <v>22</v>
      </c>
      <c r="J501" t="s">
        <v>182</v>
      </c>
      <c r="K501" t="str">
        <f t="shared" si="22"/>
        <v>HTT+NI</v>
      </c>
      <c r="L501" t="str">
        <f>(IF(K501=parameters!$D$2,parameters!$E$2,(IF(K501=parameters!$D$3,parameters!$E$3,(IF(K501=parameters!$D$4,parameters!$E$4,(IF(K501=parameters!$D$5,parameters!$E$5,"error"))))))))</f>
        <v>#994F00</v>
      </c>
      <c r="M501" t="str">
        <f t="shared" si="23"/>
        <v>Male</v>
      </c>
    </row>
    <row r="502" spans="1:13" x14ac:dyDescent="0.25">
      <c r="A502">
        <v>44193</v>
      </c>
      <c r="B502" t="s">
        <v>187</v>
      </c>
      <c r="C502" t="str">
        <f t="shared" si="21"/>
        <v>C2-1</v>
      </c>
      <c r="E502">
        <v>7</v>
      </c>
      <c r="F502" t="s">
        <v>183</v>
      </c>
      <c r="G502" t="s">
        <v>19</v>
      </c>
      <c r="H502" t="s">
        <v>11</v>
      </c>
      <c r="I502">
        <v>24</v>
      </c>
      <c r="J502" t="s">
        <v>182</v>
      </c>
      <c r="K502" t="str">
        <f t="shared" si="22"/>
        <v>HTT+NI</v>
      </c>
      <c r="L502" t="str">
        <f>(IF(K502=parameters!$D$2,parameters!$E$2,(IF(K502=parameters!$D$3,parameters!$E$3,(IF(K502=parameters!$D$4,parameters!$E$4,(IF(K502=parameters!$D$5,parameters!$E$5,"error"))))))))</f>
        <v>#994F00</v>
      </c>
      <c r="M502" t="str">
        <f t="shared" si="23"/>
        <v>Male</v>
      </c>
    </row>
    <row r="503" spans="1:13" x14ac:dyDescent="0.25">
      <c r="A503">
        <v>44203</v>
      </c>
      <c r="B503" t="s">
        <v>187</v>
      </c>
      <c r="C503" t="str">
        <f t="shared" si="21"/>
        <v>C2-1</v>
      </c>
      <c r="E503">
        <v>9</v>
      </c>
      <c r="F503" t="s">
        <v>183</v>
      </c>
      <c r="G503" t="s">
        <v>19</v>
      </c>
      <c r="H503" t="s">
        <v>11</v>
      </c>
      <c r="I503">
        <v>24</v>
      </c>
      <c r="J503" t="s">
        <v>182</v>
      </c>
      <c r="K503" t="str">
        <f t="shared" si="22"/>
        <v>HTT+NI</v>
      </c>
      <c r="L503" t="str">
        <f>(IF(K503=parameters!$D$2,parameters!$E$2,(IF(K503=parameters!$D$3,parameters!$E$3,(IF(K503=parameters!$D$4,parameters!$E$4,(IF(K503=parameters!$D$5,parameters!$E$5,"error"))))))))</f>
        <v>#994F00</v>
      </c>
      <c r="M503" t="str">
        <f t="shared" si="23"/>
        <v>Male</v>
      </c>
    </row>
    <row r="504" spans="1:13" x14ac:dyDescent="0.25">
      <c r="A504">
        <v>44211</v>
      </c>
      <c r="B504" t="s">
        <v>187</v>
      </c>
      <c r="C504" t="str">
        <f t="shared" si="21"/>
        <v>C2-1</v>
      </c>
      <c r="E504">
        <v>10</v>
      </c>
      <c r="F504" t="s">
        <v>183</v>
      </c>
      <c r="G504" t="s">
        <v>19</v>
      </c>
      <c r="H504" t="s">
        <v>11</v>
      </c>
      <c r="I504">
        <v>25</v>
      </c>
      <c r="J504" t="s">
        <v>182</v>
      </c>
      <c r="K504" t="str">
        <f t="shared" si="22"/>
        <v>HTT+NI</v>
      </c>
      <c r="L504" t="str">
        <f>(IF(K504=parameters!$D$2,parameters!$E$2,(IF(K504=parameters!$D$3,parameters!$E$3,(IF(K504=parameters!$D$4,parameters!$E$4,(IF(K504=parameters!$D$5,parameters!$E$5,"error"))))))))</f>
        <v>#994F00</v>
      </c>
      <c r="M504" t="str">
        <f t="shared" si="23"/>
        <v>Male</v>
      </c>
    </row>
    <row r="505" spans="1:13" x14ac:dyDescent="0.25">
      <c r="A505">
        <v>44217</v>
      </c>
      <c r="B505" t="s">
        <v>187</v>
      </c>
      <c r="C505" t="str">
        <f t="shared" si="21"/>
        <v>C2-1</v>
      </c>
      <c r="E505">
        <v>11</v>
      </c>
      <c r="F505" t="s">
        <v>183</v>
      </c>
      <c r="G505" t="s">
        <v>19</v>
      </c>
      <c r="H505" t="s">
        <v>11</v>
      </c>
      <c r="I505">
        <v>22</v>
      </c>
      <c r="J505" t="s">
        <v>182</v>
      </c>
      <c r="K505" t="str">
        <f t="shared" si="22"/>
        <v>HTT+NI</v>
      </c>
      <c r="L505" t="str">
        <f>(IF(K505=parameters!$D$2,parameters!$E$2,(IF(K505=parameters!$D$3,parameters!$E$3,(IF(K505=parameters!$D$4,parameters!$E$4,(IF(K505=parameters!$D$5,parameters!$E$5,"error"))))))))</f>
        <v>#994F00</v>
      </c>
      <c r="M505" t="str">
        <f t="shared" si="23"/>
        <v>Male</v>
      </c>
    </row>
    <row r="506" spans="1:13" x14ac:dyDescent="0.25">
      <c r="A506">
        <v>44221</v>
      </c>
      <c r="B506" t="s">
        <v>187</v>
      </c>
      <c r="C506" t="str">
        <f t="shared" si="21"/>
        <v>C2-1</v>
      </c>
      <c r="E506">
        <v>11</v>
      </c>
      <c r="F506" t="s">
        <v>183</v>
      </c>
      <c r="G506" t="s">
        <v>19</v>
      </c>
      <c r="H506" t="s">
        <v>11</v>
      </c>
      <c r="I506">
        <v>22</v>
      </c>
      <c r="J506" t="s">
        <v>182</v>
      </c>
      <c r="K506" t="str">
        <f t="shared" si="22"/>
        <v>HTT+NI</v>
      </c>
      <c r="L506" t="str">
        <f>(IF(K506=parameters!$D$2,parameters!$E$2,(IF(K506=parameters!$D$3,parameters!$E$3,(IF(K506=parameters!$D$4,parameters!$E$4,(IF(K506=parameters!$D$5,parameters!$E$5,"error"))))))))</f>
        <v>#994F00</v>
      </c>
      <c r="M506" t="str">
        <f t="shared" si="23"/>
        <v>Male</v>
      </c>
    </row>
    <row r="507" spans="1:13" x14ac:dyDescent="0.25">
      <c r="A507">
        <v>44226</v>
      </c>
      <c r="B507" t="s">
        <v>187</v>
      </c>
      <c r="C507" t="str">
        <f t="shared" si="21"/>
        <v>C2-1</v>
      </c>
      <c r="E507">
        <v>12</v>
      </c>
      <c r="F507" t="s">
        <v>183</v>
      </c>
      <c r="G507" t="s">
        <v>19</v>
      </c>
      <c r="H507" t="s">
        <v>11</v>
      </c>
      <c r="I507">
        <v>22</v>
      </c>
      <c r="J507" t="s">
        <v>182</v>
      </c>
      <c r="K507" t="str">
        <f t="shared" si="22"/>
        <v>HTT+NI</v>
      </c>
      <c r="L507" t="str">
        <f>(IF(K507=parameters!$D$2,parameters!$E$2,(IF(K507=parameters!$D$3,parameters!$E$3,(IF(K507=parameters!$D$4,parameters!$E$4,(IF(K507=parameters!$D$5,parameters!$E$5,"error"))))))))</f>
        <v>#994F00</v>
      </c>
      <c r="M507" t="str">
        <f t="shared" si="23"/>
        <v>Male</v>
      </c>
    </row>
    <row r="508" spans="1:13" x14ac:dyDescent="0.25">
      <c r="A508">
        <v>44239</v>
      </c>
      <c r="B508" t="s">
        <v>187</v>
      </c>
      <c r="C508" t="str">
        <f t="shared" si="21"/>
        <v>C2-1</v>
      </c>
      <c r="E508">
        <v>14</v>
      </c>
      <c r="F508" t="s">
        <v>183</v>
      </c>
      <c r="G508" t="s">
        <v>19</v>
      </c>
      <c r="H508" t="s">
        <v>11</v>
      </c>
      <c r="I508">
        <v>15</v>
      </c>
      <c r="J508" t="s">
        <v>182</v>
      </c>
      <c r="K508" t="str">
        <f t="shared" si="22"/>
        <v>HTT+NI</v>
      </c>
      <c r="L508" t="str">
        <f>(IF(K508=parameters!$D$2,parameters!$E$2,(IF(K508=parameters!$D$3,parameters!$E$3,(IF(K508=parameters!$D$4,parameters!$E$4,(IF(K508=parameters!$D$5,parameters!$E$5,"error"))))))))</f>
        <v>#994F00</v>
      </c>
      <c r="M508" t="str">
        <f t="shared" si="23"/>
        <v>Male</v>
      </c>
    </row>
    <row r="509" spans="1:13" x14ac:dyDescent="0.25">
      <c r="A509">
        <v>44248</v>
      </c>
      <c r="B509" t="s">
        <v>187</v>
      </c>
      <c r="C509" t="str">
        <f t="shared" si="21"/>
        <v>C2-1</v>
      </c>
      <c r="E509">
        <v>15</v>
      </c>
      <c r="F509" t="s">
        <v>183</v>
      </c>
      <c r="G509" t="s">
        <v>19</v>
      </c>
      <c r="H509" t="s">
        <v>11</v>
      </c>
      <c r="I509">
        <v>0</v>
      </c>
      <c r="J509" t="s">
        <v>182</v>
      </c>
      <c r="K509" t="str">
        <f t="shared" si="22"/>
        <v>HTT+NI</v>
      </c>
      <c r="L509" t="str">
        <f>(IF(K509=parameters!$D$2,parameters!$E$2,(IF(K509=parameters!$D$3,parameters!$E$3,(IF(K509=parameters!$D$4,parameters!$E$4,(IF(K509=parameters!$D$5,parameters!$E$5,"error"))))))))</f>
        <v>#994F00</v>
      </c>
      <c r="M509" t="str">
        <f t="shared" si="23"/>
        <v>Male</v>
      </c>
    </row>
    <row r="510" spans="1:13" x14ac:dyDescent="0.25">
      <c r="A510">
        <v>44180</v>
      </c>
      <c r="B510" t="s">
        <v>187</v>
      </c>
      <c r="C510" t="str">
        <f t="shared" si="21"/>
        <v>C2-1</v>
      </c>
      <c r="D510">
        <v>44142</v>
      </c>
      <c r="E510">
        <v>5</v>
      </c>
      <c r="F510" t="s">
        <v>183</v>
      </c>
      <c r="G510" t="s">
        <v>19</v>
      </c>
      <c r="H510" t="s">
        <v>11</v>
      </c>
      <c r="I510">
        <v>21</v>
      </c>
      <c r="J510" t="s">
        <v>182</v>
      </c>
      <c r="K510" t="str">
        <f t="shared" si="22"/>
        <v>HTT+NI</v>
      </c>
      <c r="L510" t="str">
        <f>(IF(K510=parameters!$D$2,parameters!$E$2,(IF(K510=parameters!$D$3,parameters!$E$3,(IF(K510=parameters!$D$4,parameters!$E$4,(IF(K510=parameters!$D$5,parameters!$E$5,"error"))))))))</f>
        <v>#994F00</v>
      </c>
      <c r="M510" t="str">
        <f t="shared" si="23"/>
        <v>Male</v>
      </c>
    </row>
    <row r="511" spans="1:13" x14ac:dyDescent="0.25">
      <c r="A511">
        <v>44183</v>
      </c>
      <c r="B511" t="s">
        <v>187</v>
      </c>
      <c r="C511" t="str">
        <f t="shared" si="21"/>
        <v>C2-1</v>
      </c>
      <c r="E511">
        <v>6</v>
      </c>
      <c r="F511" t="s">
        <v>183</v>
      </c>
      <c r="G511" t="s">
        <v>19</v>
      </c>
      <c r="H511" t="s">
        <v>11</v>
      </c>
      <c r="I511">
        <v>23</v>
      </c>
      <c r="J511" t="s">
        <v>182</v>
      </c>
      <c r="K511" t="str">
        <f t="shared" si="22"/>
        <v>HTT+NI</v>
      </c>
      <c r="L511" t="str">
        <f>(IF(K511=parameters!$D$2,parameters!$E$2,(IF(K511=parameters!$D$3,parameters!$E$3,(IF(K511=parameters!$D$4,parameters!$E$4,(IF(K511=parameters!$D$5,parameters!$E$5,"error"))))))))</f>
        <v>#994F00</v>
      </c>
      <c r="M511" t="str">
        <f t="shared" si="23"/>
        <v>Male</v>
      </c>
    </row>
    <row r="512" spans="1:13" x14ac:dyDescent="0.25">
      <c r="A512">
        <v>44188</v>
      </c>
      <c r="B512" t="s">
        <v>187</v>
      </c>
      <c r="C512" t="str">
        <f t="shared" si="21"/>
        <v>C2-1</v>
      </c>
      <c r="E512">
        <v>7</v>
      </c>
      <c r="F512" t="s">
        <v>183</v>
      </c>
      <c r="G512" t="s">
        <v>19</v>
      </c>
      <c r="H512" t="s">
        <v>11</v>
      </c>
      <c r="I512">
        <v>23</v>
      </c>
      <c r="J512" t="s">
        <v>182</v>
      </c>
      <c r="K512" t="str">
        <f t="shared" si="22"/>
        <v>HTT+NI</v>
      </c>
      <c r="L512" t="str">
        <f>(IF(K512=parameters!$D$2,parameters!$E$2,(IF(K512=parameters!$D$3,parameters!$E$3,(IF(K512=parameters!$D$4,parameters!$E$4,(IF(K512=parameters!$D$5,parameters!$E$5,"error"))))))))</f>
        <v>#994F00</v>
      </c>
      <c r="M512" t="str">
        <f t="shared" si="23"/>
        <v>Male</v>
      </c>
    </row>
    <row r="513" spans="1:13" x14ac:dyDescent="0.25">
      <c r="A513">
        <v>44193</v>
      </c>
      <c r="B513" t="s">
        <v>187</v>
      </c>
      <c r="C513" t="str">
        <f t="shared" si="21"/>
        <v>C2-1</v>
      </c>
      <c r="E513">
        <v>7</v>
      </c>
      <c r="F513" t="s">
        <v>183</v>
      </c>
      <c r="G513" t="s">
        <v>19</v>
      </c>
      <c r="H513" t="s">
        <v>11</v>
      </c>
      <c r="I513">
        <v>23</v>
      </c>
      <c r="J513" t="s">
        <v>182</v>
      </c>
      <c r="K513" t="str">
        <f t="shared" si="22"/>
        <v>HTT+NI</v>
      </c>
      <c r="L513" t="str">
        <f>(IF(K513=parameters!$D$2,parameters!$E$2,(IF(K513=parameters!$D$3,parameters!$E$3,(IF(K513=parameters!$D$4,parameters!$E$4,(IF(K513=parameters!$D$5,parameters!$E$5,"error"))))))))</f>
        <v>#994F00</v>
      </c>
      <c r="M513" t="str">
        <f t="shared" si="23"/>
        <v>Male</v>
      </c>
    </row>
    <row r="514" spans="1:13" x14ac:dyDescent="0.25">
      <c r="A514">
        <v>44199</v>
      </c>
      <c r="B514" t="s">
        <v>187</v>
      </c>
      <c r="C514" t="str">
        <f t="shared" si="21"/>
        <v>C2-1</v>
      </c>
      <c r="E514">
        <v>8</v>
      </c>
      <c r="F514" t="s">
        <v>183</v>
      </c>
      <c r="G514" t="s">
        <v>19</v>
      </c>
      <c r="H514" t="s">
        <v>11</v>
      </c>
      <c r="I514">
        <v>24</v>
      </c>
      <c r="J514" t="s">
        <v>182</v>
      </c>
      <c r="K514" t="str">
        <f t="shared" si="22"/>
        <v>HTT+NI</v>
      </c>
      <c r="L514" t="str">
        <f>(IF(K514=parameters!$D$2,parameters!$E$2,(IF(K514=parameters!$D$3,parameters!$E$3,(IF(K514=parameters!$D$4,parameters!$E$4,(IF(K514=parameters!$D$5,parameters!$E$5,"error"))))))))</f>
        <v>#994F00</v>
      </c>
      <c r="M514" t="str">
        <f t="shared" si="23"/>
        <v>Male</v>
      </c>
    </row>
    <row r="515" spans="1:13" x14ac:dyDescent="0.25">
      <c r="A515">
        <v>44203</v>
      </c>
      <c r="B515" t="s">
        <v>187</v>
      </c>
      <c r="C515" t="str">
        <f t="shared" ref="C515:C578" si="24">RIGHT(B515,4)</f>
        <v>C2-1</v>
      </c>
      <c r="E515">
        <v>9</v>
      </c>
      <c r="F515" t="s">
        <v>183</v>
      </c>
      <c r="G515" t="s">
        <v>19</v>
      </c>
      <c r="H515" t="s">
        <v>11</v>
      </c>
      <c r="I515">
        <v>26</v>
      </c>
      <c r="J515" t="s">
        <v>182</v>
      </c>
      <c r="K515" t="str">
        <f t="shared" ref="K515:K578" si="25">(IF(J515="NI-","HTT-NI",(IF(J515="PSD95-6ZF-NoED","PSD95-6ZF-NoED",(IF(J515="PSD95-6ZF-VP64","PSD95-6ZF-VP64",(IF(J515="NI+","HTT+NI","error"))))))))</f>
        <v>HTT+NI</v>
      </c>
      <c r="L515" t="str">
        <f>(IF(K515=parameters!$D$2,parameters!$E$2,(IF(K515=parameters!$D$3,parameters!$E$3,(IF(K515=parameters!$D$4,parameters!$E$4,(IF(K515=parameters!$D$5,parameters!$E$5,"error"))))))))</f>
        <v>#994F00</v>
      </c>
      <c r="M515" t="str">
        <f t="shared" ref="M515:M578" si="26">IF(H515="Hembra","Female",(IF(H515="hembra","Female",(IF(H515="Hembra*","Female","Male")))))</f>
        <v>Male</v>
      </c>
    </row>
    <row r="516" spans="1:13" x14ac:dyDescent="0.25">
      <c r="A516">
        <v>44211</v>
      </c>
      <c r="B516" t="s">
        <v>187</v>
      </c>
      <c r="C516" t="str">
        <f t="shared" si="24"/>
        <v>C2-1</v>
      </c>
      <c r="E516">
        <v>10</v>
      </c>
      <c r="F516" t="s">
        <v>183</v>
      </c>
      <c r="G516" t="s">
        <v>19</v>
      </c>
      <c r="H516" t="s">
        <v>11</v>
      </c>
      <c r="I516">
        <v>24</v>
      </c>
      <c r="J516" t="s">
        <v>182</v>
      </c>
      <c r="K516" t="str">
        <f t="shared" si="25"/>
        <v>HTT+NI</v>
      </c>
      <c r="L516" t="str">
        <f>(IF(K516=parameters!$D$2,parameters!$E$2,(IF(K516=parameters!$D$3,parameters!$E$3,(IF(K516=parameters!$D$4,parameters!$E$4,(IF(K516=parameters!$D$5,parameters!$E$5,"error"))))))))</f>
        <v>#994F00</v>
      </c>
      <c r="M516" t="str">
        <f t="shared" si="26"/>
        <v>Male</v>
      </c>
    </row>
    <row r="517" spans="1:13" x14ac:dyDescent="0.25">
      <c r="A517">
        <v>44217</v>
      </c>
      <c r="B517" t="s">
        <v>187</v>
      </c>
      <c r="C517" t="str">
        <f t="shared" si="24"/>
        <v>C2-1</v>
      </c>
      <c r="E517">
        <v>11</v>
      </c>
      <c r="F517" t="s">
        <v>183</v>
      </c>
      <c r="G517" t="s">
        <v>19</v>
      </c>
      <c r="H517" t="s">
        <v>11</v>
      </c>
      <c r="I517">
        <v>23</v>
      </c>
      <c r="J517" t="s">
        <v>182</v>
      </c>
      <c r="K517" t="str">
        <f t="shared" si="25"/>
        <v>HTT+NI</v>
      </c>
      <c r="L517" t="str">
        <f>(IF(K517=parameters!$D$2,parameters!$E$2,(IF(K517=parameters!$D$3,parameters!$E$3,(IF(K517=parameters!$D$4,parameters!$E$4,(IF(K517=parameters!$D$5,parameters!$E$5,"error"))))))))</f>
        <v>#994F00</v>
      </c>
      <c r="M517" t="str">
        <f t="shared" si="26"/>
        <v>Male</v>
      </c>
    </row>
    <row r="518" spans="1:13" x14ac:dyDescent="0.25">
      <c r="A518">
        <v>44221</v>
      </c>
      <c r="B518" t="s">
        <v>187</v>
      </c>
      <c r="C518" t="str">
        <f t="shared" si="24"/>
        <v>C2-1</v>
      </c>
      <c r="E518">
        <v>11</v>
      </c>
      <c r="F518" t="s">
        <v>183</v>
      </c>
      <c r="G518" t="s">
        <v>19</v>
      </c>
      <c r="H518" t="s">
        <v>11</v>
      </c>
      <c r="I518">
        <v>23</v>
      </c>
      <c r="J518" t="s">
        <v>182</v>
      </c>
      <c r="K518" t="str">
        <f t="shared" si="25"/>
        <v>HTT+NI</v>
      </c>
      <c r="L518" t="str">
        <f>(IF(K518=parameters!$D$2,parameters!$E$2,(IF(K518=parameters!$D$3,parameters!$E$3,(IF(K518=parameters!$D$4,parameters!$E$4,(IF(K518=parameters!$D$5,parameters!$E$5,"error"))))))))</f>
        <v>#994F00</v>
      </c>
      <c r="M518" t="str">
        <f t="shared" si="26"/>
        <v>Male</v>
      </c>
    </row>
    <row r="519" spans="1:13" x14ac:dyDescent="0.25">
      <c r="A519">
        <v>44226</v>
      </c>
      <c r="B519" t="s">
        <v>187</v>
      </c>
      <c r="C519" t="str">
        <f t="shared" si="24"/>
        <v>C2-1</v>
      </c>
      <c r="E519">
        <v>12</v>
      </c>
      <c r="F519" t="s">
        <v>183</v>
      </c>
      <c r="G519" t="s">
        <v>19</v>
      </c>
      <c r="H519" t="s">
        <v>11</v>
      </c>
      <c r="I519">
        <v>22</v>
      </c>
      <c r="J519" t="s">
        <v>182</v>
      </c>
      <c r="K519" t="str">
        <f t="shared" si="25"/>
        <v>HTT+NI</v>
      </c>
      <c r="L519" t="str">
        <f>(IF(K519=parameters!$D$2,parameters!$E$2,(IF(K519=parameters!$D$3,parameters!$E$3,(IF(K519=parameters!$D$4,parameters!$E$4,(IF(K519=parameters!$D$5,parameters!$E$5,"error"))))))))</f>
        <v>#994F00</v>
      </c>
      <c r="M519" t="str">
        <f t="shared" si="26"/>
        <v>Male</v>
      </c>
    </row>
    <row r="520" spans="1:13" x14ac:dyDescent="0.25">
      <c r="A520">
        <v>44239</v>
      </c>
      <c r="B520" t="s">
        <v>187</v>
      </c>
      <c r="C520" t="str">
        <f t="shared" si="24"/>
        <v>C2-1</v>
      </c>
      <c r="E520">
        <v>14</v>
      </c>
      <c r="F520" t="s">
        <v>183</v>
      </c>
      <c r="G520" t="s">
        <v>19</v>
      </c>
      <c r="H520" t="s">
        <v>11</v>
      </c>
      <c r="I520">
        <v>15</v>
      </c>
      <c r="J520" t="s">
        <v>182</v>
      </c>
      <c r="K520" t="str">
        <f t="shared" si="25"/>
        <v>HTT+NI</v>
      </c>
      <c r="L520" t="str">
        <f>(IF(K520=parameters!$D$2,parameters!$E$2,(IF(K520=parameters!$D$3,parameters!$E$3,(IF(K520=parameters!$D$4,parameters!$E$4,(IF(K520=parameters!$D$5,parameters!$E$5,"error"))))))))</f>
        <v>#994F00</v>
      </c>
      <c r="M520" t="str">
        <f t="shared" si="26"/>
        <v>Male</v>
      </c>
    </row>
    <row r="521" spans="1:13" x14ac:dyDescent="0.25">
      <c r="A521">
        <v>44256</v>
      </c>
      <c r="B521" t="s">
        <v>187</v>
      </c>
      <c r="C521" t="str">
        <f t="shared" si="24"/>
        <v>C2-1</v>
      </c>
      <c r="E521">
        <v>16</v>
      </c>
      <c r="F521" t="s">
        <v>183</v>
      </c>
      <c r="G521" t="s">
        <v>19</v>
      </c>
      <c r="H521" t="s">
        <v>11</v>
      </c>
      <c r="I521">
        <v>0</v>
      </c>
      <c r="J521" t="s">
        <v>182</v>
      </c>
      <c r="K521" t="str">
        <f t="shared" si="25"/>
        <v>HTT+NI</v>
      </c>
      <c r="L521" t="str">
        <f>(IF(K521=parameters!$D$2,parameters!$E$2,(IF(K521=parameters!$D$3,parameters!$E$3,(IF(K521=parameters!$D$4,parameters!$E$4,(IF(K521=parameters!$D$5,parameters!$E$5,"error"))))))))</f>
        <v>#994F00</v>
      </c>
      <c r="M521" t="str">
        <f t="shared" si="26"/>
        <v>Male</v>
      </c>
    </row>
    <row r="522" spans="1:13" x14ac:dyDescent="0.25">
      <c r="A522">
        <v>44180</v>
      </c>
      <c r="B522" t="s">
        <v>188</v>
      </c>
      <c r="C522" t="str">
        <f t="shared" si="24"/>
        <v>D1-1</v>
      </c>
      <c r="D522">
        <v>44137</v>
      </c>
      <c r="E522">
        <v>6</v>
      </c>
      <c r="F522" t="s">
        <v>183</v>
      </c>
      <c r="G522" t="s">
        <v>19</v>
      </c>
      <c r="H522" t="s">
        <v>11</v>
      </c>
      <c r="I522">
        <v>17</v>
      </c>
      <c r="J522" t="s">
        <v>182</v>
      </c>
      <c r="K522" t="str">
        <f t="shared" si="25"/>
        <v>HTT+NI</v>
      </c>
      <c r="L522" t="str">
        <f>(IF(K522=parameters!$D$2,parameters!$E$2,(IF(K522=parameters!$D$3,parameters!$E$3,(IF(K522=parameters!$D$4,parameters!$E$4,(IF(K522=parameters!$D$5,parameters!$E$5,"error"))))))))</f>
        <v>#994F00</v>
      </c>
      <c r="M522" t="str">
        <f t="shared" si="26"/>
        <v>Male</v>
      </c>
    </row>
    <row r="523" spans="1:13" x14ac:dyDescent="0.25">
      <c r="A523">
        <v>44183</v>
      </c>
      <c r="B523" t="s">
        <v>188</v>
      </c>
      <c r="C523" t="str">
        <f t="shared" si="24"/>
        <v>D1-1</v>
      </c>
      <c r="E523">
        <v>7</v>
      </c>
      <c r="F523" t="s">
        <v>183</v>
      </c>
      <c r="G523" t="s">
        <v>19</v>
      </c>
      <c r="H523" t="s">
        <v>11</v>
      </c>
      <c r="I523">
        <v>19</v>
      </c>
      <c r="J523" t="s">
        <v>182</v>
      </c>
      <c r="K523" t="str">
        <f t="shared" si="25"/>
        <v>HTT+NI</v>
      </c>
      <c r="L523" t="str">
        <f>(IF(K523=parameters!$D$2,parameters!$E$2,(IF(K523=parameters!$D$3,parameters!$E$3,(IF(K523=parameters!$D$4,parameters!$E$4,(IF(K523=parameters!$D$5,parameters!$E$5,"error"))))))))</f>
        <v>#994F00</v>
      </c>
      <c r="M523" t="str">
        <f t="shared" si="26"/>
        <v>Male</v>
      </c>
    </row>
    <row r="524" spans="1:13" x14ac:dyDescent="0.25">
      <c r="A524">
        <v>44188</v>
      </c>
      <c r="B524" t="s">
        <v>188</v>
      </c>
      <c r="C524" t="str">
        <f t="shared" si="24"/>
        <v>D1-1</v>
      </c>
      <c r="E524">
        <v>7</v>
      </c>
      <c r="F524" t="s">
        <v>183</v>
      </c>
      <c r="G524" t="s">
        <v>19</v>
      </c>
      <c r="H524" t="s">
        <v>11</v>
      </c>
      <c r="I524">
        <v>21</v>
      </c>
      <c r="J524" t="s">
        <v>182</v>
      </c>
      <c r="K524" t="str">
        <f t="shared" si="25"/>
        <v>HTT+NI</v>
      </c>
      <c r="L524" t="str">
        <f>(IF(K524=parameters!$D$2,parameters!$E$2,(IF(K524=parameters!$D$3,parameters!$E$3,(IF(K524=parameters!$D$4,parameters!$E$4,(IF(K524=parameters!$D$5,parameters!$E$5,"error"))))))))</f>
        <v>#994F00</v>
      </c>
      <c r="M524" t="str">
        <f t="shared" si="26"/>
        <v>Male</v>
      </c>
    </row>
    <row r="525" spans="1:13" x14ac:dyDescent="0.25">
      <c r="A525">
        <v>44193</v>
      </c>
      <c r="B525" t="s">
        <v>188</v>
      </c>
      <c r="C525" t="str">
        <f t="shared" si="24"/>
        <v>D1-1</v>
      </c>
      <c r="E525">
        <v>8</v>
      </c>
      <c r="F525" t="s">
        <v>183</v>
      </c>
      <c r="G525" t="s">
        <v>19</v>
      </c>
      <c r="H525" t="s">
        <v>11</v>
      </c>
      <c r="I525">
        <v>20</v>
      </c>
      <c r="J525" t="s">
        <v>182</v>
      </c>
      <c r="K525" t="str">
        <f t="shared" si="25"/>
        <v>HTT+NI</v>
      </c>
      <c r="L525" t="str">
        <f>(IF(K525=parameters!$D$2,parameters!$E$2,(IF(K525=parameters!$D$3,parameters!$E$3,(IF(K525=parameters!$D$4,parameters!$E$4,(IF(K525=parameters!$D$5,parameters!$E$5,"error"))))))))</f>
        <v>#994F00</v>
      </c>
      <c r="M525" t="str">
        <f t="shared" si="26"/>
        <v>Male</v>
      </c>
    </row>
    <row r="526" spans="1:13" x14ac:dyDescent="0.25">
      <c r="A526">
        <v>44221</v>
      </c>
      <c r="B526" t="s">
        <v>188</v>
      </c>
      <c r="C526" t="str">
        <f t="shared" si="24"/>
        <v>D1-1</v>
      </c>
      <c r="E526">
        <v>12</v>
      </c>
      <c r="F526" t="s">
        <v>183</v>
      </c>
      <c r="G526" t="s">
        <v>19</v>
      </c>
      <c r="H526" t="s">
        <v>11</v>
      </c>
      <c r="I526">
        <v>19</v>
      </c>
      <c r="J526" t="s">
        <v>182</v>
      </c>
      <c r="K526" t="str">
        <f t="shared" si="25"/>
        <v>HTT+NI</v>
      </c>
      <c r="L526" t="str">
        <f>(IF(K526=parameters!$D$2,parameters!$E$2,(IF(K526=parameters!$D$3,parameters!$E$3,(IF(K526=parameters!$D$4,parameters!$E$4,(IF(K526=parameters!$D$5,parameters!$E$5,"error"))))))))</f>
        <v>#994F00</v>
      </c>
      <c r="M526" t="str">
        <f t="shared" si="26"/>
        <v>Male</v>
      </c>
    </row>
    <row r="527" spans="1:13" x14ac:dyDescent="0.25">
      <c r="A527">
        <v>44226</v>
      </c>
      <c r="B527" t="s">
        <v>188</v>
      </c>
      <c r="C527" t="str">
        <f t="shared" si="24"/>
        <v>D1-1</v>
      </c>
      <c r="E527">
        <v>13</v>
      </c>
      <c r="F527" t="s">
        <v>183</v>
      </c>
      <c r="G527" t="s">
        <v>19</v>
      </c>
      <c r="H527" t="s">
        <v>11</v>
      </c>
      <c r="I527">
        <v>19</v>
      </c>
      <c r="J527" t="s">
        <v>182</v>
      </c>
      <c r="K527" t="str">
        <f t="shared" si="25"/>
        <v>HTT+NI</v>
      </c>
      <c r="L527" t="str">
        <f>(IF(K527=parameters!$D$2,parameters!$E$2,(IF(K527=parameters!$D$3,parameters!$E$3,(IF(K527=parameters!$D$4,parameters!$E$4,(IF(K527=parameters!$D$5,parameters!$E$5,"error"))))))))</f>
        <v>#994F00</v>
      </c>
      <c r="M527" t="str">
        <f t="shared" si="26"/>
        <v>Male</v>
      </c>
    </row>
    <row r="528" spans="1:13" x14ac:dyDescent="0.25">
      <c r="A528">
        <v>44239</v>
      </c>
      <c r="B528" t="s">
        <v>188</v>
      </c>
      <c r="C528" t="str">
        <f t="shared" si="24"/>
        <v>D1-1</v>
      </c>
      <c r="E528">
        <v>15</v>
      </c>
      <c r="F528" t="s">
        <v>183</v>
      </c>
      <c r="G528" t="s">
        <v>19</v>
      </c>
      <c r="H528" t="s">
        <v>11</v>
      </c>
      <c r="I528">
        <v>14</v>
      </c>
      <c r="J528" t="s">
        <v>182</v>
      </c>
      <c r="K528" t="str">
        <f t="shared" si="25"/>
        <v>HTT+NI</v>
      </c>
      <c r="L528" t="str">
        <f>(IF(K528=parameters!$D$2,parameters!$E$2,(IF(K528=parameters!$D$3,parameters!$E$3,(IF(K528=parameters!$D$4,parameters!$E$4,(IF(K528=parameters!$D$5,parameters!$E$5,"error"))))))))</f>
        <v>#994F00</v>
      </c>
      <c r="M528" t="str">
        <f t="shared" si="26"/>
        <v>Male</v>
      </c>
    </row>
    <row r="529" spans="1:13" x14ac:dyDescent="0.25">
      <c r="A529">
        <v>44256</v>
      </c>
      <c r="B529" t="s">
        <v>188</v>
      </c>
      <c r="C529" t="str">
        <f t="shared" si="24"/>
        <v>D1-1</v>
      </c>
      <c r="E529">
        <v>17</v>
      </c>
      <c r="F529" t="s">
        <v>183</v>
      </c>
      <c r="G529" t="s">
        <v>19</v>
      </c>
      <c r="H529" t="s">
        <v>11</v>
      </c>
      <c r="I529">
        <v>0</v>
      </c>
      <c r="J529" t="s">
        <v>182</v>
      </c>
      <c r="K529" t="str">
        <f t="shared" si="25"/>
        <v>HTT+NI</v>
      </c>
      <c r="L529" t="str">
        <f>(IF(K529=parameters!$D$2,parameters!$E$2,(IF(K529=parameters!$D$3,parameters!$E$3,(IF(K529=parameters!$D$4,parameters!$E$4,(IF(K529=parameters!$D$5,parameters!$E$5,"error"))))))))</f>
        <v>#994F00</v>
      </c>
      <c r="M529" t="str">
        <f t="shared" si="26"/>
        <v>Male</v>
      </c>
    </row>
    <row r="530" spans="1:13" x14ac:dyDescent="0.25">
      <c r="A530">
        <v>44173</v>
      </c>
      <c r="B530" t="s">
        <v>189</v>
      </c>
      <c r="C530" t="str">
        <f t="shared" si="24"/>
        <v>E1-1</v>
      </c>
      <c r="D530">
        <v>44141</v>
      </c>
      <c r="E530">
        <v>5</v>
      </c>
      <c r="F530" t="s">
        <v>183</v>
      </c>
      <c r="G530" t="s">
        <v>19</v>
      </c>
      <c r="H530" t="s">
        <v>11</v>
      </c>
      <c r="I530">
        <v>21</v>
      </c>
      <c r="J530" t="s">
        <v>182</v>
      </c>
      <c r="K530" t="str">
        <f t="shared" si="25"/>
        <v>HTT+NI</v>
      </c>
      <c r="L530" t="str">
        <f>(IF(K530=parameters!$D$2,parameters!$E$2,(IF(K530=parameters!$D$3,parameters!$E$3,(IF(K530=parameters!$D$4,parameters!$E$4,(IF(K530=parameters!$D$5,parameters!$E$5,"error"))))))))</f>
        <v>#994F00</v>
      </c>
      <c r="M530" t="str">
        <f t="shared" si="26"/>
        <v>Male</v>
      </c>
    </row>
    <row r="531" spans="1:13" x14ac:dyDescent="0.25">
      <c r="A531">
        <v>44178</v>
      </c>
      <c r="B531" t="s">
        <v>189</v>
      </c>
      <c r="C531" t="str">
        <f t="shared" si="24"/>
        <v>E1-1</v>
      </c>
      <c r="E531">
        <v>5</v>
      </c>
      <c r="F531" t="s">
        <v>183</v>
      </c>
      <c r="G531" t="s">
        <v>19</v>
      </c>
      <c r="H531" t="s">
        <v>11</v>
      </c>
      <c r="I531">
        <v>22</v>
      </c>
      <c r="J531" t="s">
        <v>182</v>
      </c>
      <c r="K531" t="str">
        <f t="shared" si="25"/>
        <v>HTT+NI</v>
      </c>
      <c r="L531" t="str">
        <f>(IF(K531=parameters!$D$2,parameters!$E$2,(IF(K531=parameters!$D$3,parameters!$E$3,(IF(K531=parameters!$D$4,parameters!$E$4,(IF(K531=parameters!$D$5,parameters!$E$5,"error"))))))))</f>
        <v>#994F00</v>
      </c>
      <c r="M531" t="str">
        <f t="shared" si="26"/>
        <v>Male</v>
      </c>
    </row>
    <row r="532" spans="1:13" x14ac:dyDescent="0.25">
      <c r="A532">
        <v>44180</v>
      </c>
      <c r="B532" t="s">
        <v>189</v>
      </c>
      <c r="C532" t="str">
        <f t="shared" si="24"/>
        <v>E1-1</v>
      </c>
      <c r="E532">
        <v>6</v>
      </c>
      <c r="F532" t="s">
        <v>183</v>
      </c>
      <c r="G532" t="s">
        <v>19</v>
      </c>
      <c r="H532" t="s">
        <v>11</v>
      </c>
      <c r="I532">
        <v>22</v>
      </c>
      <c r="J532" t="s">
        <v>182</v>
      </c>
      <c r="K532" t="str">
        <f t="shared" si="25"/>
        <v>HTT+NI</v>
      </c>
      <c r="L532" t="str">
        <f>(IF(K532=parameters!$D$2,parameters!$E$2,(IF(K532=parameters!$D$3,parameters!$E$3,(IF(K532=parameters!$D$4,parameters!$E$4,(IF(K532=parameters!$D$5,parameters!$E$5,"error"))))))))</f>
        <v>#994F00</v>
      </c>
      <c r="M532" t="str">
        <f t="shared" si="26"/>
        <v>Male</v>
      </c>
    </row>
    <row r="533" spans="1:13" x14ac:dyDescent="0.25">
      <c r="A533">
        <v>44183</v>
      </c>
      <c r="B533" t="s">
        <v>189</v>
      </c>
      <c r="C533" t="str">
        <f t="shared" si="24"/>
        <v>E1-1</v>
      </c>
      <c r="E533">
        <v>6</v>
      </c>
      <c r="F533" t="s">
        <v>183</v>
      </c>
      <c r="G533" t="s">
        <v>19</v>
      </c>
      <c r="H533" t="s">
        <v>11</v>
      </c>
      <c r="I533">
        <v>22</v>
      </c>
      <c r="J533" t="s">
        <v>182</v>
      </c>
      <c r="K533" t="str">
        <f t="shared" si="25"/>
        <v>HTT+NI</v>
      </c>
      <c r="L533" t="str">
        <f>(IF(K533=parameters!$D$2,parameters!$E$2,(IF(K533=parameters!$D$3,parameters!$E$3,(IF(K533=parameters!$D$4,parameters!$E$4,(IF(K533=parameters!$D$5,parameters!$E$5,"error"))))))))</f>
        <v>#994F00</v>
      </c>
      <c r="M533" t="str">
        <f t="shared" si="26"/>
        <v>Male</v>
      </c>
    </row>
    <row r="534" spans="1:13" x14ac:dyDescent="0.25">
      <c r="A534">
        <v>44188</v>
      </c>
      <c r="B534" t="s">
        <v>189</v>
      </c>
      <c r="C534" t="str">
        <f t="shared" si="24"/>
        <v>E1-1</v>
      </c>
      <c r="E534">
        <v>7</v>
      </c>
      <c r="F534" t="s">
        <v>183</v>
      </c>
      <c r="G534" t="s">
        <v>19</v>
      </c>
      <c r="H534" t="s">
        <v>11</v>
      </c>
      <c r="I534">
        <v>23</v>
      </c>
      <c r="J534" t="s">
        <v>182</v>
      </c>
      <c r="K534" t="str">
        <f t="shared" si="25"/>
        <v>HTT+NI</v>
      </c>
      <c r="L534" t="str">
        <f>(IF(K534=parameters!$D$2,parameters!$E$2,(IF(K534=parameters!$D$3,parameters!$E$3,(IF(K534=parameters!$D$4,parameters!$E$4,(IF(K534=parameters!$D$5,parameters!$E$5,"error"))))))))</f>
        <v>#994F00</v>
      </c>
      <c r="M534" t="str">
        <f t="shared" si="26"/>
        <v>Male</v>
      </c>
    </row>
    <row r="535" spans="1:13" x14ac:dyDescent="0.25">
      <c r="A535">
        <v>44193</v>
      </c>
      <c r="B535" t="s">
        <v>189</v>
      </c>
      <c r="C535" t="str">
        <f t="shared" si="24"/>
        <v>E1-1</v>
      </c>
      <c r="E535">
        <v>7</v>
      </c>
      <c r="F535" t="s">
        <v>183</v>
      </c>
      <c r="G535" t="s">
        <v>19</v>
      </c>
      <c r="H535" t="s">
        <v>11</v>
      </c>
      <c r="I535">
        <v>24</v>
      </c>
      <c r="J535" t="s">
        <v>182</v>
      </c>
      <c r="K535" t="str">
        <f t="shared" si="25"/>
        <v>HTT+NI</v>
      </c>
      <c r="L535" t="str">
        <f>(IF(K535=parameters!$D$2,parameters!$E$2,(IF(K535=parameters!$D$3,parameters!$E$3,(IF(K535=parameters!$D$4,parameters!$E$4,(IF(K535=parameters!$D$5,parameters!$E$5,"error"))))))))</f>
        <v>#994F00</v>
      </c>
      <c r="M535" t="str">
        <f t="shared" si="26"/>
        <v>Male</v>
      </c>
    </row>
    <row r="536" spans="1:13" x14ac:dyDescent="0.25">
      <c r="A536">
        <v>44200</v>
      </c>
      <c r="B536" t="s">
        <v>189</v>
      </c>
      <c r="C536" t="str">
        <f t="shared" si="24"/>
        <v>E1-1</v>
      </c>
      <c r="E536">
        <v>8</v>
      </c>
      <c r="F536" t="s">
        <v>183</v>
      </c>
      <c r="G536" t="s">
        <v>19</v>
      </c>
      <c r="H536" t="s">
        <v>11</v>
      </c>
      <c r="I536">
        <v>24</v>
      </c>
      <c r="J536" t="s">
        <v>182</v>
      </c>
      <c r="K536" t="str">
        <f t="shared" si="25"/>
        <v>HTT+NI</v>
      </c>
      <c r="L536" t="str">
        <f>(IF(K536=parameters!$D$2,parameters!$E$2,(IF(K536=parameters!$D$3,parameters!$E$3,(IF(K536=parameters!$D$4,parameters!$E$4,(IF(K536=parameters!$D$5,parameters!$E$5,"error"))))))))</f>
        <v>#994F00</v>
      </c>
      <c r="M536" t="str">
        <f t="shared" si="26"/>
        <v>Male</v>
      </c>
    </row>
    <row r="537" spans="1:13" x14ac:dyDescent="0.25">
      <c r="A537">
        <v>44203</v>
      </c>
      <c r="B537" t="s">
        <v>189</v>
      </c>
      <c r="C537" t="str">
        <f t="shared" si="24"/>
        <v>E1-1</v>
      </c>
      <c r="E537">
        <v>9</v>
      </c>
      <c r="F537" t="s">
        <v>183</v>
      </c>
      <c r="G537" t="s">
        <v>19</v>
      </c>
      <c r="H537" t="s">
        <v>11</v>
      </c>
      <c r="I537">
        <v>26</v>
      </c>
      <c r="J537" t="s">
        <v>182</v>
      </c>
      <c r="K537" t="str">
        <f t="shared" si="25"/>
        <v>HTT+NI</v>
      </c>
      <c r="L537" t="str">
        <f>(IF(K537=parameters!$D$2,parameters!$E$2,(IF(K537=parameters!$D$3,parameters!$E$3,(IF(K537=parameters!$D$4,parameters!$E$4,(IF(K537=parameters!$D$5,parameters!$E$5,"error"))))))))</f>
        <v>#994F00</v>
      </c>
      <c r="M537" t="str">
        <f t="shared" si="26"/>
        <v>Male</v>
      </c>
    </row>
    <row r="538" spans="1:13" x14ac:dyDescent="0.25">
      <c r="A538">
        <v>44221</v>
      </c>
      <c r="B538" t="s">
        <v>189</v>
      </c>
      <c r="C538" t="str">
        <f t="shared" si="24"/>
        <v>E1-1</v>
      </c>
      <c r="E538">
        <v>11</v>
      </c>
      <c r="F538" t="s">
        <v>183</v>
      </c>
      <c r="G538" t="s">
        <v>19</v>
      </c>
      <c r="H538" t="s">
        <v>11</v>
      </c>
      <c r="I538">
        <v>23</v>
      </c>
      <c r="J538" t="s">
        <v>182</v>
      </c>
      <c r="K538" t="str">
        <f t="shared" si="25"/>
        <v>HTT+NI</v>
      </c>
      <c r="L538" t="str">
        <f>(IF(K538=parameters!$D$2,parameters!$E$2,(IF(K538=parameters!$D$3,parameters!$E$3,(IF(K538=parameters!$D$4,parameters!$E$4,(IF(K538=parameters!$D$5,parameters!$E$5,"error"))))))))</f>
        <v>#994F00</v>
      </c>
      <c r="M538" t="str">
        <f t="shared" si="26"/>
        <v>Male</v>
      </c>
    </row>
    <row r="539" spans="1:13" x14ac:dyDescent="0.25">
      <c r="A539">
        <v>44256</v>
      </c>
      <c r="B539" t="s">
        <v>189</v>
      </c>
      <c r="C539" t="str">
        <f t="shared" si="24"/>
        <v>E1-1</v>
      </c>
      <c r="E539">
        <v>16</v>
      </c>
      <c r="F539" t="s">
        <v>183</v>
      </c>
      <c r="G539" t="s">
        <v>19</v>
      </c>
      <c r="H539" t="s">
        <v>11</v>
      </c>
      <c r="I539">
        <v>0</v>
      </c>
      <c r="J539" t="s">
        <v>182</v>
      </c>
      <c r="K539" t="str">
        <f t="shared" si="25"/>
        <v>HTT+NI</v>
      </c>
      <c r="L539" t="str">
        <f>(IF(K539=parameters!$D$2,parameters!$E$2,(IF(K539=parameters!$D$3,parameters!$E$3,(IF(K539=parameters!$D$4,parameters!$E$4,(IF(K539=parameters!$D$5,parameters!$E$5,"error"))))))))</f>
        <v>#994F00</v>
      </c>
      <c r="M539" t="str">
        <f t="shared" si="26"/>
        <v>Male</v>
      </c>
    </row>
    <row r="540" spans="1:13" x14ac:dyDescent="0.25">
      <c r="A540">
        <v>44173</v>
      </c>
      <c r="B540" t="s">
        <v>190</v>
      </c>
      <c r="C540" t="str">
        <f t="shared" si="24"/>
        <v>B2-1</v>
      </c>
      <c r="D540">
        <v>44140</v>
      </c>
      <c r="E540">
        <v>5</v>
      </c>
      <c r="F540" t="s">
        <v>183</v>
      </c>
      <c r="G540" t="s">
        <v>19</v>
      </c>
      <c r="H540" t="s">
        <v>11</v>
      </c>
      <c r="I540">
        <v>23</v>
      </c>
      <c r="J540" t="s">
        <v>182</v>
      </c>
      <c r="K540" t="str">
        <f t="shared" si="25"/>
        <v>HTT+NI</v>
      </c>
      <c r="L540" t="str">
        <f>(IF(K540=parameters!$D$2,parameters!$E$2,(IF(K540=parameters!$D$3,parameters!$E$3,(IF(K540=parameters!$D$4,parameters!$E$4,(IF(K540=parameters!$D$5,parameters!$E$5,"error"))))))))</f>
        <v>#994F00</v>
      </c>
      <c r="M540" t="str">
        <f t="shared" si="26"/>
        <v>Male</v>
      </c>
    </row>
    <row r="541" spans="1:13" x14ac:dyDescent="0.25">
      <c r="A541">
        <v>44178</v>
      </c>
      <c r="B541" t="s">
        <v>190</v>
      </c>
      <c r="C541" t="str">
        <f t="shared" si="24"/>
        <v>B2-1</v>
      </c>
      <c r="E541">
        <v>5</v>
      </c>
      <c r="F541" t="s">
        <v>183</v>
      </c>
      <c r="G541" t="s">
        <v>19</v>
      </c>
      <c r="H541" t="s">
        <v>11</v>
      </c>
      <c r="I541">
        <v>25</v>
      </c>
      <c r="J541" t="s">
        <v>182</v>
      </c>
      <c r="K541" t="str">
        <f t="shared" si="25"/>
        <v>HTT+NI</v>
      </c>
      <c r="L541" t="str">
        <f>(IF(K541=parameters!$D$2,parameters!$E$2,(IF(K541=parameters!$D$3,parameters!$E$3,(IF(K541=parameters!$D$4,parameters!$E$4,(IF(K541=parameters!$D$5,parameters!$E$5,"error"))))))))</f>
        <v>#994F00</v>
      </c>
      <c r="M541" t="str">
        <f t="shared" si="26"/>
        <v>Male</v>
      </c>
    </row>
    <row r="542" spans="1:13" x14ac:dyDescent="0.25">
      <c r="A542">
        <v>44180</v>
      </c>
      <c r="B542" t="s">
        <v>190</v>
      </c>
      <c r="C542" t="str">
        <f t="shared" si="24"/>
        <v>B2-1</v>
      </c>
      <c r="E542">
        <v>6</v>
      </c>
      <c r="F542" t="s">
        <v>183</v>
      </c>
      <c r="G542" t="s">
        <v>19</v>
      </c>
      <c r="H542" t="s">
        <v>11</v>
      </c>
      <c r="I542">
        <v>25</v>
      </c>
      <c r="J542" t="s">
        <v>182</v>
      </c>
      <c r="K542" t="str">
        <f t="shared" si="25"/>
        <v>HTT+NI</v>
      </c>
      <c r="L542" t="str">
        <f>(IF(K542=parameters!$D$2,parameters!$E$2,(IF(K542=parameters!$D$3,parameters!$E$3,(IF(K542=parameters!$D$4,parameters!$E$4,(IF(K542=parameters!$D$5,parameters!$E$5,"error"))))))))</f>
        <v>#994F00</v>
      </c>
      <c r="M542" t="str">
        <f t="shared" si="26"/>
        <v>Male</v>
      </c>
    </row>
    <row r="543" spans="1:13" x14ac:dyDescent="0.25">
      <c r="A543">
        <v>44183</v>
      </c>
      <c r="B543" t="s">
        <v>190</v>
      </c>
      <c r="C543" t="str">
        <f t="shared" si="24"/>
        <v>B2-1</v>
      </c>
      <c r="E543">
        <v>6</v>
      </c>
      <c r="F543" t="s">
        <v>183</v>
      </c>
      <c r="G543" t="s">
        <v>19</v>
      </c>
      <c r="H543" t="s">
        <v>11</v>
      </c>
      <c r="I543">
        <v>26</v>
      </c>
      <c r="J543" t="s">
        <v>182</v>
      </c>
      <c r="K543" t="str">
        <f t="shared" si="25"/>
        <v>HTT+NI</v>
      </c>
      <c r="L543" t="str">
        <f>(IF(K543=parameters!$D$2,parameters!$E$2,(IF(K543=parameters!$D$3,parameters!$E$3,(IF(K543=parameters!$D$4,parameters!$E$4,(IF(K543=parameters!$D$5,parameters!$E$5,"error"))))))))</f>
        <v>#994F00</v>
      </c>
      <c r="M543" t="str">
        <f t="shared" si="26"/>
        <v>Male</v>
      </c>
    </row>
    <row r="544" spans="1:13" x14ac:dyDescent="0.25">
      <c r="A544">
        <v>44188</v>
      </c>
      <c r="B544" t="s">
        <v>190</v>
      </c>
      <c r="C544" t="str">
        <f t="shared" si="24"/>
        <v>B2-1</v>
      </c>
      <c r="E544">
        <v>7</v>
      </c>
      <c r="F544" t="s">
        <v>183</v>
      </c>
      <c r="G544" t="s">
        <v>19</v>
      </c>
      <c r="H544" t="s">
        <v>11</v>
      </c>
      <c r="I544">
        <v>24</v>
      </c>
      <c r="J544" t="s">
        <v>182</v>
      </c>
      <c r="K544" t="str">
        <f t="shared" si="25"/>
        <v>HTT+NI</v>
      </c>
      <c r="L544" t="str">
        <f>(IF(K544=parameters!$D$2,parameters!$E$2,(IF(K544=parameters!$D$3,parameters!$E$3,(IF(K544=parameters!$D$4,parameters!$E$4,(IF(K544=parameters!$D$5,parameters!$E$5,"error"))))))))</f>
        <v>#994F00</v>
      </c>
      <c r="M544" t="str">
        <f t="shared" si="26"/>
        <v>Male</v>
      </c>
    </row>
    <row r="545" spans="1:13" x14ac:dyDescent="0.25">
      <c r="A545">
        <v>44193</v>
      </c>
      <c r="B545" t="s">
        <v>190</v>
      </c>
      <c r="C545" t="str">
        <f t="shared" si="24"/>
        <v>B2-1</v>
      </c>
      <c r="E545">
        <v>8</v>
      </c>
      <c r="F545" t="s">
        <v>183</v>
      </c>
      <c r="G545" t="s">
        <v>19</v>
      </c>
      <c r="H545" t="s">
        <v>11</v>
      </c>
      <c r="I545">
        <v>27</v>
      </c>
      <c r="J545" t="s">
        <v>182</v>
      </c>
      <c r="K545" t="str">
        <f t="shared" si="25"/>
        <v>HTT+NI</v>
      </c>
      <c r="L545" t="str">
        <f>(IF(K545=parameters!$D$2,parameters!$E$2,(IF(K545=parameters!$D$3,parameters!$E$3,(IF(K545=parameters!$D$4,parameters!$E$4,(IF(K545=parameters!$D$5,parameters!$E$5,"error"))))))))</f>
        <v>#994F00</v>
      </c>
      <c r="M545" t="str">
        <f t="shared" si="26"/>
        <v>Male</v>
      </c>
    </row>
    <row r="546" spans="1:13" x14ac:dyDescent="0.25">
      <c r="A546">
        <v>44200</v>
      </c>
      <c r="B546" t="s">
        <v>190</v>
      </c>
      <c r="C546" t="str">
        <f t="shared" si="24"/>
        <v>B2-1</v>
      </c>
      <c r="E546">
        <v>9</v>
      </c>
      <c r="F546" t="s">
        <v>183</v>
      </c>
      <c r="G546" t="s">
        <v>19</v>
      </c>
      <c r="H546" t="s">
        <v>11</v>
      </c>
      <c r="I546">
        <v>27</v>
      </c>
      <c r="J546" t="s">
        <v>182</v>
      </c>
      <c r="K546" t="str">
        <f t="shared" si="25"/>
        <v>HTT+NI</v>
      </c>
      <c r="L546" t="str">
        <f>(IF(K546=parameters!$D$2,parameters!$E$2,(IF(K546=parameters!$D$3,parameters!$E$3,(IF(K546=parameters!$D$4,parameters!$E$4,(IF(K546=parameters!$D$5,parameters!$E$5,"error"))))))))</f>
        <v>#994F00</v>
      </c>
      <c r="M546" t="str">
        <f t="shared" si="26"/>
        <v>Male</v>
      </c>
    </row>
    <row r="547" spans="1:13" x14ac:dyDescent="0.25">
      <c r="A547">
        <v>44221</v>
      </c>
      <c r="B547" t="s">
        <v>190</v>
      </c>
      <c r="C547" t="str">
        <f t="shared" si="24"/>
        <v>B2-1</v>
      </c>
      <c r="E547">
        <v>12</v>
      </c>
      <c r="F547" t="s">
        <v>183</v>
      </c>
      <c r="G547" t="s">
        <v>19</v>
      </c>
      <c r="H547" t="s">
        <v>11</v>
      </c>
      <c r="I547">
        <v>25</v>
      </c>
      <c r="J547" t="s">
        <v>182</v>
      </c>
      <c r="K547" t="str">
        <f t="shared" si="25"/>
        <v>HTT+NI</v>
      </c>
      <c r="L547" t="str">
        <f>(IF(K547=parameters!$D$2,parameters!$E$2,(IF(K547=parameters!$D$3,parameters!$E$3,(IF(K547=parameters!$D$4,parameters!$E$4,(IF(K547=parameters!$D$5,parameters!$E$5,"error"))))))))</f>
        <v>#994F00</v>
      </c>
      <c r="M547" t="str">
        <f t="shared" si="26"/>
        <v>Male</v>
      </c>
    </row>
    <row r="548" spans="1:13" x14ac:dyDescent="0.25">
      <c r="A548">
        <v>44226</v>
      </c>
      <c r="B548" t="s">
        <v>190</v>
      </c>
      <c r="C548" t="str">
        <f t="shared" si="24"/>
        <v>B2-1</v>
      </c>
      <c r="E548">
        <v>12</v>
      </c>
      <c r="F548" t="s">
        <v>183</v>
      </c>
      <c r="G548" t="s">
        <v>19</v>
      </c>
      <c r="H548" t="s">
        <v>11</v>
      </c>
      <c r="I548">
        <v>23</v>
      </c>
      <c r="J548" t="s">
        <v>182</v>
      </c>
      <c r="K548" t="str">
        <f t="shared" si="25"/>
        <v>HTT+NI</v>
      </c>
      <c r="L548" t="str">
        <f>(IF(K548=parameters!$D$2,parameters!$E$2,(IF(K548=parameters!$D$3,parameters!$E$3,(IF(K548=parameters!$D$4,parameters!$E$4,(IF(K548=parameters!$D$5,parameters!$E$5,"error"))))))))</f>
        <v>#994F00</v>
      </c>
      <c r="M548" t="str">
        <f t="shared" si="26"/>
        <v>Male</v>
      </c>
    </row>
    <row r="549" spans="1:13" x14ac:dyDescent="0.25">
      <c r="A549">
        <v>44239</v>
      </c>
      <c r="B549" t="s">
        <v>190</v>
      </c>
      <c r="C549" t="str">
        <f t="shared" si="24"/>
        <v>B2-1</v>
      </c>
      <c r="E549">
        <v>14</v>
      </c>
      <c r="F549" t="s">
        <v>183</v>
      </c>
      <c r="G549" t="s">
        <v>19</v>
      </c>
      <c r="H549" t="s">
        <v>11</v>
      </c>
      <c r="I549">
        <v>22</v>
      </c>
      <c r="J549" t="s">
        <v>182</v>
      </c>
      <c r="K549" t="str">
        <f t="shared" si="25"/>
        <v>HTT+NI</v>
      </c>
      <c r="L549" t="str">
        <f>(IF(K549=parameters!$D$2,parameters!$E$2,(IF(K549=parameters!$D$3,parameters!$E$3,(IF(K549=parameters!$D$4,parameters!$E$4,(IF(K549=parameters!$D$5,parameters!$E$5,"error"))))))))</f>
        <v>#994F00</v>
      </c>
      <c r="M549" t="str">
        <f t="shared" si="26"/>
        <v>Male</v>
      </c>
    </row>
    <row r="550" spans="1:13" x14ac:dyDescent="0.25">
      <c r="A550">
        <v>44173</v>
      </c>
      <c r="B550" t="s">
        <v>191</v>
      </c>
      <c r="C550" t="str">
        <f t="shared" si="24"/>
        <v>-R00</v>
      </c>
      <c r="D550">
        <v>44140</v>
      </c>
      <c r="E550">
        <v>5</v>
      </c>
      <c r="F550" t="s">
        <v>183</v>
      </c>
      <c r="G550" t="s">
        <v>19</v>
      </c>
      <c r="H550" t="s">
        <v>11</v>
      </c>
      <c r="I550">
        <v>24</v>
      </c>
      <c r="J550" t="s">
        <v>182</v>
      </c>
      <c r="K550" t="str">
        <f t="shared" si="25"/>
        <v>HTT+NI</v>
      </c>
      <c r="L550" t="str">
        <f>(IF(K550=parameters!$D$2,parameters!$E$2,(IF(K550=parameters!$D$3,parameters!$E$3,(IF(K550=parameters!$D$4,parameters!$E$4,(IF(K550=parameters!$D$5,parameters!$E$5,"error"))))))))</f>
        <v>#994F00</v>
      </c>
      <c r="M550" t="str">
        <f t="shared" si="26"/>
        <v>Male</v>
      </c>
    </row>
    <row r="551" spans="1:13" x14ac:dyDescent="0.25">
      <c r="A551">
        <v>44178</v>
      </c>
      <c r="B551" t="s">
        <v>191</v>
      </c>
      <c r="C551" t="str">
        <f t="shared" si="24"/>
        <v>-R00</v>
      </c>
      <c r="E551">
        <v>5</v>
      </c>
      <c r="F551" t="s">
        <v>183</v>
      </c>
      <c r="G551" t="s">
        <v>19</v>
      </c>
      <c r="H551" t="s">
        <v>11</v>
      </c>
      <c r="I551">
        <v>26</v>
      </c>
      <c r="J551" t="s">
        <v>182</v>
      </c>
      <c r="K551" t="str">
        <f t="shared" si="25"/>
        <v>HTT+NI</v>
      </c>
      <c r="L551" t="str">
        <f>(IF(K551=parameters!$D$2,parameters!$E$2,(IF(K551=parameters!$D$3,parameters!$E$3,(IF(K551=parameters!$D$4,parameters!$E$4,(IF(K551=parameters!$D$5,parameters!$E$5,"error"))))))))</f>
        <v>#994F00</v>
      </c>
      <c r="M551" t="str">
        <f t="shared" si="26"/>
        <v>Male</v>
      </c>
    </row>
    <row r="552" spans="1:13" x14ac:dyDescent="0.25">
      <c r="A552">
        <v>44180</v>
      </c>
      <c r="B552" t="s">
        <v>191</v>
      </c>
      <c r="C552" t="str">
        <f t="shared" si="24"/>
        <v>-R00</v>
      </c>
      <c r="E552">
        <v>6</v>
      </c>
      <c r="F552" t="s">
        <v>183</v>
      </c>
      <c r="G552" t="s">
        <v>19</v>
      </c>
      <c r="H552" t="s">
        <v>11</v>
      </c>
      <c r="I552">
        <v>25</v>
      </c>
      <c r="J552" t="s">
        <v>182</v>
      </c>
      <c r="K552" t="str">
        <f t="shared" si="25"/>
        <v>HTT+NI</v>
      </c>
      <c r="L552" t="str">
        <f>(IF(K552=parameters!$D$2,parameters!$E$2,(IF(K552=parameters!$D$3,parameters!$E$3,(IF(K552=parameters!$D$4,parameters!$E$4,(IF(K552=parameters!$D$5,parameters!$E$5,"error"))))))))</f>
        <v>#994F00</v>
      </c>
      <c r="M552" t="str">
        <f t="shared" si="26"/>
        <v>Male</v>
      </c>
    </row>
    <row r="553" spans="1:13" x14ac:dyDescent="0.25">
      <c r="A553">
        <v>44183</v>
      </c>
      <c r="B553" t="s">
        <v>191</v>
      </c>
      <c r="C553" t="str">
        <f t="shared" si="24"/>
        <v>-R00</v>
      </c>
      <c r="E553">
        <v>6</v>
      </c>
      <c r="F553" t="s">
        <v>183</v>
      </c>
      <c r="G553" t="s">
        <v>19</v>
      </c>
      <c r="H553" t="s">
        <v>11</v>
      </c>
      <c r="I553">
        <v>27</v>
      </c>
      <c r="J553" t="s">
        <v>182</v>
      </c>
      <c r="K553" t="str">
        <f t="shared" si="25"/>
        <v>HTT+NI</v>
      </c>
      <c r="L553" t="str">
        <f>(IF(K553=parameters!$D$2,parameters!$E$2,(IF(K553=parameters!$D$3,parameters!$E$3,(IF(K553=parameters!$D$4,parameters!$E$4,(IF(K553=parameters!$D$5,parameters!$E$5,"error"))))))))</f>
        <v>#994F00</v>
      </c>
      <c r="M553" t="str">
        <f t="shared" si="26"/>
        <v>Male</v>
      </c>
    </row>
    <row r="554" spans="1:13" x14ac:dyDescent="0.25">
      <c r="A554">
        <v>44188</v>
      </c>
      <c r="B554" t="s">
        <v>191</v>
      </c>
      <c r="C554" t="str">
        <f t="shared" si="24"/>
        <v>-R00</v>
      </c>
      <c r="E554">
        <v>7</v>
      </c>
      <c r="F554" t="s">
        <v>183</v>
      </c>
      <c r="G554" t="s">
        <v>19</v>
      </c>
      <c r="H554" t="s">
        <v>11</v>
      </c>
      <c r="I554">
        <v>27</v>
      </c>
      <c r="J554" t="s">
        <v>182</v>
      </c>
      <c r="K554" t="str">
        <f t="shared" si="25"/>
        <v>HTT+NI</v>
      </c>
      <c r="L554" t="str">
        <f>(IF(K554=parameters!$D$2,parameters!$E$2,(IF(K554=parameters!$D$3,parameters!$E$3,(IF(K554=parameters!$D$4,parameters!$E$4,(IF(K554=parameters!$D$5,parameters!$E$5,"error"))))))))</f>
        <v>#994F00</v>
      </c>
      <c r="M554" t="str">
        <f t="shared" si="26"/>
        <v>Male</v>
      </c>
    </row>
    <row r="555" spans="1:13" x14ac:dyDescent="0.25">
      <c r="A555">
        <v>44193</v>
      </c>
      <c r="B555" t="s">
        <v>191</v>
      </c>
      <c r="C555" t="str">
        <f t="shared" si="24"/>
        <v>-R00</v>
      </c>
      <c r="E555">
        <v>8</v>
      </c>
      <c r="F555" t="s">
        <v>183</v>
      </c>
      <c r="G555" t="s">
        <v>19</v>
      </c>
      <c r="H555" t="s">
        <v>11</v>
      </c>
      <c r="I555">
        <v>27</v>
      </c>
      <c r="J555" t="s">
        <v>182</v>
      </c>
      <c r="K555" t="str">
        <f t="shared" si="25"/>
        <v>HTT+NI</v>
      </c>
      <c r="L555" t="str">
        <f>(IF(K555=parameters!$D$2,parameters!$E$2,(IF(K555=parameters!$D$3,parameters!$E$3,(IF(K555=parameters!$D$4,parameters!$E$4,(IF(K555=parameters!$D$5,parameters!$E$5,"error"))))))))</f>
        <v>#994F00</v>
      </c>
      <c r="M555" t="str">
        <f t="shared" si="26"/>
        <v>Male</v>
      </c>
    </row>
    <row r="556" spans="1:13" x14ac:dyDescent="0.25">
      <c r="A556">
        <v>44200</v>
      </c>
      <c r="B556" t="s">
        <v>191</v>
      </c>
      <c r="C556" t="str">
        <f t="shared" si="24"/>
        <v>-R00</v>
      </c>
      <c r="E556">
        <v>9</v>
      </c>
      <c r="F556" t="s">
        <v>183</v>
      </c>
      <c r="G556" t="s">
        <v>19</v>
      </c>
      <c r="H556" t="s">
        <v>11</v>
      </c>
      <c r="I556">
        <v>27</v>
      </c>
      <c r="J556" t="s">
        <v>182</v>
      </c>
      <c r="K556" t="str">
        <f t="shared" si="25"/>
        <v>HTT+NI</v>
      </c>
      <c r="L556" t="str">
        <f>(IF(K556=parameters!$D$2,parameters!$E$2,(IF(K556=parameters!$D$3,parameters!$E$3,(IF(K556=parameters!$D$4,parameters!$E$4,(IF(K556=parameters!$D$5,parameters!$E$5,"error"))))))))</f>
        <v>#994F00</v>
      </c>
      <c r="M556" t="str">
        <f t="shared" si="26"/>
        <v>Male</v>
      </c>
    </row>
    <row r="557" spans="1:13" x14ac:dyDescent="0.25">
      <c r="A557">
        <v>44210</v>
      </c>
      <c r="B557" t="s">
        <v>191</v>
      </c>
      <c r="C557" t="str">
        <f t="shared" si="24"/>
        <v>-R00</v>
      </c>
      <c r="E557">
        <v>10</v>
      </c>
      <c r="F557" t="s">
        <v>183</v>
      </c>
      <c r="G557" t="s">
        <v>19</v>
      </c>
      <c r="H557" t="s">
        <v>11</v>
      </c>
      <c r="I557">
        <v>26</v>
      </c>
      <c r="J557" t="s">
        <v>182</v>
      </c>
      <c r="K557" t="str">
        <f t="shared" si="25"/>
        <v>HTT+NI</v>
      </c>
      <c r="L557" t="str">
        <f>(IF(K557=parameters!$D$2,parameters!$E$2,(IF(K557=parameters!$D$3,parameters!$E$3,(IF(K557=parameters!$D$4,parameters!$E$4,(IF(K557=parameters!$D$5,parameters!$E$5,"error"))))))))</f>
        <v>#994F00</v>
      </c>
      <c r="M557" t="str">
        <f t="shared" si="26"/>
        <v>Male</v>
      </c>
    </row>
    <row r="558" spans="1:13" x14ac:dyDescent="0.25">
      <c r="A558">
        <v>44217</v>
      </c>
      <c r="B558" t="s">
        <v>191</v>
      </c>
      <c r="C558" t="str">
        <f t="shared" si="24"/>
        <v>-R00</v>
      </c>
      <c r="E558">
        <v>11</v>
      </c>
      <c r="F558" t="s">
        <v>183</v>
      </c>
      <c r="G558" t="s">
        <v>19</v>
      </c>
      <c r="H558" t="s">
        <v>11</v>
      </c>
      <c r="I558">
        <v>26</v>
      </c>
      <c r="J558" t="s">
        <v>182</v>
      </c>
      <c r="K558" t="str">
        <f t="shared" si="25"/>
        <v>HTT+NI</v>
      </c>
      <c r="L558" t="str">
        <f>(IF(K558=parameters!$D$2,parameters!$E$2,(IF(K558=parameters!$D$3,parameters!$E$3,(IF(K558=parameters!$D$4,parameters!$E$4,(IF(K558=parameters!$D$5,parameters!$E$5,"error"))))))))</f>
        <v>#994F00</v>
      </c>
      <c r="M558" t="str">
        <f t="shared" si="26"/>
        <v>Male</v>
      </c>
    </row>
    <row r="559" spans="1:13" x14ac:dyDescent="0.25">
      <c r="A559">
        <v>44221</v>
      </c>
      <c r="B559" t="s">
        <v>191</v>
      </c>
      <c r="C559" t="str">
        <f t="shared" si="24"/>
        <v>-R00</v>
      </c>
      <c r="E559">
        <v>12</v>
      </c>
      <c r="F559" t="s">
        <v>183</v>
      </c>
      <c r="G559" t="s">
        <v>19</v>
      </c>
      <c r="H559" t="s">
        <v>11</v>
      </c>
      <c r="I559">
        <v>24</v>
      </c>
      <c r="J559" t="s">
        <v>182</v>
      </c>
      <c r="K559" t="str">
        <f t="shared" si="25"/>
        <v>HTT+NI</v>
      </c>
      <c r="L559" t="str">
        <f>(IF(K559=parameters!$D$2,parameters!$E$2,(IF(K559=parameters!$D$3,parameters!$E$3,(IF(K559=parameters!$D$4,parameters!$E$4,(IF(K559=parameters!$D$5,parameters!$E$5,"error"))))))))</f>
        <v>#994F00</v>
      </c>
      <c r="M559" t="str">
        <f t="shared" si="26"/>
        <v>Male</v>
      </c>
    </row>
    <row r="560" spans="1:13" x14ac:dyDescent="0.25">
      <c r="A560">
        <v>44226</v>
      </c>
      <c r="B560" t="s">
        <v>191</v>
      </c>
      <c r="C560" t="str">
        <f t="shared" si="24"/>
        <v>-R00</v>
      </c>
      <c r="E560">
        <v>12</v>
      </c>
      <c r="F560" t="s">
        <v>183</v>
      </c>
      <c r="G560" t="s">
        <v>19</v>
      </c>
      <c r="H560" t="s">
        <v>11</v>
      </c>
      <c r="I560">
        <v>22</v>
      </c>
      <c r="J560" t="s">
        <v>182</v>
      </c>
      <c r="K560" t="str">
        <f t="shared" si="25"/>
        <v>HTT+NI</v>
      </c>
      <c r="L560" t="str">
        <f>(IF(K560=parameters!$D$2,parameters!$E$2,(IF(K560=parameters!$D$3,parameters!$E$3,(IF(K560=parameters!$D$4,parameters!$E$4,(IF(K560=parameters!$D$5,parameters!$E$5,"error"))))))))</f>
        <v>#994F00</v>
      </c>
      <c r="M560" t="str">
        <f t="shared" si="26"/>
        <v>Male</v>
      </c>
    </row>
    <row r="561" spans="1:13" x14ac:dyDescent="0.25">
      <c r="A561">
        <v>44239</v>
      </c>
      <c r="B561" t="s">
        <v>191</v>
      </c>
      <c r="C561" t="str">
        <f t="shared" si="24"/>
        <v>-R00</v>
      </c>
      <c r="E561">
        <v>14</v>
      </c>
      <c r="F561" t="s">
        <v>183</v>
      </c>
      <c r="G561" t="s">
        <v>19</v>
      </c>
      <c r="H561" t="s">
        <v>11</v>
      </c>
      <c r="I561">
        <v>16</v>
      </c>
      <c r="J561" t="s">
        <v>182</v>
      </c>
      <c r="K561" t="str">
        <f t="shared" si="25"/>
        <v>HTT+NI</v>
      </c>
      <c r="L561" t="str">
        <f>(IF(K561=parameters!$D$2,parameters!$E$2,(IF(K561=parameters!$D$3,parameters!$E$3,(IF(K561=parameters!$D$4,parameters!$E$4,(IF(K561=parameters!$D$5,parameters!$E$5,"error"))))))))</f>
        <v>#994F00</v>
      </c>
      <c r="M561" t="str">
        <f t="shared" si="26"/>
        <v>Male</v>
      </c>
    </row>
    <row r="562" spans="1:13" x14ac:dyDescent="0.25">
      <c r="A562">
        <v>44256</v>
      </c>
      <c r="B562" t="s">
        <v>191</v>
      </c>
      <c r="C562" t="str">
        <f t="shared" si="24"/>
        <v>-R00</v>
      </c>
      <c r="E562">
        <v>17</v>
      </c>
      <c r="F562" t="s">
        <v>183</v>
      </c>
      <c r="G562" t="s">
        <v>19</v>
      </c>
      <c r="H562" t="s">
        <v>11</v>
      </c>
      <c r="I562">
        <v>0</v>
      </c>
      <c r="J562" t="s">
        <v>182</v>
      </c>
      <c r="K562" t="str">
        <f t="shared" si="25"/>
        <v>HTT+NI</v>
      </c>
      <c r="L562" t="str">
        <f>(IF(K562=parameters!$D$2,parameters!$E$2,(IF(K562=parameters!$D$3,parameters!$E$3,(IF(K562=parameters!$D$4,parameters!$E$4,(IF(K562=parameters!$D$5,parameters!$E$5,"error"))))))))</f>
        <v>#994F00</v>
      </c>
      <c r="M562" t="str">
        <f t="shared" si="26"/>
        <v>Male</v>
      </c>
    </row>
    <row r="563" spans="1:13" x14ac:dyDescent="0.25">
      <c r="A563">
        <v>44180</v>
      </c>
      <c r="B563" t="s">
        <v>192</v>
      </c>
      <c r="C563" t="str">
        <f t="shared" si="24"/>
        <v>1-00</v>
      </c>
      <c r="D563">
        <v>44137</v>
      </c>
      <c r="E563">
        <v>6</v>
      </c>
      <c r="F563" t="s">
        <v>183</v>
      </c>
      <c r="G563" t="s">
        <v>19</v>
      </c>
      <c r="H563" t="s">
        <v>11</v>
      </c>
      <c r="I563">
        <v>6.1428571429999996</v>
      </c>
      <c r="J563" t="s">
        <v>182</v>
      </c>
      <c r="K563" t="str">
        <f t="shared" si="25"/>
        <v>HTT+NI</v>
      </c>
      <c r="L563" t="str">
        <f>(IF(K563=parameters!$D$2,parameters!$E$2,(IF(K563=parameters!$D$3,parameters!$E$3,(IF(K563=parameters!$D$4,parameters!$E$4,(IF(K563=parameters!$D$5,parameters!$E$5,"error"))))))))</f>
        <v>#994F00</v>
      </c>
      <c r="M563" t="str">
        <f t="shared" si="26"/>
        <v>Male</v>
      </c>
    </row>
    <row r="564" spans="1:13" x14ac:dyDescent="0.25">
      <c r="A564">
        <v>44183</v>
      </c>
      <c r="B564" t="s">
        <v>192</v>
      </c>
      <c r="C564" t="str">
        <f t="shared" si="24"/>
        <v>1-00</v>
      </c>
      <c r="E564">
        <v>7</v>
      </c>
      <c r="F564" t="s">
        <v>183</v>
      </c>
      <c r="G564" t="s">
        <v>19</v>
      </c>
      <c r="H564" t="s">
        <v>11</v>
      </c>
      <c r="I564">
        <v>6.5714285710000002</v>
      </c>
      <c r="J564" t="s">
        <v>182</v>
      </c>
      <c r="K564" t="str">
        <f t="shared" si="25"/>
        <v>HTT+NI</v>
      </c>
      <c r="L564" t="str">
        <f>(IF(K564=parameters!$D$2,parameters!$E$2,(IF(K564=parameters!$D$3,parameters!$E$3,(IF(K564=parameters!$D$4,parameters!$E$4,(IF(K564=parameters!$D$5,parameters!$E$5,"error"))))))))</f>
        <v>#994F00</v>
      </c>
      <c r="M564" t="str">
        <f t="shared" si="26"/>
        <v>Male</v>
      </c>
    </row>
    <row r="565" spans="1:13" x14ac:dyDescent="0.25">
      <c r="A565">
        <v>44188</v>
      </c>
      <c r="B565" t="s">
        <v>192</v>
      </c>
      <c r="C565" t="str">
        <f t="shared" si="24"/>
        <v>1-00</v>
      </c>
      <c r="E565">
        <v>7</v>
      </c>
      <c r="F565" t="s">
        <v>183</v>
      </c>
      <c r="G565" t="s">
        <v>19</v>
      </c>
      <c r="H565" t="s">
        <v>11</v>
      </c>
      <c r="I565">
        <v>7.2857142860000002</v>
      </c>
      <c r="J565" t="s">
        <v>182</v>
      </c>
      <c r="K565" t="str">
        <f t="shared" si="25"/>
        <v>HTT+NI</v>
      </c>
      <c r="L565" t="str">
        <f>(IF(K565=parameters!$D$2,parameters!$E$2,(IF(K565=parameters!$D$3,parameters!$E$3,(IF(K565=parameters!$D$4,parameters!$E$4,(IF(K565=parameters!$D$5,parameters!$E$5,"error"))))))))</f>
        <v>#994F00</v>
      </c>
      <c r="M565" t="str">
        <f t="shared" si="26"/>
        <v>Male</v>
      </c>
    </row>
    <row r="566" spans="1:13" x14ac:dyDescent="0.25">
      <c r="A566">
        <v>44193</v>
      </c>
      <c r="B566" t="s">
        <v>192</v>
      </c>
      <c r="C566" t="str">
        <f t="shared" si="24"/>
        <v>1-00</v>
      </c>
      <c r="E566">
        <v>8</v>
      </c>
      <c r="F566" t="s">
        <v>183</v>
      </c>
      <c r="G566" t="s">
        <v>19</v>
      </c>
      <c r="H566" t="s">
        <v>11</v>
      </c>
      <c r="I566">
        <v>8</v>
      </c>
      <c r="J566" t="s">
        <v>182</v>
      </c>
      <c r="K566" t="str">
        <f t="shared" si="25"/>
        <v>HTT+NI</v>
      </c>
      <c r="L566" t="str">
        <f>(IF(K566=parameters!$D$2,parameters!$E$2,(IF(K566=parameters!$D$3,parameters!$E$3,(IF(K566=parameters!$D$4,parameters!$E$4,(IF(K566=parameters!$D$5,parameters!$E$5,"error"))))))))</f>
        <v>#994F00</v>
      </c>
      <c r="M566" t="str">
        <f t="shared" si="26"/>
        <v>Male</v>
      </c>
    </row>
    <row r="567" spans="1:13" x14ac:dyDescent="0.25">
      <c r="A567">
        <v>44200</v>
      </c>
      <c r="B567" t="s">
        <v>192</v>
      </c>
      <c r="C567" t="str">
        <f t="shared" si="24"/>
        <v>1-00</v>
      </c>
      <c r="E567">
        <v>9</v>
      </c>
      <c r="F567" t="s">
        <v>183</v>
      </c>
      <c r="G567" t="s">
        <v>19</v>
      </c>
      <c r="H567" t="s">
        <v>11</v>
      </c>
      <c r="I567">
        <v>9</v>
      </c>
      <c r="J567" t="s">
        <v>182</v>
      </c>
      <c r="K567" t="str">
        <f t="shared" si="25"/>
        <v>HTT+NI</v>
      </c>
      <c r="L567" t="str">
        <f>(IF(K567=parameters!$D$2,parameters!$E$2,(IF(K567=parameters!$D$3,parameters!$E$3,(IF(K567=parameters!$D$4,parameters!$E$4,(IF(K567=parameters!$D$5,parameters!$E$5,"error"))))))))</f>
        <v>#994F00</v>
      </c>
      <c r="M567" t="str">
        <f t="shared" si="26"/>
        <v>Male</v>
      </c>
    </row>
    <row r="568" spans="1:13" x14ac:dyDescent="0.25">
      <c r="A568">
        <v>44217</v>
      </c>
      <c r="B568" t="s">
        <v>192</v>
      </c>
      <c r="C568" t="str">
        <f t="shared" si="24"/>
        <v>1-00</v>
      </c>
      <c r="E568">
        <v>11</v>
      </c>
      <c r="F568" t="s">
        <v>183</v>
      </c>
      <c r="G568" t="s">
        <v>19</v>
      </c>
      <c r="H568" t="s">
        <v>11</v>
      </c>
      <c r="I568">
        <v>11.42857143</v>
      </c>
      <c r="J568" t="s">
        <v>182</v>
      </c>
      <c r="K568" t="str">
        <f t="shared" si="25"/>
        <v>HTT+NI</v>
      </c>
      <c r="L568" t="str">
        <f>(IF(K568=parameters!$D$2,parameters!$E$2,(IF(K568=parameters!$D$3,parameters!$E$3,(IF(K568=parameters!$D$4,parameters!$E$4,(IF(K568=parameters!$D$5,parameters!$E$5,"error"))))))))</f>
        <v>#994F00</v>
      </c>
      <c r="M568" t="str">
        <f t="shared" si="26"/>
        <v>Male</v>
      </c>
    </row>
    <row r="569" spans="1:13" x14ac:dyDescent="0.25">
      <c r="A569">
        <v>44239</v>
      </c>
      <c r="B569" t="s">
        <v>192</v>
      </c>
      <c r="C569" t="str">
        <f t="shared" si="24"/>
        <v>1-00</v>
      </c>
      <c r="E569">
        <v>15</v>
      </c>
      <c r="F569" t="s">
        <v>183</v>
      </c>
      <c r="G569" t="s">
        <v>19</v>
      </c>
      <c r="H569" t="s">
        <v>11</v>
      </c>
      <c r="I569">
        <v>14.57142857</v>
      </c>
      <c r="J569" t="s">
        <v>182</v>
      </c>
      <c r="K569" t="str">
        <f t="shared" si="25"/>
        <v>HTT+NI</v>
      </c>
      <c r="L569" t="str">
        <f>(IF(K569=parameters!$D$2,parameters!$E$2,(IF(K569=parameters!$D$3,parameters!$E$3,(IF(K569=parameters!$D$4,parameters!$E$4,(IF(K569=parameters!$D$5,parameters!$E$5,"error"))))))))</f>
        <v>#994F00</v>
      </c>
      <c r="M569" t="str">
        <f t="shared" si="26"/>
        <v>Male</v>
      </c>
    </row>
    <row r="570" spans="1:13" x14ac:dyDescent="0.25">
      <c r="A570">
        <v>44254</v>
      </c>
      <c r="B570" t="s">
        <v>192</v>
      </c>
      <c r="C570" t="str">
        <f t="shared" si="24"/>
        <v>1-00</v>
      </c>
      <c r="E570">
        <v>17</v>
      </c>
      <c r="F570" t="s">
        <v>183</v>
      </c>
      <c r="G570" t="s">
        <v>19</v>
      </c>
      <c r="H570" t="s">
        <v>11</v>
      </c>
      <c r="I570">
        <v>16.714285709999999</v>
      </c>
      <c r="J570" t="s">
        <v>182</v>
      </c>
      <c r="K570" t="str">
        <f t="shared" si="25"/>
        <v>HTT+NI</v>
      </c>
      <c r="L570" t="str">
        <f>(IF(K570=parameters!$D$2,parameters!$E$2,(IF(K570=parameters!$D$3,parameters!$E$3,(IF(K570=parameters!$D$4,parameters!$E$4,(IF(K570=parameters!$D$5,parameters!$E$5,"error"))))))))</f>
        <v>#994F00</v>
      </c>
      <c r="M570" t="str">
        <f t="shared" si="26"/>
        <v>Male</v>
      </c>
    </row>
    <row r="571" spans="1:13" x14ac:dyDescent="0.25">
      <c r="A571">
        <v>43937</v>
      </c>
      <c r="B571">
        <v>289752985</v>
      </c>
      <c r="C571" t="str">
        <f t="shared" si="24"/>
        <v>2985</v>
      </c>
      <c r="D571">
        <v>43896</v>
      </c>
      <c r="E571">
        <v>6</v>
      </c>
      <c r="F571" t="s">
        <v>183</v>
      </c>
      <c r="G571" t="s">
        <v>17</v>
      </c>
      <c r="H571" t="s">
        <v>11</v>
      </c>
      <c r="I571">
        <v>18</v>
      </c>
      <c r="J571" t="s">
        <v>76</v>
      </c>
      <c r="K571" t="str">
        <f t="shared" si="25"/>
        <v>PSD95-6ZF-NoED</v>
      </c>
      <c r="L571" t="str">
        <f>(IF(K571=parameters!$D$2,parameters!$E$2,(IF(K571=parameters!$D$3,parameters!$E$3,(IF(K571=parameters!$D$4,parameters!$E$4,(IF(K571=parameters!$D$5,parameters!$E$5,"error"))))))))</f>
        <v>#E69F00</v>
      </c>
      <c r="M571" t="str">
        <f t="shared" si="26"/>
        <v>Male</v>
      </c>
    </row>
    <row r="572" spans="1:13" x14ac:dyDescent="0.25">
      <c r="A572">
        <v>43937</v>
      </c>
      <c r="B572">
        <v>289752613</v>
      </c>
      <c r="C572" t="str">
        <f t="shared" si="24"/>
        <v>2613</v>
      </c>
      <c r="D572">
        <v>43896</v>
      </c>
      <c r="E572">
        <v>6</v>
      </c>
      <c r="F572" t="s">
        <v>183</v>
      </c>
      <c r="G572" t="s">
        <v>17</v>
      </c>
      <c r="H572" t="s">
        <v>11</v>
      </c>
      <c r="I572">
        <v>17</v>
      </c>
      <c r="J572" t="s">
        <v>76</v>
      </c>
      <c r="K572" t="str">
        <f t="shared" si="25"/>
        <v>PSD95-6ZF-NoED</v>
      </c>
      <c r="L572" t="str">
        <f>(IF(K572=parameters!$D$2,parameters!$E$2,(IF(K572=parameters!$D$3,parameters!$E$3,(IF(K572=parameters!$D$4,parameters!$E$4,(IF(K572=parameters!$D$5,parameters!$E$5,"error"))))))))</f>
        <v>#E69F00</v>
      </c>
      <c r="M572" t="str">
        <f t="shared" si="26"/>
        <v>Male</v>
      </c>
    </row>
    <row r="573" spans="1:13" x14ac:dyDescent="0.25">
      <c r="A573">
        <v>44226</v>
      </c>
      <c r="B573">
        <v>289756286</v>
      </c>
      <c r="C573" t="str">
        <f t="shared" si="24"/>
        <v>6286</v>
      </c>
      <c r="D573">
        <v>44200</v>
      </c>
      <c r="E573">
        <v>4</v>
      </c>
      <c r="F573" t="s">
        <v>183</v>
      </c>
      <c r="G573" t="s">
        <v>17</v>
      </c>
      <c r="H573" t="s">
        <v>11</v>
      </c>
      <c r="I573">
        <v>18</v>
      </c>
      <c r="J573" t="s">
        <v>76</v>
      </c>
      <c r="K573" t="str">
        <f t="shared" si="25"/>
        <v>PSD95-6ZF-NoED</v>
      </c>
      <c r="L573" t="str">
        <f>(IF(K573=parameters!$D$2,parameters!$E$2,(IF(K573=parameters!$D$3,parameters!$E$3,(IF(K573=parameters!$D$4,parameters!$E$4,(IF(K573=parameters!$D$5,parameters!$E$5,"error"))))))))</f>
        <v>#E69F00</v>
      </c>
      <c r="M573" t="str">
        <f t="shared" si="26"/>
        <v>Male</v>
      </c>
    </row>
    <row r="574" spans="1:13" x14ac:dyDescent="0.25">
      <c r="A574">
        <v>44234</v>
      </c>
      <c r="B574">
        <v>289756286</v>
      </c>
      <c r="C574" t="str">
        <f t="shared" si="24"/>
        <v>6286</v>
      </c>
      <c r="E574">
        <v>5</v>
      </c>
      <c r="F574" t="s">
        <v>183</v>
      </c>
      <c r="G574" t="s">
        <v>17</v>
      </c>
      <c r="H574" t="s">
        <v>11</v>
      </c>
      <c r="I574">
        <v>24</v>
      </c>
      <c r="J574" t="s">
        <v>76</v>
      </c>
      <c r="K574" t="str">
        <f t="shared" si="25"/>
        <v>PSD95-6ZF-NoED</v>
      </c>
      <c r="L574" t="str">
        <f>(IF(K574=parameters!$D$2,parameters!$E$2,(IF(K574=parameters!$D$3,parameters!$E$3,(IF(K574=parameters!$D$4,parameters!$E$4,(IF(K574=parameters!$D$5,parameters!$E$5,"error"))))))))</f>
        <v>#E69F00</v>
      </c>
      <c r="M574" t="str">
        <f t="shared" si="26"/>
        <v>Male</v>
      </c>
    </row>
    <row r="575" spans="1:13" x14ac:dyDescent="0.25">
      <c r="A575">
        <v>44239</v>
      </c>
      <c r="B575">
        <v>289756286</v>
      </c>
      <c r="C575" t="str">
        <f t="shared" si="24"/>
        <v>6286</v>
      </c>
      <c r="E575">
        <v>6</v>
      </c>
      <c r="F575" t="s">
        <v>183</v>
      </c>
      <c r="G575" t="s">
        <v>17</v>
      </c>
      <c r="H575" t="s">
        <v>11</v>
      </c>
      <c r="I575">
        <v>26</v>
      </c>
      <c r="J575" t="s">
        <v>76</v>
      </c>
      <c r="K575" t="str">
        <f t="shared" si="25"/>
        <v>PSD95-6ZF-NoED</v>
      </c>
      <c r="L575" t="str">
        <f>(IF(K575=parameters!$D$2,parameters!$E$2,(IF(K575=parameters!$D$3,parameters!$E$3,(IF(K575=parameters!$D$4,parameters!$E$4,(IF(K575=parameters!$D$5,parameters!$E$5,"error"))))))))</f>
        <v>#E69F00</v>
      </c>
      <c r="M575" t="str">
        <f t="shared" si="26"/>
        <v>Male</v>
      </c>
    </row>
    <row r="576" spans="1:13" x14ac:dyDescent="0.25">
      <c r="A576">
        <v>44248</v>
      </c>
      <c r="B576">
        <v>289756286</v>
      </c>
      <c r="C576" t="str">
        <f t="shared" si="24"/>
        <v>6286</v>
      </c>
      <c r="E576">
        <v>7</v>
      </c>
      <c r="F576" t="s">
        <v>183</v>
      </c>
      <c r="G576" t="s">
        <v>17</v>
      </c>
      <c r="H576" t="s">
        <v>11</v>
      </c>
      <c r="I576">
        <v>23</v>
      </c>
      <c r="J576" t="s">
        <v>76</v>
      </c>
      <c r="K576" t="str">
        <f t="shared" si="25"/>
        <v>PSD95-6ZF-NoED</v>
      </c>
      <c r="L576" t="str">
        <f>(IF(K576=parameters!$D$2,parameters!$E$2,(IF(K576=parameters!$D$3,parameters!$E$3,(IF(K576=parameters!$D$4,parameters!$E$4,(IF(K576=parameters!$D$5,parameters!$E$5,"error"))))))))</f>
        <v>#E69F00</v>
      </c>
      <c r="M576" t="str">
        <f t="shared" si="26"/>
        <v>Male</v>
      </c>
    </row>
    <row r="577" spans="1:13" x14ac:dyDescent="0.25">
      <c r="A577">
        <v>44253</v>
      </c>
      <c r="B577">
        <v>289756286</v>
      </c>
      <c r="C577" t="str">
        <f t="shared" si="24"/>
        <v>6286</v>
      </c>
      <c r="E577">
        <v>8</v>
      </c>
      <c r="F577" t="s">
        <v>183</v>
      </c>
      <c r="G577" t="s">
        <v>17</v>
      </c>
      <c r="H577" t="s">
        <v>11</v>
      </c>
      <c r="I577">
        <v>28</v>
      </c>
      <c r="J577" t="s">
        <v>76</v>
      </c>
      <c r="K577" t="str">
        <f t="shared" si="25"/>
        <v>PSD95-6ZF-NoED</v>
      </c>
      <c r="L577" t="str">
        <f>(IF(K577=parameters!$D$2,parameters!$E$2,(IF(K577=parameters!$D$3,parameters!$E$3,(IF(K577=parameters!$D$4,parameters!$E$4,(IF(K577=parameters!$D$5,parameters!$E$5,"error"))))))))</f>
        <v>#E69F00</v>
      </c>
      <c r="M577" t="str">
        <f t="shared" si="26"/>
        <v>Male</v>
      </c>
    </row>
    <row r="578" spans="1:13" x14ac:dyDescent="0.25">
      <c r="A578">
        <v>44257</v>
      </c>
      <c r="B578">
        <v>289756286</v>
      </c>
      <c r="C578" t="str">
        <f t="shared" si="24"/>
        <v>6286</v>
      </c>
      <c r="E578">
        <v>8</v>
      </c>
      <c r="F578" t="s">
        <v>183</v>
      </c>
      <c r="G578" t="s">
        <v>17</v>
      </c>
      <c r="H578" t="s">
        <v>11</v>
      </c>
      <c r="I578">
        <v>28</v>
      </c>
      <c r="J578" t="s">
        <v>76</v>
      </c>
      <c r="K578" t="str">
        <f t="shared" si="25"/>
        <v>PSD95-6ZF-NoED</v>
      </c>
      <c r="L578" t="str">
        <f>(IF(K578=parameters!$D$2,parameters!$E$2,(IF(K578=parameters!$D$3,parameters!$E$3,(IF(K578=parameters!$D$4,parameters!$E$4,(IF(K578=parameters!$D$5,parameters!$E$5,"error"))))))))</f>
        <v>#E69F00</v>
      </c>
      <c r="M578" t="str">
        <f t="shared" si="26"/>
        <v>Male</v>
      </c>
    </row>
    <row r="579" spans="1:13" x14ac:dyDescent="0.25">
      <c r="A579">
        <v>44263</v>
      </c>
      <c r="B579">
        <v>289756286</v>
      </c>
      <c r="C579" t="str">
        <f t="shared" ref="C579:C642" si="27">RIGHT(B579,4)</f>
        <v>6286</v>
      </c>
      <c r="E579">
        <v>9</v>
      </c>
      <c r="F579" t="s">
        <v>183</v>
      </c>
      <c r="G579" t="s">
        <v>17</v>
      </c>
      <c r="H579" t="s">
        <v>11</v>
      </c>
      <c r="I579">
        <v>30</v>
      </c>
      <c r="J579" t="s">
        <v>76</v>
      </c>
      <c r="K579" t="str">
        <f t="shared" ref="K579:K642" si="28">(IF(J579="NI-","HTT-NI",(IF(J579="PSD95-6ZF-NoED","PSD95-6ZF-NoED",(IF(J579="PSD95-6ZF-VP64","PSD95-6ZF-VP64",(IF(J579="NI+","HTT+NI","error"))))))))</f>
        <v>PSD95-6ZF-NoED</v>
      </c>
      <c r="L579" t="str">
        <f>(IF(K579=parameters!$D$2,parameters!$E$2,(IF(K579=parameters!$D$3,parameters!$E$3,(IF(K579=parameters!$D$4,parameters!$E$4,(IF(K579=parameters!$D$5,parameters!$E$5,"error"))))))))</f>
        <v>#E69F00</v>
      </c>
      <c r="M579" t="str">
        <f t="shared" ref="M579:M642" si="29">IF(H579="Hembra","Female",(IF(H579="hembra","Female",(IF(H579="Hembra*","Female","Male")))))</f>
        <v>Male</v>
      </c>
    </row>
    <row r="580" spans="1:13" x14ac:dyDescent="0.25">
      <c r="A580">
        <v>44265</v>
      </c>
      <c r="B580">
        <v>289756286</v>
      </c>
      <c r="C580" t="str">
        <f t="shared" si="27"/>
        <v>6286</v>
      </c>
      <c r="E580">
        <v>9</v>
      </c>
      <c r="F580" t="s">
        <v>183</v>
      </c>
      <c r="G580" t="s">
        <v>17</v>
      </c>
      <c r="H580" t="s">
        <v>11</v>
      </c>
      <c r="I580">
        <v>27</v>
      </c>
      <c r="J580" t="s">
        <v>76</v>
      </c>
      <c r="K580" t="str">
        <f t="shared" si="28"/>
        <v>PSD95-6ZF-NoED</v>
      </c>
      <c r="L580" t="str">
        <f>(IF(K580=parameters!$D$2,parameters!$E$2,(IF(K580=parameters!$D$3,parameters!$E$3,(IF(K580=parameters!$D$4,parameters!$E$4,(IF(K580=parameters!$D$5,parameters!$E$5,"error"))))))))</f>
        <v>#E69F00</v>
      </c>
      <c r="M580" t="str">
        <f t="shared" si="29"/>
        <v>Male</v>
      </c>
    </row>
    <row r="581" spans="1:13" x14ac:dyDescent="0.25">
      <c r="A581">
        <v>44226</v>
      </c>
      <c r="B581">
        <v>289756745</v>
      </c>
      <c r="C581" t="str">
        <f t="shared" si="27"/>
        <v>6745</v>
      </c>
      <c r="D581">
        <v>44200</v>
      </c>
      <c r="E581">
        <v>4</v>
      </c>
      <c r="F581" t="s">
        <v>183</v>
      </c>
      <c r="G581" t="s">
        <v>17</v>
      </c>
      <c r="H581" t="s">
        <v>11</v>
      </c>
      <c r="I581">
        <v>15</v>
      </c>
      <c r="J581" t="s">
        <v>76</v>
      </c>
      <c r="K581" t="str">
        <f t="shared" si="28"/>
        <v>PSD95-6ZF-NoED</v>
      </c>
      <c r="L581" t="str">
        <f>(IF(K581=parameters!$D$2,parameters!$E$2,(IF(K581=parameters!$D$3,parameters!$E$3,(IF(K581=parameters!$D$4,parameters!$E$4,(IF(K581=parameters!$D$5,parameters!$E$5,"error"))))))))</f>
        <v>#E69F00</v>
      </c>
      <c r="M581" t="str">
        <f t="shared" si="29"/>
        <v>Male</v>
      </c>
    </row>
    <row r="582" spans="1:13" x14ac:dyDescent="0.25">
      <c r="A582">
        <v>44234</v>
      </c>
      <c r="B582">
        <v>289756745</v>
      </c>
      <c r="C582" t="str">
        <f t="shared" si="27"/>
        <v>6745</v>
      </c>
      <c r="E582">
        <v>5</v>
      </c>
      <c r="F582" t="s">
        <v>183</v>
      </c>
      <c r="G582" t="s">
        <v>17</v>
      </c>
      <c r="H582" t="s">
        <v>11</v>
      </c>
      <c r="I582">
        <v>22</v>
      </c>
      <c r="J582" t="s">
        <v>76</v>
      </c>
      <c r="K582" t="str">
        <f t="shared" si="28"/>
        <v>PSD95-6ZF-NoED</v>
      </c>
      <c r="L582" t="str">
        <f>(IF(K582=parameters!$D$2,parameters!$E$2,(IF(K582=parameters!$D$3,parameters!$E$3,(IF(K582=parameters!$D$4,parameters!$E$4,(IF(K582=parameters!$D$5,parameters!$E$5,"error"))))))))</f>
        <v>#E69F00</v>
      </c>
      <c r="M582" t="str">
        <f t="shared" si="29"/>
        <v>Male</v>
      </c>
    </row>
    <row r="583" spans="1:13" x14ac:dyDescent="0.25">
      <c r="A583">
        <v>44239</v>
      </c>
      <c r="B583">
        <v>289756745</v>
      </c>
      <c r="C583" t="str">
        <f t="shared" si="27"/>
        <v>6745</v>
      </c>
      <c r="E583">
        <v>6</v>
      </c>
      <c r="F583" t="s">
        <v>183</v>
      </c>
      <c r="G583" t="s">
        <v>17</v>
      </c>
      <c r="H583" t="s">
        <v>11</v>
      </c>
      <c r="I583">
        <v>24</v>
      </c>
      <c r="J583" t="s">
        <v>76</v>
      </c>
      <c r="K583" t="str">
        <f t="shared" si="28"/>
        <v>PSD95-6ZF-NoED</v>
      </c>
      <c r="L583" t="str">
        <f>(IF(K583=parameters!$D$2,parameters!$E$2,(IF(K583=parameters!$D$3,parameters!$E$3,(IF(K583=parameters!$D$4,parameters!$E$4,(IF(K583=parameters!$D$5,parameters!$E$5,"error"))))))))</f>
        <v>#E69F00</v>
      </c>
      <c r="M583" t="str">
        <f t="shared" si="29"/>
        <v>Male</v>
      </c>
    </row>
    <row r="584" spans="1:13" x14ac:dyDescent="0.25">
      <c r="A584">
        <v>44248</v>
      </c>
      <c r="B584">
        <v>289756745</v>
      </c>
      <c r="C584" t="str">
        <f t="shared" si="27"/>
        <v>6745</v>
      </c>
      <c r="E584">
        <v>7</v>
      </c>
      <c r="F584" t="s">
        <v>183</v>
      </c>
      <c r="G584" t="s">
        <v>17</v>
      </c>
      <c r="H584" t="s">
        <v>11</v>
      </c>
      <c r="I584">
        <v>24</v>
      </c>
      <c r="J584" t="s">
        <v>76</v>
      </c>
      <c r="K584" t="str">
        <f t="shared" si="28"/>
        <v>PSD95-6ZF-NoED</v>
      </c>
      <c r="L584" t="str">
        <f>(IF(K584=parameters!$D$2,parameters!$E$2,(IF(K584=parameters!$D$3,parameters!$E$3,(IF(K584=parameters!$D$4,parameters!$E$4,(IF(K584=parameters!$D$5,parameters!$E$5,"error"))))))))</f>
        <v>#E69F00</v>
      </c>
      <c r="M584" t="str">
        <f t="shared" si="29"/>
        <v>Male</v>
      </c>
    </row>
    <row r="585" spans="1:13" x14ac:dyDescent="0.25">
      <c r="A585">
        <v>44253</v>
      </c>
      <c r="B585">
        <v>289756745</v>
      </c>
      <c r="C585" t="str">
        <f t="shared" si="27"/>
        <v>6745</v>
      </c>
      <c r="E585">
        <v>8</v>
      </c>
      <c r="F585" t="s">
        <v>183</v>
      </c>
      <c r="G585" t="s">
        <v>17</v>
      </c>
      <c r="H585" t="s">
        <v>11</v>
      </c>
      <c r="I585">
        <v>25</v>
      </c>
      <c r="J585" t="s">
        <v>76</v>
      </c>
      <c r="K585" t="str">
        <f t="shared" si="28"/>
        <v>PSD95-6ZF-NoED</v>
      </c>
      <c r="L585" t="str">
        <f>(IF(K585=parameters!$D$2,parameters!$E$2,(IF(K585=parameters!$D$3,parameters!$E$3,(IF(K585=parameters!$D$4,parameters!$E$4,(IF(K585=parameters!$D$5,parameters!$E$5,"error"))))))))</f>
        <v>#E69F00</v>
      </c>
      <c r="M585" t="str">
        <f t="shared" si="29"/>
        <v>Male</v>
      </c>
    </row>
    <row r="586" spans="1:13" x14ac:dyDescent="0.25">
      <c r="A586">
        <v>44257</v>
      </c>
      <c r="B586">
        <v>289756745</v>
      </c>
      <c r="C586" t="str">
        <f t="shared" si="27"/>
        <v>6745</v>
      </c>
      <c r="E586">
        <v>8</v>
      </c>
      <c r="F586" t="s">
        <v>183</v>
      </c>
      <c r="G586" t="s">
        <v>17</v>
      </c>
      <c r="H586" t="s">
        <v>11</v>
      </c>
      <c r="I586">
        <v>25</v>
      </c>
      <c r="J586" t="s">
        <v>76</v>
      </c>
      <c r="K586" t="str">
        <f t="shared" si="28"/>
        <v>PSD95-6ZF-NoED</v>
      </c>
      <c r="L586" t="str">
        <f>(IF(K586=parameters!$D$2,parameters!$E$2,(IF(K586=parameters!$D$3,parameters!$E$3,(IF(K586=parameters!$D$4,parameters!$E$4,(IF(K586=parameters!$D$5,parameters!$E$5,"error"))))))))</f>
        <v>#E69F00</v>
      </c>
      <c r="M586" t="str">
        <f t="shared" si="29"/>
        <v>Male</v>
      </c>
    </row>
    <row r="587" spans="1:13" x14ac:dyDescent="0.25">
      <c r="A587">
        <v>44263</v>
      </c>
      <c r="B587">
        <v>289756745</v>
      </c>
      <c r="C587" t="str">
        <f t="shared" si="27"/>
        <v>6745</v>
      </c>
      <c r="E587">
        <v>9</v>
      </c>
      <c r="F587" t="s">
        <v>183</v>
      </c>
      <c r="G587" t="s">
        <v>17</v>
      </c>
      <c r="H587" t="s">
        <v>11</v>
      </c>
      <c r="I587">
        <v>25</v>
      </c>
      <c r="J587" t="s">
        <v>76</v>
      </c>
      <c r="K587" t="str">
        <f t="shared" si="28"/>
        <v>PSD95-6ZF-NoED</v>
      </c>
      <c r="L587" t="str">
        <f>(IF(K587=parameters!$D$2,parameters!$E$2,(IF(K587=parameters!$D$3,parameters!$E$3,(IF(K587=parameters!$D$4,parameters!$E$4,(IF(K587=parameters!$D$5,parameters!$E$5,"error"))))))))</f>
        <v>#E69F00</v>
      </c>
      <c r="M587" t="str">
        <f t="shared" si="29"/>
        <v>Male</v>
      </c>
    </row>
    <row r="588" spans="1:13" x14ac:dyDescent="0.25">
      <c r="A588">
        <v>44265</v>
      </c>
      <c r="B588">
        <v>289756745</v>
      </c>
      <c r="C588" t="str">
        <f t="shared" si="27"/>
        <v>6745</v>
      </c>
      <c r="E588">
        <v>9</v>
      </c>
      <c r="F588" t="s">
        <v>183</v>
      </c>
      <c r="G588" t="s">
        <v>17</v>
      </c>
      <c r="H588" t="s">
        <v>11</v>
      </c>
      <c r="I588">
        <v>27</v>
      </c>
      <c r="J588" t="s">
        <v>76</v>
      </c>
      <c r="K588" t="str">
        <f t="shared" si="28"/>
        <v>PSD95-6ZF-NoED</v>
      </c>
      <c r="L588" t="str">
        <f>(IF(K588=parameters!$D$2,parameters!$E$2,(IF(K588=parameters!$D$3,parameters!$E$3,(IF(K588=parameters!$D$4,parameters!$E$4,(IF(K588=parameters!$D$5,parameters!$E$5,"error"))))))))</f>
        <v>#E69F00</v>
      </c>
      <c r="M588" t="str">
        <f t="shared" si="29"/>
        <v>Male</v>
      </c>
    </row>
    <row r="589" spans="1:13" x14ac:dyDescent="0.25">
      <c r="A589">
        <v>44304</v>
      </c>
      <c r="B589">
        <v>289756745</v>
      </c>
      <c r="C589" t="str">
        <f t="shared" si="27"/>
        <v>6745</v>
      </c>
      <c r="E589">
        <v>15</v>
      </c>
      <c r="F589" t="s">
        <v>183</v>
      </c>
      <c r="G589" t="s">
        <v>17</v>
      </c>
      <c r="H589" t="s">
        <v>11</v>
      </c>
      <c r="I589">
        <v>15</v>
      </c>
      <c r="J589" t="s">
        <v>76</v>
      </c>
      <c r="K589" t="str">
        <f t="shared" si="28"/>
        <v>PSD95-6ZF-NoED</v>
      </c>
      <c r="L589" t="str">
        <f>(IF(K589=parameters!$D$2,parameters!$E$2,(IF(K589=parameters!$D$3,parameters!$E$3,(IF(K589=parameters!$D$4,parameters!$E$4,(IF(K589=parameters!$D$5,parameters!$E$5,"error"))))))))</f>
        <v>#E69F00</v>
      </c>
      <c r="M589" t="str">
        <f t="shared" si="29"/>
        <v>Male</v>
      </c>
    </row>
    <row r="590" spans="1:13" x14ac:dyDescent="0.25">
      <c r="A590">
        <v>44226</v>
      </c>
      <c r="B590">
        <v>289756706</v>
      </c>
      <c r="C590" t="str">
        <f t="shared" si="27"/>
        <v>6706</v>
      </c>
      <c r="D590">
        <v>44200</v>
      </c>
      <c r="E590">
        <v>4</v>
      </c>
      <c r="F590" t="s">
        <v>183</v>
      </c>
      <c r="G590" t="s">
        <v>17</v>
      </c>
      <c r="H590" t="s">
        <v>11</v>
      </c>
      <c r="I590">
        <v>14</v>
      </c>
      <c r="J590" t="s">
        <v>76</v>
      </c>
      <c r="K590" t="str">
        <f t="shared" si="28"/>
        <v>PSD95-6ZF-NoED</v>
      </c>
      <c r="L590" t="str">
        <f>(IF(K590=parameters!$D$2,parameters!$E$2,(IF(K590=parameters!$D$3,parameters!$E$3,(IF(K590=parameters!$D$4,parameters!$E$4,(IF(K590=parameters!$D$5,parameters!$E$5,"error"))))))))</f>
        <v>#E69F00</v>
      </c>
      <c r="M590" t="str">
        <f t="shared" si="29"/>
        <v>Male</v>
      </c>
    </row>
    <row r="591" spans="1:13" x14ac:dyDescent="0.25">
      <c r="A591">
        <v>44248</v>
      </c>
      <c r="B591">
        <v>289756706</v>
      </c>
      <c r="C591" t="str">
        <f t="shared" si="27"/>
        <v>6706</v>
      </c>
      <c r="E591">
        <v>7</v>
      </c>
      <c r="F591" t="s">
        <v>183</v>
      </c>
      <c r="G591" t="s">
        <v>17</v>
      </c>
      <c r="H591" t="s">
        <v>11</v>
      </c>
      <c r="I591">
        <v>23</v>
      </c>
      <c r="J591" t="s">
        <v>76</v>
      </c>
      <c r="K591" t="str">
        <f t="shared" si="28"/>
        <v>PSD95-6ZF-NoED</v>
      </c>
      <c r="L591" t="str">
        <f>(IF(K591=parameters!$D$2,parameters!$E$2,(IF(K591=parameters!$D$3,parameters!$E$3,(IF(K591=parameters!$D$4,parameters!$E$4,(IF(K591=parameters!$D$5,parameters!$E$5,"error"))))))))</f>
        <v>#E69F00</v>
      </c>
      <c r="M591" t="str">
        <f t="shared" si="29"/>
        <v>Male</v>
      </c>
    </row>
    <row r="592" spans="1:13" x14ac:dyDescent="0.25">
      <c r="A592">
        <v>44257</v>
      </c>
      <c r="B592">
        <v>289756706</v>
      </c>
      <c r="C592" t="str">
        <f t="shared" si="27"/>
        <v>6706</v>
      </c>
      <c r="E592">
        <v>8</v>
      </c>
      <c r="F592" t="s">
        <v>183</v>
      </c>
      <c r="G592" t="s">
        <v>17</v>
      </c>
      <c r="H592" t="s">
        <v>11</v>
      </c>
      <c r="I592">
        <v>23</v>
      </c>
      <c r="J592" t="s">
        <v>76</v>
      </c>
      <c r="K592" t="str">
        <f t="shared" si="28"/>
        <v>PSD95-6ZF-NoED</v>
      </c>
      <c r="L592" t="str">
        <f>(IF(K592=parameters!$D$2,parameters!$E$2,(IF(K592=parameters!$D$3,parameters!$E$3,(IF(K592=parameters!$D$4,parameters!$E$4,(IF(K592=parameters!$D$5,parameters!$E$5,"error"))))))))</f>
        <v>#E69F00</v>
      </c>
      <c r="M592" t="str">
        <f t="shared" si="29"/>
        <v>Male</v>
      </c>
    </row>
    <row r="593" spans="1:13" x14ac:dyDescent="0.25">
      <c r="A593">
        <v>44268</v>
      </c>
      <c r="B593">
        <v>289756706</v>
      </c>
      <c r="C593" t="str">
        <f t="shared" si="27"/>
        <v>6706</v>
      </c>
      <c r="E593">
        <v>10</v>
      </c>
      <c r="F593" t="s">
        <v>183</v>
      </c>
      <c r="G593" t="s">
        <v>17</v>
      </c>
      <c r="H593" t="s">
        <v>11</v>
      </c>
      <c r="I593">
        <v>23</v>
      </c>
      <c r="J593" t="s">
        <v>76</v>
      </c>
      <c r="K593" t="str">
        <f t="shared" si="28"/>
        <v>PSD95-6ZF-NoED</v>
      </c>
      <c r="L593" t="str">
        <f>(IF(K593=parameters!$D$2,parameters!$E$2,(IF(K593=parameters!$D$3,parameters!$E$3,(IF(K593=parameters!$D$4,parameters!$E$4,(IF(K593=parameters!$D$5,parameters!$E$5,"error"))))))))</f>
        <v>#E69F00</v>
      </c>
      <c r="M593" t="str">
        <f t="shared" si="29"/>
        <v>Male</v>
      </c>
    </row>
    <row r="594" spans="1:13" x14ac:dyDescent="0.25">
      <c r="A594">
        <v>44274</v>
      </c>
      <c r="B594">
        <v>289756706</v>
      </c>
      <c r="C594" t="str">
        <f t="shared" si="27"/>
        <v>6706</v>
      </c>
      <c r="E594">
        <v>11</v>
      </c>
      <c r="F594" t="s">
        <v>183</v>
      </c>
      <c r="G594" t="s">
        <v>17</v>
      </c>
      <c r="H594" t="s">
        <v>11</v>
      </c>
      <c r="I594">
        <v>23</v>
      </c>
      <c r="J594" t="s">
        <v>76</v>
      </c>
      <c r="K594" t="str">
        <f t="shared" si="28"/>
        <v>PSD95-6ZF-NoED</v>
      </c>
      <c r="L594" t="str">
        <f>(IF(K594=parameters!$D$2,parameters!$E$2,(IF(K594=parameters!$D$3,parameters!$E$3,(IF(K594=parameters!$D$4,parameters!$E$4,(IF(K594=parameters!$D$5,parameters!$E$5,"error"))))))))</f>
        <v>#E69F00</v>
      </c>
      <c r="M594" t="str">
        <f t="shared" si="29"/>
        <v>Male</v>
      </c>
    </row>
    <row r="595" spans="1:13" x14ac:dyDescent="0.25">
      <c r="A595">
        <v>44279</v>
      </c>
      <c r="B595">
        <v>289756706</v>
      </c>
      <c r="C595" t="str">
        <f t="shared" si="27"/>
        <v>6706</v>
      </c>
      <c r="E595">
        <v>11</v>
      </c>
      <c r="F595" t="s">
        <v>183</v>
      </c>
      <c r="G595" t="s">
        <v>17</v>
      </c>
      <c r="H595" t="s">
        <v>11</v>
      </c>
      <c r="I595">
        <v>22</v>
      </c>
      <c r="J595" t="s">
        <v>76</v>
      </c>
      <c r="K595" t="str">
        <f t="shared" si="28"/>
        <v>PSD95-6ZF-NoED</v>
      </c>
      <c r="L595" t="str">
        <f>(IF(K595=parameters!$D$2,parameters!$E$2,(IF(K595=parameters!$D$3,parameters!$E$3,(IF(K595=parameters!$D$4,parameters!$E$4,(IF(K595=parameters!$D$5,parameters!$E$5,"error"))))))))</f>
        <v>#E69F00</v>
      </c>
      <c r="M595" t="str">
        <f t="shared" si="29"/>
        <v>Male</v>
      </c>
    </row>
    <row r="596" spans="1:13" x14ac:dyDescent="0.25">
      <c r="A596">
        <v>44287</v>
      </c>
      <c r="B596">
        <v>289756706</v>
      </c>
      <c r="C596" t="str">
        <f t="shared" si="27"/>
        <v>6706</v>
      </c>
      <c r="E596">
        <v>12</v>
      </c>
      <c r="F596" t="s">
        <v>183</v>
      </c>
      <c r="G596" t="s">
        <v>17</v>
      </c>
      <c r="H596" t="s">
        <v>11</v>
      </c>
      <c r="I596">
        <v>19</v>
      </c>
      <c r="J596" t="s">
        <v>76</v>
      </c>
      <c r="K596" t="str">
        <f t="shared" si="28"/>
        <v>PSD95-6ZF-NoED</v>
      </c>
      <c r="L596" t="str">
        <f>(IF(K596=parameters!$D$2,parameters!$E$2,(IF(K596=parameters!$D$3,parameters!$E$3,(IF(K596=parameters!$D$4,parameters!$E$4,(IF(K596=parameters!$D$5,parameters!$E$5,"error"))))))))</f>
        <v>#E69F00</v>
      </c>
      <c r="M596" t="str">
        <f t="shared" si="29"/>
        <v>Male</v>
      </c>
    </row>
    <row r="597" spans="1:13" x14ac:dyDescent="0.25">
      <c r="A597">
        <v>44295</v>
      </c>
      <c r="B597">
        <v>289756706</v>
      </c>
      <c r="C597" t="str">
        <f t="shared" si="27"/>
        <v>6706</v>
      </c>
      <c r="E597">
        <v>14</v>
      </c>
      <c r="F597" t="s">
        <v>183</v>
      </c>
      <c r="G597" t="s">
        <v>17</v>
      </c>
      <c r="H597" t="s">
        <v>193</v>
      </c>
      <c r="I597">
        <v>19</v>
      </c>
      <c r="J597" t="s">
        <v>76</v>
      </c>
      <c r="K597" t="str">
        <f t="shared" si="28"/>
        <v>PSD95-6ZF-NoED</v>
      </c>
      <c r="L597" t="str">
        <f>(IF(K597=parameters!$D$2,parameters!$E$2,(IF(K597=parameters!$D$3,parameters!$E$3,(IF(K597=parameters!$D$4,parameters!$E$4,(IF(K597=parameters!$D$5,parameters!$E$5,"error"))))))))</f>
        <v>#E69F00</v>
      </c>
      <c r="M597" t="str">
        <f t="shared" si="29"/>
        <v>Male</v>
      </c>
    </row>
    <row r="598" spans="1:13" x14ac:dyDescent="0.25">
      <c r="A598">
        <v>44295</v>
      </c>
      <c r="B598">
        <v>287650977</v>
      </c>
      <c r="C598" t="str">
        <f t="shared" si="27"/>
        <v>0977</v>
      </c>
      <c r="E598">
        <v>4</v>
      </c>
      <c r="F598" t="s">
        <v>183</v>
      </c>
      <c r="G598" t="s">
        <v>17</v>
      </c>
      <c r="H598" t="s">
        <v>9</v>
      </c>
      <c r="I598">
        <v>12</v>
      </c>
      <c r="J598" t="s">
        <v>76</v>
      </c>
      <c r="K598" t="str">
        <f t="shared" si="28"/>
        <v>PSD95-6ZF-NoED</v>
      </c>
      <c r="L598" t="str">
        <f>(IF(K598=parameters!$D$2,parameters!$E$2,(IF(K598=parameters!$D$3,parameters!$E$3,(IF(K598=parameters!$D$4,parameters!$E$4,(IF(K598=parameters!$D$5,parameters!$E$5,"error"))))))))</f>
        <v>#E69F00</v>
      </c>
      <c r="M598" t="str">
        <f t="shared" si="29"/>
        <v>Female</v>
      </c>
    </row>
    <row r="599" spans="1:13" x14ac:dyDescent="0.25">
      <c r="A599">
        <v>44301</v>
      </c>
      <c r="B599">
        <v>287650977</v>
      </c>
      <c r="C599" t="str">
        <f t="shared" si="27"/>
        <v>0977</v>
      </c>
      <c r="E599">
        <v>5</v>
      </c>
      <c r="F599" t="s">
        <v>183</v>
      </c>
      <c r="G599" t="s">
        <v>17</v>
      </c>
      <c r="H599" t="s">
        <v>9</v>
      </c>
      <c r="I599">
        <v>13</v>
      </c>
      <c r="J599" t="s">
        <v>76</v>
      </c>
      <c r="K599" t="str">
        <f t="shared" si="28"/>
        <v>PSD95-6ZF-NoED</v>
      </c>
      <c r="L599" t="str">
        <f>(IF(K599=parameters!$D$2,parameters!$E$2,(IF(K599=parameters!$D$3,parameters!$E$3,(IF(K599=parameters!$D$4,parameters!$E$4,(IF(K599=parameters!$D$5,parameters!$E$5,"error"))))))))</f>
        <v>#E69F00</v>
      </c>
      <c r="M599" t="str">
        <f t="shared" si="29"/>
        <v>Female</v>
      </c>
    </row>
    <row r="600" spans="1:13" x14ac:dyDescent="0.25">
      <c r="A600">
        <v>44353</v>
      </c>
      <c r="B600">
        <v>287650977</v>
      </c>
      <c r="C600" t="str">
        <f t="shared" si="27"/>
        <v>0977</v>
      </c>
      <c r="E600">
        <v>13</v>
      </c>
      <c r="F600" t="s">
        <v>183</v>
      </c>
      <c r="G600" t="s">
        <v>17</v>
      </c>
      <c r="H600" t="s">
        <v>9</v>
      </c>
      <c r="I600">
        <v>18</v>
      </c>
      <c r="J600" t="s">
        <v>76</v>
      </c>
      <c r="K600" t="str">
        <f t="shared" si="28"/>
        <v>PSD95-6ZF-NoED</v>
      </c>
      <c r="L600" t="str">
        <f>(IF(K600=parameters!$D$2,parameters!$E$2,(IF(K600=parameters!$D$3,parameters!$E$3,(IF(K600=parameters!$D$4,parameters!$E$4,(IF(K600=parameters!$D$5,parameters!$E$5,"error"))))))))</f>
        <v>#E69F00</v>
      </c>
      <c r="M600" t="str">
        <f t="shared" si="29"/>
        <v>Female</v>
      </c>
    </row>
    <row r="601" spans="1:13" x14ac:dyDescent="0.25">
      <c r="A601">
        <v>44366</v>
      </c>
      <c r="B601">
        <v>289847190</v>
      </c>
      <c r="C601" t="str">
        <f t="shared" si="27"/>
        <v>7190</v>
      </c>
      <c r="D601">
        <v>44343</v>
      </c>
      <c r="E601">
        <v>3</v>
      </c>
      <c r="F601" t="s">
        <v>183</v>
      </c>
      <c r="G601" t="s">
        <v>17</v>
      </c>
      <c r="H601" t="s">
        <v>9</v>
      </c>
      <c r="I601">
        <v>6</v>
      </c>
      <c r="J601" t="s">
        <v>76</v>
      </c>
      <c r="K601" t="str">
        <f t="shared" si="28"/>
        <v>PSD95-6ZF-NoED</v>
      </c>
      <c r="L601" t="str">
        <f>(IF(K601=parameters!$D$2,parameters!$E$2,(IF(K601=parameters!$D$3,parameters!$E$3,(IF(K601=parameters!$D$4,parameters!$E$4,(IF(K601=parameters!$D$5,parameters!$E$5,"error"))))))))</f>
        <v>#E69F00</v>
      </c>
      <c r="M601" t="str">
        <f t="shared" si="29"/>
        <v>Female</v>
      </c>
    </row>
    <row r="602" spans="1:13" x14ac:dyDescent="0.25">
      <c r="A602">
        <v>44366</v>
      </c>
      <c r="B602">
        <v>289846362</v>
      </c>
      <c r="C602" t="str">
        <f t="shared" si="27"/>
        <v>6362</v>
      </c>
      <c r="D602">
        <v>44344</v>
      </c>
      <c r="E602">
        <v>3</v>
      </c>
      <c r="F602" t="s">
        <v>183</v>
      </c>
      <c r="G602" t="s">
        <v>17</v>
      </c>
      <c r="H602" t="s">
        <v>9</v>
      </c>
      <c r="I602">
        <v>7</v>
      </c>
      <c r="J602" t="s">
        <v>76</v>
      </c>
      <c r="K602" t="str">
        <f t="shared" si="28"/>
        <v>PSD95-6ZF-NoED</v>
      </c>
      <c r="L602" t="str">
        <f>(IF(K602=parameters!$D$2,parameters!$E$2,(IF(K602=parameters!$D$3,parameters!$E$3,(IF(K602=parameters!$D$4,parameters!$E$4,(IF(K602=parameters!$D$5,parameters!$E$5,"error"))))))))</f>
        <v>#E69F00</v>
      </c>
      <c r="M602" t="str">
        <f t="shared" si="29"/>
        <v>Female</v>
      </c>
    </row>
    <row r="603" spans="1:13" x14ac:dyDescent="0.25">
      <c r="A603">
        <v>44582</v>
      </c>
      <c r="B603">
        <v>290219687</v>
      </c>
      <c r="C603" t="str">
        <f t="shared" si="27"/>
        <v>9687</v>
      </c>
      <c r="D603">
        <v>44565</v>
      </c>
      <c r="E603">
        <v>2</v>
      </c>
      <c r="F603" t="s">
        <v>183</v>
      </c>
      <c r="G603" t="s">
        <v>17</v>
      </c>
      <c r="H603" t="s">
        <v>9</v>
      </c>
      <c r="I603">
        <v>9</v>
      </c>
      <c r="J603" t="s">
        <v>76</v>
      </c>
      <c r="K603" t="str">
        <f t="shared" si="28"/>
        <v>PSD95-6ZF-NoED</v>
      </c>
      <c r="L603" t="str">
        <f>(IF(K603=parameters!$D$2,parameters!$E$2,(IF(K603=parameters!$D$3,parameters!$E$3,(IF(K603=parameters!$D$4,parameters!$E$4,(IF(K603=parameters!$D$5,parameters!$E$5,"error"))))))))</f>
        <v>#E69F00</v>
      </c>
      <c r="M603" t="str">
        <f t="shared" si="29"/>
        <v>Female</v>
      </c>
    </row>
    <row r="604" spans="1:13" x14ac:dyDescent="0.25">
      <c r="A604">
        <v>44589</v>
      </c>
      <c r="B604">
        <v>290219687</v>
      </c>
      <c r="C604" t="str">
        <f t="shared" si="27"/>
        <v>9687</v>
      </c>
      <c r="E604">
        <v>3</v>
      </c>
      <c r="F604" t="s">
        <v>183</v>
      </c>
      <c r="G604" t="s">
        <v>17</v>
      </c>
      <c r="H604" t="s">
        <v>9</v>
      </c>
      <c r="I604">
        <v>11</v>
      </c>
      <c r="J604" t="s">
        <v>76</v>
      </c>
      <c r="K604" t="str">
        <f t="shared" si="28"/>
        <v>PSD95-6ZF-NoED</v>
      </c>
      <c r="L604" t="str">
        <f>(IF(K604=parameters!$D$2,parameters!$E$2,(IF(K604=parameters!$D$3,parameters!$E$3,(IF(K604=parameters!$D$4,parameters!$E$4,(IF(K604=parameters!$D$5,parameters!$E$5,"error"))))))))</f>
        <v>#E69F00</v>
      </c>
      <c r="M604" t="str">
        <f t="shared" si="29"/>
        <v>Female</v>
      </c>
    </row>
    <row r="605" spans="1:13" x14ac:dyDescent="0.25">
      <c r="A605">
        <v>44582</v>
      </c>
      <c r="B605">
        <v>290219687</v>
      </c>
      <c r="C605" t="str">
        <f t="shared" si="27"/>
        <v>9687</v>
      </c>
      <c r="D605">
        <v>44565</v>
      </c>
      <c r="E605">
        <v>2</v>
      </c>
      <c r="F605" t="s">
        <v>183</v>
      </c>
      <c r="G605" t="s">
        <v>17</v>
      </c>
      <c r="H605" t="s">
        <v>9</v>
      </c>
      <c r="I605">
        <v>10</v>
      </c>
      <c r="J605" t="s">
        <v>76</v>
      </c>
      <c r="K605" t="str">
        <f t="shared" si="28"/>
        <v>PSD95-6ZF-NoED</v>
      </c>
      <c r="L605" t="str">
        <f>(IF(K605=parameters!$D$2,parameters!$E$2,(IF(K605=parameters!$D$3,parameters!$E$3,(IF(K605=parameters!$D$4,parameters!$E$4,(IF(K605=parameters!$D$5,parameters!$E$5,"error"))))))))</f>
        <v>#E69F00</v>
      </c>
      <c r="M605" t="str">
        <f t="shared" si="29"/>
        <v>Female</v>
      </c>
    </row>
    <row r="606" spans="1:13" x14ac:dyDescent="0.25">
      <c r="A606">
        <v>44589</v>
      </c>
      <c r="B606">
        <v>290219687</v>
      </c>
      <c r="C606" t="str">
        <f t="shared" si="27"/>
        <v>9687</v>
      </c>
      <c r="E606">
        <v>3</v>
      </c>
      <c r="F606" t="s">
        <v>183</v>
      </c>
      <c r="G606" t="s">
        <v>17</v>
      </c>
      <c r="H606" t="s">
        <v>9</v>
      </c>
      <c r="I606">
        <v>12</v>
      </c>
      <c r="J606" t="s">
        <v>76</v>
      </c>
      <c r="K606" t="str">
        <f t="shared" si="28"/>
        <v>PSD95-6ZF-NoED</v>
      </c>
      <c r="L606" t="str">
        <f>(IF(K606=parameters!$D$2,parameters!$E$2,(IF(K606=parameters!$D$3,parameters!$E$3,(IF(K606=parameters!$D$4,parameters!$E$4,(IF(K606=parameters!$D$5,parameters!$E$5,"error"))))))))</f>
        <v>#E69F00</v>
      </c>
      <c r="M606" t="str">
        <f t="shared" si="29"/>
        <v>Female</v>
      </c>
    </row>
    <row r="607" spans="1:13" x14ac:dyDescent="0.25">
      <c r="A607">
        <v>44582</v>
      </c>
      <c r="B607">
        <v>290219162</v>
      </c>
      <c r="C607" t="str">
        <f t="shared" si="27"/>
        <v>9162</v>
      </c>
      <c r="D607">
        <v>44561</v>
      </c>
      <c r="E607">
        <v>3</v>
      </c>
      <c r="F607" t="s">
        <v>183</v>
      </c>
      <c r="G607" t="s">
        <v>17</v>
      </c>
      <c r="H607" t="s">
        <v>9</v>
      </c>
      <c r="I607">
        <v>12</v>
      </c>
      <c r="J607" t="s">
        <v>76</v>
      </c>
      <c r="K607" t="str">
        <f t="shared" si="28"/>
        <v>PSD95-6ZF-NoED</v>
      </c>
      <c r="L607" t="str">
        <f>(IF(K607=parameters!$D$2,parameters!$E$2,(IF(K607=parameters!$D$3,parameters!$E$3,(IF(K607=parameters!$D$4,parameters!$E$4,(IF(K607=parameters!$D$5,parameters!$E$5,"error"))))))))</f>
        <v>#E69F00</v>
      </c>
      <c r="M607" t="str">
        <f t="shared" si="29"/>
        <v>Female</v>
      </c>
    </row>
    <row r="608" spans="1:13" x14ac:dyDescent="0.25">
      <c r="A608">
        <v>44589</v>
      </c>
      <c r="B608">
        <v>290219162</v>
      </c>
      <c r="C608" t="str">
        <f t="shared" si="27"/>
        <v>9162</v>
      </c>
      <c r="E608">
        <v>4</v>
      </c>
      <c r="F608" t="s">
        <v>183</v>
      </c>
      <c r="G608" t="s">
        <v>17</v>
      </c>
      <c r="H608" t="s">
        <v>9</v>
      </c>
      <c r="I608">
        <v>17</v>
      </c>
      <c r="J608" t="s">
        <v>76</v>
      </c>
      <c r="K608" t="str">
        <f t="shared" si="28"/>
        <v>PSD95-6ZF-NoED</v>
      </c>
      <c r="L608" t="str">
        <f>(IF(K608=parameters!$D$2,parameters!$E$2,(IF(K608=parameters!$D$3,parameters!$E$3,(IF(K608=parameters!$D$4,parameters!$E$4,(IF(K608=parameters!$D$5,parameters!$E$5,"error"))))))))</f>
        <v>#E69F00</v>
      </c>
      <c r="M608" t="str">
        <f t="shared" si="29"/>
        <v>Female</v>
      </c>
    </row>
    <row r="609" spans="1:13" x14ac:dyDescent="0.25">
      <c r="A609">
        <v>44600</v>
      </c>
      <c r="B609">
        <v>290219162</v>
      </c>
      <c r="C609" t="str">
        <f t="shared" si="27"/>
        <v>9162</v>
      </c>
      <c r="E609">
        <v>6</v>
      </c>
      <c r="F609" t="s">
        <v>183</v>
      </c>
      <c r="G609" t="s">
        <v>17</v>
      </c>
      <c r="H609" t="s">
        <v>9</v>
      </c>
      <c r="I609">
        <v>17</v>
      </c>
      <c r="J609" t="s">
        <v>76</v>
      </c>
      <c r="K609" t="str">
        <f t="shared" si="28"/>
        <v>PSD95-6ZF-NoED</v>
      </c>
      <c r="L609" t="str">
        <f>(IF(K609=parameters!$D$2,parameters!$E$2,(IF(K609=parameters!$D$3,parameters!$E$3,(IF(K609=parameters!$D$4,parameters!$E$4,(IF(K609=parameters!$D$5,parameters!$E$5,"error"))))))))</f>
        <v>#E69F00</v>
      </c>
      <c r="M609" t="str">
        <f t="shared" si="29"/>
        <v>Female</v>
      </c>
    </row>
    <row r="610" spans="1:13" x14ac:dyDescent="0.25">
      <c r="A610">
        <v>44615</v>
      </c>
      <c r="B610">
        <v>290219162</v>
      </c>
      <c r="C610" t="str">
        <f t="shared" si="27"/>
        <v>9162</v>
      </c>
      <c r="E610">
        <v>8</v>
      </c>
      <c r="F610" t="s">
        <v>183</v>
      </c>
      <c r="G610" t="s">
        <v>17</v>
      </c>
      <c r="H610" t="s">
        <v>9</v>
      </c>
      <c r="I610">
        <v>22</v>
      </c>
      <c r="J610" t="s">
        <v>76</v>
      </c>
      <c r="K610" t="str">
        <f t="shared" si="28"/>
        <v>PSD95-6ZF-NoED</v>
      </c>
      <c r="L610" t="str">
        <f>(IF(K610=parameters!$D$2,parameters!$E$2,(IF(K610=parameters!$D$3,parameters!$E$3,(IF(K610=parameters!$D$4,parameters!$E$4,(IF(K610=parameters!$D$5,parameters!$E$5,"error"))))))))</f>
        <v>#E69F00</v>
      </c>
      <c r="M610" t="str">
        <f t="shared" si="29"/>
        <v>Female</v>
      </c>
    </row>
    <row r="611" spans="1:13" x14ac:dyDescent="0.25">
      <c r="A611">
        <v>44582</v>
      </c>
      <c r="B611">
        <v>290219691</v>
      </c>
      <c r="C611" t="str">
        <f t="shared" si="27"/>
        <v>9691</v>
      </c>
      <c r="D611">
        <v>44565</v>
      </c>
      <c r="E611">
        <v>2</v>
      </c>
      <c r="F611" t="s">
        <v>183</v>
      </c>
      <c r="G611" t="s">
        <v>17</v>
      </c>
      <c r="H611" t="s">
        <v>9</v>
      </c>
      <c r="I611">
        <v>8</v>
      </c>
      <c r="J611" t="s">
        <v>76</v>
      </c>
      <c r="K611" t="str">
        <f t="shared" si="28"/>
        <v>PSD95-6ZF-NoED</v>
      </c>
      <c r="L611" t="str">
        <f>(IF(K611=parameters!$D$2,parameters!$E$2,(IF(K611=parameters!$D$3,parameters!$E$3,(IF(K611=parameters!$D$4,parameters!$E$4,(IF(K611=parameters!$D$5,parameters!$E$5,"error"))))))))</f>
        <v>#E69F00</v>
      </c>
      <c r="M611" t="str">
        <f t="shared" si="29"/>
        <v>Female</v>
      </c>
    </row>
    <row r="612" spans="1:13" x14ac:dyDescent="0.25">
      <c r="A612">
        <v>44589</v>
      </c>
      <c r="B612">
        <v>290219691</v>
      </c>
      <c r="C612" t="str">
        <f t="shared" si="27"/>
        <v>9691</v>
      </c>
      <c r="E612">
        <v>3</v>
      </c>
      <c r="F612" t="s">
        <v>183</v>
      </c>
      <c r="G612" t="s">
        <v>17</v>
      </c>
      <c r="H612" t="s">
        <v>9</v>
      </c>
      <c r="I612">
        <v>11</v>
      </c>
      <c r="J612" t="s">
        <v>76</v>
      </c>
      <c r="K612" t="str">
        <f t="shared" si="28"/>
        <v>PSD95-6ZF-NoED</v>
      </c>
      <c r="L612" t="str">
        <f>(IF(K612=parameters!$D$2,parameters!$E$2,(IF(K612=parameters!$D$3,parameters!$E$3,(IF(K612=parameters!$D$4,parameters!$E$4,(IF(K612=parameters!$D$5,parameters!$E$5,"error"))))))))</f>
        <v>#E69F00</v>
      </c>
      <c r="M612" t="str">
        <f t="shared" si="29"/>
        <v>Female</v>
      </c>
    </row>
    <row r="613" spans="1:13" x14ac:dyDescent="0.25">
      <c r="A613">
        <v>44621</v>
      </c>
      <c r="B613">
        <v>290219691</v>
      </c>
      <c r="C613" t="str">
        <f t="shared" si="27"/>
        <v>9691</v>
      </c>
      <c r="E613">
        <v>8</v>
      </c>
      <c r="F613" t="s">
        <v>183</v>
      </c>
      <c r="G613" t="s">
        <v>17</v>
      </c>
      <c r="H613" t="s">
        <v>9</v>
      </c>
      <c r="I613">
        <v>16</v>
      </c>
      <c r="J613" t="s">
        <v>76</v>
      </c>
      <c r="K613" t="str">
        <f t="shared" si="28"/>
        <v>PSD95-6ZF-NoED</v>
      </c>
      <c r="L613" t="str">
        <f>(IF(K613=parameters!$D$2,parameters!$E$2,(IF(K613=parameters!$D$3,parameters!$E$3,(IF(K613=parameters!$D$4,parameters!$E$4,(IF(K613=parameters!$D$5,parameters!$E$5,"error"))))))))</f>
        <v>#E69F00</v>
      </c>
      <c r="M613" t="str">
        <f t="shared" si="29"/>
        <v>Female</v>
      </c>
    </row>
    <row r="614" spans="1:13" x14ac:dyDescent="0.25">
      <c r="A614">
        <v>44627</v>
      </c>
      <c r="B614">
        <v>290219691</v>
      </c>
      <c r="C614" t="str">
        <f t="shared" si="27"/>
        <v>9691</v>
      </c>
      <c r="E614">
        <v>9</v>
      </c>
      <c r="F614" t="s">
        <v>183</v>
      </c>
      <c r="G614" t="s">
        <v>17</v>
      </c>
      <c r="H614" t="s">
        <v>9</v>
      </c>
      <c r="I614">
        <v>26</v>
      </c>
      <c r="J614" t="s">
        <v>76</v>
      </c>
      <c r="K614" t="str">
        <f t="shared" si="28"/>
        <v>PSD95-6ZF-NoED</v>
      </c>
      <c r="L614" t="str">
        <f>(IF(K614=parameters!$D$2,parameters!$E$2,(IF(K614=parameters!$D$3,parameters!$E$3,(IF(K614=parameters!$D$4,parameters!$E$4,(IF(K614=parameters!$D$5,parameters!$E$5,"error"))))))))</f>
        <v>#E69F00</v>
      </c>
      <c r="M614" t="str">
        <f t="shared" si="29"/>
        <v>Female</v>
      </c>
    </row>
    <row r="615" spans="1:13" x14ac:dyDescent="0.25">
      <c r="A615">
        <v>44636</v>
      </c>
      <c r="B615">
        <v>290219691</v>
      </c>
      <c r="C615" t="str">
        <f t="shared" si="27"/>
        <v>9691</v>
      </c>
      <c r="E615">
        <v>10</v>
      </c>
      <c r="F615" t="s">
        <v>183</v>
      </c>
      <c r="G615" t="s">
        <v>17</v>
      </c>
      <c r="H615" t="s">
        <v>9</v>
      </c>
      <c r="I615">
        <v>18</v>
      </c>
      <c r="J615" t="s">
        <v>76</v>
      </c>
      <c r="K615" t="str">
        <f t="shared" si="28"/>
        <v>PSD95-6ZF-NoED</v>
      </c>
      <c r="L615" t="str">
        <f>(IF(K615=parameters!$D$2,parameters!$E$2,(IF(K615=parameters!$D$3,parameters!$E$3,(IF(K615=parameters!$D$4,parameters!$E$4,(IF(K615=parameters!$D$5,parameters!$E$5,"error"))))))))</f>
        <v>#E69F00</v>
      </c>
      <c r="M615" t="str">
        <f t="shared" si="29"/>
        <v>Female</v>
      </c>
    </row>
    <row r="616" spans="1:13" x14ac:dyDescent="0.25">
      <c r="A616">
        <v>44743</v>
      </c>
      <c r="B616">
        <v>290248557</v>
      </c>
      <c r="C616" t="str">
        <f t="shared" si="27"/>
        <v>8557</v>
      </c>
      <c r="D616">
        <v>44704</v>
      </c>
      <c r="E616">
        <v>6</v>
      </c>
      <c r="F616" t="s">
        <v>183</v>
      </c>
      <c r="G616" t="s">
        <v>17</v>
      </c>
      <c r="H616" t="s">
        <v>9</v>
      </c>
      <c r="I616">
        <v>20</v>
      </c>
      <c r="J616" t="s">
        <v>76</v>
      </c>
      <c r="K616" t="str">
        <f t="shared" si="28"/>
        <v>PSD95-6ZF-NoED</v>
      </c>
      <c r="L616" t="str">
        <f>(IF(K616=parameters!$D$2,parameters!$E$2,(IF(K616=parameters!$D$3,parameters!$E$3,(IF(K616=parameters!$D$4,parameters!$E$4,(IF(K616=parameters!$D$5,parameters!$E$5,"error"))))))))</f>
        <v>#E69F00</v>
      </c>
      <c r="M616" t="str">
        <f t="shared" si="29"/>
        <v>Female</v>
      </c>
    </row>
    <row r="617" spans="1:13" x14ac:dyDescent="0.25">
      <c r="A617">
        <v>44746</v>
      </c>
      <c r="B617">
        <v>290248557</v>
      </c>
      <c r="C617" t="str">
        <f t="shared" si="27"/>
        <v>8557</v>
      </c>
      <c r="E617">
        <v>6</v>
      </c>
      <c r="F617" t="s">
        <v>183</v>
      </c>
      <c r="G617" t="s">
        <v>17</v>
      </c>
      <c r="H617" t="s">
        <v>9</v>
      </c>
      <c r="I617">
        <v>20</v>
      </c>
      <c r="J617" t="s">
        <v>76</v>
      </c>
      <c r="K617" t="str">
        <f t="shared" si="28"/>
        <v>PSD95-6ZF-NoED</v>
      </c>
      <c r="L617" t="str">
        <f>(IF(K617=parameters!$D$2,parameters!$E$2,(IF(K617=parameters!$D$3,parameters!$E$3,(IF(K617=parameters!$D$4,parameters!$E$4,(IF(K617=parameters!$D$5,parameters!$E$5,"error"))))))))</f>
        <v>#E69F00</v>
      </c>
      <c r="M617" t="str">
        <f t="shared" si="29"/>
        <v>Female</v>
      </c>
    </row>
    <row r="618" spans="1:13" x14ac:dyDescent="0.25">
      <c r="A618">
        <v>44743</v>
      </c>
      <c r="B618">
        <v>290219980</v>
      </c>
      <c r="C618" t="str">
        <f t="shared" si="27"/>
        <v>9980</v>
      </c>
      <c r="D618">
        <v>44704</v>
      </c>
      <c r="E618">
        <v>6</v>
      </c>
      <c r="F618" t="s">
        <v>183</v>
      </c>
      <c r="G618" t="s">
        <v>17</v>
      </c>
      <c r="H618" t="s">
        <v>9</v>
      </c>
      <c r="I618">
        <v>19</v>
      </c>
      <c r="J618" t="s">
        <v>76</v>
      </c>
      <c r="K618" t="str">
        <f t="shared" si="28"/>
        <v>PSD95-6ZF-NoED</v>
      </c>
      <c r="L618" t="str">
        <f>(IF(K618=parameters!$D$2,parameters!$E$2,(IF(K618=parameters!$D$3,parameters!$E$3,(IF(K618=parameters!$D$4,parameters!$E$4,(IF(K618=parameters!$D$5,parameters!$E$5,"error"))))))))</f>
        <v>#E69F00</v>
      </c>
      <c r="M618" t="str">
        <f t="shared" si="29"/>
        <v>Female</v>
      </c>
    </row>
    <row r="619" spans="1:13" x14ac:dyDescent="0.25">
      <c r="A619">
        <v>44756</v>
      </c>
      <c r="B619">
        <v>290219980</v>
      </c>
      <c r="C619" t="str">
        <f t="shared" si="27"/>
        <v>9980</v>
      </c>
      <c r="E619">
        <v>7</v>
      </c>
      <c r="F619" t="s">
        <v>183</v>
      </c>
      <c r="G619" t="s">
        <v>17</v>
      </c>
      <c r="H619" t="s">
        <v>9</v>
      </c>
      <c r="I619">
        <v>19</v>
      </c>
      <c r="J619" t="s">
        <v>76</v>
      </c>
      <c r="K619" t="str">
        <f t="shared" si="28"/>
        <v>PSD95-6ZF-NoED</v>
      </c>
      <c r="L619" t="str">
        <f>(IF(K619=parameters!$D$2,parameters!$E$2,(IF(K619=parameters!$D$3,parameters!$E$3,(IF(K619=parameters!$D$4,parameters!$E$4,(IF(K619=parameters!$D$5,parameters!$E$5,"error"))))))))</f>
        <v>#E69F00</v>
      </c>
      <c r="M619" t="str">
        <f t="shared" si="29"/>
        <v>Female</v>
      </c>
    </row>
    <row r="620" spans="1:13" x14ac:dyDescent="0.25">
      <c r="A620">
        <v>44743</v>
      </c>
      <c r="B620">
        <v>290219269</v>
      </c>
      <c r="C620" t="str">
        <f t="shared" si="27"/>
        <v>9269</v>
      </c>
      <c r="D620">
        <v>44705</v>
      </c>
      <c r="E620">
        <v>5</v>
      </c>
      <c r="F620" t="s">
        <v>183</v>
      </c>
      <c r="G620" t="s">
        <v>17</v>
      </c>
      <c r="H620" t="s">
        <v>9</v>
      </c>
      <c r="I620">
        <v>17</v>
      </c>
      <c r="J620" t="s">
        <v>76</v>
      </c>
      <c r="K620" t="str">
        <f t="shared" si="28"/>
        <v>PSD95-6ZF-NoED</v>
      </c>
      <c r="L620" t="str">
        <f>(IF(K620=parameters!$D$2,parameters!$E$2,(IF(K620=parameters!$D$3,parameters!$E$3,(IF(K620=parameters!$D$4,parameters!$E$4,(IF(K620=parameters!$D$5,parameters!$E$5,"error"))))))))</f>
        <v>#E69F00</v>
      </c>
      <c r="M620" t="str">
        <f t="shared" si="29"/>
        <v>Female</v>
      </c>
    </row>
    <row r="621" spans="1:13" x14ac:dyDescent="0.25">
      <c r="A621">
        <v>44226</v>
      </c>
      <c r="B621">
        <v>289838839</v>
      </c>
      <c r="C621" t="str">
        <f t="shared" si="27"/>
        <v>8839</v>
      </c>
      <c r="D621">
        <v>44202</v>
      </c>
      <c r="E621">
        <v>3</v>
      </c>
      <c r="F621" t="s">
        <v>183</v>
      </c>
      <c r="G621" t="s">
        <v>17</v>
      </c>
      <c r="H621" t="s">
        <v>11</v>
      </c>
      <c r="I621">
        <v>13</v>
      </c>
      <c r="J621" t="s">
        <v>76</v>
      </c>
      <c r="K621" t="str">
        <f t="shared" si="28"/>
        <v>PSD95-6ZF-NoED</v>
      </c>
      <c r="L621" t="str">
        <f>(IF(K621=parameters!$D$2,parameters!$E$2,(IF(K621=parameters!$D$3,parameters!$E$3,(IF(K621=parameters!$D$4,parameters!$E$4,(IF(K621=parameters!$D$5,parameters!$E$5,"error"))))))))</f>
        <v>#E69F00</v>
      </c>
      <c r="M621" t="str">
        <f t="shared" si="29"/>
        <v>Male</v>
      </c>
    </row>
    <row r="622" spans="1:13" x14ac:dyDescent="0.25">
      <c r="A622">
        <v>44248</v>
      </c>
      <c r="B622">
        <v>289838839</v>
      </c>
      <c r="C622" t="str">
        <f t="shared" si="27"/>
        <v>8839</v>
      </c>
      <c r="E622">
        <v>7</v>
      </c>
      <c r="F622" t="s">
        <v>183</v>
      </c>
      <c r="G622" t="s">
        <v>17</v>
      </c>
      <c r="H622" t="s">
        <v>11</v>
      </c>
      <c r="I622">
        <v>22</v>
      </c>
      <c r="J622" t="s">
        <v>76</v>
      </c>
      <c r="K622" t="str">
        <f t="shared" si="28"/>
        <v>PSD95-6ZF-NoED</v>
      </c>
      <c r="L622" t="str">
        <f>(IF(K622=parameters!$D$2,parameters!$E$2,(IF(K622=parameters!$D$3,parameters!$E$3,(IF(K622=parameters!$D$4,parameters!$E$4,(IF(K622=parameters!$D$5,parameters!$E$5,"error"))))))))</f>
        <v>#E69F00</v>
      </c>
      <c r="M622" t="str">
        <f t="shared" si="29"/>
        <v>Male</v>
      </c>
    </row>
    <row r="623" spans="1:13" x14ac:dyDescent="0.25">
      <c r="A623">
        <v>44226</v>
      </c>
      <c r="B623">
        <v>286992078</v>
      </c>
      <c r="C623" t="str">
        <f t="shared" si="27"/>
        <v>2078</v>
      </c>
      <c r="D623">
        <v>44204</v>
      </c>
      <c r="E623">
        <v>3</v>
      </c>
      <c r="F623" t="s">
        <v>183</v>
      </c>
      <c r="G623" t="s">
        <v>17</v>
      </c>
      <c r="H623" t="s">
        <v>11</v>
      </c>
      <c r="I623">
        <v>11</v>
      </c>
      <c r="J623" t="s">
        <v>76</v>
      </c>
      <c r="K623" t="str">
        <f t="shared" si="28"/>
        <v>PSD95-6ZF-NoED</v>
      </c>
      <c r="L623" t="str">
        <f>(IF(K623=parameters!$D$2,parameters!$E$2,(IF(K623=parameters!$D$3,parameters!$E$3,(IF(K623=parameters!$D$4,parameters!$E$4,(IF(K623=parameters!$D$5,parameters!$E$5,"error"))))))))</f>
        <v>#E69F00</v>
      </c>
      <c r="M623" t="str">
        <f t="shared" si="29"/>
        <v>Male</v>
      </c>
    </row>
    <row r="624" spans="1:13" x14ac:dyDescent="0.25">
      <c r="A624">
        <v>44234</v>
      </c>
      <c r="B624">
        <v>286992078</v>
      </c>
      <c r="C624" t="str">
        <f t="shared" si="27"/>
        <v>2078</v>
      </c>
      <c r="E624">
        <v>4</v>
      </c>
      <c r="F624" t="s">
        <v>183</v>
      </c>
      <c r="G624" t="s">
        <v>17</v>
      </c>
      <c r="H624" t="s">
        <v>11</v>
      </c>
      <c r="I624">
        <v>20</v>
      </c>
      <c r="J624" t="s">
        <v>76</v>
      </c>
      <c r="K624" t="str">
        <f t="shared" si="28"/>
        <v>PSD95-6ZF-NoED</v>
      </c>
      <c r="L624" t="str">
        <f>(IF(K624=parameters!$D$2,parameters!$E$2,(IF(K624=parameters!$D$3,parameters!$E$3,(IF(K624=parameters!$D$4,parameters!$E$4,(IF(K624=parameters!$D$5,parameters!$E$5,"error"))))))))</f>
        <v>#E69F00</v>
      </c>
      <c r="M624" t="str">
        <f t="shared" si="29"/>
        <v>Male</v>
      </c>
    </row>
    <row r="625" spans="1:13" x14ac:dyDescent="0.25">
      <c r="A625">
        <v>44239</v>
      </c>
      <c r="B625">
        <v>286992078</v>
      </c>
      <c r="C625" t="str">
        <f t="shared" si="27"/>
        <v>2078</v>
      </c>
      <c r="E625">
        <v>5</v>
      </c>
      <c r="F625" t="s">
        <v>183</v>
      </c>
      <c r="G625" t="s">
        <v>17</v>
      </c>
      <c r="H625" t="s">
        <v>11</v>
      </c>
      <c r="I625">
        <v>22</v>
      </c>
      <c r="J625" t="s">
        <v>76</v>
      </c>
      <c r="K625" t="str">
        <f t="shared" si="28"/>
        <v>PSD95-6ZF-NoED</v>
      </c>
      <c r="L625" t="str">
        <f>(IF(K625=parameters!$D$2,parameters!$E$2,(IF(K625=parameters!$D$3,parameters!$E$3,(IF(K625=parameters!$D$4,parameters!$E$4,(IF(K625=parameters!$D$5,parameters!$E$5,"error"))))))))</f>
        <v>#E69F00</v>
      </c>
      <c r="M625" t="str">
        <f t="shared" si="29"/>
        <v>Male</v>
      </c>
    </row>
    <row r="626" spans="1:13" x14ac:dyDescent="0.25">
      <c r="A626">
        <v>44248</v>
      </c>
      <c r="B626">
        <v>286992078</v>
      </c>
      <c r="C626" t="str">
        <f t="shared" si="27"/>
        <v>2078</v>
      </c>
      <c r="E626">
        <v>6</v>
      </c>
      <c r="F626" t="s">
        <v>183</v>
      </c>
      <c r="G626" t="s">
        <v>17</v>
      </c>
      <c r="H626" t="s">
        <v>11</v>
      </c>
      <c r="I626">
        <v>24</v>
      </c>
      <c r="J626" t="s">
        <v>76</v>
      </c>
      <c r="K626" t="str">
        <f t="shared" si="28"/>
        <v>PSD95-6ZF-NoED</v>
      </c>
      <c r="L626" t="str">
        <f>(IF(K626=parameters!$D$2,parameters!$E$2,(IF(K626=parameters!$D$3,parameters!$E$3,(IF(K626=parameters!$D$4,parameters!$E$4,(IF(K626=parameters!$D$5,parameters!$E$5,"error"))))))))</f>
        <v>#E69F00</v>
      </c>
      <c r="M626" t="str">
        <f t="shared" si="29"/>
        <v>Male</v>
      </c>
    </row>
    <row r="627" spans="1:13" x14ac:dyDescent="0.25">
      <c r="A627">
        <v>44253</v>
      </c>
      <c r="B627">
        <v>286992078</v>
      </c>
      <c r="C627" t="str">
        <f t="shared" si="27"/>
        <v>2078</v>
      </c>
      <c r="E627">
        <v>7</v>
      </c>
      <c r="F627" t="s">
        <v>183</v>
      </c>
      <c r="G627" t="s">
        <v>17</v>
      </c>
      <c r="H627" t="s">
        <v>11</v>
      </c>
      <c r="I627">
        <v>24</v>
      </c>
      <c r="J627" t="s">
        <v>76</v>
      </c>
      <c r="K627" t="str">
        <f t="shared" si="28"/>
        <v>PSD95-6ZF-NoED</v>
      </c>
      <c r="L627" t="str">
        <f>(IF(K627=parameters!$D$2,parameters!$E$2,(IF(K627=parameters!$D$3,parameters!$E$3,(IF(K627=parameters!$D$4,parameters!$E$4,(IF(K627=parameters!$D$5,parameters!$E$5,"error"))))))))</f>
        <v>#E69F00</v>
      </c>
      <c r="M627" t="str">
        <f t="shared" si="29"/>
        <v>Male</v>
      </c>
    </row>
    <row r="628" spans="1:13" x14ac:dyDescent="0.25">
      <c r="A628">
        <v>44257</v>
      </c>
      <c r="B628">
        <v>286992078</v>
      </c>
      <c r="C628" t="str">
        <f t="shared" si="27"/>
        <v>2078</v>
      </c>
      <c r="E628">
        <v>8</v>
      </c>
      <c r="F628" t="s">
        <v>183</v>
      </c>
      <c r="G628" t="s">
        <v>17</v>
      </c>
      <c r="H628" t="s">
        <v>11</v>
      </c>
      <c r="I628">
        <v>24</v>
      </c>
      <c r="J628" t="s">
        <v>76</v>
      </c>
      <c r="K628" t="str">
        <f t="shared" si="28"/>
        <v>PSD95-6ZF-NoED</v>
      </c>
      <c r="L628" t="str">
        <f>(IF(K628=parameters!$D$2,parameters!$E$2,(IF(K628=parameters!$D$3,parameters!$E$3,(IF(K628=parameters!$D$4,parameters!$E$4,(IF(K628=parameters!$D$5,parameters!$E$5,"error"))))))))</f>
        <v>#E69F00</v>
      </c>
      <c r="M628" t="str">
        <f t="shared" si="29"/>
        <v>Male</v>
      </c>
    </row>
    <row r="629" spans="1:13" x14ac:dyDescent="0.25">
      <c r="A629">
        <v>44263</v>
      </c>
      <c r="B629">
        <v>286992078</v>
      </c>
      <c r="C629" t="str">
        <f t="shared" si="27"/>
        <v>2078</v>
      </c>
      <c r="E629">
        <v>8</v>
      </c>
      <c r="F629" t="s">
        <v>183</v>
      </c>
      <c r="G629" t="s">
        <v>17</v>
      </c>
      <c r="H629" t="s">
        <v>11</v>
      </c>
      <c r="I629">
        <v>25</v>
      </c>
      <c r="J629" t="s">
        <v>76</v>
      </c>
      <c r="K629" t="str">
        <f t="shared" si="28"/>
        <v>PSD95-6ZF-NoED</v>
      </c>
      <c r="L629" t="str">
        <f>(IF(K629=parameters!$D$2,parameters!$E$2,(IF(K629=parameters!$D$3,parameters!$E$3,(IF(K629=parameters!$D$4,parameters!$E$4,(IF(K629=parameters!$D$5,parameters!$E$5,"error"))))))))</f>
        <v>#E69F00</v>
      </c>
      <c r="M629" t="str">
        <f t="shared" si="29"/>
        <v>Male</v>
      </c>
    </row>
    <row r="630" spans="1:13" x14ac:dyDescent="0.25">
      <c r="A630">
        <v>44304</v>
      </c>
      <c r="B630">
        <v>286992078</v>
      </c>
      <c r="C630" t="str">
        <f t="shared" si="27"/>
        <v>2078</v>
      </c>
      <c r="E630">
        <v>14</v>
      </c>
      <c r="F630" t="s">
        <v>183</v>
      </c>
      <c r="G630" t="s">
        <v>17</v>
      </c>
      <c r="H630" t="s">
        <v>11</v>
      </c>
      <c r="I630">
        <v>18</v>
      </c>
      <c r="J630" t="s">
        <v>76</v>
      </c>
      <c r="K630" t="str">
        <f t="shared" si="28"/>
        <v>PSD95-6ZF-NoED</v>
      </c>
      <c r="L630" t="str">
        <f>(IF(K630=parameters!$D$2,parameters!$E$2,(IF(K630=parameters!$D$3,parameters!$E$3,(IF(K630=parameters!$D$4,parameters!$E$4,(IF(K630=parameters!$D$5,parameters!$E$5,"error"))))))))</f>
        <v>#E69F00</v>
      </c>
      <c r="M630" t="str">
        <f t="shared" si="29"/>
        <v>Male</v>
      </c>
    </row>
    <row r="631" spans="1:13" x14ac:dyDescent="0.25">
      <c r="A631">
        <v>44226</v>
      </c>
      <c r="B631">
        <v>289838226</v>
      </c>
      <c r="C631" t="str">
        <f t="shared" si="27"/>
        <v>8226</v>
      </c>
      <c r="D631">
        <v>44204</v>
      </c>
      <c r="E631">
        <v>3</v>
      </c>
      <c r="F631" t="s">
        <v>183</v>
      </c>
      <c r="G631" t="s">
        <v>17</v>
      </c>
      <c r="H631" t="s">
        <v>11</v>
      </c>
      <c r="I631">
        <v>11</v>
      </c>
      <c r="J631" t="s">
        <v>76</v>
      </c>
      <c r="K631" t="str">
        <f t="shared" si="28"/>
        <v>PSD95-6ZF-NoED</v>
      </c>
      <c r="L631" t="str">
        <f>(IF(K631=parameters!$D$2,parameters!$E$2,(IF(K631=parameters!$D$3,parameters!$E$3,(IF(K631=parameters!$D$4,parameters!$E$4,(IF(K631=parameters!$D$5,parameters!$E$5,"error"))))))))</f>
        <v>#E69F00</v>
      </c>
      <c r="M631" t="str">
        <f t="shared" si="29"/>
        <v>Male</v>
      </c>
    </row>
    <row r="632" spans="1:13" x14ac:dyDescent="0.25">
      <c r="A632">
        <v>44239</v>
      </c>
      <c r="B632">
        <v>289838226</v>
      </c>
      <c r="C632" t="str">
        <f t="shared" si="27"/>
        <v>8226</v>
      </c>
      <c r="E632">
        <v>5</v>
      </c>
      <c r="F632" t="s">
        <v>183</v>
      </c>
      <c r="G632" t="s">
        <v>17</v>
      </c>
      <c r="H632" t="s">
        <v>11</v>
      </c>
      <c r="I632">
        <v>21</v>
      </c>
      <c r="J632" t="s">
        <v>76</v>
      </c>
      <c r="K632" t="str">
        <f t="shared" si="28"/>
        <v>PSD95-6ZF-NoED</v>
      </c>
      <c r="L632" t="str">
        <f>(IF(K632=parameters!$D$2,parameters!$E$2,(IF(K632=parameters!$D$3,parameters!$E$3,(IF(K632=parameters!$D$4,parameters!$E$4,(IF(K632=parameters!$D$5,parameters!$E$5,"error"))))))))</f>
        <v>#E69F00</v>
      </c>
      <c r="M632" t="str">
        <f t="shared" si="29"/>
        <v>Male</v>
      </c>
    </row>
    <row r="633" spans="1:13" x14ac:dyDescent="0.25">
      <c r="A633">
        <v>44248</v>
      </c>
      <c r="B633">
        <v>289838226</v>
      </c>
      <c r="C633" t="str">
        <f t="shared" si="27"/>
        <v>8226</v>
      </c>
      <c r="E633">
        <v>6</v>
      </c>
      <c r="F633" t="s">
        <v>183</v>
      </c>
      <c r="G633" t="s">
        <v>17</v>
      </c>
      <c r="H633" t="s">
        <v>11</v>
      </c>
      <c r="I633">
        <v>23</v>
      </c>
      <c r="J633" t="s">
        <v>76</v>
      </c>
      <c r="K633" t="str">
        <f t="shared" si="28"/>
        <v>PSD95-6ZF-NoED</v>
      </c>
      <c r="L633" t="str">
        <f>(IF(K633=parameters!$D$2,parameters!$E$2,(IF(K633=parameters!$D$3,parameters!$E$3,(IF(K633=parameters!$D$4,parameters!$E$4,(IF(K633=parameters!$D$5,parameters!$E$5,"error"))))))))</f>
        <v>#E69F00</v>
      </c>
      <c r="M633" t="str">
        <f t="shared" si="29"/>
        <v>Male</v>
      </c>
    </row>
    <row r="634" spans="1:13" x14ac:dyDescent="0.25">
      <c r="A634">
        <v>44253</v>
      </c>
      <c r="B634">
        <v>289838226</v>
      </c>
      <c r="C634" t="str">
        <f t="shared" si="27"/>
        <v>8226</v>
      </c>
      <c r="E634">
        <v>7</v>
      </c>
      <c r="F634" t="s">
        <v>183</v>
      </c>
      <c r="G634" t="s">
        <v>17</v>
      </c>
      <c r="H634" t="s">
        <v>11</v>
      </c>
      <c r="I634">
        <v>24</v>
      </c>
      <c r="J634" t="s">
        <v>76</v>
      </c>
      <c r="K634" t="str">
        <f t="shared" si="28"/>
        <v>PSD95-6ZF-NoED</v>
      </c>
      <c r="L634" t="str">
        <f>(IF(K634=parameters!$D$2,parameters!$E$2,(IF(K634=parameters!$D$3,parameters!$E$3,(IF(K634=parameters!$D$4,parameters!$E$4,(IF(K634=parameters!$D$5,parameters!$E$5,"error"))))))))</f>
        <v>#E69F00</v>
      </c>
      <c r="M634" t="str">
        <f t="shared" si="29"/>
        <v>Male</v>
      </c>
    </row>
    <row r="635" spans="1:13" x14ac:dyDescent="0.25">
      <c r="A635">
        <v>44257</v>
      </c>
      <c r="B635">
        <v>289838226</v>
      </c>
      <c r="C635" t="str">
        <f t="shared" si="27"/>
        <v>8226</v>
      </c>
      <c r="E635">
        <v>8</v>
      </c>
      <c r="F635" t="s">
        <v>183</v>
      </c>
      <c r="G635" t="s">
        <v>17</v>
      </c>
      <c r="H635" t="s">
        <v>11</v>
      </c>
      <c r="I635">
        <v>23</v>
      </c>
      <c r="J635" t="s">
        <v>76</v>
      </c>
      <c r="K635" t="str">
        <f t="shared" si="28"/>
        <v>PSD95-6ZF-NoED</v>
      </c>
      <c r="L635" t="str">
        <f>(IF(K635=parameters!$D$2,parameters!$E$2,(IF(K635=parameters!$D$3,parameters!$E$3,(IF(K635=parameters!$D$4,parameters!$E$4,(IF(K635=parameters!$D$5,parameters!$E$5,"error"))))))))</f>
        <v>#E69F00</v>
      </c>
      <c r="M635" t="str">
        <f t="shared" si="29"/>
        <v>Male</v>
      </c>
    </row>
    <row r="636" spans="1:13" x14ac:dyDescent="0.25">
      <c r="A636">
        <v>44263</v>
      </c>
      <c r="B636">
        <v>289838226</v>
      </c>
      <c r="C636" t="str">
        <f t="shared" si="27"/>
        <v>8226</v>
      </c>
      <c r="E636">
        <v>8</v>
      </c>
      <c r="F636" t="s">
        <v>183</v>
      </c>
      <c r="G636" t="s">
        <v>17</v>
      </c>
      <c r="H636" t="s">
        <v>11</v>
      </c>
      <c r="I636">
        <v>23</v>
      </c>
      <c r="J636" t="s">
        <v>76</v>
      </c>
      <c r="K636" t="str">
        <f t="shared" si="28"/>
        <v>PSD95-6ZF-NoED</v>
      </c>
      <c r="L636" t="str">
        <f>(IF(K636=parameters!$D$2,parameters!$E$2,(IF(K636=parameters!$D$3,parameters!$E$3,(IF(K636=parameters!$D$4,parameters!$E$4,(IF(K636=parameters!$D$5,parameters!$E$5,"error"))))))))</f>
        <v>#E69F00</v>
      </c>
      <c r="M636" t="str">
        <f t="shared" si="29"/>
        <v>Male</v>
      </c>
    </row>
    <row r="637" spans="1:13" x14ac:dyDescent="0.25">
      <c r="A637">
        <v>44265</v>
      </c>
      <c r="B637">
        <v>289838226</v>
      </c>
      <c r="C637" t="str">
        <f t="shared" si="27"/>
        <v>8226</v>
      </c>
      <c r="E637">
        <v>9</v>
      </c>
      <c r="F637" t="s">
        <v>183</v>
      </c>
      <c r="G637" t="s">
        <v>17</v>
      </c>
      <c r="H637" t="s">
        <v>11</v>
      </c>
      <c r="I637">
        <v>24</v>
      </c>
      <c r="J637" t="s">
        <v>76</v>
      </c>
      <c r="K637" t="str">
        <f t="shared" si="28"/>
        <v>PSD95-6ZF-NoED</v>
      </c>
      <c r="L637" t="str">
        <f>(IF(K637=parameters!$D$2,parameters!$E$2,(IF(K637=parameters!$D$3,parameters!$E$3,(IF(K637=parameters!$D$4,parameters!$E$4,(IF(K637=parameters!$D$5,parameters!$E$5,"error"))))))))</f>
        <v>#E69F00</v>
      </c>
      <c r="M637" t="str">
        <f t="shared" si="29"/>
        <v>Male</v>
      </c>
    </row>
    <row r="638" spans="1:13" x14ac:dyDescent="0.25">
      <c r="A638">
        <v>44268</v>
      </c>
      <c r="B638">
        <v>289838226</v>
      </c>
      <c r="C638" t="str">
        <f t="shared" si="27"/>
        <v>8226</v>
      </c>
      <c r="E638">
        <v>9</v>
      </c>
      <c r="F638" t="s">
        <v>183</v>
      </c>
      <c r="G638" t="s">
        <v>17</v>
      </c>
      <c r="H638" t="s">
        <v>11</v>
      </c>
      <c r="I638">
        <v>23</v>
      </c>
      <c r="J638" t="s">
        <v>76</v>
      </c>
      <c r="K638" t="str">
        <f t="shared" si="28"/>
        <v>PSD95-6ZF-NoED</v>
      </c>
      <c r="L638" t="str">
        <f>(IF(K638=parameters!$D$2,parameters!$E$2,(IF(K638=parameters!$D$3,parameters!$E$3,(IF(K638=parameters!$D$4,parameters!$E$4,(IF(K638=parameters!$D$5,parameters!$E$5,"error"))))))))</f>
        <v>#E69F00</v>
      </c>
      <c r="M638" t="str">
        <f t="shared" si="29"/>
        <v>Male</v>
      </c>
    </row>
    <row r="639" spans="1:13" x14ac:dyDescent="0.25">
      <c r="A639">
        <v>44304</v>
      </c>
      <c r="B639">
        <v>289838226</v>
      </c>
      <c r="C639" t="str">
        <f t="shared" si="27"/>
        <v>8226</v>
      </c>
      <c r="E639">
        <v>14</v>
      </c>
      <c r="G639" t="s">
        <v>17</v>
      </c>
      <c r="H639" t="s">
        <v>11</v>
      </c>
      <c r="I639">
        <v>17</v>
      </c>
      <c r="J639" t="s">
        <v>76</v>
      </c>
      <c r="K639" t="str">
        <f t="shared" si="28"/>
        <v>PSD95-6ZF-NoED</v>
      </c>
      <c r="L639" t="str">
        <f>(IF(K639=parameters!$D$2,parameters!$E$2,(IF(K639=parameters!$D$3,parameters!$E$3,(IF(K639=parameters!$D$4,parameters!$E$4,(IF(K639=parameters!$D$5,parameters!$E$5,"error"))))))))</f>
        <v>#E69F00</v>
      </c>
      <c r="M639" t="str">
        <f t="shared" si="29"/>
        <v>Male</v>
      </c>
    </row>
    <row r="640" spans="1:13" x14ac:dyDescent="0.25">
      <c r="A640">
        <v>44239</v>
      </c>
      <c r="B640">
        <v>6362</v>
      </c>
      <c r="C640" t="str">
        <f t="shared" si="27"/>
        <v>6362</v>
      </c>
      <c r="D640">
        <v>44212</v>
      </c>
      <c r="E640">
        <v>4</v>
      </c>
      <c r="F640" t="s">
        <v>183</v>
      </c>
      <c r="G640" t="s">
        <v>17</v>
      </c>
      <c r="H640" t="s">
        <v>11</v>
      </c>
      <c r="I640">
        <v>9</v>
      </c>
      <c r="J640" t="s">
        <v>76</v>
      </c>
      <c r="K640" t="str">
        <f t="shared" si="28"/>
        <v>PSD95-6ZF-NoED</v>
      </c>
      <c r="L640" t="str">
        <f>(IF(K640=parameters!$D$2,parameters!$E$2,(IF(K640=parameters!$D$3,parameters!$E$3,(IF(K640=parameters!$D$4,parameters!$E$4,(IF(K640=parameters!$D$5,parameters!$E$5,"error"))))))))</f>
        <v>#E69F00</v>
      </c>
      <c r="M640" t="str">
        <f t="shared" si="29"/>
        <v>Male</v>
      </c>
    </row>
    <row r="641" spans="1:13" x14ac:dyDescent="0.25">
      <c r="A641">
        <v>44248</v>
      </c>
      <c r="B641">
        <v>6362</v>
      </c>
      <c r="C641" t="str">
        <f t="shared" si="27"/>
        <v>6362</v>
      </c>
      <c r="E641">
        <v>5</v>
      </c>
      <c r="F641" t="s">
        <v>183</v>
      </c>
      <c r="G641" t="s">
        <v>17</v>
      </c>
      <c r="H641" t="s">
        <v>11</v>
      </c>
      <c r="I641">
        <v>15</v>
      </c>
      <c r="J641" t="s">
        <v>76</v>
      </c>
      <c r="K641" t="str">
        <f t="shared" si="28"/>
        <v>PSD95-6ZF-NoED</v>
      </c>
      <c r="L641" t="str">
        <f>(IF(K641=parameters!$D$2,parameters!$E$2,(IF(K641=parameters!$D$3,parameters!$E$3,(IF(K641=parameters!$D$4,parameters!$E$4,(IF(K641=parameters!$D$5,parameters!$E$5,"error"))))))))</f>
        <v>#E69F00</v>
      </c>
      <c r="M641" t="str">
        <f t="shared" si="29"/>
        <v>Male</v>
      </c>
    </row>
    <row r="642" spans="1:13" x14ac:dyDescent="0.25">
      <c r="A642">
        <v>44257</v>
      </c>
      <c r="B642">
        <v>6362</v>
      </c>
      <c r="C642" t="str">
        <f t="shared" si="27"/>
        <v>6362</v>
      </c>
      <c r="E642">
        <v>6</v>
      </c>
      <c r="F642" t="s">
        <v>183</v>
      </c>
      <c r="G642" t="s">
        <v>17</v>
      </c>
      <c r="H642" t="s">
        <v>11</v>
      </c>
      <c r="I642">
        <v>15</v>
      </c>
      <c r="J642" t="s">
        <v>76</v>
      </c>
      <c r="K642" t="str">
        <f t="shared" si="28"/>
        <v>PSD95-6ZF-NoED</v>
      </c>
      <c r="L642" t="str">
        <f>(IF(K642=parameters!$D$2,parameters!$E$2,(IF(K642=parameters!$D$3,parameters!$E$3,(IF(K642=parameters!$D$4,parameters!$E$4,(IF(K642=parameters!$D$5,parameters!$E$5,"error"))))))))</f>
        <v>#E69F00</v>
      </c>
      <c r="M642" t="str">
        <f t="shared" si="29"/>
        <v>Male</v>
      </c>
    </row>
    <row r="643" spans="1:13" x14ac:dyDescent="0.25">
      <c r="A643">
        <v>44268</v>
      </c>
      <c r="B643">
        <v>6362</v>
      </c>
      <c r="C643" t="str">
        <f t="shared" ref="C643:C706" si="30">RIGHT(B643,4)</f>
        <v>6362</v>
      </c>
      <c r="E643">
        <v>8</v>
      </c>
      <c r="F643" t="s">
        <v>183</v>
      </c>
      <c r="G643" t="s">
        <v>17</v>
      </c>
      <c r="H643" t="s">
        <v>11</v>
      </c>
      <c r="I643">
        <v>20</v>
      </c>
      <c r="J643" t="s">
        <v>76</v>
      </c>
      <c r="K643" t="str">
        <f t="shared" ref="K643:K706" si="31">(IF(J643="NI-","HTT-NI",(IF(J643="PSD95-6ZF-NoED","PSD95-6ZF-NoED",(IF(J643="PSD95-6ZF-VP64","PSD95-6ZF-VP64",(IF(J643="NI+","HTT+NI","error"))))))))</f>
        <v>PSD95-6ZF-NoED</v>
      </c>
      <c r="L643" t="str">
        <f>(IF(K643=parameters!$D$2,parameters!$E$2,(IF(K643=parameters!$D$3,parameters!$E$3,(IF(K643=parameters!$D$4,parameters!$E$4,(IF(K643=parameters!$D$5,parameters!$E$5,"error"))))))))</f>
        <v>#E69F00</v>
      </c>
      <c r="M643" t="str">
        <f t="shared" ref="M643:M706" si="32">IF(H643="Hembra","Female",(IF(H643="hembra","Female",(IF(H643="Hembra*","Female","Male")))))</f>
        <v>Male</v>
      </c>
    </row>
    <row r="644" spans="1:13" x14ac:dyDescent="0.25">
      <c r="A644">
        <v>44274</v>
      </c>
      <c r="B644">
        <v>6362</v>
      </c>
      <c r="C644" t="str">
        <f t="shared" si="30"/>
        <v>6362</v>
      </c>
      <c r="E644">
        <v>9</v>
      </c>
      <c r="F644" t="s">
        <v>183</v>
      </c>
      <c r="G644" t="s">
        <v>17</v>
      </c>
      <c r="H644" t="s">
        <v>11</v>
      </c>
      <c r="I644">
        <v>20</v>
      </c>
      <c r="J644" t="s">
        <v>76</v>
      </c>
      <c r="K644" t="str">
        <f t="shared" si="31"/>
        <v>PSD95-6ZF-NoED</v>
      </c>
      <c r="L644" t="str">
        <f>(IF(K644=parameters!$D$2,parameters!$E$2,(IF(K644=parameters!$D$3,parameters!$E$3,(IF(K644=parameters!$D$4,parameters!$E$4,(IF(K644=parameters!$D$5,parameters!$E$5,"error"))))))))</f>
        <v>#E69F00</v>
      </c>
      <c r="M644" t="str">
        <f t="shared" si="32"/>
        <v>Male</v>
      </c>
    </row>
    <row r="645" spans="1:13" x14ac:dyDescent="0.25">
      <c r="A645">
        <v>44279</v>
      </c>
      <c r="B645">
        <v>6362</v>
      </c>
      <c r="C645" t="str">
        <f t="shared" si="30"/>
        <v>6362</v>
      </c>
      <c r="E645">
        <v>10</v>
      </c>
      <c r="F645" t="s">
        <v>183</v>
      </c>
      <c r="G645" t="s">
        <v>17</v>
      </c>
      <c r="H645" t="s">
        <v>11</v>
      </c>
      <c r="I645">
        <v>22</v>
      </c>
      <c r="J645" t="s">
        <v>76</v>
      </c>
      <c r="K645" t="str">
        <f t="shared" si="31"/>
        <v>PSD95-6ZF-NoED</v>
      </c>
      <c r="L645" t="str">
        <f>(IF(K645=parameters!$D$2,parameters!$E$2,(IF(K645=parameters!$D$3,parameters!$E$3,(IF(K645=parameters!$D$4,parameters!$E$4,(IF(K645=parameters!$D$5,parameters!$E$5,"error"))))))))</f>
        <v>#E69F00</v>
      </c>
      <c r="M645" t="str">
        <f t="shared" si="32"/>
        <v>Male</v>
      </c>
    </row>
    <row r="646" spans="1:13" x14ac:dyDescent="0.25">
      <c r="A646">
        <v>44287</v>
      </c>
      <c r="B646">
        <v>289838879</v>
      </c>
      <c r="C646" t="str">
        <f t="shared" si="30"/>
        <v>8879</v>
      </c>
      <c r="D646">
        <v>44269</v>
      </c>
      <c r="E646">
        <v>3</v>
      </c>
      <c r="F646" t="s">
        <v>183</v>
      </c>
      <c r="G646" t="s">
        <v>17</v>
      </c>
      <c r="H646" t="s">
        <v>181</v>
      </c>
      <c r="I646">
        <v>8</v>
      </c>
      <c r="J646" t="s">
        <v>76</v>
      </c>
      <c r="K646" t="str">
        <f t="shared" si="31"/>
        <v>PSD95-6ZF-NoED</v>
      </c>
      <c r="L646" t="str">
        <f>(IF(K646=parameters!$D$2,parameters!$E$2,(IF(K646=parameters!$D$3,parameters!$E$3,(IF(K646=parameters!$D$4,parameters!$E$4,(IF(K646=parameters!$D$5,parameters!$E$5,"error"))))))))</f>
        <v>#E69F00</v>
      </c>
      <c r="M646" t="str">
        <f t="shared" si="32"/>
        <v>Male</v>
      </c>
    </row>
    <row r="647" spans="1:13" x14ac:dyDescent="0.25">
      <c r="A647">
        <v>44295</v>
      </c>
      <c r="B647">
        <v>289838879</v>
      </c>
      <c r="C647" t="str">
        <f t="shared" si="30"/>
        <v>8879</v>
      </c>
      <c r="E647">
        <v>4</v>
      </c>
      <c r="F647" t="s">
        <v>183</v>
      </c>
      <c r="G647" t="s">
        <v>17</v>
      </c>
      <c r="H647" t="s">
        <v>181</v>
      </c>
      <c r="I647">
        <v>10</v>
      </c>
      <c r="J647" t="s">
        <v>76</v>
      </c>
      <c r="K647" t="str">
        <f t="shared" si="31"/>
        <v>PSD95-6ZF-NoED</v>
      </c>
      <c r="L647" t="str">
        <f>(IF(K647=parameters!$D$2,parameters!$E$2,(IF(K647=parameters!$D$3,parameters!$E$3,(IF(K647=parameters!$D$4,parameters!$E$4,(IF(K647=parameters!$D$5,parameters!$E$5,"error"))))))))</f>
        <v>#E69F00</v>
      </c>
      <c r="M647" t="str">
        <f t="shared" si="32"/>
        <v>Male</v>
      </c>
    </row>
    <row r="648" spans="1:13" x14ac:dyDescent="0.25">
      <c r="A648">
        <v>44301</v>
      </c>
      <c r="B648">
        <v>289838879</v>
      </c>
      <c r="C648" t="str">
        <f t="shared" si="30"/>
        <v>8879</v>
      </c>
      <c r="E648">
        <v>5</v>
      </c>
      <c r="F648" t="s">
        <v>183</v>
      </c>
      <c r="G648" t="s">
        <v>17</v>
      </c>
      <c r="H648" t="s">
        <v>181</v>
      </c>
      <c r="I648">
        <v>12</v>
      </c>
      <c r="J648" t="s">
        <v>76</v>
      </c>
      <c r="K648" t="str">
        <f t="shared" si="31"/>
        <v>PSD95-6ZF-NoED</v>
      </c>
      <c r="L648" t="str">
        <f>(IF(K648=parameters!$D$2,parameters!$E$2,(IF(K648=parameters!$D$3,parameters!$E$3,(IF(K648=parameters!$D$4,parameters!$E$4,(IF(K648=parameters!$D$5,parameters!$E$5,"error"))))))))</f>
        <v>#E69F00</v>
      </c>
      <c r="M648" t="str">
        <f t="shared" si="32"/>
        <v>Male</v>
      </c>
    </row>
    <row r="649" spans="1:13" x14ac:dyDescent="0.25">
      <c r="A649">
        <v>44310</v>
      </c>
      <c r="B649">
        <v>289838879</v>
      </c>
      <c r="C649" t="str">
        <f t="shared" si="30"/>
        <v>8879</v>
      </c>
      <c r="E649">
        <v>6</v>
      </c>
      <c r="F649" t="s">
        <v>183</v>
      </c>
      <c r="G649" t="s">
        <v>17</v>
      </c>
      <c r="H649" t="s">
        <v>181</v>
      </c>
      <c r="I649">
        <v>16</v>
      </c>
      <c r="J649" t="s">
        <v>76</v>
      </c>
      <c r="K649" t="str">
        <f t="shared" si="31"/>
        <v>PSD95-6ZF-NoED</v>
      </c>
      <c r="L649" t="str">
        <f>(IF(K649=parameters!$D$2,parameters!$E$2,(IF(K649=parameters!$D$3,parameters!$E$3,(IF(K649=parameters!$D$4,parameters!$E$4,(IF(K649=parameters!$D$5,parameters!$E$5,"error"))))))))</f>
        <v>#E69F00</v>
      </c>
      <c r="M649" t="str">
        <f t="shared" si="32"/>
        <v>Male</v>
      </c>
    </row>
    <row r="650" spans="1:13" x14ac:dyDescent="0.25">
      <c r="A650">
        <v>44287</v>
      </c>
      <c r="B650">
        <v>286655538</v>
      </c>
      <c r="C650" t="str">
        <f t="shared" si="30"/>
        <v>5538</v>
      </c>
      <c r="D650">
        <v>44267</v>
      </c>
      <c r="E650">
        <v>3</v>
      </c>
      <c r="F650" t="s">
        <v>183</v>
      </c>
      <c r="G650" t="s">
        <v>17</v>
      </c>
      <c r="H650" t="s">
        <v>181</v>
      </c>
      <c r="I650">
        <v>7</v>
      </c>
      <c r="J650" t="s">
        <v>76</v>
      </c>
      <c r="K650" t="str">
        <f t="shared" si="31"/>
        <v>PSD95-6ZF-NoED</v>
      </c>
      <c r="L650" t="str">
        <f>(IF(K650=parameters!$D$2,parameters!$E$2,(IF(K650=parameters!$D$3,parameters!$E$3,(IF(K650=parameters!$D$4,parameters!$E$4,(IF(K650=parameters!$D$5,parameters!$E$5,"error"))))))))</f>
        <v>#E69F00</v>
      </c>
      <c r="M650" t="str">
        <f t="shared" si="32"/>
        <v>Male</v>
      </c>
    </row>
    <row r="651" spans="1:13" x14ac:dyDescent="0.25">
      <c r="A651">
        <v>44295</v>
      </c>
      <c r="B651">
        <v>286655538</v>
      </c>
      <c r="C651" t="str">
        <f t="shared" si="30"/>
        <v>5538</v>
      </c>
      <c r="E651">
        <v>4</v>
      </c>
      <c r="F651" t="s">
        <v>183</v>
      </c>
      <c r="G651" t="s">
        <v>17</v>
      </c>
      <c r="H651" t="s">
        <v>181</v>
      </c>
      <c r="I651">
        <v>12</v>
      </c>
      <c r="J651" t="s">
        <v>76</v>
      </c>
      <c r="K651" t="str">
        <f t="shared" si="31"/>
        <v>PSD95-6ZF-NoED</v>
      </c>
      <c r="L651" t="str">
        <f>(IF(K651=parameters!$D$2,parameters!$E$2,(IF(K651=parameters!$D$3,parameters!$E$3,(IF(K651=parameters!$D$4,parameters!$E$4,(IF(K651=parameters!$D$5,parameters!$E$5,"error"))))))))</f>
        <v>#E69F00</v>
      </c>
      <c r="M651" t="str">
        <f t="shared" si="32"/>
        <v>Male</v>
      </c>
    </row>
    <row r="652" spans="1:13" x14ac:dyDescent="0.25">
      <c r="A652">
        <v>44301</v>
      </c>
      <c r="B652">
        <v>286655538</v>
      </c>
      <c r="C652" t="str">
        <f t="shared" si="30"/>
        <v>5538</v>
      </c>
      <c r="E652">
        <v>5</v>
      </c>
      <c r="F652" t="s">
        <v>183</v>
      </c>
      <c r="G652" t="s">
        <v>17</v>
      </c>
      <c r="H652" t="s">
        <v>181</v>
      </c>
      <c r="I652">
        <v>17</v>
      </c>
      <c r="J652" t="s">
        <v>76</v>
      </c>
      <c r="K652" t="str">
        <f t="shared" si="31"/>
        <v>PSD95-6ZF-NoED</v>
      </c>
      <c r="L652" t="str">
        <f>(IF(K652=parameters!$D$2,parameters!$E$2,(IF(K652=parameters!$D$3,parameters!$E$3,(IF(K652=parameters!$D$4,parameters!$E$4,(IF(K652=parameters!$D$5,parameters!$E$5,"error"))))))))</f>
        <v>#E69F00</v>
      </c>
      <c r="M652" t="str">
        <f t="shared" si="32"/>
        <v>Male</v>
      </c>
    </row>
    <row r="653" spans="1:13" x14ac:dyDescent="0.25">
      <c r="A653">
        <v>44310</v>
      </c>
      <c r="B653">
        <v>286655538</v>
      </c>
      <c r="C653" t="str">
        <f t="shared" si="30"/>
        <v>5538</v>
      </c>
      <c r="E653">
        <v>6</v>
      </c>
      <c r="F653" t="s">
        <v>183</v>
      </c>
      <c r="G653" t="s">
        <v>17</v>
      </c>
      <c r="H653" t="s">
        <v>181</v>
      </c>
      <c r="I653">
        <v>21</v>
      </c>
      <c r="J653" t="s">
        <v>76</v>
      </c>
      <c r="K653" t="str">
        <f t="shared" si="31"/>
        <v>PSD95-6ZF-NoED</v>
      </c>
      <c r="L653" t="str">
        <f>(IF(K653=parameters!$D$2,parameters!$E$2,(IF(K653=parameters!$D$3,parameters!$E$3,(IF(K653=parameters!$D$4,parameters!$E$4,(IF(K653=parameters!$D$5,parameters!$E$5,"error"))))))))</f>
        <v>#E69F00</v>
      </c>
      <c r="M653" t="str">
        <f t="shared" si="32"/>
        <v>Male</v>
      </c>
    </row>
    <row r="654" spans="1:13" x14ac:dyDescent="0.25">
      <c r="A654">
        <v>44760</v>
      </c>
      <c r="B654">
        <v>290219269</v>
      </c>
      <c r="C654" t="str">
        <f t="shared" si="30"/>
        <v>9269</v>
      </c>
      <c r="E654">
        <v>8</v>
      </c>
      <c r="F654" t="s">
        <v>183</v>
      </c>
      <c r="G654" t="s">
        <v>17</v>
      </c>
      <c r="H654" t="s">
        <v>9</v>
      </c>
      <c r="I654">
        <v>15</v>
      </c>
      <c r="J654" t="s">
        <v>76</v>
      </c>
      <c r="K654" t="str">
        <f t="shared" si="31"/>
        <v>PSD95-6ZF-NoED</v>
      </c>
      <c r="L654" t="str">
        <f>(IF(K654=parameters!$D$2,parameters!$E$2,(IF(K654=parameters!$D$3,parameters!$E$3,(IF(K654=parameters!$D$4,parameters!$E$4,(IF(K654=parameters!$D$5,parameters!$E$5,"error"))))))))</f>
        <v>#E69F00</v>
      </c>
      <c r="M654" t="str">
        <f t="shared" si="32"/>
        <v>Female</v>
      </c>
    </row>
    <row r="655" spans="1:13" x14ac:dyDescent="0.25">
      <c r="A655">
        <v>44743</v>
      </c>
      <c r="B655">
        <v>290248381</v>
      </c>
      <c r="C655" t="str">
        <f t="shared" si="30"/>
        <v>8381</v>
      </c>
      <c r="D655">
        <v>44705</v>
      </c>
      <c r="E655">
        <v>5</v>
      </c>
      <c r="F655" t="s">
        <v>183</v>
      </c>
      <c r="G655" t="s">
        <v>17</v>
      </c>
      <c r="H655" t="s">
        <v>9</v>
      </c>
      <c r="I655">
        <v>18</v>
      </c>
      <c r="J655" t="s">
        <v>76</v>
      </c>
      <c r="K655" t="str">
        <f t="shared" si="31"/>
        <v>PSD95-6ZF-NoED</v>
      </c>
      <c r="L655" t="str">
        <f>(IF(K655=parameters!$D$2,parameters!$E$2,(IF(K655=parameters!$D$3,parameters!$E$3,(IF(K655=parameters!$D$4,parameters!$E$4,(IF(K655=parameters!$D$5,parameters!$E$5,"error"))))))))</f>
        <v>#E69F00</v>
      </c>
      <c r="M655" t="str">
        <f t="shared" si="32"/>
        <v>Female</v>
      </c>
    </row>
    <row r="656" spans="1:13" x14ac:dyDescent="0.25">
      <c r="A656">
        <v>44743</v>
      </c>
      <c r="B656">
        <v>290248680</v>
      </c>
      <c r="C656" t="str">
        <f t="shared" si="30"/>
        <v>8680</v>
      </c>
      <c r="D656">
        <v>44705</v>
      </c>
      <c r="E656">
        <v>5</v>
      </c>
      <c r="F656" t="s">
        <v>183</v>
      </c>
      <c r="G656" t="s">
        <v>17</v>
      </c>
      <c r="H656" t="s">
        <v>9</v>
      </c>
      <c r="I656">
        <v>17</v>
      </c>
      <c r="J656" t="s">
        <v>76</v>
      </c>
      <c r="K656" t="str">
        <f t="shared" si="31"/>
        <v>PSD95-6ZF-NoED</v>
      </c>
      <c r="L656" t="str">
        <f>(IF(K656=parameters!$D$2,parameters!$E$2,(IF(K656=parameters!$D$3,parameters!$E$3,(IF(K656=parameters!$D$4,parameters!$E$4,(IF(K656=parameters!$D$5,parameters!$E$5,"error"))))))))</f>
        <v>#E69F00</v>
      </c>
      <c r="M656" t="str">
        <f t="shared" si="32"/>
        <v>Female</v>
      </c>
    </row>
    <row r="657" spans="1:13" x14ac:dyDescent="0.25">
      <c r="A657">
        <v>44831</v>
      </c>
      <c r="B657">
        <v>290248680</v>
      </c>
      <c r="C657" t="str">
        <f t="shared" si="30"/>
        <v>8680</v>
      </c>
      <c r="E657">
        <v>18</v>
      </c>
      <c r="F657" t="s">
        <v>183</v>
      </c>
      <c r="G657" t="s">
        <v>17</v>
      </c>
      <c r="H657" t="s">
        <v>9</v>
      </c>
      <c r="I657">
        <v>14</v>
      </c>
      <c r="J657" t="s">
        <v>76</v>
      </c>
      <c r="K657" t="str">
        <f t="shared" si="31"/>
        <v>PSD95-6ZF-NoED</v>
      </c>
      <c r="L657" t="str">
        <f>(IF(K657=parameters!$D$2,parameters!$E$2,(IF(K657=parameters!$D$3,parameters!$E$3,(IF(K657=parameters!$D$4,parameters!$E$4,(IF(K657=parameters!$D$5,parameters!$E$5,"error"))))))))</f>
        <v>#E69F00</v>
      </c>
      <c r="M657" t="str">
        <f t="shared" si="32"/>
        <v>Female</v>
      </c>
    </row>
    <row r="658" spans="1:13" x14ac:dyDescent="0.25">
      <c r="A658">
        <v>44743</v>
      </c>
      <c r="B658">
        <v>290219699</v>
      </c>
      <c r="C658" t="str">
        <f t="shared" si="30"/>
        <v>9699</v>
      </c>
      <c r="D658">
        <v>44713</v>
      </c>
      <c r="E658">
        <v>4</v>
      </c>
      <c r="F658" t="s">
        <v>183</v>
      </c>
      <c r="G658" t="s">
        <v>17</v>
      </c>
      <c r="H658" t="s">
        <v>9</v>
      </c>
      <c r="I658">
        <v>12</v>
      </c>
      <c r="J658" t="s">
        <v>76</v>
      </c>
      <c r="K658" t="str">
        <f t="shared" si="31"/>
        <v>PSD95-6ZF-NoED</v>
      </c>
      <c r="L658" t="str">
        <f>(IF(K658=parameters!$D$2,parameters!$E$2,(IF(K658=parameters!$D$3,parameters!$E$3,(IF(K658=parameters!$D$4,parameters!$E$4,(IF(K658=parameters!$D$5,parameters!$E$5,"error"))))))))</f>
        <v>#E69F00</v>
      </c>
      <c r="M658" t="str">
        <f t="shared" si="32"/>
        <v>Female</v>
      </c>
    </row>
    <row r="659" spans="1:13" x14ac:dyDescent="0.25">
      <c r="A659">
        <v>43937</v>
      </c>
      <c r="B659">
        <v>289752664</v>
      </c>
      <c r="C659" t="str">
        <f t="shared" si="30"/>
        <v>2664</v>
      </c>
      <c r="D659">
        <v>43896</v>
      </c>
      <c r="E659">
        <v>6</v>
      </c>
      <c r="F659" t="s">
        <v>183</v>
      </c>
      <c r="G659" t="s">
        <v>18</v>
      </c>
      <c r="H659" t="s">
        <v>9</v>
      </c>
      <c r="I659">
        <v>17</v>
      </c>
      <c r="J659" t="s">
        <v>77</v>
      </c>
      <c r="K659" t="str">
        <f t="shared" si="31"/>
        <v>PSD95-6ZF-VP64</v>
      </c>
      <c r="L659" t="str">
        <f>(IF(K659=parameters!$D$2,parameters!$E$2,(IF(K659=parameters!$D$3,parameters!$E$3,(IF(K659=parameters!$D$4,parameters!$E$4,(IF(K659=parameters!$D$5,parameters!$E$5,"error"))))))))</f>
        <v>#009E73</v>
      </c>
      <c r="M659" t="str">
        <f t="shared" si="32"/>
        <v>Female</v>
      </c>
    </row>
    <row r="660" spans="1:13" x14ac:dyDescent="0.25">
      <c r="A660">
        <v>44226</v>
      </c>
      <c r="B660">
        <v>289756386</v>
      </c>
      <c r="C660" t="str">
        <f t="shared" si="30"/>
        <v>6386</v>
      </c>
      <c r="D660">
        <v>44200</v>
      </c>
      <c r="E660">
        <v>4</v>
      </c>
      <c r="F660" t="s">
        <v>183</v>
      </c>
      <c r="G660" t="s">
        <v>18</v>
      </c>
      <c r="H660" t="s">
        <v>9</v>
      </c>
      <c r="I660">
        <v>14</v>
      </c>
      <c r="J660" t="s">
        <v>77</v>
      </c>
      <c r="K660" t="str">
        <f t="shared" si="31"/>
        <v>PSD95-6ZF-VP64</v>
      </c>
      <c r="L660" t="str">
        <f>(IF(K660=parameters!$D$2,parameters!$E$2,(IF(K660=parameters!$D$3,parameters!$E$3,(IF(K660=parameters!$D$4,parameters!$E$4,(IF(K660=parameters!$D$5,parameters!$E$5,"error"))))))))</f>
        <v>#009E73</v>
      </c>
      <c r="M660" t="str">
        <f t="shared" si="32"/>
        <v>Female</v>
      </c>
    </row>
    <row r="661" spans="1:13" x14ac:dyDescent="0.25">
      <c r="A661">
        <v>44226</v>
      </c>
      <c r="B661">
        <v>289838515</v>
      </c>
      <c r="C661" t="str">
        <f t="shared" si="30"/>
        <v>8515</v>
      </c>
      <c r="D661">
        <v>44202</v>
      </c>
      <c r="E661">
        <v>3</v>
      </c>
      <c r="F661" t="s">
        <v>183</v>
      </c>
      <c r="G661" t="s">
        <v>18</v>
      </c>
      <c r="H661" t="s">
        <v>9</v>
      </c>
      <c r="I661">
        <v>10</v>
      </c>
      <c r="J661" t="s">
        <v>77</v>
      </c>
      <c r="K661" t="str">
        <f t="shared" si="31"/>
        <v>PSD95-6ZF-VP64</v>
      </c>
      <c r="L661" t="str">
        <f>(IF(K661=parameters!$D$2,parameters!$E$2,(IF(K661=parameters!$D$3,parameters!$E$3,(IF(K661=parameters!$D$4,parameters!$E$4,(IF(K661=parameters!$D$5,parameters!$E$5,"error"))))))))</f>
        <v>#009E73</v>
      </c>
      <c r="M661" t="str">
        <f t="shared" si="32"/>
        <v>Female</v>
      </c>
    </row>
    <row r="662" spans="1:13" x14ac:dyDescent="0.25">
      <c r="A662">
        <v>44234</v>
      </c>
      <c r="B662">
        <v>289838515</v>
      </c>
      <c r="C662" t="str">
        <f t="shared" si="30"/>
        <v>8515</v>
      </c>
      <c r="E662">
        <v>5</v>
      </c>
      <c r="F662" t="s">
        <v>183</v>
      </c>
      <c r="G662" t="s">
        <v>18</v>
      </c>
      <c r="H662" t="s">
        <v>9</v>
      </c>
      <c r="I662">
        <v>13</v>
      </c>
      <c r="J662" t="s">
        <v>77</v>
      </c>
      <c r="K662" t="str">
        <f t="shared" si="31"/>
        <v>PSD95-6ZF-VP64</v>
      </c>
      <c r="L662" t="str">
        <f>(IF(K662=parameters!$D$2,parameters!$E$2,(IF(K662=parameters!$D$3,parameters!$E$3,(IF(K662=parameters!$D$4,parameters!$E$4,(IF(K662=parameters!$D$5,parameters!$E$5,"error"))))))))</f>
        <v>#009E73</v>
      </c>
      <c r="M662" t="str">
        <f t="shared" si="32"/>
        <v>Female</v>
      </c>
    </row>
    <row r="663" spans="1:13" x14ac:dyDescent="0.25">
      <c r="A663">
        <v>44239</v>
      </c>
      <c r="B663">
        <v>289838515</v>
      </c>
      <c r="C663" t="str">
        <f t="shared" si="30"/>
        <v>8515</v>
      </c>
      <c r="E663">
        <v>5</v>
      </c>
      <c r="F663" t="s">
        <v>183</v>
      </c>
      <c r="G663" t="s">
        <v>18</v>
      </c>
      <c r="H663" t="s">
        <v>9</v>
      </c>
      <c r="I663">
        <v>13</v>
      </c>
      <c r="J663" t="s">
        <v>77</v>
      </c>
      <c r="K663" t="str">
        <f t="shared" si="31"/>
        <v>PSD95-6ZF-VP64</v>
      </c>
      <c r="L663" t="str">
        <f>(IF(K663=parameters!$D$2,parameters!$E$2,(IF(K663=parameters!$D$3,parameters!$E$3,(IF(K663=parameters!$D$4,parameters!$E$4,(IF(K663=parameters!$D$5,parameters!$E$5,"error"))))))))</f>
        <v>#009E73</v>
      </c>
      <c r="M663" t="str">
        <f t="shared" si="32"/>
        <v>Female</v>
      </c>
    </row>
    <row r="664" spans="1:13" x14ac:dyDescent="0.25">
      <c r="A664">
        <v>44254</v>
      </c>
      <c r="B664">
        <v>289838515</v>
      </c>
      <c r="C664" t="str">
        <f t="shared" si="30"/>
        <v>8515</v>
      </c>
      <c r="E664">
        <v>7</v>
      </c>
      <c r="F664" t="s">
        <v>183</v>
      </c>
      <c r="G664" t="s">
        <v>18</v>
      </c>
      <c r="H664" t="s">
        <v>9</v>
      </c>
      <c r="I664">
        <v>12</v>
      </c>
      <c r="J664" t="s">
        <v>77</v>
      </c>
      <c r="K664" t="str">
        <f t="shared" si="31"/>
        <v>PSD95-6ZF-VP64</v>
      </c>
      <c r="L664" t="str">
        <f>(IF(K664=parameters!$D$2,parameters!$E$2,(IF(K664=parameters!$D$3,parameters!$E$3,(IF(K664=parameters!$D$4,parameters!$E$4,(IF(K664=parameters!$D$5,parameters!$E$5,"error"))))))))</f>
        <v>#009E73</v>
      </c>
      <c r="M664" t="str">
        <f t="shared" si="32"/>
        <v>Female</v>
      </c>
    </row>
    <row r="665" spans="1:13" x14ac:dyDescent="0.25">
      <c r="A665">
        <v>44255</v>
      </c>
      <c r="B665">
        <v>289838515</v>
      </c>
      <c r="C665" t="str">
        <f t="shared" si="30"/>
        <v>8515</v>
      </c>
      <c r="E665">
        <v>8</v>
      </c>
      <c r="F665" t="s">
        <v>183</v>
      </c>
      <c r="G665" t="s">
        <v>18</v>
      </c>
      <c r="H665" t="s">
        <v>9</v>
      </c>
      <c r="I665">
        <v>14</v>
      </c>
      <c r="J665" t="s">
        <v>77</v>
      </c>
      <c r="K665" t="str">
        <f t="shared" si="31"/>
        <v>PSD95-6ZF-VP64</v>
      </c>
      <c r="L665" t="str">
        <f>(IF(K665=parameters!$D$2,parameters!$E$2,(IF(K665=parameters!$D$3,parameters!$E$3,(IF(K665=parameters!$D$4,parameters!$E$4,(IF(K665=parameters!$D$5,parameters!$E$5,"error"))))))))</f>
        <v>#009E73</v>
      </c>
      <c r="M665" t="str">
        <f t="shared" si="32"/>
        <v>Female</v>
      </c>
    </row>
    <row r="666" spans="1:13" x14ac:dyDescent="0.25">
      <c r="A666">
        <v>44256</v>
      </c>
      <c r="B666">
        <v>289838515</v>
      </c>
      <c r="C666" t="str">
        <f t="shared" si="30"/>
        <v>8515</v>
      </c>
      <c r="E666">
        <v>8</v>
      </c>
      <c r="F666" t="s">
        <v>183</v>
      </c>
      <c r="G666" t="s">
        <v>18</v>
      </c>
      <c r="H666" t="s">
        <v>9</v>
      </c>
      <c r="I666">
        <v>14</v>
      </c>
      <c r="J666" t="s">
        <v>77</v>
      </c>
      <c r="K666" t="str">
        <f t="shared" si="31"/>
        <v>PSD95-6ZF-VP64</v>
      </c>
      <c r="L666" t="str">
        <f>(IF(K666=parameters!$D$2,parameters!$E$2,(IF(K666=parameters!$D$3,parameters!$E$3,(IF(K666=parameters!$D$4,parameters!$E$4,(IF(K666=parameters!$D$5,parameters!$E$5,"error"))))))))</f>
        <v>#009E73</v>
      </c>
      <c r="M666" t="str">
        <f t="shared" si="32"/>
        <v>Female</v>
      </c>
    </row>
    <row r="667" spans="1:13" x14ac:dyDescent="0.25">
      <c r="A667">
        <v>44257</v>
      </c>
      <c r="B667">
        <v>289838515</v>
      </c>
      <c r="C667" t="str">
        <f t="shared" si="30"/>
        <v>8515</v>
      </c>
      <c r="E667">
        <v>8</v>
      </c>
      <c r="F667" t="s">
        <v>183</v>
      </c>
      <c r="G667" t="s">
        <v>18</v>
      </c>
      <c r="H667" t="s">
        <v>9</v>
      </c>
      <c r="I667">
        <v>14</v>
      </c>
      <c r="J667" t="s">
        <v>77</v>
      </c>
      <c r="K667" t="str">
        <f t="shared" si="31"/>
        <v>PSD95-6ZF-VP64</v>
      </c>
      <c r="L667" t="str">
        <f>(IF(K667=parameters!$D$2,parameters!$E$2,(IF(K667=parameters!$D$3,parameters!$E$3,(IF(K667=parameters!$D$4,parameters!$E$4,(IF(K667=parameters!$D$5,parameters!$E$5,"error"))))))))</f>
        <v>#009E73</v>
      </c>
      <c r="M667" t="str">
        <f t="shared" si="32"/>
        <v>Female</v>
      </c>
    </row>
    <row r="668" spans="1:13" x14ac:dyDescent="0.25">
      <c r="A668">
        <v>44258</v>
      </c>
      <c r="B668">
        <v>289838515</v>
      </c>
      <c r="C668" t="str">
        <f t="shared" si="30"/>
        <v>8515</v>
      </c>
      <c r="E668">
        <v>8</v>
      </c>
      <c r="F668" t="s">
        <v>183</v>
      </c>
      <c r="G668" t="s">
        <v>18</v>
      </c>
      <c r="H668" t="s">
        <v>9</v>
      </c>
      <c r="I668">
        <v>14</v>
      </c>
      <c r="J668" t="s">
        <v>77</v>
      </c>
      <c r="K668" t="str">
        <f t="shared" si="31"/>
        <v>PSD95-6ZF-VP64</v>
      </c>
      <c r="L668" t="str">
        <f>(IF(K668=parameters!$D$2,parameters!$E$2,(IF(K668=parameters!$D$3,parameters!$E$3,(IF(K668=parameters!$D$4,parameters!$E$4,(IF(K668=parameters!$D$5,parameters!$E$5,"error"))))))))</f>
        <v>#009E73</v>
      </c>
      <c r="M668" t="str">
        <f t="shared" si="32"/>
        <v>Female</v>
      </c>
    </row>
    <row r="669" spans="1:13" x14ac:dyDescent="0.25">
      <c r="A669">
        <v>44260</v>
      </c>
      <c r="B669">
        <v>289838515</v>
      </c>
      <c r="C669" t="str">
        <f t="shared" si="30"/>
        <v>8515</v>
      </c>
      <c r="E669">
        <v>8</v>
      </c>
      <c r="F669" t="s">
        <v>183</v>
      </c>
      <c r="G669" t="s">
        <v>18</v>
      </c>
      <c r="H669" t="s">
        <v>9</v>
      </c>
      <c r="I669">
        <v>14</v>
      </c>
      <c r="J669" t="s">
        <v>77</v>
      </c>
      <c r="K669" t="str">
        <f t="shared" si="31"/>
        <v>PSD95-6ZF-VP64</v>
      </c>
      <c r="L669" t="str">
        <f>(IF(K669=parameters!$D$2,parameters!$E$2,(IF(K669=parameters!$D$3,parameters!$E$3,(IF(K669=parameters!$D$4,parameters!$E$4,(IF(K669=parameters!$D$5,parameters!$E$5,"error"))))))))</f>
        <v>#009E73</v>
      </c>
      <c r="M669" t="str">
        <f t="shared" si="32"/>
        <v>Female</v>
      </c>
    </row>
    <row r="670" spans="1:13" x14ac:dyDescent="0.25">
      <c r="A670">
        <v>44263</v>
      </c>
      <c r="B670">
        <v>289838515</v>
      </c>
      <c r="C670" t="str">
        <f t="shared" si="30"/>
        <v>8515</v>
      </c>
      <c r="E670">
        <v>9</v>
      </c>
      <c r="F670" t="s">
        <v>183</v>
      </c>
      <c r="G670" t="s">
        <v>18</v>
      </c>
      <c r="H670" t="s">
        <v>9</v>
      </c>
      <c r="I670">
        <v>15</v>
      </c>
      <c r="J670" t="s">
        <v>77</v>
      </c>
      <c r="K670" t="str">
        <f t="shared" si="31"/>
        <v>PSD95-6ZF-VP64</v>
      </c>
      <c r="L670" t="str">
        <f>(IF(K670=parameters!$D$2,parameters!$E$2,(IF(K670=parameters!$D$3,parameters!$E$3,(IF(K670=parameters!$D$4,parameters!$E$4,(IF(K670=parameters!$D$5,parameters!$E$5,"error"))))))))</f>
        <v>#009E73</v>
      </c>
      <c r="M670" t="str">
        <f t="shared" si="32"/>
        <v>Female</v>
      </c>
    </row>
    <row r="671" spans="1:13" x14ac:dyDescent="0.25">
      <c r="A671">
        <v>44274</v>
      </c>
      <c r="B671">
        <v>289838515</v>
      </c>
      <c r="C671" t="str">
        <f t="shared" si="30"/>
        <v>8515</v>
      </c>
      <c r="E671">
        <v>10</v>
      </c>
      <c r="F671" t="s">
        <v>183</v>
      </c>
      <c r="G671" t="s">
        <v>18</v>
      </c>
      <c r="H671" t="s">
        <v>9</v>
      </c>
      <c r="I671">
        <v>13</v>
      </c>
      <c r="J671" t="s">
        <v>77</v>
      </c>
      <c r="K671" t="str">
        <f t="shared" si="31"/>
        <v>PSD95-6ZF-VP64</v>
      </c>
      <c r="L671" t="str">
        <f>(IF(K671=parameters!$D$2,parameters!$E$2,(IF(K671=parameters!$D$3,parameters!$E$3,(IF(K671=parameters!$D$4,parameters!$E$4,(IF(K671=parameters!$D$5,parameters!$E$5,"error"))))))))</f>
        <v>#009E73</v>
      </c>
      <c r="M671" t="str">
        <f t="shared" si="32"/>
        <v>Female</v>
      </c>
    </row>
    <row r="672" spans="1:13" x14ac:dyDescent="0.25">
      <c r="A672">
        <v>44279</v>
      </c>
      <c r="B672">
        <v>289838515</v>
      </c>
      <c r="C672" t="str">
        <f t="shared" si="30"/>
        <v>8515</v>
      </c>
      <c r="E672">
        <v>11</v>
      </c>
      <c r="F672" t="s">
        <v>183</v>
      </c>
      <c r="G672" t="s">
        <v>18</v>
      </c>
      <c r="H672" t="s">
        <v>9</v>
      </c>
      <c r="I672">
        <v>14</v>
      </c>
      <c r="J672" t="s">
        <v>77</v>
      </c>
      <c r="K672" t="str">
        <f t="shared" si="31"/>
        <v>PSD95-6ZF-VP64</v>
      </c>
      <c r="L672" t="str">
        <f>(IF(K672=parameters!$D$2,parameters!$E$2,(IF(K672=parameters!$D$3,parameters!$E$3,(IF(K672=parameters!$D$4,parameters!$E$4,(IF(K672=parameters!$D$5,parameters!$E$5,"error"))))))))</f>
        <v>#009E73</v>
      </c>
      <c r="M672" t="str">
        <f t="shared" si="32"/>
        <v>Female</v>
      </c>
    </row>
    <row r="673" spans="1:13" x14ac:dyDescent="0.25">
      <c r="A673">
        <v>44287</v>
      </c>
      <c r="B673">
        <v>289838515</v>
      </c>
      <c r="C673" t="str">
        <f t="shared" si="30"/>
        <v>8515</v>
      </c>
      <c r="E673">
        <v>12</v>
      </c>
      <c r="G673" t="s">
        <v>18</v>
      </c>
      <c r="H673" t="s">
        <v>9</v>
      </c>
      <c r="I673">
        <v>13</v>
      </c>
      <c r="J673" t="s">
        <v>77</v>
      </c>
      <c r="K673" t="str">
        <f t="shared" si="31"/>
        <v>PSD95-6ZF-VP64</v>
      </c>
      <c r="L673" t="str">
        <f>(IF(K673=parameters!$D$2,parameters!$E$2,(IF(K673=parameters!$D$3,parameters!$E$3,(IF(K673=parameters!$D$4,parameters!$E$4,(IF(K673=parameters!$D$5,parameters!$E$5,"error"))))))))</f>
        <v>#009E73</v>
      </c>
      <c r="M673" t="str">
        <f t="shared" si="32"/>
        <v>Female</v>
      </c>
    </row>
    <row r="674" spans="1:13" x14ac:dyDescent="0.25">
      <c r="A674">
        <v>44295</v>
      </c>
      <c r="B674">
        <v>289838515</v>
      </c>
      <c r="C674" t="str">
        <f t="shared" si="30"/>
        <v>8515</v>
      </c>
      <c r="E674">
        <v>13</v>
      </c>
      <c r="G674" t="s">
        <v>18</v>
      </c>
      <c r="H674" t="s">
        <v>9</v>
      </c>
      <c r="I674">
        <v>10</v>
      </c>
      <c r="J674" t="s">
        <v>77</v>
      </c>
      <c r="K674" t="str">
        <f t="shared" si="31"/>
        <v>PSD95-6ZF-VP64</v>
      </c>
      <c r="L674" t="str">
        <f>(IF(K674=parameters!$D$2,parameters!$E$2,(IF(K674=parameters!$D$3,parameters!$E$3,(IF(K674=parameters!$D$4,parameters!$E$4,(IF(K674=parameters!$D$5,parameters!$E$5,"error"))))))))</f>
        <v>#009E73</v>
      </c>
      <c r="M674" t="str">
        <f t="shared" si="32"/>
        <v>Female</v>
      </c>
    </row>
    <row r="675" spans="1:13" x14ac:dyDescent="0.25">
      <c r="A675">
        <v>44300</v>
      </c>
      <c r="B675">
        <v>289838515</v>
      </c>
      <c r="C675" t="str">
        <f t="shared" si="30"/>
        <v>8515</v>
      </c>
      <c r="E675">
        <v>14</v>
      </c>
      <c r="G675" t="s">
        <v>18</v>
      </c>
      <c r="H675" t="s">
        <v>9</v>
      </c>
      <c r="I675">
        <v>10</v>
      </c>
      <c r="J675" t="s">
        <v>77</v>
      </c>
      <c r="K675" t="str">
        <f t="shared" si="31"/>
        <v>PSD95-6ZF-VP64</v>
      </c>
      <c r="L675" t="str">
        <f>(IF(K675=parameters!$D$2,parameters!$E$2,(IF(K675=parameters!$D$3,parameters!$E$3,(IF(K675=parameters!$D$4,parameters!$E$4,(IF(K675=parameters!$D$5,parameters!$E$5,"error"))))))))</f>
        <v>#009E73</v>
      </c>
      <c r="M675" t="str">
        <f t="shared" si="32"/>
        <v>Female</v>
      </c>
    </row>
    <row r="676" spans="1:13" x14ac:dyDescent="0.25">
      <c r="A676">
        <v>44226</v>
      </c>
      <c r="B676">
        <v>289838930</v>
      </c>
      <c r="C676" t="str">
        <f t="shared" si="30"/>
        <v>8930</v>
      </c>
      <c r="D676">
        <v>44204</v>
      </c>
      <c r="E676">
        <v>3</v>
      </c>
      <c r="F676" t="s">
        <v>183</v>
      </c>
      <c r="G676" t="s">
        <v>18</v>
      </c>
      <c r="H676" t="s">
        <v>9</v>
      </c>
      <c r="I676">
        <v>11</v>
      </c>
      <c r="J676" t="s">
        <v>77</v>
      </c>
      <c r="K676" t="str">
        <f t="shared" si="31"/>
        <v>PSD95-6ZF-VP64</v>
      </c>
      <c r="L676" t="str">
        <f>(IF(K676=parameters!$D$2,parameters!$E$2,(IF(K676=parameters!$D$3,parameters!$E$3,(IF(K676=parameters!$D$4,parameters!$E$4,(IF(K676=parameters!$D$5,parameters!$E$5,"error"))))))))</f>
        <v>#009E73</v>
      </c>
      <c r="M676" t="str">
        <f t="shared" si="32"/>
        <v>Female</v>
      </c>
    </row>
    <row r="677" spans="1:13" x14ac:dyDescent="0.25">
      <c r="A677">
        <v>44234</v>
      </c>
      <c r="B677">
        <v>289838930</v>
      </c>
      <c r="C677" t="str">
        <f t="shared" si="30"/>
        <v>8930</v>
      </c>
      <c r="E677">
        <v>4</v>
      </c>
      <c r="F677" t="s">
        <v>183</v>
      </c>
      <c r="G677" t="s">
        <v>18</v>
      </c>
      <c r="H677" t="s">
        <v>9</v>
      </c>
      <c r="I677">
        <v>18</v>
      </c>
      <c r="J677" t="s">
        <v>77</v>
      </c>
      <c r="K677" t="str">
        <f t="shared" si="31"/>
        <v>PSD95-6ZF-VP64</v>
      </c>
      <c r="L677" t="str">
        <f>(IF(K677=parameters!$D$2,parameters!$E$2,(IF(K677=parameters!$D$3,parameters!$E$3,(IF(K677=parameters!$D$4,parameters!$E$4,(IF(K677=parameters!$D$5,parameters!$E$5,"error"))))))))</f>
        <v>#009E73</v>
      </c>
      <c r="M677" t="str">
        <f t="shared" si="32"/>
        <v>Female</v>
      </c>
    </row>
    <row r="678" spans="1:13" x14ac:dyDescent="0.25">
      <c r="A678">
        <v>44239</v>
      </c>
      <c r="B678">
        <v>289838930</v>
      </c>
      <c r="C678" t="str">
        <f t="shared" si="30"/>
        <v>8930</v>
      </c>
      <c r="E678">
        <v>5</v>
      </c>
      <c r="F678" t="s">
        <v>183</v>
      </c>
      <c r="G678" t="s">
        <v>18</v>
      </c>
      <c r="H678" t="s">
        <v>9</v>
      </c>
      <c r="I678">
        <v>20</v>
      </c>
      <c r="J678" t="s">
        <v>77</v>
      </c>
      <c r="K678" t="str">
        <f t="shared" si="31"/>
        <v>PSD95-6ZF-VP64</v>
      </c>
      <c r="L678" t="str">
        <f>(IF(K678=parameters!$D$2,parameters!$E$2,(IF(K678=parameters!$D$3,parameters!$E$3,(IF(K678=parameters!$D$4,parameters!$E$4,(IF(K678=parameters!$D$5,parameters!$E$5,"error"))))))))</f>
        <v>#009E73</v>
      </c>
      <c r="M678" t="str">
        <f t="shared" si="32"/>
        <v>Female</v>
      </c>
    </row>
    <row r="679" spans="1:13" x14ac:dyDescent="0.25">
      <c r="A679">
        <v>44582</v>
      </c>
      <c r="B679">
        <v>290219172</v>
      </c>
      <c r="C679" t="str">
        <f t="shared" si="30"/>
        <v>9172</v>
      </c>
      <c r="D679">
        <v>44565</v>
      </c>
      <c r="E679">
        <v>2</v>
      </c>
      <c r="F679" t="s">
        <v>183</v>
      </c>
      <c r="G679" t="s">
        <v>17</v>
      </c>
      <c r="H679" t="s">
        <v>11</v>
      </c>
      <c r="I679">
        <v>10</v>
      </c>
      <c r="J679" t="s">
        <v>76</v>
      </c>
      <c r="K679" t="str">
        <f t="shared" si="31"/>
        <v>PSD95-6ZF-NoED</v>
      </c>
      <c r="L679" t="str">
        <f>(IF(K679=parameters!$D$2,parameters!$E$2,(IF(K679=parameters!$D$3,parameters!$E$3,(IF(K679=parameters!$D$4,parameters!$E$4,(IF(K679=parameters!$D$5,parameters!$E$5,"error"))))))))</f>
        <v>#E69F00</v>
      </c>
      <c r="M679" t="str">
        <f t="shared" si="32"/>
        <v>Male</v>
      </c>
    </row>
    <row r="680" spans="1:13" x14ac:dyDescent="0.25">
      <c r="A680">
        <v>44589</v>
      </c>
      <c r="B680">
        <v>290219172</v>
      </c>
      <c r="C680" t="str">
        <f t="shared" si="30"/>
        <v>9172</v>
      </c>
      <c r="E680">
        <v>3</v>
      </c>
      <c r="F680" t="s">
        <v>183</v>
      </c>
      <c r="G680" t="s">
        <v>17</v>
      </c>
      <c r="H680" t="s">
        <v>11</v>
      </c>
      <c r="I680">
        <v>15</v>
      </c>
      <c r="J680" t="s">
        <v>76</v>
      </c>
      <c r="K680" t="str">
        <f t="shared" si="31"/>
        <v>PSD95-6ZF-NoED</v>
      </c>
      <c r="L680" t="str">
        <f>(IF(K680=parameters!$D$2,parameters!$E$2,(IF(K680=parameters!$D$3,parameters!$E$3,(IF(K680=parameters!$D$4,parameters!$E$4,(IF(K680=parameters!$D$5,parameters!$E$5,"error"))))))))</f>
        <v>#E69F00</v>
      </c>
      <c r="M680" t="str">
        <f t="shared" si="32"/>
        <v>Male</v>
      </c>
    </row>
    <row r="681" spans="1:13" x14ac:dyDescent="0.25">
      <c r="A681">
        <v>44600</v>
      </c>
      <c r="B681">
        <v>290219172</v>
      </c>
      <c r="C681" t="str">
        <f t="shared" si="30"/>
        <v>9172</v>
      </c>
      <c r="E681">
        <v>5</v>
      </c>
      <c r="F681" t="s">
        <v>183</v>
      </c>
      <c r="G681" t="s">
        <v>17</v>
      </c>
      <c r="H681" t="s">
        <v>11</v>
      </c>
      <c r="I681">
        <v>20</v>
      </c>
      <c r="J681" t="s">
        <v>76</v>
      </c>
      <c r="K681" t="str">
        <f t="shared" si="31"/>
        <v>PSD95-6ZF-NoED</v>
      </c>
      <c r="L681" t="str">
        <f>(IF(K681=parameters!$D$2,parameters!$E$2,(IF(K681=parameters!$D$3,parameters!$E$3,(IF(K681=parameters!$D$4,parameters!$E$4,(IF(K681=parameters!$D$5,parameters!$E$5,"error"))))))))</f>
        <v>#E69F00</v>
      </c>
      <c r="M681" t="str">
        <f t="shared" si="32"/>
        <v>Male</v>
      </c>
    </row>
    <row r="682" spans="1:13" x14ac:dyDescent="0.25">
      <c r="A682">
        <v>44615</v>
      </c>
      <c r="B682">
        <v>290219172</v>
      </c>
      <c r="C682" t="str">
        <f t="shared" si="30"/>
        <v>9172</v>
      </c>
      <c r="E682">
        <v>7</v>
      </c>
      <c r="F682" t="s">
        <v>183</v>
      </c>
      <c r="G682" t="s">
        <v>17</v>
      </c>
      <c r="H682" t="s">
        <v>11</v>
      </c>
      <c r="I682">
        <v>22</v>
      </c>
      <c r="J682" t="s">
        <v>76</v>
      </c>
      <c r="K682" t="str">
        <f t="shared" si="31"/>
        <v>PSD95-6ZF-NoED</v>
      </c>
      <c r="L682" t="str">
        <f>(IF(K682=parameters!$D$2,parameters!$E$2,(IF(K682=parameters!$D$3,parameters!$E$3,(IF(K682=parameters!$D$4,parameters!$E$4,(IF(K682=parameters!$D$5,parameters!$E$5,"error"))))))))</f>
        <v>#E69F00</v>
      </c>
      <c r="M682" t="str">
        <f t="shared" si="32"/>
        <v>Male</v>
      </c>
    </row>
    <row r="683" spans="1:13" x14ac:dyDescent="0.25">
      <c r="A683">
        <v>44621</v>
      </c>
      <c r="B683">
        <v>290219172</v>
      </c>
      <c r="C683" t="str">
        <f t="shared" si="30"/>
        <v>9172</v>
      </c>
      <c r="E683">
        <v>8</v>
      </c>
      <c r="F683" t="s">
        <v>183</v>
      </c>
      <c r="G683" t="s">
        <v>17</v>
      </c>
      <c r="H683" t="s">
        <v>11</v>
      </c>
      <c r="I683">
        <v>23</v>
      </c>
      <c r="J683" t="s">
        <v>76</v>
      </c>
      <c r="K683" t="str">
        <f t="shared" si="31"/>
        <v>PSD95-6ZF-NoED</v>
      </c>
      <c r="L683" t="str">
        <f>(IF(K683=parameters!$D$2,parameters!$E$2,(IF(K683=parameters!$D$3,parameters!$E$3,(IF(K683=parameters!$D$4,parameters!$E$4,(IF(K683=parameters!$D$5,parameters!$E$5,"error"))))))))</f>
        <v>#E69F00</v>
      </c>
      <c r="M683" t="str">
        <f t="shared" si="32"/>
        <v>Male</v>
      </c>
    </row>
    <row r="684" spans="1:13" x14ac:dyDescent="0.25">
      <c r="A684">
        <v>44631</v>
      </c>
      <c r="B684">
        <v>290219172</v>
      </c>
      <c r="C684" t="str">
        <f t="shared" si="30"/>
        <v>9172</v>
      </c>
      <c r="E684">
        <v>9</v>
      </c>
      <c r="F684" t="s">
        <v>183</v>
      </c>
      <c r="G684" t="s">
        <v>17</v>
      </c>
      <c r="H684" t="s">
        <v>11</v>
      </c>
      <c r="I684">
        <v>23</v>
      </c>
      <c r="J684" t="s">
        <v>76</v>
      </c>
      <c r="K684" t="str">
        <f t="shared" si="31"/>
        <v>PSD95-6ZF-NoED</v>
      </c>
      <c r="L684" t="str">
        <f>(IF(K684=parameters!$D$2,parameters!$E$2,(IF(K684=parameters!$D$3,parameters!$E$3,(IF(K684=parameters!$D$4,parameters!$E$4,(IF(K684=parameters!$D$5,parameters!$E$5,"error"))))))))</f>
        <v>#E69F00</v>
      </c>
      <c r="M684" t="str">
        <f t="shared" si="32"/>
        <v>Male</v>
      </c>
    </row>
    <row r="685" spans="1:13" x14ac:dyDescent="0.25">
      <c r="A685">
        <v>44636</v>
      </c>
      <c r="B685">
        <v>290219172</v>
      </c>
      <c r="C685" t="str">
        <f t="shared" si="30"/>
        <v>9172</v>
      </c>
      <c r="E685">
        <v>10</v>
      </c>
      <c r="F685" t="s">
        <v>183</v>
      </c>
      <c r="G685" t="s">
        <v>17</v>
      </c>
      <c r="H685" t="s">
        <v>11</v>
      </c>
      <c r="I685">
        <v>23</v>
      </c>
      <c r="J685" t="s">
        <v>76</v>
      </c>
      <c r="K685" t="str">
        <f t="shared" si="31"/>
        <v>PSD95-6ZF-NoED</v>
      </c>
      <c r="L685" t="str">
        <f>(IF(K685=parameters!$D$2,parameters!$E$2,(IF(K685=parameters!$D$3,parameters!$E$3,(IF(K685=parameters!$D$4,parameters!$E$4,(IF(K685=parameters!$D$5,parameters!$E$5,"error"))))))))</f>
        <v>#E69F00</v>
      </c>
      <c r="M685" t="str">
        <f t="shared" si="32"/>
        <v>Male</v>
      </c>
    </row>
    <row r="686" spans="1:13" x14ac:dyDescent="0.25">
      <c r="A686">
        <v>44254</v>
      </c>
      <c r="B686">
        <v>289838930</v>
      </c>
      <c r="C686" t="str">
        <f t="shared" si="30"/>
        <v>8930</v>
      </c>
      <c r="E686">
        <v>7</v>
      </c>
      <c r="F686" t="s">
        <v>183</v>
      </c>
      <c r="G686" t="s">
        <v>18</v>
      </c>
      <c r="H686" t="s">
        <v>9</v>
      </c>
      <c r="I686">
        <v>19</v>
      </c>
      <c r="J686" t="s">
        <v>77</v>
      </c>
      <c r="K686" t="str">
        <f t="shared" si="31"/>
        <v>PSD95-6ZF-VP64</v>
      </c>
      <c r="L686" t="str">
        <f>(IF(K686=parameters!$D$2,parameters!$E$2,(IF(K686=parameters!$D$3,parameters!$E$3,(IF(K686=parameters!$D$4,parameters!$E$4,(IF(K686=parameters!$D$5,parameters!$E$5,"error"))))))))</f>
        <v>#009E73</v>
      </c>
      <c r="M686" t="str">
        <f t="shared" si="32"/>
        <v>Female</v>
      </c>
    </row>
    <row r="687" spans="1:13" x14ac:dyDescent="0.25">
      <c r="A687">
        <v>44255</v>
      </c>
      <c r="B687">
        <v>289838930</v>
      </c>
      <c r="C687" t="str">
        <f t="shared" si="30"/>
        <v>8930</v>
      </c>
      <c r="E687">
        <v>7</v>
      </c>
      <c r="F687" t="s">
        <v>183</v>
      </c>
      <c r="G687" t="s">
        <v>18</v>
      </c>
      <c r="H687" t="s">
        <v>9</v>
      </c>
      <c r="I687">
        <v>19</v>
      </c>
      <c r="J687" t="s">
        <v>77</v>
      </c>
      <c r="K687" t="str">
        <f t="shared" si="31"/>
        <v>PSD95-6ZF-VP64</v>
      </c>
      <c r="L687" t="str">
        <f>(IF(K687=parameters!$D$2,parameters!$E$2,(IF(K687=parameters!$D$3,parameters!$E$3,(IF(K687=parameters!$D$4,parameters!$E$4,(IF(K687=parameters!$D$5,parameters!$E$5,"error"))))))))</f>
        <v>#009E73</v>
      </c>
      <c r="M687" t="str">
        <f t="shared" si="32"/>
        <v>Female</v>
      </c>
    </row>
    <row r="688" spans="1:13" x14ac:dyDescent="0.25">
      <c r="A688">
        <v>44256</v>
      </c>
      <c r="B688">
        <v>289838930</v>
      </c>
      <c r="C688" t="str">
        <f t="shared" si="30"/>
        <v>8930</v>
      </c>
      <c r="E688">
        <v>7</v>
      </c>
      <c r="F688" t="s">
        <v>183</v>
      </c>
      <c r="G688" t="s">
        <v>18</v>
      </c>
      <c r="H688" t="s">
        <v>9</v>
      </c>
      <c r="I688">
        <v>19</v>
      </c>
      <c r="J688" t="s">
        <v>77</v>
      </c>
      <c r="K688" t="str">
        <f t="shared" si="31"/>
        <v>PSD95-6ZF-VP64</v>
      </c>
      <c r="L688" t="str">
        <f>(IF(K688=parameters!$D$2,parameters!$E$2,(IF(K688=parameters!$D$3,parameters!$E$3,(IF(K688=parameters!$D$4,parameters!$E$4,(IF(K688=parameters!$D$5,parameters!$E$5,"error"))))))))</f>
        <v>#009E73</v>
      </c>
      <c r="M688" t="str">
        <f t="shared" si="32"/>
        <v>Female</v>
      </c>
    </row>
    <row r="689" spans="1:13" x14ac:dyDescent="0.25">
      <c r="A689">
        <v>44257</v>
      </c>
      <c r="B689">
        <v>289838930</v>
      </c>
      <c r="C689" t="str">
        <f t="shared" si="30"/>
        <v>8930</v>
      </c>
      <c r="E689">
        <v>8</v>
      </c>
      <c r="F689" t="s">
        <v>183</v>
      </c>
      <c r="G689" t="s">
        <v>18</v>
      </c>
      <c r="H689" t="s">
        <v>9</v>
      </c>
      <c r="I689">
        <v>19</v>
      </c>
      <c r="J689" t="s">
        <v>77</v>
      </c>
      <c r="K689" t="str">
        <f t="shared" si="31"/>
        <v>PSD95-6ZF-VP64</v>
      </c>
      <c r="L689" t="str">
        <f>(IF(K689=parameters!$D$2,parameters!$E$2,(IF(K689=parameters!$D$3,parameters!$E$3,(IF(K689=parameters!$D$4,parameters!$E$4,(IF(K689=parameters!$D$5,parameters!$E$5,"error"))))))))</f>
        <v>#009E73</v>
      </c>
      <c r="M689" t="str">
        <f t="shared" si="32"/>
        <v>Female</v>
      </c>
    </row>
    <row r="690" spans="1:13" x14ac:dyDescent="0.25">
      <c r="A690">
        <v>44258</v>
      </c>
      <c r="B690">
        <v>289838930</v>
      </c>
      <c r="C690" t="str">
        <f t="shared" si="30"/>
        <v>8930</v>
      </c>
      <c r="E690">
        <v>8</v>
      </c>
      <c r="F690" t="s">
        <v>183</v>
      </c>
      <c r="G690" t="s">
        <v>18</v>
      </c>
      <c r="H690" t="s">
        <v>9</v>
      </c>
      <c r="I690">
        <v>19</v>
      </c>
      <c r="J690" t="s">
        <v>77</v>
      </c>
      <c r="K690" t="str">
        <f t="shared" si="31"/>
        <v>PSD95-6ZF-VP64</v>
      </c>
      <c r="L690" t="str">
        <f>(IF(K690=parameters!$D$2,parameters!$E$2,(IF(K690=parameters!$D$3,parameters!$E$3,(IF(K690=parameters!$D$4,parameters!$E$4,(IF(K690=parameters!$D$5,parameters!$E$5,"error"))))))))</f>
        <v>#009E73</v>
      </c>
      <c r="M690" t="str">
        <f t="shared" si="32"/>
        <v>Female</v>
      </c>
    </row>
    <row r="691" spans="1:13" x14ac:dyDescent="0.25">
      <c r="A691">
        <v>44260</v>
      </c>
      <c r="B691">
        <v>289838930</v>
      </c>
      <c r="C691" t="str">
        <f t="shared" si="30"/>
        <v>8930</v>
      </c>
      <c r="E691">
        <v>8</v>
      </c>
      <c r="F691" t="s">
        <v>183</v>
      </c>
      <c r="G691" t="s">
        <v>18</v>
      </c>
      <c r="H691" t="s">
        <v>9</v>
      </c>
      <c r="I691">
        <v>19</v>
      </c>
      <c r="J691" t="s">
        <v>77</v>
      </c>
      <c r="K691" t="str">
        <f t="shared" si="31"/>
        <v>PSD95-6ZF-VP64</v>
      </c>
      <c r="L691" t="str">
        <f>(IF(K691=parameters!$D$2,parameters!$E$2,(IF(K691=parameters!$D$3,parameters!$E$3,(IF(K691=parameters!$D$4,parameters!$E$4,(IF(K691=parameters!$D$5,parameters!$E$5,"error"))))))))</f>
        <v>#009E73</v>
      </c>
      <c r="M691" t="str">
        <f t="shared" si="32"/>
        <v>Female</v>
      </c>
    </row>
    <row r="692" spans="1:13" x14ac:dyDescent="0.25">
      <c r="A692">
        <v>44263</v>
      </c>
      <c r="B692">
        <v>289838930</v>
      </c>
      <c r="C692" t="str">
        <f t="shared" si="30"/>
        <v>8930</v>
      </c>
      <c r="E692">
        <v>8</v>
      </c>
      <c r="F692" t="s">
        <v>183</v>
      </c>
      <c r="G692" t="s">
        <v>18</v>
      </c>
      <c r="H692" t="s">
        <v>9</v>
      </c>
      <c r="I692">
        <v>20</v>
      </c>
      <c r="J692" t="s">
        <v>77</v>
      </c>
      <c r="K692" t="str">
        <f t="shared" si="31"/>
        <v>PSD95-6ZF-VP64</v>
      </c>
      <c r="L692" t="str">
        <f>(IF(K692=parameters!$D$2,parameters!$E$2,(IF(K692=parameters!$D$3,parameters!$E$3,(IF(K692=parameters!$D$4,parameters!$E$4,(IF(K692=parameters!$D$5,parameters!$E$5,"error"))))))))</f>
        <v>#009E73</v>
      </c>
      <c r="M692" t="str">
        <f t="shared" si="32"/>
        <v>Female</v>
      </c>
    </row>
    <row r="693" spans="1:13" x14ac:dyDescent="0.25">
      <c r="A693">
        <v>44274</v>
      </c>
      <c r="B693">
        <v>289838930</v>
      </c>
      <c r="C693" t="str">
        <f t="shared" si="30"/>
        <v>8930</v>
      </c>
      <c r="E693">
        <v>10</v>
      </c>
      <c r="F693" t="s">
        <v>183</v>
      </c>
      <c r="G693" t="s">
        <v>18</v>
      </c>
      <c r="H693" t="s">
        <v>9</v>
      </c>
      <c r="I693">
        <v>20</v>
      </c>
      <c r="J693" t="s">
        <v>77</v>
      </c>
      <c r="K693" t="str">
        <f t="shared" si="31"/>
        <v>PSD95-6ZF-VP64</v>
      </c>
      <c r="L693" t="str">
        <f>(IF(K693=parameters!$D$2,parameters!$E$2,(IF(K693=parameters!$D$3,parameters!$E$3,(IF(K693=parameters!$D$4,parameters!$E$4,(IF(K693=parameters!$D$5,parameters!$E$5,"error"))))))))</f>
        <v>#009E73</v>
      </c>
      <c r="M693" t="str">
        <f t="shared" si="32"/>
        <v>Female</v>
      </c>
    </row>
    <row r="694" spans="1:13" x14ac:dyDescent="0.25">
      <c r="A694">
        <v>44279</v>
      </c>
      <c r="B694">
        <v>289838930</v>
      </c>
      <c r="C694" t="str">
        <f t="shared" si="30"/>
        <v>8930</v>
      </c>
      <c r="E694">
        <v>11</v>
      </c>
      <c r="F694" t="s">
        <v>183</v>
      </c>
      <c r="G694" t="s">
        <v>18</v>
      </c>
      <c r="H694" t="s">
        <v>9</v>
      </c>
      <c r="I694">
        <v>21</v>
      </c>
      <c r="J694" t="s">
        <v>77</v>
      </c>
      <c r="K694" t="str">
        <f t="shared" si="31"/>
        <v>PSD95-6ZF-VP64</v>
      </c>
      <c r="L694" t="str">
        <f>(IF(K694=parameters!$D$2,parameters!$E$2,(IF(K694=parameters!$D$3,parameters!$E$3,(IF(K694=parameters!$D$4,parameters!$E$4,(IF(K694=parameters!$D$5,parameters!$E$5,"error"))))))))</f>
        <v>#009E73</v>
      </c>
      <c r="M694" t="str">
        <f t="shared" si="32"/>
        <v>Female</v>
      </c>
    </row>
    <row r="695" spans="1:13" x14ac:dyDescent="0.25">
      <c r="A695">
        <v>44287</v>
      </c>
      <c r="B695">
        <v>289838930</v>
      </c>
      <c r="C695" t="str">
        <f t="shared" si="30"/>
        <v>8930</v>
      </c>
      <c r="E695">
        <v>12</v>
      </c>
      <c r="F695" t="s">
        <v>183</v>
      </c>
      <c r="G695" t="s">
        <v>18</v>
      </c>
      <c r="H695" t="s">
        <v>9</v>
      </c>
      <c r="I695">
        <v>20</v>
      </c>
      <c r="J695" t="s">
        <v>77</v>
      </c>
      <c r="K695" t="str">
        <f t="shared" si="31"/>
        <v>PSD95-6ZF-VP64</v>
      </c>
      <c r="L695" t="str">
        <f>(IF(K695=parameters!$D$2,parameters!$E$2,(IF(K695=parameters!$D$3,parameters!$E$3,(IF(K695=parameters!$D$4,parameters!$E$4,(IF(K695=parameters!$D$5,parameters!$E$5,"error"))))))))</f>
        <v>#009E73</v>
      </c>
      <c r="M695" t="str">
        <f t="shared" si="32"/>
        <v>Female</v>
      </c>
    </row>
    <row r="696" spans="1:13" x14ac:dyDescent="0.25">
      <c r="A696">
        <v>44295</v>
      </c>
      <c r="B696">
        <v>289838930</v>
      </c>
      <c r="C696" t="str">
        <f t="shared" si="30"/>
        <v>8930</v>
      </c>
      <c r="E696">
        <v>13</v>
      </c>
      <c r="F696" t="s">
        <v>183</v>
      </c>
      <c r="G696" t="s">
        <v>18</v>
      </c>
      <c r="H696" t="s">
        <v>9</v>
      </c>
      <c r="I696">
        <v>15</v>
      </c>
      <c r="J696" t="s">
        <v>77</v>
      </c>
      <c r="K696" t="str">
        <f t="shared" si="31"/>
        <v>PSD95-6ZF-VP64</v>
      </c>
      <c r="L696" t="str">
        <f>(IF(K696=parameters!$D$2,parameters!$E$2,(IF(K696=parameters!$D$3,parameters!$E$3,(IF(K696=parameters!$D$4,parameters!$E$4,(IF(K696=parameters!$D$5,parameters!$E$5,"error"))))))))</f>
        <v>#009E73</v>
      </c>
      <c r="M696" t="str">
        <f t="shared" si="32"/>
        <v>Female</v>
      </c>
    </row>
    <row r="697" spans="1:13" x14ac:dyDescent="0.25">
      <c r="A697">
        <v>44301</v>
      </c>
      <c r="B697">
        <v>289838930</v>
      </c>
      <c r="C697" t="str">
        <f t="shared" si="30"/>
        <v>8930</v>
      </c>
      <c r="E697">
        <v>14</v>
      </c>
      <c r="F697" t="s">
        <v>183</v>
      </c>
      <c r="G697" t="s">
        <v>18</v>
      </c>
      <c r="H697" t="s">
        <v>9</v>
      </c>
      <c r="I697">
        <v>15</v>
      </c>
      <c r="J697" t="s">
        <v>77</v>
      </c>
      <c r="K697" t="str">
        <f t="shared" si="31"/>
        <v>PSD95-6ZF-VP64</v>
      </c>
      <c r="L697" t="str">
        <f>(IF(K697=parameters!$D$2,parameters!$E$2,(IF(K697=parameters!$D$3,parameters!$E$3,(IF(K697=parameters!$D$4,parameters!$E$4,(IF(K697=parameters!$D$5,parameters!$E$5,"error"))))))))</f>
        <v>#009E73</v>
      </c>
      <c r="M697" t="str">
        <f t="shared" si="32"/>
        <v>Female</v>
      </c>
    </row>
    <row r="698" spans="1:13" x14ac:dyDescent="0.25">
      <c r="A698">
        <v>44239</v>
      </c>
      <c r="B698">
        <v>7139</v>
      </c>
      <c r="C698" t="str">
        <f t="shared" si="30"/>
        <v>7139</v>
      </c>
      <c r="D698">
        <v>44212</v>
      </c>
      <c r="E698">
        <v>4</v>
      </c>
      <c r="F698" t="s">
        <v>183</v>
      </c>
      <c r="G698" t="s">
        <v>18</v>
      </c>
      <c r="H698" t="s">
        <v>9</v>
      </c>
      <c r="I698">
        <v>10</v>
      </c>
      <c r="J698" t="s">
        <v>77</v>
      </c>
      <c r="K698" t="str">
        <f t="shared" si="31"/>
        <v>PSD95-6ZF-VP64</v>
      </c>
      <c r="L698" t="str">
        <f>(IF(K698=parameters!$D$2,parameters!$E$2,(IF(K698=parameters!$D$3,parameters!$E$3,(IF(K698=parameters!$D$4,parameters!$E$4,(IF(K698=parameters!$D$5,parameters!$E$5,"error"))))))))</f>
        <v>#009E73</v>
      </c>
      <c r="M698" t="str">
        <f t="shared" si="32"/>
        <v>Female</v>
      </c>
    </row>
    <row r="699" spans="1:13" x14ac:dyDescent="0.25">
      <c r="A699">
        <v>44248</v>
      </c>
      <c r="B699">
        <v>7139</v>
      </c>
      <c r="C699" t="str">
        <f t="shared" si="30"/>
        <v>7139</v>
      </c>
      <c r="E699">
        <v>5</v>
      </c>
      <c r="F699" t="s">
        <v>183</v>
      </c>
      <c r="G699" t="s">
        <v>18</v>
      </c>
      <c r="H699" t="s">
        <v>9</v>
      </c>
      <c r="I699">
        <v>13</v>
      </c>
      <c r="J699" t="s">
        <v>77</v>
      </c>
      <c r="K699" t="str">
        <f t="shared" si="31"/>
        <v>PSD95-6ZF-VP64</v>
      </c>
      <c r="L699" t="str">
        <f>(IF(K699=parameters!$D$2,parameters!$E$2,(IF(K699=parameters!$D$3,parameters!$E$3,(IF(K699=parameters!$D$4,parameters!$E$4,(IF(K699=parameters!$D$5,parameters!$E$5,"error"))))))))</f>
        <v>#009E73</v>
      </c>
      <c r="M699" t="str">
        <f t="shared" si="32"/>
        <v>Female</v>
      </c>
    </row>
    <row r="700" spans="1:13" x14ac:dyDescent="0.25">
      <c r="A700">
        <v>44268</v>
      </c>
      <c r="B700">
        <v>7139</v>
      </c>
      <c r="C700" t="str">
        <f t="shared" si="30"/>
        <v>7139</v>
      </c>
      <c r="E700">
        <v>8</v>
      </c>
      <c r="F700" t="s">
        <v>183</v>
      </c>
      <c r="G700" t="s">
        <v>18</v>
      </c>
      <c r="H700" t="s">
        <v>9</v>
      </c>
      <c r="I700">
        <v>12</v>
      </c>
      <c r="J700" t="s">
        <v>77</v>
      </c>
      <c r="K700" t="str">
        <f t="shared" si="31"/>
        <v>PSD95-6ZF-VP64</v>
      </c>
      <c r="L700" t="str">
        <f>(IF(K700=parameters!$D$2,parameters!$E$2,(IF(K700=parameters!$D$3,parameters!$E$3,(IF(K700=parameters!$D$4,parameters!$E$4,(IF(K700=parameters!$D$5,parameters!$E$5,"error"))))))))</f>
        <v>#009E73</v>
      </c>
      <c r="M700" t="str">
        <f t="shared" si="32"/>
        <v>Female</v>
      </c>
    </row>
    <row r="701" spans="1:13" x14ac:dyDescent="0.25">
      <c r="A701">
        <v>44274</v>
      </c>
      <c r="B701">
        <v>7139</v>
      </c>
      <c r="C701" t="str">
        <f t="shared" si="30"/>
        <v>7139</v>
      </c>
      <c r="E701">
        <v>9</v>
      </c>
      <c r="F701" t="s">
        <v>183</v>
      </c>
      <c r="G701" t="s">
        <v>18</v>
      </c>
      <c r="H701" t="s">
        <v>9</v>
      </c>
      <c r="I701">
        <v>12</v>
      </c>
      <c r="J701" t="s">
        <v>77</v>
      </c>
      <c r="K701" t="str">
        <f t="shared" si="31"/>
        <v>PSD95-6ZF-VP64</v>
      </c>
      <c r="L701" t="str">
        <f>(IF(K701=parameters!$D$2,parameters!$E$2,(IF(K701=parameters!$D$3,parameters!$E$3,(IF(K701=parameters!$D$4,parameters!$E$4,(IF(K701=parameters!$D$5,parameters!$E$5,"error"))))))))</f>
        <v>#009E73</v>
      </c>
      <c r="M701" t="str">
        <f t="shared" si="32"/>
        <v>Female</v>
      </c>
    </row>
    <row r="702" spans="1:13" x14ac:dyDescent="0.25">
      <c r="A702">
        <v>44226</v>
      </c>
      <c r="B702">
        <v>289756484</v>
      </c>
      <c r="C702" t="str">
        <f t="shared" si="30"/>
        <v>6484</v>
      </c>
      <c r="D702">
        <v>44200</v>
      </c>
      <c r="E702">
        <v>4</v>
      </c>
      <c r="F702" t="s">
        <v>183</v>
      </c>
      <c r="G702" t="s">
        <v>18</v>
      </c>
      <c r="H702" t="s">
        <v>11</v>
      </c>
      <c r="I702">
        <v>16</v>
      </c>
      <c r="J702" t="s">
        <v>77</v>
      </c>
      <c r="K702" t="str">
        <f t="shared" si="31"/>
        <v>PSD95-6ZF-VP64</v>
      </c>
      <c r="L702" t="str">
        <f>(IF(K702=parameters!$D$2,parameters!$E$2,(IF(K702=parameters!$D$3,parameters!$E$3,(IF(K702=parameters!$D$4,parameters!$E$4,(IF(K702=parameters!$D$5,parameters!$E$5,"error"))))))))</f>
        <v>#009E73</v>
      </c>
      <c r="M702" t="str">
        <f t="shared" si="32"/>
        <v>Male</v>
      </c>
    </row>
    <row r="703" spans="1:13" x14ac:dyDescent="0.25">
      <c r="A703">
        <v>44226</v>
      </c>
      <c r="B703">
        <v>289756897</v>
      </c>
      <c r="C703" t="str">
        <f t="shared" si="30"/>
        <v>6897</v>
      </c>
      <c r="D703">
        <v>44200</v>
      </c>
      <c r="E703">
        <v>4</v>
      </c>
      <c r="F703" t="s">
        <v>183</v>
      </c>
      <c r="G703" t="s">
        <v>18</v>
      </c>
      <c r="H703" t="s">
        <v>11</v>
      </c>
      <c r="I703">
        <v>16</v>
      </c>
      <c r="J703" t="s">
        <v>77</v>
      </c>
      <c r="K703" t="str">
        <f t="shared" si="31"/>
        <v>PSD95-6ZF-VP64</v>
      </c>
      <c r="L703" t="str">
        <f>(IF(K703=parameters!$D$2,parameters!$E$2,(IF(K703=parameters!$D$3,parameters!$E$3,(IF(K703=parameters!$D$4,parameters!$E$4,(IF(K703=parameters!$D$5,parameters!$E$5,"error"))))))))</f>
        <v>#009E73</v>
      </c>
      <c r="M703" t="str">
        <f t="shared" si="32"/>
        <v>Male</v>
      </c>
    </row>
    <row r="704" spans="1:13" x14ac:dyDescent="0.25">
      <c r="A704">
        <v>44246</v>
      </c>
      <c r="B704">
        <v>289756897</v>
      </c>
      <c r="C704" t="str">
        <f t="shared" si="30"/>
        <v>6897</v>
      </c>
      <c r="D704">
        <v>44200</v>
      </c>
      <c r="E704">
        <v>7</v>
      </c>
      <c r="F704" t="s">
        <v>183</v>
      </c>
      <c r="G704" t="s">
        <v>18</v>
      </c>
      <c r="H704" t="s">
        <v>11</v>
      </c>
      <c r="I704">
        <v>22</v>
      </c>
      <c r="J704" t="s">
        <v>77</v>
      </c>
      <c r="K704" t="str">
        <f t="shared" si="31"/>
        <v>PSD95-6ZF-VP64</v>
      </c>
      <c r="L704" t="str">
        <f>(IF(K704=parameters!$D$2,parameters!$E$2,(IF(K704=parameters!$D$3,parameters!$E$3,(IF(K704=parameters!$D$4,parameters!$E$4,(IF(K704=parameters!$D$5,parameters!$E$5,"error"))))))))</f>
        <v>#009E73</v>
      </c>
      <c r="M704" t="str">
        <f t="shared" si="32"/>
        <v>Male</v>
      </c>
    </row>
    <row r="705" spans="1:13" x14ac:dyDescent="0.25">
      <c r="A705">
        <v>44275</v>
      </c>
      <c r="B705">
        <v>7139</v>
      </c>
      <c r="C705" t="str">
        <f t="shared" si="30"/>
        <v>7139</v>
      </c>
      <c r="E705">
        <v>9</v>
      </c>
      <c r="F705" t="s">
        <v>183</v>
      </c>
      <c r="G705" t="s">
        <v>18</v>
      </c>
      <c r="H705" t="s">
        <v>9</v>
      </c>
      <c r="I705">
        <v>0</v>
      </c>
      <c r="J705" t="s">
        <v>77</v>
      </c>
      <c r="K705" t="str">
        <f t="shared" si="31"/>
        <v>PSD95-6ZF-VP64</v>
      </c>
      <c r="L705" t="str">
        <f>(IF(K705=parameters!$D$2,parameters!$E$2,(IF(K705=parameters!$D$3,parameters!$E$3,(IF(K705=parameters!$D$4,parameters!$E$4,(IF(K705=parameters!$D$5,parameters!$E$5,"error"))))))))</f>
        <v>#009E73</v>
      </c>
      <c r="M705" t="str">
        <f t="shared" si="32"/>
        <v>Female</v>
      </c>
    </row>
    <row r="706" spans="1:13" x14ac:dyDescent="0.25">
      <c r="A706">
        <v>44366</v>
      </c>
      <c r="B706">
        <v>289838831</v>
      </c>
      <c r="C706" t="str">
        <f t="shared" si="30"/>
        <v>8831</v>
      </c>
      <c r="D706">
        <v>44343</v>
      </c>
      <c r="E706">
        <v>3</v>
      </c>
      <c r="F706" t="s">
        <v>183</v>
      </c>
      <c r="G706" t="s">
        <v>18</v>
      </c>
      <c r="H706" t="s">
        <v>9</v>
      </c>
      <c r="I706">
        <v>6</v>
      </c>
      <c r="J706" t="s">
        <v>77</v>
      </c>
      <c r="K706" t="str">
        <f t="shared" si="31"/>
        <v>PSD95-6ZF-VP64</v>
      </c>
      <c r="L706" t="str">
        <f>(IF(K706=parameters!$D$2,parameters!$E$2,(IF(K706=parameters!$D$3,parameters!$E$3,(IF(K706=parameters!$D$4,parameters!$E$4,(IF(K706=parameters!$D$5,parameters!$E$5,"error"))))))))</f>
        <v>#009E73</v>
      </c>
      <c r="M706" t="str">
        <f t="shared" si="32"/>
        <v>Female</v>
      </c>
    </row>
    <row r="707" spans="1:13" x14ac:dyDescent="0.25">
      <c r="A707">
        <v>44582</v>
      </c>
      <c r="B707">
        <v>290219273</v>
      </c>
      <c r="C707" t="str">
        <f t="shared" ref="C707:C770" si="33">RIGHT(B707,4)</f>
        <v>9273</v>
      </c>
      <c r="D707">
        <v>44565</v>
      </c>
      <c r="E707">
        <v>2</v>
      </c>
      <c r="F707" t="s">
        <v>183</v>
      </c>
      <c r="G707" t="s">
        <v>18</v>
      </c>
      <c r="H707" t="s">
        <v>9</v>
      </c>
      <c r="I707">
        <v>10</v>
      </c>
      <c r="J707" t="s">
        <v>77</v>
      </c>
      <c r="K707" t="str">
        <f t="shared" ref="K707:K770" si="34">(IF(J707="NI-","HTT-NI",(IF(J707="PSD95-6ZF-NoED","PSD95-6ZF-NoED",(IF(J707="PSD95-6ZF-VP64","PSD95-6ZF-VP64",(IF(J707="NI+","HTT+NI","error"))))))))</f>
        <v>PSD95-6ZF-VP64</v>
      </c>
      <c r="L707" t="str">
        <f>(IF(K707=parameters!$D$2,parameters!$E$2,(IF(K707=parameters!$D$3,parameters!$E$3,(IF(K707=parameters!$D$4,parameters!$E$4,(IF(K707=parameters!$D$5,parameters!$E$5,"error"))))))))</f>
        <v>#009E73</v>
      </c>
      <c r="M707" t="str">
        <f t="shared" ref="M707:M770" si="35">IF(H707="Hembra","Female",(IF(H707="hembra","Female",(IF(H707="Hembra*","Female","Male")))))</f>
        <v>Female</v>
      </c>
    </row>
    <row r="708" spans="1:13" x14ac:dyDescent="0.25">
      <c r="A708">
        <v>44589</v>
      </c>
      <c r="B708">
        <v>290219273</v>
      </c>
      <c r="C708" t="str">
        <f t="shared" si="33"/>
        <v>9273</v>
      </c>
      <c r="E708">
        <v>3</v>
      </c>
      <c r="F708" t="s">
        <v>183</v>
      </c>
      <c r="G708" t="s">
        <v>18</v>
      </c>
      <c r="H708" t="s">
        <v>9</v>
      </c>
      <c r="I708">
        <v>14</v>
      </c>
      <c r="J708" t="s">
        <v>77</v>
      </c>
      <c r="K708" t="str">
        <f t="shared" si="34"/>
        <v>PSD95-6ZF-VP64</v>
      </c>
      <c r="L708" t="str">
        <f>(IF(K708=parameters!$D$2,parameters!$E$2,(IF(K708=parameters!$D$3,parameters!$E$3,(IF(K708=parameters!$D$4,parameters!$E$4,(IF(K708=parameters!$D$5,parameters!$E$5,"error"))))))))</f>
        <v>#009E73</v>
      </c>
      <c r="M708" t="str">
        <f t="shared" si="35"/>
        <v>Female</v>
      </c>
    </row>
    <row r="709" spans="1:13" x14ac:dyDescent="0.25">
      <c r="A709">
        <v>44582</v>
      </c>
      <c r="B709">
        <v>290219548</v>
      </c>
      <c r="C709" t="str">
        <f t="shared" si="33"/>
        <v>9548</v>
      </c>
      <c r="D709">
        <v>44561</v>
      </c>
      <c r="E709">
        <v>3</v>
      </c>
      <c r="F709" t="s">
        <v>183</v>
      </c>
      <c r="G709" t="s">
        <v>18</v>
      </c>
      <c r="H709" t="s">
        <v>9</v>
      </c>
      <c r="I709">
        <v>11</v>
      </c>
      <c r="J709" t="s">
        <v>77</v>
      </c>
      <c r="K709" t="str">
        <f t="shared" si="34"/>
        <v>PSD95-6ZF-VP64</v>
      </c>
      <c r="L709" t="str">
        <f>(IF(K709=parameters!$D$2,parameters!$E$2,(IF(K709=parameters!$D$3,parameters!$E$3,(IF(K709=parameters!$D$4,parameters!$E$4,(IF(K709=parameters!$D$5,parameters!$E$5,"error"))))))))</f>
        <v>#009E73</v>
      </c>
      <c r="M709" t="str">
        <f t="shared" si="35"/>
        <v>Female</v>
      </c>
    </row>
    <row r="710" spans="1:13" x14ac:dyDescent="0.25">
      <c r="A710">
        <v>44600</v>
      </c>
      <c r="B710">
        <v>290219548</v>
      </c>
      <c r="C710" t="str">
        <f t="shared" si="33"/>
        <v>9548</v>
      </c>
      <c r="E710">
        <v>6</v>
      </c>
      <c r="F710" t="s">
        <v>183</v>
      </c>
      <c r="G710" t="s">
        <v>18</v>
      </c>
      <c r="H710" t="s">
        <v>9</v>
      </c>
      <c r="I710">
        <v>17</v>
      </c>
      <c r="J710" t="s">
        <v>77</v>
      </c>
      <c r="K710" t="str">
        <f t="shared" si="34"/>
        <v>PSD95-6ZF-VP64</v>
      </c>
      <c r="L710" t="str">
        <f>(IF(K710=parameters!$D$2,parameters!$E$2,(IF(K710=parameters!$D$3,parameters!$E$3,(IF(K710=parameters!$D$4,parameters!$E$4,(IF(K710=parameters!$D$5,parameters!$E$5,"error"))))))))</f>
        <v>#009E73</v>
      </c>
      <c r="M710" t="str">
        <f t="shared" si="35"/>
        <v>Female</v>
      </c>
    </row>
    <row r="711" spans="1:13" x14ac:dyDescent="0.25">
      <c r="A711">
        <v>44621</v>
      </c>
      <c r="B711">
        <v>290219548</v>
      </c>
      <c r="C711" t="str">
        <f t="shared" si="33"/>
        <v>9548</v>
      </c>
      <c r="E711">
        <v>9</v>
      </c>
      <c r="F711" t="s">
        <v>183</v>
      </c>
      <c r="G711" t="s">
        <v>18</v>
      </c>
      <c r="H711" t="s">
        <v>9</v>
      </c>
      <c r="I711">
        <v>19</v>
      </c>
      <c r="J711" t="s">
        <v>77</v>
      </c>
      <c r="K711" t="str">
        <f t="shared" si="34"/>
        <v>PSD95-6ZF-VP64</v>
      </c>
      <c r="L711" t="str">
        <f>(IF(K711=parameters!$D$2,parameters!$E$2,(IF(K711=parameters!$D$3,parameters!$E$3,(IF(K711=parameters!$D$4,parameters!$E$4,(IF(K711=parameters!$D$5,parameters!$E$5,"error"))))))))</f>
        <v>#009E73</v>
      </c>
      <c r="M711" t="str">
        <f t="shared" si="35"/>
        <v>Female</v>
      </c>
    </row>
    <row r="712" spans="1:13" x14ac:dyDescent="0.25">
      <c r="A712">
        <v>44627</v>
      </c>
      <c r="B712">
        <v>290219548</v>
      </c>
      <c r="C712" t="str">
        <f t="shared" si="33"/>
        <v>9548</v>
      </c>
      <c r="E712">
        <v>9</v>
      </c>
      <c r="F712" t="s">
        <v>183</v>
      </c>
      <c r="G712" t="s">
        <v>18</v>
      </c>
      <c r="H712" t="s">
        <v>9</v>
      </c>
      <c r="I712">
        <v>20</v>
      </c>
      <c r="J712" t="s">
        <v>77</v>
      </c>
      <c r="K712" t="str">
        <f t="shared" si="34"/>
        <v>PSD95-6ZF-VP64</v>
      </c>
      <c r="L712" t="str">
        <f>(IF(K712=parameters!$D$2,parameters!$E$2,(IF(K712=parameters!$D$3,parameters!$E$3,(IF(K712=parameters!$D$4,parameters!$E$4,(IF(K712=parameters!$D$5,parameters!$E$5,"error"))))))))</f>
        <v>#009E73</v>
      </c>
      <c r="M712" t="str">
        <f t="shared" si="35"/>
        <v>Female</v>
      </c>
    </row>
    <row r="713" spans="1:13" x14ac:dyDescent="0.25">
      <c r="A713">
        <v>44636</v>
      </c>
      <c r="B713">
        <v>290219548</v>
      </c>
      <c r="C713" t="str">
        <f t="shared" si="33"/>
        <v>9548</v>
      </c>
      <c r="E713">
        <v>11</v>
      </c>
      <c r="F713" t="s">
        <v>183</v>
      </c>
      <c r="G713" t="s">
        <v>18</v>
      </c>
      <c r="H713" t="s">
        <v>9</v>
      </c>
      <c r="I713">
        <v>19</v>
      </c>
      <c r="J713" t="s">
        <v>77</v>
      </c>
      <c r="K713" t="str">
        <f t="shared" si="34"/>
        <v>PSD95-6ZF-VP64</v>
      </c>
      <c r="L713" t="str">
        <f>(IF(K713=parameters!$D$2,parameters!$E$2,(IF(K713=parameters!$D$3,parameters!$E$3,(IF(K713=parameters!$D$4,parameters!$E$4,(IF(K713=parameters!$D$5,parameters!$E$5,"error"))))))))</f>
        <v>#009E73</v>
      </c>
      <c r="M713" t="str">
        <f t="shared" si="35"/>
        <v>Female</v>
      </c>
    </row>
    <row r="714" spans="1:13" x14ac:dyDescent="0.25">
      <c r="A714">
        <v>44582</v>
      </c>
      <c r="B714">
        <v>290219143</v>
      </c>
      <c r="C714" t="str">
        <f t="shared" si="33"/>
        <v>9143</v>
      </c>
      <c r="D714">
        <v>44561</v>
      </c>
      <c r="E714">
        <v>3</v>
      </c>
      <c r="F714" t="s">
        <v>183</v>
      </c>
      <c r="G714" t="s">
        <v>18</v>
      </c>
      <c r="H714" t="s">
        <v>9</v>
      </c>
      <c r="I714">
        <v>12</v>
      </c>
      <c r="J714" t="s">
        <v>77</v>
      </c>
      <c r="K714" t="str">
        <f t="shared" si="34"/>
        <v>PSD95-6ZF-VP64</v>
      </c>
      <c r="L714" t="str">
        <f>(IF(K714=parameters!$D$2,parameters!$E$2,(IF(K714=parameters!$D$3,parameters!$E$3,(IF(K714=parameters!$D$4,parameters!$E$4,(IF(K714=parameters!$D$5,parameters!$E$5,"error"))))))))</f>
        <v>#009E73</v>
      </c>
      <c r="M714" t="str">
        <f t="shared" si="35"/>
        <v>Female</v>
      </c>
    </row>
    <row r="715" spans="1:13" x14ac:dyDescent="0.25">
      <c r="A715">
        <v>44589</v>
      </c>
      <c r="B715">
        <v>290219143</v>
      </c>
      <c r="C715" t="str">
        <f t="shared" si="33"/>
        <v>9143</v>
      </c>
      <c r="E715">
        <v>4</v>
      </c>
      <c r="F715" t="s">
        <v>183</v>
      </c>
      <c r="G715" t="s">
        <v>18</v>
      </c>
      <c r="H715" t="s">
        <v>9</v>
      </c>
      <c r="I715">
        <v>16</v>
      </c>
      <c r="J715" t="s">
        <v>77</v>
      </c>
      <c r="K715" t="str">
        <f t="shared" si="34"/>
        <v>PSD95-6ZF-VP64</v>
      </c>
      <c r="L715" t="str">
        <f>(IF(K715=parameters!$D$2,parameters!$E$2,(IF(K715=parameters!$D$3,parameters!$E$3,(IF(K715=parameters!$D$4,parameters!$E$4,(IF(K715=parameters!$D$5,parameters!$E$5,"error"))))))))</f>
        <v>#009E73</v>
      </c>
      <c r="M715" t="str">
        <f t="shared" si="35"/>
        <v>Female</v>
      </c>
    </row>
    <row r="716" spans="1:13" x14ac:dyDescent="0.25">
      <c r="A716">
        <v>44600</v>
      </c>
      <c r="B716">
        <v>290219143</v>
      </c>
      <c r="C716" t="str">
        <f t="shared" si="33"/>
        <v>9143</v>
      </c>
      <c r="E716">
        <v>6</v>
      </c>
      <c r="F716" t="s">
        <v>183</v>
      </c>
      <c r="G716" t="s">
        <v>18</v>
      </c>
      <c r="H716" t="s">
        <v>9</v>
      </c>
      <c r="I716">
        <v>17</v>
      </c>
      <c r="J716" t="s">
        <v>77</v>
      </c>
      <c r="K716" t="str">
        <f t="shared" si="34"/>
        <v>PSD95-6ZF-VP64</v>
      </c>
      <c r="L716" t="str">
        <f>(IF(K716=parameters!$D$2,parameters!$E$2,(IF(K716=parameters!$D$3,parameters!$E$3,(IF(K716=parameters!$D$4,parameters!$E$4,(IF(K716=parameters!$D$5,parameters!$E$5,"error"))))))))</f>
        <v>#009E73</v>
      </c>
      <c r="M716" t="str">
        <f t="shared" si="35"/>
        <v>Female</v>
      </c>
    </row>
    <row r="717" spans="1:13" x14ac:dyDescent="0.25">
      <c r="A717">
        <v>44621</v>
      </c>
      <c r="B717">
        <v>290219143</v>
      </c>
      <c r="C717" t="str">
        <f t="shared" si="33"/>
        <v>9143</v>
      </c>
      <c r="E717">
        <v>9</v>
      </c>
      <c r="F717" t="s">
        <v>183</v>
      </c>
      <c r="G717" t="s">
        <v>18</v>
      </c>
      <c r="H717" t="s">
        <v>9</v>
      </c>
      <c r="I717">
        <v>21</v>
      </c>
      <c r="J717" t="s">
        <v>77</v>
      </c>
      <c r="K717" t="str">
        <f t="shared" si="34"/>
        <v>PSD95-6ZF-VP64</v>
      </c>
      <c r="L717" t="str">
        <f>(IF(K717=parameters!$D$2,parameters!$E$2,(IF(K717=parameters!$D$3,parameters!$E$3,(IF(K717=parameters!$D$4,parameters!$E$4,(IF(K717=parameters!$D$5,parameters!$E$5,"error"))))))))</f>
        <v>#009E73</v>
      </c>
      <c r="M717" t="str">
        <f t="shared" si="35"/>
        <v>Female</v>
      </c>
    </row>
    <row r="718" spans="1:13" x14ac:dyDescent="0.25">
      <c r="A718">
        <v>44627</v>
      </c>
      <c r="B718">
        <v>290219143</v>
      </c>
      <c r="C718" t="str">
        <f t="shared" si="33"/>
        <v>9143</v>
      </c>
      <c r="E718">
        <v>9</v>
      </c>
      <c r="F718" t="s">
        <v>183</v>
      </c>
      <c r="G718" t="s">
        <v>18</v>
      </c>
      <c r="H718" t="s">
        <v>9</v>
      </c>
      <c r="I718">
        <v>20</v>
      </c>
      <c r="J718" t="s">
        <v>77</v>
      </c>
      <c r="K718" t="str">
        <f t="shared" si="34"/>
        <v>PSD95-6ZF-VP64</v>
      </c>
      <c r="L718" t="str">
        <f>(IF(K718=parameters!$D$2,parameters!$E$2,(IF(K718=parameters!$D$3,parameters!$E$3,(IF(K718=parameters!$D$4,parameters!$E$4,(IF(K718=parameters!$D$5,parameters!$E$5,"error"))))))))</f>
        <v>#009E73</v>
      </c>
      <c r="M718" t="str">
        <f t="shared" si="35"/>
        <v>Female</v>
      </c>
    </row>
    <row r="719" spans="1:13" x14ac:dyDescent="0.25">
      <c r="A719">
        <v>44636</v>
      </c>
      <c r="B719">
        <v>290219143</v>
      </c>
      <c r="C719" t="str">
        <f t="shared" si="33"/>
        <v>9143</v>
      </c>
      <c r="E719">
        <v>11</v>
      </c>
      <c r="F719" t="s">
        <v>183</v>
      </c>
      <c r="G719" t="s">
        <v>18</v>
      </c>
      <c r="H719" t="s">
        <v>9</v>
      </c>
      <c r="I719">
        <v>20</v>
      </c>
      <c r="J719" t="s">
        <v>77</v>
      </c>
      <c r="K719" t="str">
        <f t="shared" si="34"/>
        <v>PSD95-6ZF-VP64</v>
      </c>
      <c r="L719" t="str">
        <f>(IF(K719=parameters!$D$2,parameters!$E$2,(IF(K719=parameters!$D$3,parameters!$E$3,(IF(K719=parameters!$D$4,parameters!$E$4,(IF(K719=parameters!$D$5,parameters!$E$5,"error"))))))))</f>
        <v>#009E73</v>
      </c>
      <c r="M719" t="str">
        <f t="shared" si="35"/>
        <v>Female</v>
      </c>
    </row>
    <row r="720" spans="1:13" x14ac:dyDescent="0.25">
      <c r="A720">
        <v>44743</v>
      </c>
      <c r="B720">
        <v>290248691</v>
      </c>
      <c r="C720" t="str">
        <f t="shared" si="33"/>
        <v>8691</v>
      </c>
      <c r="D720">
        <v>44705</v>
      </c>
      <c r="E720">
        <v>5</v>
      </c>
      <c r="F720" t="s">
        <v>183</v>
      </c>
      <c r="G720" t="s">
        <v>18</v>
      </c>
      <c r="H720" t="s">
        <v>9</v>
      </c>
      <c r="I720">
        <v>14</v>
      </c>
      <c r="J720" t="s">
        <v>77</v>
      </c>
      <c r="K720" t="str">
        <f t="shared" si="34"/>
        <v>PSD95-6ZF-VP64</v>
      </c>
      <c r="L720" t="str">
        <f>(IF(K720=parameters!$D$2,parameters!$E$2,(IF(K720=parameters!$D$3,parameters!$E$3,(IF(K720=parameters!$D$4,parameters!$E$4,(IF(K720=parameters!$D$5,parameters!$E$5,"error"))))))))</f>
        <v>#009E73</v>
      </c>
      <c r="M720" t="str">
        <f t="shared" si="35"/>
        <v>Female</v>
      </c>
    </row>
    <row r="721" spans="1:13" x14ac:dyDescent="0.25">
      <c r="A721">
        <v>44226</v>
      </c>
      <c r="B721">
        <v>287257800</v>
      </c>
      <c r="C721" t="str">
        <f t="shared" si="33"/>
        <v>7800</v>
      </c>
      <c r="D721">
        <v>44202</v>
      </c>
      <c r="E721">
        <v>3</v>
      </c>
      <c r="F721" t="s">
        <v>183</v>
      </c>
      <c r="G721" t="s">
        <v>18</v>
      </c>
      <c r="H721" t="s">
        <v>11</v>
      </c>
      <c r="I721">
        <v>13</v>
      </c>
      <c r="J721" t="s">
        <v>77</v>
      </c>
      <c r="K721" t="str">
        <f t="shared" si="34"/>
        <v>PSD95-6ZF-VP64</v>
      </c>
      <c r="L721" t="str">
        <f>(IF(K721=parameters!$D$2,parameters!$E$2,(IF(K721=parameters!$D$3,parameters!$E$3,(IF(K721=parameters!$D$4,parameters!$E$4,(IF(K721=parameters!$D$5,parameters!$E$5,"error"))))))))</f>
        <v>#009E73</v>
      </c>
      <c r="M721" t="str">
        <f t="shared" si="35"/>
        <v>Male</v>
      </c>
    </row>
    <row r="722" spans="1:13" x14ac:dyDescent="0.25">
      <c r="A722">
        <v>44248</v>
      </c>
      <c r="B722">
        <v>287257800</v>
      </c>
      <c r="C722" t="str">
        <f t="shared" si="33"/>
        <v>7800</v>
      </c>
      <c r="E722">
        <v>7</v>
      </c>
      <c r="F722" t="s">
        <v>183</v>
      </c>
      <c r="G722" t="s">
        <v>18</v>
      </c>
      <c r="H722" t="s">
        <v>11</v>
      </c>
      <c r="I722">
        <v>20</v>
      </c>
      <c r="J722" t="s">
        <v>77</v>
      </c>
      <c r="K722" t="str">
        <f t="shared" si="34"/>
        <v>PSD95-6ZF-VP64</v>
      </c>
      <c r="L722" t="str">
        <f>(IF(K722=parameters!$D$2,parameters!$E$2,(IF(K722=parameters!$D$3,parameters!$E$3,(IF(K722=parameters!$D$4,parameters!$E$4,(IF(K722=parameters!$D$5,parameters!$E$5,"error"))))))))</f>
        <v>#009E73</v>
      </c>
      <c r="M722" t="str">
        <f t="shared" si="35"/>
        <v>Male</v>
      </c>
    </row>
    <row r="723" spans="1:13" x14ac:dyDescent="0.25">
      <c r="A723">
        <v>44257</v>
      </c>
      <c r="B723">
        <v>287257800</v>
      </c>
      <c r="C723" t="str">
        <f t="shared" si="33"/>
        <v>7800</v>
      </c>
      <c r="E723">
        <v>8</v>
      </c>
      <c r="F723" t="s">
        <v>183</v>
      </c>
      <c r="G723" t="s">
        <v>18</v>
      </c>
      <c r="H723" t="s">
        <v>11</v>
      </c>
      <c r="I723">
        <v>19</v>
      </c>
      <c r="J723" t="s">
        <v>77</v>
      </c>
      <c r="K723" t="str">
        <f t="shared" si="34"/>
        <v>PSD95-6ZF-VP64</v>
      </c>
      <c r="L723" t="str">
        <f>(IF(K723=parameters!$D$2,parameters!$E$2,(IF(K723=parameters!$D$3,parameters!$E$3,(IF(K723=parameters!$D$4,parameters!$E$4,(IF(K723=parameters!$D$5,parameters!$E$5,"error"))))))))</f>
        <v>#009E73</v>
      </c>
      <c r="M723" t="str">
        <f t="shared" si="35"/>
        <v>Male</v>
      </c>
    </row>
    <row r="724" spans="1:13" x14ac:dyDescent="0.25">
      <c r="A724">
        <v>44268</v>
      </c>
      <c r="B724">
        <v>287257800</v>
      </c>
      <c r="C724" t="str">
        <f t="shared" si="33"/>
        <v>7800</v>
      </c>
      <c r="E724">
        <v>9</v>
      </c>
      <c r="F724" t="s">
        <v>183</v>
      </c>
      <c r="G724" t="s">
        <v>18</v>
      </c>
      <c r="H724" t="s">
        <v>11</v>
      </c>
      <c r="I724">
        <v>20</v>
      </c>
      <c r="J724" t="s">
        <v>77</v>
      </c>
      <c r="K724" t="str">
        <f t="shared" si="34"/>
        <v>PSD95-6ZF-VP64</v>
      </c>
      <c r="L724" t="str">
        <f>(IF(K724=parameters!$D$2,parameters!$E$2,(IF(K724=parameters!$D$3,parameters!$E$3,(IF(K724=parameters!$D$4,parameters!$E$4,(IF(K724=parameters!$D$5,parameters!$E$5,"error"))))))))</f>
        <v>#009E73</v>
      </c>
      <c r="M724" t="str">
        <f t="shared" si="35"/>
        <v>Male</v>
      </c>
    </row>
    <row r="725" spans="1:13" x14ac:dyDescent="0.25">
      <c r="A725">
        <v>44274</v>
      </c>
      <c r="B725">
        <v>287257800</v>
      </c>
      <c r="C725" t="str">
        <f t="shared" si="33"/>
        <v>7800</v>
      </c>
      <c r="E725">
        <v>10</v>
      </c>
      <c r="F725" t="s">
        <v>183</v>
      </c>
      <c r="G725" t="s">
        <v>18</v>
      </c>
      <c r="H725" t="s">
        <v>11</v>
      </c>
      <c r="I725">
        <v>20</v>
      </c>
      <c r="J725" t="s">
        <v>77</v>
      </c>
      <c r="K725" t="str">
        <f t="shared" si="34"/>
        <v>PSD95-6ZF-VP64</v>
      </c>
      <c r="L725" t="str">
        <f>(IF(K725=parameters!$D$2,parameters!$E$2,(IF(K725=parameters!$D$3,parameters!$E$3,(IF(K725=parameters!$D$4,parameters!$E$4,(IF(K725=parameters!$D$5,parameters!$E$5,"error"))))))))</f>
        <v>#009E73</v>
      </c>
      <c r="M725" t="str">
        <f t="shared" si="35"/>
        <v>Male</v>
      </c>
    </row>
    <row r="726" spans="1:13" x14ac:dyDescent="0.25">
      <c r="A726">
        <v>44279</v>
      </c>
      <c r="B726">
        <v>287257800</v>
      </c>
      <c r="C726" t="str">
        <f t="shared" si="33"/>
        <v>7800</v>
      </c>
      <c r="E726">
        <v>11</v>
      </c>
      <c r="F726" t="s">
        <v>183</v>
      </c>
      <c r="G726" t="s">
        <v>18</v>
      </c>
      <c r="H726" t="s">
        <v>11</v>
      </c>
      <c r="I726">
        <v>19</v>
      </c>
      <c r="J726" t="s">
        <v>77</v>
      </c>
      <c r="K726" t="str">
        <f t="shared" si="34"/>
        <v>PSD95-6ZF-VP64</v>
      </c>
      <c r="L726" t="str">
        <f>(IF(K726=parameters!$D$2,parameters!$E$2,(IF(K726=parameters!$D$3,parameters!$E$3,(IF(K726=parameters!$D$4,parameters!$E$4,(IF(K726=parameters!$D$5,parameters!$E$5,"error"))))))))</f>
        <v>#009E73</v>
      </c>
      <c r="M726" t="str">
        <f t="shared" si="35"/>
        <v>Male</v>
      </c>
    </row>
    <row r="727" spans="1:13" x14ac:dyDescent="0.25">
      <c r="A727">
        <v>44287</v>
      </c>
      <c r="B727">
        <v>287257800</v>
      </c>
      <c r="C727" t="str">
        <f t="shared" si="33"/>
        <v>7800</v>
      </c>
      <c r="E727">
        <v>12</v>
      </c>
      <c r="F727" t="s">
        <v>183</v>
      </c>
      <c r="G727" t="s">
        <v>18</v>
      </c>
      <c r="H727" t="s">
        <v>11</v>
      </c>
      <c r="I727">
        <v>14</v>
      </c>
      <c r="J727" t="s">
        <v>77</v>
      </c>
      <c r="K727" t="str">
        <f t="shared" si="34"/>
        <v>PSD95-6ZF-VP64</v>
      </c>
      <c r="L727" t="str">
        <f>(IF(K727=parameters!$D$2,parameters!$E$2,(IF(K727=parameters!$D$3,parameters!$E$3,(IF(K727=parameters!$D$4,parameters!$E$4,(IF(K727=parameters!$D$5,parameters!$E$5,"error"))))))))</f>
        <v>#009E73</v>
      </c>
      <c r="M727" t="str">
        <f t="shared" si="35"/>
        <v>Male</v>
      </c>
    </row>
    <row r="728" spans="1:13" x14ac:dyDescent="0.25">
      <c r="A728">
        <v>44226</v>
      </c>
      <c r="B728">
        <v>289838342</v>
      </c>
      <c r="C728" t="str">
        <f t="shared" si="33"/>
        <v>8342</v>
      </c>
      <c r="D728">
        <v>44204</v>
      </c>
      <c r="E728">
        <v>3</v>
      </c>
      <c r="F728" t="s">
        <v>183</v>
      </c>
      <c r="G728" t="s">
        <v>18</v>
      </c>
      <c r="H728" t="s">
        <v>11</v>
      </c>
      <c r="I728">
        <v>12</v>
      </c>
      <c r="J728" t="s">
        <v>77</v>
      </c>
      <c r="K728" t="str">
        <f t="shared" si="34"/>
        <v>PSD95-6ZF-VP64</v>
      </c>
      <c r="L728" t="str">
        <f>(IF(K728=parameters!$D$2,parameters!$E$2,(IF(K728=parameters!$D$3,parameters!$E$3,(IF(K728=parameters!$D$4,parameters!$E$4,(IF(K728=parameters!$D$5,parameters!$E$5,"error"))))))))</f>
        <v>#009E73</v>
      </c>
      <c r="M728" t="str">
        <f t="shared" si="35"/>
        <v>Male</v>
      </c>
    </row>
    <row r="729" spans="1:13" x14ac:dyDescent="0.25">
      <c r="A729">
        <v>44247</v>
      </c>
      <c r="B729">
        <v>289838342</v>
      </c>
      <c r="C729" t="str">
        <f t="shared" si="33"/>
        <v>8342</v>
      </c>
      <c r="E729">
        <v>6</v>
      </c>
      <c r="F729" t="s">
        <v>183</v>
      </c>
      <c r="G729" t="s">
        <v>18</v>
      </c>
      <c r="H729" t="s">
        <v>11</v>
      </c>
      <c r="I729">
        <v>22</v>
      </c>
      <c r="J729" t="s">
        <v>77</v>
      </c>
      <c r="K729" t="str">
        <f t="shared" si="34"/>
        <v>PSD95-6ZF-VP64</v>
      </c>
      <c r="L729" t="str">
        <f>(IF(K729=parameters!$D$2,parameters!$E$2,(IF(K729=parameters!$D$3,parameters!$E$3,(IF(K729=parameters!$D$4,parameters!$E$4,(IF(K729=parameters!$D$5,parameters!$E$5,"error"))))))))</f>
        <v>#009E73</v>
      </c>
      <c r="M729" t="str">
        <f t="shared" si="35"/>
        <v>Male</v>
      </c>
    </row>
    <row r="730" spans="1:13" x14ac:dyDescent="0.25">
      <c r="A730">
        <v>44743</v>
      </c>
      <c r="B730">
        <v>290219058</v>
      </c>
      <c r="C730" t="str">
        <f t="shared" si="33"/>
        <v>9058</v>
      </c>
      <c r="D730">
        <v>44705</v>
      </c>
      <c r="E730">
        <v>5</v>
      </c>
      <c r="F730" t="s">
        <v>183</v>
      </c>
      <c r="G730" t="s">
        <v>18</v>
      </c>
      <c r="H730" t="s">
        <v>9</v>
      </c>
      <c r="I730">
        <v>10</v>
      </c>
      <c r="J730" t="s">
        <v>77</v>
      </c>
      <c r="K730" t="str">
        <f t="shared" si="34"/>
        <v>PSD95-6ZF-VP64</v>
      </c>
      <c r="L730" t="str">
        <f>(IF(K730=parameters!$D$2,parameters!$E$2,(IF(K730=parameters!$D$3,parameters!$E$3,(IF(K730=parameters!$D$4,parameters!$E$4,(IF(K730=parameters!$D$5,parameters!$E$5,"error"))))))))</f>
        <v>#009E73</v>
      </c>
      <c r="M730" t="str">
        <f t="shared" si="35"/>
        <v>Female</v>
      </c>
    </row>
    <row r="731" spans="1:13" x14ac:dyDescent="0.25">
      <c r="A731">
        <v>44760</v>
      </c>
      <c r="B731">
        <v>290219058</v>
      </c>
      <c r="C731" t="str">
        <f t="shared" si="33"/>
        <v>9058</v>
      </c>
      <c r="E731">
        <v>8</v>
      </c>
      <c r="F731" t="s">
        <v>183</v>
      </c>
      <c r="G731" t="s">
        <v>18</v>
      </c>
      <c r="H731" t="s">
        <v>9</v>
      </c>
      <c r="I731">
        <v>11</v>
      </c>
      <c r="J731" t="s">
        <v>77</v>
      </c>
      <c r="K731" t="str">
        <f t="shared" si="34"/>
        <v>PSD95-6ZF-VP64</v>
      </c>
      <c r="L731" t="str">
        <f>(IF(K731=parameters!$D$2,parameters!$E$2,(IF(K731=parameters!$D$3,parameters!$E$3,(IF(K731=parameters!$D$4,parameters!$E$4,(IF(K731=parameters!$D$5,parameters!$E$5,"error"))))))))</f>
        <v>#009E73</v>
      </c>
      <c r="M731" t="str">
        <f t="shared" si="35"/>
        <v>Female</v>
      </c>
    </row>
    <row r="732" spans="1:13" x14ac:dyDescent="0.25">
      <c r="A732">
        <v>44287</v>
      </c>
      <c r="B732">
        <v>287585371</v>
      </c>
      <c r="C732" t="str">
        <f t="shared" si="33"/>
        <v>5371</v>
      </c>
      <c r="D732">
        <v>44267</v>
      </c>
      <c r="E732">
        <v>3</v>
      </c>
      <c r="F732" t="s">
        <v>178</v>
      </c>
      <c r="G732" t="s">
        <v>30</v>
      </c>
      <c r="H732" t="s">
        <v>194</v>
      </c>
      <c r="I732">
        <v>9</v>
      </c>
      <c r="J732" t="s">
        <v>179</v>
      </c>
      <c r="K732" t="str">
        <f t="shared" si="34"/>
        <v>HTT-NI</v>
      </c>
      <c r="L732" t="str">
        <f>(IF(K732=parameters!$D$2,parameters!$E$2,(IF(K732=parameters!$D$3,parameters!$E$3,(IF(K732=parameters!$D$4,parameters!$E$4,(IF(K732=parameters!$D$5,parameters!$E$5,"error"))))))))</f>
        <v>#0C7BDC</v>
      </c>
      <c r="M732" t="str">
        <f t="shared" si="35"/>
        <v>Female</v>
      </c>
    </row>
    <row r="733" spans="1:13" x14ac:dyDescent="0.25">
      <c r="A733">
        <v>44295</v>
      </c>
      <c r="B733">
        <v>287585371</v>
      </c>
      <c r="C733" t="str">
        <f t="shared" si="33"/>
        <v>5371</v>
      </c>
      <c r="E733">
        <v>4</v>
      </c>
      <c r="F733" t="s">
        <v>178</v>
      </c>
      <c r="G733" t="s">
        <v>30</v>
      </c>
      <c r="H733" t="s">
        <v>194</v>
      </c>
      <c r="I733">
        <v>13</v>
      </c>
      <c r="J733" t="s">
        <v>179</v>
      </c>
      <c r="K733" t="str">
        <f t="shared" si="34"/>
        <v>HTT-NI</v>
      </c>
      <c r="L733" t="str">
        <f>(IF(K733=parameters!$D$2,parameters!$E$2,(IF(K733=parameters!$D$3,parameters!$E$3,(IF(K733=parameters!$D$4,parameters!$E$4,(IF(K733=parameters!$D$5,parameters!$E$5,"error"))))))))</f>
        <v>#0C7BDC</v>
      </c>
      <c r="M733" t="str">
        <f t="shared" si="35"/>
        <v>Female</v>
      </c>
    </row>
    <row r="734" spans="1:13" x14ac:dyDescent="0.25">
      <c r="A734">
        <v>44301</v>
      </c>
      <c r="B734">
        <v>287585371</v>
      </c>
      <c r="C734" t="str">
        <f t="shared" si="33"/>
        <v>5371</v>
      </c>
      <c r="E734">
        <v>5</v>
      </c>
      <c r="F734" t="s">
        <v>178</v>
      </c>
      <c r="G734" t="s">
        <v>30</v>
      </c>
      <c r="H734" t="s">
        <v>194</v>
      </c>
      <c r="I734">
        <v>16</v>
      </c>
      <c r="J734" t="s">
        <v>179</v>
      </c>
      <c r="K734" t="str">
        <f t="shared" si="34"/>
        <v>HTT-NI</v>
      </c>
      <c r="L734" t="str">
        <f>(IF(K734=parameters!$D$2,parameters!$E$2,(IF(K734=parameters!$D$3,parameters!$E$3,(IF(K734=parameters!$D$4,parameters!$E$4,(IF(K734=parameters!$D$5,parameters!$E$5,"error"))))))))</f>
        <v>#0C7BDC</v>
      </c>
      <c r="M734" t="str">
        <f t="shared" si="35"/>
        <v>Female</v>
      </c>
    </row>
    <row r="735" spans="1:13" x14ac:dyDescent="0.25">
      <c r="A735">
        <v>44352</v>
      </c>
      <c r="B735">
        <v>287585371</v>
      </c>
      <c r="C735" t="str">
        <f t="shared" si="33"/>
        <v>5371</v>
      </c>
      <c r="E735">
        <v>12</v>
      </c>
      <c r="F735" t="s">
        <v>178</v>
      </c>
      <c r="G735" t="s">
        <v>30</v>
      </c>
      <c r="H735" t="s">
        <v>194</v>
      </c>
      <c r="I735">
        <v>21</v>
      </c>
      <c r="J735" t="s">
        <v>179</v>
      </c>
      <c r="K735" t="str">
        <f t="shared" si="34"/>
        <v>HTT-NI</v>
      </c>
      <c r="L735" t="str">
        <f>(IF(K735=parameters!$D$2,parameters!$E$2,(IF(K735=parameters!$D$3,parameters!$E$3,(IF(K735=parameters!$D$4,parameters!$E$4,(IF(K735=parameters!$D$5,parameters!$E$5,"error"))))))))</f>
        <v>#0C7BDC</v>
      </c>
      <c r="M735" t="str">
        <f t="shared" si="35"/>
        <v>Female</v>
      </c>
    </row>
    <row r="736" spans="1:13" x14ac:dyDescent="0.25">
      <c r="A736">
        <v>44287</v>
      </c>
      <c r="B736">
        <v>289838225</v>
      </c>
      <c r="C736" t="str">
        <f t="shared" si="33"/>
        <v>8225</v>
      </c>
      <c r="D736">
        <v>44270</v>
      </c>
      <c r="E736">
        <v>2</v>
      </c>
      <c r="F736" t="s">
        <v>178</v>
      </c>
      <c r="G736" t="s">
        <v>19</v>
      </c>
      <c r="H736" t="s">
        <v>194</v>
      </c>
      <c r="I736">
        <v>8</v>
      </c>
      <c r="J736" t="s">
        <v>179</v>
      </c>
      <c r="K736" t="str">
        <f t="shared" si="34"/>
        <v>HTT-NI</v>
      </c>
      <c r="L736" t="str">
        <f>(IF(K736=parameters!$D$2,parameters!$E$2,(IF(K736=parameters!$D$3,parameters!$E$3,(IF(K736=parameters!$D$4,parameters!$E$4,(IF(K736=parameters!$D$5,parameters!$E$5,"error"))))))))</f>
        <v>#0C7BDC</v>
      </c>
      <c r="M736" t="str">
        <f t="shared" si="35"/>
        <v>Female</v>
      </c>
    </row>
    <row r="737" spans="1:13" x14ac:dyDescent="0.25">
      <c r="A737">
        <v>44295</v>
      </c>
      <c r="B737">
        <v>289838225</v>
      </c>
      <c r="C737" t="str">
        <f t="shared" si="33"/>
        <v>8225</v>
      </c>
      <c r="E737">
        <v>4</v>
      </c>
      <c r="F737" t="s">
        <v>178</v>
      </c>
      <c r="G737" t="s">
        <v>19</v>
      </c>
      <c r="H737" t="s">
        <v>194</v>
      </c>
      <c r="I737">
        <v>13</v>
      </c>
      <c r="J737" t="s">
        <v>179</v>
      </c>
      <c r="K737" t="str">
        <f t="shared" si="34"/>
        <v>HTT-NI</v>
      </c>
      <c r="L737" t="str">
        <f>(IF(K737=parameters!$D$2,parameters!$E$2,(IF(K737=parameters!$D$3,parameters!$E$3,(IF(K737=parameters!$D$4,parameters!$E$4,(IF(K737=parameters!$D$5,parameters!$E$5,"error"))))))))</f>
        <v>#0C7BDC</v>
      </c>
      <c r="M737" t="str">
        <f t="shared" si="35"/>
        <v>Female</v>
      </c>
    </row>
    <row r="738" spans="1:13" x14ac:dyDescent="0.25">
      <c r="A738">
        <v>44301</v>
      </c>
      <c r="B738">
        <v>289838225</v>
      </c>
      <c r="C738" t="str">
        <f t="shared" si="33"/>
        <v>8225</v>
      </c>
      <c r="E738">
        <v>4</v>
      </c>
      <c r="F738" t="s">
        <v>178</v>
      </c>
      <c r="G738" t="s">
        <v>19</v>
      </c>
      <c r="H738" t="s">
        <v>194</v>
      </c>
      <c r="I738">
        <v>16</v>
      </c>
      <c r="J738" t="s">
        <v>179</v>
      </c>
      <c r="K738" t="str">
        <f t="shared" si="34"/>
        <v>HTT-NI</v>
      </c>
      <c r="L738" t="str">
        <f>(IF(K738=parameters!$D$2,parameters!$E$2,(IF(K738=parameters!$D$3,parameters!$E$3,(IF(K738=parameters!$D$4,parameters!$E$4,(IF(K738=parameters!$D$5,parameters!$E$5,"error"))))))))</f>
        <v>#0C7BDC</v>
      </c>
      <c r="M738" t="str">
        <f t="shared" si="35"/>
        <v>Female</v>
      </c>
    </row>
    <row r="739" spans="1:13" x14ac:dyDescent="0.25">
      <c r="A739">
        <v>44310</v>
      </c>
      <c r="B739">
        <v>289838225</v>
      </c>
      <c r="C739" t="str">
        <f t="shared" si="33"/>
        <v>8225</v>
      </c>
      <c r="E739">
        <v>6</v>
      </c>
      <c r="F739" t="s">
        <v>178</v>
      </c>
      <c r="G739" t="s">
        <v>19</v>
      </c>
      <c r="H739" t="s">
        <v>194</v>
      </c>
      <c r="I739">
        <v>16</v>
      </c>
      <c r="J739" t="s">
        <v>179</v>
      </c>
      <c r="K739" t="str">
        <f t="shared" si="34"/>
        <v>HTT-NI</v>
      </c>
      <c r="L739" t="str">
        <f>(IF(K739=parameters!$D$2,parameters!$E$2,(IF(K739=parameters!$D$3,parameters!$E$3,(IF(K739=parameters!$D$4,parameters!$E$4,(IF(K739=parameters!$D$5,parameters!$E$5,"error"))))))))</f>
        <v>#0C7BDC</v>
      </c>
      <c r="M739" t="str">
        <f t="shared" si="35"/>
        <v>Female</v>
      </c>
    </row>
    <row r="740" spans="1:13" x14ac:dyDescent="0.25">
      <c r="A740">
        <v>44353</v>
      </c>
      <c r="B740">
        <v>289838225</v>
      </c>
      <c r="C740" t="str">
        <f t="shared" si="33"/>
        <v>8225</v>
      </c>
      <c r="E740">
        <v>12</v>
      </c>
      <c r="F740" t="s">
        <v>178</v>
      </c>
      <c r="G740" t="s">
        <v>19</v>
      </c>
      <c r="H740" t="s">
        <v>194</v>
      </c>
      <c r="I740">
        <v>21</v>
      </c>
      <c r="J740" t="s">
        <v>179</v>
      </c>
      <c r="K740" t="str">
        <f t="shared" si="34"/>
        <v>HTT-NI</v>
      </c>
      <c r="L740" t="str">
        <f>(IF(K740=parameters!$D$2,parameters!$E$2,(IF(K740=parameters!$D$3,parameters!$E$3,(IF(K740=parameters!$D$4,parameters!$E$4,(IF(K740=parameters!$D$5,parameters!$E$5,"error"))))))))</f>
        <v>#0C7BDC</v>
      </c>
      <c r="M740" t="str">
        <f t="shared" si="35"/>
        <v>Female</v>
      </c>
    </row>
    <row r="741" spans="1:13" x14ac:dyDescent="0.25">
      <c r="A741">
        <v>44287</v>
      </c>
      <c r="B741">
        <v>289838718</v>
      </c>
      <c r="C741" t="str">
        <f t="shared" si="33"/>
        <v>8718</v>
      </c>
      <c r="D741">
        <v>44270</v>
      </c>
      <c r="E741">
        <v>2</v>
      </c>
      <c r="F741" t="s">
        <v>178</v>
      </c>
      <c r="G741" t="s">
        <v>19</v>
      </c>
      <c r="H741" t="s">
        <v>194</v>
      </c>
      <c r="I741">
        <v>8</v>
      </c>
      <c r="J741" t="s">
        <v>179</v>
      </c>
      <c r="K741" t="str">
        <f t="shared" si="34"/>
        <v>HTT-NI</v>
      </c>
      <c r="L741" t="str">
        <f>(IF(K741=parameters!$D$2,parameters!$E$2,(IF(K741=parameters!$D$3,parameters!$E$3,(IF(K741=parameters!$D$4,parameters!$E$4,(IF(K741=parameters!$D$5,parameters!$E$5,"error"))))))))</f>
        <v>#0C7BDC</v>
      </c>
      <c r="M741" t="str">
        <f t="shared" si="35"/>
        <v>Female</v>
      </c>
    </row>
    <row r="742" spans="1:13" x14ac:dyDescent="0.25">
      <c r="A742">
        <v>44295</v>
      </c>
      <c r="B742">
        <v>289838718</v>
      </c>
      <c r="C742" t="str">
        <f t="shared" si="33"/>
        <v>8718</v>
      </c>
      <c r="E742">
        <v>4</v>
      </c>
      <c r="F742" t="s">
        <v>178</v>
      </c>
      <c r="G742" t="s">
        <v>19</v>
      </c>
      <c r="H742" t="s">
        <v>194</v>
      </c>
      <c r="I742">
        <v>13</v>
      </c>
      <c r="J742" t="s">
        <v>179</v>
      </c>
      <c r="K742" t="str">
        <f t="shared" si="34"/>
        <v>HTT-NI</v>
      </c>
      <c r="L742" t="str">
        <f>(IF(K742=parameters!$D$2,parameters!$E$2,(IF(K742=parameters!$D$3,parameters!$E$3,(IF(K742=parameters!$D$4,parameters!$E$4,(IF(K742=parameters!$D$5,parameters!$E$5,"error"))))))))</f>
        <v>#0C7BDC</v>
      </c>
      <c r="M742" t="str">
        <f t="shared" si="35"/>
        <v>Female</v>
      </c>
    </row>
    <row r="743" spans="1:13" x14ac:dyDescent="0.25">
      <c r="A743">
        <v>44301</v>
      </c>
      <c r="B743">
        <v>289838718</v>
      </c>
      <c r="C743" t="str">
        <f t="shared" si="33"/>
        <v>8718</v>
      </c>
      <c r="E743">
        <v>4</v>
      </c>
      <c r="F743" t="s">
        <v>178</v>
      </c>
      <c r="G743" t="s">
        <v>19</v>
      </c>
      <c r="H743" t="s">
        <v>194</v>
      </c>
      <c r="I743">
        <v>16</v>
      </c>
      <c r="J743" t="s">
        <v>179</v>
      </c>
      <c r="K743" t="str">
        <f t="shared" si="34"/>
        <v>HTT-NI</v>
      </c>
      <c r="L743" t="str">
        <f>(IF(K743=parameters!$D$2,parameters!$E$2,(IF(K743=parameters!$D$3,parameters!$E$3,(IF(K743=parameters!$D$4,parameters!$E$4,(IF(K743=parameters!$D$5,parameters!$E$5,"error"))))))))</f>
        <v>#0C7BDC</v>
      </c>
      <c r="M743" t="str">
        <f t="shared" si="35"/>
        <v>Female</v>
      </c>
    </row>
    <row r="744" spans="1:13" x14ac:dyDescent="0.25">
      <c r="A744">
        <v>44310</v>
      </c>
      <c r="B744">
        <v>289838718</v>
      </c>
      <c r="C744" t="str">
        <f t="shared" si="33"/>
        <v>8718</v>
      </c>
      <c r="E744">
        <v>6</v>
      </c>
      <c r="F744" t="s">
        <v>178</v>
      </c>
      <c r="G744" t="s">
        <v>19</v>
      </c>
      <c r="H744" t="s">
        <v>194</v>
      </c>
      <c r="I744">
        <v>18</v>
      </c>
      <c r="J744" t="s">
        <v>179</v>
      </c>
      <c r="K744" t="str">
        <f t="shared" si="34"/>
        <v>HTT-NI</v>
      </c>
      <c r="L744" t="str">
        <f>(IF(K744=parameters!$D$2,parameters!$E$2,(IF(K744=parameters!$D$3,parameters!$E$3,(IF(K744=parameters!$D$4,parameters!$E$4,(IF(K744=parameters!$D$5,parameters!$E$5,"error"))))))))</f>
        <v>#0C7BDC</v>
      </c>
      <c r="M744" t="str">
        <f t="shared" si="35"/>
        <v>Female</v>
      </c>
    </row>
    <row r="745" spans="1:13" x14ac:dyDescent="0.25">
      <c r="A745">
        <v>44353</v>
      </c>
      <c r="B745">
        <v>289838718</v>
      </c>
      <c r="C745" t="str">
        <f t="shared" si="33"/>
        <v>8718</v>
      </c>
      <c r="E745">
        <v>12</v>
      </c>
      <c r="F745" t="s">
        <v>178</v>
      </c>
      <c r="G745" t="s">
        <v>19</v>
      </c>
      <c r="H745" t="s">
        <v>194</v>
      </c>
      <c r="I745">
        <v>21</v>
      </c>
      <c r="J745" t="s">
        <v>179</v>
      </c>
      <c r="K745" t="str">
        <f t="shared" si="34"/>
        <v>HTT-NI</v>
      </c>
      <c r="L745" t="str">
        <f>(IF(K745=parameters!$D$2,parameters!$E$2,(IF(K745=parameters!$D$3,parameters!$E$3,(IF(K745=parameters!$D$4,parameters!$E$4,(IF(K745=parameters!$D$5,parameters!$E$5,"error"))))))))</f>
        <v>#0C7BDC</v>
      </c>
      <c r="M745" t="str">
        <f t="shared" si="35"/>
        <v>Female</v>
      </c>
    </row>
    <row r="746" spans="1:13" x14ac:dyDescent="0.25">
      <c r="A746">
        <v>44287</v>
      </c>
      <c r="B746">
        <v>289838791</v>
      </c>
      <c r="C746" t="str">
        <f t="shared" si="33"/>
        <v>8791</v>
      </c>
      <c r="D746">
        <v>44277</v>
      </c>
      <c r="E746">
        <v>1</v>
      </c>
      <c r="F746" t="s">
        <v>178</v>
      </c>
      <c r="G746" t="s">
        <v>19</v>
      </c>
      <c r="H746" t="s">
        <v>194</v>
      </c>
      <c r="I746">
        <v>6</v>
      </c>
      <c r="J746" t="s">
        <v>179</v>
      </c>
      <c r="K746" t="str">
        <f t="shared" si="34"/>
        <v>HTT-NI</v>
      </c>
      <c r="L746" t="str">
        <f>(IF(K746=parameters!$D$2,parameters!$E$2,(IF(K746=parameters!$D$3,parameters!$E$3,(IF(K746=parameters!$D$4,parameters!$E$4,(IF(K746=parameters!$D$5,parameters!$E$5,"error"))))))))</f>
        <v>#0C7BDC</v>
      </c>
      <c r="M746" t="str">
        <f t="shared" si="35"/>
        <v>Female</v>
      </c>
    </row>
    <row r="747" spans="1:13" x14ac:dyDescent="0.25">
      <c r="A747">
        <v>44295</v>
      </c>
      <c r="B747">
        <v>289838791</v>
      </c>
      <c r="C747" t="str">
        <f t="shared" si="33"/>
        <v>8791</v>
      </c>
      <c r="E747">
        <v>3</v>
      </c>
      <c r="F747" t="s">
        <v>178</v>
      </c>
      <c r="G747" t="s">
        <v>19</v>
      </c>
      <c r="H747" t="s">
        <v>194</v>
      </c>
      <c r="I747">
        <v>8</v>
      </c>
      <c r="J747" t="s">
        <v>179</v>
      </c>
      <c r="K747" t="str">
        <f t="shared" si="34"/>
        <v>HTT-NI</v>
      </c>
      <c r="L747" t="str">
        <f>(IF(K747=parameters!$D$2,parameters!$E$2,(IF(K747=parameters!$D$3,parameters!$E$3,(IF(K747=parameters!$D$4,parameters!$E$4,(IF(K747=parameters!$D$5,parameters!$E$5,"error"))))))))</f>
        <v>#0C7BDC</v>
      </c>
      <c r="M747" t="str">
        <f t="shared" si="35"/>
        <v>Female</v>
      </c>
    </row>
    <row r="748" spans="1:13" x14ac:dyDescent="0.25">
      <c r="A748">
        <v>44301</v>
      </c>
      <c r="B748">
        <v>289838791</v>
      </c>
      <c r="C748" t="str">
        <f t="shared" si="33"/>
        <v>8791</v>
      </c>
      <c r="E748">
        <v>3</v>
      </c>
      <c r="F748" t="s">
        <v>178</v>
      </c>
      <c r="G748" t="s">
        <v>19</v>
      </c>
      <c r="H748" t="s">
        <v>194</v>
      </c>
      <c r="I748">
        <v>20</v>
      </c>
      <c r="J748" t="s">
        <v>179</v>
      </c>
      <c r="K748" t="str">
        <f t="shared" si="34"/>
        <v>HTT-NI</v>
      </c>
      <c r="L748" t="str">
        <f>(IF(K748=parameters!$D$2,parameters!$E$2,(IF(K748=parameters!$D$3,parameters!$E$3,(IF(K748=parameters!$D$4,parameters!$E$4,(IF(K748=parameters!$D$5,parameters!$E$5,"error"))))))))</f>
        <v>#0C7BDC</v>
      </c>
      <c r="M748" t="str">
        <f t="shared" si="35"/>
        <v>Female</v>
      </c>
    </row>
    <row r="749" spans="1:13" x14ac:dyDescent="0.25">
      <c r="A749">
        <v>44310</v>
      </c>
      <c r="B749">
        <v>289838791</v>
      </c>
      <c r="C749" t="str">
        <f t="shared" si="33"/>
        <v>8791</v>
      </c>
      <c r="E749">
        <v>5</v>
      </c>
      <c r="F749" t="s">
        <v>178</v>
      </c>
      <c r="G749" t="s">
        <v>19</v>
      </c>
      <c r="H749" t="s">
        <v>194</v>
      </c>
      <c r="I749">
        <v>16</v>
      </c>
      <c r="J749" t="s">
        <v>179</v>
      </c>
      <c r="K749" t="str">
        <f t="shared" si="34"/>
        <v>HTT-NI</v>
      </c>
      <c r="L749" t="str">
        <f>(IF(K749=parameters!$D$2,parameters!$E$2,(IF(K749=parameters!$D$3,parameters!$E$3,(IF(K749=parameters!$D$4,parameters!$E$4,(IF(K749=parameters!$D$5,parameters!$E$5,"error"))))))))</f>
        <v>#0C7BDC</v>
      </c>
      <c r="M749" t="str">
        <f t="shared" si="35"/>
        <v>Female</v>
      </c>
    </row>
    <row r="750" spans="1:13" x14ac:dyDescent="0.25">
      <c r="A750">
        <v>44287</v>
      </c>
      <c r="B750">
        <v>286823797</v>
      </c>
      <c r="C750" t="str">
        <f t="shared" si="33"/>
        <v>3797</v>
      </c>
      <c r="D750">
        <v>44267</v>
      </c>
      <c r="E750">
        <v>3</v>
      </c>
      <c r="F750" t="s">
        <v>183</v>
      </c>
      <c r="G750" t="s">
        <v>18</v>
      </c>
      <c r="H750" t="s">
        <v>181</v>
      </c>
      <c r="I750">
        <v>9</v>
      </c>
      <c r="J750" t="s">
        <v>77</v>
      </c>
      <c r="K750" t="str">
        <f t="shared" si="34"/>
        <v>PSD95-6ZF-VP64</v>
      </c>
      <c r="L750" t="str">
        <f>(IF(K750=parameters!$D$2,parameters!$E$2,(IF(K750=parameters!$D$3,parameters!$E$3,(IF(K750=parameters!$D$4,parameters!$E$4,(IF(K750=parameters!$D$5,parameters!$E$5,"error"))))))))</f>
        <v>#009E73</v>
      </c>
      <c r="M750" t="str">
        <f t="shared" si="35"/>
        <v>Male</v>
      </c>
    </row>
    <row r="751" spans="1:13" x14ac:dyDescent="0.25">
      <c r="A751">
        <v>44295</v>
      </c>
      <c r="B751">
        <v>286823797</v>
      </c>
      <c r="C751" t="str">
        <f t="shared" si="33"/>
        <v>3797</v>
      </c>
      <c r="E751">
        <v>4</v>
      </c>
      <c r="F751" t="s">
        <v>183</v>
      </c>
      <c r="G751" t="s">
        <v>18</v>
      </c>
      <c r="H751" t="s">
        <v>181</v>
      </c>
      <c r="I751">
        <v>12</v>
      </c>
      <c r="J751" t="s">
        <v>77</v>
      </c>
      <c r="K751" t="str">
        <f t="shared" si="34"/>
        <v>PSD95-6ZF-VP64</v>
      </c>
      <c r="L751" t="str">
        <f>(IF(K751=parameters!$D$2,parameters!$E$2,(IF(K751=parameters!$D$3,parameters!$E$3,(IF(K751=parameters!$D$4,parameters!$E$4,(IF(K751=parameters!$D$5,parameters!$E$5,"error"))))))))</f>
        <v>#009E73</v>
      </c>
      <c r="M751" t="str">
        <f t="shared" si="35"/>
        <v>Male</v>
      </c>
    </row>
    <row r="752" spans="1:13" x14ac:dyDescent="0.25">
      <c r="A752">
        <v>44301</v>
      </c>
      <c r="B752">
        <v>286823797</v>
      </c>
      <c r="C752" t="str">
        <f t="shared" si="33"/>
        <v>3797</v>
      </c>
      <c r="E752">
        <v>5</v>
      </c>
      <c r="F752" t="s">
        <v>183</v>
      </c>
      <c r="G752" t="s">
        <v>18</v>
      </c>
      <c r="H752" t="s">
        <v>181</v>
      </c>
      <c r="I752">
        <v>15</v>
      </c>
      <c r="J752" t="s">
        <v>77</v>
      </c>
      <c r="K752" t="str">
        <f t="shared" si="34"/>
        <v>PSD95-6ZF-VP64</v>
      </c>
      <c r="L752" t="str">
        <f>(IF(K752=parameters!$D$2,parameters!$E$2,(IF(K752=parameters!$D$3,parameters!$E$3,(IF(K752=parameters!$D$4,parameters!$E$4,(IF(K752=parameters!$D$5,parameters!$E$5,"error"))))))))</f>
        <v>#009E73</v>
      </c>
      <c r="M752" t="str">
        <f t="shared" si="35"/>
        <v>Male</v>
      </c>
    </row>
    <row r="753" spans="1:13" x14ac:dyDescent="0.25">
      <c r="A753">
        <v>44310</v>
      </c>
      <c r="B753">
        <v>286823797</v>
      </c>
      <c r="C753" t="str">
        <f t="shared" si="33"/>
        <v>3797</v>
      </c>
      <c r="E753">
        <v>6</v>
      </c>
      <c r="F753" t="s">
        <v>183</v>
      </c>
      <c r="G753" t="s">
        <v>18</v>
      </c>
      <c r="H753" t="s">
        <v>181</v>
      </c>
      <c r="I753">
        <v>18</v>
      </c>
      <c r="J753" t="s">
        <v>77</v>
      </c>
      <c r="K753" t="str">
        <f t="shared" si="34"/>
        <v>PSD95-6ZF-VP64</v>
      </c>
      <c r="L753" t="str">
        <f>(IF(K753=parameters!$D$2,parameters!$E$2,(IF(K753=parameters!$D$3,parameters!$E$3,(IF(K753=parameters!$D$4,parameters!$E$4,(IF(K753=parameters!$D$5,parameters!$E$5,"error"))))))))</f>
        <v>#009E73</v>
      </c>
      <c r="M753" t="str">
        <f t="shared" si="35"/>
        <v>Male</v>
      </c>
    </row>
    <row r="754" spans="1:13" x14ac:dyDescent="0.25">
      <c r="A754">
        <v>44352</v>
      </c>
      <c r="B754">
        <v>289838791</v>
      </c>
      <c r="C754" t="str">
        <f t="shared" si="33"/>
        <v>8791</v>
      </c>
      <c r="E754">
        <v>11</v>
      </c>
      <c r="F754" t="s">
        <v>178</v>
      </c>
      <c r="G754" t="s">
        <v>19</v>
      </c>
      <c r="H754" t="s">
        <v>194</v>
      </c>
      <c r="I754">
        <v>20</v>
      </c>
      <c r="J754" t="s">
        <v>179</v>
      </c>
      <c r="K754" t="str">
        <f t="shared" si="34"/>
        <v>HTT-NI</v>
      </c>
      <c r="L754" t="str">
        <f>(IF(K754=parameters!$D$2,parameters!$E$2,(IF(K754=parameters!$D$3,parameters!$E$3,(IF(K754=parameters!$D$4,parameters!$E$4,(IF(K754=parameters!$D$5,parameters!$E$5,"error"))))))))</f>
        <v>#0C7BDC</v>
      </c>
      <c r="M754" t="str">
        <f t="shared" si="35"/>
        <v>Female</v>
      </c>
    </row>
    <row r="755" spans="1:13" x14ac:dyDescent="0.25">
      <c r="A755">
        <v>44287</v>
      </c>
      <c r="B755">
        <v>289756897</v>
      </c>
      <c r="C755" t="str">
        <f t="shared" si="33"/>
        <v>6897</v>
      </c>
      <c r="D755">
        <v>44277</v>
      </c>
      <c r="E755">
        <v>1</v>
      </c>
      <c r="F755" t="s">
        <v>178</v>
      </c>
      <c r="G755" t="s">
        <v>19</v>
      </c>
      <c r="H755" t="s">
        <v>194</v>
      </c>
      <c r="I755">
        <v>6</v>
      </c>
      <c r="J755" t="s">
        <v>179</v>
      </c>
      <c r="K755" t="str">
        <f t="shared" si="34"/>
        <v>HTT-NI</v>
      </c>
      <c r="L755" t="str">
        <f>(IF(K755=parameters!$D$2,parameters!$E$2,(IF(K755=parameters!$D$3,parameters!$E$3,(IF(K755=parameters!$D$4,parameters!$E$4,(IF(K755=parameters!$D$5,parameters!$E$5,"error"))))))))</f>
        <v>#0C7BDC</v>
      </c>
      <c r="M755" t="str">
        <f t="shared" si="35"/>
        <v>Female</v>
      </c>
    </row>
    <row r="756" spans="1:13" x14ac:dyDescent="0.25">
      <c r="A756">
        <v>44295</v>
      </c>
      <c r="B756">
        <v>289756897</v>
      </c>
      <c r="C756" t="str">
        <f t="shared" si="33"/>
        <v>6897</v>
      </c>
      <c r="E756">
        <v>3</v>
      </c>
      <c r="F756" t="s">
        <v>178</v>
      </c>
      <c r="G756" t="s">
        <v>19</v>
      </c>
      <c r="H756" t="s">
        <v>194</v>
      </c>
      <c r="I756">
        <v>8</v>
      </c>
      <c r="J756" t="s">
        <v>179</v>
      </c>
      <c r="K756" t="str">
        <f t="shared" si="34"/>
        <v>HTT-NI</v>
      </c>
      <c r="L756" t="str">
        <f>(IF(K756=parameters!$D$2,parameters!$E$2,(IF(K756=parameters!$D$3,parameters!$E$3,(IF(K756=parameters!$D$4,parameters!$E$4,(IF(K756=parameters!$D$5,parameters!$E$5,"error"))))))))</f>
        <v>#0C7BDC</v>
      </c>
      <c r="M756" t="str">
        <f t="shared" si="35"/>
        <v>Female</v>
      </c>
    </row>
    <row r="757" spans="1:13" x14ac:dyDescent="0.25">
      <c r="A757">
        <v>44301</v>
      </c>
      <c r="B757">
        <v>289756897</v>
      </c>
      <c r="C757" t="str">
        <f t="shared" si="33"/>
        <v>6897</v>
      </c>
      <c r="E757">
        <v>3</v>
      </c>
      <c r="F757" t="s">
        <v>178</v>
      </c>
      <c r="G757" t="s">
        <v>19</v>
      </c>
      <c r="H757" t="s">
        <v>194</v>
      </c>
      <c r="I757">
        <v>11</v>
      </c>
      <c r="J757" t="s">
        <v>179</v>
      </c>
      <c r="K757" t="str">
        <f t="shared" si="34"/>
        <v>HTT-NI</v>
      </c>
      <c r="L757" t="str">
        <f>(IF(K757=parameters!$D$2,parameters!$E$2,(IF(K757=parameters!$D$3,parameters!$E$3,(IF(K757=parameters!$D$4,parameters!$E$4,(IF(K757=parameters!$D$5,parameters!$E$5,"error"))))))))</f>
        <v>#0C7BDC</v>
      </c>
      <c r="M757" t="str">
        <f t="shared" si="35"/>
        <v>Female</v>
      </c>
    </row>
    <row r="758" spans="1:13" x14ac:dyDescent="0.25">
      <c r="A758">
        <v>44310</v>
      </c>
      <c r="B758">
        <v>289756897</v>
      </c>
      <c r="C758" t="str">
        <f t="shared" si="33"/>
        <v>6897</v>
      </c>
      <c r="E758">
        <v>5</v>
      </c>
      <c r="F758" t="s">
        <v>178</v>
      </c>
      <c r="G758" t="s">
        <v>19</v>
      </c>
      <c r="H758" t="s">
        <v>194</v>
      </c>
      <c r="I758">
        <v>15</v>
      </c>
      <c r="J758" t="s">
        <v>179</v>
      </c>
      <c r="K758" t="str">
        <f t="shared" si="34"/>
        <v>HTT-NI</v>
      </c>
      <c r="L758" t="str">
        <f>(IF(K758=parameters!$D$2,parameters!$E$2,(IF(K758=parameters!$D$3,parameters!$E$3,(IF(K758=parameters!$D$4,parameters!$E$4,(IF(K758=parameters!$D$5,parameters!$E$5,"error"))))))))</f>
        <v>#0C7BDC</v>
      </c>
      <c r="M758" t="str">
        <f t="shared" si="35"/>
        <v>Female</v>
      </c>
    </row>
    <row r="759" spans="1:13" x14ac:dyDescent="0.25">
      <c r="A759">
        <v>44352</v>
      </c>
      <c r="B759">
        <v>289756897</v>
      </c>
      <c r="C759" t="str">
        <f t="shared" si="33"/>
        <v>6897</v>
      </c>
      <c r="E759">
        <v>11</v>
      </c>
      <c r="F759" t="s">
        <v>178</v>
      </c>
      <c r="G759" t="s">
        <v>19</v>
      </c>
      <c r="H759" t="s">
        <v>194</v>
      </c>
      <c r="I759">
        <v>24</v>
      </c>
      <c r="J759" t="s">
        <v>179</v>
      </c>
      <c r="K759" t="str">
        <f t="shared" si="34"/>
        <v>HTT-NI</v>
      </c>
      <c r="L759" t="str">
        <f>(IF(K759=parameters!$D$2,parameters!$E$2,(IF(K759=parameters!$D$3,parameters!$E$3,(IF(K759=parameters!$D$4,parameters!$E$4,(IF(K759=parameters!$D$5,parameters!$E$5,"error"))))))))</f>
        <v>#0C7BDC</v>
      </c>
      <c r="M759" t="str">
        <f t="shared" si="35"/>
        <v>Female</v>
      </c>
    </row>
    <row r="760" spans="1:13" x14ac:dyDescent="0.25">
      <c r="A760">
        <v>44287</v>
      </c>
      <c r="B760">
        <v>289838124</v>
      </c>
      <c r="C760" t="str">
        <f t="shared" si="33"/>
        <v>8124</v>
      </c>
      <c r="D760">
        <v>44270</v>
      </c>
      <c r="E760">
        <v>2</v>
      </c>
      <c r="F760" t="s">
        <v>183</v>
      </c>
      <c r="G760" t="s">
        <v>17</v>
      </c>
      <c r="H760" t="s">
        <v>194</v>
      </c>
      <c r="I760">
        <v>7</v>
      </c>
      <c r="J760" t="s">
        <v>76</v>
      </c>
      <c r="K760" t="str">
        <f t="shared" si="34"/>
        <v>PSD95-6ZF-NoED</v>
      </c>
      <c r="L760" t="str">
        <f>(IF(K760=parameters!$D$2,parameters!$E$2,(IF(K760=parameters!$D$3,parameters!$E$3,(IF(K760=parameters!$D$4,parameters!$E$4,(IF(K760=parameters!$D$5,parameters!$E$5,"error"))))))))</f>
        <v>#E69F00</v>
      </c>
      <c r="M760" t="str">
        <f t="shared" si="35"/>
        <v>Female</v>
      </c>
    </row>
    <row r="761" spans="1:13" x14ac:dyDescent="0.25">
      <c r="A761">
        <v>44287</v>
      </c>
      <c r="B761">
        <v>289756444</v>
      </c>
      <c r="C761" t="str">
        <f t="shared" si="33"/>
        <v>6444</v>
      </c>
      <c r="D761">
        <v>44277</v>
      </c>
      <c r="E761">
        <v>1</v>
      </c>
      <c r="F761" t="s">
        <v>183</v>
      </c>
      <c r="G761" t="s">
        <v>17</v>
      </c>
      <c r="H761" t="s">
        <v>194</v>
      </c>
      <c r="I761">
        <v>5</v>
      </c>
      <c r="J761" t="s">
        <v>76</v>
      </c>
      <c r="K761" t="str">
        <f t="shared" si="34"/>
        <v>PSD95-6ZF-NoED</v>
      </c>
      <c r="L761" t="str">
        <f>(IF(K761=parameters!$D$2,parameters!$E$2,(IF(K761=parameters!$D$3,parameters!$E$3,(IF(K761=parameters!$D$4,parameters!$E$4,(IF(K761=parameters!$D$5,parameters!$E$5,"error"))))))))</f>
        <v>#E69F00</v>
      </c>
      <c r="M761" t="str">
        <f t="shared" si="35"/>
        <v>Female</v>
      </c>
    </row>
    <row r="762" spans="1:13" x14ac:dyDescent="0.25">
      <c r="A762">
        <v>44582</v>
      </c>
      <c r="B762">
        <v>290219416</v>
      </c>
      <c r="C762" t="str">
        <f t="shared" si="33"/>
        <v>9416</v>
      </c>
      <c r="D762">
        <v>44565</v>
      </c>
      <c r="E762">
        <v>2</v>
      </c>
      <c r="F762" t="s">
        <v>183</v>
      </c>
      <c r="G762" t="s">
        <v>18</v>
      </c>
      <c r="H762" t="s">
        <v>11</v>
      </c>
      <c r="I762">
        <v>11</v>
      </c>
      <c r="J762" t="s">
        <v>77</v>
      </c>
      <c r="K762" t="str">
        <f t="shared" si="34"/>
        <v>PSD95-6ZF-VP64</v>
      </c>
      <c r="L762" t="str">
        <f>(IF(K762=parameters!$D$2,parameters!$E$2,(IF(K762=parameters!$D$3,parameters!$E$3,(IF(K762=parameters!$D$4,parameters!$E$4,(IF(K762=parameters!$D$5,parameters!$E$5,"error"))))))))</f>
        <v>#009E73</v>
      </c>
      <c r="M762" t="str">
        <f t="shared" si="35"/>
        <v>Male</v>
      </c>
    </row>
    <row r="763" spans="1:13" x14ac:dyDescent="0.25">
      <c r="A763">
        <v>44589</v>
      </c>
      <c r="B763">
        <v>290219416</v>
      </c>
      <c r="C763" t="str">
        <f t="shared" si="33"/>
        <v>9416</v>
      </c>
      <c r="E763">
        <v>3</v>
      </c>
      <c r="F763" t="s">
        <v>183</v>
      </c>
      <c r="G763" t="s">
        <v>18</v>
      </c>
      <c r="H763" t="s">
        <v>11</v>
      </c>
      <c r="I763">
        <v>16</v>
      </c>
      <c r="J763" t="s">
        <v>77</v>
      </c>
      <c r="K763" t="str">
        <f t="shared" si="34"/>
        <v>PSD95-6ZF-VP64</v>
      </c>
      <c r="L763" t="str">
        <f>(IF(K763=parameters!$D$2,parameters!$E$2,(IF(K763=parameters!$D$3,parameters!$E$3,(IF(K763=parameters!$D$4,parameters!$E$4,(IF(K763=parameters!$D$5,parameters!$E$5,"error"))))))))</f>
        <v>#009E73</v>
      </c>
      <c r="M763" t="str">
        <f t="shared" si="35"/>
        <v>Male</v>
      </c>
    </row>
    <row r="764" spans="1:13" x14ac:dyDescent="0.25">
      <c r="A764">
        <v>44600</v>
      </c>
      <c r="B764">
        <v>290219416</v>
      </c>
      <c r="C764" t="str">
        <f t="shared" si="33"/>
        <v>9416</v>
      </c>
      <c r="E764">
        <v>5</v>
      </c>
      <c r="F764" t="s">
        <v>183</v>
      </c>
      <c r="G764" t="s">
        <v>18</v>
      </c>
      <c r="H764" t="s">
        <v>11</v>
      </c>
      <c r="I764">
        <v>22</v>
      </c>
      <c r="J764" t="s">
        <v>77</v>
      </c>
      <c r="K764" t="str">
        <f t="shared" si="34"/>
        <v>PSD95-6ZF-VP64</v>
      </c>
      <c r="L764" t="str">
        <f>(IF(K764=parameters!$D$2,parameters!$E$2,(IF(K764=parameters!$D$3,parameters!$E$3,(IF(K764=parameters!$D$4,parameters!$E$4,(IF(K764=parameters!$D$5,parameters!$E$5,"error"))))))))</f>
        <v>#009E73</v>
      </c>
      <c r="M764" t="str">
        <f t="shared" si="35"/>
        <v>Male</v>
      </c>
    </row>
    <row r="765" spans="1:13" x14ac:dyDescent="0.25">
      <c r="A765">
        <v>44621</v>
      </c>
      <c r="B765">
        <v>290219416</v>
      </c>
      <c r="C765" t="str">
        <f t="shared" si="33"/>
        <v>9416</v>
      </c>
      <c r="E765">
        <v>8</v>
      </c>
      <c r="F765" t="s">
        <v>183</v>
      </c>
      <c r="G765" t="s">
        <v>18</v>
      </c>
      <c r="H765" t="s">
        <v>11</v>
      </c>
      <c r="I765">
        <v>24</v>
      </c>
      <c r="J765" t="s">
        <v>77</v>
      </c>
      <c r="K765" t="str">
        <f t="shared" si="34"/>
        <v>PSD95-6ZF-VP64</v>
      </c>
      <c r="L765" t="str">
        <f>(IF(K765=parameters!$D$2,parameters!$E$2,(IF(K765=parameters!$D$3,parameters!$E$3,(IF(K765=parameters!$D$4,parameters!$E$4,(IF(K765=parameters!$D$5,parameters!$E$5,"error"))))))))</f>
        <v>#009E73</v>
      </c>
      <c r="M765" t="str">
        <f t="shared" si="35"/>
        <v>Male</v>
      </c>
    </row>
    <row r="766" spans="1:13" x14ac:dyDescent="0.25">
      <c r="A766">
        <v>44627</v>
      </c>
      <c r="B766">
        <v>290219416</v>
      </c>
      <c r="C766" t="str">
        <f t="shared" si="33"/>
        <v>9416</v>
      </c>
      <c r="E766">
        <v>9</v>
      </c>
      <c r="F766" t="s">
        <v>183</v>
      </c>
      <c r="G766" t="s">
        <v>18</v>
      </c>
      <c r="H766" t="s">
        <v>11</v>
      </c>
      <c r="I766">
        <v>26</v>
      </c>
      <c r="J766" t="s">
        <v>77</v>
      </c>
      <c r="K766" t="str">
        <f t="shared" si="34"/>
        <v>PSD95-6ZF-VP64</v>
      </c>
      <c r="L766" t="str">
        <f>(IF(K766=parameters!$D$2,parameters!$E$2,(IF(K766=parameters!$D$3,parameters!$E$3,(IF(K766=parameters!$D$4,parameters!$E$4,(IF(K766=parameters!$D$5,parameters!$E$5,"error"))))))))</f>
        <v>#009E73</v>
      </c>
      <c r="M766" t="str">
        <f t="shared" si="35"/>
        <v>Male</v>
      </c>
    </row>
    <row r="767" spans="1:13" x14ac:dyDescent="0.25">
      <c r="A767">
        <v>44295</v>
      </c>
      <c r="B767">
        <v>289756444</v>
      </c>
      <c r="C767" t="str">
        <f t="shared" si="33"/>
        <v>6444</v>
      </c>
      <c r="E767">
        <v>3</v>
      </c>
      <c r="F767" t="s">
        <v>183</v>
      </c>
      <c r="G767" t="s">
        <v>17</v>
      </c>
      <c r="H767" t="s">
        <v>194</v>
      </c>
      <c r="I767">
        <v>7</v>
      </c>
      <c r="J767" t="s">
        <v>76</v>
      </c>
      <c r="K767" t="str">
        <f t="shared" si="34"/>
        <v>PSD95-6ZF-NoED</v>
      </c>
      <c r="L767" t="str">
        <f>(IF(K767=parameters!$D$2,parameters!$E$2,(IF(K767=parameters!$D$3,parameters!$E$3,(IF(K767=parameters!$D$4,parameters!$E$4,(IF(K767=parameters!$D$5,parameters!$E$5,"error"))))))))</f>
        <v>#E69F00</v>
      </c>
      <c r="M767" t="str">
        <f t="shared" si="35"/>
        <v>Female</v>
      </c>
    </row>
    <row r="768" spans="1:13" x14ac:dyDescent="0.25">
      <c r="A768">
        <v>44301</v>
      </c>
      <c r="B768">
        <v>289756444</v>
      </c>
      <c r="C768" t="str">
        <f t="shared" si="33"/>
        <v>6444</v>
      </c>
      <c r="E768">
        <v>3</v>
      </c>
      <c r="F768" t="s">
        <v>183</v>
      </c>
      <c r="G768" t="s">
        <v>17</v>
      </c>
      <c r="H768" t="s">
        <v>194</v>
      </c>
      <c r="I768">
        <v>8</v>
      </c>
      <c r="J768" t="s">
        <v>76</v>
      </c>
      <c r="K768" t="str">
        <f t="shared" si="34"/>
        <v>PSD95-6ZF-NoED</v>
      </c>
      <c r="L768" t="str">
        <f>(IF(K768=parameters!$D$2,parameters!$E$2,(IF(K768=parameters!$D$3,parameters!$E$3,(IF(K768=parameters!$D$4,parameters!$E$4,(IF(K768=parameters!$D$5,parameters!$E$5,"error"))))))))</f>
        <v>#E69F00</v>
      </c>
      <c r="M768" t="str">
        <f t="shared" si="35"/>
        <v>Female</v>
      </c>
    </row>
    <row r="769" spans="1:13" x14ac:dyDescent="0.25">
      <c r="A769">
        <v>44310</v>
      </c>
      <c r="B769">
        <v>289756444</v>
      </c>
      <c r="C769" t="str">
        <f t="shared" si="33"/>
        <v>6444</v>
      </c>
      <c r="E769">
        <v>5</v>
      </c>
      <c r="F769" t="s">
        <v>183</v>
      </c>
      <c r="G769" t="s">
        <v>17</v>
      </c>
      <c r="H769" t="s">
        <v>194</v>
      </c>
      <c r="I769">
        <v>12</v>
      </c>
      <c r="J769" t="s">
        <v>76</v>
      </c>
      <c r="K769" t="str">
        <f t="shared" si="34"/>
        <v>PSD95-6ZF-NoED</v>
      </c>
      <c r="L769" t="str">
        <f>(IF(K769=parameters!$D$2,parameters!$E$2,(IF(K769=parameters!$D$3,parameters!$E$3,(IF(K769=parameters!$D$4,parameters!$E$4,(IF(K769=parameters!$D$5,parameters!$E$5,"error"))))))))</f>
        <v>#E69F00</v>
      </c>
      <c r="M769" t="str">
        <f t="shared" si="35"/>
        <v>Female</v>
      </c>
    </row>
    <row r="770" spans="1:13" x14ac:dyDescent="0.25">
      <c r="A770">
        <v>44352</v>
      </c>
      <c r="B770">
        <v>289756444</v>
      </c>
      <c r="C770" t="str">
        <f t="shared" si="33"/>
        <v>6444</v>
      </c>
      <c r="E770">
        <v>11</v>
      </c>
      <c r="F770" t="s">
        <v>183</v>
      </c>
      <c r="G770" t="s">
        <v>17</v>
      </c>
      <c r="H770" t="s">
        <v>194</v>
      </c>
      <c r="I770">
        <v>18</v>
      </c>
      <c r="J770" t="s">
        <v>76</v>
      </c>
      <c r="K770" t="str">
        <f t="shared" si="34"/>
        <v>PSD95-6ZF-NoED</v>
      </c>
      <c r="L770" t="str">
        <f>(IF(K770=parameters!$D$2,parameters!$E$2,(IF(K770=parameters!$D$3,parameters!$E$3,(IF(K770=parameters!$D$4,parameters!$E$4,(IF(K770=parameters!$D$5,parameters!$E$5,"error"))))))))</f>
        <v>#E69F00</v>
      </c>
      <c r="M770" t="str">
        <f t="shared" si="35"/>
        <v>Female</v>
      </c>
    </row>
    <row r="771" spans="1:13" x14ac:dyDescent="0.25">
      <c r="A771">
        <v>44287</v>
      </c>
      <c r="B771">
        <v>289838244</v>
      </c>
      <c r="C771" t="str">
        <f t="shared" ref="C771:C791" si="36">RIGHT(B771,4)</f>
        <v>8244</v>
      </c>
      <c r="D771">
        <v>44277</v>
      </c>
      <c r="E771">
        <v>1</v>
      </c>
      <c r="F771" t="s">
        <v>183</v>
      </c>
      <c r="G771" t="s">
        <v>17</v>
      </c>
      <c r="H771" t="s">
        <v>194</v>
      </c>
      <c r="I771">
        <v>7</v>
      </c>
      <c r="J771" t="s">
        <v>76</v>
      </c>
      <c r="K771" t="str">
        <f t="shared" ref="K771:K791" si="37">(IF(J771="NI-","HTT-NI",(IF(J771="PSD95-6ZF-NoED","PSD95-6ZF-NoED",(IF(J771="PSD95-6ZF-VP64","PSD95-6ZF-VP64",(IF(J771="NI+","HTT+NI","error"))))))))</f>
        <v>PSD95-6ZF-NoED</v>
      </c>
      <c r="L771" t="str">
        <f>(IF(K771=parameters!$D$2,parameters!$E$2,(IF(K771=parameters!$D$3,parameters!$E$3,(IF(K771=parameters!$D$4,parameters!$E$4,(IF(K771=parameters!$D$5,parameters!$E$5,"error"))))))))</f>
        <v>#E69F00</v>
      </c>
      <c r="M771" t="str">
        <f t="shared" ref="M771:M791" si="38">IF(H771="Hembra","Female",(IF(H771="hembra","Female",(IF(H771="Hembra*","Female","Male")))))</f>
        <v>Female</v>
      </c>
    </row>
    <row r="772" spans="1:13" x14ac:dyDescent="0.25">
      <c r="A772">
        <v>44295</v>
      </c>
      <c r="B772">
        <v>289838244</v>
      </c>
      <c r="C772" t="str">
        <f t="shared" si="36"/>
        <v>8244</v>
      </c>
      <c r="E772">
        <v>3</v>
      </c>
      <c r="F772" t="s">
        <v>183</v>
      </c>
      <c r="G772" t="s">
        <v>17</v>
      </c>
      <c r="H772" t="s">
        <v>194</v>
      </c>
      <c r="I772">
        <v>8</v>
      </c>
      <c r="J772" t="s">
        <v>76</v>
      </c>
      <c r="K772" t="str">
        <f t="shared" si="37"/>
        <v>PSD95-6ZF-NoED</v>
      </c>
      <c r="L772" t="str">
        <f>(IF(K772=parameters!$D$2,parameters!$E$2,(IF(K772=parameters!$D$3,parameters!$E$3,(IF(K772=parameters!$D$4,parameters!$E$4,(IF(K772=parameters!$D$5,parameters!$E$5,"error"))))))))</f>
        <v>#E69F00</v>
      </c>
      <c r="M772" t="str">
        <f t="shared" si="38"/>
        <v>Female</v>
      </c>
    </row>
    <row r="773" spans="1:13" x14ac:dyDescent="0.25">
      <c r="A773">
        <v>44301</v>
      </c>
      <c r="B773">
        <v>289838244</v>
      </c>
      <c r="C773" t="str">
        <f t="shared" si="36"/>
        <v>8244</v>
      </c>
      <c r="E773">
        <v>3</v>
      </c>
      <c r="F773" t="s">
        <v>183</v>
      </c>
      <c r="G773" t="s">
        <v>17</v>
      </c>
      <c r="H773" t="s">
        <v>194</v>
      </c>
      <c r="I773">
        <v>12</v>
      </c>
      <c r="J773" t="s">
        <v>76</v>
      </c>
      <c r="K773" t="str">
        <f t="shared" si="37"/>
        <v>PSD95-6ZF-NoED</v>
      </c>
      <c r="L773" t="str">
        <f>(IF(K773=parameters!$D$2,parameters!$E$2,(IF(K773=parameters!$D$3,parameters!$E$3,(IF(K773=parameters!$D$4,parameters!$E$4,(IF(K773=parameters!$D$5,parameters!$E$5,"error"))))))))</f>
        <v>#E69F00</v>
      </c>
      <c r="M773" t="str">
        <f t="shared" si="38"/>
        <v>Female</v>
      </c>
    </row>
    <row r="774" spans="1:13" x14ac:dyDescent="0.25">
      <c r="A774">
        <v>44310</v>
      </c>
      <c r="B774">
        <v>289838244</v>
      </c>
      <c r="C774" t="str">
        <f t="shared" si="36"/>
        <v>8244</v>
      </c>
      <c r="E774">
        <v>5</v>
      </c>
      <c r="F774" t="s">
        <v>183</v>
      </c>
      <c r="G774" t="s">
        <v>17</v>
      </c>
      <c r="H774" t="s">
        <v>194</v>
      </c>
      <c r="I774">
        <v>17</v>
      </c>
      <c r="J774" t="s">
        <v>76</v>
      </c>
      <c r="K774" t="str">
        <f t="shared" si="37"/>
        <v>PSD95-6ZF-NoED</v>
      </c>
      <c r="L774" t="str">
        <f>(IF(K774=parameters!$D$2,parameters!$E$2,(IF(K774=parameters!$D$3,parameters!$E$3,(IF(K774=parameters!$D$4,parameters!$E$4,(IF(K774=parameters!$D$5,parameters!$E$5,"error"))))))))</f>
        <v>#E69F00</v>
      </c>
      <c r="M774" t="str">
        <f t="shared" si="38"/>
        <v>Female</v>
      </c>
    </row>
    <row r="775" spans="1:13" x14ac:dyDescent="0.25">
      <c r="A775">
        <v>44352</v>
      </c>
      <c r="B775">
        <v>289838244</v>
      </c>
      <c r="C775" t="str">
        <f t="shared" si="36"/>
        <v>8244</v>
      </c>
      <c r="E775">
        <v>11</v>
      </c>
      <c r="F775" t="s">
        <v>183</v>
      </c>
      <c r="G775" t="s">
        <v>17</v>
      </c>
      <c r="H775" t="s">
        <v>194</v>
      </c>
      <c r="I775">
        <v>21</v>
      </c>
      <c r="J775" t="s">
        <v>76</v>
      </c>
      <c r="K775" t="str">
        <f t="shared" si="37"/>
        <v>PSD95-6ZF-NoED</v>
      </c>
      <c r="L775" t="str">
        <f>(IF(K775=parameters!$D$2,parameters!$E$2,(IF(K775=parameters!$D$3,parameters!$E$3,(IF(K775=parameters!$D$4,parameters!$E$4,(IF(K775=parameters!$D$5,parameters!$E$5,"error"))))))))</f>
        <v>#E69F00</v>
      </c>
      <c r="M775" t="str">
        <f t="shared" si="38"/>
        <v>Female</v>
      </c>
    </row>
    <row r="776" spans="1:13" x14ac:dyDescent="0.25">
      <c r="A776">
        <v>44287</v>
      </c>
      <c r="B776">
        <v>289838941</v>
      </c>
      <c r="C776" t="str">
        <f t="shared" si="36"/>
        <v>8941</v>
      </c>
      <c r="D776">
        <v>44270</v>
      </c>
      <c r="E776">
        <v>2</v>
      </c>
      <c r="F776" t="s">
        <v>183</v>
      </c>
      <c r="G776" t="s">
        <v>18</v>
      </c>
      <c r="H776" t="s">
        <v>194</v>
      </c>
      <c r="I776">
        <v>7</v>
      </c>
      <c r="J776" t="s">
        <v>77</v>
      </c>
      <c r="K776" t="str">
        <f t="shared" si="37"/>
        <v>PSD95-6ZF-VP64</v>
      </c>
      <c r="L776" t="str">
        <f>(IF(K776=parameters!$D$2,parameters!$E$2,(IF(K776=parameters!$D$3,parameters!$E$3,(IF(K776=parameters!$D$4,parameters!$E$4,(IF(K776=parameters!$D$5,parameters!$E$5,"error"))))))))</f>
        <v>#009E73</v>
      </c>
      <c r="M776" t="str">
        <f t="shared" si="38"/>
        <v>Female</v>
      </c>
    </row>
    <row r="777" spans="1:13" x14ac:dyDescent="0.25">
      <c r="A777">
        <v>44295</v>
      </c>
      <c r="B777">
        <v>289838941</v>
      </c>
      <c r="C777" t="str">
        <f t="shared" si="36"/>
        <v>8941</v>
      </c>
      <c r="E777">
        <v>4</v>
      </c>
      <c r="F777" t="s">
        <v>183</v>
      </c>
      <c r="G777" t="s">
        <v>18</v>
      </c>
      <c r="H777" t="s">
        <v>194</v>
      </c>
      <c r="I777">
        <v>11</v>
      </c>
      <c r="J777" t="s">
        <v>77</v>
      </c>
      <c r="K777" t="str">
        <f t="shared" si="37"/>
        <v>PSD95-6ZF-VP64</v>
      </c>
      <c r="L777" t="str">
        <f>(IF(K777=parameters!$D$2,parameters!$E$2,(IF(K777=parameters!$D$3,parameters!$E$3,(IF(K777=parameters!$D$4,parameters!$E$4,(IF(K777=parameters!$D$5,parameters!$E$5,"error"))))))))</f>
        <v>#009E73</v>
      </c>
      <c r="M777" t="str">
        <f t="shared" si="38"/>
        <v>Female</v>
      </c>
    </row>
    <row r="778" spans="1:13" x14ac:dyDescent="0.25">
      <c r="A778">
        <v>44301</v>
      </c>
      <c r="B778">
        <v>289838941</v>
      </c>
      <c r="C778" t="str">
        <f t="shared" si="36"/>
        <v>8941</v>
      </c>
      <c r="E778">
        <v>4</v>
      </c>
      <c r="F778" t="s">
        <v>183</v>
      </c>
      <c r="G778" t="s">
        <v>18</v>
      </c>
      <c r="H778" t="s">
        <v>194</v>
      </c>
      <c r="I778">
        <v>14</v>
      </c>
      <c r="J778" t="s">
        <v>77</v>
      </c>
      <c r="K778" t="str">
        <f t="shared" si="37"/>
        <v>PSD95-6ZF-VP64</v>
      </c>
      <c r="L778" t="str">
        <f>(IF(K778=parameters!$D$2,parameters!$E$2,(IF(K778=parameters!$D$3,parameters!$E$3,(IF(K778=parameters!$D$4,parameters!$E$4,(IF(K778=parameters!$D$5,parameters!$E$5,"error"))))))))</f>
        <v>#009E73</v>
      </c>
      <c r="M778" t="str">
        <f t="shared" si="38"/>
        <v>Female</v>
      </c>
    </row>
    <row r="779" spans="1:13" x14ac:dyDescent="0.25">
      <c r="A779">
        <v>44310</v>
      </c>
      <c r="B779">
        <v>289838941</v>
      </c>
      <c r="C779" t="str">
        <f t="shared" si="36"/>
        <v>8941</v>
      </c>
      <c r="E779">
        <v>6</v>
      </c>
      <c r="F779" t="s">
        <v>183</v>
      </c>
      <c r="G779" t="s">
        <v>18</v>
      </c>
      <c r="H779" t="s">
        <v>194</v>
      </c>
      <c r="I779">
        <v>15</v>
      </c>
      <c r="J779" t="s">
        <v>77</v>
      </c>
      <c r="K779" t="str">
        <f t="shared" si="37"/>
        <v>PSD95-6ZF-VP64</v>
      </c>
      <c r="L779" t="str">
        <f>(IF(K779=parameters!$D$2,parameters!$E$2,(IF(K779=parameters!$D$3,parameters!$E$3,(IF(K779=parameters!$D$4,parameters!$E$4,(IF(K779=parameters!$D$5,parameters!$E$5,"error"))))))))</f>
        <v>#009E73</v>
      </c>
      <c r="M779" t="str">
        <f t="shared" si="38"/>
        <v>Female</v>
      </c>
    </row>
    <row r="780" spans="1:13" x14ac:dyDescent="0.25">
      <c r="A780">
        <v>44582</v>
      </c>
      <c r="B780">
        <v>290220002</v>
      </c>
      <c r="C780" t="str">
        <f t="shared" si="36"/>
        <v>0002</v>
      </c>
      <c r="D780">
        <v>44565</v>
      </c>
      <c r="E780">
        <v>2</v>
      </c>
      <c r="F780" t="s">
        <v>183</v>
      </c>
      <c r="G780" t="s">
        <v>18</v>
      </c>
      <c r="H780" t="s">
        <v>11</v>
      </c>
      <c r="I780">
        <v>8</v>
      </c>
      <c r="J780" t="s">
        <v>77</v>
      </c>
      <c r="K780" t="str">
        <f t="shared" si="37"/>
        <v>PSD95-6ZF-VP64</v>
      </c>
      <c r="L780" t="str">
        <f>(IF(K780=parameters!$D$2,parameters!$E$2,(IF(K780=parameters!$D$3,parameters!$E$3,(IF(K780=parameters!$D$4,parameters!$E$4,(IF(K780=parameters!$D$5,parameters!$E$5,"error"))))))))</f>
        <v>#009E73</v>
      </c>
      <c r="M780" t="str">
        <f t="shared" si="38"/>
        <v>Male</v>
      </c>
    </row>
    <row r="781" spans="1:13" x14ac:dyDescent="0.25">
      <c r="A781">
        <v>44589</v>
      </c>
      <c r="B781">
        <v>290220002</v>
      </c>
      <c r="C781" t="str">
        <f t="shared" si="36"/>
        <v>0002</v>
      </c>
      <c r="E781">
        <v>3</v>
      </c>
      <c r="F781" t="s">
        <v>183</v>
      </c>
      <c r="G781" t="s">
        <v>18</v>
      </c>
      <c r="H781" t="s">
        <v>11</v>
      </c>
      <c r="I781">
        <v>14</v>
      </c>
      <c r="J781" t="s">
        <v>77</v>
      </c>
      <c r="K781" t="str">
        <f t="shared" si="37"/>
        <v>PSD95-6ZF-VP64</v>
      </c>
      <c r="L781" t="str">
        <f>(IF(K781=parameters!$D$2,parameters!$E$2,(IF(K781=parameters!$D$3,parameters!$E$3,(IF(K781=parameters!$D$4,parameters!$E$4,(IF(K781=parameters!$D$5,parameters!$E$5,"error"))))))))</f>
        <v>#009E73</v>
      </c>
      <c r="M781" t="str">
        <f t="shared" si="38"/>
        <v>Male</v>
      </c>
    </row>
    <row r="782" spans="1:13" x14ac:dyDescent="0.25">
      <c r="A782">
        <v>44592</v>
      </c>
      <c r="B782">
        <v>290220002</v>
      </c>
      <c r="C782" t="str">
        <f t="shared" si="36"/>
        <v>0002</v>
      </c>
      <c r="E782">
        <v>4</v>
      </c>
      <c r="F782" t="s">
        <v>183</v>
      </c>
      <c r="G782" t="s">
        <v>18</v>
      </c>
      <c r="H782" t="s">
        <v>11</v>
      </c>
      <c r="I782">
        <v>16</v>
      </c>
      <c r="J782" t="s">
        <v>77</v>
      </c>
      <c r="K782" t="str">
        <f t="shared" si="37"/>
        <v>PSD95-6ZF-VP64</v>
      </c>
      <c r="L782" t="str">
        <f>(IF(K782=parameters!$D$2,parameters!$E$2,(IF(K782=parameters!$D$3,parameters!$E$3,(IF(K782=parameters!$D$4,parameters!$E$4,(IF(K782=parameters!$D$5,parameters!$E$5,"error"))))))))</f>
        <v>#009E73</v>
      </c>
      <c r="M782" t="str">
        <f t="shared" si="38"/>
        <v>Male</v>
      </c>
    </row>
    <row r="783" spans="1:13" x14ac:dyDescent="0.25">
      <c r="A783">
        <v>44600</v>
      </c>
      <c r="B783">
        <v>290220002</v>
      </c>
      <c r="C783" t="str">
        <f t="shared" si="36"/>
        <v>0002</v>
      </c>
      <c r="E783">
        <v>5</v>
      </c>
      <c r="F783" t="s">
        <v>183</v>
      </c>
      <c r="G783" t="s">
        <v>18</v>
      </c>
      <c r="H783" t="s">
        <v>11</v>
      </c>
      <c r="I783">
        <v>19</v>
      </c>
      <c r="J783" t="s">
        <v>77</v>
      </c>
      <c r="K783" t="str">
        <f t="shared" si="37"/>
        <v>PSD95-6ZF-VP64</v>
      </c>
      <c r="L783" t="str">
        <f>(IF(K783=parameters!$D$2,parameters!$E$2,(IF(K783=parameters!$D$3,parameters!$E$3,(IF(K783=parameters!$D$4,parameters!$E$4,(IF(K783=parameters!$D$5,parameters!$E$5,"error"))))))))</f>
        <v>#009E73</v>
      </c>
      <c r="M783" t="str">
        <f t="shared" si="38"/>
        <v>Male</v>
      </c>
    </row>
    <row r="784" spans="1:13" x14ac:dyDescent="0.25">
      <c r="A784">
        <v>44615</v>
      </c>
      <c r="B784">
        <v>290220002</v>
      </c>
      <c r="C784" t="str">
        <f t="shared" si="36"/>
        <v>0002</v>
      </c>
      <c r="E784">
        <v>7</v>
      </c>
      <c r="F784" t="s">
        <v>183</v>
      </c>
      <c r="G784" t="s">
        <v>18</v>
      </c>
      <c r="H784" t="s">
        <v>11</v>
      </c>
      <c r="I784">
        <v>22</v>
      </c>
      <c r="J784" t="s">
        <v>77</v>
      </c>
      <c r="K784" t="str">
        <f t="shared" si="37"/>
        <v>PSD95-6ZF-VP64</v>
      </c>
      <c r="L784" t="str">
        <f>(IF(K784=parameters!$D$2,parameters!$E$2,(IF(K784=parameters!$D$3,parameters!$E$3,(IF(K784=parameters!$D$4,parameters!$E$4,(IF(K784=parameters!$D$5,parameters!$E$5,"error"))))))))</f>
        <v>#009E73</v>
      </c>
      <c r="M784" t="str">
        <f t="shared" si="38"/>
        <v>Male</v>
      </c>
    </row>
    <row r="785" spans="1:13" x14ac:dyDescent="0.25">
      <c r="A785">
        <v>44621</v>
      </c>
      <c r="B785">
        <v>290220002</v>
      </c>
      <c r="C785" t="str">
        <f t="shared" si="36"/>
        <v>0002</v>
      </c>
      <c r="E785">
        <v>8</v>
      </c>
      <c r="F785" t="s">
        <v>183</v>
      </c>
      <c r="G785" t="s">
        <v>18</v>
      </c>
      <c r="H785" t="s">
        <v>11</v>
      </c>
      <c r="I785">
        <v>22</v>
      </c>
      <c r="J785" t="s">
        <v>77</v>
      </c>
      <c r="K785" t="str">
        <f t="shared" si="37"/>
        <v>PSD95-6ZF-VP64</v>
      </c>
      <c r="L785" t="str">
        <f>(IF(K785=parameters!$D$2,parameters!$E$2,(IF(K785=parameters!$D$3,parameters!$E$3,(IF(K785=parameters!$D$4,parameters!$E$4,(IF(K785=parameters!$D$5,parameters!$E$5,"error"))))))))</f>
        <v>#009E73</v>
      </c>
      <c r="M785" t="str">
        <f t="shared" si="38"/>
        <v>Male</v>
      </c>
    </row>
    <row r="786" spans="1:13" x14ac:dyDescent="0.25">
      <c r="A786">
        <v>44627</v>
      </c>
      <c r="B786">
        <v>290220002</v>
      </c>
      <c r="C786" t="str">
        <f t="shared" si="36"/>
        <v>0002</v>
      </c>
      <c r="E786">
        <v>9</v>
      </c>
      <c r="F786" t="s">
        <v>183</v>
      </c>
      <c r="G786" t="s">
        <v>18</v>
      </c>
      <c r="H786" t="s">
        <v>11</v>
      </c>
      <c r="I786">
        <v>23</v>
      </c>
      <c r="J786" t="s">
        <v>77</v>
      </c>
      <c r="K786" t="str">
        <f t="shared" si="37"/>
        <v>PSD95-6ZF-VP64</v>
      </c>
      <c r="L786" t="str">
        <f>(IF(K786=parameters!$D$2,parameters!$E$2,(IF(K786=parameters!$D$3,parameters!$E$3,(IF(K786=parameters!$D$4,parameters!$E$4,(IF(K786=parameters!$D$5,parameters!$E$5,"error"))))))))</f>
        <v>#009E73</v>
      </c>
      <c r="M786" t="str">
        <f t="shared" si="38"/>
        <v>Male</v>
      </c>
    </row>
    <row r="787" spans="1:13" x14ac:dyDescent="0.25">
      <c r="A787">
        <v>44743</v>
      </c>
      <c r="B787">
        <v>290219169</v>
      </c>
      <c r="C787" t="str">
        <f t="shared" si="36"/>
        <v>9169</v>
      </c>
      <c r="D787">
        <v>44697</v>
      </c>
      <c r="E787">
        <v>7</v>
      </c>
      <c r="F787" t="s">
        <v>183</v>
      </c>
      <c r="G787" t="s">
        <v>18</v>
      </c>
      <c r="H787" t="s">
        <v>11</v>
      </c>
      <c r="I787">
        <v>15</v>
      </c>
      <c r="J787" t="s">
        <v>77</v>
      </c>
      <c r="K787" t="str">
        <f t="shared" si="37"/>
        <v>PSD95-6ZF-VP64</v>
      </c>
      <c r="L787" t="str">
        <f>(IF(K787=parameters!$D$2,parameters!$E$2,(IF(K787=parameters!$D$3,parameters!$E$3,(IF(K787=parameters!$D$4,parameters!$E$4,(IF(K787=parameters!$D$5,parameters!$E$5,"error"))))))))</f>
        <v>#009E73</v>
      </c>
      <c r="M787" t="str">
        <f t="shared" si="38"/>
        <v>Male</v>
      </c>
    </row>
    <row r="788" spans="1:13" x14ac:dyDescent="0.25">
      <c r="A788">
        <v>44746</v>
      </c>
      <c r="B788">
        <v>290219169</v>
      </c>
      <c r="C788" t="str">
        <f t="shared" si="36"/>
        <v>9169</v>
      </c>
      <c r="E788">
        <v>7</v>
      </c>
      <c r="F788" t="s">
        <v>183</v>
      </c>
      <c r="G788" t="s">
        <v>18</v>
      </c>
      <c r="H788" t="s">
        <v>11</v>
      </c>
      <c r="I788">
        <v>15.5</v>
      </c>
      <c r="J788" t="s">
        <v>77</v>
      </c>
      <c r="K788" t="str">
        <f t="shared" si="37"/>
        <v>PSD95-6ZF-VP64</v>
      </c>
      <c r="L788" t="str">
        <f>(IF(K788=parameters!$D$2,parameters!$E$2,(IF(K788=parameters!$D$3,parameters!$E$3,(IF(K788=parameters!$D$4,parameters!$E$4,(IF(K788=parameters!$D$5,parameters!$E$5,"error"))))))))</f>
        <v>#009E73</v>
      </c>
      <c r="M788" t="str">
        <f t="shared" si="38"/>
        <v>Male</v>
      </c>
    </row>
    <row r="789" spans="1:13" x14ac:dyDescent="0.25">
      <c r="A789">
        <v>44353</v>
      </c>
      <c r="B789">
        <v>289838941</v>
      </c>
      <c r="C789" t="str">
        <f t="shared" si="36"/>
        <v>8941</v>
      </c>
      <c r="E789">
        <v>12</v>
      </c>
      <c r="F789" t="s">
        <v>183</v>
      </c>
      <c r="G789" t="s">
        <v>18</v>
      </c>
      <c r="H789" t="s">
        <v>194</v>
      </c>
      <c r="I789">
        <v>15</v>
      </c>
      <c r="J789" t="s">
        <v>77</v>
      </c>
      <c r="K789" t="str">
        <f t="shared" si="37"/>
        <v>PSD95-6ZF-VP64</v>
      </c>
      <c r="L789" t="str">
        <f>(IF(K789=parameters!$D$2,parameters!$E$2,(IF(K789=parameters!$D$3,parameters!$E$3,(IF(K789=parameters!$D$4,parameters!$E$4,(IF(K789=parameters!$D$5,parameters!$E$5,"error"))))))))</f>
        <v>#009E73</v>
      </c>
      <c r="M789" t="str">
        <f t="shared" si="38"/>
        <v>Female</v>
      </c>
    </row>
    <row r="790" spans="1:13" x14ac:dyDescent="0.25">
      <c r="A790">
        <v>44287</v>
      </c>
      <c r="B790">
        <v>289846926</v>
      </c>
      <c r="C790" t="str">
        <f t="shared" si="36"/>
        <v>6926</v>
      </c>
      <c r="D790">
        <v>44277</v>
      </c>
      <c r="E790">
        <v>1</v>
      </c>
      <c r="F790" t="s">
        <v>183</v>
      </c>
      <c r="G790" t="s">
        <v>18</v>
      </c>
      <c r="H790" t="s">
        <v>194</v>
      </c>
      <c r="I790">
        <v>4</v>
      </c>
      <c r="J790" t="s">
        <v>77</v>
      </c>
      <c r="K790" t="str">
        <f t="shared" si="37"/>
        <v>PSD95-6ZF-VP64</v>
      </c>
      <c r="L790" t="str">
        <f>(IF(K790=parameters!$D$2,parameters!$E$2,(IF(K790=parameters!$D$3,parameters!$E$3,(IF(K790=parameters!$D$4,parameters!$E$4,(IF(K790=parameters!$D$5,parameters!$E$5,"error"))))))))</f>
        <v>#009E73</v>
      </c>
      <c r="M790" t="str">
        <f t="shared" si="38"/>
        <v>Female</v>
      </c>
    </row>
    <row r="791" spans="1:13" x14ac:dyDescent="0.25">
      <c r="A791">
        <v>44295</v>
      </c>
      <c r="B791">
        <v>289846926</v>
      </c>
      <c r="C791" t="str">
        <f t="shared" si="36"/>
        <v>6926</v>
      </c>
      <c r="E791">
        <v>3</v>
      </c>
      <c r="F791" t="s">
        <v>183</v>
      </c>
      <c r="G791" t="s">
        <v>18</v>
      </c>
      <c r="H791" t="s">
        <v>194</v>
      </c>
      <c r="I791">
        <v>5</v>
      </c>
      <c r="J791" t="s">
        <v>77</v>
      </c>
      <c r="K791" t="str">
        <f t="shared" si="37"/>
        <v>PSD95-6ZF-VP64</v>
      </c>
      <c r="L791" t="str">
        <f>(IF(K791=parameters!$D$2,parameters!$E$2,(IF(K791=parameters!$D$3,parameters!$E$3,(IF(K791=parameters!$D$4,parameters!$E$4,(IF(K791=parameters!$D$5,parameters!$E$5,"error"))))))))</f>
        <v>#009E73</v>
      </c>
      <c r="M791" t="str">
        <f t="shared" si="38"/>
        <v>Female</v>
      </c>
    </row>
  </sheetData>
  <autoFilter ref="A1:J791" xr:uid="{7D10122A-5EC7-4954-9774-95B24386F6D9}">
    <sortState xmlns:xlrd2="http://schemas.microsoft.com/office/spreadsheetml/2017/richdata2" ref="A2:J791">
      <sortCondition ref="H1:H79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82D8-58C4-47B4-B17D-62B2FFA99156}">
  <sheetPr filterMode="1"/>
  <dimension ref="A1:S228"/>
  <sheetViews>
    <sheetView zoomScale="80" zoomScaleNormal="80" workbookViewId="0">
      <pane ySplit="1" topLeftCell="A2" activePane="bottomLeft" state="frozen"/>
      <selection pane="bottomLeft" activeCell="D3" sqref="D3:D112"/>
    </sheetView>
  </sheetViews>
  <sheetFormatPr baseColWidth="10" defaultColWidth="10.7109375" defaultRowHeight="15" x14ac:dyDescent="0.25"/>
  <cols>
    <col min="1" max="1" width="10.7109375" style="7"/>
    <col min="2" max="3" width="14.42578125" style="1" customWidth="1"/>
    <col min="4" max="4" width="19.140625" style="6" customWidth="1"/>
    <col min="5" max="7" width="10.7109375" style="1"/>
    <col min="8" max="8" width="18.85546875" style="1" customWidth="1"/>
    <col min="9" max="9" width="14.28515625" style="1" bestFit="1" customWidth="1"/>
    <col min="10" max="10" width="14.28515625" style="7" customWidth="1"/>
    <col min="11" max="17" width="13.7109375" style="7" bestFit="1" customWidth="1"/>
    <col min="19" max="19" width="12.85546875" bestFit="1" customWidth="1"/>
  </cols>
  <sheetData>
    <row r="1" spans="1:19" x14ac:dyDescent="0.25">
      <c r="A1" s="1" t="s">
        <v>0</v>
      </c>
      <c r="B1" s="2" t="s">
        <v>1</v>
      </c>
      <c r="C1" s="2" t="s">
        <v>114</v>
      </c>
      <c r="D1" s="3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2" t="s">
        <v>7</v>
      </c>
      <c r="J1" s="2"/>
      <c r="K1" s="4" t="s">
        <v>106</v>
      </c>
      <c r="L1" s="4" t="s">
        <v>107</v>
      </c>
      <c r="M1" s="4" t="s">
        <v>108</v>
      </c>
      <c r="N1" s="4" t="s">
        <v>109</v>
      </c>
      <c r="O1" s="4" t="s">
        <v>110</v>
      </c>
      <c r="P1" s="4" t="s">
        <v>111</v>
      </c>
      <c r="Q1" s="4" t="s">
        <v>112</v>
      </c>
      <c r="R1" t="s">
        <v>105</v>
      </c>
      <c r="S1" s="5" t="s">
        <v>54</v>
      </c>
    </row>
    <row r="2" spans="1:19" hidden="1" x14ac:dyDescent="0.25">
      <c r="A2" s="1">
        <v>190</v>
      </c>
      <c r="B2" s="1" t="s">
        <v>34</v>
      </c>
      <c r="C2" s="1" t="s">
        <v>34</v>
      </c>
      <c r="D2" s="6">
        <v>44363</v>
      </c>
      <c r="E2" s="1" t="s">
        <v>16</v>
      </c>
      <c r="F2" s="1" t="s">
        <v>9</v>
      </c>
      <c r="G2" s="1" t="s">
        <v>19</v>
      </c>
      <c r="H2" s="1" t="str">
        <f>(IF(E2="Htt-","HTT-NI",(IF(G2="NoED","PSD95-6ZF-NoED",(IF(G2="VP64","PSD95-6ZF-VP64","HTT+NI"))))))</f>
        <v>HTT+NI</v>
      </c>
      <c r="J2" s="1"/>
      <c r="K2" s="10" t="s">
        <v>20</v>
      </c>
      <c r="L2" s="8" t="s">
        <v>14</v>
      </c>
      <c r="M2" s="8" t="s">
        <v>35</v>
      </c>
      <c r="N2" s="8" t="s">
        <v>15</v>
      </c>
      <c r="O2" s="1"/>
      <c r="P2" s="1"/>
      <c r="Q2" s="11" t="s">
        <v>22</v>
      </c>
      <c r="R2">
        <f>IF(I2="",parameters!$B$2,(IF(wrwerwe!I2=parameters!$A$3,parameters!$B$3,(IF(wrwerwe!I2=parameters!$A$4,parameters!$B$4,(IF(wrwerwe!I2=parameters!$A$5,parameters!$B$5,(IF(wrwerwe!I2=parameters!$A$6,parameters!$B$6,"Error")))))))))</f>
        <v>21</v>
      </c>
      <c r="S2" s="29" t="str">
        <f>IF(H2=parameters!$D$2,parameters!$E$2,(IF(wrwerwe!H2=parameters!$D$3,parameters!$E$3,(IF(wrwerwe!H2=parameters!$D$4,parameters!$E$4,(IF(wrwerwe!H2=parameters!$D$5,parameters!$E$5,"ERROR")))))))</f>
        <v>#994F00</v>
      </c>
    </row>
    <row r="3" spans="1:19" ht="15.75" thickBot="1" x14ac:dyDescent="0.3">
      <c r="A3" s="1">
        <v>200</v>
      </c>
      <c r="B3" s="2">
        <v>9091</v>
      </c>
      <c r="C3" s="2">
        <v>9091</v>
      </c>
      <c r="D3" s="6">
        <v>44566</v>
      </c>
      <c r="E3" s="1" t="s">
        <v>16</v>
      </c>
      <c r="F3" s="1" t="s">
        <v>9</v>
      </c>
      <c r="G3" s="1" t="s">
        <v>17</v>
      </c>
      <c r="H3" s="1" t="str">
        <f t="shared" ref="H3:H34" si="0">(IF(E3="Htt-","HTT-NI",(IF(G3="NoED","PSD95-6ZF-NoED",(IF(G3="VP64","PSD95-6ZF-VP64","HTT+NI"))))))</f>
        <v>PSD95-6ZF-NoED</v>
      </c>
      <c r="I3" s="1" t="s">
        <v>26</v>
      </c>
      <c r="J3" s="1">
        <v>4</v>
      </c>
      <c r="K3" s="18" t="s">
        <v>28</v>
      </c>
      <c r="L3" s="10" t="s">
        <v>29</v>
      </c>
      <c r="M3" s="1"/>
      <c r="N3" s="1"/>
      <c r="O3" s="1"/>
      <c r="P3" s="1"/>
      <c r="Q3" s="11" t="s">
        <v>50</v>
      </c>
      <c r="R3" t="str">
        <f>IF(I3="",parameters!$B$2,(IF(wrwerwe!I38=parameters!$A$3,parameters!$B$3,(IF(wrwerwe!I38=parameters!$A$4,parameters!$B$4,(IF(wrwerwe!I38=parameters!$A$5,parameters!$B$5,(IF(wrwerwe!I38=parameters!$A$6,parameters!$B$6,"Error")))))))))</f>
        <v>Error</v>
      </c>
      <c r="S3" s="29" t="str">
        <f>IF(H3=parameters!$D$2,parameters!$E$2,(IF(wrwerwe!H38=parameters!$D$3,parameters!$E$3,(IF(wrwerwe!H38=parameters!$D$4,parameters!$E$4,(IF(wrwerwe!H38=parameters!$D$5,parameters!$E$5,"ERROR")))))))</f>
        <v>ERROR</v>
      </c>
    </row>
    <row r="4" spans="1:19" hidden="1" x14ac:dyDescent="0.25">
      <c r="A4" s="1">
        <v>180</v>
      </c>
      <c r="B4" s="1" t="s">
        <v>36</v>
      </c>
      <c r="C4" s="1" t="s">
        <v>36</v>
      </c>
      <c r="D4" s="6">
        <v>44359</v>
      </c>
      <c r="E4" s="1" t="s">
        <v>16</v>
      </c>
      <c r="F4" s="1" t="s">
        <v>9</v>
      </c>
      <c r="G4" s="1" t="s">
        <v>19</v>
      </c>
      <c r="H4" s="1" t="str">
        <f t="shared" si="0"/>
        <v>HTT+NI</v>
      </c>
      <c r="J4" s="1"/>
      <c r="K4" s="10" t="s">
        <v>20</v>
      </c>
      <c r="L4" s="10" t="s">
        <v>14</v>
      </c>
      <c r="M4" s="10" t="s">
        <v>12</v>
      </c>
      <c r="N4" s="10" t="s">
        <v>13</v>
      </c>
      <c r="O4" s="10" t="s">
        <v>21</v>
      </c>
      <c r="P4" s="10" t="s">
        <v>15</v>
      </c>
      <c r="Q4" s="11" t="s">
        <v>22</v>
      </c>
      <c r="R4">
        <f>IF(I4="",parameters!$B$2,(IF(wrwerwe!I4=parameters!$A$3,parameters!$B$3,(IF(wrwerwe!I4=parameters!$A$4,parameters!$B$4,(IF(wrwerwe!I4=parameters!$A$5,parameters!$B$5,(IF(wrwerwe!I4=parameters!$A$6,parameters!$B$6,"Error")))))))))</f>
        <v>21</v>
      </c>
      <c r="S4" s="29" t="str">
        <f>IF(H4=parameters!$D$2,parameters!$E$2,(IF(wrwerwe!H4=parameters!$D$3,parameters!$E$3,(IF(wrwerwe!H4=parameters!$D$4,parameters!$E$4,(IF(wrwerwe!H4=parameters!$D$5,parameters!$E$5,"ERROR")))))))</f>
        <v>#994F00</v>
      </c>
    </row>
    <row r="5" spans="1:19" hidden="1" x14ac:dyDescent="0.25">
      <c r="A5" s="1">
        <v>154</v>
      </c>
      <c r="B5" s="1">
        <v>289838582</v>
      </c>
      <c r="C5" s="1">
        <v>8582</v>
      </c>
      <c r="D5" s="32">
        <v>44344</v>
      </c>
      <c r="E5" s="22" t="s">
        <v>16</v>
      </c>
      <c r="F5" s="22" t="s">
        <v>9</v>
      </c>
      <c r="G5" s="22" t="s">
        <v>19</v>
      </c>
      <c r="H5" s="22" t="str">
        <f t="shared" si="0"/>
        <v>HTT+NI</v>
      </c>
      <c r="J5" s="1"/>
      <c r="K5" s="10" t="s">
        <v>28</v>
      </c>
      <c r="L5" s="1"/>
      <c r="M5" s="1"/>
      <c r="N5" s="1"/>
      <c r="O5" s="1"/>
      <c r="P5" s="1"/>
      <c r="Q5" s="11" t="s">
        <v>50</v>
      </c>
      <c r="R5">
        <f>IF(I5="",parameters!$B$2,(IF(wrwerwe!I11=parameters!$A$3,parameters!$B$3,(IF(wrwerwe!I11=parameters!$A$4,parameters!$B$4,(IF(wrwerwe!I11=parameters!$A$5,parameters!$B$5,(IF(wrwerwe!I11=parameters!$A$6,parameters!$B$6,"Error")))))))))</f>
        <v>21</v>
      </c>
      <c r="S5" t="s">
        <v>56</v>
      </c>
    </row>
    <row r="6" spans="1:19" ht="15.75" thickBot="1" x14ac:dyDescent="0.3">
      <c r="A6" s="1">
        <v>142</v>
      </c>
      <c r="B6" s="2">
        <v>287491508</v>
      </c>
      <c r="C6" s="30">
        <v>1508</v>
      </c>
      <c r="D6" s="34">
        <v>44343</v>
      </c>
      <c r="E6" s="35" t="s">
        <v>8</v>
      </c>
      <c r="F6" s="35" t="s">
        <v>9</v>
      </c>
      <c r="G6" s="35" t="s">
        <v>19</v>
      </c>
      <c r="H6" s="36" t="str">
        <f t="shared" si="0"/>
        <v>HTT-NI</v>
      </c>
      <c r="I6" s="7"/>
      <c r="J6" s="7">
        <v>1</v>
      </c>
      <c r="K6" s="10" t="s">
        <v>28</v>
      </c>
      <c r="L6" s="10" t="s">
        <v>29</v>
      </c>
      <c r="M6" s="1"/>
      <c r="N6" s="1"/>
      <c r="O6" s="1"/>
      <c r="P6" s="1"/>
      <c r="Q6" s="11" t="s">
        <v>50</v>
      </c>
      <c r="R6">
        <f>IF(I6="",parameters!$B$2,(IF(wrwerwe!I21=parameters!$A$3,parameters!$B$3,(IF(wrwerwe!I21=parameters!$A$4,parameters!$B$4,(IF(wrwerwe!I21=parameters!$A$5,parameters!$B$5,(IF(wrwerwe!I21=parameters!$A$6,parameters!$B$6,"Error")))))))))</f>
        <v>21</v>
      </c>
      <c r="S6" s="29" t="str">
        <f>IF(H6=parameters!$D$2,parameters!$E$2,(IF(wrwerwe!H24=parameters!$D$3,parameters!$E$3,(IF(wrwerwe!H24=parameters!$D$4,parameters!$E$4,(IF(wrwerwe!H24=parameters!$D$5,parameters!$E$5,"ERROR")))))))</f>
        <v>#009E73</v>
      </c>
    </row>
    <row r="7" spans="1:19" hidden="1" x14ac:dyDescent="0.25">
      <c r="A7" s="1">
        <v>181</v>
      </c>
      <c r="B7" s="2" t="s">
        <v>38</v>
      </c>
      <c r="C7" s="1" t="s">
        <v>38</v>
      </c>
      <c r="D7" s="21">
        <v>44359</v>
      </c>
      <c r="E7" s="20" t="s">
        <v>16</v>
      </c>
      <c r="F7" s="20" t="s">
        <v>9</v>
      </c>
      <c r="G7" s="20" t="s">
        <v>19</v>
      </c>
      <c r="H7" s="20" t="str">
        <f t="shared" si="0"/>
        <v>HTT+NI</v>
      </c>
      <c r="J7" s="1"/>
      <c r="K7" s="10" t="s">
        <v>20</v>
      </c>
      <c r="L7" s="10" t="s">
        <v>14</v>
      </c>
      <c r="M7" s="10" t="s">
        <v>12</v>
      </c>
      <c r="N7" s="10" t="s">
        <v>13</v>
      </c>
      <c r="O7" s="10" t="s">
        <v>21</v>
      </c>
      <c r="P7" s="10" t="s">
        <v>15</v>
      </c>
      <c r="Q7" s="11" t="s">
        <v>22</v>
      </c>
      <c r="R7">
        <f>IF(I7="",parameters!$B$2,(IF(wrwerwe!I7=parameters!$A$3,parameters!$B$3,(IF(wrwerwe!I7=parameters!$A$4,parameters!$B$4,(IF(wrwerwe!I7=parameters!$A$5,parameters!$B$5,(IF(wrwerwe!I7=parameters!$A$6,parameters!$B$6,"Error")))))))))</f>
        <v>21</v>
      </c>
      <c r="S7" s="29" t="str">
        <f>IF(H7=parameters!$D$2,parameters!$E$2,(IF(wrwerwe!H7=parameters!$D$3,parameters!$E$3,(IF(wrwerwe!H7=parameters!$D$4,parameters!$E$4,(IF(wrwerwe!H7=parameters!$D$5,parameters!$E$5,"ERROR")))))))</f>
        <v>#994F00</v>
      </c>
    </row>
    <row r="8" spans="1:19" hidden="1" x14ac:dyDescent="0.25">
      <c r="A8" s="1">
        <v>43</v>
      </c>
      <c r="B8" s="2">
        <v>287556747</v>
      </c>
      <c r="C8" s="1">
        <v>6747</v>
      </c>
      <c r="D8" s="32">
        <v>44204</v>
      </c>
      <c r="E8" s="22" t="s">
        <v>16</v>
      </c>
      <c r="F8" s="22" t="s">
        <v>9</v>
      </c>
      <c r="G8" s="22" t="s">
        <v>19</v>
      </c>
      <c r="H8" s="22" t="str">
        <f t="shared" si="0"/>
        <v>HTT+NI</v>
      </c>
      <c r="J8" s="1"/>
      <c r="K8" s="10" t="s">
        <v>20</v>
      </c>
      <c r="L8" s="1"/>
      <c r="M8" s="8" t="s">
        <v>12</v>
      </c>
      <c r="N8" s="12"/>
      <c r="O8" s="12"/>
      <c r="P8" s="1"/>
      <c r="Q8" s="11" t="s">
        <v>22</v>
      </c>
      <c r="R8">
        <f>IF(I8="",parameters!$B$2,(IF(wrwerwe!I8=parameters!$A$3,parameters!$B$3,(IF(wrwerwe!I8=parameters!$A$4,parameters!$B$4,(IF(wrwerwe!I8=parameters!$A$5,parameters!$B$5,(IF(wrwerwe!I8=parameters!$A$6,parameters!$B$6,"Error")))))))))</f>
        <v>21</v>
      </c>
      <c r="S8" t="s">
        <v>56</v>
      </c>
    </row>
    <row r="9" spans="1:19" ht="15.75" thickBot="1" x14ac:dyDescent="0.3">
      <c r="A9" s="1">
        <v>221</v>
      </c>
      <c r="B9" s="2">
        <v>289259162</v>
      </c>
      <c r="C9" s="30">
        <v>9163</v>
      </c>
      <c r="D9" s="34">
        <v>44565</v>
      </c>
      <c r="E9" s="35" t="s">
        <v>16</v>
      </c>
      <c r="F9" s="35" t="s">
        <v>9</v>
      </c>
      <c r="G9" s="35" t="s">
        <v>17</v>
      </c>
      <c r="H9" s="36" t="str">
        <f t="shared" si="0"/>
        <v>PSD95-6ZF-NoED</v>
      </c>
      <c r="I9" s="39" t="s">
        <v>117</v>
      </c>
      <c r="J9" s="39">
        <v>3</v>
      </c>
      <c r="K9" s="10" t="s">
        <v>28</v>
      </c>
      <c r="L9" s="10" t="s">
        <v>29</v>
      </c>
      <c r="M9" s="1"/>
      <c r="N9" s="1"/>
      <c r="O9" s="1"/>
      <c r="P9" s="1"/>
      <c r="Q9" s="11" t="s">
        <v>50</v>
      </c>
      <c r="R9" t="str">
        <f>IF(I9="",parameters!$B$2,(IF(wrwerwe!I40=parameters!$A$3,parameters!$B$3,(IF(wrwerwe!I40=parameters!$A$4,parameters!$B$4,(IF(wrwerwe!I40=parameters!$A$5,parameters!$B$5,(IF(wrwerwe!I40=parameters!$A$6,parameters!$B$6,"Error")))))))))</f>
        <v>Error</v>
      </c>
      <c r="S9" s="29" t="str">
        <f>IF(H9=parameters!$D$2,parameters!$E$2,(IF(wrwerwe!H40=parameters!$D$3,parameters!$E$3,(IF(wrwerwe!H40=parameters!$D$4,parameters!$E$4,(IF(wrwerwe!H40=parameters!$D$5,parameters!$E$5,"ERROR")))))))</f>
        <v>#0C7BDC</v>
      </c>
    </row>
    <row r="10" spans="1:19" hidden="1" x14ac:dyDescent="0.25">
      <c r="A10" s="1">
        <v>23</v>
      </c>
      <c r="B10" s="1">
        <v>289752393</v>
      </c>
      <c r="D10" s="33">
        <v>43902</v>
      </c>
      <c r="E10" s="19" t="s">
        <v>16</v>
      </c>
      <c r="F10" s="19"/>
      <c r="G10" s="19" t="s">
        <v>19</v>
      </c>
      <c r="H10" s="19" t="str">
        <f t="shared" si="0"/>
        <v>HTT+NI</v>
      </c>
      <c r="J10" s="1"/>
      <c r="K10" s="8" t="s">
        <v>20</v>
      </c>
      <c r="L10" s="1"/>
      <c r="M10" s="1"/>
      <c r="N10" s="1"/>
      <c r="O10" s="1"/>
      <c r="P10" s="1"/>
      <c r="R10">
        <f>IF(I10="",parameters!$B$2,(IF(wrwerwe!I10=parameters!$A$3,parameters!$B$3,(IF(wrwerwe!I10=parameters!$A$4,parameters!$B$4,(IF(wrwerwe!I10=parameters!$A$5,parameters!$B$5,(IF(wrwerwe!I10=parameters!$A$6,parameters!$B$6,"Error")))))))))</f>
        <v>21</v>
      </c>
    </row>
    <row r="11" spans="1:19" ht="15.75" thickBot="1" x14ac:dyDescent="0.3">
      <c r="A11" s="1">
        <v>203</v>
      </c>
      <c r="B11" s="2">
        <v>289838187</v>
      </c>
      <c r="C11" s="30">
        <v>8187</v>
      </c>
      <c r="D11" s="34">
        <v>44566</v>
      </c>
      <c r="E11" s="35" t="s">
        <v>16</v>
      </c>
      <c r="F11" s="35" t="s">
        <v>9</v>
      </c>
      <c r="G11" s="35" t="s">
        <v>18</v>
      </c>
      <c r="H11" s="36" t="str">
        <f t="shared" si="0"/>
        <v>PSD95-6ZF-VP64</v>
      </c>
      <c r="I11" s="39" t="s">
        <v>117</v>
      </c>
      <c r="J11" s="39">
        <v>3</v>
      </c>
      <c r="K11" s="10" t="s">
        <v>28</v>
      </c>
      <c r="L11" s="10" t="s">
        <v>29</v>
      </c>
      <c r="M11" s="1" t="s">
        <v>49</v>
      </c>
      <c r="N11" s="1"/>
      <c r="O11" s="1"/>
      <c r="P11" s="1"/>
      <c r="Q11" s="11" t="s">
        <v>50</v>
      </c>
      <c r="R11" t="str">
        <f>IF(I11="",parameters!$B$2,(IF(wrwerwe!I50=parameters!$A$3,parameters!$B$3,(IF(wrwerwe!I50=parameters!$A$4,parameters!$B$4,(IF(wrwerwe!I50=parameters!$A$5,parameters!$B$5,(IF(wrwerwe!I50=parameters!$A$6,parameters!$B$6,"Error")))))))))</f>
        <v>Error</v>
      </c>
      <c r="S11" s="29" t="str">
        <f>IF(H11=parameters!$D$2,parameters!$E$2,(IF(wrwerwe!H50=parameters!$D$3,parameters!$E$3,(IF(wrwerwe!H50=parameters!$D$4,parameters!$E$4,(IF(wrwerwe!H50=parameters!$D$5,parameters!$E$5,"ERROR")))))))</f>
        <v>ERROR</v>
      </c>
    </row>
    <row r="12" spans="1:19" hidden="1" x14ac:dyDescent="0.25">
      <c r="A12" s="1">
        <v>30</v>
      </c>
      <c r="B12" s="1">
        <v>289756897</v>
      </c>
      <c r="D12" s="33">
        <v>44200</v>
      </c>
      <c r="E12" s="19" t="s">
        <v>16</v>
      </c>
      <c r="F12" s="19" t="s">
        <v>9</v>
      </c>
      <c r="G12" s="19" t="s">
        <v>19</v>
      </c>
      <c r="H12" s="19" t="str">
        <f t="shared" si="0"/>
        <v>HTT+NI</v>
      </c>
      <c r="J12" s="1"/>
      <c r="K12" s="8" t="s">
        <v>20</v>
      </c>
      <c r="L12" s="1"/>
      <c r="M12" s="1"/>
      <c r="N12" s="1"/>
      <c r="O12" s="1"/>
      <c r="P12" s="1"/>
      <c r="R12">
        <f>IF(I12="",parameters!$B$2,(IF(wrwerwe!I12=parameters!$A$3,parameters!$B$3,(IF(wrwerwe!I12=parameters!$A$4,parameters!$B$4,(IF(wrwerwe!I12=parameters!$A$5,parameters!$B$5,(IF(wrwerwe!I12=parameters!$A$6,parameters!$B$6,"Error")))))))))</f>
        <v>21</v>
      </c>
    </row>
    <row r="13" spans="1:19" ht="15.75" thickBot="1" x14ac:dyDescent="0.3">
      <c r="A13" s="1">
        <v>170</v>
      </c>
      <c r="B13" s="1">
        <v>289838715</v>
      </c>
      <c r="C13" s="38">
        <v>8715</v>
      </c>
      <c r="D13" s="34">
        <v>44698</v>
      </c>
      <c r="E13" s="35" t="s">
        <v>16</v>
      </c>
      <c r="F13" s="35" t="s">
        <v>9</v>
      </c>
      <c r="G13" s="35" t="s">
        <v>18</v>
      </c>
      <c r="H13" s="36" t="str">
        <f t="shared" si="0"/>
        <v>PSD95-6ZF-VP64</v>
      </c>
      <c r="I13" s="31" t="s">
        <v>26</v>
      </c>
      <c r="J13" s="31">
        <v>5</v>
      </c>
      <c r="K13" s="1"/>
      <c r="L13" s="23" t="s">
        <v>29</v>
      </c>
      <c r="M13" s="1"/>
      <c r="N13" s="1"/>
      <c r="O13" s="1"/>
      <c r="P13" s="1"/>
      <c r="Q13" s="11" t="s">
        <v>50</v>
      </c>
      <c r="R13" t="str">
        <f>IF(I13="",parameters!$B$2,(IF(wrwerwe!I112=parameters!$A$3,parameters!$B$3,(IF(wrwerwe!I112=parameters!$A$4,parameters!$B$4,(IF(wrwerwe!I112=parameters!$A$5,parameters!$B$5,(IF(wrwerwe!I112=parameters!$A$6,parameters!$B$6,"Error")))))))))</f>
        <v>Error</v>
      </c>
      <c r="S13" s="29" t="str">
        <f>IF(H13=parameters!$D$2,parameters!$E$2,(IF(wrwerwe!H112=parameters!$D$3,parameters!$E$3,(IF(wrwerwe!H112=parameters!$D$4,parameters!$E$4,(IF(wrwerwe!H112=parameters!$D$5,parameters!$E$5,"ERROR")))))))</f>
        <v>ERROR</v>
      </c>
    </row>
    <row r="14" spans="1:19" x14ac:dyDescent="0.25">
      <c r="A14" s="1">
        <v>153</v>
      </c>
      <c r="B14" s="2">
        <v>289838831</v>
      </c>
      <c r="C14" s="2">
        <v>8831</v>
      </c>
      <c r="D14" s="21">
        <v>44566</v>
      </c>
      <c r="E14" s="20" t="s">
        <v>16</v>
      </c>
      <c r="F14" s="20" t="s">
        <v>9</v>
      </c>
      <c r="G14" s="20" t="s">
        <v>18</v>
      </c>
      <c r="H14" s="20" t="str">
        <f t="shared" si="0"/>
        <v>PSD95-6ZF-VP64</v>
      </c>
      <c r="I14" s="1" t="s">
        <v>26</v>
      </c>
      <c r="J14" s="1">
        <v>4</v>
      </c>
      <c r="K14" s="10" t="s">
        <v>28</v>
      </c>
      <c r="L14" s="23" t="s">
        <v>29</v>
      </c>
      <c r="M14" s="1"/>
      <c r="N14" s="1"/>
      <c r="O14" s="1"/>
      <c r="P14" s="1"/>
      <c r="Q14" s="11" t="s">
        <v>50</v>
      </c>
      <c r="R14" t="str">
        <f>IF(I14="",parameters!$B$2,(IF(wrwerwe!I61=parameters!$A$3,parameters!$B$3,(IF(wrwerwe!I61=parameters!$A$4,parameters!$B$4,(IF(wrwerwe!I61=parameters!$A$5,parameters!$B$5,(IF(wrwerwe!I61=parameters!$A$6,parameters!$B$6,"Error")))))))))</f>
        <v>Error</v>
      </c>
      <c r="S14" s="29" t="str">
        <f>IF(H14=parameters!$D$2,parameters!$E$2,(IF(wrwerwe!H61=parameters!$D$3,parameters!$E$3,(IF(wrwerwe!H61=parameters!$D$4,parameters!$E$4,(IF(wrwerwe!H61=parameters!$D$5,parameters!$E$5,"ERROR")))))))</f>
        <v>ERROR</v>
      </c>
    </row>
    <row r="15" spans="1:19" hidden="1" x14ac:dyDescent="0.25">
      <c r="A15" s="1">
        <v>156</v>
      </c>
      <c r="B15" s="1">
        <v>290219163</v>
      </c>
      <c r="D15" s="6">
        <v>44344</v>
      </c>
      <c r="E15" s="1" t="s">
        <v>16</v>
      </c>
      <c r="F15" s="1" t="s">
        <v>9</v>
      </c>
      <c r="G15" s="1" t="s">
        <v>19</v>
      </c>
      <c r="H15" s="1" t="str">
        <f t="shared" si="0"/>
        <v>HTT+NI</v>
      </c>
      <c r="J15" s="1"/>
      <c r="K15" s="8" t="s">
        <v>20</v>
      </c>
      <c r="M15" s="1"/>
      <c r="N15" s="1"/>
      <c r="O15" s="1"/>
      <c r="P15" s="1"/>
      <c r="R15">
        <f>IF(I15="",parameters!$B$2,(IF(wrwerwe!I15=parameters!$A$3,parameters!$B$3,(IF(wrwerwe!I15=parameters!$A$4,parameters!$B$4,(IF(wrwerwe!I15=parameters!$A$5,parameters!$B$5,(IF(wrwerwe!I15=parameters!$A$6,parameters!$B$6,"Error")))))))))</f>
        <v>21</v>
      </c>
    </row>
    <row r="16" spans="1:19" x14ac:dyDescent="0.25">
      <c r="A16" s="1">
        <v>48</v>
      </c>
      <c r="B16" s="1">
        <v>289838887</v>
      </c>
      <c r="C16" s="1">
        <v>8887</v>
      </c>
      <c r="D16" s="6">
        <v>44329</v>
      </c>
      <c r="E16" s="1" t="s">
        <v>8</v>
      </c>
      <c r="F16" s="1" t="s">
        <v>9</v>
      </c>
      <c r="G16" s="1" t="s">
        <v>19</v>
      </c>
      <c r="H16" s="1" t="str">
        <f t="shared" si="0"/>
        <v>HTT-NI</v>
      </c>
      <c r="J16" s="1">
        <v>2</v>
      </c>
      <c r="K16" s="1"/>
      <c r="L16" s="23" t="s">
        <v>29</v>
      </c>
      <c r="M16" s="1"/>
      <c r="N16" s="1"/>
      <c r="O16" s="1"/>
      <c r="P16" s="1"/>
      <c r="Q16" s="11" t="s">
        <v>50</v>
      </c>
      <c r="R16">
        <f>IF(I16="",parameters!$B$2,(IF(wrwerwe!I59=parameters!$A$3,parameters!$B$3,(IF(wrwerwe!I59=parameters!$A$4,parameters!$B$4,(IF(wrwerwe!I59=parameters!$A$5,parameters!$B$5,(IF(wrwerwe!I59=parameters!$A$6,parameters!$B$6,"Error")))))))))</f>
        <v>21</v>
      </c>
      <c r="S16" s="29" t="str">
        <f>IF(H16=parameters!$D$2,parameters!$E$2,(IF(wrwerwe!H30=parameters!$D$3,parameters!$E$3,(IF(wrwerwe!H30=parameters!$D$4,parameters!$E$4,(IF(wrwerwe!H30=parameters!$D$5,parameters!$E$5,"ERROR")))))))</f>
        <v>#009E73</v>
      </c>
    </row>
    <row r="17" spans="1:19" hidden="1" x14ac:dyDescent="0.25">
      <c r="A17" s="1">
        <v>114</v>
      </c>
      <c r="B17" s="1">
        <v>289838836</v>
      </c>
      <c r="C17" s="1">
        <v>8836</v>
      </c>
      <c r="D17" s="6">
        <v>44270</v>
      </c>
      <c r="E17" s="1" t="s">
        <v>16</v>
      </c>
      <c r="F17" s="1" t="s">
        <v>9</v>
      </c>
      <c r="G17" s="1" t="s">
        <v>19</v>
      </c>
      <c r="H17" s="1" t="str">
        <f t="shared" si="0"/>
        <v>HTT+NI</v>
      </c>
      <c r="J17" s="1"/>
      <c r="K17" s="1"/>
      <c r="L17" s="23" t="s">
        <v>14</v>
      </c>
      <c r="M17" s="10" t="s">
        <v>12</v>
      </c>
      <c r="N17" s="10" t="s">
        <v>13</v>
      </c>
      <c r="O17" s="10" t="s">
        <v>21</v>
      </c>
      <c r="P17" s="10" t="s">
        <v>15</v>
      </c>
      <c r="Q17" s="11" t="s">
        <v>22</v>
      </c>
      <c r="R17">
        <f>IF(I17="",parameters!$B$2,(IF(wrwerwe!I17=parameters!$A$3,parameters!$B$3,(IF(wrwerwe!I17=parameters!$A$4,parameters!$B$4,(IF(wrwerwe!I17=parameters!$A$5,parameters!$B$5,(IF(wrwerwe!I17=parameters!$A$6,parameters!$B$6,"Error")))))))))</f>
        <v>21</v>
      </c>
      <c r="S17" s="29" t="str">
        <f>IF(H17=parameters!$D$2,parameters!$E$2,(IF(wrwerwe!H17=parameters!$D$3,parameters!$E$3,(IF(wrwerwe!H17=parameters!$D$4,parameters!$E$4,(IF(wrwerwe!H17=parameters!$D$5,parameters!$E$5,"ERROR")))))))</f>
        <v>#994F00</v>
      </c>
    </row>
    <row r="18" spans="1:19" hidden="1" x14ac:dyDescent="0.25">
      <c r="A18" s="1">
        <v>124</v>
      </c>
      <c r="B18" s="1">
        <v>289838791</v>
      </c>
      <c r="C18" s="1">
        <v>8791</v>
      </c>
      <c r="D18" s="6">
        <v>44277</v>
      </c>
      <c r="E18" s="1" t="s">
        <v>16</v>
      </c>
      <c r="F18" s="1" t="s">
        <v>9</v>
      </c>
      <c r="G18" s="1" t="s">
        <v>19</v>
      </c>
      <c r="H18" s="1" t="str">
        <f t="shared" si="0"/>
        <v>HTT+NI</v>
      </c>
      <c r="J18" s="1"/>
      <c r="K18" s="1"/>
      <c r="L18" s="23" t="s">
        <v>14</v>
      </c>
      <c r="M18" s="10" t="s">
        <v>12</v>
      </c>
      <c r="N18" s="10" t="s">
        <v>13</v>
      </c>
      <c r="O18" s="10" t="s">
        <v>21</v>
      </c>
      <c r="P18" s="10" t="s">
        <v>15</v>
      </c>
      <c r="Q18" s="11" t="s">
        <v>22</v>
      </c>
      <c r="R18">
        <f>IF(I18="",parameters!$B$2,(IF(wrwerwe!I18=parameters!$A$3,parameters!$B$3,(IF(wrwerwe!I18=parameters!$A$4,parameters!$B$4,(IF(wrwerwe!I18=parameters!$A$5,parameters!$B$5,(IF(wrwerwe!I18=parameters!$A$6,parameters!$B$6,"Error")))))))))</f>
        <v>21</v>
      </c>
      <c r="S18" s="29" t="str">
        <f>IF(H18=parameters!$D$2,parameters!$E$2,(IF(wrwerwe!H18=parameters!$D$3,parameters!$E$3,(IF(wrwerwe!H18=parameters!$D$4,parameters!$E$4,(IF(wrwerwe!H18=parameters!$D$5,parameters!$E$5,"ERROR")))))))</f>
        <v>#994F00</v>
      </c>
    </row>
    <row r="19" spans="1:19" hidden="1" x14ac:dyDescent="0.25">
      <c r="A19" s="1">
        <v>143</v>
      </c>
      <c r="B19" s="2">
        <v>289756386</v>
      </c>
      <c r="C19" s="2">
        <v>6386</v>
      </c>
      <c r="D19" s="6">
        <v>44343</v>
      </c>
      <c r="E19" s="1" t="s">
        <v>8</v>
      </c>
      <c r="F19" s="1" t="s">
        <v>9</v>
      </c>
      <c r="G19" s="1" t="s">
        <v>19</v>
      </c>
      <c r="H19" s="1" t="str">
        <f t="shared" si="0"/>
        <v>HTT-NI</v>
      </c>
      <c r="J19" s="1"/>
      <c r="K19" s="10" t="s">
        <v>28</v>
      </c>
      <c r="M19" s="10" t="s">
        <v>12</v>
      </c>
      <c r="N19" s="1"/>
      <c r="O19" s="1"/>
      <c r="P19" s="1"/>
      <c r="Q19" s="11" t="s">
        <v>50</v>
      </c>
      <c r="R19">
        <f>IF(I19="",parameters!$B$2,(IF(wrwerwe!I29=parameters!$A$3,parameters!$B$3,(IF(wrwerwe!I29=parameters!$A$4,parameters!$B$4,(IF(wrwerwe!I29=parameters!$A$5,parameters!$B$5,(IF(wrwerwe!I29=parameters!$A$6,parameters!$B$6,"Error")))))))))</f>
        <v>21</v>
      </c>
      <c r="S19" t="s">
        <v>55</v>
      </c>
    </row>
    <row r="20" spans="1:19" hidden="1" x14ac:dyDescent="0.25">
      <c r="A20" s="1">
        <v>179</v>
      </c>
      <c r="B20" s="1" t="s">
        <v>39</v>
      </c>
      <c r="C20" s="1" t="s">
        <v>39</v>
      </c>
      <c r="D20" s="6">
        <v>44359</v>
      </c>
      <c r="E20" s="1" t="s">
        <v>16</v>
      </c>
      <c r="F20" s="1" t="s">
        <v>9</v>
      </c>
      <c r="G20" s="1" t="s">
        <v>19</v>
      </c>
      <c r="H20" s="1" t="str">
        <f t="shared" si="0"/>
        <v>HTT+NI</v>
      </c>
      <c r="J20" s="1"/>
      <c r="K20" s="1"/>
      <c r="L20" s="23" t="s">
        <v>14</v>
      </c>
      <c r="M20" s="10" t="s">
        <v>12</v>
      </c>
      <c r="N20" s="10" t="s">
        <v>13</v>
      </c>
      <c r="O20" s="10" t="s">
        <v>21</v>
      </c>
      <c r="P20" s="10" t="s">
        <v>15</v>
      </c>
      <c r="Q20" s="11" t="s">
        <v>22</v>
      </c>
      <c r="R20">
        <f>IF(I20="",parameters!$B$2,(IF(wrwerwe!I20=parameters!$A$3,parameters!$B$3,(IF(wrwerwe!I20=parameters!$A$4,parameters!$B$4,(IF(wrwerwe!I20=parameters!$A$5,parameters!$B$5,(IF(wrwerwe!I20=parameters!$A$6,parameters!$B$6,"Error")))))))))</f>
        <v>21</v>
      </c>
      <c r="S20" s="29" t="str">
        <f>IF(H20=parameters!$D$2,parameters!$E$2,(IF(wrwerwe!H20=parameters!$D$3,parameters!$E$3,(IF(wrwerwe!H20=parameters!$D$4,parameters!$E$4,(IF(wrwerwe!H20=parameters!$D$5,parameters!$E$5,"ERROR")))))))</f>
        <v>#994F00</v>
      </c>
    </row>
    <row r="21" spans="1:19" hidden="1" x14ac:dyDescent="0.25">
      <c r="A21" s="1">
        <v>205</v>
      </c>
      <c r="B21" s="2">
        <v>290219714</v>
      </c>
      <c r="C21" s="2">
        <v>9714</v>
      </c>
      <c r="D21" s="6">
        <v>44561</v>
      </c>
      <c r="E21" s="1" t="s">
        <v>8</v>
      </c>
      <c r="F21" s="1" t="s">
        <v>9</v>
      </c>
      <c r="G21" s="1" t="s">
        <v>19</v>
      </c>
      <c r="H21" s="1" t="str">
        <f t="shared" si="0"/>
        <v>HTT-NI</v>
      </c>
      <c r="J21" s="1"/>
      <c r="K21" s="10" t="s">
        <v>28</v>
      </c>
      <c r="M21" s="10" t="s">
        <v>12</v>
      </c>
      <c r="N21" s="10" t="s">
        <v>27</v>
      </c>
      <c r="O21" s="1"/>
      <c r="P21" s="1"/>
      <c r="Q21" s="11" t="s">
        <v>50</v>
      </c>
      <c r="R21">
        <f>IF(I21="",parameters!$B$2,(IF(wrwerwe!I43=parameters!$A$3,parameters!$B$3,(IF(wrwerwe!I43=parameters!$A$4,parameters!$B$4,(IF(wrwerwe!I43=parameters!$A$5,parameters!$B$5,(IF(wrwerwe!I43=parameters!$A$6,parameters!$B$6,"Error")))))))))</f>
        <v>21</v>
      </c>
      <c r="S21" t="s">
        <v>55</v>
      </c>
    </row>
    <row r="22" spans="1:19" hidden="1" x14ac:dyDescent="0.25">
      <c r="A22" s="1">
        <v>213</v>
      </c>
      <c r="B22" s="1">
        <v>289836897</v>
      </c>
      <c r="C22" s="1">
        <v>6897</v>
      </c>
      <c r="D22" s="6">
        <v>44563</v>
      </c>
      <c r="E22" s="1" t="s">
        <v>16</v>
      </c>
      <c r="F22" s="1" t="s">
        <v>9</v>
      </c>
      <c r="G22" s="1" t="s">
        <v>19</v>
      </c>
      <c r="H22" s="1" t="str">
        <f t="shared" si="0"/>
        <v>HTT+NI</v>
      </c>
      <c r="J22" s="1"/>
      <c r="K22" s="1"/>
      <c r="L22" s="23" t="s">
        <v>14</v>
      </c>
      <c r="M22" s="10" t="s">
        <v>12</v>
      </c>
      <c r="N22" s="10" t="s">
        <v>13</v>
      </c>
      <c r="O22" s="10" t="s">
        <v>21</v>
      </c>
      <c r="P22" s="10" t="s">
        <v>15</v>
      </c>
      <c r="Q22" s="11" t="s">
        <v>22</v>
      </c>
      <c r="R22">
        <f>IF(I22="",parameters!$B$2,(IF(wrwerwe!I22=parameters!$A$3,parameters!$B$3,(IF(wrwerwe!I22=parameters!$A$4,parameters!$B$4,(IF(wrwerwe!I22=parameters!$A$5,parameters!$B$5,(IF(wrwerwe!I22=parameters!$A$6,parameters!$B$6,"Error")))))))))</f>
        <v>21</v>
      </c>
      <c r="S22" s="29" t="str">
        <f>IF(H22=parameters!$D$2,parameters!$E$2,(IF(wrwerwe!H22=parameters!$D$3,parameters!$E$3,(IF(wrwerwe!H22=parameters!$D$4,parameters!$E$4,(IF(wrwerwe!H22=parameters!$D$5,parameters!$E$5,"ERROR")))))))</f>
        <v>#994F00</v>
      </c>
    </row>
    <row r="23" spans="1:19" hidden="1" x14ac:dyDescent="0.25">
      <c r="A23" s="1">
        <v>138</v>
      </c>
      <c r="B23" s="2">
        <v>289838262</v>
      </c>
      <c r="C23" s="2">
        <v>8262</v>
      </c>
      <c r="D23" s="6">
        <v>44343</v>
      </c>
      <c r="E23" s="1" t="s">
        <v>8</v>
      </c>
      <c r="F23" s="1" t="s">
        <v>9</v>
      </c>
      <c r="G23" s="1" t="s">
        <v>19</v>
      </c>
      <c r="H23" s="1" t="str">
        <f t="shared" si="0"/>
        <v>HTT-NI</v>
      </c>
      <c r="J23" s="1"/>
      <c r="K23" s="10" t="s">
        <v>28</v>
      </c>
      <c r="M23" s="1"/>
      <c r="N23" s="1"/>
      <c r="O23" s="1"/>
      <c r="P23" s="1"/>
      <c r="Q23" s="11" t="s">
        <v>50</v>
      </c>
      <c r="R23">
        <f>IF(I23="",parameters!$B$2,(IF(wrwerwe!I50=parameters!$A$3,parameters!$B$3,(IF(wrwerwe!I50=parameters!$A$4,parameters!$B$4,(IF(wrwerwe!I50=parameters!$A$5,parameters!$B$5,(IF(wrwerwe!I50=parameters!$A$6,parameters!$B$6,"Error")))))))))</f>
        <v>21</v>
      </c>
      <c r="S23" t="s">
        <v>55</v>
      </c>
    </row>
    <row r="24" spans="1:19" x14ac:dyDescent="0.25">
      <c r="A24" s="1">
        <v>150</v>
      </c>
      <c r="B24" s="2">
        <v>289838966</v>
      </c>
      <c r="C24" s="2">
        <v>8966</v>
      </c>
      <c r="D24" s="6">
        <v>44343</v>
      </c>
      <c r="E24" s="1" t="s">
        <v>16</v>
      </c>
      <c r="F24" s="1" t="s">
        <v>9</v>
      </c>
      <c r="G24" s="1" t="s">
        <v>18</v>
      </c>
      <c r="H24" s="1" t="str">
        <f t="shared" si="0"/>
        <v>PSD95-6ZF-VP64</v>
      </c>
      <c r="I24" s="1" t="s">
        <v>26</v>
      </c>
      <c r="J24" s="1">
        <v>2</v>
      </c>
      <c r="K24" s="10" t="s">
        <v>28</v>
      </c>
      <c r="L24" s="23" t="s">
        <v>29</v>
      </c>
      <c r="M24" s="1" t="s">
        <v>10</v>
      </c>
      <c r="N24" s="1"/>
      <c r="O24" s="1"/>
      <c r="P24" s="1"/>
      <c r="Q24" s="11" t="s">
        <v>50</v>
      </c>
      <c r="R24" t="str">
        <f>IF(I24="",parameters!$B$2,(IF(wrwerwe!I59=parameters!$A$3,parameters!$B$3,(IF(wrwerwe!I59=parameters!$A$4,parameters!$B$4,(IF(wrwerwe!I59=parameters!$A$5,parameters!$B$5,(IF(wrwerwe!I59=parameters!$A$6,parameters!$B$6,"Error")))))))))</f>
        <v>Error</v>
      </c>
      <c r="S24" s="29" t="str">
        <f>IF(H24=parameters!$D$2,parameters!$E$2,(IF(wrwerwe!H59=parameters!$D$3,parameters!$E$3,(IF(wrwerwe!H59=parameters!$D$4,parameters!$E$4,(IF(wrwerwe!H59=parameters!$D$5,parameters!$E$5,"ERROR")))))))</f>
        <v>ERROR</v>
      </c>
    </row>
    <row r="25" spans="1:19" hidden="1" x14ac:dyDescent="0.25">
      <c r="A25" s="1">
        <v>52</v>
      </c>
      <c r="B25" s="1">
        <v>289838087</v>
      </c>
      <c r="C25" s="1">
        <v>8087</v>
      </c>
      <c r="D25" s="6">
        <v>44209</v>
      </c>
      <c r="E25" s="1" t="s">
        <v>8</v>
      </c>
      <c r="F25" s="1" t="s">
        <v>9</v>
      </c>
      <c r="G25" s="1" t="s">
        <v>19</v>
      </c>
      <c r="H25" s="1" t="str">
        <f t="shared" si="0"/>
        <v>HTT-NI</v>
      </c>
      <c r="J25" s="1"/>
      <c r="K25" s="10" t="s">
        <v>20</v>
      </c>
      <c r="M25" s="1"/>
      <c r="N25" s="1"/>
      <c r="O25" s="1"/>
      <c r="P25" s="1"/>
      <c r="Q25" s="11" t="s">
        <v>22</v>
      </c>
      <c r="R25">
        <f>IF(I25="",parameters!$B$2,(IF(wrwerwe!I25=parameters!$A$3,parameters!$B$3,(IF(wrwerwe!I25=parameters!$A$4,parameters!$B$4,(IF(wrwerwe!I25=parameters!$A$5,parameters!$B$5,(IF(wrwerwe!I25=parameters!$A$6,parameters!$B$6,"Error")))))))))</f>
        <v>21</v>
      </c>
      <c r="S25" t="s">
        <v>55</v>
      </c>
    </row>
    <row r="26" spans="1:19" x14ac:dyDescent="0.25">
      <c r="A26" s="1">
        <v>161</v>
      </c>
      <c r="B26" s="2">
        <v>289846362</v>
      </c>
      <c r="C26" s="2">
        <v>6362</v>
      </c>
      <c r="D26" s="6">
        <v>44344</v>
      </c>
      <c r="E26" s="1" t="s">
        <v>16</v>
      </c>
      <c r="F26" s="1" t="s">
        <v>9</v>
      </c>
      <c r="G26" s="1" t="s">
        <v>17</v>
      </c>
      <c r="H26" s="1" t="str">
        <f t="shared" si="0"/>
        <v>PSD95-6ZF-NoED</v>
      </c>
      <c r="I26" s="1" t="s">
        <v>26</v>
      </c>
      <c r="J26" s="1">
        <v>2</v>
      </c>
      <c r="K26" s="18" t="s">
        <v>28</v>
      </c>
      <c r="L26" s="23" t="s">
        <v>29</v>
      </c>
      <c r="M26" s="1"/>
      <c r="N26" s="1"/>
      <c r="O26" s="1"/>
      <c r="P26" s="1"/>
      <c r="Q26" s="11" t="s">
        <v>50</v>
      </c>
      <c r="R26" t="str">
        <f>IF(I26="",parameters!$B$2,(IF(wrwerwe!I35=parameters!$A$3,parameters!$B$3,(IF(wrwerwe!I35=parameters!$A$4,parameters!$B$4,(IF(wrwerwe!I35=parameters!$A$5,parameters!$B$5,(IF(wrwerwe!I35=parameters!$A$6,parameters!$B$6,"Error")))))))))</f>
        <v>Error</v>
      </c>
      <c r="S26" s="29" t="str">
        <f>IF(H26=parameters!$D$2,parameters!$E$2,(IF(wrwerwe!H35=parameters!$D$3,parameters!$E$3,(IF(wrwerwe!H35=parameters!$D$4,parameters!$E$4,(IF(wrwerwe!H35=parameters!$D$5,parameters!$E$5,"ERROR")))))))</f>
        <v>#0C7BDC</v>
      </c>
    </row>
    <row r="27" spans="1:19" hidden="1" x14ac:dyDescent="0.25">
      <c r="A27" s="1">
        <v>146</v>
      </c>
      <c r="B27" s="1">
        <v>286992078</v>
      </c>
      <c r="C27" s="1">
        <v>2079</v>
      </c>
      <c r="D27" s="6">
        <v>44343</v>
      </c>
      <c r="E27" s="1" t="s">
        <v>8</v>
      </c>
      <c r="F27" s="1" t="s">
        <v>9</v>
      </c>
      <c r="G27" s="1" t="s">
        <v>19</v>
      </c>
      <c r="H27" s="1" t="str">
        <f t="shared" si="0"/>
        <v>HTT-NI</v>
      </c>
      <c r="J27" s="1"/>
      <c r="K27" s="10" t="s">
        <v>20</v>
      </c>
      <c r="M27" s="1"/>
      <c r="N27" s="1"/>
      <c r="O27" s="1"/>
      <c r="P27" s="1"/>
      <c r="Q27" s="11" t="s">
        <v>22</v>
      </c>
      <c r="R27">
        <f>IF(I27="",parameters!$B$2,(IF(wrwerwe!I27=parameters!$A$3,parameters!$B$3,(IF(wrwerwe!I27=parameters!$A$4,parameters!$B$4,(IF(wrwerwe!I27=parameters!$A$5,parameters!$B$5,(IF(wrwerwe!I27=parameters!$A$6,parameters!$B$6,"Error")))))))))</f>
        <v>21</v>
      </c>
      <c r="S27" t="s">
        <v>55</v>
      </c>
    </row>
    <row r="28" spans="1:19" hidden="1" x14ac:dyDescent="0.25">
      <c r="A28" s="1">
        <v>160</v>
      </c>
      <c r="B28" s="1">
        <v>289847153</v>
      </c>
      <c r="D28" s="6">
        <v>44344</v>
      </c>
      <c r="E28" s="1" t="s">
        <v>8</v>
      </c>
      <c r="F28" s="1" t="s">
        <v>9</v>
      </c>
      <c r="G28" s="1" t="s">
        <v>19</v>
      </c>
      <c r="H28" s="1" t="str">
        <f t="shared" si="0"/>
        <v>HTT-NI</v>
      </c>
      <c r="J28" s="1"/>
      <c r="K28" s="8" t="s">
        <v>20</v>
      </c>
      <c r="M28" s="1"/>
      <c r="N28" s="1"/>
      <c r="O28" s="1"/>
      <c r="P28" s="1"/>
      <c r="R28">
        <f>IF(I28="",parameters!$B$2,(IF(wrwerwe!I28=parameters!$A$3,parameters!$B$3,(IF(wrwerwe!I28=parameters!$A$4,parameters!$B$4,(IF(wrwerwe!I28=parameters!$A$5,parameters!$B$5,(IF(wrwerwe!I28=parameters!$A$6,parameters!$B$6,"Error")))))))))</f>
        <v>21</v>
      </c>
    </row>
    <row r="29" spans="1:19" hidden="1" x14ac:dyDescent="0.25">
      <c r="A29" s="1">
        <v>197</v>
      </c>
      <c r="B29" s="2">
        <v>289838831</v>
      </c>
      <c r="C29" s="2">
        <v>8832</v>
      </c>
      <c r="D29" s="6">
        <v>44413</v>
      </c>
      <c r="E29" s="1" t="s">
        <v>8</v>
      </c>
      <c r="F29" s="1" t="s">
        <v>9</v>
      </c>
      <c r="G29" s="1" t="s">
        <v>19</v>
      </c>
      <c r="H29" s="1" t="str">
        <f t="shared" si="0"/>
        <v>HTT-NI</v>
      </c>
      <c r="J29" s="1"/>
      <c r="K29" s="10" t="s">
        <v>28</v>
      </c>
      <c r="M29" s="10" t="s">
        <v>12</v>
      </c>
      <c r="N29" s="1"/>
      <c r="O29" s="1"/>
      <c r="P29" s="1"/>
      <c r="Q29" s="11" t="s">
        <v>50</v>
      </c>
      <c r="R29">
        <f>IF(I29="",parameters!$B$2,(IF(wrwerwe!I61=parameters!$A$3,parameters!$B$3,(IF(wrwerwe!I61=parameters!$A$4,parameters!$B$4,(IF(wrwerwe!I61=parameters!$A$5,parameters!$B$5,(IF(wrwerwe!I61=parameters!$A$6,parameters!$B$6,"Error")))))))))</f>
        <v>21</v>
      </c>
      <c r="S29" t="s">
        <v>55</v>
      </c>
    </row>
    <row r="30" spans="1:19" x14ac:dyDescent="0.25">
      <c r="A30" s="1">
        <v>131</v>
      </c>
      <c r="B30" s="2">
        <v>289846926</v>
      </c>
      <c r="C30" s="2">
        <v>6926</v>
      </c>
      <c r="D30" s="6">
        <v>44341</v>
      </c>
      <c r="E30" s="1" t="s">
        <v>16</v>
      </c>
      <c r="F30" s="1" t="s">
        <v>9</v>
      </c>
      <c r="G30" s="1" t="s">
        <v>18</v>
      </c>
      <c r="H30" s="1" t="str">
        <f t="shared" si="0"/>
        <v>PSD95-6ZF-VP64</v>
      </c>
      <c r="I30" s="1" t="s">
        <v>26</v>
      </c>
      <c r="J30" s="1">
        <v>1</v>
      </c>
      <c r="K30" s="10" t="s">
        <v>28</v>
      </c>
      <c r="L30" s="23" t="s">
        <v>29</v>
      </c>
      <c r="M30" s="1" t="s">
        <v>10</v>
      </c>
      <c r="N30" s="1"/>
      <c r="O30" s="1"/>
      <c r="P30" s="1"/>
      <c r="Q30" s="11" t="s">
        <v>50</v>
      </c>
      <c r="R30">
        <f>IF(I30="",parameters!$B$2,(IF(wrwerwe!I55=parameters!$A$3,parameters!$B$3,(IF(wrwerwe!I55=parameters!$A$4,parameters!$B$4,(IF(wrwerwe!I55=parameters!$A$5,parameters!$B$5,(IF(wrwerwe!I55=parameters!$A$6,parameters!$B$6,"Error")))))))))</f>
        <v>22</v>
      </c>
      <c r="S30" s="29" t="str">
        <f>IF(H30=parameters!$D$2,parameters!$E$2,(IF(wrwerwe!H55=parameters!$D$3,parameters!$E$3,(IF(wrwerwe!H55=parameters!$D$4,parameters!$E$4,(IF(wrwerwe!H55=parameters!$D$5,parameters!$E$5,"ERROR")))))))</f>
        <v>#E69F00</v>
      </c>
    </row>
    <row r="31" spans="1:19" hidden="1" x14ac:dyDescent="0.25">
      <c r="A31" s="1">
        <v>207</v>
      </c>
      <c r="B31" s="1">
        <v>290219119</v>
      </c>
      <c r="C31" s="1">
        <v>9119</v>
      </c>
      <c r="D31" s="6">
        <v>44561</v>
      </c>
      <c r="E31" s="1" t="s">
        <v>8</v>
      </c>
      <c r="F31" s="1" t="s">
        <v>9</v>
      </c>
      <c r="G31" s="1" t="s">
        <v>19</v>
      </c>
      <c r="H31" s="1" t="str">
        <f t="shared" si="0"/>
        <v>HTT-NI</v>
      </c>
      <c r="J31" s="1"/>
      <c r="K31" s="10" t="s">
        <v>20</v>
      </c>
      <c r="L31" s="23" t="s">
        <v>14</v>
      </c>
      <c r="M31" s="10" t="s">
        <v>12</v>
      </c>
      <c r="N31" s="10" t="s">
        <v>13</v>
      </c>
      <c r="O31" s="10" t="s">
        <v>21</v>
      </c>
      <c r="P31" s="10" t="s">
        <v>15</v>
      </c>
      <c r="Q31" s="11" t="s">
        <v>22</v>
      </c>
      <c r="R31">
        <f>IF(I31="",parameters!$B$2,(IF(wrwerwe!I31=parameters!$A$3,parameters!$B$3,(IF(wrwerwe!I31=parameters!$A$4,parameters!$B$4,(IF(wrwerwe!I31=parameters!$A$5,parameters!$B$5,(IF(wrwerwe!I31=parameters!$A$6,parameters!$B$6,"Error")))))))))</f>
        <v>21</v>
      </c>
      <c r="S31" s="29" t="str">
        <f>IF(H31=parameters!$D$2,parameters!$E$2,(IF(wrwerwe!H31=parameters!$D$3,parameters!$E$3,(IF(wrwerwe!H31=parameters!$D$4,parameters!$E$4,(IF(wrwerwe!H31=parameters!$D$5,parameters!$E$5,"ERROR")))))))</f>
        <v>#0C7BDC</v>
      </c>
    </row>
    <row r="32" spans="1:19" x14ac:dyDescent="0.25">
      <c r="A32" s="1">
        <v>149</v>
      </c>
      <c r="B32" s="2">
        <v>289847190</v>
      </c>
      <c r="C32" s="2">
        <v>7190</v>
      </c>
      <c r="D32" s="6">
        <v>44343</v>
      </c>
      <c r="E32" s="1" t="s">
        <v>16</v>
      </c>
      <c r="F32" s="1" t="s">
        <v>9</v>
      </c>
      <c r="G32" s="1" t="s">
        <v>17</v>
      </c>
      <c r="H32" s="1" t="str">
        <f t="shared" si="0"/>
        <v>PSD95-6ZF-NoED</v>
      </c>
      <c r="I32" s="12" t="str">
        <f>parameters!A3</f>
        <v>Dec 2020</v>
      </c>
      <c r="J32" s="12">
        <v>1</v>
      </c>
      <c r="K32" s="10" t="s">
        <v>28</v>
      </c>
      <c r="L32" s="10" t="s">
        <v>29</v>
      </c>
      <c r="M32" s="1"/>
      <c r="N32" s="1"/>
      <c r="O32" s="1"/>
      <c r="P32" s="1"/>
      <c r="Q32" s="11" t="s">
        <v>50</v>
      </c>
      <c r="R32">
        <f>IF(I32="",parameters!$B$2,(IF(wrwerwe!I32=parameters!$A$3,parameters!$B$3,(IF(wrwerwe!I32=parameters!$A$4,parameters!$B$4,(IF(wrwerwe!I6=parameters!$A$5,parameters!$B$5,(IF(wrwerwe!I6=parameters!$A$6,parameters!$B$6,"Error")))))))))</f>
        <v>22</v>
      </c>
      <c r="S32" s="29" t="str">
        <f>IF(H32=parameters!$D$2,parameters!$E$2,(IF(wrwerwe!H32=parameters!$D$3,parameters!$E$3,(IF(wrwerwe!H32=parameters!$D$4,parameters!$E$4,(IF(wrwerwe!H32=parameters!$D$5,parameters!$E$5,"ERROR")))))))</f>
        <v>#E69F00</v>
      </c>
    </row>
    <row r="33" spans="1:19" hidden="1" x14ac:dyDescent="0.25">
      <c r="A33" s="1">
        <v>162</v>
      </c>
      <c r="B33" s="1">
        <v>289838226</v>
      </c>
      <c r="D33" s="6">
        <v>44344</v>
      </c>
      <c r="E33" s="1" t="s">
        <v>8</v>
      </c>
      <c r="F33" s="1" t="s">
        <v>9</v>
      </c>
      <c r="G33" s="1" t="s">
        <v>19</v>
      </c>
      <c r="H33" s="1" t="str">
        <f t="shared" si="0"/>
        <v>HTT-NI</v>
      </c>
      <c r="J33" s="1"/>
      <c r="K33" s="8" t="s">
        <v>20</v>
      </c>
      <c r="L33" s="1"/>
      <c r="M33" s="1"/>
      <c r="N33" s="1"/>
      <c r="O33" s="1"/>
      <c r="P33" s="1"/>
      <c r="R33">
        <f>IF(I33="",parameters!$B$2,(IF(wrwerwe!I33=parameters!$A$3,parameters!$B$3,(IF(wrwerwe!I33=parameters!$A$4,parameters!$B$4,(IF(wrwerwe!I33=parameters!$A$5,parameters!$B$5,(IF(wrwerwe!I33=parameters!$A$6,parameters!$B$6,"Error")))))))))</f>
        <v>21</v>
      </c>
    </row>
    <row r="34" spans="1:19" hidden="1" x14ac:dyDescent="0.25">
      <c r="A34" s="1">
        <v>209</v>
      </c>
      <c r="B34" s="1" t="s">
        <v>24</v>
      </c>
      <c r="C34" s="1" t="s">
        <v>24</v>
      </c>
      <c r="D34" s="6">
        <v>44562</v>
      </c>
      <c r="E34" s="1" t="s">
        <v>8</v>
      </c>
      <c r="F34" s="1" t="s">
        <v>9</v>
      </c>
      <c r="G34" s="1" t="s">
        <v>19</v>
      </c>
      <c r="H34" s="1" t="str">
        <f t="shared" si="0"/>
        <v>HTT-NI</v>
      </c>
      <c r="J34" s="1"/>
      <c r="K34" s="10" t="s">
        <v>20</v>
      </c>
      <c r="L34" s="10" t="s">
        <v>14</v>
      </c>
      <c r="M34" s="10" t="s">
        <v>12</v>
      </c>
      <c r="N34" s="10" t="s">
        <v>13</v>
      </c>
      <c r="O34" s="10" t="s">
        <v>21</v>
      </c>
      <c r="P34" s="10" t="s">
        <v>15</v>
      </c>
      <c r="Q34" s="11" t="s">
        <v>22</v>
      </c>
      <c r="R34">
        <f>IF(I34="",parameters!$B$2,(IF(wrwerwe!I34=parameters!$A$3,parameters!$B$3,(IF(wrwerwe!I34=parameters!$A$4,parameters!$B$4,(IF(wrwerwe!I34=parameters!$A$5,parameters!$B$5,(IF(wrwerwe!I34=parameters!$A$6,parameters!$B$6,"Error")))))))))</f>
        <v>21</v>
      </c>
      <c r="S34" s="29" t="str">
        <f>IF(H34=parameters!$D$2,parameters!$E$2,(IF(wrwerwe!H34=parameters!$D$3,parameters!$E$3,(IF(wrwerwe!H34=parameters!$D$4,parameters!$E$4,(IF(wrwerwe!H34=parameters!$D$5,parameters!$E$5,"ERROR")))))))</f>
        <v>#0C7BDC</v>
      </c>
    </row>
    <row r="35" spans="1:19" x14ac:dyDescent="0.25">
      <c r="A35" s="1">
        <v>219</v>
      </c>
      <c r="B35" s="1">
        <v>290219093</v>
      </c>
      <c r="C35" s="1">
        <v>9093</v>
      </c>
      <c r="D35" s="6">
        <v>44565</v>
      </c>
      <c r="E35" s="1" t="s">
        <v>8</v>
      </c>
      <c r="F35" s="1" t="s">
        <v>9</v>
      </c>
      <c r="G35" s="1" t="s">
        <v>19</v>
      </c>
      <c r="H35" s="1" t="str">
        <f t="shared" ref="H35:H66" si="1">(IF(E35="Htt-","HTT-NI",(IF(G35="NoED","PSD95-6ZF-NoED",(IF(G35="VP64","PSD95-6ZF-VP64","HTT+NI"))))))</f>
        <v>HTT-NI</v>
      </c>
      <c r="J35" s="1">
        <v>4</v>
      </c>
      <c r="K35" s="1" t="s">
        <v>27</v>
      </c>
      <c r="L35" s="10" t="s">
        <v>29</v>
      </c>
      <c r="M35" s="1"/>
      <c r="N35" s="1"/>
      <c r="O35" s="1"/>
      <c r="P35" s="1"/>
      <c r="Q35" s="11" t="s">
        <v>50</v>
      </c>
      <c r="R35">
        <f>IF(I35="",parameters!$B$2,(IF(wrwerwe!I13=parameters!$A$3,parameters!$B$3,(IF(wrwerwe!I13=parameters!$A$4,parameters!$B$4,(IF(wrwerwe!I13=parameters!$A$5,parameters!$B$5,(IF(wrwerwe!I13=parameters!$A$6,parameters!$B$6,"Error")))))))))</f>
        <v>21</v>
      </c>
      <c r="S35" s="29" t="str">
        <f>IF(H35=parameters!$D$2,parameters!$E$2,(IF(wrwerwe!H16=parameters!$D$3,parameters!$E$3,(IF(wrwerwe!H16=parameters!$D$4,parameters!$E$4,(IF(wrwerwe!H16=parameters!$D$5,parameters!$E$5,"ERROR")))))))</f>
        <v>#0C7BDC</v>
      </c>
    </row>
    <row r="36" spans="1:19" hidden="1" x14ac:dyDescent="0.25">
      <c r="A36" s="1">
        <v>214</v>
      </c>
      <c r="B36" s="1">
        <v>290219423</v>
      </c>
      <c r="C36" s="1">
        <v>9423</v>
      </c>
      <c r="D36" s="6">
        <v>44563</v>
      </c>
      <c r="E36" s="1" t="s">
        <v>8</v>
      </c>
      <c r="F36" s="1" t="s">
        <v>9</v>
      </c>
      <c r="G36" s="1" t="s">
        <v>19</v>
      </c>
      <c r="H36" s="1" t="str">
        <f t="shared" si="1"/>
        <v>HTT-NI</v>
      </c>
      <c r="J36" s="1"/>
      <c r="K36" s="10" t="s">
        <v>20</v>
      </c>
      <c r="L36" s="10" t="s">
        <v>14</v>
      </c>
      <c r="M36" s="10" t="s">
        <v>12</v>
      </c>
      <c r="N36" s="10" t="s">
        <v>13</v>
      </c>
      <c r="O36" s="10" t="s">
        <v>21</v>
      </c>
      <c r="P36" s="1" t="s">
        <v>25</v>
      </c>
      <c r="Q36" s="11" t="s">
        <v>22</v>
      </c>
      <c r="R36">
        <f>IF(I36="",parameters!$B$2,(IF(wrwerwe!I36=parameters!$A$3,parameters!$B$3,(IF(wrwerwe!I36=parameters!$A$4,parameters!$B$4,(IF(wrwerwe!I36=parameters!$A$5,parameters!$B$5,(IF(wrwerwe!I36=parameters!$A$6,parameters!$B$6,"Error")))))))))</f>
        <v>21</v>
      </c>
      <c r="S36" s="29" t="str">
        <f>IF(H36=parameters!$D$2,parameters!$E$2,(IF(wrwerwe!H36=parameters!$D$3,parameters!$E$3,(IF(wrwerwe!H36=parameters!$D$4,parameters!$E$4,(IF(wrwerwe!H36=parameters!$D$5,parameters!$E$5,"ERROR")))))))</f>
        <v>#0C7BDC</v>
      </c>
    </row>
    <row r="37" spans="1:19" hidden="1" x14ac:dyDescent="0.25">
      <c r="A37" s="1">
        <v>195</v>
      </c>
      <c r="B37" s="1">
        <v>289838604</v>
      </c>
      <c r="C37" s="1">
        <v>8604</v>
      </c>
      <c r="D37" s="6">
        <v>44410</v>
      </c>
      <c r="E37" s="1" t="s">
        <v>8</v>
      </c>
      <c r="F37" s="1" t="s">
        <v>9</v>
      </c>
      <c r="G37" s="1" t="s">
        <v>19</v>
      </c>
      <c r="H37" s="1" t="str">
        <f t="shared" si="1"/>
        <v>HTT-NI</v>
      </c>
      <c r="J37" s="1"/>
      <c r="K37" s="10" t="s">
        <v>20</v>
      </c>
      <c r="L37" s="8" t="s">
        <v>14</v>
      </c>
      <c r="M37" s="1"/>
      <c r="N37" s="1"/>
      <c r="O37" s="1"/>
      <c r="P37" s="1"/>
      <c r="Q37" s="11" t="s">
        <v>22</v>
      </c>
      <c r="R37">
        <f>IF(I37="",parameters!$B$2,(IF(wrwerwe!I37=parameters!$A$3,parameters!$B$3,(IF(wrwerwe!I37=parameters!$A$4,parameters!$B$4,(IF(wrwerwe!I37=parameters!$A$5,parameters!$B$5,(IF(wrwerwe!I37=parameters!$A$6,parameters!$B$6,"Error")))))))))</f>
        <v>21</v>
      </c>
      <c r="S37" s="29" t="str">
        <f>IF(H37=parameters!$D$2,parameters!$E$2,(IF(wrwerwe!H37=parameters!$D$3,parameters!$E$3,(IF(wrwerwe!H37=parameters!$D$4,parameters!$E$4,(IF(wrwerwe!H37=parameters!$D$5,parameters!$E$5,"ERROR")))))))</f>
        <v>#0C7BDC</v>
      </c>
    </row>
    <row r="38" spans="1:19" x14ac:dyDescent="0.25">
      <c r="A38" s="1">
        <v>218</v>
      </c>
      <c r="B38" s="2">
        <v>290219320</v>
      </c>
      <c r="C38" s="2">
        <v>9320</v>
      </c>
      <c r="D38" s="6">
        <v>44565</v>
      </c>
      <c r="E38" s="1" t="s">
        <v>16</v>
      </c>
      <c r="F38" s="1" t="s">
        <v>9</v>
      </c>
      <c r="G38" s="1" t="s">
        <v>19</v>
      </c>
      <c r="H38" s="1" t="str">
        <f t="shared" si="1"/>
        <v>HTT+NI</v>
      </c>
      <c r="J38" s="1">
        <v>3</v>
      </c>
      <c r="K38" s="10" t="s">
        <v>28</v>
      </c>
      <c r="L38" s="23" t="s">
        <v>29</v>
      </c>
      <c r="M38" s="1" t="s">
        <v>27</v>
      </c>
      <c r="N38" s="1"/>
      <c r="O38" s="1"/>
      <c r="P38" s="1"/>
      <c r="Q38" s="11" t="s">
        <v>50</v>
      </c>
      <c r="R38">
        <f>IF(I38="",parameters!$B$2,(IF(wrwerwe!I19=parameters!$A$3,parameters!$B$3,(IF(wrwerwe!I19=parameters!$A$4,parameters!$B$4,(IF(wrwerwe!I19=parameters!$A$5,parameters!$B$5,(IF(wrwerwe!I19=parameters!$A$6,parameters!$B$6,"Error")))))))))</f>
        <v>21</v>
      </c>
      <c r="S38" s="29" t="str">
        <f>IF(H38=parameters!$D$2,parameters!$E$2,(IF(wrwerwe!H6=parameters!$D$3,parameters!$E$3,(IF(wrwerwe!H6=parameters!$D$4,parameters!$E$4,(IF(wrwerwe!H6=parameters!$D$5,parameters!$E$5,"ERROR")))))))</f>
        <v>#994F00</v>
      </c>
    </row>
    <row r="39" spans="1:19" hidden="1" x14ac:dyDescent="0.25">
      <c r="A39" s="1">
        <v>176</v>
      </c>
      <c r="B39" s="1" t="s">
        <v>32</v>
      </c>
      <c r="C39" s="1" t="s">
        <v>32</v>
      </c>
      <c r="D39" s="6">
        <v>44357</v>
      </c>
      <c r="E39" s="1" t="s">
        <v>8</v>
      </c>
      <c r="F39" s="1" t="s">
        <v>9</v>
      </c>
      <c r="G39" s="1" t="s">
        <v>19</v>
      </c>
      <c r="H39" s="1" t="str">
        <f t="shared" si="1"/>
        <v>HTT-NI</v>
      </c>
      <c r="J39" s="1"/>
      <c r="K39" s="1"/>
      <c r="L39" s="10" t="s">
        <v>14</v>
      </c>
      <c r="M39" s="10" t="s">
        <v>12</v>
      </c>
      <c r="N39" s="10" t="s">
        <v>13</v>
      </c>
      <c r="O39" s="10" t="s">
        <v>21</v>
      </c>
      <c r="P39" s="10" t="s">
        <v>15</v>
      </c>
      <c r="Q39" s="11" t="s">
        <v>22</v>
      </c>
      <c r="R39">
        <f>IF(I39="",parameters!$B$2,(IF(wrwerwe!I39=parameters!$A$3,parameters!$B$3,(IF(wrwerwe!I39=parameters!$A$4,parameters!$B$4,(IF(wrwerwe!I39=parameters!$A$5,parameters!$B$5,(IF(wrwerwe!I39=parameters!$A$6,parameters!$B$6,"Error")))))))))</f>
        <v>21</v>
      </c>
      <c r="S39" s="29" t="str">
        <f>IF(H39=parameters!$D$2,parameters!$E$2,(IF(wrwerwe!H39=parameters!$D$3,parameters!$E$3,(IF(wrwerwe!H39=parameters!$D$4,parameters!$E$4,(IF(wrwerwe!H39=parameters!$D$5,parameters!$E$5,"ERROR")))))))</f>
        <v>#0C7BDC</v>
      </c>
    </row>
    <row r="40" spans="1:19" x14ac:dyDescent="0.25">
      <c r="A40" s="1">
        <v>225</v>
      </c>
      <c r="B40" s="1">
        <v>290219614</v>
      </c>
      <c r="C40" s="1">
        <v>9614</v>
      </c>
      <c r="D40" s="6">
        <v>44696</v>
      </c>
      <c r="E40" s="1" t="s">
        <v>8</v>
      </c>
      <c r="F40" s="1" t="s">
        <v>9</v>
      </c>
      <c r="G40" s="1" t="s">
        <v>19</v>
      </c>
      <c r="H40" s="1" t="str">
        <f t="shared" si="1"/>
        <v>HTT-NI</v>
      </c>
      <c r="J40" s="1">
        <v>5</v>
      </c>
      <c r="K40" s="1" t="s">
        <v>49</v>
      </c>
      <c r="L40" s="10" t="s">
        <v>29</v>
      </c>
      <c r="M40" s="1" t="s">
        <v>27</v>
      </c>
      <c r="N40" s="1"/>
      <c r="O40" s="1"/>
      <c r="P40" s="1"/>
      <c r="Q40" s="11" t="s">
        <v>50</v>
      </c>
      <c r="R40">
        <f>IF(I40="",parameters!$B$2,(IF(wrwerwe!I5=parameters!$A$3,parameters!$B$3,(IF(wrwerwe!I5=parameters!$A$4,parameters!$B$4,(IF(wrwerwe!I5=parameters!$A$5,parameters!$B$5,(IF(wrwerwe!I5=parameters!$A$6,parameters!$B$6,"Error")))))))))</f>
        <v>21</v>
      </c>
      <c r="S40" s="29" t="str">
        <f>IF(H40=parameters!$D$2,parameters!$E$2,(IF(wrwerwe!H14=parameters!$D$3,parameters!$E$3,(IF(wrwerwe!H14=parameters!$D$4,parameters!$E$4,(IF(wrwerwe!H14=parameters!$D$5,parameters!$E$5,"ERROR")))))))</f>
        <v>#009E73</v>
      </c>
    </row>
    <row r="41" spans="1:19" hidden="1" x14ac:dyDescent="0.25">
      <c r="A41" s="1">
        <v>187</v>
      </c>
      <c r="B41" s="1" t="s">
        <v>33</v>
      </c>
      <c r="C41" s="1" t="s">
        <v>33</v>
      </c>
      <c r="D41" s="6">
        <v>44362</v>
      </c>
      <c r="E41" s="1" t="s">
        <v>8</v>
      </c>
      <c r="F41" s="1" t="s">
        <v>9</v>
      </c>
      <c r="G41" s="1" t="s">
        <v>19</v>
      </c>
      <c r="H41" s="1" t="str">
        <f t="shared" si="1"/>
        <v>HTT-NI</v>
      </c>
      <c r="J41" s="1"/>
      <c r="K41" s="1"/>
      <c r="L41" s="10" t="s">
        <v>14</v>
      </c>
      <c r="M41" s="10" t="s">
        <v>12</v>
      </c>
      <c r="N41" s="10" t="s">
        <v>13</v>
      </c>
      <c r="O41" s="10" t="s">
        <v>21</v>
      </c>
      <c r="P41" s="10" t="s">
        <v>15</v>
      </c>
      <c r="Q41" s="11" t="s">
        <v>22</v>
      </c>
      <c r="R41">
        <f>IF(I41="",parameters!$B$2,(IF(wrwerwe!I41=parameters!$A$3,parameters!$B$3,(IF(wrwerwe!I41=parameters!$A$4,parameters!$B$4,(IF(wrwerwe!I41=parameters!$A$5,parameters!$B$5,(IF(wrwerwe!I41=parameters!$A$6,parameters!$B$6,"Error")))))))))</f>
        <v>21</v>
      </c>
      <c r="S41" s="29" t="str">
        <f>IF(H41=parameters!$D$2,parameters!$E$2,(IF(wrwerwe!H41=parameters!$D$3,parameters!$E$3,(IF(wrwerwe!H41=parameters!$D$4,parameters!$E$4,(IF(wrwerwe!H41=parameters!$D$5,parameters!$E$5,"ERROR")))))))</f>
        <v>#0C7BDC</v>
      </c>
    </row>
    <row r="42" spans="1:19" hidden="1" x14ac:dyDescent="0.25">
      <c r="A42" s="1">
        <v>186</v>
      </c>
      <c r="B42" s="1" t="s">
        <v>31</v>
      </c>
      <c r="C42" s="1" t="s">
        <v>31</v>
      </c>
      <c r="D42" s="6">
        <v>44362</v>
      </c>
      <c r="E42" s="1" t="s">
        <v>8</v>
      </c>
      <c r="F42" s="1" t="s">
        <v>9</v>
      </c>
      <c r="G42" s="1" t="s">
        <v>19</v>
      </c>
      <c r="H42" s="1" t="str">
        <f t="shared" si="1"/>
        <v>HTT-NI</v>
      </c>
      <c r="J42" s="1"/>
      <c r="K42" s="8" t="s">
        <v>14</v>
      </c>
      <c r="L42" s="1"/>
      <c r="M42" s="10" t="s">
        <v>12</v>
      </c>
      <c r="N42" s="10" t="s">
        <v>13</v>
      </c>
      <c r="O42" s="10" t="s">
        <v>21</v>
      </c>
      <c r="P42" s="10" t="s">
        <v>15</v>
      </c>
      <c r="Q42" s="11" t="s">
        <v>22</v>
      </c>
      <c r="R42">
        <f>IF(I42="",parameters!$B$2,(IF(wrwerwe!I42=parameters!$A$3,parameters!$B$3,(IF(wrwerwe!I42=parameters!$A$4,parameters!$B$4,(IF(wrwerwe!I42=parameters!$A$5,parameters!$B$5,(IF(wrwerwe!I42=parameters!$A$6,parameters!$B$6,"Error")))))))))</f>
        <v>21</v>
      </c>
      <c r="S42" t="s">
        <v>55</v>
      </c>
    </row>
    <row r="43" spans="1:19" x14ac:dyDescent="0.25">
      <c r="A43" s="1">
        <v>220</v>
      </c>
      <c r="B43" s="1">
        <v>290219983</v>
      </c>
      <c r="C43" s="1">
        <v>9983</v>
      </c>
      <c r="D43" s="6">
        <v>44565</v>
      </c>
      <c r="E43" s="1" t="s">
        <v>8</v>
      </c>
      <c r="F43" s="1" t="s">
        <v>9</v>
      </c>
      <c r="G43" s="1" t="s">
        <v>19</v>
      </c>
      <c r="H43" s="1" t="str">
        <f t="shared" si="1"/>
        <v>HTT-NI</v>
      </c>
      <c r="J43" s="1">
        <v>3</v>
      </c>
      <c r="K43" s="1"/>
      <c r="L43" s="10" t="s">
        <v>29</v>
      </c>
      <c r="M43" s="1"/>
      <c r="N43" s="1"/>
      <c r="O43" s="1"/>
      <c r="P43" s="1"/>
      <c r="Q43" s="11" t="s">
        <v>50</v>
      </c>
      <c r="R43">
        <f>IF(I43="",parameters!$B$2,(IF(wrwerwe!I55=parameters!$A$3,parameters!$B$3,(IF(wrwerwe!I55=parameters!$A$4,parameters!$B$4,(IF(wrwerwe!I55=parameters!$A$5,parameters!$B$5,(IF(wrwerwe!I55=parameters!$A$6,parameters!$B$6,"Error")))))))))</f>
        <v>21</v>
      </c>
      <c r="S43" s="29" t="str">
        <f>IF(H43=parameters!$D$2,parameters!$E$2,(IF(wrwerwe!H26=parameters!$D$3,parameters!$E$3,(IF(wrwerwe!H26=parameters!$D$4,parameters!$E$4,(IF(wrwerwe!H26=parameters!$D$5,parameters!$E$5,"ERROR")))))))</f>
        <v>#E69F00</v>
      </c>
    </row>
    <row r="44" spans="1:19" hidden="1" x14ac:dyDescent="0.25">
      <c r="A44" s="1">
        <v>217</v>
      </c>
      <c r="B44" s="1">
        <v>290219312</v>
      </c>
      <c r="C44" s="1">
        <v>9312</v>
      </c>
      <c r="D44" s="6">
        <v>44565</v>
      </c>
      <c r="E44" s="1" t="s">
        <v>8</v>
      </c>
      <c r="F44" s="1" t="s">
        <v>9</v>
      </c>
      <c r="G44" s="1" t="s">
        <v>19</v>
      </c>
      <c r="H44" s="1" t="str">
        <f t="shared" si="1"/>
        <v>HTT-NI</v>
      </c>
      <c r="J44" s="1"/>
      <c r="K44" s="1"/>
      <c r="L44" s="10" t="s">
        <v>14</v>
      </c>
      <c r="M44" s="10" t="s">
        <v>12</v>
      </c>
      <c r="N44" s="10" t="s">
        <v>13</v>
      </c>
      <c r="O44" s="10" t="s">
        <v>21</v>
      </c>
      <c r="P44" s="1"/>
      <c r="Q44" s="11" t="s">
        <v>22</v>
      </c>
      <c r="R44">
        <f>IF(I44="",parameters!$B$2,(IF(wrwerwe!I44=parameters!$A$3,parameters!$B$3,(IF(wrwerwe!I44=parameters!$A$4,parameters!$B$4,(IF(wrwerwe!I44=parameters!$A$5,parameters!$B$5,(IF(wrwerwe!I44=parameters!$A$6,parameters!$B$6,"Error")))))))))</f>
        <v>21</v>
      </c>
      <c r="S44" s="29" t="str">
        <f>IF(H44=parameters!$D$2,parameters!$E$2,(IF(wrwerwe!H44=parameters!$D$3,parameters!$E$3,(IF(wrwerwe!H44=parameters!$D$4,parameters!$E$4,(IF(wrwerwe!H44=parameters!$D$5,parameters!$E$5,"ERROR")))))))</f>
        <v>#0C7BDC</v>
      </c>
    </row>
    <row r="45" spans="1:19" hidden="1" x14ac:dyDescent="0.25">
      <c r="A45" s="1">
        <v>37</v>
      </c>
      <c r="B45" s="1">
        <v>289838582</v>
      </c>
      <c r="C45" s="1">
        <v>8583</v>
      </c>
      <c r="D45" s="6">
        <v>44202</v>
      </c>
      <c r="E45" s="1" t="s">
        <v>16</v>
      </c>
      <c r="F45" s="1" t="s">
        <v>9</v>
      </c>
      <c r="G45" s="1" t="s">
        <v>17</v>
      </c>
      <c r="H45" s="1" t="str">
        <f t="shared" si="1"/>
        <v>PSD95-6ZF-NoED</v>
      </c>
      <c r="I45" s="1" t="s">
        <v>26</v>
      </c>
      <c r="J45" s="1"/>
      <c r="K45" s="24"/>
      <c r="L45" s="1"/>
      <c r="M45" s="1"/>
      <c r="N45" s="1"/>
      <c r="O45" s="1"/>
      <c r="P45" s="1"/>
      <c r="R45">
        <f>IF(I45="",parameters!$B$2,(IF(wrwerwe!I45=parameters!$A$3,parameters!$B$3,(IF(wrwerwe!I45=parameters!$A$4,parameters!$B$4,(IF(wrwerwe!I45=parameters!$A$5,parameters!$B$5,(IF(wrwerwe!I45=parameters!$A$6,parameters!$B$6,"Error")))))))))</f>
        <v>22</v>
      </c>
      <c r="S45" t="s">
        <v>57</v>
      </c>
    </row>
    <row r="46" spans="1:19" hidden="1" x14ac:dyDescent="0.25">
      <c r="A46" s="1">
        <v>192</v>
      </c>
      <c r="B46" s="1">
        <v>287523931</v>
      </c>
      <c r="C46" s="1">
        <v>3931</v>
      </c>
      <c r="D46" s="6">
        <v>44363</v>
      </c>
      <c r="E46" s="1" t="s">
        <v>16</v>
      </c>
      <c r="F46" s="1" t="s">
        <v>9</v>
      </c>
      <c r="G46" s="1" t="s">
        <v>17</v>
      </c>
      <c r="H46" s="1" t="str">
        <f t="shared" si="1"/>
        <v>PSD95-6ZF-NoED</v>
      </c>
      <c r="I46" s="1" t="s">
        <v>26</v>
      </c>
      <c r="J46" s="1"/>
      <c r="K46" s="1"/>
      <c r="L46" s="10" t="s">
        <v>14</v>
      </c>
      <c r="M46" s="10" t="s">
        <v>12</v>
      </c>
      <c r="N46" s="10" t="s">
        <v>13</v>
      </c>
      <c r="O46" s="10" t="s">
        <v>21</v>
      </c>
      <c r="P46" s="10" t="s">
        <v>15</v>
      </c>
      <c r="Q46" s="11" t="s">
        <v>22</v>
      </c>
      <c r="R46">
        <f>IF(I46="",parameters!$B$2,(IF(wrwerwe!I46=parameters!$A$3,parameters!$B$3,(IF(wrwerwe!I46=parameters!$A$4,parameters!$B$4,(IF(wrwerwe!I46=parameters!$A$5,parameters!$B$5,(IF(wrwerwe!I46=parameters!$A$6,parameters!$B$6,"Error")))))))))</f>
        <v>22</v>
      </c>
      <c r="S46" s="29" t="str">
        <f>IF(H46=parameters!$D$2,parameters!$E$2,(IF(wrwerwe!H46=parameters!$D$3,parameters!$E$3,(IF(wrwerwe!H46=parameters!$D$4,parameters!$E$4,(IF(wrwerwe!H46=parameters!$D$5,parameters!$E$5,"ERROR")))))))</f>
        <v>#E69F00</v>
      </c>
    </row>
    <row r="47" spans="1:19" hidden="1" x14ac:dyDescent="0.25">
      <c r="A47" s="1">
        <v>201</v>
      </c>
      <c r="B47" s="1">
        <v>287491508</v>
      </c>
      <c r="C47" s="1">
        <v>1509</v>
      </c>
      <c r="D47" s="6">
        <v>44413</v>
      </c>
      <c r="E47" s="1" t="s">
        <v>16</v>
      </c>
      <c r="F47" s="1" t="s">
        <v>9</v>
      </c>
      <c r="G47" s="1" t="s">
        <v>18</v>
      </c>
      <c r="H47" s="1" t="str">
        <f t="shared" si="1"/>
        <v>PSD95-6ZF-VP64</v>
      </c>
      <c r="I47" s="1" t="s">
        <v>26</v>
      </c>
      <c r="J47" s="1"/>
      <c r="K47" s="1"/>
      <c r="L47" s="1"/>
      <c r="M47" s="1"/>
      <c r="N47" s="1"/>
      <c r="O47" s="1"/>
      <c r="P47" s="1"/>
      <c r="R47">
        <f>IF(I47="",parameters!$B$2,(IF(wrwerwe!I47=parameters!$A$3,parameters!$B$3,(IF(wrwerwe!I47=parameters!$A$4,parameters!$B$4,(IF(wrwerwe!I47=parameters!$A$5,parameters!$B$5,(IF(wrwerwe!I47=parameters!$A$6,parameters!$B$6,"Error")))))))))</f>
        <v>22</v>
      </c>
      <c r="S47" t="s">
        <v>58</v>
      </c>
    </row>
    <row r="48" spans="1:19" hidden="1" x14ac:dyDescent="0.25">
      <c r="A48" s="1">
        <v>174</v>
      </c>
      <c r="B48" s="2" t="s">
        <v>41</v>
      </c>
      <c r="C48" s="1" t="s">
        <v>41</v>
      </c>
      <c r="D48" s="6">
        <v>44356</v>
      </c>
      <c r="E48" s="1" t="s">
        <v>16</v>
      </c>
      <c r="F48" s="1" t="s">
        <v>9</v>
      </c>
      <c r="G48" s="1" t="s">
        <v>17</v>
      </c>
      <c r="H48" s="1" t="str">
        <f t="shared" si="1"/>
        <v>PSD95-6ZF-NoED</v>
      </c>
      <c r="I48" s="1" t="s">
        <v>26</v>
      </c>
      <c r="J48" s="1"/>
      <c r="K48" s="10" t="s">
        <v>20</v>
      </c>
      <c r="L48" s="10" t="s">
        <v>14</v>
      </c>
      <c r="M48" s="1" t="s">
        <v>12</v>
      </c>
      <c r="N48" s="1" t="s">
        <v>13</v>
      </c>
      <c r="O48" s="10" t="s">
        <v>21</v>
      </c>
      <c r="P48" s="10" t="s">
        <v>15</v>
      </c>
      <c r="Q48" s="11" t="s">
        <v>22</v>
      </c>
      <c r="R48">
        <f>IF(I48="",parameters!$B$2,(IF(wrwerwe!I48=parameters!$A$3,parameters!$B$3,(IF(wrwerwe!I48=parameters!$A$4,parameters!$B$4,(IF(wrwerwe!I48=parameters!$A$5,parameters!$B$5,(IF(wrwerwe!I48=parameters!$A$6,parameters!$B$6,"Error")))))))))</f>
        <v>22</v>
      </c>
      <c r="S48" s="29" t="str">
        <f>IF(H48=parameters!$D$2,parameters!$E$2,(IF(wrwerwe!H48=parameters!$D$3,parameters!$E$3,(IF(wrwerwe!H48=parameters!$D$4,parameters!$E$4,(IF(wrwerwe!H48=parameters!$D$5,parameters!$E$5,"ERROR")))))))</f>
        <v>#E69F00</v>
      </c>
    </row>
    <row r="49" spans="1:19" hidden="1" x14ac:dyDescent="0.25">
      <c r="A49" s="1">
        <v>177</v>
      </c>
      <c r="B49" s="2" t="s">
        <v>42</v>
      </c>
      <c r="C49" s="1" t="s">
        <v>42</v>
      </c>
      <c r="D49" s="6">
        <v>44357</v>
      </c>
      <c r="E49" s="1" t="s">
        <v>16</v>
      </c>
      <c r="F49" s="1" t="s">
        <v>9</v>
      </c>
      <c r="G49" s="1" t="s">
        <v>17</v>
      </c>
      <c r="H49" s="1" t="str">
        <f t="shared" si="1"/>
        <v>PSD95-6ZF-NoED</v>
      </c>
      <c r="I49" s="1" t="s">
        <v>26</v>
      </c>
      <c r="J49" s="1"/>
      <c r="K49" s="10" t="s">
        <v>20</v>
      </c>
      <c r="L49" s="10" t="s">
        <v>14</v>
      </c>
      <c r="M49" s="10" t="s">
        <v>12</v>
      </c>
      <c r="N49" s="10" t="s">
        <v>13</v>
      </c>
      <c r="O49" s="10" t="s">
        <v>21</v>
      </c>
      <c r="P49" s="10" t="s">
        <v>15</v>
      </c>
      <c r="Q49" s="11" t="s">
        <v>22</v>
      </c>
      <c r="R49">
        <f>IF(I49="",parameters!$B$2,(IF(wrwerwe!I49=parameters!$A$3,parameters!$B$3,(IF(wrwerwe!I49=parameters!$A$4,parameters!$B$4,(IF(wrwerwe!I49=parameters!$A$5,parameters!$B$5,(IF(wrwerwe!I49=parameters!$A$6,parameters!$B$6,"Error")))))))))</f>
        <v>22</v>
      </c>
      <c r="S49" s="29" t="str">
        <f>IF(H49=parameters!$D$2,parameters!$E$2,(IF(wrwerwe!H49=parameters!$D$3,parameters!$E$3,(IF(wrwerwe!H49=parameters!$D$4,parameters!$E$4,(IF(wrwerwe!H49=parameters!$D$5,parameters!$E$5,"ERROR")))))))</f>
        <v>#E69F00</v>
      </c>
    </row>
    <row r="50" spans="1:19" x14ac:dyDescent="0.25">
      <c r="A50" s="1">
        <v>137</v>
      </c>
      <c r="B50" s="2">
        <v>354625472</v>
      </c>
      <c r="C50" s="2">
        <v>5472</v>
      </c>
      <c r="D50" s="6">
        <v>44343</v>
      </c>
      <c r="E50" s="1" t="s">
        <v>16</v>
      </c>
      <c r="F50" s="1" t="s">
        <v>9</v>
      </c>
      <c r="G50" s="1" t="s">
        <v>19</v>
      </c>
      <c r="H50" s="1" t="str">
        <f t="shared" si="1"/>
        <v>HTT+NI</v>
      </c>
      <c r="J50" s="1">
        <v>1</v>
      </c>
      <c r="K50" s="10" t="s">
        <v>28</v>
      </c>
      <c r="L50" s="10" t="s">
        <v>29</v>
      </c>
      <c r="M50" s="1"/>
      <c r="N50" s="1"/>
      <c r="O50" s="1"/>
      <c r="P50" s="1"/>
      <c r="Q50" s="11" t="s">
        <v>50</v>
      </c>
      <c r="R50">
        <f>IF(I50="",parameters!$B$2,(IF(wrwerwe!I26=parameters!$A$3,parameters!$B$3,(IF(wrwerwe!I26=parameters!$A$4,parameters!$B$4,(IF(wrwerwe!I26=parameters!$A$5,parameters!$B$5,(IF(wrwerwe!I26=parameters!$A$6,parameters!$B$6,"Error")))))))))</f>
        <v>21</v>
      </c>
      <c r="S50" s="29" t="str">
        <f>IF(H50=parameters!$D$2,parameters!$E$2,(IF(wrwerwe!H9=parameters!$D$3,parameters!$E$3,(IF(wrwerwe!H9=parameters!$D$4,parameters!$E$4,(IF(wrwerwe!H9=parameters!$D$5,parameters!$E$5,"ERROR")))))))</f>
        <v>#994F00</v>
      </c>
    </row>
    <row r="51" spans="1:19" hidden="1" x14ac:dyDescent="0.25">
      <c r="A51" s="1">
        <v>175</v>
      </c>
      <c r="B51" s="1" t="s">
        <v>43</v>
      </c>
      <c r="C51" s="1" t="s">
        <v>43</v>
      </c>
      <c r="D51" s="6">
        <v>44356</v>
      </c>
      <c r="E51" s="1" t="s">
        <v>16</v>
      </c>
      <c r="F51" s="1" t="s">
        <v>9</v>
      </c>
      <c r="G51" s="1" t="s">
        <v>17</v>
      </c>
      <c r="H51" s="1" t="str">
        <f t="shared" si="1"/>
        <v>PSD95-6ZF-NoED</v>
      </c>
      <c r="I51" s="1" t="s">
        <v>26</v>
      </c>
      <c r="J51" s="1"/>
      <c r="K51" s="1"/>
      <c r="L51" s="10" t="s">
        <v>14</v>
      </c>
      <c r="M51" s="1"/>
      <c r="N51" s="1"/>
      <c r="O51" s="1"/>
      <c r="P51" s="1"/>
      <c r="Q51" s="11" t="s">
        <v>22</v>
      </c>
      <c r="R51">
        <f>IF(I51="",parameters!$B$2,(IF(wrwerwe!I51=parameters!$A$3,parameters!$B$3,(IF(wrwerwe!I51=parameters!$A$4,parameters!$B$4,(IF(wrwerwe!I51=parameters!$A$5,parameters!$B$5,(IF(wrwerwe!I51=parameters!$A$6,parameters!$B$6,"Error")))))))))</f>
        <v>22</v>
      </c>
      <c r="S51" s="29" t="str">
        <f>IF(H51=parameters!$D$2,parameters!$E$2,(IF(wrwerwe!H51=parameters!$D$3,parameters!$E$3,(IF(wrwerwe!H51=parameters!$D$4,parameters!$E$4,(IF(wrwerwe!H51=parameters!$D$5,parameters!$E$5,"ERROR")))))))</f>
        <v>#E69F00</v>
      </c>
    </row>
    <row r="52" spans="1:19" hidden="1" x14ac:dyDescent="0.25">
      <c r="A52" s="1">
        <v>216</v>
      </c>
      <c r="B52" s="2">
        <v>290219691</v>
      </c>
      <c r="C52" s="1">
        <v>9691</v>
      </c>
      <c r="D52" s="6">
        <v>44565</v>
      </c>
      <c r="E52" s="1" t="s">
        <v>16</v>
      </c>
      <c r="F52" s="1" t="s">
        <v>9</v>
      </c>
      <c r="G52" s="1" t="s">
        <v>17</v>
      </c>
      <c r="H52" s="1" t="str">
        <f t="shared" si="1"/>
        <v>PSD95-6ZF-NoED</v>
      </c>
      <c r="I52" s="28" t="s">
        <v>117</v>
      </c>
      <c r="J52" s="28"/>
      <c r="K52" s="10" t="s">
        <v>20</v>
      </c>
      <c r="L52" s="10" t="s">
        <v>14</v>
      </c>
      <c r="M52" s="1"/>
      <c r="N52" s="1"/>
      <c r="O52" s="1"/>
      <c r="P52" s="1"/>
      <c r="Q52" s="11" t="s">
        <v>22</v>
      </c>
      <c r="R52">
        <f>IF(I52="",parameters!$B$2,(IF(wrwerwe!I52=parameters!$A$3,parameters!$B$3,(IF(wrwerwe!I52=parameters!$A$4,parameters!$B$4,(IF(wrwerwe!I52=parameters!$A$5,parameters!$B$5,(IF(wrwerwe!I52=parameters!$A$6,parameters!$B$6,"Error")))))))))</f>
        <v>23</v>
      </c>
      <c r="S52" s="29" t="str">
        <f>IF(H52=parameters!$D$2,parameters!$E$2,(IF(wrwerwe!H52=parameters!$D$3,parameters!$E$3,(IF(wrwerwe!H52=parameters!$D$4,parameters!$E$4,(IF(wrwerwe!H52=parameters!$D$5,parameters!$E$5,"ERROR")))))))</f>
        <v>#E69F00</v>
      </c>
    </row>
    <row r="53" spans="1:19" hidden="1" x14ac:dyDescent="0.25">
      <c r="A53" s="1">
        <v>211</v>
      </c>
      <c r="B53" s="1">
        <v>290219699</v>
      </c>
      <c r="C53" s="1">
        <v>9699</v>
      </c>
      <c r="D53" s="6">
        <v>44562</v>
      </c>
      <c r="E53" s="1" t="s">
        <v>16</v>
      </c>
      <c r="F53" s="1" t="s">
        <v>9</v>
      </c>
      <c r="G53" s="1" t="s">
        <v>17</v>
      </c>
      <c r="H53" s="1" t="str">
        <f t="shared" si="1"/>
        <v>PSD95-6ZF-NoED</v>
      </c>
      <c r="I53" s="27" t="s">
        <v>117</v>
      </c>
      <c r="J53" s="27"/>
      <c r="K53" s="1"/>
      <c r="L53" s="10" t="s">
        <v>14</v>
      </c>
      <c r="M53" s="10" t="s">
        <v>12</v>
      </c>
      <c r="N53" s="10" t="s">
        <v>13</v>
      </c>
      <c r="O53" s="10" t="s">
        <v>21</v>
      </c>
      <c r="P53" s="10" t="s">
        <v>15</v>
      </c>
      <c r="Q53" s="11" t="s">
        <v>22</v>
      </c>
      <c r="R53">
        <f>IF(I53="",parameters!$B$2,(IF(wrwerwe!I53=parameters!$A$3,parameters!$B$3,(IF(wrwerwe!I53=parameters!$A$4,parameters!$B$4,(IF(wrwerwe!I53=parameters!$A$5,parameters!$B$5,(IF(wrwerwe!I53=parameters!$A$6,parameters!$B$6,"Error")))))))))</f>
        <v>23</v>
      </c>
      <c r="S53" s="29" t="str">
        <f>IF(H53=parameters!$D$2,parameters!$E$2,(IF(wrwerwe!H53=parameters!$D$3,parameters!$E$3,(IF(wrwerwe!H53=parameters!$D$4,parameters!$E$4,(IF(wrwerwe!H53=parameters!$D$5,parameters!$E$5,"ERROR")))))))</f>
        <v>#E69F00</v>
      </c>
    </row>
    <row r="54" spans="1:19" hidden="1" x14ac:dyDescent="0.25">
      <c r="A54" s="1">
        <v>212</v>
      </c>
      <c r="B54" s="1">
        <v>9391</v>
      </c>
      <c r="C54" s="1">
        <v>9391</v>
      </c>
      <c r="D54" s="6">
        <v>44562</v>
      </c>
      <c r="E54" s="1" t="s">
        <v>16</v>
      </c>
      <c r="F54" s="1" t="s">
        <v>9</v>
      </c>
      <c r="G54" s="1" t="s">
        <v>17</v>
      </c>
      <c r="H54" s="1" t="str">
        <f t="shared" si="1"/>
        <v>PSD95-6ZF-NoED</v>
      </c>
      <c r="I54" s="27" t="s">
        <v>117</v>
      </c>
      <c r="J54" s="27"/>
      <c r="K54" s="1"/>
      <c r="L54" s="10" t="s">
        <v>14</v>
      </c>
      <c r="M54" s="10" t="s">
        <v>12</v>
      </c>
      <c r="N54" s="10" t="s">
        <v>13</v>
      </c>
      <c r="O54" s="10" t="s">
        <v>21</v>
      </c>
      <c r="P54" s="10" t="s">
        <v>15</v>
      </c>
      <c r="Q54" s="11" t="s">
        <v>22</v>
      </c>
      <c r="R54">
        <f>IF(I54="",parameters!$B$2,(IF(wrwerwe!I54=parameters!$A$3,parameters!$B$3,(IF(wrwerwe!I54=parameters!$A$4,parameters!$B$4,(IF(wrwerwe!I54=parameters!$A$5,parameters!$B$5,(IF(wrwerwe!I54=parameters!$A$6,parameters!$B$6,"Error")))))))))</f>
        <v>23</v>
      </c>
      <c r="S54" s="29" t="str">
        <f>IF(H54=parameters!$D$2,parameters!$E$2,(IF(wrwerwe!H54=parameters!$D$3,parameters!$E$3,(IF(wrwerwe!H54=parameters!$D$4,parameters!$E$4,(IF(wrwerwe!H54=parameters!$D$5,parameters!$E$5,"ERROR")))))))</f>
        <v>#E69F00</v>
      </c>
    </row>
    <row r="55" spans="1:19" x14ac:dyDescent="0.25">
      <c r="A55" s="1">
        <v>199</v>
      </c>
      <c r="B55" s="1">
        <v>354625472</v>
      </c>
      <c r="C55" s="1">
        <v>5473</v>
      </c>
      <c r="D55" s="6">
        <v>44696</v>
      </c>
      <c r="E55" s="1" t="s">
        <v>16</v>
      </c>
      <c r="F55" s="1" t="s">
        <v>9</v>
      </c>
      <c r="G55" s="1" t="s">
        <v>17</v>
      </c>
      <c r="H55" s="1" t="str">
        <f t="shared" si="1"/>
        <v>PSD95-6ZF-NoED</v>
      </c>
      <c r="I55" s="1" t="s">
        <v>26</v>
      </c>
      <c r="J55" s="1">
        <v>5</v>
      </c>
      <c r="K55" s="1"/>
      <c r="L55" s="10" t="s">
        <v>29</v>
      </c>
      <c r="M55" s="1"/>
      <c r="N55" s="1"/>
      <c r="O55" s="1"/>
      <c r="P55" s="1"/>
      <c r="Q55" s="11" t="s">
        <v>50</v>
      </c>
      <c r="R55" t="str">
        <f>IF(I55="",parameters!$B$2,(IF(wrwerwe!I43=parameters!$A$3,parameters!$B$3,(IF(wrwerwe!I43=parameters!$A$4,parameters!$B$4,(IF(wrwerwe!I43=parameters!$A$5,parameters!$B$5,(IF(wrwerwe!I43=parameters!$A$6,parameters!$B$6,"Error")))))))))</f>
        <v>Error</v>
      </c>
      <c r="S55" s="29" t="str">
        <f>IF(H55=parameters!$D$2,parameters!$E$2,(IF(wrwerwe!H43=parameters!$D$3,parameters!$E$3,(IF(wrwerwe!H43=parameters!$D$4,parameters!$E$4,(IF(wrwerwe!H43=parameters!$D$5,parameters!$E$5,"ERROR")))))))</f>
        <v>#0C7BDC</v>
      </c>
    </row>
    <row r="56" spans="1:19" hidden="1" x14ac:dyDescent="0.25">
      <c r="A56" s="1">
        <v>123</v>
      </c>
      <c r="B56" s="1">
        <v>290219162</v>
      </c>
      <c r="C56" s="1">
        <v>9162</v>
      </c>
      <c r="D56" s="6">
        <v>44270</v>
      </c>
      <c r="E56" s="1" t="s">
        <v>16</v>
      </c>
      <c r="F56" s="1" t="s">
        <v>9</v>
      </c>
      <c r="G56" s="1" t="s">
        <v>17</v>
      </c>
      <c r="H56" s="1" t="str">
        <f t="shared" si="1"/>
        <v>PSD95-6ZF-NoED</v>
      </c>
      <c r="I56" s="1" t="s">
        <v>26</v>
      </c>
      <c r="J56" s="1"/>
      <c r="K56" s="1"/>
      <c r="L56" s="1"/>
      <c r="M56" s="10" t="s">
        <v>12</v>
      </c>
      <c r="N56" s="10" t="s">
        <v>21</v>
      </c>
      <c r="O56" s="10" t="s">
        <v>13</v>
      </c>
      <c r="P56" s="10" t="s">
        <v>15</v>
      </c>
      <c r="Q56" s="11" t="s">
        <v>22</v>
      </c>
      <c r="R56">
        <f>IF(I56="",parameters!$B$2,(IF(wrwerwe!I56=parameters!$A$3,parameters!$B$3,(IF(wrwerwe!I56=parameters!$A$4,parameters!$B$4,(IF(wrwerwe!I56=parameters!$A$5,parameters!$B$5,(IF(wrwerwe!I56=parameters!$A$6,parameters!$B$6,"Error")))))))))</f>
        <v>22</v>
      </c>
      <c r="S56" t="s">
        <v>57</v>
      </c>
    </row>
    <row r="57" spans="1:19" hidden="1" x14ac:dyDescent="0.25">
      <c r="A57" s="1">
        <v>122</v>
      </c>
      <c r="B57" s="2">
        <v>290219416</v>
      </c>
      <c r="C57" s="1">
        <v>9416</v>
      </c>
      <c r="D57" s="6">
        <v>44270</v>
      </c>
      <c r="E57" s="1" t="s">
        <v>16</v>
      </c>
      <c r="F57" s="1" t="s">
        <v>9</v>
      </c>
      <c r="G57" s="1" t="s">
        <v>18</v>
      </c>
      <c r="H57" s="1" t="str">
        <f t="shared" si="1"/>
        <v>PSD95-6ZF-VP64</v>
      </c>
      <c r="I57" s="1" t="s">
        <v>26</v>
      </c>
      <c r="J57" s="1"/>
      <c r="K57" s="10" t="s">
        <v>20</v>
      </c>
      <c r="L57" s="10" t="s">
        <v>14</v>
      </c>
      <c r="M57" s="10" t="s">
        <v>12</v>
      </c>
      <c r="N57" s="10" t="s">
        <v>13</v>
      </c>
      <c r="O57" s="10" t="s">
        <v>21</v>
      </c>
      <c r="P57" s="10" t="s">
        <v>15</v>
      </c>
      <c r="Q57" s="11" t="s">
        <v>22</v>
      </c>
      <c r="R57">
        <f>IF(I57="",parameters!$B$2,(IF(wrwerwe!I57=parameters!$A$3,parameters!$B$3,(IF(wrwerwe!I57=parameters!$A$4,parameters!$B$4,(IF(wrwerwe!I57=parameters!$A$5,parameters!$B$5,(IF(wrwerwe!I57=parameters!$A$6,parameters!$B$6,"Error")))))))))</f>
        <v>22</v>
      </c>
      <c r="S57" s="29" t="str">
        <f>IF(H57=parameters!$D$2,parameters!$E$2,(IF(wrwerwe!H57=parameters!$D$3,parameters!$E$3,(IF(wrwerwe!H57=parameters!$D$4,parameters!$E$4,(IF(wrwerwe!H57=parameters!$D$5,parameters!$E$5,"ERROR")))))))</f>
        <v>#009E73</v>
      </c>
    </row>
    <row r="58" spans="1:19" hidden="1" x14ac:dyDescent="0.25">
      <c r="A58" s="1">
        <v>194</v>
      </c>
      <c r="B58" s="1" t="s">
        <v>47</v>
      </c>
      <c r="C58" s="1" t="s">
        <v>47</v>
      </c>
      <c r="D58" s="6">
        <v>44363</v>
      </c>
      <c r="E58" s="1" t="s">
        <v>16</v>
      </c>
      <c r="F58" s="1" t="s">
        <v>9</v>
      </c>
      <c r="G58" s="1" t="s">
        <v>18</v>
      </c>
      <c r="H58" s="1" t="str">
        <f t="shared" si="1"/>
        <v>PSD95-6ZF-VP64</v>
      </c>
      <c r="I58" s="1" t="s">
        <v>26</v>
      </c>
      <c r="J58" s="1"/>
      <c r="K58" s="1"/>
      <c r="L58" s="10" t="s">
        <v>14</v>
      </c>
      <c r="M58" s="10" t="s">
        <v>12</v>
      </c>
      <c r="N58" s="10" t="s">
        <v>13</v>
      </c>
      <c r="O58" s="10" t="s">
        <v>21</v>
      </c>
      <c r="P58" s="10" t="s">
        <v>15</v>
      </c>
      <c r="Q58" s="11" t="s">
        <v>22</v>
      </c>
      <c r="R58">
        <f>IF(I58="",parameters!$B$2,(IF(wrwerwe!I58=parameters!$A$3,parameters!$B$3,(IF(wrwerwe!I58=parameters!$A$4,parameters!$B$4,(IF(wrwerwe!I58=parameters!$A$5,parameters!$B$5,(IF(wrwerwe!I58=parameters!$A$6,parameters!$B$6,"Error")))))))))</f>
        <v>22</v>
      </c>
      <c r="S58" s="29" t="str">
        <f>IF(H58=parameters!$D$2,parameters!$E$2,(IF(wrwerwe!H58=parameters!$D$3,parameters!$E$3,(IF(wrwerwe!H58=parameters!$D$4,parameters!$E$4,(IF(wrwerwe!H58=parameters!$D$5,parameters!$E$5,"ERROR")))))))</f>
        <v>#009E73</v>
      </c>
    </row>
    <row r="59" spans="1:19" x14ac:dyDescent="0.25">
      <c r="A59" s="1">
        <v>223</v>
      </c>
      <c r="B59" s="1" t="s">
        <v>53</v>
      </c>
      <c r="C59" s="1">
        <v>7221</v>
      </c>
      <c r="D59" s="6">
        <v>44696</v>
      </c>
      <c r="E59" s="1" t="s">
        <v>16</v>
      </c>
      <c r="F59" s="1" t="s">
        <v>9</v>
      </c>
      <c r="G59" s="1" t="s">
        <v>19</v>
      </c>
      <c r="H59" s="1" t="str">
        <f t="shared" si="1"/>
        <v>HTT+NI</v>
      </c>
      <c r="J59" s="1">
        <v>5</v>
      </c>
      <c r="K59" s="1"/>
      <c r="L59" s="10" t="s">
        <v>29</v>
      </c>
      <c r="M59" s="1"/>
      <c r="N59" s="1"/>
      <c r="O59" s="1"/>
      <c r="P59" s="1"/>
      <c r="Q59" s="11" t="s">
        <v>50</v>
      </c>
      <c r="R59">
        <f>IF(I59="",parameters!$B$2,(IF(wrwerwe!I112=parameters!$A$3,parameters!$B$3,(IF(wrwerwe!I112=parameters!$A$4,parameters!$B$4,(IF(wrwerwe!I112=parameters!$A$5,parameters!$B$5,(IF(wrwerwe!I112=parameters!$A$6,parameters!$B$6,"Error")))))))))</f>
        <v>21</v>
      </c>
      <c r="S59" s="29" t="str">
        <f>IF(H59=parameters!$D$2,parameters!$E$2,(IF(wrwerwe!H13=parameters!$D$3,parameters!$E$3,(IF(wrwerwe!H13=parameters!$D$4,parameters!$E$4,(IF(wrwerwe!H13=parameters!$D$5,parameters!$E$5,"ERROR")))))))</f>
        <v>#994F00</v>
      </c>
    </row>
    <row r="60" spans="1:19" hidden="1" x14ac:dyDescent="0.25">
      <c r="A60" s="1">
        <v>173</v>
      </c>
      <c r="B60" s="1" t="s">
        <v>40</v>
      </c>
      <c r="C60" s="1" t="s">
        <v>40</v>
      </c>
      <c r="D60" s="6">
        <v>44356</v>
      </c>
      <c r="E60" s="1" t="s">
        <v>16</v>
      </c>
      <c r="F60" s="1" t="s">
        <v>9</v>
      </c>
      <c r="G60" s="1" t="s">
        <v>19</v>
      </c>
      <c r="H60" s="1" t="str">
        <f t="shared" si="1"/>
        <v>HTT+NI</v>
      </c>
      <c r="J60" s="1"/>
      <c r="K60" s="1"/>
      <c r="L60" s="1"/>
      <c r="M60" s="10" t="s">
        <v>12</v>
      </c>
      <c r="N60" s="10" t="s">
        <v>13</v>
      </c>
      <c r="O60" s="10" t="s">
        <v>21</v>
      </c>
      <c r="P60" s="10" t="s">
        <v>15</v>
      </c>
      <c r="Q60" s="11" t="s">
        <v>22</v>
      </c>
      <c r="R60">
        <f>IF(I60="",parameters!$B$2,(IF(wrwerwe!I60=parameters!$A$3,parameters!$B$3,(IF(wrwerwe!I60=parameters!$A$4,parameters!$B$4,(IF(wrwerwe!I60=parameters!$A$5,parameters!$B$5,(IF(wrwerwe!I60=parameters!$A$6,parameters!$B$6,"Error")))))))))</f>
        <v>21</v>
      </c>
      <c r="S60" t="s">
        <v>56</v>
      </c>
    </row>
    <row r="61" spans="1:19" x14ac:dyDescent="0.25">
      <c r="A61" s="1">
        <v>224</v>
      </c>
      <c r="B61" s="1" t="s">
        <v>51</v>
      </c>
      <c r="C61" s="1">
        <v>7222</v>
      </c>
      <c r="D61" s="6">
        <v>44331</v>
      </c>
      <c r="E61" s="1" t="s">
        <v>16</v>
      </c>
      <c r="F61" s="1" t="s">
        <v>9</v>
      </c>
      <c r="G61" s="1" t="s">
        <v>19</v>
      </c>
      <c r="H61" s="1" t="str">
        <f t="shared" si="1"/>
        <v>HTT+NI</v>
      </c>
      <c r="J61" s="1">
        <v>2</v>
      </c>
      <c r="K61" s="1" t="s">
        <v>49</v>
      </c>
      <c r="L61" s="10" t="s">
        <v>29</v>
      </c>
      <c r="M61" s="1"/>
      <c r="N61" s="1"/>
      <c r="O61" s="1"/>
      <c r="P61" s="1"/>
      <c r="Q61" s="11" t="s">
        <v>50</v>
      </c>
      <c r="R61">
        <f>IF(I61="",parameters!$B$2,(IF(wrwerwe!I3=parameters!$A$3,parameters!$B$3,(IF(wrwerwe!I3=parameters!$A$4,parameters!$B$4,(IF(wrwerwe!I3=parameters!$A$5,parameters!$B$5,(IF(wrwerwe!I3=parameters!$A$6,parameters!$B$6,"Error")))))))))</f>
        <v>21</v>
      </c>
      <c r="S61" s="29" t="str">
        <f>IF(H61=parameters!$D$2,parameters!$E$2,(IF(wrwerwe!H3=parameters!$D$3,parameters!$E$3,(IF(wrwerwe!H3=parameters!$D$4,parameters!$E$4,(IF(wrwerwe!H3=parameters!$D$5,parameters!$E$5,"ERROR")))))))</f>
        <v>#994F00</v>
      </c>
    </row>
    <row r="62" spans="1:19" hidden="1" x14ac:dyDescent="0.25">
      <c r="A62" s="1">
        <v>189</v>
      </c>
      <c r="B62" s="1">
        <v>289838910</v>
      </c>
      <c r="C62" s="1">
        <v>8910</v>
      </c>
      <c r="D62" s="6">
        <v>44363</v>
      </c>
      <c r="E62" s="1" t="s">
        <v>16</v>
      </c>
      <c r="F62" s="1" t="s">
        <v>9</v>
      </c>
      <c r="G62" s="1" t="s">
        <v>19</v>
      </c>
      <c r="H62" s="1" t="str">
        <f t="shared" si="1"/>
        <v>HTT+NI</v>
      </c>
      <c r="J62" s="1"/>
      <c r="K62" s="1"/>
      <c r="L62" s="1"/>
      <c r="M62" s="10" t="s">
        <v>12</v>
      </c>
      <c r="N62" s="10" t="s">
        <v>13</v>
      </c>
      <c r="O62" s="10" t="s">
        <v>21</v>
      </c>
      <c r="P62" s="10" t="s">
        <v>15</v>
      </c>
      <c r="Q62" s="11" t="s">
        <v>22</v>
      </c>
      <c r="R62">
        <f>IF(I62="",parameters!$B$2,(IF(wrwerwe!I62=parameters!$A$3,parameters!$B$3,(IF(wrwerwe!I62=parameters!$A$4,parameters!$B$4,(IF(wrwerwe!I62=parameters!$A$5,parameters!$B$5,(IF(wrwerwe!I62=parameters!$A$6,parameters!$B$6,"Error")))))))))</f>
        <v>21</v>
      </c>
      <c r="S62" t="s">
        <v>56</v>
      </c>
    </row>
    <row r="63" spans="1:19" hidden="1" x14ac:dyDescent="0.25">
      <c r="A63" s="1">
        <v>204</v>
      </c>
      <c r="B63" s="1">
        <v>290248557</v>
      </c>
      <c r="D63" s="6">
        <v>44413</v>
      </c>
      <c r="E63" s="1" t="s">
        <v>16</v>
      </c>
      <c r="F63" s="1" t="s">
        <v>9</v>
      </c>
      <c r="G63" s="1" t="s">
        <v>17</v>
      </c>
      <c r="H63" s="1" t="str">
        <f t="shared" si="1"/>
        <v>PSD95-6ZF-NoED</v>
      </c>
      <c r="I63" s="1" t="s">
        <v>26</v>
      </c>
      <c r="J63" s="1"/>
      <c r="K63" s="1"/>
      <c r="L63" s="1"/>
      <c r="M63" s="1"/>
      <c r="N63" s="1"/>
      <c r="O63" s="1"/>
      <c r="P63" s="1"/>
      <c r="R63">
        <f>IF(I63="",parameters!$B$2,(IF(wrwerwe!I63=parameters!$A$3,parameters!$B$3,(IF(wrwerwe!I63=parameters!$A$4,parameters!$B$4,(IF(wrwerwe!I63=parameters!$A$5,parameters!$B$5,(IF(wrwerwe!I63=parameters!$A$6,parameters!$B$6,"Error")))))))))</f>
        <v>22</v>
      </c>
    </row>
    <row r="64" spans="1:19" hidden="1" x14ac:dyDescent="0.25">
      <c r="A64" s="1">
        <v>12</v>
      </c>
      <c r="B64" s="1">
        <v>289752609</v>
      </c>
      <c r="D64" s="6">
        <v>43899</v>
      </c>
      <c r="E64" s="1" t="s">
        <v>16</v>
      </c>
      <c r="F64" s="1" t="s">
        <v>9</v>
      </c>
      <c r="G64" s="1" t="s">
        <v>18</v>
      </c>
      <c r="H64" s="1" t="str">
        <f t="shared" si="1"/>
        <v>PSD95-6ZF-VP64</v>
      </c>
      <c r="I64" s="27" t="s">
        <v>118</v>
      </c>
      <c r="J64" s="27"/>
      <c r="K64" s="1"/>
      <c r="L64" s="1" t="s">
        <v>10</v>
      </c>
      <c r="M64" s="1"/>
      <c r="N64" s="1"/>
      <c r="O64" s="1"/>
      <c r="P64" s="1"/>
      <c r="R64">
        <f>IF(I64="",parameters!$B$2,(IF(wrwerwe!I64=parameters!$A$3,parameters!$B$3,(IF(wrwerwe!I64=parameters!$A$4,parameters!$B$4,(IF(wrwerwe!I64=parameters!$A$5,parameters!$B$5,(IF(wrwerwe!I64=parameters!$A$6,parameters!$B$6,"Error")))))))))</f>
        <v>24</v>
      </c>
      <c r="S64">
        <v>8</v>
      </c>
    </row>
    <row r="65" spans="1:18" hidden="1" x14ac:dyDescent="0.25">
      <c r="A65" s="1">
        <v>202</v>
      </c>
      <c r="B65" s="1">
        <v>289838966</v>
      </c>
      <c r="C65" s="1">
        <v>8967</v>
      </c>
      <c r="D65" s="6">
        <v>44413</v>
      </c>
      <c r="E65" s="1" t="s">
        <v>16</v>
      </c>
      <c r="F65" s="1" t="s">
        <v>9</v>
      </c>
      <c r="G65" s="1" t="s">
        <v>18</v>
      </c>
      <c r="H65" s="1" t="str">
        <f t="shared" si="1"/>
        <v>PSD95-6ZF-VP64</v>
      </c>
      <c r="I65" s="1" t="s">
        <v>26</v>
      </c>
      <c r="J65" s="1"/>
      <c r="K65" s="8" t="s">
        <v>28</v>
      </c>
      <c r="L65" s="1"/>
      <c r="M65" s="1"/>
      <c r="N65" s="1"/>
      <c r="O65" s="1"/>
      <c r="P65" s="1"/>
      <c r="R65">
        <f>IF(I65="",parameters!$B$2,(IF(wrwerwe!I65=parameters!$A$3,parameters!$B$3,(IF(wrwerwe!I65=parameters!$A$4,parameters!$B$4,(IF(wrwerwe!I65=parameters!$A$5,parameters!$B$5,(IF(wrwerwe!I65=parameters!$A$6,parameters!$B$6,"Error")))))))))</f>
        <v>22</v>
      </c>
    </row>
    <row r="66" spans="1:18" hidden="1" x14ac:dyDescent="0.25">
      <c r="A66" s="1">
        <v>13</v>
      </c>
      <c r="B66" s="1">
        <v>289752245</v>
      </c>
      <c r="D66" s="6">
        <v>43899</v>
      </c>
      <c r="E66" s="1" t="s">
        <v>16</v>
      </c>
      <c r="F66" s="1" t="s">
        <v>11</v>
      </c>
      <c r="G66" s="1" t="s">
        <v>19</v>
      </c>
      <c r="H66" s="1" t="str">
        <f t="shared" si="1"/>
        <v>HTT+NI</v>
      </c>
      <c r="J66" s="1"/>
      <c r="K66" s="1"/>
      <c r="L66" s="1"/>
      <c r="M66" s="1"/>
      <c r="N66" s="8" t="s">
        <v>13</v>
      </c>
      <c r="O66" s="8" t="s">
        <v>14</v>
      </c>
      <c r="P66" s="8" t="s">
        <v>15</v>
      </c>
      <c r="Q66" s="9"/>
      <c r="R66">
        <f>IF(I66="",parameters!$B$2,(IF(wrwerwe!I66=parameters!$A$3,parameters!$B$3,(IF(wrwerwe!I66=parameters!$A$4,parameters!$B$4,(IF(wrwerwe!I66=parameters!$A$5,parameters!$B$5,(IF(wrwerwe!I66=parameters!$A$6,parameters!$B$6,"Error")))))))))</f>
        <v>21</v>
      </c>
    </row>
    <row r="67" spans="1:18" hidden="1" x14ac:dyDescent="0.25">
      <c r="A67" s="1">
        <v>14</v>
      </c>
      <c r="B67" s="1">
        <v>289752486</v>
      </c>
      <c r="D67" s="6">
        <v>43899</v>
      </c>
      <c r="E67" s="1" t="s">
        <v>16</v>
      </c>
      <c r="F67" s="1" t="s">
        <v>11</v>
      </c>
      <c r="G67" s="1" t="s">
        <v>19</v>
      </c>
      <c r="H67" s="1" t="str">
        <f t="shared" ref="H67:H98" si="2">(IF(E67="Htt-","HTT-NI",(IF(G67="NoED","PSD95-6ZF-NoED",(IF(G67="VP64","PSD95-6ZF-VP64","HTT+NI"))))))</f>
        <v>HTT+NI</v>
      </c>
      <c r="J67" s="1"/>
      <c r="K67" s="1"/>
      <c r="L67" s="1"/>
      <c r="M67" s="1"/>
      <c r="N67" s="1"/>
      <c r="O67" s="1"/>
      <c r="P67" s="1"/>
      <c r="R67">
        <f>IF(I67="",parameters!$B$2,(IF(wrwerwe!I67=parameters!$A$3,parameters!$B$3,(IF(wrwerwe!I67=parameters!$A$4,parameters!$B$4,(IF(wrwerwe!I67=parameters!$A$5,parameters!$B$5,(IF(wrwerwe!I67=parameters!$A$6,parameters!$B$6,"Error")))))))))</f>
        <v>21</v>
      </c>
    </row>
    <row r="68" spans="1:18" hidden="1" x14ac:dyDescent="0.25">
      <c r="A68" s="1">
        <v>15</v>
      </c>
      <c r="B68" s="1">
        <v>289965586</v>
      </c>
      <c r="D68" s="6">
        <v>43899</v>
      </c>
      <c r="E68" s="1" t="s">
        <v>16</v>
      </c>
      <c r="F68" s="1" t="s">
        <v>9</v>
      </c>
      <c r="G68" s="1" t="s">
        <v>19</v>
      </c>
      <c r="H68" s="1" t="str">
        <f t="shared" si="2"/>
        <v>HTT+NI</v>
      </c>
      <c r="J68" s="1"/>
      <c r="K68" s="1" t="s">
        <v>10</v>
      </c>
      <c r="L68" s="1"/>
      <c r="M68" s="1"/>
      <c r="N68" s="1"/>
      <c r="O68" s="1"/>
      <c r="P68" s="1"/>
      <c r="R68">
        <f>IF(I68="",parameters!$B$2,(IF(wrwerwe!I68=parameters!$A$3,parameters!$B$3,(IF(wrwerwe!I68=parameters!$A$4,parameters!$B$4,(IF(wrwerwe!I68=parameters!$A$5,parameters!$B$5,(IF(wrwerwe!I68=parameters!$A$6,parameters!$B$6,"Error")))))))))</f>
        <v>21</v>
      </c>
    </row>
    <row r="69" spans="1:18" hidden="1" x14ac:dyDescent="0.25">
      <c r="A69" s="1">
        <v>21</v>
      </c>
      <c r="B69" s="1">
        <v>289752694</v>
      </c>
      <c r="D69" s="6">
        <v>43902</v>
      </c>
      <c r="E69" s="1" t="s">
        <v>16</v>
      </c>
      <c r="F69" s="1" t="s">
        <v>23</v>
      </c>
      <c r="G69" s="1" t="s">
        <v>19</v>
      </c>
      <c r="H69" s="1" t="str">
        <f t="shared" si="2"/>
        <v>HTT+NI</v>
      </c>
      <c r="J69" s="1"/>
      <c r="K69" s="1"/>
      <c r="L69" s="1"/>
      <c r="M69" s="1"/>
      <c r="N69" s="1"/>
      <c r="O69" s="1"/>
      <c r="P69" s="1"/>
      <c r="R69">
        <f>IF(I69="",parameters!$B$2,(IF(wrwerwe!I69=parameters!$A$3,parameters!$B$3,(IF(wrwerwe!I69=parameters!$A$4,parameters!$B$4,(IF(wrwerwe!I69=parameters!$A$5,parameters!$B$5,(IF(wrwerwe!I69=parameters!$A$6,parameters!$B$6,"Error")))))))))</f>
        <v>21</v>
      </c>
    </row>
    <row r="70" spans="1:18" hidden="1" x14ac:dyDescent="0.25">
      <c r="A70" s="1">
        <v>22</v>
      </c>
      <c r="B70" s="1">
        <v>289752914</v>
      </c>
      <c r="D70" s="6">
        <v>43902</v>
      </c>
      <c r="E70" s="1" t="s">
        <v>16</v>
      </c>
      <c r="F70" s="1" t="s">
        <v>23</v>
      </c>
      <c r="G70" s="1" t="s">
        <v>19</v>
      </c>
      <c r="H70" s="1" t="str">
        <f t="shared" si="2"/>
        <v>HTT+NI</v>
      </c>
      <c r="J70" s="1"/>
      <c r="K70" s="1"/>
      <c r="L70" s="1"/>
      <c r="M70" s="1"/>
      <c r="N70" s="1"/>
      <c r="O70" s="1"/>
      <c r="P70" s="1"/>
      <c r="R70">
        <f>IF(I70="",parameters!$B$2,(IF(wrwerwe!I70=parameters!$A$3,parameters!$B$3,(IF(wrwerwe!I70=parameters!$A$4,parameters!$B$4,(IF(wrwerwe!I70=parameters!$A$5,parameters!$B$5,(IF(wrwerwe!I70=parameters!$A$6,parameters!$B$6,"Error")))))))))</f>
        <v>21</v>
      </c>
    </row>
    <row r="71" spans="1:18" hidden="1" x14ac:dyDescent="0.25">
      <c r="A71" s="1">
        <v>25</v>
      </c>
      <c r="B71" s="1">
        <v>289756484</v>
      </c>
      <c r="D71" s="6">
        <v>44200</v>
      </c>
      <c r="E71" s="1" t="s">
        <v>16</v>
      </c>
      <c r="F71" s="1" t="s">
        <v>9</v>
      </c>
      <c r="G71" s="1" t="s">
        <v>19</v>
      </c>
      <c r="H71" s="1" t="str">
        <f t="shared" si="2"/>
        <v>HTT+NI</v>
      </c>
      <c r="J71" s="1"/>
      <c r="K71" s="1" t="s">
        <v>10</v>
      </c>
      <c r="L71" s="1"/>
      <c r="M71" s="1"/>
      <c r="N71" s="1"/>
      <c r="O71" s="1"/>
      <c r="P71" s="1"/>
      <c r="R71">
        <f>IF(I71="",parameters!$B$2,(IF(wrwerwe!I71=parameters!$A$3,parameters!$B$3,(IF(wrwerwe!I71=parameters!$A$4,parameters!$B$4,(IF(wrwerwe!I71=parameters!$A$5,parameters!$B$5,(IF(wrwerwe!I71=parameters!$A$6,parameters!$B$6,"Error")))))))))</f>
        <v>21</v>
      </c>
    </row>
    <row r="72" spans="1:18" hidden="1" x14ac:dyDescent="0.25">
      <c r="A72" s="1">
        <v>26</v>
      </c>
      <c r="B72" s="1">
        <v>289756745</v>
      </c>
      <c r="D72" s="6">
        <v>44200</v>
      </c>
      <c r="E72" s="1" t="s">
        <v>16</v>
      </c>
      <c r="F72" s="1" t="s">
        <v>11</v>
      </c>
      <c r="G72" s="1" t="s">
        <v>19</v>
      </c>
      <c r="H72" s="1" t="str">
        <f t="shared" si="2"/>
        <v>HTT+NI</v>
      </c>
      <c r="J72" s="1"/>
      <c r="K72" s="1"/>
      <c r="L72" s="1"/>
      <c r="M72" s="1"/>
      <c r="N72" s="1"/>
      <c r="O72" s="1"/>
      <c r="P72" s="1"/>
      <c r="R72">
        <f>IF(I72="",parameters!$B$2,(IF(wrwerwe!I72=parameters!$A$3,parameters!$B$3,(IF(wrwerwe!I72=parameters!$A$4,parameters!$B$4,(IF(wrwerwe!I72=parameters!$A$5,parameters!$B$5,(IF(wrwerwe!I72=parameters!$A$6,parameters!$B$6,"Error")))))))))</f>
        <v>21</v>
      </c>
    </row>
    <row r="73" spans="1:18" hidden="1" x14ac:dyDescent="0.25">
      <c r="A73" s="1">
        <v>51</v>
      </c>
      <c r="B73" s="1">
        <v>289838612</v>
      </c>
      <c r="D73" s="6">
        <v>44209</v>
      </c>
      <c r="E73" s="1" t="s">
        <v>25</v>
      </c>
      <c r="F73" s="1" t="s">
        <v>23</v>
      </c>
      <c r="G73" s="1" t="s">
        <v>19</v>
      </c>
      <c r="H73" s="1" t="str">
        <f t="shared" si="2"/>
        <v>HTT+NI</v>
      </c>
      <c r="J73" s="1"/>
      <c r="K73" s="1"/>
      <c r="L73" s="1"/>
      <c r="M73" s="1"/>
      <c r="N73" s="1"/>
      <c r="O73" s="1"/>
      <c r="P73" s="1"/>
      <c r="R73">
        <f>IF(I73="",parameters!$B$2,(IF(wrwerwe!I73=parameters!$A$3,parameters!$B$3,(IF(wrwerwe!I73=parameters!$A$4,parameters!$B$4,(IF(wrwerwe!I73=parameters!$A$5,parameters!$B$5,(IF(wrwerwe!I73=parameters!$A$6,parameters!$B$6,"Error")))))))))</f>
        <v>21</v>
      </c>
    </row>
    <row r="74" spans="1:18" hidden="1" x14ac:dyDescent="0.25">
      <c r="A74" s="1">
        <v>53</v>
      </c>
      <c r="B74" s="1">
        <v>289839059</v>
      </c>
      <c r="D74" s="6">
        <v>44209</v>
      </c>
      <c r="E74" s="1" t="s">
        <v>16</v>
      </c>
      <c r="F74" s="1" t="s">
        <v>11</v>
      </c>
      <c r="G74" s="1" t="s">
        <v>19</v>
      </c>
      <c r="H74" s="1" t="str">
        <f t="shared" si="2"/>
        <v>HTT+NI</v>
      </c>
      <c r="J74" s="1"/>
      <c r="K74" s="1"/>
      <c r="L74" s="1"/>
      <c r="M74" s="1"/>
      <c r="N74" s="1"/>
      <c r="O74" s="1"/>
      <c r="P74" s="1"/>
      <c r="R74">
        <f>IF(I74="",parameters!$B$2,(IF(wrwerwe!I74=parameters!$A$3,parameters!$B$3,(IF(wrwerwe!I74=parameters!$A$4,parameters!$B$4,(IF(wrwerwe!I74=parameters!$A$5,parameters!$B$5,(IF(wrwerwe!I74=parameters!$A$6,parameters!$B$6,"Error")))))))))</f>
        <v>21</v>
      </c>
    </row>
    <row r="75" spans="1:18" hidden="1" x14ac:dyDescent="0.25">
      <c r="A75" s="1">
        <v>54</v>
      </c>
      <c r="B75" s="1">
        <v>289838831</v>
      </c>
      <c r="D75" s="6">
        <v>44209</v>
      </c>
      <c r="E75" s="1" t="s">
        <v>16</v>
      </c>
      <c r="F75" s="1" t="s">
        <v>11</v>
      </c>
      <c r="G75" s="1" t="s">
        <v>19</v>
      </c>
      <c r="H75" s="1" t="str">
        <f t="shared" si="2"/>
        <v>HTT+NI</v>
      </c>
      <c r="J75" s="1"/>
      <c r="K75" s="1"/>
      <c r="L75" s="1"/>
      <c r="M75" s="1"/>
      <c r="N75" s="1"/>
      <c r="O75" s="1"/>
      <c r="P75" s="1"/>
      <c r="R75">
        <f>IF(I75="",parameters!$B$2,(IF(wrwerwe!I75=parameters!$A$3,parameters!$B$3,(IF(wrwerwe!I75=parameters!$A$4,parameters!$B$4,(IF(wrwerwe!I75=parameters!$A$5,parameters!$B$5,(IF(wrwerwe!I75=parameters!$A$6,parameters!$B$6,"Error")))))))))</f>
        <v>21</v>
      </c>
    </row>
    <row r="76" spans="1:18" hidden="1" x14ac:dyDescent="0.25">
      <c r="A76" s="1">
        <v>55</v>
      </c>
      <c r="B76" s="1">
        <v>289838154</v>
      </c>
      <c r="D76" s="6">
        <v>44209</v>
      </c>
      <c r="E76" s="1" t="s">
        <v>16</v>
      </c>
      <c r="F76" s="1" t="s">
        <v>9</v>
      </c>
      <c r="G76" s="1" t="s">
        <v>19</v>
      </c>
      <c r="H76" s="1" t="str">
        <f t="shared" si="2"/>
        <v>HTT+NI</v>
      </c>
      <c r="J76" s="1"/>
      <c r="K76" s="1" t="s">
        <v>10</v>
      </c>
      <c r="L76" s="1"/>
      <c r="M76" s="1"/>
      <c r="N76" s="1"/>
      <c r="O76" s="1"/>
      <c r="P76" s="1"/>
      <c r="R76">
        <f>IF(I76="",parameters!$B$2,(IF(wrwerwe!I76=parameters!$A$3,parameters!$B$3,(IF(wrwerwe!I76=parameters!$A$4,parameters!$B$4,(IF(wrwerwe!I76=parameters!$A$5,parameters!$B$5,(IF(wrwerwe!I76=parameters!$A$6,parameters!$B$6,"Error")))))))))</f>
        <v>21</v>
      </c>
    </row>
    <row r="77" spans="1:18" hidden="1" x14ac:dyDescent="0.25">
      <c r="A77" s="1">
        <v>59</v>
      </c>
      <c r="B77" s="1">
        <v>289838996</v>
      </c>
      <c r="D77" s="6">
        <v>44210</v>
      </c>
      <c r="E77" s="1" t="s">
        <v>16</v>
      </c>
      <c r="F77" s="1" t="s">
        <v>23</v>
      </c>
      <c r="G77" s="1" t="s">
        <v>19</v>
      </c>
      <c r="H77" s="1" t="str">
        <f t="shared" si="2"/>
        <v>HTT+NI</v>
      </c>
      <c r="J77" s="1"/>
      <c r="K77" s="1"/>
      <c r="L77" s="1"/>
      <c r="M77" s="1"/>
      <c r="N77" s="1"/>
      <c r="O77" s="1"/>
      <c r="P77" s="1"/>
      <c r="R77">
        <f>IF(I77="",parameters!$B$2,(IF(wrwerwe!I77=parameters!$A$3,parameters!$B$3,(IF(wrwerwe!I77=parameters!$A$4,parameters!$B$4,(IF(wrwerwe!I77=parameters!$A$5,parameters!$B$5,(IF(wrwerwe!I77=parameters!$A$6,parameters!$B$6,"Error")))))))))</f>
        <v>21</v>
      </c>
    </row>
    <row r="78" spans="1:18" hidden="1" x14ac:dyDescent="0.25">
      <c r="A78" s="1">
        <v>65</v>
      </c>
      <c r="B78" s="1">
        <v>1508</v>
      </c>
      <c r="C78" s="1">
        <v>1510</v>
      </c>
      <c r="D78" s="6">
        <v>44211</v>
      </c>
      <c r="E78" s="1" t="s">
        <v>16</v>
      </c>
      <c r="F78" s="1" t="s">
        <v>11</v>
      </c>
      <c r="G78" s="1" t="s">
        <v>19</v>
      </c>
      <c r="H78" s="1" t="str">
        <f t="shared" si="2"/>
        <v>HTT+NI</v>
      </c>
      <c r="J78" s="1"/>
      <c r="K78" s="1"/>
      <c r="L78" s="1"/>
      <c r="M78" s="1"/>
      <c r="N78" s="1"/>
      <c r="O78" s="1"/>
      <c r="P78" s="1"/>
      <c r="R78">
        <f>IF(I78="",parameters!$B$2,(IF(wrwerwe!I78=parameters!$A$3,parameters!$B$3,(IF(wrwerwe!I78=parameters!$A$4,parameters!$B$4,(IF(wrwerwe!I78=parameters!$A$5,parameters!$B$5,(IF(wrwerwe!I78=parameters!$A$6,parameters!$B$6,"Error")))))))))</f>
        <v>21</v>
      </c>
    </row>
    <row r="79" spans="1:18" hidden="1" x14ac:dyDescent="0.25">
      <c r="A79" s="1">
        <v>66</v>
      </c>
      <c r="B79" s="1">
        <v>6914</v>
      </c>
      <c r="D79" s="6">
        <v>44211</v>
      </c>
      <c r="E79" s="1" t="s">
        <v>16</v>
      </c>
      <c r="F79" s="1" t="s">
        <v>11</v>
      </c>
      <c r="G79" s="1" t="s">
        <v>19</v>
      </c>
      <c r="H79" s="1" t="str">
        <f t="shared" si="2"/>
        <v>HTT+NI</v>
      </c>
      <c r="J79" s="1"/>
      <c r="K79" s="1"/>
      <c r="L79" s="1"/>
      <c r="M79" s="1"/>
      <c r="N79" s="1"/>
      <c r="O79" s="1"/>
      <c r="P79" s="1"/>
      <c r="R79">
        <f>IF(I79="",parameters!$B$2,(IF(wrwerwe!I79=parameters!$A$3,parameters!$B$3,(IF(wrwerwe!I79=parameters!$A$4,parameters!$B$4,(IF(wrwerwe!I79=parameters!$A$5,parameters!$B$5,(IF(wrwerwe!I79=parameters!$A$6,parameters!$B$6,"Error")))))))))</f>
        <v>21</v>
      </c>
    </row>
    <row r="80" spans="1:18" hidden="1" x14ac:dyDescent="0.25">
      <c r="A80" s="1">
        <v>67</v>
      </c>
      <c r="B80" s="1">
        <v>6926</v>
      </c>
      <c r="D80" s="6">
        <v>44211</v>
      </c>
      <c r="E80" s="1" t="s">
        <v>16</v>
      </c>
      <c r="F80" s="1" t="s">
        <v>11</v>
      </c>
      <c r="G80" s="1" t="s">
        <v>19</v>
      </c>
      <c r="H80" s="1" t="str">
        <f t="shared" si="2"/>
        <v>HTT+NI</v>
      </c>
      <c r="J80" s="1"/>
      <c r="K80" s="1"/>
      <c r="L80" s="1"/>
      <c r="M80" s="1"/>
      <c r="N80" s="1"/>
      <c r="O80" s="1"/>
      <c r="P80" s="1"/>
      <c r="R80">
        <f>IF(I80="",parameters!$B$2,(IF(wrwerwe!I80=parameters!$A$3,parameters!$B$3,(IF(wrwerwe!I80=parameters!$A$4,parameters!$B$4,(IF(wrwerwe!I80=parameters!$A$5,parameters!$B$5,(IF(wrwerwe!I80=parameters!$A$6,parameters!$B$6,"Error")))))))))</f>
        <v>21</v>
      </c>
    </row>
    <row r="81" spans="1:18" hidden="1" x14ac:dyDescent="0.25">
      <c r="A81" s="1">
        <v>68</v>
      </c>
      <c r="B81" s="1">
        <v>6274</v>
      </c>
      <c r="D81" s="6">
        <v>44211</v>
      </c>
      <c r="E81" s="1" t="s">
        <v>16</v>
      </c>
      <c r="F81" s="1" t="s">
        <v>9</v>
      </c>
      <c r="G81" s="1" t="s">
        <v>19</v>
      </c>
      <c r="H81" s="1" t="str">
        <f t="shared" si="2"/>
        <v>HTT+NI</v>
      </c>
      <c r="J81" s="1"/>
      <c r="K81" s="1" t="s">
        <v>10</v>
      </c>
      <c r="L81" s="1"/>
      <c r="M81" s="1"/>
      <c r="N81" s="1"/>
      <c r="O81" s="1"/>
      <c r="P81" s="1"/>
      <c r="R81">
        <f>IF(I81="",parameters!$B$2,(IF(wrwerwe!I81=parameters!$A$3,parameters!$B$3,(IF(wrwerwe!I81=parameters!$A$4,parameters!$B$4,(IF(wrwerwe!I81=parameters!$A$5,parameters!$B$5,(IF(wrwerwe!I81=parameters!$A$6,parameters!$B$6,"Error")))))))))</f>
        <v>21</v>
      </c>
    </row>
    <row r="82" spans="1:18" hidden="1" x14ac:dyDescent="0.25">
      <c r="A82" s="1">
        <v>69</v>
      </c>
      <c r="B82" s="1">
        <v>3005</v>
      </c>
      <c r="D82" s="6">
        <v>44211</v>
      </c>
      <c r="E82" s="1" t="s">
        <v>16</v>
      </c>
      <c r="F82" s="1" t="s">
        <v>9</v>
      </c>
      <c r="G82" s="1" t="s">
        <v>19</v>
      </c>
      <c r="H82" s="1" t="str">
        <f t="shared" si="2"/>
        <v>HTT+NI</v>
      </c>
      <c r="J82" s="1"/>
      <c r="K82" s="1" t="s">
        <v>10</v>
      </c>
      <c r="L82" s="1"/>
      <c r="M82" s="1"/>
      <c r="N82" s="1"/>
      <c r="O82" s="1"/>
      <c r="P82" s="1"/>
      <c r="R82">
        <f>IF(I82="",parameters!$B$2,(IF(wrwerwe!I82=parameters!$A$3,parameters!$B$3,(IF(wrwerwe!I82=parameters!$A$4,parameters!$B$4,(IF(wrwerwe!I82=parameters!$A$5,parameters!$B$5,(IF(wrwerwe!I82=parameters!$A$6,parameters!$B$6,"Error")))))))))</f>
        <v>21</v>
      </c>
    </row>
    <row r="83" spans="1:18" hidden="1" x14ac:dyDescent="0.25">
      <c r="A83" s="1">
        <v>70</v>
      </c>
      <c r="B83" s="1">
        <v>7580</v>
      </c>
      <c r="D83" s="6">
        <v>44211</v>
      </c>
      <c r="E83" s="1" t="s">
        <v>16</v>
      </c>
      <c r="F83" s="1" t="s">
        <v>11</v>
      </c>
      <c r="G83" s="1" t="s">
        <v>19</v>
      </c>
      <c r="H83" s="1" t="str">
        <f t="shared" si="2"/>
        <v>HTT+NI</v>
      </c>
      <c r="J83" s="1"/>
      <c r="K83" s="1"/>
      <c r="L83" s="1"/>
      <c r="M83" s="1"/>
      <c r="N83" s="1"/>
      <c r="O83" s="1"/>
      <c r="P83" s="1"/>
      <c r="R83">
        <f>IF(I83="",parameters!$B$2,(IF(wrwerwe!I83=parameters!$A$3,parameters!$B$3,(IF(wrwerwe!I83=parameters!$A$4,parameters!$B$4,(IF(wrwerwe!I83=parameters!$A$5,parameters!$B$5,(IF(wrwerwe!I83=parameters!$A$6,parameters!$B$6,"Error")))))))))</f>
        <v>21</v>
      </c>
    </row>
    <row r="84" spans="1:18" hidden="1" x14ac:dyDescent="0.25">
      <c r="A84" s="1">
        <v>81</v>
      </c>
      <c r="B84" s="1">
        <v>7153</v>
      </c>
      <c r="D84" s="6">
        <v>44212</v>
      </c>
      <c r="E84" s="1" t="s">
        <v>16</v>
      </c>
      <c r="F84" s="1" t="s">
        <v>11</v>
      </c>
      <c r="G84" s="1" t="s">
        <v>19</v>
      </c>
      <c r="H84" s="1" t="str">
        <f t="shared" si="2"/>
        <v>HTT+NI</v>
      </c>
      <c r="J84" s="1"/>
      <c r="K84" s="1"/>
      <c r="L84" s="1"/>
      <c r="M84" s="1"/>
      <c r="N84" s="1"/>
      <c r="O84" s="1"/>
      <c r="P84" s="1"/>
      <c r="R84">
        <f>IF(I84="",parameters!$B$2,(IF(wrwerwe!I84=parameters!$A$3,parameters!$B$3,(IF(wrwerwe!I84=parameters!$A$4,parameters!$B$4,(IF(wrwerwe!I84=parameters!$A$5,parameters!$B$5,(IF(wrwerwe!I84=parameters!$A$6,parameters!$B$6,"Error")))))))))</f>
        <v>21</v>
      </c>
    </row>
    <row r="85" spans="1:18" hidden="1" x14ac:dyDescent="0.25">
      <c r="A85" s="1">
        <v>82</v>
      </c>
      <c r="B85" s="1">
        <v>7190</v>
      </c>
      <c r="D85" s="6">
        <v>44212</v>
      </c>
      <c r="E85" s="1" t="s">
        <v>16</v>
      </c>
      <c r="F85" s="1" t="s">
        <v>9</v>
      </c>
      <c r="G85" s="1" t="s">
        <v>19</v>
      </c>
      <c r="H85" s="1" t="str">
        <f t="shared" si="2"/>
        <v>HTT+NI</v>
      </c>
      <c r="J85" s="1"/>
      <c r="K85" s="1" t="s">
        <v>10</v>
      </c>
      <c r="L85" s="1"/>
      <c r="M85" s="1"/>
      <c r="N85" s="1"/>
      <c r="O85" s="1"/>
      <c r="P85" s="1"/>
      <c r="R85">
        <f>IF(I85="",parameters!$B$2,(IF(wrwerwe!I85=parameters!$A$3,parameters!$B$3,(IF(wrwerwe!I85=parameters!$A$4,parameters!$B$4,(IF(wrwerwe!I85=parameters!$A$5,parameters!$B$5,(IF(wrwerwe!I85=parameters!$A$6,parameters!$B$6,"Error")))))))))</f>
        <v>21</v>
      </c>
    </row>
    <row r="86" spans="1:18" hidden="1" x14ac:dyDescent="0.25">
      <c r="A86" s="1">
        <v>83</v>
      </c>
      <c r="B86" s="1">
        <v>6694</v>
      </c>
      <c r="D86" s="6">
        <v>44212</v>
      </c>
      <c r="E86" s="1" t="s">
        <v>16</v>
      </c>
      <c r="F86" s="1" t="s">
        <v>9</v>
      </c>
      <c r="G86" s="1" t="s">
        <v>19</v>
      </c>
      <c r="H86" s="1" t="str">
        <f t="shared" si="2"/>
        <v>HTT+NI</v>
      </c>
      <c r="J86" s="1"/>
      <c r="K86" s="1" t="s">
        <v>10</v>
      </c>
      <c r="L86" s="1"/>
      <c r="M86" s="1"/>
      <c r="N86" s="1"/>
      <c r="O86" s="1"/>
      <c r="P86" s="1"/>
      <c r="R86">
        <f>IF(I86="",parameters!$B$2,(IF(wrwerwe!I86=parameters!$A$3,parameters!$B$3,(IF(wrwerwe!I86=parameters!$A$4,parameters!$B$4,(IF(wrwerwe!I86=parameters!$A$5,parameters!$B$5,(IF(wrwerwe!I86=parameters!$A$6,parameters!$B$6,"Error")))))))))</f>
        <v>21</v>
      </c>
    </row>
    <row r="87" spans="1:18" hidden="1" x14ac:dyDescent="0.25">
      <c r="A87" s="1">
        <v>84</v>
      </c>
      <c r="B87" s="1">
        <v>7264</v>
      </c>
      <c r="D87" s="6">
        <v>44212</v>
      </c>
      <c r="E87" s="1" t="s">
        <v>16</v>
      </c>
      <c r="F87" s="1" t="s">
        <v>9</v>
      </c>
      <c r="G87" s="1" t="s">
        <v>19</v>
      </c>
      <c r="H87" s="1" t="str">
        <f t="shared" si="2"/>
        <v>HTT+NI</v>
      </c>
      <c r="J87" s="1"/>
      <c r="K87" s="1" t="s">
        <v>10</v>
      </c>
      <c r="L87" s="1"/>
      <c r="M87" s="1"/>
      <c r="N87" s="1"/>
      <c r="O87" s="1"/>
      <c r="P87" s="1"/>
      <c r="R87">
        <f>IF(I87="",parameters!$B$2,(IF(wrwerwe!I87=parameters!$A$3,parameters!$B$3,(IF(wrwerwe!I87=parameters!$A$4,parameters!$B$4,(IF(wrwerwe!I87=parameters!$A$5,parameters!$B$5,(IF(wrwerwe!I87=parameters!$A$6,parameters!$B$6,"Error")))))))))</f>
        <v>21</v>
      </c>
    </row>
    <row r="88" spans="1:18" hidden="1" x14ac:dyDescent="0.25">
      <c r="A88" s="1">
        <v>90</v>
      </c>
      <c r="B88" s="1">
        <v>289836897</v>
      </c>
      <c r="D88" s="6">
        <v>44265</v>
      </c>
      <c r="E88" s="1" t="s">
        <v>16</v>
      </c>
      <c r="F88" s="1" t="s">
        <v>9</v>
      </c>
      <c r="G88" s="1" t="s">
        <v>19</v>
      </c>
      <c r="H88" s="1" t="str">
        <f t="shared" si="2"/>
        <v>HTT+NI</v>
      </c>
      <c r="J88" s="1"/>
      <c r="K88" s="1" t="s">
        <v>10</v>
      </c>
      <c r="L88" s="1"/>
      <c r="M88" s="1"/>
      <c r="N88" s="1"/>
      <c r="O88" s="1"/>
      <c r="P88" s="1"/>
      <c r="R88">
        <f>IF(I88="",parameters!$B$2,(IF(wrwerwe!I88=parameters!$A$3,parameters!$B$3,(IF(wrwerwe!I88=parameters!$A$4,parameters!$B$4,(IF(wrwerwe!I88=parameters!$A$5,parameters!$B$5,(IF(wrwerwe!I88=parameters!$A$6,parameters!$B$6,"Error")))))))))</f>
        <v>21</v>
      </c>
    </row>
    <row r="89" spans="1:18" hidden="1" x14ac:dyDescent="0.25">
      <c r="A89" s="1">
        <v>91</v>
      </c>
      <c r="B89" s="1">
        <v>289836444</v>
      </c>
      <c r="D89" s="6">
        <v>44265</v>
      </c>
      <c r="E89" s="1" t="s">
        <v>16</v>
      </c>
      <c r="F89" s="1" t="s">
        <v>9</v>
      </c>
      <c r="G89" s="1" t="s">
        <v>19</v>
      </c>
      <c r="H89" s="1" t="str">
        <f t="shared" si="2"/>
        <v>HTT+NI</v>
      </c>
      <c r="J89" s="1"/>
      <c r="K89" s="1" t="s">
        <v>10</v>
      </c>
      <c r="L89" s="1"/>
      <c r="M89" s="1"/>
      <c r="N89" s="1"/>
      <c r="O89" s="1"/>
      <c r="P89" s="1"/>
      <c r="R89">
        <f>IF(I89="",parameters!$B$2,(IF(wrwerwe!I89=parameters!$A$3,parameters!$B$3,(IF(wrwerwe!I89=parameters!$A$4,parameters!$B$4,(IF(wrwerwe!I89=parameters!$A$5,parameters!$B$5,(IF(wrwerwe!I89=parameters!$A$6,parameters!$B$6,"Error")))))))))</f>
        <v>21</v>
      </c>
    </row>
    <row r="90" spans="1:18" hidden="1" x14ac:dyDescent="0.25">
      <c r="A90" s="1">
        <v>86</v>
      </c>
      <c r="B90" s="1">
        <v>289838342</v>
      </c>
      <c r="D90" s="6">
        <v>44265</v>
      </c>
      <c r="E90" s="1" t="s">
        <v>16</v>
      </c>
      <c r="F90" s="1" t="s">
        <v>9</v>
      </c>
      <c r="G90" s="1" t="s">
        <v>19</v>
      </c>
      <c r="H90" s="1" t="str">
        <f t="shared" si="2"/>
        <v>HTT+NI</v>
      </c>
      <c r="J90" s="1"/>
      <c r="K90" s="1" t="s">
        <v>27</v>
      </c>
      <c r="L90" s="1"/>
      <c r="M90" s="1"/>
      <c r="N90" s="1"/>
      <c r="O90" s="1"/>
      <c r="P90" s="1"/>
      <c r="R90">
        <f>IF(I90="",parameters!$B$2,(IF(wrwerwe!I90=parameters!$A$3,parameters!$B$3,(IF(wrwerwe!I90=parameters!$A$4,parameters!$B$4,(IF(wrwerwe!I90=parameters!$A$5,parameters!$B$5,(IF(wrwerwe!I90=parameters!$A$6,parameters!$B$6,"Error")))))))))</f>
        <v>21</v>
      </c>
    </row>
    <row r="91" spans="1:18" hidden="1" x14ac:dyDescent="0.25">
      <c r="A91" s="1">
        <v>87</v>
      </c>
      <c r="B91" s="1">
        <v>287020606</v>
      </c>
      <c r="D91" s="6">
        <v>44265</v>
      </c>
      <c r="E91" s="1" t="s">
        <v>16</v>
      </c>
      <c r="F91" s="1" t="s">
        <v>9</v>
      </c>
      <c r="G91" s="1" t="s">
        <v>19</v>
      </c>
      <c r="H91" s="1" t="str">
        <f t="shared" si="2"/>
        <v>HTT+NI</v>
      </c>
      <c r="J91" s="1"/>
      <c r="K91" s="1" t="s">
        <v>27</v>
      </c>
      <c r="L91" s="1"/>
      <c r="M91" s="1"/>
      <c r="N91" s="1"/>
      <c r="O91" s="1"/>
      <c r="P91" s="1"/>
      <c r="R91">
        <f>IF(I91="",parameters!$B$2,(IF(wrwerwe!I91=parameters!$A$3,parameters!$B$3,(IF(wrwerwe!I91=parameters!$A$4,parameters!$B$4,(IF(wrwerwe!I91=parameters!$A$5,parameters!$B$5,(IF(wrwerwe!I91=parameters!$A$6,parameters!$B$6,"Error")))))))))</f>
        <v>21</v>
      </c>
    </row>
    <row r="92" spans="1:18" hidden="1" x14ac:dyDescent="0.25">
      <c r="A92" s="1">
        <v>134</v>
      </c>
      <c r="B92" s="1">
        <v>289838930</v>
      </c>
      <c r="D92" s="6">
        <v>44335</v>
      </c>
      <c r="E92" s="1" t="s">
        <v>16</v>
      </c>
      <c r="F92" s="1" t="s">
        <v>9</v>
      </c>
      <c r="G92" s="1" t="s">
        <v>19</v>
      </c>
      <c r="H92" s="1" t="str">
        <f t="shared" si="2"/>
        <v>HTT+NI</v>
      </c>
      <c r="J92" s="1"/>
      <c r="K92" s="1" t="s">
        <v>10</v>
      </c>
      <c r="L92" s="1"/>
      <c r="M92" s="1"/>
      <c r="N92" s="1"/>
      <c r="O92" s="1"/>
      <c r="P92" s="1"/>
      <c r="R92">
        <f>IF(I92="",parameters!$B$2,(IF(wrwerwe!I92=parameters!$A$3,parameters!$B$3,(IF(wrwerwe!I92=parameters!$A$4,parameters!$B$4,(IF(wrwerwe!I92=parameters!$A$5,parameters!$B$5,(IF(wrwerwe!I92=parameters!$A$6,parameters!$B$6,"Error")))))))))</f>
        <v>21</v>
      </c>
    </row>
    <row r="93" spans="1:18" hidden="1" x14ac:dyDescent="0.25">
      <c r="A93" s="1">
        <v>135</v>
      </c>
      <c r="B93" s="1">
        <v>289846926</v>
      </c>
      <c r="D93" s="6">
        <v>44335</v>
      </c>
      <c r="E93" s="1" t="s">
        <v>16</v>
      </c>
      <c r="F93" s="1" t="s">
        <v>11</v>
      </c>
      <c r="G93" s="1" t="s">
        <v>19</v>
      </c>
      <c r="H93" s="1" t="str">
        <f t="shared" si="2"/>
        <v>HTT+NI</v>
      </c>
      <c r="J93" s="1"/>
      <c r="K93" s="1"/>
      <c r="L93" s="1"/>
      <c r="M93" s="1"/>
      <c r="N93" s="1"/>
      <c r="O93" s="1"/>
      <c r="P93" s="1"/>
      <c r="R93">
        <f>IF(I93="",parameters!$B$2,(IF(wrwerwe!I93=parameters!$A$3,parameters!$B$3,(IF(wrwerwe!I93=parameters!$A$4,parameters!$B$4,(IF(wrwerwe!I93=parameters!$A$5,parameters!$B$5,(IF(wrwerwe!I93=parameters!$A$6,parameters!$B$6,"Error")))))))))</f>
        <v>21</v>
      </c>
    </row>
    <row r="94" spans="1:18" hidden="1" x14ac:dyDescent="0.25">
      <c r="A94" s="1">
        <v>136</v>
      </c>
      <c r="B94" s="1">
        <v>289838788</v>
      </c>
      <c r="D94" s="6">
        <v>44335</v>
      </c>
      <c r="E94" s="1" t="s">
        <v>16</v>
      </c>
      <c r="F94" s="1" t="s">
        <v>9</v>
      </c>
      <c r="G94" s="1" t="s">
        <v>19</v>
      </c>
      <c r="H94" s="1" t="str">
        <f t="shared" si="2"/>
        <v>HTT+NI</v>
      </c>
      <c r="J94" s="1"/>
      <c r="K94" s="1" t="s">
        <v>10</v>
      </c>
      <c r="L94" s="1"/>
      <c r="M94" s="1"/>
      <c r="N94" s="1"/>
      <c r="O94" s="1"/>
      <c r="P94" s="1"/>
      <c r="R94">
        <f>IF(I94="",parameters!$B$2,(IF(wrwerwe!I94=parameters!$A$3,parameters!$B$3,(IF(wrwerwe!I94=parameters!$A$4,parameters!$B$4,(IF(wrwerwe!I94=parameters!$A$5,parameters!$B$5,(IF(wrwerwe!I94=parameters!$A$6,parameters!$B$6,"Error")))))))))</f>
        <v>21</v>
      </c>
    </row>
    <row r="95" spans="1:18" hidden="1" x14ac:dyDescent="0.25">
      <c r="A95" s="1">
        <v>144</v>
      </c>
      <c r="B95" s="1">
        <v>289838087</v>
      </c>
      <c r="D95" s="6">
        <v>44343</v>
      </c>
      <c r="E95" s="1" t="s">
        <v>16</v>
      </c>
      <c r="F95" s="1" t="s">
        <v>11</v>
      </c>
      <c r="G95" s="1" t="s">
        <v>19</v>
      </c>
      <c r="H95" s="1" t="str">
        <f t="shared" si="2"/>
        <v>HTT+NI</v>
      </c>
      <c r="J95" s="1"/>
      <c r="K95" s="1"/>
      <c r="L95" s="1"/>
      <c r="M95" s="1"/>
      <c r="N95" s="1"/>
      <c r="O95" s="1"/>
      <c r="P95" s="1"/>
      <c r="R95">
        <f>IF(I95="",parameters!$B$2,(IF(wrwerwe!I95=parameters!$A$3,parameters!$B$3,(IF(wrwerwe!I95=parameters!$A$4,parameters!$B$4,(IF(wrwerwe!I95=parameters!$A$5,parameters!$B$5,(IF(wrwerwe!I95=parameters!$A$6,parameters!$B$6,"Error")))))))))</f>
        <v>21</v>
      </c>
    </row>
    <row r="96" spans="1:18" hidden="1" x14ac:dyDescent="0.25">
      <c r="A96" s="1">
        <v>145</v>
      </c>
      <c r="B96" s="1">
        <v>289838124</v>
      </c>
      <c r="D96" s="6">
        <v>44343</v>
      </c>
      <c r="E96" s="1" t="s">
        <v>16</v>
      </c>
      <c r="F96" s="1" t="s">
        <v>11</v>
      </c>
      <c r="G96" s="1" t="s">
        <v>19</v>
      </c>
      <c r="H96" s="1" t="str">
        <f t="shared" si="2"/>
        <v>HTT+NI</v>
      </c>
      <c r="J96" s="1"/>
      <c r="K96" s="1"/>
      <c r="L96" s="1"/>
      <c r="M96" s="1"/>
      <c r="N96" s="1"/>
      <c r="O96" s="1"/>
      <c r="P96" s="1"/>
      <c r="R96">
        <f>IF(I96="",parameters!$B$2,(IF(wrwerwe!I96=parameters!$A$3,parameters!$B$3,(IF(wrwerwe!I96=parameters!$A$4,parameters!$B$4,(IF(wrwerwe!I96=parameters!$A$5,parameters!$B$5,(IF(wrwerwe!I96=parameters!$A$6,parameters!$B$6,"Error")))))))))</f>
        <v>21</v>
      </c>
    </row>
    <row r="97" spans="1:19" hidden="1" x14ac:dyDescent="0.25">
      <c r="A97" s="1">
        <v>97</v>
      </c>
      <c r="B97" s="1">
        <v>289838546</v>
      </c>
      <c r="D97" s="6">
        <v>44267</v>
      </c>
      <c r="E97" s="1" t="s">
        <v>16</v>
      </c>
      <c r="F97" s="1" t="s">
        <v>11</v>
      </c>
      <c r="G97" s="1" t="s">
        <v>19</v>
      </c>
      <c r="H97" s="1" t="str">
        <f t="shared" si="2"/>
        <v>HTT+NI</v>
      </c>
      <c r="J97" s="1"/>
      <c r="K97" s="1" t="s">
        <v>27</v>
      </c>
      <c r="L97" s="1"/>
      <c r="M97" s="1"/>
      <c r="N97" s="1"/>
      <c r="O97" s="1"/>
      <c r="P97" s="1"/>
      <c r="R97">
        <f>IF(I97="",parameters!$B$2,(IF(wrwerwe!I97=parameters!$A$3,parameters!$B$3,(IF(wrwerwe!I97=parameters!$A$4,parameters!$B$4,(IF(wrwerwe!I97=parameters!$A$5,parameters!$B$5,(IF(wrwerwe!I97=parameters!$A$6,parameters!$B$6,"Error")))))))))</f>
        <v>21</v>
      </c>
    </row>
    <row r="98" spans="1:19" hidden="1" x14ac:dyDescent="0.25">
      <c r="A98" s="1">
        <v>106</v>
      </c>
      <c r="B98" s="1">
        <v>289838224</v>
      </c>
      <c r="D98" s="6">
        <v>44269</v>
      </c>
      <c r="E98" s="1" t="s">
        <v>16</v>
      </c>
      <c r="F98" s="1" t="s">
        <v>9</v>
      </c>
      <c r="G98" s="1" t="s">
        <v>19</v>
      </c>
      <c r="H98" s="1" t="str">
        <f t="shared" si="2"/>
        <v>HTT+NI</v>
      </c>
      <c r="J98" s="1"/>
      <c r="K98" s="1" t="s">
        <v>27</v>
      </c>
      <c r="L98" s="1"/>
      <c r="M98" s="1"/>
      <c r="N98" s="1"/>
      <c r="O98" s="1"/>
      <c r="P98" s="1"/>
      <c r="R98">
        <f>IF(I98="",parameters!$B$2,(IF(wrwerwe!I98=parameters!$A$3,parameters!$B$3,(IF(wrwerwe!I98=parameters!$A$4,parameters!$B$4,(IF(wrwerwe!I98=parameters!$A$5,parameters!$B$5,(IF(wrwerwe!I98=parameters!$A$6,parameters!$B$6,"Error")))))))))</f>
        <v>21</v>
      </c>
    </row>
    <row r="99" spans="1:19" hidden="1" x14ac:dyDescent="0.25">
      <c r="A99" s="1">
        <v>159</v>
      </c>
      <c r="B99" s="1">
        <v>289756706</v>
      </c>
      <c r="D99" s="6">
        <v>44344</v>
      </c>
      <c r="E99" s="1" t="s">
        <v>16</v>
      </c>
      <c r="F99" s="1" t="s">
        <v>11</v>
      </c>
      <c r="G99" s="1" t="s">
        <v>19</v>
      </c>
      <c r="H99" s="1" t="str">
        <f t="shared" ref="H99:H112" si="3">(IF(E99="Htt-","HTT-NI",(IF(G99="NoED","PSD95-6ZF-NoED",(IF(G99="VP64","PSD95-6ZF-VP64","HTT+NI"))))))</f>
        <v>HTT+NI</v>
      </c>
      <c r="J99" s="1"/>
      <c r="K99" s="1"/>
      <c r="L99" s="1"/>
      <c r="M99" s="1"/>
      <c r="N99" s="1"/>
      <c r="O99" s="1"/>
      <c r="P99" s="1"/>
      <c r="R99">
        <f>IF(I99="",parameters!$B$2,(IF(wrwerwe!I99=parameters!$A$3,parameters!$B$3,(IF(wrwerwe!I99=parameters!$A$4,parameters!$B$4,(IF(wrwerwe!I99=parameters!$A$5,parameters!$B$5,(IF(wrwerwe!I99=parameters!$A$6,parameters!$B$6,"Error")))))))))</f>
        <v>21</v>
      </c>
    </row>
    <row r="100" spans="1:19" hidden="1" x14ac:dyDescent="0.25">
      <c r="A100" s="1">
        <v>107</v>
      </c>
      <c r="B100" s="1">
        <v>289838224</v>
      </c>
      <c r="D100" s="6">
        <v>44269</v>
      </c>
      <c r="E100" s="1" t="s">
        <v>16</v>
      </c>
      <c r="F100" s="1" t="s">
        <v>11</v>
      </c>
      <c r="G100" s="1" t="s">
        <v>19</v>
      </c>
      <c r="H100" s="1" t="str">
        <f t="shared" si="3"/>
        <v>HTT+NI</v>
      </c>
      <c r="J100" s="1"/>
      <c r="K100" s="1" t="s">
        <v>27</v>
      </c>
      <c r="L100" s="1"/>
      <c r="M100" s="1"/>
      <c r="N100" s="1"/>
      <c r="O100" s="1"/>
      <c r="P100" s="1"/>
      <c r="R100">
        <f>IF(I100="",parameters!$B$2,(IF(wrwerwe!I100=parameters!$A$3,parameters!$B$3,(IF(wrwerwe!I100=parameters!$A$4,parameters!$B$4,(IF(wrwerwe!I100=parameters!$A$5,parameters!$B$5,(IF(wrwerwe!I100=parameters!$A$6,parameters!$B$6,"Error")))))))))</f>
        <v>21</v>
      </c>
    </row>
    <row r="101" spans="1:19" hidden="1" x14ac:dyDescent="0.25">
      <c r="A101" s="1">
        <v>206</v>
      </c>
      <c r="B101" s="2">
        <v>290219143</v>
      </c>
      <c r="C101" s="1">
        <v>9143</v>
      </c>
      <c r="D101" s="6">
        <v>44561</v>
      </c>
      <c r="E101" s="1" t="s">
        <v>16</v>
      </c>
      <c r="F101" s="1" t="s">
        <v>9</v>
      </c>
      <c r="G101" s="1" t="s">
        <v>18</v>
      </c>
      <c r="H101" s="1" t="str">
        <f t="shared" si="3"/>
        <v>PSD95-6ZF-VP64</v>
      </c>
      <c r="I101" s="27" t="s">
        <v>117</v>
      </c>
      <c r="J101" s="27"/>
      <c r="K101" s="10" t="s">
        <v>20</v>
      </c>
      <c r="L101" s="10" t="s">
        <v>14</v>
      </c>
      <c r="M101" s="10" t="s">
        <v>12</v>
      </c>
      <c r="N101" s="10" t="s">
        <v>13</v>
      </c>
      <c r="O101" s="10" t="s">
        <v>21</v>
      </c>
      <c r="P101" s="10" t="s">
        <v>15</v>
      </c>
      <c r="Q101" s="11" t="s">
        <v>22</v>
      </c>
      <c r="R101">
        <f>IF(I101="",parameters!$B$2,(IF(wrwerwe!I101=parameters!$A$3,parameters!$B$3,(IF(wrwerwe!I101=parameters!$A$4,parameters!$B$4,(IF(wrwerwe!I101=parameters!$A$5,parameters!$B$5,(IF(wrwerwe!I101=parameters!$A$6,parameters!$B$6,"Error")))))))))</f>
        <v>23</v>
      </c>
      <c r="S101" s="29" t="str">
        <f>IF(H101=parameters!$D$2,parameters!$E$2,(IF(wrwerwe!H101=parameters!$D$3,parameters!$E$3,(IF(wrwerwe!H101=parameters!$D$4,parameters!$E$4,(IF(wrwerwe!H101=parameters!$D$5,parameters!$E$5,"ERROR")))))))</f>
        <v>#009E73</v>
      </c>
    </row>
    <row r="102" spans="1:19" hidden="1" x14ac:dyDescent="0.25">
      <c r="A102" s="1">
        <v>178</v>
      </c>
      <c r="B102" s="1" t="s">
        <v>44</v>
      </c>
      <c r="D102" s="6">
        <v>44359</v>
      </c>
      <c r="E102" s="1" t="s">
        <v>16</v>
      </c>
      <c r="F102" s="1" t="s">
        <v>9</v>
      </c>
      <c r="G102" s="1" t="s">
        <v>19</v>
      </c>
      <c r="H102" s="1" t="str">
        <f t="shared" si="3"/>
        <v>HTT+NI</v>
      </c>
      <c r="J102" s="1"/>
      <c r="K102" s="8" t="s">
        <v>35</v>
      </c>
      <c r="L102" s="8" t="s">
        <v>15</v>
      </c>
      <c r="M102" s="1"/>
      <c r="N102" s="1"/>
      <c r="O102" s="1"/>
      <c r="P102" s="1"/>
      <c r="R102">
        <f>IF(I102="",parameters!$B$2,(IF(wrwerwe!I102=parameters!$A$3,parameters!$B$3,(IF(wrwerwe!I102=parameters!$A$4,parameters!$B$4,(IF(wrwerwe!I102=parameters!$A$5,parameters!$B$5,(IF(wrwerwe!I102=parameters!$A$6,parameters!$B$6,"Error")))))))))</f>
        <v>21</v>
      </c>
    </row>
    <row r="103" spans="1:19" hidden="1" x14ac:dyDescent="0.25">
      <c r="A103" s="1">
        <v>215</v>
      </c>
      <c r="B103" s="2">
        <v>290219548</v>
      </c>
      <c r="C103" s="1">
        <v>9548</v>
      </c>
      <c r="D103" s="6">
        <v>44563</v>
      </c>
      <c r="E103" s="1" t="s">
        <v>16</v>
      </c>
      <c r="F103" s="1" t="s">
        <v>9</v>
      </c>
      <c r="G103" s="1" t="s">
        <v>18</v>
      </c>
      <c r="H103" s="1" t="str">
        <f t="shared" si="3"/>
        <v>PSD95-6ZF-VP64</v>
      </c>
      <c r="I103" s="27" t="s">
        <v>117</v>
      </c>
      <c r="J103" s="27"/>
      <c r="K103" s="10" t="s">
        <v>20</v>
      </c>
      <c r="L103" s="10" t="s">
        <v>14</v>
      </c>
      <c r="M103" s="10" t="s">
        <v>12</v>
      </c>
      <c r="N103" s="10" t="s">
        <v>13</v>
      </c>
      <c r="O103" s="10" t="s">
        <v>21</v>
      </c>
      <c r="P103" s="10" t="s">
        <v>15</v>
      </c>
      <c r="Q103" s="11" t="s">
        <v>22</v>
      </c>
      <c r="R103">
        <f>IF(I103="",parameters!$B$2,(IF(wrwerwe!I103=parameters!$A$3,parameters!$B$3,(IF(wrwerwe!I103=parameters!$A$4,parameters!$B$4,(IF(wrwerwe!I103=parameters!$A$5,parameters!$B$5,(IF(wrwerwe!I103=parameters!$A$6,parameters!$B$6,"Error")))))))))</f>
        <v>23</v>
      </c>
      <c r="S103" s="29" t="str">
        <f>IF(H103=parameters!$D$2,parameters!$E$2,(IF(wrwerwe!H103=parameters!$D$3,parameters!$E$3,(IF(wrwerwe!H103=parameters!$D$4,parameters!$E$4,(IF(wrwerwe!H103=parameters!$D$5,parameters!$E$5,"ERROR")))))))</f>
        <v>#009E73</v>
      </c>
    </row>
    <row r="104" spans="1:19" hidden="1" x14ac:dyDescent="0.25">
      <c r="A104" s="1">
        <v>38</v>
      </c>
      <c r="B104" s="2">
        <v>287257800</v>
      </c>
      <c r="C104" s="1">
        <v>7800</v>
      </c>
      <c r="D104" s="6">
        <v>44202</v>
      </c>
      <c r="E104" s="1" t="s">
        <v>16</v>
      </c>
      <c r="F104" s="1" t="s">
        <v>11</v>
      </c>
      <c r="G104" s="1" t="s">
        <v>18</v>
      </c>
      <c r="H104" s="1" t="str">
        <f t="shared" si="3"/>
        <v>PSD95-6ZF-VP64</v>
      </c>
      <c r="I104" s="1" t="s">
        <v>26</v>
      </c>
      <c r="J104" s="1"/>
      <c r="K104" s="10" t="s">
        <v>20</v>
      </c>
      <c r="L104" s="10" t="s">
        <v>14</v>
      </c>
      <c r="M104" s="1"/>
      <c r="N104" s="1"/>
      <c r="O104" s="1"/>
      <c r="P104" s="1"/>
      <c r="Q104" s="11" t="s">
        <v>22</v>
      </c>
      <c r="R104">
        <f>IF(I104="",parameters!$B$2,(IF(wrwerwe!I104=parameters!$A$3,parameters!$B$3,(IF(wrwerwe!I104=parameters!$A$4,parameters!$B$4,(IF(wrwerwe!I104=parameters!$A$5,parameters!$B$5,(IF(wrwerwe!I104=parameters!$A$6,parameters!$B$6,"Error")))))))))</f>
        <v>22</v>
      </c>
      <c r="S104" s="29" t="str">
        <f>IF(H104=parameters!$D$2,parameters!$E$2,(IF(wrwerwe!H104=parameters!$D$3,parameters!$E$3,(IF(wrwerwe!H104=parameters!$D$4,parameters!$E$4,(IF(wrwerwe!H104=parameters!$D$5,parameters!$E$5,"ERROR")))))))</f>
        <v>#009E73</v>
      </c>
    </row>
    <row r="105" spans="1:19" hidden="1" x14ac:dyDescent="0.25">
      <c r="A105" s="1">
        <v>182</v>
      </c>
      <c r="B105" s="1">
        <v>9917</v>
      </c>
      <c r="D105" s="6">
        <v>44362</v>
      </c>
      <c r="E105" s="1" t="s">
        <v>16</v>
      </c>
      <c r="F105" s="1" t="s">
        <v>9</v>
      </c>
      <c r="G105" s="1" t="s">
        <v>19</v>
      </c>
      <c r="H105" s="1" t="str">
        <f t="shared" si="3"/>
        <v>HTT+NI</v>
      </c>
      <c r="J105" s="1"/>
      <c r="K105" s="8" t="s">
        <v>35</v>
      </c>
      <c r="L105" s="8" t="s">
        <v>15</v>
      </c>
      <c r="M105" s="1"/>
      <c r="N105" s="1"/>
      <c r="O105" s="1"/>
      <c r="P105" s="1"/>
      <c r="R105">
        <f>IF(I105="",parameters!$B$2,(IF(wrwerwe!I105=parameters!$A$3,parameters!$B$3,(IF(wrwerwe!I105=parameters!$A$4,parameters!$B$4,(IF(wrwerwe!I105=parameters!$A$5,parameters!$B$5,(IF(wrwerwe!I105=parameters!$A$6,parameters!$B$6,"Error")))))))))</f>
        <v>21</v>
      </c>
    </row>
    <row r="106" spans="1:19" hidden="1" x14ac:dyDescent="0.25">
      <c r="A106" s="1">
        <v>183</v>
      </c>
      <c r="B106" s="1" t="s">
        <v>45</v>
      </c>
      <c r="D106" s="6">
        <v>44362</v>
      </c>
      <c r="E106" s="1" t="s">
        <v>16</v>
      </c>
      <c r="F106" s="1" t="s">
        <v>9</v>
      </c>
      <c r="G106" s="1" t="s">
        <v>19</v>
      </c>
      <c r="H106" s="1" t="str">
        <f t="shared" si="3"/>
        <v>HTT+NI</v>
      </c>
      <c r="J106" s="1"/>
      <c r="K106" s="1" t="s">
        <v>25</v>
      </c>
      <c r="L106" s="1"/>
      <c r="M106" s="1"/>
      <c r="N106" s="1"/>
      <c r="O106" s="1"/>
      <c r="P106" s="1"/>
      <c r="R106">
        <f>IF(I106="",parameters!$B$2,(IF(wrwerwe!I106=parameters!$A$3,parameters!$B$3,(IF(wrwerwe!I106=parameters!$A$4,parameters!$B$4,(IF(wrwerwe!I106=parameters!$A$5,parameters!$B$5,(IF(wrwerwe!I106=parameters!$A$6,parameters!$B$6,"Error")))))))))</f>
        <v>21</v>
      </c>
    </row>
    <row r="107" spans="1:19" hidden="1" x14ac:dyDescent="0.25">
      <c r="A107" s="1">
        <v>184</v>
      </c>
      <c r="B107" s="1">
        <v>8899</v>
      </c>
      <c r="D107" s="6">
        <v>44362</v>
      </c>
      <c r="E107" s="1" t="s">
        <v>16</v>
      </c>
      <c r="F107" s="1" t="s">
        <v>9</v>
      </c>
      <c r="G107" s="1" t="s">
        <v>19</v>
      </c>
      <c r="H107" s="1" t="str">
        <f t="shared" si="3"/>
        <v>HTT+NI</v>
      </c>
      <c r="J107" s="1"/>
      <c r="K107" s="8" t="s">
        <v>35</v>
      </c>
      <c r="L107" s="8" t="s">
        <v>15</v>
      </c>
      <c r="M107" s="1"/>
      <c r="N107" s="1"/>
      <c r="O107" s="1"/>
      <c r="P107" s="1"/>
      <c r="R107">
        <f>IF(I107="",parameters!$B$2,(IF(wrwerwe!I107=parameters!$A$3,parameters!$B$3,(IF(wrwerwe!I107=parameters!$A$4,parameters!$B$4,(IF(wrwerwe!I107=parameters!$A$5,parameters!$B$5,(IF(wrwerwe!I107=parameters!$A$6,parameters!$B$6,"Error")))))))))</f>
        <v>21</v>
      </c>
    </row>
    <row r="108" spans="1:19" hidden="1" x14ac:dyDescent="0.25">
      <c r="A108" s="1">
        <v>196</v>
      </c>
      <c r="B108" s="1">
        <v>289847264</v>
      </c>
      <c r="D108" s="6">
        <v>44410</v>
      </c>
      <c r="E108" s="1" t="s">
        <v>16</v>
      </c>
      <c r="F108" s="1" t="s">
        <v>9</v>
      </c>
      <c r="G108" s="1" t="s">
        <v>19</v>
      </c>
      <c r="H108" s="1" t="str">
        <f t="shared" si="3"/>
        <v>HTT+NI</v>
      </c>
      <c r="J108" s="1"/>
      <c r="K108" s="1"/>
      <c r="L108" s="1"/>
      <c r="M108" s="1"/>
      <c r="N108" s="1"/>
      <c r="O108" s="1"/>
      <c r="P108" s="1"/>
      <c r="R108">
        <f>IF(I108="",parameters!$B$2,(IF(wrwerwe!I108=parameters!$A$3,parameters!$B$3,(IF(wrwerwe!I108=parameters!$A$4,parameters!$B$4,(IF(wrwerwe!I108=parameters!$A$5,parameters!$B$5,(IF(wrwerwe!I108=parameters!$A$6,parameters!$B$6,"Error")))))))))</f>
        <v>21</v>
      </c>
    </row>
    <row r="109" spans="1:19" hidden="1" x14ac:dyDescent="0.25">
      <c r="A109" s="1">
        <v>210</v>
      </c>
      <c r="B109" s="1">
        <v>290219509</v>
      </c>
      <c r="D109" s="6">
        <v>44562</v>
      </c>
      <c r="E109" s="1" t="s">
        <v>16</v>
      </c>
      <c r="F109" s="1" t="s">
        <v>9</v>
      </c>
      <c r="G109" s="1" t="s">
        <v>19</v>
      </c>
      <c r="H109" s="1" t="str">
        <f t="shared" si="3"/>
        <v>HTT+NI</v>
      </c>
      <c r="J109" s="1"/>
      <c r="K109" s="1"/>
      <c r="L109" s="1" t="s">
        <v>27</v>
      </c>
      <c r="M109" s="1"/>
      <c r="N109" s="1"/>
      <c r="O109" s="1"/>
      <c r="P109" s="1"/>
      <c r="R109">
        <f>IF(I109="",parameters!$B$2,(IF(wrwerwe!I109=parameters!$A$3,parameters!$B$3,(IF(wrwerwe!I109=parameters!$A$4,parameters!$B$4,(IF(wrwerwe!I109=parameters!$A$5,parameters!$B$5,(IF(wrwerwe!I109=parameters!$A$6,parameters!$B$6,"Error")))))))))</f>
        <v>21</v>
      </c>
    </row>
    <row r="110" spans="1:19" hidden="1" x14ac:dyDescent="0.25">
      <c r="A110" s="1">
        <v>74</v>
      </c>
      <c r="B110" s="1">
        <v>354625472</v>
      </c>
      <c r="D110" s="6">
        <v>44212</v>
      </c>
      <c r="E110" s="1" t="s">
        <v>16</v>
      </c>
      <c r="F110" s="1" t="s">
        <v>9</v>
      </c>
      <c r="G110" s="1" t="s">
        <v>19</v>
      </c>
      <c r="H110" s="1" t="str">
        <f t="shared" si="3"/>
        <v>HTT+NI</v>
      </c>
      <c r="J110" s="1"/>
      <c r="K110" s="1" t="s">
        <v>10</v>
      </c>
      <c r="L110" s="1"/>
      <c r="M110" s="1"/>
      <c r="N110" s="1"/>
      <c r="O110" s="1"/>
      <c r="P110" s="1"/>
      <c r="R110">
        <f>IF(I110="",parameters!$B$2,(IF(wrwerwe!I110=parameters!$A$3,parameters!$B$3,(IF(wrwerwe!I110=parameters!$A$4,parameters!$B$4,(IF(wrwerwe!I110=parameters!$A$5,parameters!$B$5,(IF(wrwerwe!I110=parameters!$A$6,parameters!$B$6,"Error")))))))))</f>
        <v>21</v>
      </c>
    </row>
    <row r="111" spans="1:19" hidden="1" x14ac:dyDescent="0.25">
      <c r="A111" s="1">
        <v>172</v>
      </c>
      <c r="B111" s="1">
        <v>289838817</v>
      </c>
      <c r="D111" s="6">
        <v>44355</v>
      </c>
      <c r="E111" s="1" t="s">
        <v>16</v>
      </c>
      <c r="F111" s="1" t="s">
        <v>9</v>
      </c>
      <c r="G111" s="1" t="s">
        <v>19</v>
      </c>
      <c r="H111" s="1" t="str">
        <f t="shared" si="3"/>
        <v>HTT+NI</v>
      </c>
      <c r="J111" s="1"/>
      <c r="K111" s="1" t="s">
        <v>27</v>
      </c>
      <c r="L111" s="1"/>
      <c r="M111" s="1"/>
      <c r="N111" s="1"/>
      <c r="O111" s="1"/>
      <c r="P111" s="1"/>
      <c r="R111">
        <f>IF(I111="",parameters!$B$2,(IF(wrwerwe!I111=parameters!$A$3,parameters!$B$3,(IF(wrwerwe!I111=parameters!$A$4,parameters!$B$4,(IF(wrwerwe!I111=parameters!$A$5,parameters!$B$5,(IF(wrwerwe!I111=parameters!$A$6,parameters!$B$6,"Error")))))))))</f>
        <v>21</v>
      </c>
    </row>
    <row r="112" spans="1:19" x14ac:dyDescent="0.25">
      <c r="A112" s="1">
        <v>208</v>
      </c>
      <c r="B112" s="1" t="s">
        <v>52</v>
      </c>
      <c r="C112" s="1" t="s">
        <v>52</v>
      </c>
      <c r="D112" s="6">
        <v>44561</v>
      </c>
      <c r="E112" s="1" t="s">
        <v>16</v>
      </c>
      <c r="F112" s="1" t="s">
        <v>9</v>
      </c>
      <c r="G112" s="1" t="s">
        <v>19</v>
      </c>
      <c r="H112" s="1" t="str">
        <f t="shared" si="3"/>
        <v>HTT+NI</v>
      </c>
      <c r="J112" s="1">
        <v>4</v>
      </c>
      <c r="K112" s="1"/>
      <c r="L112" s="10" t="s">
        <v>29</v>
      </c>
      <c r="M112" s="1"/>
      <c r="N112" s="1"/>
      <c r="O112" s="1"/>
      <c r="P112" s="1"/>
      <c r="Q112" s="11" t="s">
        <v>50</v>
      </c>
      <c r="R112">
        <f>IF(I112="",parameters!$B$2,(IF(wrwerwe!I35=parameters!$A$3,parameters!$B$3,(IF(wrwerwe!I35=parameters!$A$4,parameters!$B$4,(IF(wrwerwe!I35=parameters!$A$5,parameters!$B$5,(IF(wrwerwe!I35=parameters!$A$6,parameters!$B$6,"Error")))))))))</f>
        <v>21</v>
      </c>
      <c r="S112" s="29" t="str">
        <f>IF(H112=parameters!$D$2,parameters!$E$2,(IF(wrwerwe!H11=parameters!$D$3,parameters!$E$3,(IF(wrwerwe!H11=parameters!$D$4,parameters!$E$4,(IF(wrwerwe!H11=parameters!$D$5,parameters!$E$5,"ERROR")))))))</f>
        <v>#994F00</v>
      </c>
    </row>
    <row r="113" spans="1:18" hidden="1" x14ac:dyDescent="0.25">
      <c r="A113" s="1">
        <v>128</v>
      </c>
      <c r="B113" s="1">
        <v>289838839</v>
      </c>
      <c r="D113" s="6">
        <v>44277</v>
      </c>
      <c r="E113" s="1" t="s">
        <v>8</v>
      </c>
      <c r="F113" s="1" t="s">
        <v>9</v>
      </c>
      <c r="G113" s="1" t="s">
        <v>17</v>
      </c>
      <c r="H113" s="1" t="str">
        <f t="shared" ref="H113:H176" si="4">(IF(E113="Htt-","HTT-NI",(IF(G113="NoED","PSD95-6ZF-NoED",(IF(G113="VP64","PSD95-6ZF-VP64","HTT+NI"))))))</f>
        <v>HTT-NI</v>
      </c>
      <c r="I113" s="1" t="s">
        <v>26</v>
      </c>
      <c r="J113" s="1"/>
      <c r="K113" s="1"/>
      <c r="L113" s="1"/>
      <c r="M113" s="1"/>
      <c r="N113" s="1"/>
      <c r="O113" s="1"/>
      <c r="P113" s="1"/>
      <c r="R113">
        <f>IF(I113="",parameters!$B$2,(IF(wrwerwe!I113=parameters!$A$3,parameters!$B$3,(IF(wrwerwe!I113=parameters!$A$4,parameters!$B$4,(IF(wrwerwe!I113=parameters!$A$5,parameters!$B$5,(IF(wrwerwe!I113=parameters!$A$6,parameters!$B$6,"Error")))))))))</f>
        <v>22</v>
      </c>
    </row>
    <row r="114" spans="1:18" hidden="1" x14ac:dyDescent="0.25">
      <c r="A114" s="1">
        <v>6</v>
      </c>
      <c r="B114" s="1">
        <v>289490328</v>
      </c>
      <c r="D114" s="6">
        <v>43896</v>
      </c>
      <c r="E114" s="1" t="s">
        <v>8</v>
      </c>
      <c r="F114" s="1" t="s">
        <v>11</v>
      </c>
      <c r="G114" s="1" t="s">
        <v>17</v>
      </c>
      <c r="H114" s="1" t="str">
        <f t="shared" si="4"/>
        <v>HTT-NI</v>
      </c>
      <c r="I114" s="27" t="s">
        <v>118</v>
      </c>
      <c r="J114" s="27"/>
      <c r="K114" s="1" t="s">
        <v>10</v>
      </c>
      <c r="L114" s="1"/>
      <c r="M114" s="1"/>
      <c r="N114" s="1"/>
      <c r="O114" s="1"/>
      <c r="P114" s="1"/>
      <c r="R114">
        <f>IF(I114="",parameters!$B$2,(IF(wrwerwe!I114=parameters!$A$3,parameters!$B$3,(IF(wrwerwe!I114=parameters!$A$4,parameters!$B$4,(IF(wrwerwe!I114=parameters!$A$5,parameters!$B$5,(IF(wrwerwe!I114=parameters!$A$6,parameters!$B$6,"Error")))))))))</f>
        <v>24</v>
      </c>
    </row>
    <row r="115" spans="1:18" hidden="1" x14ac:dyDescent="0.25">
      <c r="A115" s="1">
        <v>10</v>
      </c>
      <c r="B115" s="1">
        <v>289752513</v>
      </c>
      <c r="D115" s="6">
        <v>43896</v>
      </c>
      <c r="E115" s="1" t="s">
        <v>8</v>
      </c>
      <c r="F115" s="1" t="s">
        <v>11</v>
      </c>
      <c r="G115" s="1" t="s">
        <v>18</v>
      </c>
      <c r="H115" s="1" t="str">
        <f t="shared" si="4"/>
        <v>HTT-NI</v>
      </c>
      <c r="I115" s="27" t="s">
        <v>118</v>
      </c>
      <c r="J115" s="27"/>
      <c r="K115" s="1" t="s">
        <v>10</v>
      </c>
      <c r="L115" s="1"/>
      <c r="M115" s="1"/>
      <c r="N115" s="1"/>
      <c r="O115" s="1"/>
      <c r="P115" s="1"/>
      <c r="R115">
        <f>IF(I115="",parameters!$B$2,(IF(wrwerwe!I115=parameters!$A$3,parameters!$B$3,(IF(wrwerwe!I115=parameters!$A$4,parameters!$B$4,(IF(wrwerwe!I115=parameters!$A$5,parameters!$B$5,(IF(wrwerwe!I115=parameters!$A$6,parameters!$B$6,"Error")))))))))</f>
        <v>24</v>
      </c>
    </row>
    <row r="116" spans="1:18" hidden="1" x14ac:dyDescent="0.25">
      <c r="A116" s="1">
        <v>11</v>
      </c>
      <c r="B116" s="1">
        <v>289752641</v>
      </c>
      <c r="D116" s="6">
        <v>43896</v>
      </c>
      <c r="E116" s="1" t="s">
        <v>8</v>
      </c>
      <c r="F116" s="1" t="s">
        <v>9</v>
      </c>
      <c r="G116" s="1" t="s">
        <v>18</v>
      </c>
      <c r="H116" s="1" t="str">
        <f t="shared" si="4"/>
        <v>HTT-NI</v>
      </c>
      <c r="I116" s="27" t="s">
        <v>118</v>
      </c>
      <c r="J116" s="27"/>
      <c r="K116" s="1"/>
      <c r="L116" s="1"/>
      <c r="M116" s="1"/>
      <c r="N116" s="1"/>
      <c r="O116" s="1"/>
      <c r="P116" s="1"/>
      <c r="R116">
        <f>IF(I116="",parameters!$B$2,(IF(wrwerwe!I116=parameters!$A$3,parameters!$B$3,(IF(wrwerwe!I116=parameters!$A$4,parameters!$B$4,(IF(wrwerwe!I116=parameters!$A$5,parameters!$B$5,(IF(wrwerwe!I116=parameters!$A$6,parameters!$B$6,"Error")))))))))</f>
        <v>24</v>
      </c>
    </row>
    <row r="117" spans="1:18" hidden="1" x14ac:dyDescent="0.25">
      <c r="A117" s="1">
        <v>17</v>
      </c>
      <c r="B117" s="1">
        <v>289752411</v>
      </c>
      <c r="D117" s="6">
        <v>43899</v>
      </c>
      <c r="E117" s="1" t="s">
        <v>8</v>
      </c>
      <c r="F117" s="1" t="s">
        <v>11</v>
      </c>
      <c r="G117" s="1" t="s">
        <v>17</v>
      </c>
      <c r="H117" s="1" t="str">
        <f t="shared" si="4"/>
        <v>HTT-NI</v>
      </c>
      <c r="I117" s="27" t="s">
        <v>118</v>
      </c>
      <c r="J117" s="27"/>
      <c r="K117" s="1" t="s">
        <v>10</v>
      </c>
      <c r="L117" s="1"/>
      <c r="M117" s="1"/>
      <c r="N117" s="1"/>
      <c r="O117" s="1"/>
      <c r="P117" s="1"/>
      <c r="R117">
        <f>IF(I117="",parameters!$B$2,(IF(wrwerwe!I117=parameters!$A$3,parameters!$B$3,(IF(wrwerwe!I117=parameters!$A$4,parameters!$B$4,(IF(wrwerwe!I117=parameters!$A$5,parameters!$B$5,(IF(wrwerwe!I117=parameters!$A$6,parameters!$B$6,"Error")))))))))</f>
        <v>24</v>
      </c>
    </row>
    <row r="118" spans="1:18" hidden="1" x14ac:dyDescent="0.25">
      <c r="A118" s="1">
        <v>126</v>
      </c>
      <c r="B118" s="1">
        <v>289839059</v>
      </c>
      <c r="D118" s="6">
        <v>44277</v>
      </c>
      <c r="E118" s="1" t="s">
        <v>8</v>
      </c>
      <c r="F118" s="1" t="s">
        <v>9</v>
      </c>
      <c r="G118" s="1" t="s">
        <v>17</v>
      </c>
      <c r="H118" s="1" t="str">
        <f t="shared" si="4"/>
        <v>HTT-NI</v>
      </c>
      <c r="I118" s="1" t="s">
        <v>26</v>
      </c>
      <c r="J118" s="1"/>
      <c r="K118" s="1"/>
      <c r="L118" s="1"/>
      <c r="M118" s="1"/>
      <c r="N118" s="1"/>
      <c r="O118" s="1"/>
      <c r="P118" s="1"/>
      <c r="R118">
        <f>IF(I118="",parameters!$B$2,(IF(wrwerwe!I118=parameters!$A$3,parameters!$B$3,(IF(wrwerwe!I118=parameters!$A$4,parameters!$B$4,(IF(wrwerwe!I118=parameters!$A$5,parameters!$B$5,(IF(wrwerwe!I118=parameters!$A$6,parameters!$B$6,"Error")))))))))</f>
        <v>22</v>
      </c>
    </row>
    <row r="119" spans="1:18" hidden="1" x14ac:dyDescent="0.25">
      <c r="A119" s="1">
        <v>1</v>
      </c>
      <c r="B119" s="1">
        <v>289752491</v>
      </c>
      <c r="D119" s="6">
        <v>43896</v>
      </c>
      <c r="E119" s="1" t="s">
        <v>8</v>
      </c>
      <c r="F119" s="1" t="s">
        <v>9</v>
      </c>
      <c r="G119" s="1" t="str">
        <f>(IF(E119="Htt-","HTT-",(IF(G119="NoED","HTT+NoED",""))))</f>
        <v>HTT-</v>
      </c>
      <c r="H119" s="1" t="str">
        <f t="shared" si="4"/>
        <v>HTT-NI</v>
      </c>
      <c r="J119" s="1"/>
      <c r="K119" s="1" t="s">
        <v>10</v>
      </c>
      <c r="L119" s="1"/>
      <c r="M119" s="1"/>
      <c r="N119" s="1"/>
      <c r="O119" s="1"/>
      <c r="P119" s="1"/>
      <c r="R119">
        <f>IF(I119="",parameters!$B$2,(IF(wrwerwe!I119=parameters!$A$3,parameters!$B$3,(IF(wrwerwe!I119=parameters!$A$4,parameters!$B$4,(IF(wrwerwe!I119=parameters!$A$5,parameters!$B$5,(IF(wrwerwe!I119=parameters!$A$6,parameters!$B$6,"Error")))))))))</f>
        <v>21</v>
      </c>
    </row>
    <row r="120" spans="1:18" hidden="1" x14ac:dyDescent="0.25">
      <c r="A120" s="1">
        <v>2</v>
      </c>
      <c r="B120" s="1">
        <v>289752626</v>
      </c>
      <c r="D120" s="6">
        <v>43896</v>
      </c>
      <c r="E120" s="1" t="s">
        <v>8</v>
      </c>
      <c r="F120" s="1" t="s">
        <v>11</v>
      </c>
      <c r="G120" s="1" t="str">
        <f>(IF(E120="Htt-","HTT-",(IF(G120="NoED","HTT+NoED",""))))</f>
        <v>HTT-</v>
      </c>
      <c r="H120" s="1" t="str">
        <f t="shared" si="4"/>
        <v>HTT-NI</v>
      </c>
      <c r="J120" s="1"/>
      <c r="K120" s="1"/>
      <c r="L120" s="1"/>
      <c r="M120" s="1"/>
      <c r="N120" s="1"/>
      <c r="O120" s="1"/>
      <c r="P120" s="1"/>
      <c r="R120">
        <f>IF(I120="",parameters!$B$2,(IF(wrwerwe!I120=parameters!$A$3,parameters!$B$3,(IF(wrwerwe!I120=parameters!$A$4,parameters!$B$4,(IF(wrwerwe!I120=parameters!$A$5,parameters!$B$5,(IF(wrwerwe!I120=parameters!$A$6,parameters!$B$6,"Error")))))))))</f>
        <v>21</v>
      </c>
    </row>
    <row r="121" spans="1:18" hidden="1" x14ac:dyDescent="0.25">
      <c r="A121" s="1">
        <v>3</v>
      </c>
      <c r="B121" s="1">
        <v>289753056</v>
      </c>
      <c r="D121" s="6">
        <v>43896</v>
      </c>
      <c r="E121" s="1" t="s">
        <v>8</v>
      </c>
      <c r="F121" s="1" t="s">
        <v>9</v>
      </c>
      <c r="G121" s="1" t="str">
        <f>(IF(E121="Htt-","HTT-",(IF(G121="NoED","asd",""))))</f>
        <v>HTT-</v>
      </c>
      <c r="H121" s="1" t="str">
        <f t="shared" si="4"/>
        <v>HTT-NI</v>
      </c>
      <c r="J121" s="1"/>
      <c r="K121" s="1" t="s">
        <v>10</v>
      </c>
      <c r="L121" s="1"/>
      <c r="M121" s="8" t="s">
        <v>12</v>
      </c>
      <c r="N121" s="8" t="s">
        <v>13</v>
      </c>
      <c r="O121" s="8" t="s">
        <v>14</v>
      </c>
      <c r="P121" s="8" t="s">
        <v>15</v>
      </c>
      <c r="Q121" s="9"/>
      <c r="R121">
        <f>IF(I121="",parameters!$B$2,(IF(wrwerwe!I121=parameters!$A$3,parameters!$B$3,(IF(wrwerwe!I121=parameters!$A$4,parameters!$B$4,(IF(wrwerwe!I121=parameters!$A$5,parameters!$B$5,(IF(wrwerwe!I121=parameters!$A$6,parameters!$B$6,"Error")))))))))</f>
        <v>21</v>
      </c>
    </row>
    <row r="122" spans="1:18" hidden="1" x14ac:dyDescent="0.25">
      <c r="A122" s="1">
        <v>24</v>
      </c>
      <c r="B122" s="1">
        <v>289756720</v>
      </c>
      <c r="D122" s="6">
        <v>44200</v>
      </c>
      <c r="E122" s="1" t="s">
        <v>8</v>
      </c>
      <c r="F122" s="1" t="s">
        <v>11</v>
      </c>
      <c r="G122" s="1" t="s">
        <v>19</v>
      </c>
      <c r="H122" s="1" t="str">
        <f t="shared" si="4"/>
        <v>HTT-NI</v>
      </c>
      <c r="J122" s="1"/>
      <c r="K122" s="1"/>
      <c r="L122" s="1"/>
      <c r="M122" s="1"/>
      <c r="N122" s="1"/>
      <c r="O122" s="1"/>
      <c r="P122" s="1"/>
      <c r="R122">
        <f>IF(I122="",parameters!$B$2,(IF(wrwerwe!I122=parameters!$A$3,parameters!$B$3,(IF(wrwerwe!I122=parameters!$A$4,parameters!$B$4,(IF(wrwerwe!I122=parameters!$A$5,parameters!$B$5,(IF(wrwerwe!I122=parameters!$A$6,parameters!$B$6,"Error")))))))))</f>
        <v>21</v>
      </c>
    </row>
    <row r="123" spans="1:18" hidden="1" x14ac:dyDescent="0.25">
      <c r="A123" s="1">
        <v>32</v>
      </c>
      <c r="B123" s="1">
        <v>289838910</v>
      </c>
      <c r="D123" s="6">
        <v>44202</v>
      </c>
      <c r="E123" s="1" t="s">
        <v>8</v>
      </c>
      <c r="F123" s="1" t="s">
        <v>9</v>
      </c>
      <c r="G123" s="1" t="s">
        <v>19</v>
      </c>
      <c r="H123" s="1" t="str">
        <f t="shared" si="4"/>
        <v>HTT-NI</v>
      </c>
      <c r="J123" s="1"/>
      <c r="K123" s="1"/>
      <c r="L123" s="1"/>
      <c r="M123" s="1"/>
      <c r="N123" s="1"/>
      <c r="O123" s="1"/>
      <c r="P123" s="1"/>
      <c r="R123">
        <f>IF(I123="",parameters!$B$2,(IF(wrwerwe!I123=parameters!$A$3,parameters!$B$3,(IF(wrwerwe!I123=parameters!$A$4,parameters!$B$4,(IF(wrwerwe!I123=parameters!$A$5,parameters!$B$5,(IF(wrwerwe!I123=parameters!$A$6,parameters!$B$6,"Error")))))))))</f>
        <v>21</v>
      </c>
    </row>
    <row r="124" spans="1:18" hidden="1" x14ac:dyDescent="0.25">
      <c r="A124" s="1">
        <v>33</v>
      </c>
      <c r="B124" s="1">
        <v>289838330</v>
      </c>
      <c r="D124" s="6">
        <v>44202</v>
      </c>
      <c r="E124" s="1" t="s">
        <v>8</v>
      </c>
      <c r="F124" s="1" t="s">
        <v>11</v>
      </c>
      <c r="G124" s="1" t="s">
        <v>19</v>
      </c>
      <c r="H124" s="1" t="str">
        <f t="shared" si="4"/>
        <v>HTT-NI</v>
      </c>
      <c r="J124" s="1"/>
      <c r="K124" s="1"/>
      <c r="L124" s="1"/>
      <c r="M124" s="1"/>
      <c r="N124" s="1"/>
      <c r="O124" s="1"/>
      <c r="P124" s="1"/>
      <c r="R124">
        <f>IF(I124="",parameters!$B$2,(IF(wrwerwe!I124=parameters!$A$3,parameters!$B$3,(IF(wrwerwe!I124=parameters!$A$4,parameters!$B$4,(IF(wrwerwe!I124=parameters!$A$5,parameters!$B$5,(IF(wrwerwe!I124=parameters!$A$6,parameters!$B$6,"Error")))))))))</f>
        <v>21</v>
      </c>
    </row>
    <row r="125" spans="1:18" hidden="1" x14ac:dyDescent="0.25">
      <c r="A125" s="1">
        <v>34</v>
      </c>
      <c r="B125" s="1">
        <v>289838705</v>
      </c>
      <c r="D125" s="6">
        <v>44202</v>
      </c>
      <c r="E125" s="1" t="s">
        <v>8</v>
      </c>
      <c r="F125" s="1" t="s">
        <v>9</v>
      </c>
      <c r="G125" s="1" t="s">
        <v>19</v>
      </c>
      <c r="H125" s="1" t="str">
        <f t="shared" si="4"/>
        <v>HTT-NI</v>
      </c>
      <c r="J125" s="1"/>
      <c r="K125" s="1" t="s">
        <v>10</v>
      </c>
      <c r="L125" s="1"/>
      <c r="M125" s="1"/>
      <c r="N125" s="1"/>
      <c r="O125" s="1"/>
      <c r="P125" s="1"/>
      <c r="R125">
        <f>IF(I125="",parameters!$B$2,(IF(wrwerwe!I125=parameters!$A$3,parameters!$B$3,(IF(wrwerwe!I125=parameters!$A$4,parameters!$B$4,(IF(wrwerwe!I125=parameters!$A$5,parameters!$B$5,(IF(wrwerwe!I125=parameters!$A$6,parameters!$B$6,"Error")))))))))</f>
        <v>21</v>
      </c>
    </row>
    <row r="126" spans="1:18" hidden="1" x14ac:dyDescent="0.25">
      <c r="A126" s="1">
        <v>35</v>
      </c>
      <c r="B126" s="1">
        <v>289838310</v>
      </c>
      <c r="D126" s="6">
        <v>44202</v>
      </c>
      <c r="E126" s="1" t="s">
        <v>8</v>
      </c>
      <c r="F126" s="1" t="s">
        <v>11</v>
      </c>
      <c r="G126" s="1" t="s">
        <v>19</v>
      </c>
      <c r="H126" s="1" t="str">
        <f t="shared" si="4"/>
        <v>HTT-NI</v>
      </c>
      <c r="J126" s="1"/>
      <c r="K126" s="1"/>
      <c r="L126" s="1"/>
      <c r="M126" s="1"/>
      <c r="N126" s="1"/>
      <c r="O126" s="1"/>
      <c r="P126" s="1"/>
      <c r="R126">
        <f>IF(I126="",parameters!$B$2,(IF(wrwerwe!I126=parameters!$A$3,parameters!$B$3,(IF(wrwerwe!I126=parameters!$A$4,parameters!$B$4,(IF(wrwerwe!I126=parameters!$A$5,parameters!$B$5,(IF(wrwerwe!I126=parameters!$A$6,parameters!$B$6,"Error")))))))))</f>
        <v>21</v>
      </c>
    </row>
    <row r="127" spans="1:18" hidden="1" x14ac:dyDescent="0.25">
      <c r="A127" s="1">
        <v>133</v>
      </c>
      <c r="B127" s="1">
        <v>289838668</v>
      </c>
      <c r="D127" s="6">
        <v>44335</v>
      </c>
      <c r="E127" s="1" t="s">
        <v>8</v>
      </c>
      <c r="F127" s="1" t="s">
        <v>11</v>
      </c>
      <c r="G127" s="1" t="s">
        <v>19</v>
      </c>
      <c r="H127" s="1" t="str">
        <f t="shared" si="4"/>
        <v>HTT-NI</v>
      </c>
      <c r="J127" s="1"/>
      <c r="K127" s="1" t="s">
        <v>27</v>
      </c>
      <c r="L127" s="1"/>
      <c r="M127" s="1"/>
      <c r="N127" s="1"/>
      <c r="O127" s="1"/>
      <c r="P127" s="1"/>
      <c r="R127">
        <f>IF(I127="",parameters!$B$2,(IF(wrwerwe!I127=parameters!$A$3,parameters!$B$3,(IF(wrwerwe!I127=parameters!$A$4,parameters!$B$4,(IF(wrwerwe!I127=parameters!$A$5,parameters!$B$5,(IF(wrwerwe!I127=parameters!$A$6,parameters!$B$6,"Error")))))))))</f>
        <v>21</v>
      </c>
    </row>
    <row r="128" spans="1:18" hidden="1" x14ac:dyDescent="0.25">
      <c r="A128" s="1">
        <v>41</v>
      </c>
      <c r="B128" s="1">
        <v>289838244</v>
      </c>
      <c r="D128" s="6">
        <v>44204</v>
      </c>
      <c r="E128" s="1" t="s">
        <v>8</v>
      </c>
      <c r="F128" s="1" t="s">
        <v>11</v>
      </c>
      <c r="G128" s="1" t="s">
        <v>19</v>
      </c>
      <c r="H128" s="1" t="str">
        <f t="shared" si="4"/>
        <v>HTT-NI</v>
      </c>
      <c r="J128" s="1"/>
      <c r="K128" s="1"/>
      <c r="L128" s="8" t="s">
        <v>12</v>
      </c>
      <c r="M128" s="12"/>
      <c r="N128" s="12"/>
      <c r="O128" s="12"/>
      <c r="P128" s="1"/>
      <c r="R128">
        <f>IF(I128="",parameters!$B$2,(IF(wrwerwe!I128=parameters!$A$3,parameters!$B$3,(IF(wrwerwe!I128=parameters!$A$4,parameters!$B$4,(IF(wrwerwe!I128=parameters!$A$5,parameters!$B$5,(IF(wrwerwe!I128=parameters!$A$6,parameters!$B$6,"Error")))))))))</f>
        <v>21</v>
      </c>
    </row>
    <row r="129" spans="1:18" hidden="1" x14ac:dyDescent="0.25">
      <c r="A129" s="1">
        <v>47</v>
      </c>
      <c r="B129" s="1">
        <v>289838416</v>
      </c>
      <c r="D129" s="6">
        <v>44209</v>
      </c>
      <c r="E129" s="1" t="s">
        <v>8</v>
      </c>
      <c r="F129" s="1" t="s">
        <v>11</v>
      </c>
      <c r="G129" s="1" t="s">
        <v>19</v>
      </c>
      <c r="H129" s="1" t="str">
        <f t="shared" si="4"/>
        <v>HTT-NI</v>
      </c>
      <c r="J129" s="1"/>
      <c r="K129" s="1"/>
      <c r="L129" s="1"/>
      <c r="M129" s="1"/>
      <c r="N129" s="1"/>
      <c r="O129" s="1"/>
      <c r="P129" s="1"/>
      <c r="R129">
        <f>IF(I129="",parameters!$B$2,(IF(wrwerwe!I129=parameters!$A$3,parameters!$B$3,(IF(wrwerwe!I129=parameters!$A$4,parameters!$B$4,(IF(wrwerwe!I129=parameters!$A$5,parameters!$B$5,(IF(wrwerwe!I129=parameters!$A$6,parameters!$B$6,"Error")))))))))</f>
        <v>21</v>
      </c>
    </row>
    <row r="130" spans="1:18" hidden="1" x14ac:dyDescent="0.25">
      <c r="A130" s="1">
        <v>141</v>
      </c>
      <c r="B130" s="13">
        <v>289756745</v>
      </c>
      <c r="C130" s="13"/>
      <c r="D130" s="14">
        <v>44343</v>
      </c>
      <c r="E130" s="13" t="s">
        <v>8</v>
      </c>
      <c r="F130" s="13" t="s">
        <v>9</v>
      </c>
      <c r="G130" s="13" t="s">
        <v>19</v>
      </c>
      <c r="H130" s="1" t="str">
        <f t="shared" si="4"/>
        <v>HTT-NI</v>
      </c>
      <c r="I130" s="13"/>
      <c r="J130" s="13"/>
      <c r="K130" s="15" t="s">
        <v>28</v>
      </c>
      <c r="L130" s="13"/>
      <c r="M130" s="13"/>
      <c r="N130" s="13"/>
      <c r="O130" s="13"/>
      <c r="P130" s="13"/>
      <c r="Q130" s="16"/>
      <c r="R130">
        <f>IF(I130="",parameters!$B$2,(IF(wrwerwe!I130=parameters!$A$3,parameters!$B$3,(IF(wrwerwe!I130=parameters!$A$4,parameters!$B$4,(IF(wrwerwe!I130=parameters!$A$5,parameters!$B$5,(IF(wrwerwe!I130=parameters!$A$6,parameters!$B$6,"Error")))))))))</f>
        <v>21</v>
      </c>
    </row>
    <row r="131" spans="1:18" hidden="1" x14ac:dyDescent="0.25">
      <c r="A131" s="1">
        <v>49</v>
      </c>
      <c r="B131" s="1">
        <v>289838715</v>
      </c>
      <c r="D131" s="6">
        <v>44209</v>
      </c>
      <c r="E131" s="1" t="s">
        <v>8</v>
      </c>
      <c r="F131" s="1" t="s">
        <v>11</v>
      </c>
      <c r="G131" s="1" t="s">
        <v>19</v>
      </c>
      <c r="H131" s="1" t="str">
        <f t="shared" si="4"/>
        <v>HTT-NI</v>
      </c>
      <c r="J131" s="1"/>
      <c r="K131" s="1"/>
      <c r="L131" s="1"/>
      <c r="M131" s="1"/>
      <c r="N131" s="1"/>
      <c r="O131" s="1"/>
      <c r="P131" s="1"/>
      <c r="R131">
        <f>IF(I131="",parameters!$B$2,(IF(wrwerwe!I131=parameters!$A$3,parameters!$B$3,(IF(wrwerwe!I131=parameters!$A$4,parameters!$B$4,(IF(wrwerwe!I131=parameters!$A$5,parameters!$B$5,(IF(wrwerwe!I131=parameters!$A$6,parameters!$B$6,"Error")))))))))</f>
        <v>21</v>
      </c>
    </row>
    <row r="132" spans="1:18" hidden="1" x14ac:dyDescent="0.25">
      <c r="A132" s="1">
        <v>50</v>
      </c>
      <c r="B132" s="1">
        <v>289838727</v>
      </c>
      <c r="D132" s="6">
        <v>44209</v>
      </c>
      <c r="E132" s="1" t="s">
        <v>8</v>
      </c>
      <c r="F132" s="1" t="s">
        <v>11</v>
      </c>
      <c r="G132" s="1" t="s">
        <v>19</v>
      </c>
      <c r="H132" s="1" t="str">
        <f t="shared" si="4"/>
        <v>HTT-NI</v>
      </c>
      <c r="J132" s="1"/>
      <c r="K132" s="1"/>
      <c r="L132" s="1"/>
      <c r="M132" s="1"/>
      <c r="N132" s="1"/>
      <c r="O132" s="1"/>
      <c r="P132" s="1"/>
      <c r="R132">
        <f>IF(I132="",parameters!$B$2,(IF(wrwerwe!I132=parameters!$A$3,parameters!$B$3,(IF(wrwerwe!I132=parameters!$A$4,parameters!$B$4,(IF(wrwerwe!I132=parameters!$A$5,parameters!$B$5,(IF(wrwerwe!I132=parameters!$A$6,parameters!$B$6,"Error")))))))))</f>
        <v>21</v>
      </c>
    </row>
    <row r="133" spans="1:18" hidden="1" x14ac:dyDescent="0.25">
      <c r="A133" s="1">
        <v>198</v>
      </c>
      <c r="B133" s="1">
        <v>289756745</v>
      </c>
      <c r="D133" s="6">
        <v>44413</v>
      </c>
      <c r="E133" s="1" t="s">
        <v>8</v>
      </c>
      <c r="F133" s="1" t="s">
        <v>9</v>
      </c>
      <c r="G133" s="1" t="s">
        <v>19</v>
      </c>
      <c r="H133" s="1" t="str">
        <f t="shared" si="4"/>
        <v>HTT-NI</v>
      </c>
      <c r="J133" s="1"/>
      <c r="K133" s="8" t="s">
        <v>28</v>
      </c>
      <c r="L133" s="1"/>
      <c r="M133" s="1"/>
      <c r="N133" s="1"/>
      <c r="O133" s="1"/>
      <c r="P133" s="1"/>
      <c r="R133">
        <f>IF(I133="",parameters!$B$2,(IF(wrwerwe!I133=parameters!$A$3,parameters!$B$3,(IF(wrwerwe!I133=parameters!$A$4,parameters!$B$4,(IF(wrwerwe!I133=parameters!$A$5,parameters!$B$5,(IF(wrwerwe!I133=parameters!$A$6,parameters!$B$6,"Error")))))))))</f>
        <v>21</v>
      </c>
    </row>
    <row r="134" spans="1:18" hidden="1" x14ac:dyDescent="0.25">
      <c r="A134" s="1">
        <v>56</v>
      </c>
      <c r="B134" s="1">
        <v>289838313</v>
      </c>
      <c r="D134" s="6">
        <v>44210</v>
      </c>
      <c r="E134" s="1" t="s">
        <v>8</v>
      </c>
      <c r="F134" s="1" t="s">
        <v>23</v>
      </c>
      <c r="G134" s="1" t="s">
        <v>19</v>
      </c>
      <c r="H134" s="1" t="str">
        <f t="shared" si="4"/>
        <v>HTT-NI</v>
      </c>
      <c r="J134" s="1"/>
      <c r="K134" s="1"/>
      <c r="L134" s="1"/>
      <c r="M134" s="1"/>
      <c r="N134" s="1"/>
      <c r="O134" s="1"/>
      <c r="P134" s="1"/>
      <c r="R134">
        <f>IF(I134="",parameters!$B$2,(IF(wrwerwe!I134=parameters!$A$3,parameters!$B$3,(IF(wrwerwe!I134=parameters!$A$4,parameters!$B$4,(IF(wrwerwe!I134=parameters!$A$5,parameters!$B$5,(IF(wrwerwe!I134=parameters!$A$6,parameters!$B$6,"Error")))))))))</f>
        <v>21</v>
      </c>
    </row>
    <row r="135" spans="1:18" hidden="1" x14ac:dyDescent="0.25">
      <c r="A135" s="1">
        <v>57</v>
      </c>
      <c r="B135" s="1">
        <v>287040676</v>
      </c>
      <c r="D135" s="6">
        <v>44210</v>
      </c>
      <c r="E135" s="1" t="s">
        <v>8</v>
      </c>
      <c r="F135" s="1" t="s">
        <v>23</v>
      </c>
      <c r="G135" s="1" t="s">
        <v>19</v>
      </c>
      <c r="H135" s="1" t="str">
        <f t="shared" si="4"/>
        <v>HTT-NI</v>
      </c>
      <c r="J135" s="1"/>
      <c r="K135" s="1"/>
      <c r="L135" s="1"/>
      <c r="M135" s="1"/>
      <c r="N135" s="1"/>
      <c r="O135" s="1"/>
      <c r="P135" s="1"/>
      <c r="R135">
        <f>IF(I135="",parameters!$B$2,(IF(wrwerwe!I135=parameters!$A$3,parameters!$B$3,(IF(wrwerwe!I135=parameters!$A$4,parameters!$B$4,(IF(wrwerwe!I135=parameters!$A$5,parameters!$B$5,(IF(wrwerwe!I135=parameters!$A$6,parameters!$B$6,"Error")))))))))</f>
        <v>21</v>
      </c>
    </row>
    <row r="136" spans="1:18" hidden="1" x14ac:dyDescent="0.25">
      <c r="A136" s="1">
        <v>58</v>
      </c>
      <c r="B136" s="1">
        <v>289846515</v>
      </c>
      <c r="D136" s="6">
        <v>44210</v>
      </c>
      <c r="E136" s="1" t="s">
        <v>8</v>
      </c>
      <c r="F136" s="1" t="s">
        <v>23</v>
      </c>
      <c r="G136" s="1" t="s">
        <v>19</v>
      </c>
      <c r="H136" s="1" t="str">
        <f t="shared" si="4"/>
        <v>HTT-NI</v>
      </c>
      <c r="J136" s="1"/>
      <c r="K136" s="1"/>
      <c r="L136" s="1"/>
      <c r="M136" s="1"/>
      <c r="N136" s="1"/>
      <c r="O136" s="1"/>
      <c r="P136" s="1"/>
      <c r="R136">
        <f>IF(I136="",parameters!$B$2,(IF(wrwerwe!I136=parameters!$A$3,parameters!$B$3,(IF(wrwerwe!I136=parameters!$A$4,parameters!$B$4,(IF(wrwerwe!I136=parameters!$A$5,parameters!$B$5,(IF(wrwerwe!I136=parameters!$A$6,parameters!$B$6,"Error")))))))))</f>
        <v>21</v>
      </c>
    </row>
    <row r="137" spans="1:18" hidden="1" x14ac:dyDescent="0.25">
      <c r="A137" s="1">
        <v>63</v>
      </c>
      <c r="B137" s="1">
        <v>6608</v>
      </c>
      <c r="D137" s="6">
        <v>44211</v>
      </c>
      <c r="E137" s="1" t="s">
        <v>8</v>
      </c>
      <c r="F137" s="1" t="s">
        <v>9</v>
      </c>
      <c r="G137" s="1" t="s">
        <v>19</v>
      </c>
      <c r="H137" s="1" t="str">
        <f t="shared" si="4"/>
        <v>HTT-NI</v>
      </c>
      <c r="J137" s="1"/>
      <c r="K137" s="1" t="s">
        <v>10</v>
      </c>
      <c r="L137" s="1"/>
      <c r="M137" s="1"/>
      <c r="N137" s="1"/>
      <c r="O137" s="1"/>
      <c r="P137" s="1"/>
      <c r="R137">
        <f>IF(I137="",parameters!$B$2,(IF(wrwerwe!I137=parameters!$A$3,parameters!$B$3,(IF(wrwerwe!I137=parameters!$A$4,parameters!$B$4,(IF(wrwerwe!I137=parameters!$A$5,parameters!$B$5,(IF(wrwerwe!I137=parameters!$A$6,parameters!$B$6,"Error")))))))))</f>
        <v>21</v>
      </c>
    </row>
    <row r="138" spans="1:18" hidden="1" x14ac:dyDescent="0.25">
      <c r="A138" s="1">
        <v>64</v>
      </c>
      <c r="B138" s="1">
        <v>6935</v>
      </c>
      <c r="D138" s="6">
        <v>44211</v>
      </c>
      <c r="E138" s="1" t="s">
        <v>8</v>
      </c>
      <c r="F138" s="1" t="s">
        <v>9</v>
      </c>
      <c r="G138" s="1" t="s">
        <v>19</v>
      </c>
      <c r="H138" s="1" t="str">
        <f t="shared" si="4"/>
        <v>HTT-NI</v>
      </c>
      <c r="J138" s="1"/>
      <c r="K138" s="1" t="s">
        <v>10</v>
      </c>
      <c r="L138" s="1"/>
      <c r="M138" s="1"/>
      <c r="N138" s="1"/>
      <c r="O138" s="1"/>
      <c r="P138" s="1"/>
      <c r="R138">
        <f>IF(I138="",parameters!$B$2,(IF(wrwerwe!I138=parameters!$A$3,parameters!$B$3,(IF(wrwerwe!I138=parameters!$A$4,parameters!$B$4,(IF(wrwerwe!I138=parameters!$A$5,parameters!$B$5,(IF(wrwerwe!I138=parameters!$A$6,parameters!$B$6,"Error")))))))))</f>
        <v>21</v>
      </c>
    </row>
    <row r="139" spans="1:18" hidden="1" x14ac:dyDescent="0.25">
      <c r="A139" s="1">
        <v>71</v>
      </c>
      <c r="B139" s="1">
        <v>7118</v>
      </c>
      <c r="D139" s="6">
        <v>44212</v>
      </c>
      <c r="E139" s="1" t="s">
        <v>8</v>
      </c>
      <c r="F139" s="1" t="s">
        <v>11</v>
      </c>
      <c r="G139" s="1" t="s">
        <v>19</v>
      </c>
      <c r="H139" s="1" t="str">
        <f t="shared" si="4"/>
        <v>HTT-NI</v>
      </c>
      <c r="J139" s="1"/>
      <c r="K139" s="1"/>
      <c r="L139" s="1"/>
      <c r="M139" s="1"/>
      <c r="N139" s="1"/>
      <c r="O139" s="1"/>
      <c r="P139" s="1"/>
      <c r="R139">
        <f>IF(I139="",parameters!$B$2,(IF(wrwerwe!I139=parameters!$A$3,parameters!$B$3,(IF(wrwerwe!I139=parameters!$A$4,parameters!$B$4,(IF(wrwerwe!I139=parameters!$A$5,parameters!$B$5,(IF(wrwerwe!I139=parameters!$A$6,parameters!$B$6,"Error")))))))))</f>
        <v>21</v>
      </c>
    </row>
    <row r="140" spans="1:18" hidden="1" x14ac:dyDescent="0.25">
      <c r="A140" s="1">
        <v>72</v>
      </c>
      <c r="B140" s="1">
        <v>7293</v>
      </c>
      <c r="D140" s="6">
        <v>44212</v>
      </c>
      <c r="E140" s="1" t="s">
        <v>8</v>
      </c>
      <c r="F140" s="1" t="s">
        <v>11</v>
      </c>
      <c r="G140" s="1" t="s">
        <v>19</v>
      </c>
      <c r="H140" s="1" t="str">
        <f t="shared" si="4"/>
        <v>HTT-NI</v>
      </c>
      <c r="J140" s="1"/>
      <c r="K140" s="1"/>
      <c r="L140" s="1"/>
      <c r="M140" s="1"/>
      <c r="N140" s="1"/>
      <c r="O140" s="1"/>
      <c r="P140" s="1"/>
      <c r="R140">
        <f>IF(I140="",parameters!$B$2,(IF(wrwerwe!I140=parameters!$A$3,parameters!$B$3,(IF(wrwerwe!I140=parameters!$A$4,parameters!$B$4,(IF(wrwerwe!I140=parameters!$A$5,parameters!$B$5,(IF(wrwerwe!I140=parameters!$A$6,parameters!$B$6,"Error")))))))))</f>
        <v>21</v>
      </c>
    </row>
    <row r="141" spans="1:18" hidden="1" x14ac:dyDescent="0.25">
      <c r="A141" s="1">
        <v>73</v>
      </c>
      <c r="B141" s="1">
        <v>6849</v>
      </c>
      <c r="D141" s="6">
        <v>44212</v>
      </c>
      <c r="E141" s="1" t="s">
        <v>8</v>
      </c>
      <c r="F141" s="1" t="s">
        <v>11</v>
      </c>
      <c r="G141" s="1" t="s">
        <v>19</v>
      </c>
      <c r="H141" s="1" t="str">
        <f t="shared" si="4"/>
        <v>HTT-NI</v>
      </c>
      <c r="J141" s="1"/>
      <c r="K141" s="1"/>
      <c r="L141" s="1"/>
      <c r="M141" s="1"/>
      <c r="N141" s="1"/>
      <c r="O141" s="1"/>
      <c r="P141" s="1"/>
      <c r="R141">
        <f>IF(I141="",parameters!$B$2,(IF(wrwerwe!I141=parameters!$A$3,parameters!$B$3,(IF(wrwerwe!I141=parameters!$A$4,parameters!$B$4,(IF(wrwerwe!I141=parameters!$A$5,parameters!$B$5,(IF(wrwerwe!I141=parameters!$A$6,parameters!$B$6,"Error")))))))))</f>
        <v>21</v>
      </c>
    </row>
    <row r="142" spans="1:18" hidden="1" x14ac:dyDescent="0.25">
      <c r="A142" s="1">
        <v>75</v>
      </c>
      <c r="B142" s="1">
        <v>8247</v>
      </c>
      <c r="D142" s="6">
        <v>44212</v>
      </c>
      <c r="E142" s="1" t="s">
        <v>8</v>
      </c>
      <c r="F142" s="1" t="s">
        <v>9</v>
      </c>
      <c r="G142" s="1" t="s">
        <v>19</v>
      </c>
      <c r="H142" s="1" t="str">
        <f t="shared" si="4"/>
        <v>HTT-NI</v>
      </c>
      <c r="J142" s="1"/>
      <c r="K142" s="8" t="s">
        <v>29</v>
      </c>
      <c r="L142" s="1"/>
      <c r="M142" s="1"/>
      <c r="N142" s="1"/>
      <c r="O142" s="1"/>
      <c r="P142" s="1"/>
      <c r="R142">
        <f>IF(I142="",parameters!$B$2,(IF(wrwerwe!I142=parameters!$A$3,parameters!$B$3,(IF(wrwerwe!I142=parameters!$A$4,parameters!$B$4,(IF(wrwerwe!I142=parameters!$A$5,parameters!$B$5,(IF(wrwerwe!I142=parameters!$A$6,parameters!$B$6,"Error")))))))))</f>
        <v>21</v>
      </c>
    </row>
    <row r="143" spans="1:18" hidden="1" x14ac:dyDescent="0.25">
      <c r="A143" s="1">
        <v>76</v>
      </c>
      <c r="B143" s="1">
        <v>6967</v>
      </c>
      <c r="D143" s="6">
        <v>44212</v>
      </c>
      <c r="E143" s="1" t="s">
        <v>8</v>
      </c>
      <c r="F143" s="1" t="s">
        <v>11</v>
      </c>
      <c r="G143" s="1" t="s">
        <v>19</v>
      </c>
      <c r="H143" s="1" t="str">
        <f t="shared" si="4"/>
        <v>HTT-NI</v>
      </c>
      <c r="J143" s="1"/>
      <c r="K143" s="1"/>
      <c r="L143" s="1"/>
      <c r="M143" s="1"/>
      <c r="N143" s="1"/>
      <c r="O143" s="1"/>
      <c r="P143" s="1"/>
      <c r="R143">
        <f>IF(I143="",parameters!$B$2,(IF(wrwerwe!I143=parameters!$A$3,parameters!$B$3,(IF(wrwerwe!I143=parameters!$A$4,parameters!$B$4,(IF(wrwerwe!I143=parameters!$A$5,parameters!$B$5,(IF(wrwerwe!I143=parameters!$A$6,parameters!$B$6,"Error")))))))))</f>
        <v>21</v>
      </c>
    </row>
    <row r="144" spans="1:18" hidden="1" x14ac:dyDescent="0.25">
      <c r="A144" s="1">
        <v>77</v>
      </c>
      <c r="B144" s="1">
        <v>8817</v>
      </c>
      <c r="D144" s="6">
        <v>44212</v>
      </c>
      <c r="E144" s="1" t="s">
        <v>8</v>
      </c>
      <c r="F144" s="1" t="s">
        <v>11</v>
      </c>
      <c r="G144" s="1" t="s">
        <v>19</v>
      </c>
      <c r="H144" s="1" t="str">
        <f t="shared" si="4"/>
        <v>HTT-NI</v>
      </c>
      <c r="J144" s="1"/>
      <c r="K144" s="1"/>
      <c r="L144" s="1"/>
      <c r="M144" s="1"/>
      <c r="N144" s="1"/>
      <c r="O144" s="1"/>
      <c r="P144" s="1"/>
      <c r="R144">
        <f>IF(I144="",parameters!$B$2,(IF(wrwerwe!I144=parameters!$A$3,parameters!$B$3,(IF(wrwerwe!I144=parameters!$A$4,parameters!$B$4,(IF(wrwerwe!I144=parameters!$A$5,parameters!$B$5,(IF(wrwerwe!I144=parameters!$A$6,parameters!$B$6,"Error")))))))))</f>
        <v>21</v>
      </c>
    </row>
    <row r="145" spans="1:18" hidden="1" x14ac:dyDescent="0.25">
      <c r="A145" s="1">
        <v>78</v>
      </c>
      <c r="B145" s="1">
        <v>6388</v>
      </c>
      <c r="D145" s="6">
        <v>44212</v>
      </c>
      <c r="E145" s="1" t="s">
        <v>8</v>
      </c>
      <c r="F145" s="1" t="s">
        <v>11</v>
      </c>
      <c r="G145" s="1" t="s">
        <v>19</v>
      </c>
      <c r="H145" s="1" t="str">
        <f t="shared" si="4"/>
        <v>HTT-NI</v>
      </c>
      <c r="J145" s="1"/>
      <c r="K145" s="1"/>
      <c r="L145" s="1"/>
      <c r="M145" s="1"/>
      <c r="N145" s="1"/>
      <c r="O145" s="1"/>
      <c r="P145" s="1"/>
      <c r="R145">
        <f>IF(I145="",parameters!$B$2,(IF(wrwerwe!I145=parameters!$A$3,parameters!$B$3,(IF(wrwerwe!I145=parameters!$A$4,parameters!$B$4,(IF(wrwerwe!I145=parameters!$A$5,parameters!$B$5,(IF(wrwerwe!I145=parameters!$A$6,parameters!$B$6,"Error")))))))))</f>
        <v>21</v>
      </c>
    </row>
    <row r="146" spans="1:18" hidden="1" x14ac:dyDescent="0.25">
      <c r="A146" s="1">
        <v>79</v>
      </c>
      <c r="B146" s="1">
        <v>8966</v>
      </c>
      <c r="D146" s="6">
        <v>44212</v>
      </c>
      <c r="E146" s="1" t="s">
        <v>8</v>
      </c>
      <c r="F146" s="1" t="s">
        <v>9</v>
      </c>
      <c r="G146" s="1" t="s">
        <v>19</v>
      </c>
      <c r="H146" s="1" t="str">
        <f t="shared" si="4"/>
        <v>HTT-NI</v>
      </c>
      <c r="J146" s="1"/>
      <c r="K146" s="1" t="s">
        <v>10</v>
      </c>
      <c r="L146" s="1"/>
      <c r="M146" s="1"/>
      <c r="N146" s="1"/>
      <c r="O146" s="1"/>
      <c r="P146" s="1"/>
      <c r="R146">
        <f>IF(I146="",parameters!$B$2,(IF(wrwerwe!I146=parameters!$A$3,parameters!$B$3,(IF(wrwerwe!I146=parameters!$A$4,parameters!$B$4,(IF(wrwerwe!I146=parameters!$A$5,parameters!$B$5,(IF(wrwerwe!I146=parameters!$A$6,parameters!$B$6,"Error")))))))))</f>
        <v>21</v>
      </c>
    </row>
    <row r="147" spans="1:18" hidden="1" x14ac:dyDescent="0.25">
      <c r="A147" s="1">
        <v>155</v>
      </c>
      <c r="B147" s="1">
        <v>289847139</v>
      </c>
      <c r="D147" s="6">
        <v>44344</v>
      </c>
      <c r="E147" s="1" t="s">
        <v>8</v>
      </c>
      <c r="F147" s="1" t="s">
        <v>9</v>
      </c>
      <c r="G147" s="1" t="s">
        <v>19</v>
      </c>
      <c r="H147" s="1" t="str">
        <f t="shared" si="4"/>
        <v>HTT-NI</v>
      </c>
      <c r="J147" s="1"/>
      <c r="K147" s="1" t="s">
        <v>27</v>
      </c>
      <c r="L147" s="1"/>
      <c r="M147" s="1"/>
      <c r="N147" s="1"/>
      <c r="O147" s="1"/>
      <c r="P147" s="1"/>
      <c r="R147">
        <f>IF(I147="",parameters!$B$2,(IF(wrwerwe!I147=parameters!$A$3,parameters!$B$3,(IF(wrwerwe!I147=parameters!$A$4,parameters!$B$4,(IF(wrwerwe!I147=parameters!$A$5,parameters!$B$5,(IF(wrwerwe!I147=parameters!$A$6,parameters!$B$6,"Error")))))))))</f>
        <v>21</v>
      </c>
    </row>
    <row r="148" spans="1:18" hidden="1" x14ac:dyDescent="0.25">
      <c r="A148" s="1">
        <v>157</v>
      </c>
      <c r="B148" s="1">
        <v>289838154</v>
      </c>
      <c r="D148" s="6">
        <v>44344</v>
      </c>
      <c r="E148" s="1" t="s">
        <v>8</v>
      </c>
      <c r="F148" s="1" t="s">
        <v>9</v>
      </c>
      <c r="G148" s="1" t="s">
        <v>19</v>
      </c>
      <c r="H148" s="1" t="str">
        <f t="shared" si="4"/>
        <v>HTT-NI</v>
      </c>
      <c r="J148" s="1"/>
      <c r="K148" s="1" t="s">
        <v>27</v>
      </c>
      <c r="L148" s="1"/>
      <c r="M148" s="1"/>
      <c r="N148" s="1"/>
      <c r="O148" s="1"/>
      <c r="P148" s="1"/>
      <c r="R148">
        <f>IF(I148="",parameters!$B$2,(IF(wrwerwe!I148=parameters!$A$3,parameters!$B$3,(IF(wrwerwe!I148=parameters!$A$4,parameters!$B$4,(IF(wrwerwe!I148=parameters!$A$5,parameters!$B$5,(IF(wrwerwe!I148=parameters!$A$6,parameters!$B$6,"Error")))))))))</f>
        <v>21</v>
      </c>
    </row>
    <row r="149" spans="1:18" hidden="1" x14ac:dyDescent="0.25">
      <c r="A149" s="1">
        <v>88</v>
      </c>
      <c r="B149" s="1">
        <v>289838244</v>
      </c>
      <c r="D149" s="6">
        <v>44265</v>
      </c>
      <c r="E149" s="1" t="s">
        <v>8</v>
      </c>
      <c r="F149" s="1" t="s">
        <v>9</v>
      </c>
      <c r="G149" s="1" t="s">
        <v>19</v>
      </c>
      <c r="H149" s="1" t="str">
        <f t="shared" si="4"/>
        <v>HTT-NI</v>
      </c>
      <c r="J149" s="1"/>
      <c r="K149" s="1" t="s">
        <v>10</v>
      </c>
      <c r="L149" s="1"/>
      <c r="M149" s="1"/>
      <c r="N149" s="1"/>
      <c r="O149" s="1"/>
      <c r="P149" s="1"/>
      <c r="R149">
        <f>IF(I149="",parameters!$B$2,(IF(wrwerwe!I149=parameters!$A$3,parameters!$B$3,(IF(wrwerwe!I149=parameters!$A$4,parameters!$B$4,(IF(wrwerwe!I149=parameters!$A$5,parameters!$B$5,(IF(wrwerwe!I149=parameters!$A$6,parameters!$B$6,"Error")))))))))</f>
        <v>21</v>
      </c>
    </row>
    <row r="150" spans="1:18" hidden="1" x14ac:dyDescent="0.25">
      <c r="A150" s="1">
        <v>89</v>
      </c>
      <c r="B150" s="1">
        <v>289838510</v>
      </c>
      <c r="D150" s="6">
        <v>44265</v>
      </c>
      <c r="E150" s="1" t="s">
        <v>8</v>
      </c>
      <c r="F150" s="1" t="s">
        <v>9</v>
      </c>
      <c r="G150" s="1" t="s">
        <v>19</v>
      </c>
      <c r="H150" s="1" t="str">
        <f t="shared" si="4"/>
        <v>HTT-NI</v>
      </c>
      <c r="J150" s="1"/>
      <c r="K150" s="1" t="s">
        <v>10</v>
      </c>
      <c r="L150" s="1"/>
      <c r="M150" s="1"/>
      <c r="N150" s="1"/>
      <c r="O150" s="1"/>
      <c r="P150" s="1"/>
      <c r="R150">
        <f>IF(I150="",parameters!$B$2,(IF(wrwerwe!I150=parameters!$A$3,parameters!$B$3,(IF(wrwerwe!I150=parameters!$A$4,parameters!$B$4,(IF(wrwerwe!I150=parameters!$A$5,parameters!$B$5,(IF(wrwerwe!I150=parameters!$A$6,parameters!$B$6,"Error")))))))))</f>
        <v>21</v>
      </c>
    </row>
    <row r="151" spans="1:18" hidden="1" x14ac:dyDescent="0.25">
      <c r="A151" s="1">
        <v>94</v>
      </c>
      <c r="B151" s="1">
        <v>289838649</v>
      </c>
      <c r="D151" s="6">
        <v>44265</v>
      </c>
      <c r="E151" s="1" t="s">
        <v>8</v>
      </c>
      <c r="F151" s="1" t="s">
        <v>9</v>
      </c>
      <c r="G151" s="1" t="s">
        <v>30</v>
      </c>
      <c r="H151" s="1" t="str">
        <f t="shared" si="4"/>
        <v>HTT-NI</v>
      </c>
      <c r="J151" s="1"/>
      <c r="K151" s="1" t="s">
        <v>10</v>
      </c>
      <c r="L151" s="1"/>
      <c r="M151" s="1"/>
      <c r="N151" s="1"/>
      <c r="O151" s="1"/>
      <c r="P151" s="1"/>
      <c r="R151">
        <f>IF(I151="",parameters!$B$2,(IF(wrwerwe!I151=parameters!$A$3,parameters!$B$3,(IF(wrwerwe!I151=parameters!$A$4,parameters!$B$4,(IF(wrwerwe!I151=parameters!$A$5,parameters!$B$5,(IF(wrwerwe!I151=parameters!$A$6,parameters!$B$6,"Error")))))))))</f>
        <v>21</v>
      </c>
    </row>
    <row r="152" spans="1:18" hidden="1" x14ac:dyDescent="0.25">
      <c r="A152" s="1">
        <v>98</v>
      </c>
      <c r="B152" s="1">
        <v>287646828</v>
      </c>
      <c r="C152" s="1" t="s">
        <v>32</v>
      </c>
      <c r="D152" s="6">
        <v>44267</v>
      </c>
      <c r="E152" s="1" t="s">
        <v>8</v>
      </c>
      <c r="F152" s="1" t="s">
        <v>11</v>
      </c>
      <c r="G152" s="1" t="s">
        <v>19</v>
      </c>
      <c r="H152" s="1" t="str">
        <f t="shared" si="4"/>
        <v>HTT-NI</v>
      </c>
      <c r="J152" s="1"/>
      <c r="K152" s="1"/>
      <c r="L152" s="1"/>
      <c r="M152" s="1"/>
      <c r="N152" s="1"/>
      <c r="O152" s="1"/>
      <c r="P152" s="1"/>
      <c r="R152">
        <f>IF(I152="",parameters!$B$2,(IF(wrwerwe!I152=parameters!$A$3,parameters!$B$3,(IF(wrwerwe!I152=parameters!$A$4,parameters!$B$4,(IF(wrwerwe!I152=parameters!$A$5,parameters!$B$5,(IF(wrwerwe!I152=parameters!$A$6,parameters!$B$6,"Error")))))))))</f>
        <v>21</v>
      </c>
    </row>
    <row r="153" spans="1:18" hidden="1" x14ac:dyDescent="0.25">
      <c r="A153" s="1">
        <v>99</v>
      </c>
      <c r="B153" s="1">
        <v>287540645</v>
      </c>
      <c r="C153" s="1" t="s">
        <v>33</v>
      </c>
      <c r="D153" s="6">
        <v>44267</v>
      </c>
      <c r="E153" s="1" t="s">
        <v>8</v>
      </c>
      <c r="F153" s="1" t="s">
        <v>9</v>
      </c>
      <c r="G153" s="1" t="s">
        <v>19</v>
      </c>
      <c r="H153" s="1" t="str">
        <f t="shared" si="4"/>
        <v>HTT-NI</v>
      </c>
      <c r="J153" s="1"/>
      <c r="K153" s="1" t="s">
        <v>10</v>
      </c>
      <c r="L153" s="1"/>
      <c r="M153" s="1"/>
      <c r="N153" s="1"/>
      <c r="O153" s="1"/>
      <c r="P153" s="1"/>
      <c r="R153">
        <f>IF(I153="",parameters!$B$2,(IF(wrwerwe!I153=parameters!$A$3,parameters!$B$3,(IF(wrwerwe!I153=parameters!$A$4,parameters!$B$4,(IF(wrwerwe!I153=parameters!$A$5,parameters!$B$5,(IF(wrwerwe!I153=parameters!$A$6,parameters!$B$6,"Error")))))))))</f>
        <v>21</v>
      </c>
    </row>
    <row r="154" spans="1:18" hidden="1" x14ac:dyDescent="0.25">
      <c r="A154" s="1">
        <v>102</v>
      </c>
      <c r="B154" s="1">
        <v>286766706</v>
      </c>
      <c r="D154" s="6">
        <v>44267</v>
      </c>
      <c r="E154" s="1" t="s">
        <v>8</v>
      </c>
      <c r="F154" s="1" t="s">
        <v>11</v>
      </c>
      <c r="G154" s="1" t="s">
        <v>30</v>
      </c>
      <c r="H154" s="1" t="str">
        <f t="shared" si="4"/>
        <v>HTT-NI</v>
      </c>
      <c r="J154" s="1"/>
      <c r="K154" s="1" t="s">
        <v>10</v>
      </c>
      <c r="L154" s="1"/>
      <c r="M154" s="1"/>
      <c r="N154" s="1"/>
      <c r="O154" s="1"/>
      <c r="P154" s="1"/>
      <c r="R154">
        <f>IF(I154="",parameters!$B$2,(IF(wrwerwe!I154=parameters!$A$3,parameters!$B$3,(IF(wrwerwe!I154=parameters!$A$4,parameters!$B$4,(IF(wrwerwe!I154=parameters!$A$5,parameters!$B$5,(IF(wrwerwe!I154=parameters!$A$6,parameters!$B$6,"Error")))))))))</f>
        <v>21</v>
      </c>
    </row>
    <row r="155" spans="1:18" hidden="1" x14ac:dyDescent="0.25">
      <c r="A155" s="1">
        <v>103</v>
      </c>
      <c r="B155" s="1">
        <v>287585371</v>
      </c>
      <c r="D155" s="6">
        <v>44267</v>
      </c>
      <c r="E155" s="1" t="s">
        <v>8</v>
      </c>
      <c r="F155" s="1" t="s">
        <v>9</v>
      </c>
      <c r="G155" s="1" t="s">
        <v>30</v>
      </c>
      <c r="H155" s="1" t="str">
        <f t="shared" si="4"/>
        <v>HTT-NI</v>
      </c>
      <c r="J155" s="1"/>
      <c r="K155" s="1" t="s">
        <v>10</v>
      </c>
      <c r="L155" s="1"/>
      <c r="M155" s="1"/>
      <c r="N155" s="1"/>
      <c r="O155" s="1"/>
      <c r="P155" s="1"/>
      <c r="R155">
        <f>IF(I155="",parameters!$B$2,(IF(wrwerwe!I155=parameters!$A$3,parameters!$B$3,(IF(wrwerwe!I155=parameters!$A$4,parameters!$B$4,(IF(wrwerwe!I155=parameters!$A$5,parameters!$B$5,(IF(wrwerwe!I155=parameters!$A$6,parameters!$B$6,"Error")))))))))</f>
        <v>21</v>
      </c>
    </row>
    <row r="156" spans="1:18" hidden="1" x14ac:dyDescent="0.25">
      <c r="A156" s="1">
        <v>108</v>
      </c>
      <c r="B156" s="1">
        <v>287561632</v>
      </c>
      <c r="D156" s="6">
        <v>44269</v>
      </c>
      <c r="E156" s="1" t="s">
        <v>8</v>
      </c>
      <c r="F156" s="1" t="s">
        <v>11</v>
      </c>
      <c r="G156" s="1" t="s">
        <v>19</v>
      </c>
      <c r="H156" s="1" t="str">
        <f t="shared" si="4"/>
        <v>HTT-NI</v>
      </c>
      <c r="J156" s="1"/>
      <c r="K156" s="1"/>
      <c r="L156" s="1"/>
      <c r="M156" s="1"/>
      <c r="N156" s="1"/>
      <c r="O156" s="1"/>
      <c r="P156" s="1"/>
      <c r="R156">
        <f>IF(I156="",parameters!$B$2,(IF(wrwerwe!I156=parameters!$A$3,parameters!$B$3,(IF(wrwerwe!I156=parameters!$A$4,parameters!$B$4,(IF(wrwerwe!I156=parameters!$A$5,parameters!$B$5,(IF(wrwerwe!I156=parameters!$A$6,parameters!$B$6,"Error")))))))))</f>
        <v>21</v>
      </c>
    </row>
    <row r="157" spans="1:18" hidden="1" x14ac:dyDescent="0.25">
      <c r="A157" s="1">
        <v>111</v>
      </c>
      <c r="B157" s="1">
        <v>286897510</v>
      </c>
      <c r="D157" s="6">
        <v>44269</v>
      </c>
      <c r="E157" s="1" t="s">
        <v>8</v>
      </c>
      <c r="F157" s="1" t="s">
        <v>11</v>
      </c>
      <c r="G157" s="1" t="s">
        <v>30</v>
      </c>
      <c r="H157" s="1" t="str">
        <f t="shared" si="4"/>
        <v>HTT-NI</v>
      </c>
      <c r="J157" s="1"/>
      <c r="K157" s="1" t="s">
        <v>10</v>
      </c>
      <c r="L157" s="1"/>
      <c r="M157" s="1"/>
      <c r="N157" s="1"/>
      <c r="O157" s="1"/>
      <c r="P157" s="1"/>
      <c r="R157">
        <f>IF(I157="",parameters!$B$2,(IF(wrwerwe!I157=parameters!$A$3,parameters!$B$3,(IF(wrwerwe!I157=parameters!$A$4,parameters!$B$4,(IF(wrwerwe!I157=parameters!$A$5,parameters!$B$5,(IF(wrwerwe!I157=parameters!$A$6,parameters!$B$6,"Error")))))))))</f>
        <v>21</v>
      </c>
    </row>
    <row r="158" spans="1:18" hidden="1" x14ac:dyDescent="0.25">
      <c r="A158" s="1">
        <v>112</v>
      </c>
      <c r="B158" s="1">
        <v>287069362</v>
      </c>
      <c r="D158" s="6">
        <v>44269</v>
      </c>
      <c r="E158" s="1" t="s">
        <v>8</v>
      </c>
      <c r="F158" s="1" t="s">
        <v>11</v>
      </c>
      <c r="G158" s="1" t="s">
        <v>30</v>
      </c>
      <c r="H158" s="1" t="str">
        <f t="shared" si="4"/>
        <v>HTT-NI</v>
      </c>
      <c r="J158" s="1"/>
      <c r="K158" s="1" t="s">
        <v>10</v>
      </c>
      <c r="L158" s="1"/>
      <c r="M158" s="1"/>
      <c r="N158" s="1"/>
      <c r="O158" s="1"/>
      <c r="P158" s="1"/>
      <c r="R158">
        <f>IF(I158="",parameters!$B$2,(IF(wrwerwe!I158=parameters!$A$3,parameters!$B$3,(IF(wrwerwe!I158=parameters!$A$4,parameters!$B$4,(IF(wrwerwe!I158=parameters!$A$5,parameters!$B$5,(IF(wrwerwe!I158=parameters!$A$6,parameters!$B$6,"Error")))))))))</f>
        <v>21</v>
      </c>
    </row>
    <row r="159" spans="1:18" hidden="1" x14ac:dyDescent="0.25">
      <c r="A159" s="1">
        <v>115</v>
      </c>
      <c r="B159" s="1">
        <v>289838225</v>
      </c>
      <c r="D159" s="6">
        <v>44270</v>
      </c>
      <c r="E159" s="1" t="s">
        <v>8</v>
      </c>
      <c r="F159" s="1" t="s">
        <v>9</v>
      </c>
      <c r="G159" s="1" t="s">
        <v>19</v>
      </c>
      <c r="H159" s="1" t="str">
        <f t="shared" si="4"/>
        <v>HTT-NI</v>
      </c>
      <c r="J159" s="1"/>
      <c r="K159" s="1" t="s">
        <v>10</v>
      </c>
      <c r="L159" s="1"/>
      <c r="M159" s="1"/>
      <c r="N159" s="1"/>
      <c r="O159" s="1"/>
      <c r="P159" s="1"/>
      <c r="R159">
        <f>IF(I159="",parameters!$B$2,(IF(wrwerwe!I159=parameters!$A$3,parameters!$B$3,(IF(wrwerwe!I159=parameters!$A$4,parameters!$B$4,(IF(wrwerwe!I159=parameters!$A$5,parameters!$B$5,(IF(wrwerwe!I159=parameters!$A$6,parameters!$B$6,"Error")))))))))</f>
        <v>21</v>
      </c>
    </row>
    <row r="160" spans="1:18" hidden="1" x14ac:dyDescent="0.25">
      <c r="A160" s="1">
        <v>116</v>
      </c>
      <c r="B160" s="1">
        <v>289838718</v>
      </c>
      <c r="D160" s="6">
        <v>44270</v>
      </c>
      <c r="E160" s="1" t="s">
        <v>8</v>
      </c>
      <c r="F160" s="1" t="s">
        <v>9</v>
      </c>
      <c r="G160" s="1" t="s">
        <v>19</v>
      </c>
      <c r="H160" s="1" t="str">
        <f t="shared" si="4"/>
        <v>HTT-NI</v>
      </c>
      <c r="J160" s="1"/>
      <c r="K160" s="1" t="s">
        <v>10</v>
      </c>
      <c r="L160" s="1"/>
      <c r="M160" s="1"/>
      <c r="N160" s="1"/>
      <c r="O160" s="1"/>
      <c r="P160" s="1"/>
      <c r="R160">
        <f>IF(I160="",parameters!$B$2,(IF(wrwerwe!I160=parameters!$A$3,parameters!$B$3,(IF(wrwerwe!I160=parameters!$A$4,parameters!$B$4,(IF(wrwerwe!I160=parameters!$A$5,parameters!$B$5,(IF(wrwerwe!I160=parameters!$A$6,parameters!$B$6,"Error")))))))))</f>
        <v>21</v>
      </c>
    </row>
    <row r="161" spans="1:19" hidden="1" x14ac:dyDescent="0.25">
      <c r="A161" s="1">
        <v>118</v>
      </c>
      <c r="B161" s="1">
        <v>289838699</v>
      </c>
      <c r="D161" s="6">
        <v>44270</v>
      </c>
      <c r="E161" s="1" t="s">
        <v>8</v>
      </c>
      <c r="F161" s="1" t="s">
        <v>11</v>
      </c>
      <c r="G161" s="1" t="s">
        <v>30</v>
      </c>
      <c r="H161" s="1" t="str">
        <f t="shared" si="4"/>
        <v>HTT-NI</v>
      </c>
      <c r="J161" s="1"/>
      <c r="K161" s="1" t="s">
        <v>10</v>
      </c>
      <c r="L161" s="1"/>
      <c r="M161" s="1"/>
      <c r="N161" s="1"/>
      <c r="O161" s="1"/>
      <c r="P161" s="1"/>
      <c r="R161">
        <f>IF(I161="",parameters!$B$2,(IF(wrwerwe!I161=parameters!$A$3,parameters!$B$3,(IF(wrwerwe!I161=parameters!$A$4,parameters!$B$4,(IF(wrwerwe!I161=parameters!$A$5,parameters!$B$5,(IF(wrwerwe!I161=parameters!$A$6,parameters!$B$6,"Error")))))))))</f>
        <v>21</v>
      </c>
    </row>
    <row r="162" spans="1:19" hidden="1" x14ac:dyDescent="0.25">
      <c r="A162" s="1">
        <v>119</v>
      </c>
      <c r="B162" s="1">
        <v>289838538</v>
      </c>
      <c r="D162" s="6">
        <v>44270</v>
      </c>
      <c r="E162" s="1" t="s">
        <v>8</v>
      </c>
      <c r="F162" s="1" t="s">
        <v>11</v>
      </c>
      <c r="G162" s="1" t="s">
        <v>30</v>
      </c>
      <c r="H162" s="1" t="str">
        <f t="shared" si="4"/>
        <v>HTT-NI</v>
      </c>
      <c r="J162" s="1"/>
      <c r="K162" s="1" t="s">
        <v>10</v>
      </c>
      <c r="L162" s="1"/>
      <c r="M162" s="1"/>
      <c r="N162" s="1"/>
      <c r="O162" s="1"/>
      <c r="P162" s="1"/>
      <c r="R162">
        <f>IF(I162="",parameters!$B$2,(IF(wrwerwe!I162=parameters!$A$3,parameters!$B$3,(IF(wrwerwe!I162=parameters!$A$4,parameters!$B$4,(IF(wrwerwe!I162=parameters!$A$5,parameters!$B$5,(IF(wrwerwe!I162=parameters!$A$6,parameters!$B$6,"Error")))))))))</f>
        <v>21</v>
      </c>
    </row>
    <row r="163" spans="1:19" hidden="1" x14ac:dyDescent="0.25">
      <c r="A163" s="1">
        <v>125</v>
      </c>
      <c r="B163" s="1" t="s">
        <v>37</v>
      </c>
      <c r="C163" s="1" t="s">
        <v>38</v>
      </c>
      <c r="D163" s="6">
        <v>44277</v>
      </c>
      <c r="E163" s="1" t="s">
        <v>8</v>
      </c>
      <c r="F163" s="1" t="s">
        <v>9</v>
      </c>
      <c r="G163" s="1" t="s">
        <v>19</v>
      </c>
      <c r="H163" s="1" t="str">
        <f t="shared" si="4"/>
        <v>HTT-NI</v>
      </c>
      <c r="J163" s="1"/>
      <c r="K163" s="1" t="s">
        <v>10</v>
      </c>
      <c r="L163" s="1"/>
      <c r="M163" s="8" t="s">
        <v>12</v>
      </c>
      <c r="N163" s="8" t="s">
        <v>13</v>
      </c>
      <c r="O163" s="8" t="s">
        <v>14</v>
      </c>
      <c r="P163" s="8" t="s">
        <v>15</v>
      </c>
      <c r="Q163" s="9"/>
      <c r="R163">
        <f>IF(I163="",parameters!$B$2,(IF(wrwerwe!I163=parameters!$A$3,parameters!$B$3,(IF(wrwerwe!I163=parameters!$A$4,parameters!$B$4,(IF(wrwerwe!I163=parameters!$A$5,parameters!$B$5,(IF(wrwerwe!I163=parameters!$A$6,parameters!$B$6,"Error")))))))))</f>
        <v>21</v>
      </c>
    </row>
    <row r="164" spans="1:19" hidden="1" x14ac:dyDescent="0.25">
      <c r="A164" s="1">
        <v>132</v>
      </c>
      <c r="B164" s="1" t="s">
        <v>37</v>
      </c>
      <c r="D164" s="6">
        <v>44279</v>
      </c>
      <c r="E164" s="1" t="s">
        <v>8</v>
      </c>
      <c r="F164" s="1" t="s">
        <v>9</v>
      </c>
      <c r="G164" s="1" t="s">
        <v>19</v>
      </c>
      <c r="H164" s="1" t="str">
        <f t="shared" si="4"/>
        <v>HTT-NI</v>
      </c>
      <c r="J164" s="1"/>
      <c r="K164" s="1"/>
      <c r="L164" s="1"/>
      <c r="M164" s="1"/>
      <c r="N164" s="1"/>
      <c r="O164" s="1"/>
      <c r="P164" s="1"/>
      <c r="R164">
        <f>IF(I164="",parameters!$B$2,(IF(wrwerwe!I164=parameters!$A$3,parameters!$B$3,(IF(wrwerwe!I164=parameters!$A$4,parameters!$B$4,(IF(wrwerwe!I164=parameters!$A$5,parameters!$B$5,(IF(wrwerwe!I164=parameters!$A$6,parameters!$B$6,"Error")))))))))</f>
        <v>21</v>
      </c>
    </row>
    <row r="165" spans="1:19" hidden="1" x14ac:dyDescent="0.25">
      <c r="A165" s="1">
        <v>139</v>
      </c>
      <c r="B165" s="1">
        <v>287623005</v>
      </c>
      <c r="D165" s="6">
        <v>44343</v>
      </c>
      <c r="E165" s="1" t="s">
        <v>8</v>
      </c>
      <c r="F165" s="1" t="s">
        <v>9</v>
      </c>
      <c r="G165" s="1" t="s">
        <v>19</v>
      </c>
      <c r="H165" s="1" t="str">
        <f t="shared" si="4"/>
        <v>HTT-NI</v>
      </c>
      <c r="J165" s="1"/>
      <c r="K165" s="1" t="s">
        <v>10</v>
      </c>
      <c r="L165" s="1"/>
      <c r="M165" s="1"/>
      <c r="N165" s="1"/>
      <c r="O165" s="1"/>
      <c r="P165" s="1"/>
      <c r="R165">
        <f>IF(I165="",parameters!$B$2,(IF(wrwerwe!I165=parameters!$A$3,parameters!$B$3,(IF(wrwerwe!I165=parameters!$A$4,parameters!$B$4,(IF(wrwerwe!I165=parameters!$A$5,parameters!$B$5,(IF(wrwerwe!I165=parameters!$A$6,parameters!$B$6,"Error")))))))))</f>
        <v>21</v>
      </c>
    </row>
    <row r="166" spans="1:19" hidden="1" x14ac:dyDescent="0.25">
      <c r="A166" s="1">
        <v>140</v>
      </c>
      <c r="B166" s="1">
        <v>289846274</v>
      </c>
      <c r="D166" s="6">
        <v>44343</v>
      </c>
      <c r="E166" s="1" t="s">
        <v>8</v>
      </c>
      <c r="F166" s="1" t="s">
        <v>9</v>
      </c>
      <c r="G166" s="1" t="s">
        <v>19</v>
      </c>
      <c r="H166" s="1" t="str">
        <f t="shared" si="4"/>
        <v>HTT-NI</v>
      </c>
      <c r="J166" s="1"/>
      <c r="K166" s="1"/>
      <c r="L166" s="1"/>
      <c r="M166" s="1"/>
      <c r="N166" s="1"/>
      <c r="O166" s="1"/>
      <c r="P166" s="1"/>
      <c r="R166">
        <f>IF(I166="",parameters!$B$2,(IF(wrwerwe!I166=parameters!$A$3,parameters!$B$3,(IF(wrwerwe!I166=parameters!$A$4,parameters!$B$4,(IF(wrwerwe!I166=parameters!$A$5,parameters!$B$5,(IF(wrwerwe!I166=parameters!$A$6,parameters!$B$6,"Error")))))))))</f>
        <v>21</v>
      </c>
    </row>
    <row r="167" spans="1:19" hidden="1" x14ac:dyDescent="0.25">
      <c r="A167" s="1">
        <v>188</v>
      </c>
      <c r="B167" s="1" t="s">
        <v>46</v>
      </c>
      <c r="C167" s="1" t="s">
        <v>46</v>
      </c>
      <c r="D167" s="6">
        <v>44362</v>
      </c>
      <c r="E167" s="1" t="s">
        <v>16</v>
      </c>
      <c r="F167" s="1" t="s">
        <v>9</v>
      </c>
      <c r="G167" s="1" t="s">
        <v>18</v>
      </c>
      <c r="H167" s="1" t="str">
        <f t="shared" si="4"/>
        <v>PSD95-6ZF-VP64</v>
      </c>
      <c r="I167" s="1" t="s">
        <v>26</v>
      </c>
      <c r="J167" s="1"/>
      <c r="K167" s="10" t="s">
        <v>20</v>
      </c>
      <c r="L167" s="10" t="s">
        <v>14</v>
      </c>
      <c r="M167" s="1"/>
      <c r="N167" s="1"/>
      <c r="O167" s="1"/>
      <c r="P167" s="1"/>
      <c r="Q167" s="11" t="s">
        <v>22</v>
      </c>
      <c r="R167">
        <f>IF(I167="",parameters!$B$2,(IF(wrwerwe!I167=parameters!$A$3,parameters!$B$3,(IF(wrwerwe!I167=parameters!$A$4,parameters!$B$4,(IF(wrwerwe!I167=parameters!$A$5,parameters!$B$5,(IF(wrwerwe!I167=parameters!$A$6,parameters!$B$6,"Error")))))))))</f>
        <v>22</v>
      </c>
      <c r="S167" s="29" t="str">
        <f>IF(H167=parameters!$D$2,parameters!$E$2,(IF(wrwerwe!H167=parameters!$D$3,parameters!$E$3,(IF(wrwerwe!H167=parameters!$D$4,parameters!$E$4,(IF(wrwerwe!H167=parameters!$D$5,parameters!$E$5,"ERROR")))))))</f>
        <v>#009E73</v>
      </c>
    </row>
    <row r="168" spans="1:19" hidden="1" x14ac:dyDescent="0.25">
      <c r="A168" s="1">
        <v>171</v>
      </c>
      <c r="B168" s="2">
        <v>7223</v>
      </c>
      <c r="C168" s="1">
        <v>7223</v>
      </c>
      <c r="D168" s="6">
        <v>44355</v>
      </c>
      <c r="E168" s="1" t="s">
        <v>16</v>
      </c>
      <c r="F168" s="1" t="s">
        <v>9</v>
      </c>
      <c r="G168" s="1" t="s">
        <v>18</v>
      </c>
      <c r="H168" s="1" t="str">
        <f t="shared" si="4"/>
        <v>PSD95-6ZF-VP64</v>
      </c>
      <c r="I168" s="1" t="s">
        <v>26</v>
      </c>
      <c r="J168" s="1"/>
      <c r="K168" s="10" t="s">
        <v>20</v>
      </c>
      <c r="L168" s="1"/>
      <c r="M168" s="10" t="s">
        <v>12</v>
      </c>
      <c r="N168" s="10" t="s">
        <v>13</v>
      </c>
      <c r="O168" s="10" t="s">
        <v>21</v>
      </c>
      <c r="P168" s="10" t="s">
        <v>15</v>
      </c>
      <c r="Q168" s="11" t="s">
        <v>22</v>
      </c>
      <c r="R168">
        <f>IF(I168="",parameters!$B$2,(IF(wrwerwe!I168=parameters!$A$3,parameters!$B$3,(IF(wrwerwe!I168=parameters!$A$4,parameters!$B$4,(IF(wrwerwe!I168=parameters!$A$5,parameters!$B$5,(IF(wrwerwe!I168=parameters!$A$6,parameters!$B$6,"Error")))))))))</f>
        <v>22</v>
      </c>
      <c r="S168" t="s">
        <v>58</v>
      </c>
    </row>
    <row r="169" spans="1:19" hidden="1" x14ac:dyDescent="0.25">
      <c r="A169" s="1">
        <v>158</v>
      </c>
      <c r="B169" s="1">
        <v>289847264</v>
      </c>
      <c r="D169" s="6">
        <v>44344</v>
      </c>
      <c r="E169" s="1" t="s">
        <v>8</v>
      </c>
      <c r="F169" s="1" t="s">
        <v>11</v>
      </c>
      <c r="G169" s="1" t="s">
        <v>19</v>
      </c>
      <c r="H169" s="1" t="str">
        <f t="shared" si="4"/>
        <v>HTT-NI</v>
      </c>
      <c r="J169" s="1"/>
      <c r="K169" s="1"/>
      <c r="L169" s="1"/>
      <c r="M169" s="1"/>
      <c r="N169" s="1"/>
      <c r="O169" s="1"/>
      <c r="P169" s="1"/>
      <c r="R169">
        <f>IF(I169="",parameters!$B$2,(IF(wrwerwe!I169=parameters!$A$3,parameters!$B$3,(IF(wrwerwe!I169=parameters!$A$4,parameters!$B$4,(IF(wrwerwe!I169=parameters!$A$5,parameters!$B$5,(IF(wrwerwe!I169=parameters!$A$6,parameters!$B$6,"Error")))))))))</f>
        <v>21</v>
      </c>
    </row>
    <row r="170" spans="1:19" hidden="1" x14ac:dyDescent="0.25">
      <c r="A170" s="1">
        <v>164</v>
      </c>
      <c r="B170" s="1">
        <v>289847099</v>
      </c>
      <c r="D170" s="6">
        <v>44345</v>
      </c>
      <c r="E170" s="1" t="s">
        <v>8</v>
      </c>
      <c r="F170" s="1" t="s">
        <v>9</v>
      </c>
      <c r="G170" s="1" t="s">
        <v>19</v>
      </c>
      <c r="H170" s="1" t="str">
        <f t="shared" si="4"/>
        <v>HTT-NI</v>
      </c>
      <c r="J170" s="1"/>
      <c r="K170" s="1" t="s">
        <v>10</v>
      </c>
      <c r="L170" s="1"/>
      <c r="M170" s="1"/>
      <c r="N170" s="1"/>
      <c r="O170" s="1"/>
      <c r="P170" s="1"/>
      <c r="R170">
        <f>IF(I170="",parameters!$B$2,(IF(wrwerwe!I170=parameters!$A$3,parameters!$B$3,(IF(wrwerwe!I170=parameters!$A$4,parameters!$B$4,(IF(wrwerwe!I170=parameters!$A$5,parameters!$B$5,(IF(wrwerwe!I170=parameters!$A$6,parameters!$B$6,"Error")))))))))</f>
        <v>21</v>
      </c>
    </row>
    <row r="171" spans="1:19" hidden="1" x14ac:dyDescent="0.25">
      <c r="A171" s="1">
        <v>165</v>
      </c>
      <c r="B171" s="1">
        <v>289838247</v>
      </c>
      <c r="D171" s="6">
        <v>44345</v>
      </c>
      <c r="E171" s="1" t="s">
        <v>8</v>
      </c>
      <c r="F171" s="1" t="s">
        <v>9</v>
      </c>
      <c r="G171" s="1" t="s">
        <v>19</v>
      </c>
      <c r="H171" s="1" t="str">
        <f t="shared" si="4"/>
        <v>HTT-NI</v>
      </c>
      <c r="J171" s="1"/>
      <c r="K171" s="1" t="s">
        <v>10</v>
      </c>
      <c r="L171" s="1"/>
      <c r="M171" s="1"/>
      <c r="N171" s="1"/>
      <c r="O171" s="1"/>
      <c r="P171" s="1"/>
      <c r="R171">
        <f>IF(I171="",parameters!$B$2,(IF(wrwerwe!I171=parameters!$A$3,parameters!$B$3,(IF(wrwerwe!I171=parameters!$A$4,parameters!$B$4,(IF(wrwerwe!I171=parameters!$A$5,parameters!$B$5,(IF(wrwerwe!I171=parameters!$A$6,parameters!$B$6,"Error")))))))))</f>
        <v>21</v>
      </c>
    </row>
    <row r="172" spans="1:19" hidden="1" x14ac:dyDescent="0.25">
      <c r="A172" s="1">
        <v>166</v>
      </c>
      <c r="B172" s="1">
        <v>289847293</v>
      </c>
      <c r="D172" s="6">
        <v>44345</v>
      </c>
      <c r="E172" s="1" t="s">
        <v>8</v>
      </c>
      <c r="F172" s="1" t="s">
        <v>9</v>
      </c>
      <c r="G172" s="1" t="s">
        <v>19</v>
      </c>
      <c r="H172" s="1" t="str">
        <f t="shared" si="4"/>
        <v>HTT-NI</v>
      </c>
      <c r="J172" s="1"/>
      <c r="K172" s="1" t="s">
        <v>10</v>
      </c>
      <c r="L172" s="1"/>
      <c r="M172" s="1"/>
      <c r="N172" s="1"/>
      <c r="O172" s="1"/>
      <c r="P172" s="1"/>
      <c r="R172">
        <f>IF(I172="",parameters!$B$2,(IF(wrwerwe!I172=parameters!$A$3,parameters!$B$3,(IF(wrwerwe!I172=parameters!$A$4,parameters!$B$4,(IF(wrwerwe!I172=parameters!$A$5,parameters!$B$5,(IF(wrwerwe!I172=parameters!$A$6,parameters!$B$6,"Error")))))))))</f>
        <v>21</v>
      </c>
    </row>
    <row r="173" spans="1:19" hidden="1" x14ac:dyDescent="0.25">
      <c r="A173" s="1">
        <v>191</v>
      </c>
      <c r="B173" s="1" t="s">
        <v>48</v>
      </c>
      <c r="D173" s="6">
        <v>44363</v>
      </c>
      <c r="E173" s="1" t="s">
        <v>8</v>
      </c>
      <c r="F173" s="1" t="s">
        <v>9</v>
      </c>
      <c r="G173" s="1" t="s">
        <v>19</v>
      </c>
      <c r="H173" s="1" t="str">
        <f t="shared" si="4"/>
        <v>HTT-NI</v>
      </c>
      <c r="J173" s="1"/>
      <c r="K173" s="1"/>
      <c r="L173" s="1"/>
      <c r="M173" s="1"/>
      <c r="N173" s="1"/>
      <c r="O173" s="1"/>
      <c r="P173" s="1"/>
      <c r="R173">
        <f>IF(I173="",parameters!$B$2,(IF(wrwerwe!I173=parameters!$A$3,parameters!$B$3,(IF(wrwerwe!I173=parameters!$A$4,parameters!$B$4,(IF(wrwerwe!I173=parameters!$A$5,parameters!$B$5,(IF(wrwerwe!I173=parameters!$A$6,parameters!$B$6,"Error")))))))))</f>
        <v>21</v>
      </c>
    </row>
    <row r="174" spans="1:19" hidden="1" x14ac:dyDescent="0.25">
      <c r="A174" s="1">
        <v>27</v>
      </c>
      <c r="B174" s="1">
        <v>289756286</v>
      </c>
      <c r="D174" s="6">
        <v>44200</v>
      </c>
      <c r="E174" s="1" t="s">
        <v>16</v>
      </c>
      <c r="F174" s="1" t="s">
        <v>11</v>
      </c>
      <c r="G174" s="1" t="s">
        <v>17</v>
      </c>
      <c r="H174" s="1" t="str">
        <f t="shared" si="4"/>
        <v>PSD95-6ZF-NoED</v>
      </c>
      <c r="I174" s="1" t="s">
        <v>26</v>
      </c>
      <c r="J174" s="1"/>
      <c r="K174" s="1" t="s">
        <v>10</v>
      </c>
      <c r="L174" s="1"/>
      <c r="M174" s="1"/>
      <c r="N174" s="1"/>
      <c r="O174" s="1"/>
      <c r="P174" s="1"/>
      <c r="R174">
        <f>IF(I174="",parameters!$B$2,(IF(wrwerwe!I174=parameters!$A$3,parameters!$B$3,(IF(wrwerwe!I174=parameters!$A$4,parameters!$B$4,(IF(wrwerwe!I174=parameters!$A$5,parameters!$B$5,(IF(wrwerwe!I174=parameters!$A$6,parameters!$B$6,"Error")))))))))</f>
        <v>22</v>
      </c>
    </row>
    <row r="175" spans="1:19" hidden="1" x14ac:dyDescent="0.25">
      <c r="A175" s="1">
        <v>28</v>
      </c>
      <c r="B175" s="1">
        <v>289756706</v>
      </c>
      <c r="D175" s="6">
        <v>44200</v>
      </c>
      <c r="E175" s="1" t="s">
        <v>16</v>
      </c>
      <c r="F175" s="1" t="s">
        <v>9</v>
      </c>
      <c r="G175" s="1" t="s">
        <v>17</v>
      </c>
      <c r="H175" s="1" t="str">
        <f t="shared" si="4"/>
        <v>PSD95-6ZF-NoED</v>
      </c>
      <c r="I175" s="1" t="s">
        <v>26</v>
      </c>
      <c r="J175" s="1"/>
      <c r="K175" s="1" t="s">
        <v>10</v>
      </c>
      <c r="L175" s="1"/>
      <c r="M175" s="1"/>
      <c r="N175" s="1"/>
      <c r="O175" s="1"/>
      <c r="P175" s="1"/>
      <c r="R175">
        <f>IF(I175="",parameters!$B$2,(IF(wrwerwe!I175=parameters!$A$3,parameters!$B$3,(IF(wrwerwe!I175=parameters!$A$4,parameters!$B$4,(IF(wrwerwe!I175=parameters!$A$5,parameters!$B$5,(IF(wrwerwe!I175=parameters!$A$6,parameters!$B$6,"Error")))))))))</f>
        <v>22</v>
      </c>
    </row>
    <row r="176" spans="1:19" hidden="1" x14ac:dyDescent="0.25">
      <c r="A176" s="1">
        <v>29</v>
      </c>
      <c r="B176" s="1">
        <v>289756444</v>
      </c>
      <c r="D176" s="6">
        <v>44200</v>
      </c>
      <c r="E176" s="1" t="s">
        <v>16</v>
      </c>
      <c r="F176" s="1" t="s">
        <v>11</v>
      </c>
      <c r="G176" s="1" t="s">
        <v>17</v>
      </c>
      <c r="H176" s="1" t="str">
        <f t="shared" si="4"/>
        <v>PSD95-6ZF-NoED</v>
      </c>
      <c r="I176" s="1" t="s">
        <v>26</v>
      </c>
      <c r="J176" s="1"/>
      <c r="K176" s="1" t="s">
        <v>10</v>
      </c>
      <c r="L176" s="1"/>
      <c r="M176" s="1"/>
      <c r="N176" s="1"/>
      <c r="O176" s="1"/>
      <c r="P176" s="1"/>
      <c r="R176">
        <f>IF(I176="",parameters!$B$2,(IF(wrwerwe!I176=parameters!$A$3,parameters!$B$3,(IF(wrwerwe!I176=parameters!$A$4,parameters!$B$4,(IF(wrwerwe!I176=parameters!$A$5,parameters!$B$5,(IF(wrwerwe!I176=parameters!$A$6,parameters!$B$6,"Error")))))))))</f>
        <v>22</v>
      </c>
    </row>
    <row r="177" spans="1:18" hidden="1" x14ac:dyDescent="0.25">
      <c r="A177" s="1">
        <v>92</v>
      </c>
      <c r="B177" s="1">
        <v>287557200</v>
      </c>
      <c r="D177" s="6">
        <v>44265</v>
      </c>
      <c r="E177" s="1" t="s">
        <v>16</v>
      </c>
      <c r="F177" s="1" t="s">
        <v>9</v>
      </c>
      <c r="G177" s="1" t="s">
        <v>17</v>
      </c>
      <c r="H177" s="1" t="str">
        <f t="shared" ref="H177:H227" si="5">(IF(E177="Htt-","HTT-NI",(IF(G177="NoED","PSD95-6ZF-NoED",(IF(G177="VP64","PSD95-6ZF-VP64","HTT+NI"))))))</f>
        <v>PSD95-6ZF-NoED</v>
      </c>
      <c r="I177" s="1" t="s">
        <v>26</v>
      </c>
      <c r="J177" s="1"/>
      <c r="K177" s="1" t="s">
        <v>10</v>
      </c>
      <c r="L177" s="1"/>
      <c r="M177" s="1"/>
      <c r="N177" s="1"/>
      <c r="O177" s="1"/>
      <c r="P177" s="1"/>
      <c r="R177">
        <f>IF(I177="",parameters!$B$2,(IF(wrwerwe!I177=parameters!$A$3,parameters!$B$3,(IF(wrwerwe!I177=parameters!$A$4,parameters!$B$4,(IF(wrwerwe!I177=parameters!$A$5,parameters!$B$5,(IF(wrwerwe!I177=parameters!$A$6,parameters!$B$6,"Error")))))))))</f>
        <v>22</v>
      </c>
    </row>
    <row r="178" spans="1:18" hidden="1" x14ac:dyDescent="0.25">
      <c r="A178" s="1">
        <v>93</v>
      </c>
      <c r="B178" s="1">
        <v>287650977</v>
      </c>
      <c r="D178" s="6">
        <v>44265</v>
      </c>
      <c r="E178" s="1" t="s">
        <v>16</v>
      </c>
      <c r="F178" s="1" t="s">
        <v>9</v>
      </c>
      <c r="G178" s="1" t="s">
        <v>17</v>
      </c>
      <c r="H178" s="1" t="str">
        <f t="shared" si="5"/>
        <v>PSD95-6ZF-NoED</v>
      </c>
      <c r="I178" s="1" t="s">
        <v>26</v>
      </c>
      <c r="J178" s="1"/>
      <c r="K178" s="1" t="s">
        <v>10</v>
      </c>
      <c r="L178" s="1"/>
      <c r="M178" s="1"/>
      <c r="N178" s="1"/>
      <c r="O178" s="1"/>
      <c r="P178" s="1"/>
      <c r="R178">
        <f>IF(I178="",parameters!$B$2,(IF(wrwerwe!I178=parameters!$A$3,parameters!$B$3,(IF(wrwerwe!I178=parameters!$A$4,parameters!$B$4,(IF(wrwerwe!I178=parameters!$A$5,parameters!$B$5,(IF(wrwerwe!I178=parameters!$A$6,parameters!$B$6,"Error")))))))))</f>
        <v>22</v>
      </c>
    </row>
    <row r="179" spans="1:18" hidden="1" x14ac:dyDescent="0.25">
      <c r="A179" s="1">
        <v>100</v>
      </c>
      <c r="B179" s="1">
        <v>286655538</v>
      </c>
      <c r="D179" s="6">
        <v>44267</v>
      </c>
      <c r="E179" s="1" t="s">
        <v>16</v>
      </c>
      <c r="F179" s="1" t="s">
        <v>11</v>
      </c>
      <c r="G179" s="1" t="s">
        <v>17</v>
      </c>
      <c r="H179" s="1" t="str">
        <f t="shared" si="5"/>
        <v>PSD95-6ZF-NoED</v>
      </c>
      <c r="I179" s="1" t="s">
        <v>26</v>
      </c>
      <c r="J179" s="1"/>
      <c r="K179" s="1" t="s">
        <v>10</v>
      </c>
      <c r="L179" s="1"/>
      <c r="M179" s="1"/>
      <c r="N179" s="1"/>
      <c r="O179" s="1"/>
      <c r="P179" s="1"/>
      <c r="R179">
        <f>IF(I179="",parameters!$B$2,(IF(wrwerwe!I179=parameters!$A$3,parameters!$B$3,(IF(wrwerwe!I179=parameters!$A$4,parameters!$B$4,(IF(wrwerwe!I179=parameters!$A$5,parameters!$B$5,(IF(wrwerwe!I179=parameters!$A$6,parameters!$B$6,"Error")))))))))</f>
        <v>22</v>
      </c>
    </row>
    <row r="180" spans="1:18" hidden="1" x14ac:dyDescent="0.25">
      <c r="A180" s="1">
        <v>101</v>
      </c>
      <c r="B180" s="1">
        <v>287135380</v>
      </c>
      <c r="D180" s="6">
        <v>44267</v>
      </c>
      <c r="E180" s="1" t="s">
        <v>16</v>
      </c>
      <c r="F180" s="1" t="s">
        <v>11</v>
      </c>
      <c r="G180" s="1" t="s">
        <v>17</v>
      </c>
      <c r="H180" s="1" t="str">
        <f t="shared" si="5"/>
        <v>PSD95-6ZF-NoED</v>
      </c>
      <c r="I180" s="1" t="s">
        <v>26</v>
      </c>
      <c r="J180" s="1"/>
      <c r="K180" s="1" t="s">
        <v>10</v>
      </c>
      <c r="L180" s="1"/>
      <c r="M180" s="1"/>
      <c r="N180" s="1"/>
      <c r="O180" s="1"/>
      <c r="P180" s="1"/>
      <c r="R180">
        <f>IF(I180="",parameters!$B$2,(IF(wrwerwe!I180=parameters!$A$3,parameters!$B$3,(IF(wrwerwe!I180=parameters!$A$4,parameters!$B$4,(IF(wrwerwe!I180=parameters!$A$5,parameters!$B$5,(IF(wrwerwe!I180=parameters!$A$6,parameters!$B$6,"Error")))))))))</f>
        <v>22</v>
      </c>
    </row>
    <row r="181" spans="1:18" hidden="1" x14ac:dyDescent="0.25">
      <c r="A181" s="1">
        <v>109</v>
      </c>
      <c r="B181" s="1">
        <v>287127221</v>
      </c>
      <c r="D181" s="6">
        <v>44269</v>
      </c>
      <c r="E181" s="1" t="s">
        <v>16</v>
      </c>
      <c r="F181" s="1" t="s">
        <v>9</v>
      </c>
      <c r="G181" s="1" t="s">
        <v>17</v>
      </c>
      <c r="H181" s="1" t="str">
        <f t="shared" si="5"/>
        <v>PSD95-6ZF-NoED</v>
      </c>
      <c r="I181" s="1" t="s">
        <v>26</v>
      </c>
      <c r="J181" s="1"/>
      <c r="K181" s="1" t="s">
        <v>10</v>
      </c>
      <c r="L181" s="12"/>
      <c r="M181" s="8" t="s">
        <v>12</v>
      </c>
      <c r="N181" s="8" t="s">
        <v>13</v>
      </c>
      <c r="O181" s="8" t="s">
        <v>14</v>
      </c>
      <c r="P181" s="8" t="s">
        <v>15</v>
      </c>
      <c r="Q181" s="9"/>
      <c r="R181">
        <f>IF(I181="",parameters!$B$2,(IF(wrwerwe!I181=parameters!$A$3,parameters!$B$3,(IF(wrwerwe!I181=parameters!$A$4,parameters!$B$4,(IF(wrwerwe!I181=parameters!$A$5,parameters!$B$5,(IF(wrwerwe!I181=parameters!$A$6,parameters!$B$6,"Error")))))))))</f>
        <v>22</v>
      </c>
    </row>
    <row r="182" spans="1:18" hidden="1" x14ac:dyDescent="0.25">
      <c r="A182" s="1">
        <v>110</v>
      </c>
      <c r="B182" s="1">
        <v>289838879</v>
      </c>
      <c r="D182" s="6">
        <v>44269</v>
      </c>
      <c r="E182" s="1" t="s">
        <v>16</v>
      </c>
      <c r="F182" s="1" t="s">
        <v>11</v>
      </c>
      <c r="G182" s="1" t="s">
        <v>17</v>
      </c>
      <c r="H182" s="1" t="str">
        <f t="shared" si="5"/>
        <v>PSD95-6ZF-NoED</v>
      </c>
      <c r="I182" s="1" t="s">
        <v>26</v>
      </c>
      <c r="J182" s="1"/>
      <c r="K182" s="1" t="s">
        <v>10</v>
      </c>
      <c r="L182" s="1"/>
      <c r="M182" s="1"/>
      <c r="N182" s="1"/>
      <c r="O182" s="1"/>
      <c r="P182" s="1"/>
      <c r="R182">
        <f>IF(I182="",parameters!$B$2,(IF(wrwerwe!I182=parameters!$A$3,parameters!$B$3,(IF(wrwerwe!I182=parameters!$A$4,parameters!$B$4,(IF(wrwerwe!I182=parameters!$A$5,parameters!$B$5,(IF(wrwerwe!I182=parameters!$A$6,parameters!$B$6,"Error")))))))))</f>
        <v>22</v>
      </c>
    </row>
    <row r="183" spans="1:18" hidden="1" x14ac:dyDescent="0.25">
      <c r="A183" s="1">
        <v>117</v>
      </c>
      <c r="B183" s="1">
        <v>289838124</v>
      </c>
      <c r="D183" s="6">
        <v>44270</v>
      </c>
      <c r="E183" s="1" t="s">
        <v>16</v>
      </c>
      <c r="F183" s="1" t="s">
        <v>9</v>
      </c>
      <c r="G183" s="1" t="s">
        <v>17</v>
      </c>
      <c r="H183" s="1" t="str">
        <f t="shared" si="5"/>
        <v>PSD95-6ZF-NoED</v>
      </c>
      <c r="I183" s="1" t="s">
        <v>26</v>
      </c>
      <c r="J183" s="1"/>
      <c r="K183" s="1" t="s">
        <v>10</v>
      </c>
      <c r="L183" s="1"/>
      <c r="M183" s="8" t="s">
        <v>12</v>
      </c>
      <c r="N183" s="8" t="s">
        <v>13</v>
      </c>
      <c r="O183" s="8" t="s">
        <v>14</v>
      </c>
      <c r="P183" s="8" t="s">
        <v>15</v>
      </c>
      <c r="Q183" s="9"/>
      <c r="R183">
        <f>IF(I183="",parameters!$B$2,(IF(wrwerwe!I183=parameters!$A$3,parameters!$B$3,(IF(wrwerwe!I183=parameters!$A$4,parameters!$B$4,(IF(wrwerwe!I183=parameters!$A$5,parameters!$B$5,(IF(wrwerwe!I183=parameters!$A$6,parameters!$B$6,"Error")))))))))</f>
        <v>22</v>
      </c>
    </row>
    <row r="184" spans="1:18" hidden="1" x14ac:dyDescent="0.25">
      <c r="A184" s="1">
        <v>127</v>
      </c>
      <c r="B184" s="1">
        <v>289756444</v>
      </c>
      <c r="D184" s="6">
        <v>44277</v>
      </c>
      <c r="E184" s="1" t="s">
        <v>16</v>
      </c>
      <c r="F184" s="1" t="s">
        <v>9</v>
      </c>
      <c r="G184" s="1" t="s">
        <v>17</v>
      </c>
      <c r="H184" s="1" t="str">
        <f t="shared" si="5"/>
        <v>PSD95-6ZF-NoED</v>
      </c>
      <c r="I184" s="1" t="s">
        <v>26</v>
      </c>
      <c r="J184" s="1"/>
      <c r="K184" s="1" t="s">
        <v>10</v>
      </c>
      <c r="L184" s="1"/>
      <c r="M184" s="1"/>
      <c r="N184" s="1"/>
      <c r="O184" s="1"/>
      <c r="P184" s="1"/>
      <c r="R184">
        <f>IF(I184="",parameters!$B$2,(IF(wrwerwe!I184=parameters!$A$3,parameters!$B$3,(IF(wrwerwe!I184=parameters!$A$4,parameters!$B$4,(IF(wrwerwe!I184=parameters!$A$5,parameters!$B$5,(IF(wrwerwe!I184=parameters!$A$6,parameters!$B$6,"Error")))))))))</f>
        <v>22</v>
      </c>
    </row>
    <row r="185" spans="1:18" hidden="1" x14ac:dyDescent="0.25">
      <c r="A185" s="1">
        <v>129</v>
      </c>
      <c r="B185" s="1">
        <v>289838244</v>
      </c>
      <c r="D185" s="6">
        <v>44277</v>
      </c>
      <c r="E185" s="1" t="s">
        <v>16</v>
      </c>
      <c r="F185" s="1" t="s">
        <v>9</v>
      </c>
      <c r="G185" s="1" t="s">
        <v>17</v>
      </c>
      <c r="H185" s="1" t="str">
        <f t="shared" si="5"/>
        <v>PSD95-6ZF-NoED</v>
      </c>
      <c r="I185" s="1" t="s">
        <v>26</v>
      </c>
      <c r="J185" s="1"/>
      <c r="K185" s="1" t="s">
        <v>10</v>
      </c>
      <c r="L185" s="1"/>
      <c r="M185" s="1"/>
      <c r="N185" s="1"/>
      <c r="O185" s="1"/>
      <c r="P185" s="1"/>
      <c r="R185">
        <f>IF(I185="",parameters!$B$2,(IF(wrwerwe!I185=parameters!$A$3,parameters!$B$3,(IF(wrwerwe!I185=parameters!$A$4,parameters!$B$4,(IF(wrwerwe!I185=parameters!$A$5,parameters!$B$5,(IF(wrwerwe!I185=parameters!$A$6,parameters!$B$6,"Error")))))))))</f>
        <v>22</v>
      </c>
    </row>
    <row r="186" spans="1:18" hidden="1" x14ac:dyDescent="0.25">
      <c r="A186" s="1">
        <v>148</v>
      </c>
      <c r="B186" s="1">
        <v>289838839</v>
      </c>
      <c r="D186" s="6">
        <v>44343</v>
      </c>
      <c r="E186" s="1" t="s">
        <v>16</v>
      </c>
      <c r="F186" s="1" t="s">
        <v>9</v>
      </c>
      <c r="G186" s="1" t="s">
        <v>17</v>
      </c>
      <c r="H186" s="1" t="str">
        <f t="shared" si="5"/>
        <v>PSD95-6ZF-NoED</v>
      </c>
      <c r="I186" s="1" t="s">
        <v>26</v>
      </c>
      <c r="J186" s="1"/>
      <c r="K186" s="1" t="s">
        <v>10</v>
      </c>
      <c r="L186" s="1"/>
      <c r="M186" s="1"/>
      <c r="N186" s="1"/>
      <c r="O186" s="1"/>
      <c r="P186" s="1"/>
      <c r="R186">
        <f>IF(I186="",parameters!$B$2,(IF(wrwerwe!I186=parameters!$A$3,parameters!$B$3,(IF(wrwerwe!I186=parameters!$A$4,parameters!$B$4,(IF(wrwerwe!I186=parameters!$A$5,parameters!$B$5,(IF(wrwerwe!I186=parameters!$A$6,parameters!$B$6,"Error")))))))))</f>
        <v>22</v>
      </c>
    </row>
    <row r="187" spans="1:18" hidden="1" x14ac:dyDescent="0.25">
      <c r="A187" s="1">
        <v>147</v>
      </c>
      <c r="B187" s="1">
        <v>289846388</v>
      </c>
      <c r="D187" s="6">
        <v>44343</v>
      </c>
      <c r="E187" s="1" t="s">
        <v>16</v>
      </c>
      <c r="F187" s="1" t="s">
        <v>11</v>
      </c>
      <c r="G187" s="1" t="s">
        <v>17</v>
      </c>
      <c r="H187" s="1" t="str">
        <f t="shared" si="5"/>
        <v>PSD95-6ZF-NoED</v>
      </c>
      <c r="I187" s="27" t="s">
        <v>117</v>
      </c>
      <c r="J187" s="27"/>
      <c r="K187" s="1" t="s">
        <v>10</v>
      </c>
      <c r="L187" s="1"/>
      <c r="M187" s="1"/>
      <c r="N187" s="1"/>
      <c r="O187" s="1"/>
      <c r="P187" s="1"/>
      <c r="R187">
        <f>IF(I187="",parameters!$B$2,(IF(wrwerwe!I187=parameters!$A$3,parameters!$B$3,(IF(wrwerwe!I187=parameters!$A$4,parameters!$B$4,(IF(wrwerwe!I187=parameters!$A$5,parameters!$B$5,(IF(wrwerwe!I187=parameters!$A$6,parameters!$B$6,"Error")))))))))</f>
        <v>23</v>
      </c>
    </row>
    <row r="188" spans="1:18" hidden="1" x14ac:dyDescent="0.25">
      <c r="A188" s="1">
        <v>222</v>
      </c>
      <c r="B188" s="1">
        <v>290248680</v>
      </c>
      <c r="D188" s="6">
        <v>44565</v>
      </c>
      <c r="E188" s="1" t="s">
        <v>16</v>
      </c>
      <c r="F188" s="1" t="s">
        <v>9</v>
      </c>
      <c r="G188" s="1" t="s">
        <v>17</v>
      </c>
      <c r="H188" s="1" t="str">
        <f t="shared" si="5"/>
        <v>PSD95-6ZF-NoED</v>
      </c>
      <c r="I188" s="27" t="s">
        <v>117</v>
      </c>
      <c r="J188" s="27"/>
      <c r="K188" s="1"/>
      <c r="L188" s="1" t="s">
        <v>25</v>
      </c>
      <c r="M188" s="1"/>
      <c r="N188" s="1"/>
      <c r="O188" s="1"/>
      <c r="P188" s="1"/>
      <c r="R188">
        <f>IF(I188="",parameters!$B$2,(IF(wrwerwe!I188=parameters!$A$3,parameters!$B$3,(IF(wrwerwe!I188=parameters!$A$4,parameters!$B$4,(IF(wrwerwe!I188=parameters!$A$5,parameters!$B$5,(IF(wrwerwe!I188=parameters!$A$6,parameters!$B$6,"Error")))))))))</f>
        <v>23</v>
      </c>
    </row>
    <row r="189" spans="1:18" hidden="1" x14ac:dyDescent="0.25">
      <c r="A189" s="1">
        <v>226</v>
      </c>
      <c r="B189" s="1">
        <v>289838715</v>
      </c>
      <c r="D189" s="6">
        <v>44686</v>
      </c>
      <c r="E189" s="1" t="s">
        <v>16</v>
      </c>
      <c r="F189" s="1" t="s">
        <v>9</v>
      </c>
      <c r="G189" s="1" t="s">
        <v>17</v>
      </c>
      <c r="H189" s="1" t="str">
        <f t="shared" si="5"/>
        <v>PSD95-6ZF-NoED</v>
      </c>
      <c r="I189" s="27" t="s">
        <v>117</v>
      </c>
      <c r="J189" s="27"/>
      <c r="K189" s="1"/>
      <c r="L189" s="1" t="s">
        <v>49</v>
      </c>
      <c r="M189" s="1"/>
      <c r="N189" s="1"/>
      <c r="O189" s="1"/>
      <c r="P189" s="1"/>
      <c r="R189">
        <f>IF(I189="",parameters!$B$2,(IF(wrwerwe!I189=parameters!$A$3,parameters!$B$3,(IF(wrwerwe!I189=parameters!$A$4,parameters!$B$4,(IF(wrwerwe!I189=parameters!$A$5,parameters!$B$5,(IF(wrwerwe!I189=parameters!$A$6,parameters!$B$6,"Error")))))))))</f>
        <v>23</v>
      </c>
    </row>
    <row r="190" spans="1:18" hidden="1" x14ac:dyDescent="0.25">
      <c r="A190" s="1">
        <v>4</v>
      </c>
      <c r="B190" s="1">
        <v>289752613</v>
      </c>
      <c r="D190" s="6">
        <v>43896</v>
      </c>
      <c r="E190" s="1" t="s">
        <v>16</v>
      </c>
      <c r="F190" s="1" t="s">
        <v>11</v>
      </c>
      <c r="G190" s="1" t="s">
        <v>17</v>
      </c>
      <c r="H190" s="1" t="str">
        <f t="shared" si="5"/>
        <v>PSD95-6ZF-NoED</v>
      </c>
      <c r="I190" s="27" t="s">
        <v>118</v>
      </c>
      <c r="J190" s="27"/>
      <c r="K190" s="1" t="s">
        <v>10</v>
      </c>
      <c r="L190" s="1"/>
      <c r="M190" s="1"/>
      <c r="N190" s="1"/>
      <c r="O190" s="1"/>
      <c r="P190" s="1"/>
      <c r="R190">
        <f>IF(I190="",parameters!$B$2,(IF(wrwerwe!I190=parameters!$A$3,parameters!$B$3,(IF(wrwerwe!I190=parameters!$A$4,parameters!$B$4,(IF(wrwerwe!I190=parameters!$A$5,parameters!$B$5,(IF(wrwerwe!I190=parameters!$A$6,parameters!$B$6,"Error")))))))))</f>
        <v>24</v>
      </c>
    </row>
    <row r="191" spans="1:18" hidden="1" x14ac:dyDescent="0.25">
      <c r="A191" s="1">
        <v>5</v>
      </c>
      <c r="B191" s="1">
        <v>289752985</v>
      </c>
      <c r="D191" s="6">
        <v>43896</v>
      </c>
      <c r="E191" s="1" t="s">
        <v>16</v>
      </c>
      <c r="F191" s="1" t="s">
        <v>11</v>
      </c>
      <c r="G191" s="1" t="s">
        <v>17</v>
      </c>
      <c r="H191" s="1" t="str">
        <f t="shared" si="5"/>
        <v>PSD95-6ZF-NoED</v>
      </c>
      <c r="I191" s="27" t="s">
        <v>118</v>
      </c>
      <c r="J191" s="27"/>
      <c r="K191" s="1" t="s">
        <v>10</v>
      </c>
      <c r="L191" s="1"/>
      <c r="M191" s="1"/>
      <c r="N191" s="1"/>
      <c r="O191" s="1"/>
      <c r="P191" s="1"/>
      <c r="R191">
        <f>IF(I191="",parameters!$B$2,(IF(wrwerwe!I191=parameters!$A$3,parameters!$B$3,(IF(wrwerwe!I191=parameters!$A$4,parameters!$B$4,(IF(wrwerwe!I191=parameters!$A$5,parameters!$B$5,(IF(wrwerwe!I191=parameters!$A$6,parameters!$B$6,"Error")))))))))</f>
        <v>24</v>
      </c>
    </row>
    <row r="192" spans="1:18" hidden="1" x14ac:dyDescent="0.25">
      <c r="A192" s="1">
        <v>7</v>
      </c>
      <c r="B192" s="1">
        <v>289752954</v>
      </c>
      <c r="D192" s="6">
        <v>43896</v>
      </c>
      <c r="E192" s="1" t="s">
        <v>16</v>
      </c>
      <c r="F192" s="1" t="s">
        <v>9</v>
      </c>
      <c r="G192" s="1" t="s">
        <v>17</v>
      </c>
      <c r="H192" s="1" t="str">
        <f t="shared" si="5"/>
        <v>PSD95-6ZF-NoED</v>
      </c>
      <c r="I192" s="27" t="s">
        <v>118</v>
      </c>
      <c r="J192" s="27"/>
      <c r="K192" s="1" t="s">
        <v>10</v>
      </c>
      <c r="L192" s="1"/>
      <c r="M192" s="8" t="s">
        <v>12</v>
      </c>
      <c r="N192" s="8" t="s">
        <v>13</v>
      </c>
      <c r="O192" s="8" t="s">
        <v>14</v>
      </c>
      <c r="P192" s="8" t="s">
        <v>15</v>
      </c>
      <c r="Q192" s="9"/>
      <c r="R192">
        <f>IF(I192="",parameters!$B$2,(IF(wrwerwe!I192=parameters!$A$3,parameters!$B$3,(IF(wrwerwe!I192=parameters!$A$4,parameters!$B$4,(IF(wrwerwe!I192=parameters!$A$5,parameters!$B$5,(IF(wrwerwe!I192=parameters!$A$6,parameters!$B$6,"Error")))))))))</f>
        <v>24</v>
      </c>
    </row>
    <row r="193" spans="1:19" hidden="1" x14ac:dyDescent="0.25">
      <c r="A193" s="1">
        <v>16</v>
      </c>
      <c r="B193" s="1">
        <v>286999645</v>
      </c>
      <c r="D193" s="6">
        <v>43899</v>
      </c>
      <c r="E193" s="1" t="s">
        <v>16</v>
      </c>
      <c r="F193" s="1" t="s">
        <v>11</v>
      </c>
      <c r="G193" s="1" t="s">
        <v>17</v>
      </c>
      <c r="H193" s="1" t="str">
        <f t="shared" si="5"/>
        <v>PSD95-6ZF-NoED</v>
      </c>
      <c r="I193" s="27" t="s">
        <v>118</v>
      </c>
      <c r="J193" s="27"/>
      <c r="K193" s="1" t="s">
        <v>10</v>
      </c>
      <c r="L193" s="1"/>
      <c r="M193" s="1"/>
      <c r="N193" s="1"/>
      <c r="O193" s="1"/>
      <c r="P193" s="1"/>
      <c r="R193">
        <f>IF(I193="",parameters!$B$2,(IF(wrwerwe!I193=parameters!$A$3,parameters!$B$3,(IF(wrwerwe!I193=parameters!$A$4,parameters!$B$4,(IF(wrwerwe!I193=parameters!$A$5,parameters!$B$5,(IF(wrwerwe!I193=parameters!$A$6,parameters!$B$6,"Error")))))))))</f>
        <v>24</v>
      </c>
    </row>
    <row r="194" spans="1:19" hidden="1" x14ac:dyDescent="0.25">
      <c r="A194" s="1">
        <v>19</v>
      </c>
      <c r="B194" s="1">
        <v>289847190</v>
      </c>
      <c r="D194" s="6">
        <v>43899</v>
      </c>
      <c r="E194" s="1" t="s">
        <v>16</v>
      </c>
      <c r="F194" s="1" t="s">
        <v>9</v>
      </c>
      <c r="G194" s="1" t="s">
        <v>17</v>
      </c>
      <c r="H194" s="1" t="str">
        <f t="shared" si="5"/>
        <v>PSD95-6ZF-NoED</v>
      </c>
      <c r="I194" s="27" t="s">
        <v>118</v>
      </c>
      <c r="J194" s="27"/>
      <c r="K194" s="1" t="s">
        <v>10</v>
      </c>
      <c r="L194" s="1"/>
      <c r="M194" s="1"/>
      <c r="N194" s="1"/>
      <c r="O194" s="1"/>
      <c r="P194" s="1"/>
      <c r="R194">
        <f>IF(I194="",parameters!$B$2,(IF(wrwerwe!I194=parameters!$A$3,parameters!$B$3,(IF(wrwerwe!I194=parameters!$A$4,parameters!$B$4,(IF(wrwerwe!I194=parameters!$A$5,parameters!$B$5,(IF(wrwerwe!I194=parameters!$A$6,parameters!$B$6,"Error")))))))))</f>
        <v>24</v>
      </c>
    </row>
    <row r="195" spans="1:19" hidden="1" x14ac:dyDescent="0.25">
      <c r="A195" s="1">
        <v>42</v>
      </c>
      <c r="B195" s="1">
        <v>286992078</v>
      </c>
      <c r="C195" s="1">
        <v>2078</v>
      </c>
      <c r="D195" s="6">
        <v>44204</v>
      </c>
      <c r="E195" s="1" t="s">
        <v>16</v>
      </c>
      <c r="F195" s="1" t="s">
        <v>11</v>
      </c>
      <c r="G195" s="1" t="s">
        <v>17</v>
      </c>
      <c r="H195" s="1" t="str">
        <f t="shared" si="5"/>
        <v>PSD95-6ZF-NoED</v>
      </c>
      <c r="I195" s="1" t="s">
        <v>26</v>
      </c>
      <c r="J195" s="1"/>
      <c r="K195" s="1" t="s">
        <v>10</v>
      </c>
      <c r="L195" s="8" t="s">
        <v>12</v>
      </c>
      <c r="M195" s="12"/>
      <c r="N195" s="12"/>
      <c r="O195" s="12"/>
      <c r="P195" s="1"/>
      <c r="R195">
        <f>IF(I195="",parameters!$B$2,(IF(wrwerwe!I195=parameters!$A$3,parameters!$B$3,(IF(wrwerwe!I195=parameters!$A$4,parameters!$B$4,(IF(wrwerwe!I195=parameters!$A$5,parameters!$B$5,(IF(wrwerwe!I195=parameters!$A$6,parameters!$B$6,"Error")))))))))</f>
        <v>22</v>
      </c>
    </row>
    <row r="196" spans="1:19" hidden="1" x14ac:dyDescent="0.25">
      <c r="A196" s="1">
        <v>36</v>
      </c>
      <c r="B196" s="1">
        <v>287523931</v>
      </c>
      <c r="D196" s="6">
        <v>44202</v>
      </c>
      <c r="E196" s="1" t="s">
        <v>16</v>
      </c>
      <c r="F196" s="1" t="s">
        <v>9</v>
      </c>
      <c r="G196" s="1" t="s">
        <v>17</v>
      </c>
      <c r="H196" s="1" t="str">
        <f t="shared" si="5"/>
        <v>PSD95-6ZF-NoED</v>
      </c>
      <c r="I196" s="1" t="s">
        <v>26</v>
      </c>
      <c r="J196" s="1"/>
      <c r="K196" s="1" t="s">
        <v>14</v>
      </c>
      <c r="L196" s="1" t="s">
        <v>10</v>
      </c>
      <c r="M196" s="1"/>
      <c r="N196" s="1"/>
      <c r="O196" s="1"/>
      <c r="P196" s="1"/>
      <c r="R196">
        <f>IF(I196="",parameters!$B$2,(IF(wrwerwe!I196=parameters!$A$3,parameters!$B$3,(IF(wrwerwe!I196=parameters!$A$4,parameters!$B$4,(IF(wrwerwe!I196=parameters!$A$5,parameters!$B$5,(IF(wrwerwe!I196=parameters!$A$6,parameters!$B$6,"Error")))))))))</f>
        <v>22</v>
      </c>
    </row>
    <row r="197" spans="1:19" hidden="1" x14ac:dyDescent="0.25">
      <c r="A197" s="1">
        <v>39</v>
      </c>
      <c r="B197" s="1">
        <v>289838839</v>
      </c>
      <c r="D197" s="6">
        <v>44202</v>
      </c>
      <c r="E197" s="1" t="s">
        <v>16</v>
      </c>
      <c r="F197" s="1" t="s">
        <v>11</v>
      </c>
      <c r="G197" s="1" t="s">
        <v>17</v>
      </c>
      <c r="H197" s="1" t="str">
        <f t="shared" si="5"/>
        <v>PSD95-6ZF-NoED</v>
      </c>
      <c r="I197" s="1" t="s">
        <v>26</v>
      </c>
      <c r="J197" s="1"/>
      <c r="K197" s="1" t="s">
        <v>10</v>
      </c>
      <c r="L197" s="1"/>
      <c r="M197" s="1"/>
      <c r="N197" s="1"/>
      <c r="O197" s="1"/>
      <c r="P197" s="1"/>
      <c r="R197">
        <f>IF(I197="",parameters!$B$2,(IF(wrwerwe!I197=parameters!$A$3,parameters!$B$3,(IF(wrwerwe!I197=parameters!$A$4,parameters!$B$4,(IF(wrwerwe!I197=parameters!$A$5,parameters!$B$5,(IF(wrwerwe!I197=parameters!$A$6,parameters!$B$6,"Error")))))))))</f>
        <v>22</v>
      </c>
    </row>
    <row r="198" spans="1:19" hidden="1" x14ac:dyDescent="0.25">
      <c r="A198" s="1">
        <v>44</v>
      </c>
      <c r="B198" s="1">
        <v>289838226</v>
      </c>
      <c r="D198" s="6">
        <v>44204</v>
      </c>
      <c r="E198" s="1" t="s">
        <v>16</v>
      </c>
      <c r="F198" s="1" t="s">
        <v>11</v>
      </c>
      <c r="G198" s="1" t="s">
        <v>17</v>
      </c>
      <c r="H198" s="1" t="str">
        <f t="shared" si="5"/>
        <v>PSD95-6ZF-NoED</v>
      </c>
      <c r="I198" s="1" t="s">
        <v>26</v>
      </c>
      <c r="J198" s="1"/>
      <c r="K198" s="1" t="s">
        <v>10</v>
      </c>
      <c r="L198" s="8" t="s">
        <v>12</v>
      </c>
      <c r="M198" s="12"/>
      <c r="N198" s="12"/>
      <c r="O198" s="12"/>
      <c r="P198" s="1"/>
      <c r="R198">
        <f>IF(I198="",parameters!$B$2,(IF(wrwerwe!I198=parameters!$A$3,parameters!$B$3,(IF(wrwerwe!I198=parameters!$A$4,parameters!$B$4,(IF(wrwerwe!I198=parameters!$A$5,parameters!$B$5,(IF(wrwerwe!I198=parameters!$A$6,parameters!$B$6,"Error")))))))))</f>
        <v>22</v>
      </c>
    </row>
    <row r="199" spans="1:19" hidden="1" x14ac:dyDescent="0.25">
      <c r="A199" s="1">
        <v>60</v>
      </c>
      <c r="B199" s="1">
        <v>289838895</v>
      </c>
      <c r="D199" s="6">
        <v>44210</v>
      </c>
      <c r="E199" s="1" t="s">
        <v>16</v>
      </c>
      <c r="F199" s="1" t="s">
        <v>9</v>
      </c>
      <c r="G199" s="1" t="s">
        <v>17</v>
      </c>
      <c r="H199" s="1" t="str">
        <f t="shared" si="5"/>
        <v>PSD95-6ZF-NoED</v>
      </c>
      <c r="I199" s="1" t="s">
        <v>26</v>
      </c>
      <c r="K199" s="7" t="s">
        <v>10</v>
      </c>
      <c r="L199" s="1"/>
      <c r="M199" s="1"/>
      <c r="N199" s="1"/>
      <c r="O199" s="1"/>
      <c r="P199" s="1"/>
      <c r="R199">
        <f>IF(I199="",parameters!$B$2,(IF(wrwerwe!I199=parameters!$A$3,parameters!$B$3,(IF(wrwerwe!I199=parameters!$A$4,parameters!$B$4,(IF(wrwerwe!I199=parameters!$A$5,parameters!$B$5,(IF(wrwerwe!I199=parameters!$A$6,parameters!$B$6,"Error")))))))))</f>
        <v>22</v>
      </c>
    </row>
    <row r="200" spans="1:19" s="17" customFormat="1" hidden="1" x14ac:dyDescent="0.25">
      <c r="A200" s="1">
        <v>61</v>
      </c>
      <c r="B200" s="1">
        <v>289846385</v>
      </c>
      <c r="C200" s="1"/>
      <c r="D200" s="6">
        <v>44210</v>
      </c>
      <c r="E200" s="1" t="s">
        <v>16</v>
      </c>
      <c r="F200" s="1" t="s">
        <v>11</v>
      </c>
      <c r="G200" s="1" t="s">
        <v>17</v>
      </c>
      <c r="H200" s="1" t="str">
        <f t="shared" si="5"/>
        <v>PSD95-6ZF-NoED</v>
      </c>
      <c r="I200" s="1" t="s">
        <v>26</v>
      </c>
      <c r="J200" s="7"/>
      <c r="K200" s="7" t="s">
        <v>10</v>
      </c>
      <c r="L200" s="1"/>
      <c r="M200" s="1"/>
      <c r="N200" s="1"/>
      <c r="O200" s="1"/>
      <c r="P200" s="1"/>
      <c r="Q200" s="7"/>
      <c r="R200">
        <f>IF(I200="",parameters!$B$2,(IF(wrwerwe!I200=parameters!$A$3,parameters!$B$3,(IF(wrwerwe!I200=parameters!$A$4,parameters!$B$4,(IF(wrwerwe!I200=parameters!$A$5,parameters!$B$5,(IF(wrwerwe!I200=parameters!$A$6,parameters!$B$6,"Error")))))))))</f>
        <v>22</v>
      </c>
      <c r="S200"/>
    </row>
    <row r="201" spans="1:19" hidden="1" x14ac:dyDescent="0.25">
      <c r="A201" s="1">
        <v>80</v>
      </c>
      <c r="B201" s="1">
        <v>6362</v>
      </c>
      <c r="D201" s="6">
        <v>44212</v>
      </c>
      <c r="E201" s="1" t="s">
        <v>16</v>
      </c>
      <c r="F201" s="1" t="s">
        <v>11</v>
      </c>
      <c r="G201" s="1" t="s">
        <v>17</v>
      </c>
      <c r="H201" s="1" t="str">
        <f t="shared" si="5"/>
        <v>PSD95-6ZF-NoED</v>
      </c>
      <c r="I201" s="1" t="s">
        <v>26</v>
      </c>
      <c r="K201" s="7" t="s">
        <v>10</v>
      </c>
      <c r="L201" s="1"/>
      <c r="M201" s="1"/>
      <c r="N201" s="1"/>
      <c r="O201" s="1"/>
      <c r="P201" s="1"/>
      <c r="R201">
        <f>IF(I201="",parameters!$B$2,(IF(wrwerwe!I201=parameters!$A$3,parameters!$B$3,(IF(wrwerwe!I201=parameters!$A$4,parameters!$B$4,(IF(wrwerwe!I201=parameters!$A$5,parameters!$B$5,(IF(wrwerwe!I201=parameters!$A$6,parameters!$B$6,"Error")))))))))</f>
        <v>22</v>
      </c>
    </row>
    <row r="202" spans="1:19" hidden="1" x14ac:dyDescent="0.25">
      <c r="A202" s="1">
        <v>167</v>
      </c>
      <c r="B202" s="1">
        <v>289838817</v>
      </c>
      <c r="D202" s="6">
        <v>44345</v>
      </c>
      <c r="E202" s="1" t="s">
        <v>16</v>
      </c>
      <c r="F202" s="1" t="s">
        <v>9</v>
      </c>
      <c r="G202" s="1" t="s">
        <v>17</v>
      </c>
      <c r="H202" s="1" t="str">
        <f t="shared" si="5"/>
        <v>PSD95-6ZF-NoED</v>
      </c>
      <c r="I202" s="1" t="s">
        <v>26</v>
      </c>
      <c r="K202" s="7" t="s">
        <v>10</v>
      </c>
      <c r="L202" s="1"/>
      <c r="M202" s="1"/>
      <c r="N202" s="1"/>
      <c r="O202" s="1"/>
      <c r="P202" s="1"/>
      <c r="R202">
        <f>IF(I202="",parameters!$B$2,(IF(wrwerwe!I202=parameters!$A$3,parameters!$B$3,(IF(wrwerwe!I202=parameters!$A$4,parameters!$B$4,(IF(wrwerwe!I202=parameters!$A$5,parameters!$B$5,(IF(wrwerwe!I202=parameters!$A$6,parameters!$B$6,"Error")))))))))</f>
        <v>22</v>
      </c>
    </row>
    <row r="203" spans="1:19" hidden="1" x14ac:dyDescent="0.25">
      <c r="A203" s="1">
        <v>168</v>
      </c>
      <c r="B203" s="1">
        <v>289838887</v>
      </c>
      <c r="D203" s="6">
        <v>44345</v>
      </c>
      <c r="E203" s="1" t="s">
        <v>16</v>
      </c>
      <c r="F203" s="1" t="s">
        <v>9</v>
      </c>
      <c r="G203" s="1" t="s">
        <v>17</v>
      </c>
      <c r="H203" s="1" t="str">
        <f t="shared" si="5"/>
        <v>PSD95-6ZF-NoED</v>
      </c>
      <c r="I203" s="1" t="s">
        <v>26</v>
      </c>
      <c r="K203" s="7" t="s">
        <v>10</v>
      </c>
      <c r="L203" s="1"/>
      <c r="M203" s="1"/>
      <c r="N203" s="1"/>
      <c r="O203" s="1"/>
      <c r="P203" s="1"/>
      <c r="R203">
        <f>IF(I203="",parameters!$B$2,(IF(wrwerwe!I203=parameters!$A$3,parameters!$B$3,(IF(wrwerwe!I203=parameters!$A$4,parameters!$B$4,(IF(wrwerwe!I203=parameters!$A$5,parameters!$B$5,(IF(wrwerwe!I203=parameters!$A$6,parameters!$B$6,"Error")))))))))</f>
        <v>22</v>
      </c>
    </row>
    <row r="204" spans="1:19" hidden="1" x14ac:dyDescent="0.25">
      <c r="A204" s="1">
        <v>193</v>
      </c>
      <c r="B204" s="1">
        <v>289838930</v>
      </c>
      <c r="D204" s="6">
        <v>44363</v>
      </c>
      <c r="E204" s="1" t="s">
        <v>16</v>
      </c>
      <c r="F204" s="1" t="s">
        <v>9</v>
      </c>
      <c r="G204" s="1" t="s">
        <v>17</v>
      </c>
      <c r="H204" s="1" t="str">
        <f t="shared" si="5"/>
        <v>PSD95-6ZF-NoED</v>
      </c>
      <c r="I204" s="1" t="s">
        <v>26</v>
      </c>
      <c r="L204" s="8" t="s">
        <v>12</v>
      </c>
      <c r="M204" s="1" t="s">
        <v>25</v>
      </c>
      <c r="N204" s="1"/>
      <c r="O204" s="1"/>
      <c r="P204" s="1"/>
      <c r="R204">
        <f>IF(I204="",parameters!$B$2,(IF(wrwerwe!I204=parameters!$A$3,parameters!$B$3,(IF(wrwerwe!I204=parameters!$A$4,parameters!$B$4,(IF(wrwerwe!I204=parameters!$A$5,parameters!$B$5,(IF(wrwerwe!I204=parameters!$A$6,parameters!$B$6,"Error")))))))))</f>
        <v>22</v>
      </c>
    </row>
    <row r="205" spans="1:19" hidden="1" x14ac:dyDescent="0.25">
      <c r="A205" s="1">
        <v>95</v>
      </c>
      <c r="B205" s="1">
        <v>289839003</v>
      </c>
      <c r="D205" s="6">
        <v>44265</v>
      </c>
      <c r="E205" s="1" t="s">
        <v>16</v>
      </c>
      <c r="F205" s="1" t="s">
        <v>9</v>
      </c>
      <c r="G205" s="1" t="s">
        <v>18</v>
      </c>
      <c r="H205" s="1" t="str">
        <f t="shared" si="5"/>
        <v>PSD95-6ZF-VP64</v>
      </c>
      <c r="I205" s="1" t="s">
        <v>26</v>
      </c>
      <c r="K205" s="7" t="s">
        <v>25</v>
      </c>
      <c r="L205" s="1"/>
      <c r="M205" s="1"/>
      <c r="N205" s="1"/>
      <c r="O205" s="1"/>
      <c r="P205" s="1"/>
      <c r="R205">
        <f>IF(I205="",parameters!$B$2,(IF(wrwerwe!I205=parameters!$A$3,parameters!$B$3,(IF(wrwerwe!I205=parameters!$A$4,parameters!$B$4,(IF(wrwerwe!I205=parameters!$A$5,parameters!$B$5,(IF(wrwerwe!I205=parameters!$A$6,parameters!$B$6,"Error")))))))))</f>
        <v>22</v>
      </c>
    </row>
    <row r="206" spans="1:19" hidden="1" x14ac:dyDescent="0.25">
      <c r="A206" s="1">
        <v>96</v>
      </c>
      <c r="B206" s="1">
        <v>289896553</v>
      </c>
      <c r="D206" s="6">
        <v>44265</v>
      </c>
      <c r="E206" s="1" t="s">
        <v>16</v>
      </c>
      <c r="F206" s="1" t="s">
        <v>9</v>
      </c>
      <c r="G206" s="1" t="s">
        <v>18</v>
      </c>
      <c r="H206" s="1" t="str">
        <f t="shared" si="5"/>
        <v>PSD95-6ZF-VP64</v>
      </c>
      <c r="I206" s="1" t="s">
        <v>26</v>
      </c>
      <c r="K206" s="7" t="s">
        <v>25</v>
      </c>
      <c r="L206" s="1"/>
      <c r="M206" s="1"/>
      <c r="N206" s="1"/>
      <c r="O206" s="1"/>
      <c r="P206" s="1"/>
      <c r="R206">
        <f>IF(I206="",parameters!$B$2,(IF(wrwerwe!I206=parameters!$A$3,parameters!$B$3,(IF(wrwerwe!I206=parameters!$A$4,parameters!$B$4,(IF(wrwerwe!I206=parameters!$A$5,parameters!$B$5,(IF(wrwerwe!I206=parameters!$A$6,parameters!$B$6,"Error")))))))))</f>
        <v>22</v>
      </c>
    </row>
    <row r="207" spans="1:19" hidden="1" x14ac:dyDescent="0.25">
      <c r="A207" s="1">
        <v>104</v>
      </c>
      <c r="B207" s="1">
        <v>286823797</v>
      </c>
      <c r="D207" s="6">
        <v>44267</v>
      </c>
      <c r="E207" s="1" t="s">
        <v>16</v>
      </c>
      <c r="F207" s="1" t="s">
        <v>11</v>
      </c>
      <c r="G207" s="1" t="s">
        <v>18</v>
      </c>
      <c r="H207" s="1" t="str">
        <f t="shared" si="5"/>
        <v>PSD95-6ZF-VP64</v>
      </c>
      <c r="I207" s="1" t="s">
        <v>26</v>
      </c>
      <c r="K207" s="7" t="s">
        <v>10</v>
      </c>
      <c r="L207" s="1"/>
      <c r="M207" s="1"/>
      <c r="N207" s="1"/>
      <c r="O207" s="1"/>
      <c r="P207" s="1"/>
      <c r="R207">
        <f>IF(I207="",parameters!$B$2,(IF(wrwerwe!I207=parameters!$A$3,parameters!$B$3,(IF(wrwerwe!I207=parameters!$A$4,parameters!$B$4,(IF(wrwerwe!I207=parameters!$A$5,parameters!$B$5,(IF(wrwerwe!I207=parameters!$A$6,parameters!$B$6,"Error")))))))))</f>
        <v>22</v>
      </c>
    </row>
    <row r="208" spans="1:19" hidden="1" x14ac:dyDescent="0.25">
      <c r="A208" s="1">
        <v>105</v>
      </c>
      <c r="B208" s="1">
        <v>289838295</v>
      </c>
      <c r="D208" s="6">
        <v>44267</v>
      </c>
      <c r="E208" s="1" t="s">
        <v>16</v>
      </c>
      <c r="F208" s="1" t="s">
        <v>9</v>
      </c>
      <c r="G208" s="1" t="s">
        <v>18</v>
      </c>
      <c r="H208" s="1" t="str">
        <f t="shared" si="5"/>
        <v>PSD95-6ZF-VP64</v>
      </c>
      <c r="I208" s="1" t="s">
        <v>26</v>
      </c>
      <c r="K208" s="7" t="s">
        <v>25</v>
      </c>
      <c r="L208" s="1"/>
      <c r="M208" s="1"/>
      <c r="N208" s="1"/>
      <c r="O208" s="1"/>
      <c r="P208" s="1"/>
      <c r="R208">
        <f>IF(I208="",parameters!$B$2,(IF(wrwerwe!I208=parameters!$A$3,parameters!$B$3,(IF(wrwerwe!I208=parameters!$A$4,parameters!$B$4,(IF(wrwerwe!I208=parameters!$A$5,parameters!$B$5,(IF(wrwerwe!I208=parameters!$A$6,parameters!$B$6,"Error")))))))))</f>
        <v>22</v>
      </c>
    </row>
    <row r="209" spans="1:18" hidden="1" x14ac:dyDescent="0.25">
      <c r="A209" s="1">
        <v>113</v>
      </c>
      <c r="B209" s="1">
        <v>286868693</v>
      </c>
      <c r="D209" s="6">
        <v>44269</v>
      </c>
      <c r="E209" s="1" t="s">
        <v>16</v>
      </c>
      <c r="F209" s="1" t="s">
        <v>9</v>
      </c>
      <c r="G209" s="1" t="s">
        <v>18</v>
      </c>
      <c r="H209" s="1" t="str">
        <f t="shared" si="5"/>
        <v>PSD95-6ZF-VP64</v>
      </c>
      <c r="I209" s="1" t="s">
        <v>26</v>
      </c>
      <c r="J209" s="1"/>
      <c r="K209" s="1" t="s">
        <v>25</v>
      </c>
      <c r="L209" s="1"/>
      <c r="M209" s="1"/>
      <c r="N209" s="1"/>
      <c r="O209" s="1"/>
      <c r="P209" s="1"/>
      <c r="R209">
        <f>IF(I209="",parameters!$B$2,(IF(wrwerwe!I209=parameters!$A$3,parameters!$B$3,(IF(wrwerwe!I209=parameters!$A$4,parameters!$B$4,(IF(wrwerwe!I209=parameters!$A$5,parameters!$B$5,(IF(wrwerwe!I209=parameters!$A$6,parameters!$B$6,"Error")))))))))</f>
        <v>22</v>
      </c>
    </row>
    <row r="210" spans="1:18" hidden="1" x14ac:dyDescent="0.25">
      <c r="A210" s="1">
        <v>120</v>
      </c>
      <c r="B210" s="1">
        <v>289838971</v>
      </c>
      <c r="D210" s="6">
        <v>44270</v>
      </c>
      <c r="E210" s="1" t="s">
        <v>16</v>
      </c>
      <c r="F210" s="1" t="s">
        <v>9</v>
      </c>
      <c r="G210" s="1" t="s">
        <v>18</v>
      </c>
      <c r="H210" s="1" t="str">
        <f t="shared" si="5"/>
        <v>PSD95-6ZF-VP64</v>
      </c>
      <c r="I210" s="1" t="s">
        <v>26</v>
      </c>
      <c r="J210" s="1"/>
      <c r="K210" s="1" t="s">
        <v>10</v>
      </c>
      <c r="L210" s="1"/>
      <c r="M210" s="8" t="s">
        <v>12</v>
      </c>
      <c r="N210" s="8" t="s">
        <v>13</v>
      </c>
      <c r="O210" s="8" t="s">
        <v>14</v>
      </c>
      <c r="P210" s="8" t="s">
        <v>15</v>
      </c>
      <c r="Q210" s="9"/>
      <c r="R210">
        <f>IF(I210="",parameters!$B$2,(IF(wrwerwe!I210=parameters!$A$3,parameters!$B$3,(IF(wrwerwe!I210=parameters!$A$4,parameters!$B$4,(IF(wrwerwe!I210=parameters!$A$5,parameters!$B$5,(IF(wrwerwe!I210=parameters!$A$6,parameters!$B$6,"Error")))))))))</f>
        <v>22</v>
      </c>
    </row>
    <row r="211" spans="1:18" hidden="1" x14ac:dyDescent="0.25">
      <c r="A211" s="1">
        <v>121</v>
      </c>
      <c r="B211" s="1">
        <v>289838941</v>
      </c>
      <c r="D211" s="6">
        <v>44270</v>
      </c>
      <c r="E211" s="1" t="s">
        <v>16</v>
      </c>
      <c r="F211" s="1" t="s">
        <v>9</v>
      </c>
      <c r="G211" s="1" t="s">
        <v>18</v>
      </c>
      <c r="H211" s="1" t="str">
        <f t="shared" si="5"/>
        <v>PSD95-6ZF-VP64</v>
      </c>
      <c r="I211" s="1" t="s">
        <v>26</v>
      </c>
      <c r="J211" s="1"/>
      <c r="K211" s="1" t="s">
        <v>10</v>
      </c>
      <c r="L211" s="1"/>
      <c r="M211" s="8" t="s">
        <v>12</v>
      </c>
      <c r="N211" s="8" t="s">
        <v>13</v>
      </c>
      <c r="O211" s="8" t="s">
        <v>14</v>
      </c>
      <c r="P211" s="8" t="s">
        <v>15</v>
      </c>
      <c r="Q211" s="9"/>
      <c r="R211">
        <f>IF(I211="",parameters!$B$2,(IF(wrwerwe!I211=parameters!$A$3,parameters!$B$3,(IF(wrwerwe!I211=parameters!$A$4,parameters!$B$4,(IF(wrwerwe!I211=parameters!$A$5,parameters!$B$5,(IF(wrwerwe!I211=parameters!$A$6,parameters!$B$6,"Error")))))))))</f>
        <v>22</v>
      </c>
    </row>
    <row r="212" spans="1:18" hidden="1" x14ac:dyDescent="0.25">
      <c r="A212" s="1">
        <v>130</v>
      </c>
      <c r="B212" s="1">
        <v>289756720</v>
      </c>
      <c r="D212" s="6">
        <v>44277</v>
      </c>
      <c r="E212" s="1" t="s">
        <v>16</v>
      </c>
      <c r="F212" s="1" t="s">
        <v>9</v>
      </c>
      <c r="G212" s="1" t="s">
        <v>18</v>
      </c>
      <c r="H212" s="1" t="str">
        <f t="shared" si="5"/>
        <v>PSD95-6ZF-VP64</v>
      </c>
      <c r="I212" s="1" t="s">
        <v>26</v>
      </c>
      <c r="J212" s="1"/>
      <c r="K212" s="1" t="s">
        <v>10</v>
      </c>
      <c r="L212" s="1"/>
      <c r="M212" s="1"/>
      <c r="N212" s="1"/>
      <c r="O212" s="1"/>
      <c r="P212" s="1"/>
      <c r="R212">
        <f>IF(I212="",parameters!$B$2,(IF(wrwerwe!I212=parameters!$A$3,parameters!$B$3,(IF(wrwerwe!I212=parameters!$A$4,parameters!$B$4,(IF(wrwerwe!I212=parameters!$A$5,parameters!$B$5,(IF(wrwerwe!I212=parameters!$A$6,parameters!$B$6,"Error")))))))))</f>
        <v>22</v>
      </c>
    </row>
    <row r="213" spans="1:18" hidden="1" x14ac:dyDescent="0.25">
      <c r="A213" s="1">
        <v>31</v>
      </c>
      <c r="B213" s="1">
        <v>289756386</v>
      </c>
      <c r="D213" s="6">
        <v>44200</v>
      </c>
      <c r="E213" s="1" t="s">
        <v>16</v>
      </c>
      <c r="F213" s="1" t="s">
        <v>11</v>
      </c>
      <c r="G213" s="1" t="s">
        <v>18</v>
      </c>
      <c r="H213" s="1" t="str">
        <f t="shared" si="5"/>
        <v>PSD95-6ZF-VP64</v>
      </c>
      <c r="I213" s="1" t="s">
        <v>26</v>
      </c>
      <c r="J213" s="1"/>
      <c r="K213" s="1" t="s">
        <v>10</v>
      </c>
      <c r="L213" s="1"/>
      <c r="M213" s="1"/>
      <c r="N213" s="1"/>
      <c r="O213" s="1"/>
      <c r="P213" s="1"/>
      <c r="R213">
        <f>IF(I213="",parameters!$B$2,(IF(wrwerwe!I213=parameters!$A$3,parameters!$B$3,(IF(wrwerwe!I213=parameters!$A$4,parameters!$B$4,(IF(wrwerwe!I213=parameters!$A$5,parameters!$B$5,(IF(wrwerwe!I213=parameters!$A$6,parameters!$B$6,"Error")))))))))</f>
        <v>22</v>
      </c>
    </row>
    <row r="214" spans="1:18" hidden="1" x14ac:dyDescent="0.25">
      <c r="A214" s="1">
        <v>151</v>
      </c>
      <c r="B214" s="1">
        <v>287523931</v>
      </c>
      <c r="D214" s="6">
        <v>44343</v>
      </c>
      <c r="E214" s="1" t="s">
        <v>16</v>
      </c>
      <c r="F214" s="1" t="s">
        <v>9</v>
      </c>
      <c r="G214" s="1" t="s">
        <v>18</v>
      </c>
      <c r="H214" s="1" t="str">
        <f t="shared" si="5"/>
        <v>PSD95-6ZF-VP64</v>
      </c>
      <c r="I214" s="1" t="s">
        <v>26</v>
      </c>
      <c r="J214" s="1"/>
      <c r="K214" s="1" t="s">
        <v>10</v>
      </c>
      <c r="L214" s="1"/>
      <c r="M214" s="1"/>
      <c r="N214" s="1"/>
      <c r="O214" s="1"/>
      <c r="P214" s="1"/>
      <c r="R214">
        <f>IF(I214="",parameters!$B$2,(IF(wrwerwe!I214=parameters!$A$3,parameters!$B$3,(IF(wrwerwe!I214=parameters!$A$4,parameters!$B$4,(IF(wrwerwe!I214=parameters!$A$5,parameters!$B$5,(IF(wrwerwe!I214=parameters!$A$6,parameters!$B$6,"Error")))))))))</f>
        <v>22</v>
      </c>
    </row>
    <row r="215" spans="1:18" hidden="1" x14ac:dyDescent="0.25">
      <c r="A215" s="1">
        <v>152</v>
      </c>
      <c r="B215" s="1">
        <v>289838515</v>
      </c>
      <c r="D215" s="6">
        <v>44343</v>
      </c>
      <c r="E215" s="1" t="s">
        <v>16</v>
      </c>
      <c r="F215" s="1" t="s">
        <v>11</v>
      </c>
      <c r="G215" s="1" t="s">
        <v>18</v>
      </c>
      <c r="H215" s="1" t="str">
        <f t="shared" si="5"/>
        <v>PSD95-6ZF-VP64</v>
      </c>
      <c r="I215" s="1" t="s">
        <v>26</v>
      </c>
      <c r="J215" s="1"/>
      <c r="K215" s="8" t="s">
        <v>35</v>
      </c>
      <c r="L215" s="8" t="s">
        <v>15</v>
      </c>
      <c r="M215" s="1"/>
      <c r="N215" s="1"/>
      <c r="O215" s="1"/>
      <c r="P215" s="1"/>
      <c r="R215">
        <f>IF(I215="",parameters!$B$2,(IF(wrwerwe!I215=parameters!$A$3,parameters!$B$3,(IF(wrwerwe!I215=parameters!$A$4,parameters!$B$4,(IF(wrwerwe!I215=parameters!$A$5,parameters!$B$5,(IF(wrwerwe!I215=parameters!$A$6,parameters!$B$6,"Error")))))))))</f>
        <v>22</v>
      </c>
    </row>
    <row r="216" spans="1:18" hidden="1" x14ac:dyDescent="0.25">
      <c r="A216" s="1">
        <v>227</v>
      </c>
      <c r="B216" s="1">
        <v>289847190</v>
      </c>
      <c r="D216" s="6">
        <v>44686</v>
      </c>
      <c r="E216" s="1" t="s">
        <v>16</v>
      </c>
      <c r="F216" s="1" t="s">
        <v>9</v>
      </c>
      <c r="G216" s="1" t="s">
        <v>18</v>
      </c>
      <c r="H216" s="1" t="str">
        <f t="shared" si="5"/>
        <v>PSD95-6ZF-VP64</v>
      </c>
      <c r="I216" s="27" t="s">
        <v>117</v>
      </c>
      <c r="J216" s="27"/>
      <c r="K216" s="1"/>
      <c r="L216" s="1" t="s">
        <v>49</v>
      </c>
      <c r="M216" s="1"/>
      <c r="N216" s="1"/>
      <c r="O216" s="1"/>
      <c r="P216" s="1"/>
      <c r="R216">
        <f>IF(I216="",parameters!$B$2,(IF(wrwerwe!I216=parameters!$A$3,parameters!$B$3,(IF(wrwerwe!I216=parameters!$A$4,parameters!$B$4,(IF(wrwerwe!I216=parameters!$A$5,parameters!$B$5,(IF(wrwerwe!I216=parameters!$A$6,parameters!$B$6,"Error")))))))))</f>
        <v>23</v>
      </c>
    </row>
    <row r="217" spans="1:18" hidden="1" x14ac:dyDescent="0.25">
      <c r="A217" s="1">
        <v>8</v>
      </c>
      <c r="B217" s="1">
        <v>289753057</v>
      </c>
      <c r="D217" s="6">
        <v>43896</v>
      </c>
      <c r="E217" s="1" t="s">
        <v>16</v>
      </c>
      <c r="F217" s="1" t="s">
        <v>9</v>
      </c>
      <c r="G217" s="1" t="s">
        <v>18</v>
      </c>
      <c r="H217" s="1" t="str">
        <f t="shared" si="5"/>
        <v>PSD95-6ZF-VP64</v>
      </c>
      <c r="I217" s="27" t="s">
        <v>118</v>
      </c>
      <c r="J217" s="27"/>
      <c r="K217" s="1" t="s">
        <v>10</v>
      </c>
      <c r="L217" s="1"/>
      <c r="M217" s="8" t="s">
        <v>12</v>
      </c>
      <c r="N217" s="8" t="s">
        <v>13</v>
      </c>
      <c r="O217" s="8" t="s">
        <v>14</v>
      </c>
      <c r="P217" s="8" t="s">
        <v>15</v>
      </c>
      <c r="Q217" s="9"/>
      <c r="R217">
        <f>IF(I217="",parameters!$B$2,(IF(wrwerwe!I217=parameters!$A$3,parameters!$B$3,(IF(wrwerwe!I217=parameters!$A$4,parameters!$B$4,(IF(wrwerwe!I217=parameters!$A$5,parameters!$B$5,(IF(wrwerwe!I217=parameters!$A$6,parameters!$B$6,"Error")))))))))</f>
        <v>24</v>
      </c>
    </row>
    <row r="218" spans="1:18" ht="15.75" hidden="1" customHeight="1" x14ac:dyDescent="0.25">
      <c r="A218" s="1">
        <v>9</v>
      </c>
      <c r="B218" s="1">
        <v>289752664</v>
      </c>
      <c r="D218" s="6">
        <v>43896</v>
      </c>
      <c r="E218" s="1" t="s">
        <v>16</v>
      </c>
      <c r="F218" s="1" t="s">
        <v>9</v>
      </c>
      <c r="G218" s="1" t="s">
        <v>18</v>
      </c>
      <c r="H218" s="1" t="str">
        <f t="shared" si="5"/>
        <v>PSD95-6ZF-VP64</v>
      </c>
      <c r="I218" s="27" t="s">
        <v>118</v>
      </c>
      <c r="J218" s="27"/>
      <c r="K218" s="1" t="s">
        <v>10</v>
      </c>
      <c r="L218" s="1"/>
      <c r="M218" s="1"/>
      <c r="N218" s="1"/>
      <c r="O218" s="1"/>
      <c r="P218" s="1"/>
      <c r="R218">
        <f>IF(I218="",parameters!$B$2,(IF(wrwerwe!I218=parameters!$A$3,parameters!$B$3,(IF(wrwerwe!I218=parameters!$A$4,parameters!$B$4,(IF(wrwerwe!I218=parameters!$A$5,parameters!$B$5,(IF(wrwerwe!I218=parameters!$A$6,parameters!$B$6,"Error")))))))))</f>
        <v>24</v>
      </c>
    </row>
    <row r="219" spans="1:18" hidden="1" x14ac:dyDescent="0.25">
      <c r="A219" s="1">
        <v>18</v>
      </c>
      <c r="B219" s="1">
        <v>289752191</v>
      </c>
      <c r="D219" s="6">
        <v>43899</v>
      </c>
      <c r="E219" s="1" t="s">
        <v>16</v>
      </c>
      <c r="F219" s="1" t="s">
        <v>9</v>
      </c>
      <c r="G219" s="1" t="s">
        <v>18</v>
      </c>
      <c r="H219" s="1" t="str">
        <f t="shared" si="5"/>
        <v>PSD95-6ZF-VP64</v>
      </c>
      <c r="I219" s="27" t="s">
        <v>118</v>
      </c>
      <c r="J219" s="27"/>
      <c r="K219" s="1" t="s">
        <v>10</v>
      </c>
      <c r="L219" s="1"/>
      <c r="N219" s="1"/>
      <c r="O219" s="1"/>
      <c r="P219" s="1"/>
      <c r="R219">
        <f>IF(I219="",parameters!$B$2,(IF(wrwerwe!I219=parameters!$A$3,parameters!$B$3,(IF(wrwerwe!I219=parameters!$A$4,parameters!$B$4,(IF(wrwerwe!I219=parameters!$A$5,parameters!$B$5,(IF(wrwerwe!I219=parameters!$A$6,parameters!$B$6,"Error")))))))))</f>
        <v>24</v>
      </c>
    </row>
    <row r="220" spans="1:18" hidden="1" x14ac:dyDescent="0.25">
      <c r="A220" s="1">
        <v>20</v>
      </c>
      <c r="B220" s="1">
        <v>289490068</v>
      </c>
      <c r="D220" s="6">
        <v>43899</v>
      </c>
      <c r="E220" s="1" t="s">
        <v>16</v>
      </c>
      <c r="F220" s="1" t="s">
        <v>11</v>
      </c>
      <c r="G220" s="1" t="s">
        <v>18</v>
      </c>
      <c r="H220" s="1" t="str">
        <f t="shared" si="5"/>
        <v>PSD95-6ZF-VP64</v>
      </c>
      <c r="I220" s="27" t="s">
        <v>118</v>
      </c>
      <c r="J220" s="37"/>
      <c r="K220" s="22" t="s">
        <v>10</v>
      </c>
      <c r="L220" s="1"/>
      <c r="M220" s="1"/>
      <c r="N220" s="1"/>
      <c r="O220" s="1"/>
      <c r="P220" s="1"/>
      <c r="R220">
        <f>IF(I220="",parameters!$B$2,(IF(wrwerwe!I220=parameters!$A$3,parameters!$B$3,(IF(wrwerwe!I220=parameters!$A$4,parameters!$B$4,(IF(wrwerwe!I220=parameters!$A$5,parameters!$B$5,(IF(wrwerwe!I220=parameters!$A$6,parameters!$B$6,"Error")))))))))</f>
        <v>24</v>
      </c>
    </row>
    <row r="221" spans="1:18" hidden="1" x14ac:dyDescent="0.25">
      <c r="A221" s="1">
        <v>40</v>
      </c>
      <c r="B221" s="1">
        <v>289838515</v>
      </c>
      <c r="D221" s="6">
        <v>44202</v>
      </c>
      <c r="E221" s="1" t="s">
        <v>16</v>
      </c>
      <c r="F221" s="1" t="s">
        <v>9</v>
      </c>
      <c r="G221" s="1" t="s">
        <v>18</v>
      </c>
      <c r="H221" s="1" t="str">
        <f t="shared" si="5"/>
        <v>PSD95-6ZF-VP64</v>
      </c>
      <c r="I221" s="1" t="s">
        <v>26</v>
      </c>
      <c r="J221" s="1"/>
      <c r="K221" s="1" t="s">
        <v>25</v>
      </c>
      <c r="L221" s="1"/>
      <c r="M221" s="1"/>
      <c r="N221" s="1"/>
      <c r="O221" s="1"/>
      <c r="P221" s="1"/>
      <c r="R221">
        <f>IF(I221="",parameters!$B$2,(IF(wrwerwe!I221=parameters!$A$3,parameters!$B$3,(IF(wrwerwe!I221=parameters!$A$4,parameters!$B$4,(IF(wrwerwe!I221=parameters!$A$5,parameters!$B$5,(IF(wrwerwe!I221=parameters!$A$6,parameters!$B$6,"Error")))))))))</f>
        <v>22</v>
      </c>
    </row>
    <row r="222" spans="1:18" hidden="1" x14ac:dyDescent="0.25">
      <c r="A222" s="1">
        <v>45</v>
      </c>
      <c r="B222" s="1">
        <v>289838930</v>
      </c>
      <c r="D222" s="6">
        <v>44204</v>
      </c>
      <c r="E222" s="1" t="s">
        <v>16</v>
      </c>
      <c r="F222" s="1" t="s">
        <v>9</v>
      </c>
      <c r="G222" s="1" t="s">
        <v>18</v>
      </c>
      <c r="H222" s="1" t="str">
        <f t="shared" si="5"/>
        <v>PSD95-6ZF-VP64</v>
      </c>
      <c r="I222" s="1" t="s">
        <v>26</v>
      </c>
      <c r="K222" s="7" t="s">
        <v>25</v>
      </c>
      <c r="L222" s="1"/>
      <c r="M222" s="1"/>
      <c r="N222" s="1"/>
      <c r="O222" s="1"/>
      <c r="P222" s="1"/>
      <c r="R222">
        <f>IF(I222="",parameters!$B$2,(IF(wrwerwe!I222=parameters!$A$3,parameters!$B$3,(IF(wrwerwe!I222=parameters!$A$4,parameters!$B$4,(IF(wrwerwe!I222=parameters!$A$5,parameters!$B$5,(IF(wrwerwe!I222=parameters!$A$6,parameters!$B$6,"Error")))))))))</f>
        <v>22</v>
      </c>
    </row>
    <row r="223" spans="1:18" hidden="1" x14ac:dyDescent="0.25">
      <c r="A223" s="1">
        <v>46</v>
      </c>
      <c r="B223" s="1">
        <v>289838342</v>
      </c>
      <c r="D223" s="6">
        <v>44204</v>
      </c>
      <c r="E223" s="1" t="s">
        <v>16</v>
      </c>
      <c r="F223" s="1" t="s">
        <v>11</v>
      </c>
      <c r="G223" s="1" t="s">
        <v>18</v>
      </c>
      <c r="H223" s="1" t="str">
        <f t="shared" si="5"/>
        <v>PSD95-6ZF-VP64</v>
      </c>
      <c r="I223" s="1" t="s">
        <v>26</v>
      </c>
      <c r="K223" s="7" t="s">
        <v>10</v>
      </c>
      <c r="L223" s="1"/>
      <c r="M223" s="1"/>
      <c r="N223" s="1"/>
      <c r="O223" s="1"/>
      <c r="P223" s="1"/>
      <c r="Q223" s="19"/>
      <c r="R223">
        <f>IF(I223="",parameters!$B$2,(IF(wrwerwe!I223=parameters!$A$3,parameters!$B$3,(IF(wrwerwe!I223=parameters!$A$4,parameters!$B$4,(IF(wrwerwe!I223=parameters!$A$5,parameters!$B$5,(IF(wrwerwe!I223=parameters!$A$6,parameters!$B$6,"Error")))))))))</f>
        <v>22</v>
      </c>
    </row>
    <row r="224" spans="1:18" hidden="1" x14ac:dyDescent="0.25">
      <c r="A224" s="1">
        <v>62</v>
      </c>
      <c r="B224" s="1">
        <v>289846814</v>
      </c>
      <c r="D224" s="6">
        <v>44210</v>
      </c>
      <c r="E224" s="1" t="s">
        <v>16</v>
      </c>
      <c r="F224" s="1" t="s">
        <v>9</v>
      </c>
      <c r="G224" s="1" t="s">
        <v>18</v>
      </c>
      <c r="H224" s="1" t="str">
        <f t="shared" si="5"/>
        <v>PSD95-6ZF-VP64</v>
      </c>
      <c r="I224" s="1" t="s">
        <v>26</v>
      </c>
      <c r="K224" s="7" t="s">
        <v>25</v>
      </c>
      <c r="L224" s="1"/>
      <c r="M224" s="1"/>
      <c r="N224" s="1"/>
      <c r="O224" s="1"/>
      <c r="P224" s="1"/>
      <c r="R224">
        <f>IF(I224="",parameters!$B$2,(IF(wrwerwe!I224=parameters!$A$3,parameters!$B$3,(IF(wrwerwe!I224=parameters!$A$4,parameters!$B$4,(IF(wrwerwe!I224=parameters!$A$5,parameters!$B$5,(IF(wrwerwe!I224=parameters!$A$6,parameters!$B$6,"Error")))))))))</f>
        <v>22</v>
      </c>
    </row>
    <row r="225" spans="1:18" hidden="1" x14ac:dyDescent="0.25">
      <c r="A225" s="1">
        <v>85</v>
      </c>
      <c r="B225" s="1">
        <v>7134</v>
      </c>
      <c r="D225" s="6">
        <v>44212</v>
      </c>
      <c r="E225" s="1" t="s">
        <v>16</v>
      </c>
      <c r="F225" s="1" t="s">
        <v>9</v>
      </c>
      <c r="G225" s="1" t="s">
        <v>18</v>
      </c>
      <c r="H225" s="1" t="str">
        <f t="shared" si="5"/>
        <v>PSD95-6ZF-VP64</v>
      </c>
      <c r="I225" s="1" t="s">
        <v>26</v>
      </c>
      <c r="K225" s="7" t="s">
        <v>25</v>
      </c>
      <c r="L225" s="1"/>
      <c r="M225" s="1"/>
      <c r="N225" s="1"/>
      <c r="O225" s="1"/>
      <c r="P225" s="1"/>
      <c r="R225">
        <f>IF(I225="",parameters!$B$2,(IF(wrwerwe!I225=parameters!$A$3,parameters!$B$3,(IF(wrwerwe!I225=parameters!$A$4,parameters!$B$4,(IF(wrwerwe!I225=parameters!$A$5,parameters!$B$5,(IF(wrwerwe!I225=parameters!$A$6,parameters!$B$6,"Error")))))))))</f>
        <v>22</v>
      </c>
    </row>
    <row r="226" spans="1:18" hidden="1" x14ac:dyDescent="0.25">
      <c r="A226" s="1">
        <v>163</v>
      </c>
      <c r="B226" s="1">
        <v>289838416</v>
      </c>
      <c r="D226" s="6">
        <v>44344</v>
      </c>
      <c r="E226" s="1" t="s">
        <v>16</v>
      </c>
      <c r="F226" s="1" t="s">
        <v>9</v>
      </c>
      <c r="G226" s="1" t="s">
        <v>18</v>
      </c>
      <c r="H226" s="1" t="str">
        <f t="shared" si="5"/>
        <v>PSD95-6ZF-VP64</v>
      </c>
      <c r="I226" s="1" t="s">
        <v>26</v>
      </c>
      <c r="J226" s="20"/>
      <c r="K226" s="20" t="s">
        <v>10</v>
      </c>
      <c r="L226" s="1"/>
      <c r="M226" s="1"/>
      <c r="N226" s="1"/>
      <c r="O226" s="1"/>
      <c r="P226" s="1"/>
      <c r="R226">
        <f>IF(I226="",parameters!$B$2,(IF(wrwerwe!I226=parameters!$A$3,parameters!$B$3,(IF(wrwerwe!I226=parameters!$A$4,parameters!$B$4,(IF(wrwerwe!I226=parameters!$A$5,parameters!$B$5,(IF(wrwerwe!I226=parameters!$A$6,parameters!$B$6,"Error")))))))))</f>
        <v>22</v>
      </c>
    </row>
    <row r="227" spans="1:18" hidden="1" x14ac:dyDescent="0.25">
      <c r="A227" s="1">
        <v>169</v>
      </c>
      <c r="B227" s="1">
        <v>289838910</v>
      </c>
      <c r="D227" s="6">
        <v>44345</v>
      </c>
      <c r="E227" s="1" t="s">
        <v>16</v>
      </c>
      <c r="F227" s="1" t="s">
        <v>9</v>
      </c>
      <c r="G227" s="1" t="s">
        <v>18</v>
      </c>
      <c r="H227" s="1" t="str">
        <f t="shared" si="5"/>
        <v>PSD95-6ZF-VP64</v>
      </c>
      <c r="I227" s="1" t="s">
        <v>26</v>
      </c>
      <c r="J227" s="1"/>
      <c r="K227" s="1" t="s">
        <v>10</v>
      </c>
      <c r="L227" s="1"/>
      <c r="M227" s="1"/>
      <c r="N227" s="1"/>
      <c r="O227" s="1"/>
      <c r="P227" s="1"/>
      <c r="R227">
        <f>IF(I227="",parameters!$B$2,(IF(wrwerwe!I227=parameters!$A$3,parameters!$B$3,(IF(wrwerwe!I227=parameters!$A$4,parameters!$B$4,(IF(wrwerwe!I227=parameters!$A$5,parameters!$B$5,(IF(wrwerwe!I227=parameters!$A$6,parameters!$B$6,"Error")))))))))</f>
        <v>22</v>
      </c>
    </row>
    <row r="228" spans="1:18" hidden="1" x14ac:dyDescent="0.25">
      <c r="B228" s="20"/>
      <c r="C228" s="20"/>
      <c r="D228" s="21"/>
      <c r="E228" s="20"/>
      <c r="F228" s="20"/>
      <c r="G228" s="20"/>
      <c r="H228" s="20"/>
      <c r="I228" s="20"/>
    </row>
  </sheetData>
  <autoFilter ref="A1:S228" xr:uid="{987D473E-AFD7-4A9F-8C5C-6F7A1DDF3EF5}">
    <filterColumn colId="11">
      <filters>
        <filter val="WB07"/>
      </filters>
    </filterColumn>
    <sortState xmlns:xlrd2="http://schemas.microsoft.com/office/spreadsheetml/2017/richdata2" ref="A3:S112">
      <sortCondition ref="B1:B228"/>
    </sortState>
  </autoFilter>
  <conditionalFormatting sqref="G1:H1048576">
    <cfRule type="containsText" dxfId="3" priority="1" operator="containsText" text="HTT+NI">
      <formula>NOT(ISERROR(SEARCH("HTT+NI",G1)))</formula>
    </cfRule>
    <cfRule type="containsText" dxfId="2" priority="3" operator="containsText" text="VP64">
      <formula>NOT(ISERROR(SEARCH("VP64",G1)))</formula>
    </cfRule>
    <cfRule type="containsText" dxfId="1" priority="4" operator="containsText" text="NoED">
      <formula>NOT(ISERROR(SEARCH("NoED",G1)))</formula>
    </cfRule>
  </conditionalFormatting>
  <conditionalFormatting sqref="H1:H1048576">
    <cfRule type="containsText" dxfId="0" priority="2" operator="containsText" text="HTT-NI">
      <formula>NOT(ISERROR(SEARCH("HTT-NI",H1)))</formula>
    </cfRule>
  </conditionalFormatting>
  <dataValidations count="2">
    <dataValidation showDropDown="1" showInputMessage="1" showErrorMessage="1" sqref="Q2:Q1048576" xr:uid="{BA8C592D-E6C6-4D8C-9D87-4005A87AB712}"/>
    <dataValidation type="list" allowBlank="1" showInputMessage="1" showErrorMessage="1" sqref="E220 E226:E227 E2:E178" xr:uid="{2F4A8413-2458-4E76-9358-AA0364AF9C7F}">
      <formula1>"Htt+,Htt-"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4D9D-59ED-4273-AE1D-4E22ACE5B6AB}">
  <dimension ref="A2:A11"/>
  <sheetViews>
    <sheetView workbookViewId="0">
      <selection activeCell="A12" sqref="A12"/>
    </sheetView>
  </sheetViews>
  <sheetFormatPr baseColWidth="10" defaultRowHeight="15" x14ac:dyDescent="0.25"/>
  <sheetData>
    <row r="2" spans="1:1" ht="15.75" x14ac:dyDescent="0.25">
      <c r="A2" s="49" t="s">
        <v>225</v>
      </c>
    </row>
    <row r="3" spans="1:1" x14ac:dyDescent="0.25">
      <c r="A3" t="s">
        <v>226</v>
      </c>
    </row>
    <row r="4" spans="1:1" x14ac:dyDescent="0.25">
      <c r="A4" t="s">
        <v>76</v>
      </c>
    </row>
    <row r="5" spans="1:1" x14ac:dyDescent="0.25">
      <c r="A5" t="s">
        <v>227</v>
      </c>
    </row>
    <row r="6" spans="1:1" x14ac:dyDescent="0.25">
      <c r="A6" t="s">
        <v>228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229</v>
      </c>
    </row>
    <row r="10" spans="1:1" x14ac:dyDescent="0.25">
      <c r="A10" t="s">
        <v>230</v>
      </c>
    </row>
    <row r="11" spans="1:1" x14ac:dyDescent="0.25">
      <c r="A11" t="s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A73A-8B9F-4844-AE2D-E1574507EE3D}">
  <dimension ref="A1:E4"/>
  <sheetViews>
    <sheetView workbookViewId="0">
      <selection activeCell="D14" sqref="D14"/>
    </sheetView>
  </sheetViews>
  <sheetFormatPr baseColWidth="10" defaultRowHeight="15" x14ac:dyDescent="0.25"/>
  <cols>
    <col min="4" max="4" width="19.140625" bestFit="1" customWidth="1"/>
    <col min="5" max="5" width="23.28515625" bestFit="1" customWidth="1"/>
  </cols>
  <sheetData>
    <row r="1" spans="1:5" x14ac:dyDescent="0.25">
      <c r="A1" t="s">
        <v>59</v>
      </c>
      <c r="B1" t="s">
        <v>61</v>
      </c>
      <c r="C1" t="s">
        <v>60</v>
      </c>
      <c r="D1" t="s">
        <v>124</v>
      </c>
      <c r="E1" t="s">
        <v>125</v>
      </c>
    </row>
    <row r="2" spans="1:5" x14ac:dyDescent="0.25">
      <c r="A2">
        <v>1</v>
      </c>
      <c r="B2">
        <v>8</v>
      </c>
      <c r="C2" t="s">
        <v>62</v>
      </c>
    </row>
    <row r="3" spans="1:5" x14ac:dyDescent="0.25">
      <c r="A3">
        <v>1</v>
      </c>
      <c r="B3">
        <v>9</v>
      </c>
      <c r="C3" t="s">
        <v>122</v>
      </c>
      <c r="D3" t="s">
        <v>123</v>
      </c>
      <c r="E3" t="s">
        <v>126</v>
      </c>
    </row>
    <row r="4" spans="1:5" x14ac:dyDescent="0.25">
      <c r="A4">
        <v>3</v>
      </c>
      <c r="B4">
        <v>11</v>
      </c>
      <c r="C4" t="s">
        <v>136</v>
      </c>
      <c r="D4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DA63-E7E0-4BF4-A32F-588170907128}">
  <dimension ref="A1:O14"/>
  <sheetViews>
    <sheetView workbookViewId="0">
      <selection activeCell="L12" sqref="L12"/>
    </sheetView>
  </sheetViews>
  <sheetFormatPr baseColWidth="10" defaultRowHeight="15" x14ac:dyDescent="0.25"/>
  <cols>
    <col min="1" max="1" width="10.42578125" bestFit="1" customWidth="1"/>
    <col min="2" max="2" width="12.140625" bestFit="1" customWidth="1"/>
    <col min="4" max="4" width="15.7109375" bestFit="1" customWidth="1"/>
    <col min="12" max="12" width="12.140625" bestFit="1" customWidth="1"/>
    <col min="14" max="14" width="15.7109375" bestFit="1" customWidth="1"/>
  </cols>
  <sheetData>
    <row r="1" spans="1:15" x14ac:dyDescent="0.25">
      <c r="A1" t="s">
        <v>115</v>
      </c>
      <c r="B1" t="s">
        <v>116</v>
      </c>
      <c r="D1" t="s">
        <v>6</v>
      </c>
      <c r="E1" t="s">
        <v>102</v>
      </c>
    </row>
    <row r="2" spans="1:15" x14ac:dyDescent="0.25">
      <c r="A2" t="s">
        <v>19</v>
      </c>
      <c r="B2">
        <v>21</v>
      </c>
      <c r="D2" t="s">
        <v>104</v>
      </c>
      <c r="E2" t="s">
        <v>56</v>
      </c>
    </row>
    <row r="3" spans="1:15" x14ac:dyDescent="0.25">
      <c r="A3" t="s">
        <v>26</v>
      </c>
      <c r="B3">
        <v>22</v>
      </c>
      <c r="D3" t="s">
        <v>103</v>
      </c>
      <c r="E3" t="s">
        <v>55</v>
      </c>
    </row>
    <row r="4" spans="1:15" x14ac:dyDescent="0.25">
      <c r="A4" s="25" t="s">
        <v>117</v>
      </c>
      <c r="B4">
        <v>23</v>
      </c>
      <c r="D4" t="s">
        <v>76</v>
      </c>
      <c r="E4" t="s">
        <v>113</v>
      </c>
    </row>
    <row r="5" spans="1:15" x14ac:dyDescent="0.25">
      <c r="A5" s="26" t="s">
        <v>118</v>
      </c>
      <c r="B5">
        <v>24</v>
      </c>
      <c r="D5" t="s">
        <v>77</v>
      </c>
      <c r="E5" t="s">
        <v>58</v>
      </c>
    </row>
    <row r="6" spans="1:15" x14ac:dyDescent="0.25">
      <c r="A6" s="26" t="s">
        <v>119</v>
      </c>
      <c r="B6">
        <v>25</v>
      </c>
    </row>
    <row r="9" spans="1:15" ht="16.5" x14ac:dyDescent="0.3">
      <c r="K9" s="44" t="s">
        <v>115</v>
      </c>
      <c r="L9" s="44" t="s">
        <v>116</v>
      </c>
      <c r="N9" t="s">
        <v>6</v>
      </c>
      <c r="O9" t="s">
        <v>102</v>
      </c>
    </row>
    <row r="10" spans="1:15" ht="20.25" x14ac:dyDescent="0.25">
      <c r="K10" s="45" t="s">
        <v>19</v>
      </c>
      <c r="L10" s="46" t="s">
        <v>220</v>
      </c>
      <c r="M10" t="s">
        <v>220</v>
      </c>
      <c r="N10" t="s">
        <v>104</v>
      </c>
      <c r="O10" t="s">
        <v>56</v>
      </c>
    </row>
    <row r="11" spans="1:15" ht="20.25" x14ac:dyDescent="0.25">
      <c r="K11" s="45" t="s">
        <v>26</v>
      </c>
      <c r="L11" s="46" t="s">
        <v>221</v>
      </c>
      <c r="M11" s="43" t="s">
        <v>221</v>
      </c>
      <c r="N11" t="s">
        <v>103</v>
      </c>
      <c r="O11" t="s">
        <v>55</v>
      </c>
    </row>
    <row r="12" spans="1:15" ht="20.25" x14ac:dyDescent="0.25">
      <c r="K12" s="47" t="s">
        <v>117</v>
      </c>
      <c r="L12" s="46" t="s">
        <v>222</v>
      </c>
      <c r="M12" s="43" t="s">
        <v>222</v>
      </c>
      <c r="N12" t="s">
        <v>76</v>
      </c>
      <c r="O12" t="s">
        <v>113</v>
      </c>
    </row>
    <row r="13" spans="1:15" ht="20.25" x14ac:dyDescent="0.25">
      <c r="K13" s="48" t="s">
        <v>118</v>
      </c>
      <c r="L13" s="46" t="s">
        <v>224</v>
      </c>
      <c r="M13" s="43" t="s">
        <v>224</v>
      </c>
      <c r="N13" t="s">
        <v>77</v>
      </c>
      <c r="O13" t="s">
        <v>58</v>
      </c>
    </row>
    <row r="14" spans="1:15" ht="20.25" x14ac:dyDescent="0.25">
      <c r="K14" s="48" t="s">
        <v>119</v>
      </c>
      <c r="L14" s="46" t="s">
        <v>223</v>
      </c>
      <c r="M14" s="43" t="s">
        <v>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6E0B-AE08-4C88-8985-F7B4C1C39D8C}">
  <dimension ref="A1:Q35"/>
  <sheetViews>
    <sheetView workbookViewId="0">
      <selection activeCell="D2" sqref="D2"/>
    </sheetView>
  </sheetViews>
  <sheetFormatPr baseColWidth="10" defaultRowHeight="15" x14ac:dyDescent="0.25"/>
  <cols>
    <col min="1" max="1" width="5.42578125" bestFit="1" customWidth="1"/>
    <col min="2" max="2" width="11.7109375" bestFit="1" customWidth="1"/>
    <col min="3" max="3" width="15.7109375" bestFit="1" customWidth="1"/>
    <col min="4" max="4" width="15.7109375" customWidth="1"/>
    <col min="5" max="5" width="6.7109375" bestFit="1" customWidth="1"/>
    <col min="6" max="8" width="10.85546875" bestFit="1" customWidth="1"/>
    <col min="9" max="12" width="12.5703125" bestFit="1" customWidth="1"/>
    <col min="13" max="13" width="14.28515625" bestFit="1" customWidth="1"/>
    <col min="14" max="14" width="12" bestFit="1" customWidth="1"/>
    <col min="15" max="15" width="12.7109375" bestFit="1" customWidth="1"/>
    <col min="16" max="16" width="12" bestFit="1" customWidth="1"/>
    <col min="17" max="17" width="8.7109375" bestFit="1" customWidth="1"/>
  </cols>
  <sheetData>
    <row r="1" spans="1:17" x14ac:dyDescent="0.25">
      <c r="A1" t="s">
        <v>114</v>
      </c>
      <c r="B1" t="s">
        <v>63</v>
      </c>
      <c r="C1" t="s">
        <v>6</v>
      </c>
      <c r="D1" t="s">
        <v>197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54</v>
      </c>
    </row>
    <row r="2" spans="1:17" x14ac:dyDescent="0.25">
      <c r="A2" t="s">
        <v>83</v>
      </c>
      <c r="B2" t="s">
        <v>16</v>
      </c>
      <c r="C2" t="s">
        <v>104</v>
      </c>
      <c r="D2" t="str">
        <f>IF(RTqPCR_Data[[#This Row],[ATF]]="PSD95-6ZF-NoED","NoED",(IF(RTqPCR_Data[[#This Row],[ATF]]="PSD95-6ZF-VP64","VP64","")))</f>
        <v/>
      </c>
      <c r="E2">
        <v>7</v>
      </c>
      <c r="F2">
        <v>22.47</v>
      </c>
      <c r="G2">
        <v>23.37</v>
      </c>
      <c r="H2">
        <v>22.99</v>
      </c>
      <c r="I2">
        <v>22.943333330000002</v>
      </c>
      <c r="J2">
        <v>17.79</v>
      </c>
      <c r="K2">
        <v>17.98</v>
      </c>
      <c r="L2">
        <v>17.600000000000001</v>
      </c>
      <c r="M2">
        <v>17.79</v>
      </c>
      <c r="N2">
        <v>5.153333333</v>
      </c>
      <c r="O2">
        <v>1.1926666669999999</v>
      </c>
      <c r="P2">
        <v>0.43749345299999998</v>
      </c>
      <c r="Q2" t="str">
        <f t="shared" ref="Q2:Q19" si="0">(IF(B2="Htt-","#0C7BDC",(IF(B2="NoED","#0C7BDC",(IF(B2="VP64","#009E73","#994F00"))))))</f>
        <v>#994F00</v>
      </c>
    </row>
    <row r="3" spans="1:17" x14ac:dyDescent="0.25">
      <c r="A3" t="s">
        <v>84</v>
      </c>
      <c r="B3" t="s">
        <v>16</v>
      </c>
      <c r="C3" t="s">
        <v>104</v>
      </c>
      <c r="D3" t="str">
        <f>IF(RTqPCR_Data[[#This Row],[ATF]]="PSD95-6ZF-NoED","NoED",(IF(RTqPCR_Data[[#This Row],[ATF]]="PSD95-6ZF-VP64","VP64","")))</f>
        <v/>
      </c>
      <c r="E3">
        <v>7</v>
      </c>
      <c r="F3">
        <v>21.93</v>
      </c>
      <c r="G3">
        <v>21.91</v>
      </c>
      <c r="H3">
        <v>21.99</v>
      </c>
      <c r="I3">
        <v>21.943333330000002</v>
      </c>
      <c r="J3">
        <v>17.2</v>
      </c>
      <c r="K3">
        <v>17.38</v>
      </c>
      <c r="L3">
        <v>17.02</v>
      </c>
      <c r="M3">
        <v>17.2</v>
      </c>
      <c r="N3">
        <v>4.7433333329999998</v>
      </c>
      <c r="O3">
        <v>0.78266666699999998</v>
      </c>
      <c r="P3">
        <v>0.58129134500000001</v>
      </c>
      <c r="Q3" t="str">
        <f t="shared" si="0"/>
        <v>#994F00</v>
      </c>
    </row>
    <row r="4" spans="1:17" x14ac:dyDescent="0.25">
      <c r="A4" t="s">
        <v>85</v>
      </c>
      <c r="B4" t="s">
        <v>16</v>
      </c>
      <c r="C4" t="s">
        <v>104</v>
      </c>
      <c r="D4" t="str">
        <f>IF(RTqPCR_Data[[#This Row],[ATF]]="PSD95-6ZF-NoED","NoED",(IF(RTqPCR_Data[[#This Row],[ATF]]="PSD95-6ZF-VP64","VP64","")))</f>
        <v/>
      </c>
      <c r="E4">
        <v>7</v>
      </c>
      <c r="F4">
        <v>20.6</v>
      </c>
      <c r="G4">
        <v>21.13</v>
      </c>
      <c r="H4">
        <v>20.5</v>
      </c>
      <c r="I4">
        <v>20.743333329999999</v>
      </c>
      <c r="J4">
        <v>16.16</v>
      </c>
      <c r="K4">
        <v>15.86</v>
      </c>
      <c r="L4">
        <v>15.66</v>
      </c>
      <c r="M4">
        <v>15.893333330000001</v>
      </c>
      <c r="N4">
        <v>4.8499999999999996</v>
      </c>
      <c r="O4">
        <v>0.88933333299999995</v>
      </c>
      <c r="P4">
        <v>0.53986353099999995</v>
      </c>
      <c r="Q4" t="str">
        <f t="shared" si="0"/>
        <v>#994F00</v>
      </c>
    </row>
    <row r="5" spans="1:17" x14ac:dyDescent="0.25">
      <c r="A5" t="s">
        <v>36</v>
      </c>
      <c r="B5" t="s">
        <v>16</v>
      </c>
      <c r="C5" t="s">
        <v>104</v>
      </c>
      <c r="D5" t="str">
        <f>IF(RTqPCR_Data[[#This Row],[ATF]]="PSD95-6ZF-NoED","NoED",(IF(RTqPCR_Data[[#This Row],[ATF]]="PSD95-6ZF-VP64","VP64","")))</f>
        <v/>
      </c>
      <c r="E5">
        <v>14</v>
      </c>
      <c r="F5">
        <v>21.83</v>
      </c>
      <c r="G5">
        <v>21.86</v>
      </c>
      <c r="H5">
        <v>21.31</v>
      </c>
      <c r="I5">
        <v>21.666666670000001</v>
      </c>
      <c r="J5">
        <v>16.78</v>
      </c>
      <c r="K5">
        <v>16.670000000000002</v>
      </c>
      <c r="L5">
        <v>16.88</v>
      </c>
      <c r="M5">
        <v>16.776666670000001</v>
      </c>
      <c r="N5">
        <v>4.8899999999999997</v>
      </c>
      <c r="O5">
        <v>0.78</v>
      </c>
      <c r="P5">
        <v>0.58236679300000005</v>
      </c>
      <c r="Q5" t="str">
        <f t="shared" si="0"/>
        <v>#994F00</v>
      </c>
    </row>
    <row r="6" spans="1:17" x14ac:dyDescent="0.25">
      <c r="A6" t="s">
        <v>34</v>
      </c>
      <c r="B6" t="s">
        <v>16</v>
      </c>
      <c r="C6" t="s">
        <v>104</v>
      </c>
      <c r="D6" t="str">
        <f>IF(RTqPCR_Data[[#This Row],[ATF]]="PSD95-6ZF-NoED","NoED",(IF(RTqPCR_Data[[#This Row],[ATF]]="PSD95-6ZF-VP64","VP64","")))</f>
        <v/>
      </c>
      <c r="E6">
        <v>14</v>
      </c>
      <c r="F6">
        <v>21.47</v>
      </c>
      <c r="G6">
        <v>22.02</v>
      </c>
      <c r="H6">
        <v>21.72</v>
      </c>
      <c r="I6">
        <v>21.736666670000002</v>
      </c>
      <c r="J6">
        <v>17.05</v>
      </c>
      <c r="K6">
        <v>16.82</v>
      </c>
      <c r="L6">
        <v>16.989999999999998</v>
      </c>
      <c r="M6">
        <v>16.95333333</v>
      </c>
      <c r="N6">
        <v>4.7833333329999999</v>
      </c>
      <c r="O6">
        <v>0.67333333299999998</v>
      </c>
      <c r="P6">
        <v>0.62705620500000003</v>
      </c>
      <c r="Q6" t="str">
        <f t="shared" si="0"/>
        <v>#994F00</v>
      </c>
    </row>
    <row r="7" spans="1:17" x14ac:dyDescent="0.25">
      <c r="A7" t="s">
        <v>38</v>
      </c>
      <c r="B7" t="s">
        <v>16</v>
      </c>
      <c r="C7" t="s">
        <v>104</v>
      </c>
      <c r="D7" t="str">
        <f>IF(RTqPCR_Data[[#This Row],[ATF]]="PSD95-6ZF-NoED","NoED",(IF(RTqPCR_Data[[#This Row],[ATF]]="PSD95-6ZF-VP64","VP64","")))</f>
        <v/>
      </c>
      <c r="E7">
        <v>14</v>
      </c>
      <c r="F7">
        <v>21.38</v>
      </c>
      <c r="G7">
        <v>21.84</v>
      </c>
      <c r="H7">
        <v>21.77</v>
      </c>
      <c r="I7">
        <v>21.66333333</v>
      </c>
      <c r="J7">
        <v>17.04</v>
      </c>
      <c r="K7">
        <v>16.82</v>
      </c>
      <c r="L7">
        <v>17.14</v>
      </c>
      <c r="M7">
        <v>17</v>
      </c>
      <c r="N7">
        <v>4.6633333329999997</v>
      </c>
      <c r="O7">
        <v>0.55333333299999998</v>
      </c>
      <c r="P7">
        <v>0.68144383799999997</v>
      </c>
      <c r="Q7" t="str">
        <f t="shared" si="0"/>
        <v>#994F00</v>
      </c>
    </row>
    <row r="8" spans="1:17" x14ac:dyDescent="0.25">
      <c r="A8" t="s">
        <v>95</v>
      </c>
      <c r="B8" t="s">
        <v>16</v>
      </c>
      <c r="C8" t="s">
        <v>104</v>
      </c>
      <c r="D8" t="str">
        <f>IF(RTqPCR_Data[[#This Row],[ATF]]="PSD95-6ZF-NoED","NoED",(IF(RTqPCR_Data[[#This Row],[ATF]]="PSD95-6ZF-VP64","VP64","")))</f>
        <v/>
      </c>
      <c r="E8">
        <v>14</v>
      </c>
      <c r="F8">
        <v>21.52</v>
      </c>
      <c r="G8">
        <v>21.83</v>
      </c>
      <c r="H8">
        <v>21.64</v>
      </c>
      <c r="I8">
        <v>21.66333333</v>
      </c>
      <c r="J8">
        <v>17.059999999999999</v>
      </c>
      <c r="K8">
        <v>17.04</v>
      </c>
      <c r="L8">
        <v>16.989999999999998</v>
      </c>
      <c r="M8">
        <v>17.03</v>
      </c>
      <c r="N8">
        <v>4.6333333330000004</v>
      </c>
      <c r="O8">
        <v>0.52333333299999996</v>
      </c>
      <c r="P8">
        <v>0.69576242200000005</v>
      </c>
      <c r="Q8" t="str">
        <f t="shared" si="0"/>
        <v>#994F00</v>
      </c>
    </row>
    <row r="9" spans="1:17" x14ac:dyDescent="0.25">
      <c r="A9" t="s">
        <v>78</v>
      </c>
      <c r="B9" t="s">
        <v>8</v>
      </c>
      <c r="C9" t="s">
        <v>103</v>
      </c>
      <c r="D9" t="str">
        <f>IF(RTqPCR_Data[[#This Row],[ATF]]="PSD95-6ZF-NoED","NoED",(IF(RTqPCR_Data[[#This Row],[ATF]]="PSD95-6ZF-VP64","VP64","")))</f>
        <v/>
      </c>
      <c r="E9">
        <v>7</v>
      </c>
      <c r="F9">
        <v>21.12</v>
      </c>
      <c r="G9">
        <v>20.97</v>
      </c>
      <c r="H9">
        <v>20.9</v>
      </c>
      <c r="I9">
        <v>20.99666667</v>
      </c>
      <c r="J9">
        <v>17.079999999999998</v>
      </c>
      <c r="K9">
        <v>17.03</v>
      </c>
      <c r="L9">
        <v>17.04</v>
      </c>
      <c r="M9">
        <v>17.05</v>
      </c>
      <c r="N9">
        <v>3.9466666670000001</v>
      </c>
      <c r="O9">
        <v>-1.4E-2</v>
      </c>
      <c r="P9">
        <v>1.0097512980000001</v>
      </c>
      <c r="Q9" t="str">
        <f t="shared" si="0"/>
        <v>#0C7BDC</v>
      </c>
    </row>
    <row r="10" spans="1:17" x14ac:dyDescent="0.25">
      <c r="A10" t="s">
        <v>79</v>
      </c>
      <c r="B10" t="s">
        <v>8</v>
      </c>
      <c r="C10" t="s">
        <v>103</v>
      </c>
      <c r="D10" t="str">
        <f>IF(RTqPCR_Data[[#This Row],[ATF]]="PSD95-6ZF-NoED","NoED",(IF(RTqPCR_Data[[#This Row],[ATF]]="PSD95-6ZF-VP64","VP64","")))</f>
        <v/>
      </c>
      <c r="E10">
        <v>7</v>
      </c>
      <c r="F10">
        <v>21.35</v>
      </c>
      <c r="G10">
        <v>20.92</v>
      </c>
      <c r="H10">
        <v>20.88</v>
      </c>
      <c r="I10">
        <v>21.05</v>
      </c>
      <c r="J10">
        <v>17.05</v>
      </c>
      <c r="K10">
        <v>17.11</v>
      </c>
      <c r="L10">
        <v>17.309999999999999</v>
      </c>
      <c r="M10">
        <v>17.15666667</v>
      </c>
      <c r="N10">
        <v>3.8933333330000002</v>
      </c>
      <c r="O10">
        <v>-6.7333332999999995E-2</v>
      </c>
      <c r="P10">
        <v>1.047778187</v>
      </c>
      <c r="Q10" t="str">
        <f t="shared" si="0"/>
        <v>#0C7BDC</v>
      </c>
    </row>
    <row r="11" spans="1:17" x14ac:dyDescent="0.25">
      <c r="A11" t="s">
        <v>80</v>
      </c>
      <c r="B11" t="s">
        <v>8</v>
      </c>
      <c r="C11" t="s">
        <v>103</v>
      </c>
      <c r="D11" t="str">
        <f>IF(RTqPCR_Data[[#This Row],[ATF]]="PSD95-6ZF-NoED","NoED",(IF(RTqPCR_Data[[#This Row],[ATF]]="PSD95-6ZF-VP64","VP64","")))</f>
        <v/>
      </c>
      <c r="E11">
        <v>7</v>
      </c>
      <c r="F11">
        <v>21.35</v>
      </c>
      <c r="G11">
        <v>21.12</v>
      </c>
      <c r="H11">
        <v>21.17</v>
      </c>
      <c r="I11">
        <v>21.213333330000001</v>
      </c>
      <c r="J11">
        <v>17.309999999999999</v>
      </c>
      <c r="K11">
        <v>17.3</v>
      </c>
      <c r="L11">
        <v>17.350000000000001</v>
      </c>
      <c r="M11">
        <v>17.32</v>
      </c>
      <c r="N11">
        <v>3.8933333330000002</v>
      </c>
      <c r="O11">
        <v>-6.7333332999999995E-2</v>
      </c>
      <c r="P11">
        <v>1.047778187</v>
      </c>
      <c r="Q11" t="str">
        <f t="shared" si="0"/>
        <v>#0C7BDC</v>
      </c>
    </row>
    <row r="12" spans="1:17" x14ac:dyDescent="0.25">
      <c r="A12" t="s">
        <v>81</v>
      </c>
      <c r="B12" t="s">
        <v>8</v>
      </c>
      <c r="C12" t="s">
        <v>103</v>
      </c>
      <c r="D12" t="str">
        <f>IF(RTqPCR_Data[[#This Row],[ATF]]="PSD95-6ZF-NoED","NoED",(IF(RTqPCR_Data[[#This Row],[ATF]]="PSD95-6ZF-VP64","VP64","")))</f>
        <v/>
      </c>
      <c r="E12">
        <v>7</v>
      </c>
      <c r="F12">
        <v>21.32</v>
      </c>
      <c r="G12">
        <v>21.39</v>
      </c>
      <c r="H12">
        <v>21.36</v>
      </c>
      <c r="I12">
        <v>21.356666669999999</v>
      </c>
      <c r="J12">
        <v>17.190000000000001</v>
      </c>
      <c r="K12">
        <v>17.54</v>
      </c>
      <c r="L12">
        <v>17.29</v>
      </c>
      <c r="M12">
        <v>17.34</v>
      </c>
      <c r="N12">
        <v>4.016666667</v>
      </c>
      <c r="O12">
        <v>5.6000000000000001E-2</v>
      </c>
      <c r="P12">
        <v>0.96192745499999999</v>
      </c>
      <c r="Q12" t="str">
        <f t="shared" si="0"/>
        <v>#0C7BDC</v>
      </c>
    </row>
    <row r="13" spans="1:17" x14ac:dyDescent="0.25">
      <c r="A13">
        <v>8832</v>
      </c>
      <c r="B13" t="s">
        <v>8</v>
      </c>
      <c r="C13" t="s">
        <v>103</v>
      </c>
      <c r="D13" t="str">
        <f>IF(RTqPCR_Data[[#This Row],[ATF]]="PSD95-6ZF-NoED","NoED",(IF(RTqPCR_Data[[#This Row],[ATF]]="PSD95-6ZF-VP64","VP64","")))</f>
        <v/>
      </c>
      <c r="E13">
        <v>7</v>
      </c>
      <c r="F13">
        <v>21.41</v>
      </c>
      <c r="G13">
        <v>21.29</v>
      </c>
      <c r="H13">
        <v>21.37</v>
      </c>
      <c r="I13">
        <v>21.356666669999999</v>
      </c>
      <c r="J13">
        <v>17.21</v>
      </c>
      <c r="K13">
        <v>17.43</v>
      </c>
      <c r="L13">
        <v>17.27</v>
      </c>
      <c r="M13">
        <v>17.303333330000001</v>
      </c>
      <c r="N13">
        <v>4.0533333330000003</v>
      </c>
      <c r="O13">
        <v>9.2666666999999994E-2</v>
      </c>
      <c r="P13">
        <v>0.93778774600000003</v>
      </c>
      <c r="Q13" t="str">
        <f t="shared" si="0"/>
        <v>#0C7BDC</v>
      </c>
    </row>
    <row r="14" spans="1:17" x14ac:dyDescent="0.25">
      <c r="A14" t="s">
        <v>92</v>
      </c>
      <c r="B14" t="s">
        <v>8</v>
      </c>
      <c r="C14" t="s">
        <v>103</v>
      </c>
      <c r="D14" t="str">
        <f>IF(RTqPCR_Data[[#This Row],[ATF]]="PSD95-6ZF-NoED","NoED",(IF(RTqPCR_Data[[#This Row],[ATF]]="PSD95-6ZF-VP64","VP64","")))</f>
        <v/>
      </c>
      <c r="E14">
        <v>14</v>
      </c>
      <c r="F14">
        <v>21</v>
      </c>
      <c r="G14">
        <v>21.04</v>
      </c>
      <c r="H14">
        <v>22.02</v>
      </c>
      <c r="I14">
        <v>21.353333330000002</v>
      </c>
      <c r="J14">
        <v>17.38</v>
      </c>
      <c r="K14">
        <v>17.05</v>
      </c>
      <c r="L14">
        <v>17.489999999999998</v>
      </c>
      <c r="M14">
        <v>17.306666669999998</v>
      </c>
      <c r="N14">
        <v>4.0466666670000002</v>
      </c>
      <c r="O14">
        <v>-6.3333333000000006E-2</v>
      </c>
      <c r="P14">
        <v>1.0448771530000001</v>
      </c>
      <c r="Q14" t="str">
        <f t="shared" si="0"/>
        <v>#0C7BDC</v>
      </c>
    </row>
    <row r="15" spans="1:17" x14ac:dyDescent="0.25">
      <c r="A15" t="s">
        <v>24</v>
      </c>
      <c r="B15" t="s">
        <v>8</v>
      </c>
      <c r="C15" t="s">
        <v>103</v>
      </c>
      <c r="D15" t="str">
        <f>IF(RTqPCR_Data[[#This Row],[ATF]]="PSD95-6ZF-NoED","NoED",(IF(RTqPCR_Data[[#This Row],[ATF]]="PSD95-6ZF-VP64","VP64","")))</f>
        <v/>
      </c>
      <c r="E15">
        <v>14</v>
      </c>
      <c r="F15">
        <v>21.64</v>
      </c>
      <c r="G15">
        <v>21.65</v>
      </c>
      <c r="H15">
        <v>21.62</v>
      </c>
      <c r="I15">
        <v>21.63666667</v>
      </c>
      <c r="J15">
        <v>17.82</v>
      </c>
      <c r="K15">
        <v>17.52</v>
      </c>
      <c r="L15">
        <v>17.46</v>
      </c>
      <c r="M15">
        <v>17.600000000000001</v>
      </c>
      <c r="N15">
        <v>4.0366666670000004</v>
      </c>
      <c r="O15">
        <v>-7.3333333000000001E-2</v>
      </c>
      <c r="P15">
        <v>1.052144848</v>
      </c>
      <c r="Q15" t="str">
        <f t="shared" si="0"/>
        <v>#0C7BDC</v>
      </c>
    </row>
    <row r="16" spans="1:17" x14ac:dyDescent="0.25">
      <c r="A16">
        <v>8604</v>
      </c>
      <c r="B16" t="s">
        <v>8</v>
      </c>
      <c r="C16" t="s">
        <v>103</v>
      </c>
      <c r="D16" t="str">
        <f>IF(RTqPCR_Data[[#This Row],[ATF]]="PSD95-6ZF-NoED","NoED",(IF(RTqPCR_Data[[#This Row],[ATF]]="PSD95-6ZF-VP64","VP64","")))</f>
        <v/>
      </c>
      <c r="E16">
        <v>14</v>
      </c>
      <c r="F16">
        <v>21.25</v>
      </c>
      <c r="G16">
        <v>21.15</v>
      </c>
      <c r="H16">
        <v>21.27</v>
      </c>
      <c r="I16">
        <v>21.223333329999999</v>
      </c>
      <c r="J16">
        <v>17.059999999999999</v>
      </c>
      <c r="K16">
        <v>17.09</v>
      </c>
      <c r="L16">
        <v>17.32</v>
      </c>
      <c r="M16">
        <v>17.15666667</v>
      </c>
      <c r="N16">
        <v>4.0666666669999998</v>
      </c>
      <c r="O16">
        <v>-4.3333333000000002E-2</v>
      </c>
      <c r="P16">
        <v>1.0304920200000001</v>
      </c>
      <c r="Q16" t="str">
        <f t="shared" si="0"/>
        <v>#0C7BDC</v>
      </c>
    </row>
    <row r="17" spans="1:17" x14ac:dyDescent="0.25">
      <c r="A17" t="s">
        <v>93</v>
      </c>
      <c r="B17" t="s">
        <v>8</v>
      </c>
      <c r="C17" t="s">
        <v>103</v>
      </c>
      <c r="D17" t="str">
        <f>IF(RTqPCR_Data[[#This Row],[ATF]]="PSD95-6ZF-NoED","NoED",(IF(RTqPCR_Data[[#This Row],[ATF]]="PSD95-6ZF-VP64","VP64","")))</f>
        <v/>
      </c>
      <c r="E17">
        <v>14</v>
      </c>
      <c r="F17">
        <v>21.38</v>
      </c>
      <c r="G17">
        <v>21.26</v>
      </c>
      <c r="H17">
        <v>21.36</v>
      </c>
      <c r="I17">
        <v>21.333333329999999</v>
      </c>
      <c r="J17">
        <v>17.23</v>
      </c>
      <c r="K17">
        <v>17.23</v>
      </c>
      <c r="L17">
        <v>17.37</v>
      </c>
      <c r="M17">
        <v>17.276666670000001</v>
      </c>
      <c r="N17">
        <v>4.056666667</v>
      </c>
      <c r="O17">
        <v>-5.3333332999999997E-2</v>
      </c>
      <c r="P17">
        <v>1.037659659</v>
      </c>
      <c r="Q17" t="str">
        <f t="shared" si="0"/>
        <v>#0C7BDC</v>
      </c>
    </row>
    <row r="18" spans="1:17" x14ac:dyDescent="0.25">
      <c r="A18" t="s">
        <v>94</v>
      </c>
      <c r="B18" t="s">
        <v>8</v>
      </c>
      <c r="C18" t="s">
        <v>103</v>
      </c>
      <c r="D18" t="str">
        <f>IF(RTqPCR_Data[[#This Row],[ATF]]="PSD95-6ZF-NoED","NoED",(IF(RTqPCR_Data[[#This Row],[ATF]]="PSD95-6ZF-VP64","VP64","")))</f>
        <v/>
      </c>
      <c r="E18">
        <v>14</v>
      </c>
      <c r="F18">
        <v>21.83</v>
      </c>
      <c r="G18">
        <v>21.82</v>
      </c>
      <c r="H18">
        <v>21.83</v>
      </c>
      <c r="I18">
        <v>21.826666670000002</v>
      </c>
      <c r="J18">
        <v>17.670000000000002</v>
      </c>
      <c r="K18">
        <v>17.55</v>
      </c>
      <c r="L18">
        <v>17.829999999999998</v>
      </c>
      <c r="M18">
        <v>17.68333333</v>
      </c>
      <c r="N18">
        <v>4.1433333330000002</v>
      </c>
      <c r="O18">
        <v>3.3333333E-2</v>
      </c>
      <c r="P18">
        <v>0.97715996800000005</v>
      </c>
      <c r="Q18" t="str">
        <f t="shared" si="0"/>
        <v>#0C7BDC</v>
      </c>
    </row>
    <row r="19" spans="1:17" x14ac:dyDescent="0.25">
      <c r="A19">
        <v>2079</v>
      </c>
      <c r="B19" t="s">
        <v>8</v>
      </c>
      <c r="C19" t="s">
        <v>103</v>
      </c>
      <c r="D19" t="str">
        <f>IF(RTqPCR_Data[[#This Row],[ATF]]="PSD95-6ZF-NoED","NoED",(IF(RTqPCR_Data[[#This Row],[ATF]]="PSD95-6ZF-VP64","VP64","")))</f>
        <v/>
      </c>
      <c r="E19">
        <v>14</v>
      </c>
      <c r="F19">
        <v>21.83</v>
      </c>
      <c r="G19">
        <v>21.81</v>
      </c>
      <c r="H19">
        <v>22.23</v>
      </c>
      <c r="I19">
        <v>21.956666670000001</v>
      </c>
      <c r="J19">
        <v>17.68</v>
      </c>
      <c r="K19">
        <v>17.48</v>
      </c>
      <c r="L19">
        <v>17.78</v>
      </c>
      <c r="M19">
        <v>17.646666669999998</v>
      </c>
      <c r="N19">
        <v>4.3099999999999996</v>
      </c>
      <c r="O19">
        <v>0.2</v>
      </c>
      <c r="P19">
        <v>0.870550563</v>
      </c>
      <c r="Q19" t="str">
        <f t="shared" si="0"/>
        <v>#0C7BDC</v>
      </c>
    </row>
    <row r="20" spans="1:17" x14ac:dyDescent="0.25">
      <c r="A20" t="s">
        <v>86</v>
      </c>
      <c r="B20" t="s">
        <v>17</v>
      </c>
      <c r="C20" t="s">
        <v>76</v>
      </c>
      <c r="D20" t="str">
        <f>IF(RTqPCR_Data[[#This Row],[ATF]]="PSD95-6ZF-NoED","NoED",(IF(RTqPCR_Data[[#This Row],[ATF]]="PSD95-6ZF-VP64","VP64","")))</f>
        <v>NoED</v>
      </c>
      <c r="E20">
        <v>7</v>
      </c>
      <c r="F20">
        <v>22.37</v>
      </c>
      <c r="G20">
        <v>22.72</v>
      </c>
      <c r="H20">
        <v>23.08</v>
      </c>
      <c r="I20">
        <v>22.723333329999999</v>
      </c>
      <c r="J20">
        <v>17.27</v>
      </c>
      <c r="K20">
        <v>17.690000000000001</v>
      </c>
      <c r="L20">
        <v>17.89</v>
      </c>
      <c r="M20">
        <v>17.616666670000001</v>
      </c>
      <c r="N20">
        <v>5.1066666669999998</v>
      </c>
      <c r="O20">
        <v>1.1459999999999999</v>
      </c>
      <c r="P20">
        <v>0.451876363</v>
      </c>
      <c r="Q20" t="s">
        <v>113</v>
      </c>
    </row>
    <row r="21" spans="1:17" x14ac:dyDescent="0.25">
      <c r="A21" t="s">
        <v>87</v>
      </c>
      <c r="B21" t="s">
        <v>17</v>
      </c>
      <c r="C21" t="s">
        <v>76</v>
      </c>
      <c r="D21" t="str">
        <f>IF(RTqPCR_Data[[#This Row],[ATF]]="PSD95-6ZF-NoED","NoED",(IF(RTqPCR_Data[[#This Row],[ATF]]="PSD95-6ZF-VP64","VP64","")))</f>
        <v>NoED</v>
      </c>
      <c r="E21">
        <v>7</v>
      </c>
      <c r="F21">
        <v>22.46</v>
      </c>
      <c r="G21">
        <v>23.29</v>
      </c>
      <c r="H21">
        <v>22.5</v>
      </c>
      <c r="I21">
        <v>22.75</v>
      </c>
      <c r="J21">
        <v>17.79</v>
      </c>
      <c r="K21">
        <v>17.940000000000001</v>
      </c>
      <c r="L21">
        <v>17.61</v>
      </c>
      <c r="M21">
        <v>17.78</v>
      </c>
      <c r="N21">
        <v>4.97</v>
      </c>
      <c r="O21">
        <v>1.0093333330000001</v>
      </c>
      <c r="P21">
        <v>0.49677575400000001</v>
      </c>
      <c r="Q21" t="s">
        <v>113</v>
      </c>
    </row>
    <row r="22" spans="1:17" x14ac:dyDescent="0.25">
      <c r="A22">
        <v>9163</v>
      </c>
      <c r="B22" t="s">
        <v>17</v>
      </c>
      <c r="C22" t="s">
        <v>76</v>
      </c>
      <c r="D22" t="str">
        <f>IF(RTqPCR_Data[[#This Row],[ATF]]="PSD95-6ZF-NoED","NoED",(IF(RTqPCR_Data[[#This Row],[ATF]]="PSD95-6ZF-VP64","VP64","")))</f>
        <v>NoED</v>
      </c>
      <c r="E22">
        <v>7</v>
      </c>
      <c r="F22">
        <v>20.149999999999999</v>
      </c>
      <c r="G22">
        <v>19.77</v>
      </c>
      <c r="H22">
        <v>20.059999999999999</v>
      </c>
      <c r="I22">
        <v>19.993333329999999</v>
      </c>
      <c r="J22">
        <v>15.39</v>
      </c>
      <c r="K22">
        <v>15.05</v>
      </c>
      <c r="L22">
        <v>15.7</v>
      </c>
      <c r="M22">
        <v>15.38</v>
      </c>
      <c r="N22">
        <v>4.6133333329999999</v>
      </c>
      <c r="O22">
        <v>0.65266666699999998</v>
      </c>
      <c r="P22">
        <v>0.63610345800000001</v>
      </c>
      <c r="Q22" t="s">
        <v>113</v>
      </c>
    </row>
    <row r="23" spans="1:17" x14ac:dyDescent="0.25">
      <c r="A23" t="s">
        <v>88</v>
      </c>
      <c r="B23" t="s">
        <v>17</v>
      </c>
      <c r="C23" t="s">
        <v>76</v>
      </c>
      <c r="D23" t="str">
        <f>IF(RTqPCR_Data[[#This Row],[ATF]]="PSD95-6ZF-NoED","NoED",(IF(RTqPCR_Data[[#This Row],[ATF]]="PSD95-6ZF-VP64","VP64","")))</f>
        <v>NoED</v>
      </c>
      <c r="E23">
        <v>7</v>
      </c>
      <c r="F23">
        <v>20.04</v>
      </c>
      <c r="G23">
        <v>20.84</v>
      </c>
      <c r="H23">
        <v>20.32</v>
      </c>
      <c r="I23">
        <v>20.399999999999999</v>
      </c>
      <c r="J23">
        <v>15.82</v>
      </c>
      <c r="K23">
        <v>16.16</v>
      </c>
      <c r="L23">
        <v>15.8</v>
      </c>
      <c r="M23">
        <v>15.926666669999999</v>
      </c>
      <c r="N23">
        <v>4.4733333330000002</v>
      </c>
      <c r="O23">
        <v>0.51266666699999996</v>
      </c>
      <c r="P23">
        <v>0.70092565399999995</v>
      </c>
      <c r="Q23" t="s">
        <v>113</v>
      </c>
    </row>
    <row r="24" spans="1:17" x14ac:dyDescent="0.25">
      <c r="A24" t="s">
        <v>96</v>
      </c>
      <c r="B24" t="s">
        <v>17</v>
      </c>
      <c r="C24" t="s">
        <v>76</v>
      </c>
      <c r="D24" t="str">
        <f>IF(RTqPCR_Data[[#This Row],[ATF]]="PSD95-6ZF-NoED","NoED",(IF(RTqPCR_Data[[#This Row],[ATF]]="PSD95-6ZF-VP64","VP64","")))</f>
        <v>NoED</v>
      </c>
      <c r="E24">
        <v>14</v>
      </c>
      <c r="F24">
        <v>21.38</v>
      </c>
      <c r="G24">
        <v>21.84</v>
      </c>
      <c r="H24">
        <v>21.77</v>
      </c>
      <c r="I24">
        <v>21.66333333</v>
      </c>
      <c r="J24">
        <v>17.04</v>
      </c>
      <c r="K24">
        <v>16.82</v>
      </c>
      <c r="L24">
        <v>17.14</v>
      </c>
      <c r="M24">
        <v>17</v>
      </c>
      <c r="N24">
        <v>4.6633333329999997</v>
      </c>
      <c r="O24">
        <v>0.55333333299999998</v>
      </c>
      <c r="P24">
        <v>0.68144383799999997</v>
      </c>
      <c r="Q24" t="s">
        <v>113</v>
      </c>
    </row>
    <row r="25" spans="1:17" x14ac:dyDescent="0.25">
      <c r="A25" t="s">
        <v>41</v>
      </c>
      <c r="B25" t="s">
        <v>17</v>
      </c>
      <c r="C25" t="s">
        <v>76</v>
      </c>
      <c r="D25" t="str">
        <f>IF(RTqPCR_Data[[#This Row],[ATF]]="PSD95-6ZF-NoED","NoED",(IF(RTqPCR_Data[[#This Row],[ATF]]="PSD95-6ZF-VP64","VP64","")))</f>
        <v>NoED</v>
      </c>
      <c r="E25">
        <v>14</v>
      </c>
      <c r="F25">
        <v>21.47</v>
      </c>
      <c r="G25">
        <v>22.02</v>
      </c>
      <c r="H25">
        <v>21.72</v>
      </c>
      <c r="I25">
        <v>21.736666670000002</v>
      </c>
      <c r="J25">
        <v>17.05</v>
      </c>
      <c r="K25">
        <v>16.82</v>
      </c>
      <c r="L25">
        <v>16.989999999999998</v>
      </c>
      <c r="M25">
        <v>16.95333333</v>
      </c>
      <c r="N25">
        <v>4.7833333329999999</v>
      </c>
      <c r="O25">
        <v>0.67333333299999998</v>
      </c>
      <c r="P25">
        <v>0.62705620500000003</v>
      </c>
      <c r="Q25" t="s">
        <v>113</v>
      </c>
    </row>
    <row r="26" spans="1:17" x14ac:dyDescent="0.25">
      <c r="A26" t="s">
        <v>42</v>
      </c>
      <c r="B26" t="s">
        <v>17</v>
      </c>
      <c r="C26" t="s">
        <v>76</v>
      </c>
      <c r="D26" t="str">
        <f>IF(RTqPCR_Data[[#This Row],[ATF]]="PSD95-6ZF-NoED","NoED",(IF(RTqPCR_Data[[#This Row],[ATF]]="PSD95-6ZF-VP64","VP64","")))</f>
        <v>NoED</v>
      </c>
      <c r="E26">
        <v>14</v>
      </c>
      <c r="F26">
        <v>20.39</v>
      </c>
      <c r="G26">
        <v>20.74</v>
      </c>
      <c r="H26">
        <v>20.46</v>
      </c>
      <c r="I26">
        <v>20.53</v>
      </c>
      <c r="J26">
        <v>16</v>
      </c>
      <c r="K26">
        <v>16.12</v>
      </c>
      <c r="L26">
        <v>16.100000000000001</v>
      </c>
      <c r="M26">
        <v>16.073333330000001</v>
      </c>
      <c r="N26">
        <v>4.4566666670000004</v>
      </c>
      <c r="O26">
        <v>0.34666666699999998</v>
      </c>
      <c r="P26">
        <v>0.78639896799999998</v>
      </c>
      <c r="Q26" t="s">
        <v>113</v>
      </c>
    </row>
    <row r="27" spans="1:17" x14ac:dyDescent="0.25">
      <c r="A27" t="s">
        <v>89</v>
      </c>
      <c r="B27" t="s">
        <v>18</v>
      </c>
      <c r="C27" t="s">
        <v>77</v>
      </c>
      <c r="D27" t="str">
        <f>IF(RTqPCR_Data[[#This Row],[ATF]]="PSD95-6ZF-NoED","NoED",(IF(RTqPCR_Data[[#This Row],[ATF]]="PSD95-6ZF-VP64","VP64","")))</f>
        <v>VP64</v>
      </c>
      <c r="E27">
        <v>7</v>
      </c>
      <c r="F27">
        <v>20.63</v>
      </c>
      <c r="G27">
        <v>20.56</v>
      </c>
      <c r="H27">
        <v>20.59</v>
      </c>
      <c r="I27">
        <v>20.59333333</v>
      </c>
      <c r="J27">
        <v>16.7</v>
      </c>
      <c r="K27">
        <v>16.84</v>
      </c>
      <c r="L27">
        <v>17.260000000000002</v>
      </c>
      <c r="M27">
        <v>16.93333333</v>
      </c>
      <c r="N27">
        <v>3.66</v>
      </c>
      <c r="O27">
        <v>-0.300666667</v>
      </c>
      <c r="P27">
        <v>1.2317134540000001</v>
      </c>
      <c r="Q27" t="str">
        <f t="shared" ref="Q27:Q35" si="1">(IF(B27="Htt-","#0C7BDC",(IF(B27="NoED","#0C7BDC",(IF(B27="VP64","#009E73","#994F00"))))))</f>
        <v>#009E73</v>
      </c>
    </row>
    <row r="28" spans="1:17" x14ac:dyDescent="0.25">
      <c r="A28" t="s">
        <v>82</v>
      </c>
      <c r="B28" t="s">
        <v>18</v>
      </c>
      <c r="C28" t="s">
        <v>77</v>
      </c>
      <c r="D28" t="str">
        <f>IF(RTqPCR_Data[[#This Row],[ATF]]="PSD95-6ZF-NoED","NoED",(IF(RTqPCR_Data[[#This Row],[ATF]]="PSD95-6ZF-VP64","VP64","")))</f>
        <v>VP64</v>
      </c>
      <c r="E28">
        <v>7</v>
      </c>
      <c r="F28">
        <v>21.13</v>
      </c>
      <c r="G28">
        <v>21.14</v>
      </c>
      <c r="H28">
        <v>21.13</v>
      </c>
      <c r="I28">
        <v>21.133333329999999</v>
      </c>
      <c r="J28">
        <v>17.34</v>
      </c>
      <c r="K28">
        <v>17.47</v>
      </c>
      <c r="L28">
        <v>17.64</v>
      </c>
      <c r="M28">
        <v>17.483333330000001</v>
      </c>
      <c r="N28">
        <v>3.65</v>
      </c>
      <c r="O28">
        <v>-0.31066666700000001</v>
      </c>
      <c r="P28">
        <v>1.2402806989999999</v>
      </c>
      <c r="Q28" t="str">
        <f t="shared" si="1"/>
        <v>#009E73</v>
      </c>
    </row>
    <row r="29" spans="1:17" x14ac:dyDescent="0.25">
      <c r="A29" t="s">
        <v>90</v>
      </c>
      <c r="B29" t="s">
        <v>18</v>
      </c>
      <c r="C29" t="s">
        <v>77</v>
      </c>
      <c r="D29" t="str">
        <f>IF(RTqPCR_Data[[#This Row],[ATF]]="PSD95-6ZF-NoED","NoED",(IF(RTqPCR_Data[[#This Row],[ATF]]="PSD95-6ZF-VP64","VP64","")))</f>
        <v>VP64</v>
      </c>
      <c r="E29">
        <v>7</v>
      </c>
      <c r="F29">
        <v>19.02</v>
      </c>
      <c r="G29">
        <v>19.05</v>
      </c>
      <c r="H29">
        <v>19.600000000000001</v>
      </c>
      <c r="I29">
        <v>19.223333329999999</v>
      </c>
      <c r="J29">
        <v>15.33</v>
      </c>
      <c r="K29">
        <v>15.93</v>
      </c>
      <c r="L29">
        <v>16.100000000000001</v>
      </c>
      <c r="M29">
        <v>15.786666670000001</v>
      </c>
      <c r="N29">
        <v>3.4366666669999999</v>
      </c>
      <c r="O29">
        <v>-0.52400000000000002</v>
      </c>
      <c r="P29">
        <v>1.437936533</v>
      </c>
      <c r="Q29" t="str">
        <f t="shared" si="1"/>
        <v>#009E73</v>
      </c>
    </row>
    <row r="30" spans="1:17" x14ac:dyDescent="0.25">
      <c r="A30" t="s">
        <v>91</v>
      </c>
      <c r="B30" t="s">
        <v>18</v>
      </c>
      <c r="C30" t="s">
        <v>77</v>
      </c>
      <c r="D30" t="str">
        <f>IF(RTqPCR_Data[[#This Row],[ATF]]="PSD95-6ZF-NoED","NoED",(IF(RTqPCR_Data[[#This Row],[ATF]]="PSD95-6ZF-VP64","VP64","")))</f>
        <v>VP64</v>
      </c>
      <c r="E30">
        <v>7</v>
      </c>
      <c r="F30">
        <v>20.350000000000001</v>
      </c>
      <c r="G30">
        <v>20.39</v>
      </c>
      <c r="H30">
        <v>20.440000000000001</v>
      </c>
      <c r="I30">
        <v>20.393333330000001</v>
      </c>
      <c r="J30">
        <v>16.399999999999999</v>
      </c>
      <c r="K30">
        <v>18.7</v>
      </c>
      <c r="L30">
        <v>16.07</v>
      </c>
      <c r="M30">
        <v>17.056666669999998</v>
      </c>
      <c r="N30">
        <v>3.3366666669999998</v>
      </c>
      <c r="O30">
        <v>-0.624</v>
      </c>
      <c r="P30">
        <v>1.541142217</v>
      </c>
      <c r="Q30" t="str">
        <f t="shared" si="1"/>
        <v>#009E73</v>
      </c>
    </row>
    <row r="31" spans="1:17" x14ac:dyDescent="0.25">
      <c r="A31" t="s">
        <v>97</v>
      </c>
      <c r="B31" t="s">
        <v>18</v>
      </c>
      <c r="C31" t="s">
        <v>77</v>
      </c>
      <c r="D31" t="str">
        <f>IF(RTqPCR_Data[[#This Row],[ATF]]="PSD95-6ZF-NoED","NoED",(IF(RTqPCR_Data[[#This Row],[ATF]]="PSD95-6ZF-VP64","VP64","")))</f>
        <v>VP64</v>
      </c>
      <c r="E31">
        <v>14</v>
      </c>
      <c r="F31">
        <v>21.5</v>
      </c>
      <c r="G31">
        <v>20.92</v>
      </c>
      <c r="H31">
        <v>20.96</v>
      </c>
      <c r="I31">
        <v>21.126666669999999</v>
      </c>
      <c r="J31">
        <v>16.48</v>
      </c>
      <c r="K31">
        <v>16.66</v>
      </c>
      <c r="L31">
        <v>16.59</v>
      </c>
      <c r="M31">
        <v>16.576666670000002</v>
      </c>
      <c r="N31">
        <v>4.55</v>
      </c>
      <c r="O31">
        <v>0.44</v>
      </c>
      <c r="P31">
        <v>0.73713460900000005</v>
      </c>
      <c r="Q31" t="str">
        <f t="shared" si="1"/>
        <v>#009E73</v>
      </c>
    </row>
    <row r="32" spans="1:17" x14ac:dyDescent="0.25">
      <c r="A32" t="s">
        <v>98</v>
      </c>
      <c r="B32" t="s">
        <v>18</v>
      </c>
      <c r="C32" t="s">
        <v>77</v>
      </c>
      <c r="D32" t="str">
        <f>IF(RTqPCR_Data[[#This Row],[ATF]]="PSD95-6ZF-NoED","NoED",(IF(RTqPCR_Data[[#This Row],[ATF]]="PSD95-6ZF-VP64","VP64","")))</f>
        <v>VP64</v>
      </c>
      <c r="E32">
        <v>14</v>
      </c>
      <c r="F32">
        <v>21.59</v>
      </c>
      <c r="G32">
        <v>21.12</v>
      </c>
      <c r="H32">
        <v>22.01</v>
      </c>
      <c r="I32">
        <v>21.573333330000001</v>
      </c>
      <c r="J32">
        <v>17.18</v>
      </c>
      <c r="K32">
        <v>17.5</v>
      </c>
      <c r="L32">
        <v>16.88</v>
      </c>
      <c r="M32">
        <v>17.186666670000001</v>
      </c>
      <c r="N32">
        <v>4.3866666670000001</v>
      </c>
      <c r="O32">
        <v>0.27666666699999998</v>
      </c>
      <c r="P32">
        <v>0.82549611700000003</v>
      </c>
      <c r="Q32" t="str">
        <f t="shared" si="1"/>
        <v>#009E73</v>
      </c>
    </row>
    <row r="33" spans="1:17" x14ac:dyDescent="0.25">
      <c r="A33" t="s">
        <v>99</v>
      </c>
      <c r="B33" t="s">
        <v>18</v>
      </c>
      <c r="C33" t="s">
        <v>77</v>
      </c>
      <c r="D33" t="str">
        <f>IF(RTqPCR_Data[[#This Row],[ATF]]="PSD95-6ZF-NoED","NoED",(IF(RTqPCR_Data[[#This Row],[ATF]]="PSD95-6ZF-VP64","VP64","")))</f>
        <v>VP64</v>
      </c>
      <c r="E33">
        <v>14</v>
      </c>
      <c r="F33">
        <v>21.69</v>
      </c>
      <c r="G33">
        <v>21.91</v>
      </c>
      <c r="H33">
        <v>22.32</v>
      </c>
      <c r="I33">
        <v>21.973333329999999</v>
      </c>
      <c r="J33">
        <v>17.350000000000001</v>
      </c>
      <c r="K33">
        <v>17.43</v>
      </c>
      <c r="L33">
        <v>17.760000000000002</v>
      </c>
      <c r="M33">
        <v>17.513333329999998</v>
      </c>
      <c r="N33">
        <v>4.46</v>
      </c>
      <c r="O33">
        <v>0.35</v>
      </c>
      <c r="P33">
        <v>0.78458409799999995</v>
      </c>
      <c r="Q33" t="str">
        <f t="shared" si="1"/>
        <v>#009E73</v>
      </c>
    </row>
    <row r="34" spans="1:17" x14ac:dyDescent="0.25">
      <c r="A34" t="s">
        <v>100</v>
      </c>
      <c r="B34" t="s">
        <v>18</v>
      </c>
      <c r="C34" t="s">
        <v>77</v>
      </c>
      <c r="D34" t="str">
        <f>IF(RTqPCR_Data[[#This Row],[ATF]]="PSD95-6ZF-NoED","NoED",(IF(RTqPCR_Data[[#This Row],[ATF]]="PSD95-6ZF-VP64","VP64","")))</f>
        <v>VP64</v>
      </c>
      <c r="E34">
        <v>14</v>
      </c>
      <c r="F34">
        <v>20.93</v>
      </c>
      <c r="G34">
        <v>20.75</v>
      </c>
      <c r="H34">
        <v>20.65</v>
      </c>
      <c r="I34">
        <v>20.776666670000001</v>
      </c>
      <c r="J34">
        <v>15.59</v>
      </c>
      <c r="K34">
        <v>15.99</v>
      </c>
      <c r="L34">
        <v>16.12</v>
      </c>
      <c r="M34">
        <v>15.9</v>
      </c>
      <c r="N34">
        <v>4.8766666670000003</v>
      </c>
      <c r="O34">
        <v>0.76666666699999997</v>
      </c>
      <c r="P34">
        <v>0.58777395300000002</v>
      </c>
      <c r="Q34" t="str">
        <f t="shared" si="1"/>
        <v>#009E73</v>
      </c>
    </row>
    <row r="35" spans="1:17" x14ac:dyDescent="0.25">
      <c r="A35" t="s">
        <v>101</v>
      </c>
      <c r="B35" t="s">
        <v>18</v>
      </c>
      <c r="C35" t="s">
        <v>77</v>
      </c>
      <c r="D35" t="str">
        <f>IF(RTqPCR_Data[[#This Row],[ATF]]="PSD95-6ZF-NoED","NoED",(IF(RTqPCR_Data[[#This Row],[ATF]]="PSD95-6ZF-VP64","VP64","")))</f>
        <v>VP64</v>
      </c>
      <c r="E35">
        <v>14</v>
      </c>
      <c r="F35">
        <v>21.67</v>
      </c>
      <c r="G35">
        <v>21.3</v>
      </c>
      <c r="H35">
        <v>21.94</v>
      </c>
      <c r="I35">
        <v>21.63666667</v>
      </c>
      <c r="J35">
        <v>17.170000000000002</v>
      </c>
      <c r="K35">
        <v>17.27</v>
      </c>
      <c r="L35">
        <v>16.95</v>
      </c>
      <c r="M35">
        <v>17.13</v>
      </c>
      <c r="N35">
        <v>4.5066666670000002</v>
      </c>
      <c r="O35">
        <v>0.39666666699999997</v>
      </c>
      <c r="P35">
        <v>0.75961133199999997</v>
      </c>
      <c r="Q35" t="str">
        <f t="shared" si="1"/>
        <v>#009E73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BE46-6DF6-4DAA-86A5-E5E4D5F5382A}">
  <dimension ref="A1:F45"/>
  <sheetViews>
    <sheetView workbookViewId="0">
      <selection activeCell="F2" sqref="F2"/>
    </sheetView>
  </sheetViews>
  <sheetFormatPr baseColWidth="10" defaultRowHeight="15" x14ac:dyDescent="0.25"/>
  <cols>
    <col min="4" max="4" width="15.7109375" bestFit="1" customWidth="1"/>
  </cols>
  <sheetData>
    <row r="1" spans="1:6" x14ac:dyDescent="0.25">
      <c r="A1" t="s">
        <v>114</v>
      </c>
      <c r="B1" t="s">
        <v>120</v>
      </c>
      <c r="C1" t="s">
        <v>64</v>
      </c>
      <c r="D1" t="s">
        <v>6</v>
      </c>
      <c r="E1" t="s">
        <v>121</v>
      </c>
      <c r="F1" t="s">
        <v>54</v>
      </c>
    </row>
    <row r="2" spans="1:6" x14ac:dyDescent="0.25">
      <c r="A2" t="s">
        <v>52</v>
      </c>
      <c r="B2">
        <v>44861</v>
      </c>
      <c r="C2">
        <v>7</v>
      </c>
      <c r="D2" t="s">
        <v>104</v>
      </c>
      <c r="E2">
        <v>0.52275207400000001</v>
      </c>
      <c r="F2" t="str">
        <f>(IF(D2=parameters!$D$2,parameters!$E$2,(IF(D2=parameters!$D$3,parameters!$E$3,(IF(D2=parameters!$D$4,parameters!$E$4,(IF(D2=parameters!$D$5,parameters!$E$5,"error"))))))))</f>
        <v>#994F00</v>
      </c>
    </row>
    <row r="3" spans="1:6" x14ac:dyDescent="0.25">
      <c r="A3">
        <v>9320</v>
      </c>
      <c r="C3">
        <v>7</v>
      </c>
      <c r="D3" t="s">
        <v>104</v>
      </c>
      <c r="E3">
        <v>0.61138232000000003</v>
      </c>
      <c r="F3" t="str">
        <f>(IF(D3=parameters!$D$2,parameters!$E$2,(IF(D3=parameters!$D$3,parameters!$E$3,(IF(D3=parameters!$D$4,parameters!$E$4,(IF(D3=parameters!$D$5,parameters!$E$5,"error"))))))))</f>
        <v>#994F00</v>
      </c>
    </row>
    <row r="4" spans="1:6" x14ac:dyDescent="0.25">
      <c r="A4">
        <v>7221</v>
      </c>
      <c r="C4">
        <v>7</v>
      </c>
      <c r="D4" t="s">
        <v>104</v>
      </c>
      <c r="E4">
        <v>0.50858386</v>
      </c>
      <c r="F4" t="str">
        <f>(IF(D4=parameters!$D$2,parameters!$E$2,(IF(D4=parameters!$D$3,parameters!$E$3,(IF(D4=parameters!$D$4,parameters!$E$4,(IF(D4=parameters!$D$5,parameters!$E$5,"error"))))))))</f>
        <v>#994F00</v>
      </c>
    </row>
    <row r="5" spans="1:6" x14ac:dyDescent="0.25">
      <c r="A5">
        <v>7222</v>
      </c>
      <c r="C5">
        <v>7</v>
      </c>
      <c r="D5" t="s">
        <v>104</v>
      </c>
      <c r="E5">
        <v>0.55998309000000002</v>
      </c>
      <c r="F5" t="str">
        <f>(IF(D5=parameters!$D$2,parameters!$E$2,(IF(D5=parameters!$D$3,parameters!$E$3,(IF(D5=parameters!$D$4,parameters!$E$4,(IF(D5=parameters!$D$5,parameters!$E$5,"error"))))))))</f>
        <v>#994F00</v>
      </c>
    </row>
    <row r="6" spans="1:6" x14ac:dyDescent="0.25">
      <c r="A6">
        <v>5472</v>
      </c>
      <c r="C6">
        <v>7</v>
      </c>
      <c r="D6" t="s">
        <v>104</v>
      </c>
      <c r="E6">
        <v>0.42099999999999999</v>
      </c>
      <c r="F6" t="str">
        <f>(IF(D6=parameters!$D$2,parameters!$E$2,(IF(D6=parameters!$D$3,parameters!$E$3,(IF(D6=parameters!$D$4,parameters!$E$4,(IF(D6=parameters!$D$5,parameters!$E$5,"error"))))))))</f>
        <v>#994F00</v>
      </c>
    </row>
    <row r="7" spans="1:6" x14ac:dyDescent="0.25">
      <c r="A7">
        <v>6897</v>
      </c>
      <c r="B7">
        <v>44860</v>
      </c>
      <c r="C7">
        <v>14</v>
      </c>
      <c r="D7" t="s">
        <v>104</v>
      </c>
      <c r="E7">
        <v>0.18493997000000001</v>
      </c>
      <c r="F7" t="str">
        <f>(IF(D7=parameters!$D$2,parameters!$E$2,(IF(D7=parameters!$D$3,parameters!$E$3,(IF(D7=parameters!$D$4,parameters!$E$4,(IF(D7=parameters!$D$5,parameters!$E$5,"error"))))))))</f>
        <v>#994F00</v>
      </c>
    </row>
    <row r="8" spans="1:6" x14ac:dyDescent="0.25">
      <c r="A8" t="s">
        <v>39</v>
      </c>
      <c r="B8">
        <v>44860</v>
      </c>
      <c r="C8">
        <v>14</v>
      </c>
      <c r="D8" t="s">
        <v>104</v>
      </c>
      <c r="E8">
        <v>0.225401249</v>
      </c>
      <c r="F8" t="str">
        <f>(IF(D8=parameters!$D$2,parameters!$E$2,(IF(D8=parameters!$D$3,parameters!$E$3,(IF(D8=parameters!$D$4,parameters!$E$4,(IF(D8=parameters!$D$5,parameters!$E$5,"error"))))))))</f>
        <v>#994F00</v>
      </c>
    </row>
    <row r="9" spans="1:6" x14ac:dyDescent="0.25">
      <c r="A9">
        <v>8836</v>
      </c>
      <c r="B9">
        <v>44832</v>
      </c>
      <c r="C9">
        <v>14</v>
      </c>
      <c r="D9" t="s">
        <v>104</v>
      </c>
      <c r="E9">
        <v>0.430427438</v>
      </c>
      <c r="F9" t="str">
        <f>(IF(D9=parameters!$D$2,parameters!$E$2,(IF(D9=parameters!$D$3,parameters!$E$3,(IF(D9=parameters!$D$4,parameters!$E$4,(IF(D9=parameters!$D$5,parameters!$E$5,"error"))))))))</f>
        <v>#994F00</v>
      </c>
    </row>
    <row r="10" spans="1:6" x14ac:dyDescent="0.25">
      <c r="A10">
        <v>8791</v>
      </c>
      <c r="B10">
        <v>44846</v>
      </c>
      <c r="C10">
        <v>14</v>
      </c>
      <c r="D10" t="s">
        <v>104</v>
      </c>
      <c r="E10">
        <v>0.71115921199999999</v>
      </c>
      <c r="F10" t="str">
        <f>(IF(D10=parameters!$D$2,parameters!$E$2,(IF(D10=parameters!$D$3,parameters!$E$3,(IF(D10=parameters!$D$4,parameters!$E$4,(IF(D10=parameters!$D$5,parameters!$E$5,"error"))))))))</f>
        <v>#994F00</v>
      </c>
    </row>
    <row r="11" spans="1:6" x14ac:dyDescent="0.25">
      <c r="A11" t="s">
        <v>36</v>
      </c>
      <c r="B11">
        <v>44846</v>
      </c>
      <c r="C11">
        <v>14</v>
      </c>
      <c r="D11" t="s">
        <v>104</v>
      </c>
      <c r="E11">
        <v>0.30509353299999997</v>
      </c>
      <c r="F11" t="str">
        <f>(IF(D11=parameters!$D$2,parameters!$E$2,(IF(D11=parameters!$D$3,parameters!$E$3,(IF(D11=parameters!$D$4,parameters!$E$4,(IF(D11=parameters!$D$5,parameters!$E$5,"error"))))))))</f>
        <v>#994F00</v>
      </c>
    </row>
    <row r="12" spans="1:6" x14ac:dyDescent="0.25">
      <c r="A12" t="s">
        <v>38</v>
      </c>
      <c r="B12">
        <v>44468</v>
      </c>
      <c r="C12">
        <v>14</v>
      </c>
      <c r="D12" t="s">
        <v>104</v>
      </c>
      <c r="E12">
        <v>0.804604349</v>
      </c>
      <c r="F12" t="str">
        <f>(IF(D12=parameters!$D$2,parameters!$E$2,(IF(D12=parameters!$D$3,parameters!$E$3,(IF(D12=parameters!$D$4,parameters!$E$4,(IF(D12=parameters!$D$5,parameters!$E$5,"error"))))))))</f>
        <v>#994F00</v>
      </c>
    </row>
    <row r="13" spans="1:6" x14ac:dyDescent="0.25">
      <c r="A13">
        <v>8887</v>
      </c>
      <c r="B13">
        <v>44861</v>
      </c>
      <c r="C13">
        <v>7</v>
      </c>
      <c r="D13" t="s">
        <v>103</v>
      </c>
      <c r="E13">
        <v>1</v>
      </c>
      <c r="F13" t="str">
        <f>(IF(D13=parameters!$D$2,parameters!$E$2,(IF(D13=parameters!$D$3,parameters!$E$3,(IF(D13=parameters!$D$4,parameters!$E$4,(IF(D13=parameters!$D$5,parameters!$E$5,"error"))))))))</f>
        <v>#0C7BDC</v>
      </c>
    </row>
    <row r="14" spans="1:6" x14ac:dyDescent="0.25">
      <c r="A14">
        <v>1508</v>
      </c>
      <c r="C14">
        <v>7</v>
      </c>
      <c r="D14" t="s">
        <v>103</v>
      </c>
      <c r="E14">
        <v>1</v>
      </c>
      <c r="F14" t="str">
        <f>(IF(D14=parameters!$D$2,parameters!$E$2,(IF(D14=parameters!$D$3,parameters!$E$3,(IF(D14=parameters!$D$4,parameters!$E$4,(IF(D14=parameters!$D$5,parameters!$E$5,"error"))))))))</f>
        <v>#0C7BDC</v>
      </c>
    </row>
    <row r="15" spans="1:6" x14ac:dyDescent="0.25">
      <c r="A15">
        <v>9093</v>
      </c>
      <c r="C15">
        <v>7</v>
      </c>
      <c r="D15" t="s">
        <v>103</v>
      </c>
      <c r="E15">
        <v>1</v>
      </c>
      <c r="F15" t="str">
        <f>(IF(D15=parameters!$D$2,parameters!$E$2,(IF(D15=parameters!$D$3,parameters!$E$3,(IF(D15=parameters!$D$4,parameters!$E$4,(IF(D15=parameters!$D$5,parameters!$E$5,"error"))))))))</f>
        <v>#0C7BDC</v>
      </c>
    </row>
    <row r="16" spans="1:6" x14ac:dyDescent="0.25">
      <c r="A16">
        <v>9983</v>
      </c>
      <c r="C16">
        <v>7</v>
      </c>
      <c r="D16" t="s">
        <v>103</v>
      </c>
      <c r="E16">
        <v>1</v>
      </c>
      <c r="F16" t="str">
        <f>(IF(D16=parameters!$D$2,parameters!$E$2,(IF(D16=parameters!$D$3,parameters!$E$3,(IF(D16=parameters!$D$4,parameters!$E$4,(IF(D16=parameters!$D$5,parameters!$E$5,"error"))))))))</f>
        <v>#0C7BDC</v>
      </c>
    </row>
    <row r="17" spans="1:6" x14ac:dyDescent="0.25">
      <c r="A17">
        <v>9614</v>
      </c>
      <c r="C17">
        <v>7</v>
      </c>
      <c r="D17" t="s">
        <v>103</v>
      </c>
      <c r="E17">
        <v>1</v>
      </c>
      <c r="F17" t="str">
        <f>(IF(D17=parameters!$D$2,parameters!$E$2,(IF(D17=parameters!$D$3,parameters!$E$3,(IF(D17=parameters!$D$4,parameters!$E$4,(IF(D17=parameters!$D$5,parameters!$E$5,"error"))))))))</f>
        <v>#0C7BDC</v>
      </c>
    </row>
    <row r="18" spans="1:6" x14ac:dyDescent="0.25">
      <c r="A18">
        <v>9312</v>
      </c>
      <c r="B18">
        <v>44860</v>
      </c>
      <c r="C18">
        <v>14</v>
      </c>
      <c r="D18" t="s">
        <v>103</v>
      </c>
      <c r="E18">
        <v>1</v>
      </c>
      <c r="F18" t="str">
        <f>(IF(D18=parameters!$D$2,parameters!$E$2,(IF(D18=parameters!$D$3,parameters!$E$3,(IF(D18=parameters!$D$4,parameters!$E$4,(IF(D18=parameters!$D$5,parameters!$E$5,"error"))))))))</f>
        <v>#0C7BDC</v>
      </c>
    </row>
    <row r="19" spans="1:6" x14ac:dyDescent="0.25">
      <c r="A19">
        <v>9119</v>
      </c>
      <c r="B19">
        <v>44860</v>
      </c>
      <c r="C19">
        <v>14</v>
      </c>
      <c r="D19" t="s">
        <v>103</v>
      </c>
      <c r="E19">
        <v>1</v>
      </c>
      <c r="F19" t="str">
        <f>(IF(D19=parameters!$D$2,parameters!$E$2,(IF(D19=parameters!$D$3,parameters!$E$3,(IF(D19=parameters!$D$4,parameters!$E$4,(IF(D19=parameters!$D$5,parameters!$E$5,"error"))))))))</f>
        <v>#0C7BDC</v>
      </c>
    </row>
    <row r="20" spans="1:6" x14ac:dyDescent="0.25">
      <c r="A20" t="s">
        <v>33</v>
      </c>
      <c r="B20">
        <v>44832</v>
      </c>
      <c r="C20">
        <v>14</v>
      </c>
      <c r="D20" t="s">
        <v>103</v>
      </c>
      <c r="E20">
        <v>1</v>
      </c>
      <c r="F20" t="str">
        <f>(IF(D20=parameters!$D$2,parameters!$E$2,(IF(D20=parameters!$D$3,parameters!$E$3,(IF(D20=parameters!$D$4,parameters!$E$4,(IF(D20=parameters!$D$5,parameters!$E$5,"error"))))))))</f>
        <v>#0C7BDC</v>
      </c>
    </row>
    <row r="21" spans="1:6" x14ac:dyDescent="0.25">
      <c r="A21" t="s">
        <v>32</v>
      </c>
      <c r="B21">
        <v>44846</v>
      </c>
      <c r="C21">
        <v>14</v>
      </c>
      <c r="D21" t="s">
        <v>103</v>
      </c>
      <c r="E21">
        <v>1</v>
      </c>
      <c r="F21" t="str">
        <f>(IF(D21=parameters!$D$2,parameters!$E$2,(IF(D21=parameters!$D$3,parameters!$E$3,(IF(D21=parameters!$D$4,parameters!$E$4,(IF(D21=parameters!$D$5,parameters!$E$5,"error"))))))))</f>
        <v>#0C7BDC</v>
      </c>
    </row>
    <row r="22" spans="1:6" x14ac:dyDescent="0.25">
      <c r="A22">
        <v>9423</v>
      </c>
      <c r="B22">
        <v>44846</v>
      </c>
      <c r="C22">
        <v>14</v>
      </c>
      <c r="D22" t="s">
        <v>103</v>
      </c>
      <c r="E22">
        <v>1</v>
      </c>
      <c r="F22" t="str">
        <f>(IF(D22=parameters!$D$2,parameters!$E$2,(IF(D22=parameters!$D$3,parameters!$E$3,(IF(D22=parameters!$D$4,parameters!$E$4,(IF(D22=parameters!$D$5,parameters!$E$5,"error"))))))))</f>
        <v>#0C7BDC</v>
      </c>
    </row>
    <row r="23" spans="1:6" x14ac:dyDescent="0.25">
      <c r="A23" t="s">
        <v>24</v>
      </c>
      <c r="B23">
        <v>44468</v>
      </c>
      <c r="C23">
        <v>14</v>
      </c>
      <c r="D23" t="s">
        <v>103</v>
      </c>
      <c r="E23">
        <v>1</v>
      </c>
      <c r="F23" t="str">
        <f>(IF(D23=parameters!$D$2,parameters!$E$2,(IF(D23=parameters!$D$3,parameters!$E$3,(IF(D23=parameters!$D$4,parameters!$E$4,(IF(D23=parameters!$D$5,parameters!$E$5,"error"))))))))</f>
        <v>#0C7BDC</v>
      </c>
    </row>
    <row r="24" spans="1:6" x14ac:dyDescent="0.25">
      <c r="A24">
        <v>9163</v>
      </c>
      <c r="B24">
        <v>44861</v>
      </c>
      <c r="C24">
        <v>7</v>
      </c>
      <c r="D24" t="s">
        <v>76</v>
      </c>
      <c r="E24">
        <v>0.59813254000000005</v>
      </c>
      <c r="F24" t="str">
        <f>(IF(D24=parameters!$D$2,parameters!$E$2,(IF(D24=parameters!$D$3,parameters!$E$3,(IF(D24=parameters!$D$4,parameters!$E$4,(IF(D24=parameters!$D$5,parameters!$E$5,"error"))))))))</f>
        <v>#E69F00</v>
      </c>
    </row>
    <row r="25" spans="1:6" x14ac:dyDescent="0.25">
      <c r="A25">
        <v>5473</v>
      </c>
      <c r="C25">
        <v>7</v>
      </c>
      <c r="D25" t="s">
        <v>76</v>
      </c>
      <c r="E25">
        <v>0.41612723000000001</v>
      </c>
      <c r="F25" t="str">
        <f>(IF(D25=parameters!$D$2,parameters!$E$2,(IF(D25=parameters!$D$3,parameters!$E$3,(IF(D25=parameters!$D$4,parameters!$E$4,(IF(D25=parameters!$D$5,parameters!$E$5,"error"))))))))</f>
        <v>#E69F00</v>
      </c>
    </row>
    <row r="26" spans="1:6" x14ac:dyDescent="0.25">
      <c r="A26">
        <v>9091</v>
      </c>
      <c r="C26">
        <v>7</v>
      </c>
      <c r="D26" t="s">
        <v>76</v>
      </c>
      <c r="E26">
        <v>0.2029946</v>
      </c>
      <c r="F26" t="str">
        <f>(IF(D26=parameters!$D$2,parameters!$E$2,(IF(D26=parameters!$D$3,parameters!$E$3,(IF(D26=parameters!$D$4,parameters!$E$4,(IF(D26=parameters!$D$5,parameters!$E$5,"error"))))))))</f>
        <v>#E69F00</v>
      </c>
    </row>
    <row r="27" spans="1:6" x14ac:dyDescent="0.25">
      <c r="A27">
        <v>6362</v>
      </c>
      <c r="C27">
        <v>7</v>
      </c>
      <c r="D27" t="s">
        <v>76</v>
      </c>
      <c r="E27">
        <v>0.30956092000000002</v>
      </c>
      <c r="F27" t="str">
        <f>(IF(D27=parameters!$D$2,parameters!$E$2,(IF(D27=parameters!$D$3,parameters!$E$3,(IF(D27=parameters!$D$4,parameters!$E$4,(IF(D27=parameters!$D$5,parameters!$E$5,"error"))))))))</f>
        <v>#E69F00</v>
      </c>
    </row>
    <row r="28" spans="1:6" x14ac:dyDescent="0.25">
      <c r="A28">
        <v>7190</v>
      </c>
      <c r="C28">
        <v>7</v>
      </c>
      <c r="D28" t="s">
        <v>76</v>
      </c>
      <c r="E28">
        <v>0.38100000000000001</v>
      </c>
      <c r="F28" t="str">
        <f>(IF(D28=parameters!$D$2,parameters!$E$2,(IF(D28=parameters!$D$3,parameters!$E$3,(IF(D28=parameters!$D$4,parameters!$E$4,(IF(D28=parameters!$D$5,parameters!$E$5,"error"))))))))</f>
        <v>#E69F00</v>
      </c>
    </row>
    <row r="29" spans="1:6" x14ac:dyDescent="0.25">
      <c r="A29">
        <v>9691</v>
      </c>
      <c r="B29">
        <v>44860</v>
      </c>
      <c r="C29">
        <v>14</v>
      </c>
      <c r="D29" t="s">
        <v>76</v>
      </c>
      <c r="E29">
        <v>0.151164786</v>
      </c>
      <c r="F29" t="str">
        <f>(IF(D29=parameters!$D$2,parameters!$E$2,(IF(D29=parameters!$D$3,parameters!$E$3,(IF(D29=parameters!$D$4,parameters!$E$4,(IF(D29=parameters!$D$5,parameters!$E$5,"error"))))))))</f>
        <v>#E69F00</v>
      </c>
    </row>
    <row r="30" spans="1:6" x14ac:dyDescent="0.25">
      <c r="A30">
        <v>9391</v>
      </c>
      <c r="B30">
        <v>44860</v>
      </c>
      <c r="C30">
        <v>14</v>
      </c>
      <c r="D30" t="s">
        <v>76</v>
      </c>
      <c r="E30">
        <v>0.21362310900000001</v>
      </c>
      <c r="F30" t="str">
        <f>(IF(D30=parameters!$D$2,parameters!$E$2,(IF(D30=parameters!$D$3,parameters!$E$3,(IF(D30=parameters!$D$4,parameters!$E$4,(IF(D30=parameters!$D$5,parameters!$E$5,"error"))))))))</f>
        <v>#E69F00</v>
      </c>
    </row>
    <row r="31" spans="1:6" x14ac:dyDescent="0.25">
      <c r="A31" t="s">
        <v>41</v>
      </c>
      <c r="B31">
        <v>44832</v>
      </c>
      <c r="C31">
        <v>14</v>
      </c>
      <c r="D31" t="s">
        <v>76</v>
      </c>
      <c r="E31">
        <v>0.63615033600000004</v>
      </c>
      <c r="F31" t="str">
        <f>(IF(D31=parameters!$D$2,parameters!$E$2,(IF(D31=parameters!$D$3,parameters!$E$3,(IF(D31=parameters!$D$4,parameters!$E$4,(IF(D31=parameters!$D$5,parameters!$E$5,"error"))))))))</f>
        <v>#E69F00</v>
      </c>
    </row>
    <row r="32" spans="1:6" x14ac:dyDescent="0.25">
      <c r="A32" t="s">
        <v>42</v>
      </c>
      <c r="B32">
        <v>44846</v>
      </c>
      <c r="C32">
        <v>14</v>
      </c>
      <c r="D32" t="s">
        <v>76</v>
      </c>
      <c r="E32">
        <v>7.8369625999999998E-2</v>
      </c>
      <c r="F32" t="str">
        <f>(IF(D32=parameters!$D$2,parameters!$E$2,(IF(D32=parameters!$D$3,parameters!$E$3,(IF(D32=parameters!$D$4,parameters!$E$4,(IF(D32=parameters!$D$5,parameters!$E$5,"error"))))))))</f>
        <v>#E69F00</v>
      </c>
    </row>
    <row r="33" spans="1:6" x14ac:dyDescent="0.25">
      <c r="A33" t="s">
        <v>43</v>
      </c>
      <c r="B33">
        <v>44846</v>
      </c>
      <c r="C33">
        <v>14</v>
      </c>
      <c r="D33" t="s">
        <v>76</v>
      </c>
      <c r="E33">
        <v>0.29563689799999998</v>
      </c>
      <c r="F33" t="str">
        <f>(IF(D33=parameters!$D$2,parameters!$E$2,(IF(D33=parameters!$D$3,parameters!$E$3,(IF(D33=parameters!$D$4,parameters!$E$4,(IF(D33=parameters!$D$5,parameters!$E$5,"error"))))))))</f>
        <v>#E69F00</v>
      </c>
    </row>
    <row r="34" spans="1:6" x14ac:dyDescent="0.25">
      <c r="A34">
        <v>9699</v>
      </c>
      <c r="B34">
        <v>44468</v>
      </c>
      <c r="C34">
        <v>14</v>
      </c>
      <c r="D34" t="s">
        <v>76</v>
      </c>
      <c r="E34">
        <v>0.60467446700000005</v>
      </c>
      <c r="F34" t="str">
        <f>(IF(D34=parameters!$D$2,parameters!$E$2,(IF(D34=parameters!$D$3,parameters!$E$3,(IF(D34=parameters!$D$4,parameters!$E$4,(IF(D34=parameters!$D$5,parameters!$E$5,"error"))))))))</f>
        <v>#E69F00</v>
      </c>
    </row>
    <row r="35" spans="1:6" x14ac:dyDescent="0.25">
      <c r="A35">
        <v>8187</v>
      </c>
      <c r="B35">
        <v>44861</v>
      </c>
      <c r="C35">
        <v>7</v>
      </c>
      <c r="D35" t="s">
        <v>77</v>
      </c>
      <c r="E35">
        <v>1.4291020409999999</v>
      </c>
      <c r="F35" t="str">
        <f>(IF(D35=parameters!$D$2,parameters!$E$2,(IF(D35=parameters!$D$3,parameters!$E$3,(IF(D35=parameters!$D$4,parameters!$E$4,(IF(D35=parameters!$D$5,parameters!$E$5,"error"))))))))</f>
        <v>#009E73</v>
      </c>
    </row>
    <row r="36" spans="1:6" x14ac:dyDescent="0.25">
      <c r="A36">
        <v>8715</v>
      </c>
      <c r="C36">
        <v>7</v>
      </c>
      <c r="D36" t="s">
        <v>77</v>
      </c>
      <c r="E36">
        <v>1.1081072000000001</v>
      </c>
      <c r="F36" t="str">
        <f>(IF(D36=parameters!$D$2,parameters!$E$2,(IF(D36=parameters!$D$3,parameters!$E$3,(IF(D36=parameters!$D$4,parameters!$E$4,(IF(D36=parameters!$D$5,parameters!$E$5,"error"))))))))</f>
        <v>#009E73</v>
      </c>
    </row>
    <row r="37" spans="1:6" x14ac:dyDescent="0.25">
      <c r="A37">
        <v>8966</v>
      </c>
      <c r="C37">
        <v>7</v>
      </c>
      <c r="D37" t="s">
        <v>77</v>
      </c>
      <c r="E37">
        <v>1.45688273</v>
      </c>
      <c r="F37" t="str">
        <f>(IF(D37=parameters!$D$2,parameters!$E$2,(IF(D37=parameters!$D$3,parameters!$E$3,(IF(D37=parameters!$D$4,parameters!$E$4,(IF(D37=parameters!$D$5,parameters!$E$5,"error"))))))))</f>
        <v>#009E73</v>
      </c>
    </row>
    <row r="38" spans="1:6" x14ac:dyDescent="0.25">
      <c r="A38">
        <v>6926</v>
      </c>
      <c r="C38">
        <v>7</v>
      </c>
      <c r="D38" t="s">
        <v>77</v>
      </c>
      <c r="E38">
        <v>1.2824949699999999</v>
      </c>
      <c r="F38" t="str">
        <f>(IF(D38=parameters!$D$2,parameters!$E$2,(IF(D38=parameters!$D$3,parameters!$E$3,(IF(D38=parameters!$D$4,parameters!$E$4,(IF(D38=parameters!$D$5,parameters!$E$5,"error"))))))))</f>
        <v>#009E73</v>
      </c>
    </row>
    <row r="39" spans="1:6" x14ac:dyDescent="0.25">
      <c r="A39">
        <v>8831</v>
      </c>
      <c r="C39">
        <v>7</v>
      </c>
      <c r="D39" t="s">
        <v>77</v>
      </c>
      <c r="E39">
        <v>0.80100000000000005</v>
      </c>
      <c r="F39" t="str">
        <f>(IF(D39=parameters!$D$2,parameters!$E$2,(IF(D39=parameters!$D$3,parameters!$E$3,(IF(D39=parameters!$D$4,parameters!$E$4,(IF(D39=parameters!$D$5,parameters!$E$5,"error"))))))))</f>
        <v>#009E73</v>
      </c>
    </row>
    <row r="40" spans="1:6" x14ac:dyDescent="0.25">
      <c r="A40">
        <v>9416</v>
      </c>
      <c r="B40">
        <v>44860</v>
      </c>
      <c r="C40">
        <v>14</v>
      </c>
      <c r="D40" t="s">
        <v>77</v>
      </c>
      <c r="E40">
        <v>0.72578437399999995</v>
      </c>
      <c r="F40" t="str">
        <f>(IF(D40=parameters!$D$2,parameters!$E$2,(IF(D40=parameters!$D$3,parameters!$E$3,(IF(D40=parameters!$D$4,parameters!$E$4,(IF(D40=parameters!$D$5,parameters!$E$5,"error"))))))))</f>
        <v>#009E73</v>
      </c>
    </row>
    <row r="41" spans="1:6" x14ac:dyDescent="0.25">
      <c r="A41">
        <v>9143</v>
      </c>
      <c r="B41">
        <v>44860</v>
      </c>
      <c r="C41">
        <v>14</v>
      </c>
      <c r="D41" t="s">
        <v>77</v>
      </c>
      <c r="E41">
        <v>0.71571342699999996</v>
      </c>
      <c r="F41" t="str">
        <f>(IF(D41=parameters!$D$2,parameters!$E$2,(IF(D41=parameters!$D$3,parameters!$E$3,(IF(D41=parameters!$D$4,parameters!$E$4,(IF(D41=parameters!$D$5,parameters!$E$5,"error"))))))))</f>
        <v>#009E73</v>
      </c>
    </row>
    <row r="42" spans="1:6" x14ac:dyDescent="0.25">
      <c r="A42" t="s">
        <v>46</v>
      </c>
      <c r="B42">
        <v>44832</v>
      </c>
      <c r="C42">
        <v>14</v>
      </c>
      <c r="D42" t="s">
        <v>77</v>
      </c>
      <c r="E42">
        <v>1.4295878</v>
      </c>
      <c r="F42" t="str">
        <f>(IF(D42=parameters!$D$2,parameters!$E$2,(IF(D42=parameters!$D$3,parameters!$E$3,(IF(D42=parameters!$D$4,parameters!$E$4,(IF(D42=parameters!$D$5,parameters!$E$5,"error"))))))))</f>
        <v>#009E73</v>
      </c>
    </row>
    <row r="43" spans="1:6" x14ac:dyDescent="0.25">
      <c r="A43">
        <v>7800</v>
      </c>
      <c r="B43">
        <v>44846</v>
      </c>
      <c r="C43">
        <v>14</v>
      </c>
      <c r="D43" t="s">
        <v>77</v>
      </c>
      <c r="E43">
        <v>1.428005341</v>
      </c>
      <c r="F43" t="str">
        <f>(IF(D43=parameters!$D$2,parameters!$E$2,(IF(D43=parameters!$D$3,parameters!$E$3,(IF(D43=parameters!$D$4,parameters!$E$4,(IF(D43=parameters!$D$5,parameters!$E$5,"error"))))))))</f>
        <v>#009E73</v>
      </c>
    </row>
    <row r="44" spans="1:6" x14ac:dyDescent="0.25">
      <c r="A44" t="s">
        <v>47</v>
      </c>
      <c r="B44">
        <v>44846</v>
      </c>
      <c r="C44">
        <v>14</v>
      </c>
      <c r="D44" t="s">
        <v>77</v>
      </c>
      <c r="E44">
        <v>1.1297181080000001</v>
      </c>
      <c r="F44" t="str">
        <f>(IF(D44=parameters!$D$2,parameters!$E$2,(IF(D44=parameters!$D$3,parameters!$E$3,(IF(D44=parameters!$D$4,parameters!$E$4,(IF(D44=parameters!$D$5,parameters!$E$5,"error"))))))))</f>
        <v>#009E73</v>
      </c>
    </row>
    <row r="45" spans="1:6" x14ac:dyDescent="0.25">
      <c r="A45">
        <v>9548</v>
      </c>
      <c r="B45">
        <v>44468</v>
      </c>
      <c r="C45">
        <v>14</v>
      </c>
      <c r="D45" t="s">
        <v>77</v>
      </c>
      <c r="E45">
        <v>0.92438990399999998</v>
      </c>
      <c r="F45" t="str">
        <f>(IF(D45=parameters!$D$2,parameters!$E$2,(IF(D45=parameters!$D$3,parameters!$E$3,(IF(D45=parameters!$D$4,parameters!$E$4,(IF(D45=parameters!$D$5,parameters!$E$5,"error"))))))))</f>
        <v>#009E73</v>
      </c>
    </row>
  </sheetData>
  <autoFilter ref="A1:E45" xr:uid="{73E7BE46-6DF6-4DAA-86A5-E5E4D5F5382A}">
    <sortState xmlns:xlrd2="http://schemas.microsoft.com/office/spreadsheetml/2017/richdata2" ref="A2:E45">
      <sortCondition ref="D1:D4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3B6F-C1A5-49E0-A719-DEB3812388A3}">
  <sheetPr filterMode="1"/>
  <dimension ref="A1:F47"/>
  <sheetViews>
    <sheetView workbookViewId="0">
      <selection activeCell="B10" sqref="B10"/>
    </sheetView>
  </sheetViews>
  <sheetFormatPr baseColWidth="10" defaultRowHeight="15" x14ac:dyDescent="0.25"/>
  <cols>
    <col min="5" max="5" width="15.7109375" bestFit="1" customWidth="1"/>
  </cols>
  <sheetData>
    <row r="1" spans="1:6" x14ac:dyDescent="0.25">
      <c r="A1" t="s">
        <v>114</v>
      </c>
      <c r="B1" t="s">
        <v>177</v>
      </c>
      <c r="C1" t="s">
        <v>200</v>
      </c>
      <c r="D1" t="s">
        <v>64</v>
      </c>
      <c r="E1" t="s">
        <v>6</v>
      </c>
      <c r="F1" t="s">
        <v>54</v>
      </c>
    </row>
    <row r="2" spans="1:6" x14ac:dyDescent="0.25">
      <c r="A2">
        <v>6897</v>
      </c>
      <c r="B2">
        <v>16</v>
      </c>
      <c r="C2" t="s">
        <v>212</v>
      </c>
      <c r="D2" t="s">
        <v>198</v>
      </c>
      <c r="E2" t="s">
        <v>104</v>
      </c>
      <c r="F2" t="str">
        <f>(IF(E2=parameters!$D$2,parameters!$E$2,(IF(E2=parameters!$D$3,parameters!$E$3,(IF(E2=parameters!$D$4,parameters!$E$4,(IF(E2=parameters!$D$5,parameters!$E$5,"error"))))))))</f>
        <v>#994F00</v>
      </c>
    </row>
    <row r="3" spans="1:6" x14ac:dyDescent="0.25">
      <c r="A3">
        <v>8791</v>
      </c>
      <c r="B3">
        <v>16</v>
      </c>
      <c r="C3" t="s">
        <v>213</v>
      </c>
      <c r="D3" t="s">
        <v>198</v>
      </c>
      <c r="E3" t="s">
        <v>104</v>
      </c>
      <c r="F3" t="str">
        <f>(IF(E3=parameters!$D$2,parameters!$E$2,(IF(E3=parameters!$D$3,parameters!$E$3,(IF(E3=parameters!$D$4,parameters!$E$4,(IF(E3=parameters!$D$5,parameters!$E$5,"error"))))))))</f>
        <v>#994F00</v>
      </c>
    </row>
    <row r="4" spans="1:6" x14ac:dyDescent="0.25">
      <c r="A4">
        <v>8836</v>
      </c>
      <c r="B4">
        <v>16</v>
      </c>
      <c r="C4" t="s">
        <v>214</v>
      </c>
      <c r="D4" t="s">
        <v>198</v>
      </c>
      <c r="E4" t="s">
        <v>104</v>
      </c>
      <c r="F4" t="str">
        <f>(IF(E4=parameters!$D$2,parameters!$E$2,(IF(E4=parameters!$D$3,parameters!$E$3,(IF(E4=parameters!$D$4,parameters!$E$4,(IF(E4=parameters!$D$5,parameters!$E$5,"error"))))))))</f>
        <v>#994F00</v>
      </c>
    </row>
    <row r="5" spans="1:6" x14ac:dyDescent="0.25">
      <c r="A5">
        <v>8910</v>
      </c>
      <c r="B5">
        <v>17</v>
      </c>
      <c r="C5" t="s">
        <v>215</v>
      </c>
      <c r="D5" t="s">
        <v>198</v>
      </c>
      <c r="E5" t="s">
        <v>104</v>
      </c>
      <c r="F5" t="str">
        <f>(IF(E5=parameters!$D$2,parameters!$E$2,(IF(E5=parameters!$D$3,parameters!$E$3,(IF(E5=parameters!$D$4,parameters!$E$4,(IF(E5=parameters!$D$5,parameters!$E$5,"error"))))))))</f>
        <v>#994F00</v>
      </c>
    </row>
    <row r="6" spans="1:6" x14ac:dyDescent="0.25">
      <c r="A6" t="s">
        <v>36</v>
      </c>
      <c r="B6">
        <v>19</v>
      </c>
      <c r="C6" t="s">
        <v>211</v>
      </c>
      <c r="D6" t="s">
        <v>198</v>
      </c>
      <c r="E6" t="s">
        <v>104</v>
      </c>
      <c r="F6" t="str">
        <f>(IF(E6=parameters!$D$2,parameters!$E$2,(IF(E6=parameters!$D$3,parameters!$E$3,(IF(E6=parameters!$D$4,parameters!$E$4,(IF(E6=parameters!$D$5,parameters!$E$5,"error"))))))))</f>
        <v>#994F00</v>
      </c>
    </row>
    <row r="7" spans="1:6" x14ac:dyDescent="0.25">
      <c r="A7" t="s">
        <v>39</v>
      </c>
      <c r="B7">
        <v>17</v>
      </c>
      <c r="C7" t="s">
        <v>216</v>
      </c>
      <c r="D7" t="s">
        <v>198</v>
      </c>
      <c r="E7" t="s">
        <v>104</v>
      </c>
      <c r="F7" t="str">
        <f>(IF(E7=parameters!$D$2,parameters!$E$2,(IF(E7=parameters!$D$3,parameters!$E$3,(IF(E7=parameters!$D$4,parameters!$E$4,(IF(E7=parameters!$D$5,parameters!$E$5,"error"))))))))</f>
        <v>#994F00</v>
      </c>
    </row>
    <row r="8" spans="1:6" x14ac:dyDescent="0.25">
      <c r="A8" t="s">
        <v>38</v>
      </c>
      <c r="B8">
        <v>16</v>
      </c>
      <c r="C8" t="s">
        <v>207</v>
      </c>
      <c r="D8" t="s">
        <v>198</v>
      </c>
      <c r="E8" t="s">
        <v>103</v>
      </c>
      <c r="F8" t="str">
        <f>(IF(E8=parameters!$D$2,parameters!$E$2,(IF(E8=parameters!$D$3,parameters!$E$3,(IF(E8=parameters!$D$4,parameters!$E$4,(IF(E8=parameters!$D$5,parameters!$E$5,"error"))))))))</f>
        <v>#0C7BDC</v>
      </c>
    </row>
    <row r="9" spans="1:6" x14ac:dyDescent="0.25">
      <c r="A9" t="s">
        <v>40</v>
      </c>
      <c r="B9">
        <v>16</v>
      </c>
      <c r="C9" t="s">
        <v>208</v>
      </c>
      <c r="D9" t="s">
        <v>198</v>
      </c>
      <c r="E9" t="s">
        <v>103</v>
      </c>
      <c r="F9" t="str">
        <f>(IF(E9=parameters!$D$2,parameters!$E$2,(IF(E9=parameters!$D$3,parameters!$E$3,(IF(E9=parameters!$D$4,parameters!$E$4,(IF(E9=parameters!$D$5,parameters!$E$5,"error"))))))))</f>
        <v>#0C7BDC</v>
      </c>
    </row>
    <row r="10" spans="1:6" x14ac:dyDescent="0.25">
      <c r="A10">
        <v>9423</v>
      </c>
      <c r="B10">
        <v>14</v>
      </c>
      <c r="C10" t="s">
        <v>209</v>
      </c>
      <c r="D10" t="s">
        <v>198</v>
      </c>
      <c r="E10" t="s">
        <v>103</v>
      </c>
      <c r="F10" t="str">
        <f>(IF(E10=parameters!$D$2,parameters!$E$2,(IF(E10=parameters!$D$3,parameters!$E$3,(IF(E10=parameters!$D$4,parameters!$E$4,(IF(E10=parameters!$D$5,parameters!$E$5,"error"))))))))</f>
        <v>#0C7BDC</v>
      </c>
    </row>
    <row r="11" spans="1:6" x14ac:dyDescent="0.25">
      <c r="A11" t="s">
        <v>33</v>
      </c>
      <c r="B11">
        <v>18</v>
      </c>
      <c r="C11" t="s">
        <v>210</v>
      </c>
      <c r="D11" t="s">
        <v>198</v>
      </c>
      <c r="E11" t="s">
        <v>103</v>
      </c>
      <c r="F11" t="str">
        <f>(IF(E11=parameters!$D$2,parameters!$E$2,(IF(E11=parameters!$D$3,parameters!$E$3,(IF(E11=parameters!$D$4,parameters!$E$4,(IF(E11=parameters!$D$5,parameters!$E$5,"error"))))))))</f>
        <v>#0C7BDC</v>
      </c>
    </row>
    <row r="12" spans="1:6" x14ac:dyDescent="0.25">
      <c r="A12" t="s">
        <v>31</v>
      </c>
      <c r="B12">
        <v>17</v>
      </c>
      <c r="C12" t="s">
        <v>211</v>
      </c>
      <c r="D12" t="s">
        <v>198</v>
      </c>
      <c r="E12" t="s">
        <v>103</v>
      </c>
      <c r="F12" t="str">
        <f>(IF(E12=parameters!$D$2,parameters!$E$2,(IF(E12=parameters!$D$3,parameters!$E$3,(IF(E12=parameters!$D$4,parameters!$E$4,(IF(E12=parameters!$D$5,parameters!$E$5,"error"))))))))</f>
        <v>#0C7BDC</v>
      </c>
    </row>
    <row r="13" spans="1:6" x14ac:dyDescent="0.25">
      <c r="A13">
        <v>7223</v>
      </c>
      <c r="B13">
        <v>14</v>
      </c>
      <c r="C13" t="s">
        <v>202</v>
      </c>
      <c r="D13" t="s">
        <v>198</v>
      </c>
      <c r="E13" t="s">
        <v>77</v>
      </c>
      <c r="F13" t="str">
        <f>(IF(E13=parameters!$D$2,parameters!$E$2,(IF(E13=parameters!$D$3,parameters!$E$3,(IF(E13=parameters!$D$4,parameters!$E$4,(IF(E13=parameters!$D$5,parameters!$E$5,"error"))))))))</f>
        <v>#009E73</v>
      </c>
    </row>
    <row r="14" spans="1:6" x14ac:dyDescent="0.25">
      <c r="A14">
        <v>9143</v>
      </c>
      <c r="B14">
        <v>19</v>
      </c>
      <c r="C14" t="s">
        <v>201</v>
      </c>
      <c r="D14" t="s">
        <v>198</v>
      </c>
      <c r="E14" t="s">
        <v>77</v>
      </c>
      <c r="F14" t="str">
        <f>(IF(E14=parameters!$D$2,parameters!$E$2,(IF(E14=parameters!$D$3,parameters!$E$3,(IF(E14=parameters!$D$4,parameters!$E$4,(IF(E14=parameters!$D$5,parameters!$E$5,"error"))))))))</f>
        <v>#009E73</v>
      </c>
    </row>
    <row r="15" spans="1:6" x14ac:dyDescent="0.25">
      <c r="A15">
        <v>9416</v>
      </c>
      <c r="B15">
        <v>14</v>
      </c>
      <c r="C15" t="s">
        <v>204</v>
      </c>
      <c r="D15" t="s">
        <v>198</v>
      </c>
      <c r="E15" t="s">
        <v>77</v>
      </c>
      <c r="F15" t="str">
        <f>(IF(E15=parameters!$D$2,parameters!$E$2,(IF(E15=parameters!$D$3,parameters!$E$3,(IF(E15=parameters!$D$4,parameters!$E$4,(IF(E15=parameters!$D$5,parameters!$E$5,"error"))))))))</f>
        <v>#009E73</v>
      </c>
    </row>
    <row r="16" spans="1:6" x14ac:dyDescent="0.25">
      <c r="A16">
        <v>9548</v>
      </c>
      <c r="B16">
        <v>19</v>
      </c>
      <c r="C16" t="s">
        <v>205</v>
      </c>
      <c r="D16" t="s">
        <v>198</v>
      </c>
      <c r="E16" t="s">
        <v>77</v>
      </c>
      <c r="F16" t="str">
        <f>(IF(E16=parameters!$D$2,parameters!$E$2,(IF(E16=parameters!$D$3,parameters!$E$3,(IF(E16=parameters!$D$4,parameters!$E$4,(IF(E16=parameters!$D$5,parameters!$E$5,"error"))))))))</f>
        <v>#009E73</v>
      </c>
    </row>
    <row r="17" spans="1:6" x14ac:dyDescent="0.25">
      <c r="A17" t="s">
        <v>47</v>
      </c>
      <c r="B17">
        <v>18</v>
      </c>
      <c r="C17" t="s">
        <v>203</v>
      </c>
      <c r="D17" t="s">
        <v>198</v>
      </c>
      <c r="E17" t="s">
        <v>77</v>
      </c>
      <c r="F17" t="str">
        <f>(IF(E17=parameters!$D$2,parameters!$E$2,(IF(E17=parameters!$D$3,parameters!$E$3,(IF(E17=parameters!$D$4,parameters!$E$4,(IF(E17=parameters!$D$5,parameters!$E$5,"error"))))))))</f>
        <v>#009E73</v>
      </c>
    </row>
    <row r="18" spans="1:6" x14ac:dyDescent="0.25">
      <c r="A18">
        <v>3931</v>
      </c>
      <c r="B18">
        <v>19</v>
      </c>
      <c r="C18" t="s">
        <v>202</v>
      </c>
      <c r="D18" t="s">
        <v>198</v>
      </c>
      <c r="E18" t="s">
        <v>76</v>
      </c>
      <c r="F18" t="str">
        <f>(IF(E18=parameters!$D$2,parameters!$E$2,(IF(E18=parameters!$D$3,parameters!$E$3,(IF(E18=parameters!$D$4,parameters!$E$4,(IF(E18=parameters!$D$5,parameters!$E$5,"error"))))))))</f>
        <v>#E69F00</v>
      </c>
    </row>
    <row r="19" spans="1:6" x14ac:dyDescent="0.25">
      <c r="A19">
        <v>9162</v>
      </c>
      <c r="B19">
        <v>17</v>
      </c>
      <c r="C19" t="s">
        <v>204</v>
      </c>
      <c r="D19" t="s">
        <v>198</v>
      </c>
      <c r="E19" t="s">
        <v>76</v>
      </c>
      <c r="F19" t="str">
        <f>(IF(E19=parameters!$D$2,parameters!$E$2,(IF(E19=parameters!$D$3,parameters!$E$3,(IF(E19=parameters!$D$4,parameters!$E$4,(IF(E19=parameters!$D$5,parameters!$E$5,"error"))))))))</f>
        <v>#E69F00</v>
      </c>
    </row>
    <row r="20" spans="1:6" x14ac:dyDescent="0.25">
      <c r="A20">
        <v>9391</v>
      </c>
      <c r="B20">
        <v>16</v>
      </c>
      <c r="C20" t="s">
        <v>201</v>
      </c>
      <c r="D20" t="s">
        <v>198</v>
      </c>
      <c r="E20" t="s">
        <v>76</v>
      </c>
      <c r="F20" t="str">
        <f>(IF(E20=parameters!$D$2,parameters!$E$2,(IF(E20=parameters!$D$3,parameters!$E$3,(IF(E20=parameters!$D$4,parameters!$E$4,(IF(E20=parameters!$D$5,parameters!$E$5,"error"))))))))</f>
        <v>#E69F00</v>
      </c>
    </row>
    <row r="21" spans="1:6" x14ac:dyDescent="0.25">
      <c r="A21">
        <v>9699</v>
      </c>
      <c r="B21">
        <v>18</v>
      </c>
      <c r="C21" t="s">
        <v>204</v>
      </c>
      <c r="D21" t="s">
        <v>198</v>
      </c>
      <c r="E21" t="s">
        <v>76</v>
      </c>
      <c r="F21" t="str">
        <f>(IF(E21=parameters!$D$2,parameters!$E$2,(IF(E21=parameters!$D$3,parameters!$E$3,(IF(E21=parameters!$D$4,parameters!$E$4,(IF(E21=parameters!$D$5,parameters!$E$5,"error"))))))))</f>
        <v>#E69F00</v>
      </c>
    </row>
    <row r="22" spans="1:6" hidden="1" x14ac:dyDescent="0.25">
      <c r="A22">
        <v>6897</v>
      </c>
      <c r="B22">
        <v>17</v>
      </c>
      <c r="C22" t="s">
        <v>201</v>
      </c>
      <c r="D22" t="s">
        <v>199</v>
      </c>
      <c r="E22" t="s">
        <v>104</v>
      </c>
      <c r="F22" t="str">
        <f>(IF(E22=parameters!$D$2,parameters!$E$2,(IF(E22=parameters!$D$3,parameters!$E$3,(IF(E22=parameters!$D$4,parameters!$E$4,(IF(E22=parameters!$D$5,parameters!$E$5,"error"))))))))</f>
        <v>#994F00</v>
      </c>
    </row>
    <row r="23" spans="1:6" hidden="1" x14ac:dyDescent="0.25">
      <c r="A23" t="s">
        <v>38</v>
      </c>
      <c r="B23">
        <v>18</v>
      </c>
      <c r="C23" t="s">
        <v>201</v>
      </c>
      <c r="D23" t="s">
        <v>199</v>
      </c>
      <c r="E23" t="s">
        <v>104</v>
      </c>
      <c r="F23" t="str">
        <f>(IF(E23=parameters!$D$2,parameters!$E$2,(IF(E23=parameters!$D$3,parameters!$E$3,(IF(E23=parameters!$D$4,parameters!$E$4,(IF(E23=parameters!$D$5,parameters!$E$5,"error"))))))))</f>
        <v>#994F00</v>
      </c>
    </row>
    <row r="24" spans="1:6" hidden="1" x14ac:dyDescent="0.25">
      <c r="A24" t="s">
        <v>36</v>
      </c>
      <c r="B24">
        <v>17</v>
      </c>
      <c r="C24" t="s">
        <v>202</v>
      </c>
      <c r="D24" t="s">
        <v>199</v>
      </c>
      <c r="E24" t="s">
        <v>104</v>
      </c>
      <c r="F24" t="str">
        <f>(IF(E24=parameters!$D$2,parameters!$E$2,(IF(E24=parameters!$D$3,parameters!$E$3,(IF(E24=parameters!$D$4,parameters!$E$4,(IF(E24=parameters!$D$5,parameters!$E$5,"error"))))))))</f>
        <v>#994F00</v>
      </c>
    </row>
    <row r="25" spans="1:6" hidden="1" x14ac:dyDescent="0.25">
      <c r="A25">
        <v>8836</v>
      </c>
      <c r="B25">
        <v>16</v>
      </c>
      <c r="C25" t="s">
        <v>202</v>
      </c>
      <c r="D25" t="s">
        <v>199</v>
      </c>
      <c r="E25" t="s">
        <v>104</v>
      </c>
      <c r="F25" t="str">
        <f>(IF(E25=parameters!$D$2,parameters!$E$2,(IF(E25=parameters!$D$3,parameters!$E$3,(IF(E25=parameters!$D$4,parameters!$E$4,(IF(E25=parameters!$D$5,parameters!$E$5,"error"))))))))</f>
        <v>#994F00</v>
      </c>
    </row>
    <row r="26" spans="1:6" hidden="1" x14ac:dyDescent="0.25">
      <c r="A26">
        <v>8791</v>
      </c>
      <c r="B26">
        <v>22</v>
      </c>
      <c r="C26">
        <v>1</v>
      </c>
      <c r="D26" t="s">
        <v>199</v>
      </c>
      <c r="E26" t="s">
        <v>104</v>
      </c>
      <c r="F26" t="str">
        <f>(IF(E26=parameters!$D$2,parameters!$E$2,(IF(E26=parameters!$D$3,parameters!$E$3,(IF(E26=parameters!$D$4,parameters!$E$4,(IF(E26=parameters!$D$5,parameters!$E$5,"error"))))))))</f>
        <v>#994F00</v>
      </c>
    </row>
    <row r="27" spans="1:6" hidden="1" x14ac:dyDescent="0.25">
      <c r="A27" t="s">
        <v>40</v>
      </c>
      <c r="B27">
        <v>20</v>
      </c>
      <c r="C27" t="s">
        <v>203</v>
      </c>
      <c r="D27" t="s">
        <v>199</v>
      </c>
      <c r="E27" t="s">
        <v>104</v>
      </c>
      <c r="F27" t="str">
        <f>(IF(E27=parameters!$D$2,parameters!$E$2,(IF(E27=parameters!$D$3,parameters!$E$3,(IF(E27=parameters!$D$4,parameters!$E$4,(IF(E27=parameters!$D$5,parameters!$E$5,"error"))))))))</f>
        <v>#994F00</v>
      </c>
    </row>
    <row r="28" spans="1:6" hidden="1" x14ac:dyDescent="0.25">
      <c r="A28">
        <v>8910</v>
      </c>
      <c r="B28">
        <v>15</v>
      </c>
      <c r="C28" t="s">
        <v>201</v>
      </c>
      <c r="D28" t="s">
        <v>199</v>
      </c>
      <c r="E28" t="s">
        <v>104</v>
      </c>
      <c r="F28" t="str">
        <f>(IF(E28=parameters!$D$2,parameters!$E$2,(IF(E28=parameters!$D$3,parameters!$E$3,(IF(E28=parameters!$D$4,parameters!$E$4,(IF(E28=parameters!$D$5,parameters!$E$5,"error"))))))))</f>
        <v>#994F00</v>
      </c>
    </row>
    <row r="29" spans="1:6" hidden="1" x14ac:dyDescent="0.25">
      <c r="A29" t="s">
        <v>39</v>
      </c>
      <c r="B29">
        <v>18</v>
      </c>
      <c r="C29" t="s">
        <v>201</v>
      </c>
      <c r="D29" t="s">
        <v>199</v>
      </c>
      <c r="E29" t="s">
        <v>104</v>
      </c>
      <c r="F29" t="str">
        <f>(IF(E29=parameters!$D$2,parameters!$E$2,(IF(E29=parameters!$D$3,parameters!$E$3,(IF(E29=parameters!$D$4,parameters!$E$4,(IF(E29=parameters!$D$5,parameters!$E$5,"error"))))))))</f>
        <v>#994F00</v>
      </c>
    </row>
    <row r="30" spans="1:6" hidden="1" x14ac:dyDescent="0.25">
      <c r="A30" t="s">
        <v>33</v>
      </c>
      <c r="B30">
        <v>20</v>
      </c>
      <c r="C30" t="s">
        <v>203</v>
      </c>
      <c r="D30" t="s">
        <v>199</v>
      </c>
      <c r="E30" t="s">
        <v>103</v>
      </c>
      <c r="F30" t="str">
        <f>(IF(E30=parameters!$D$2,parameters!$E$2,(IF(E30=parameters!$D$3,parameters!$E$3,(IF(E30=parameters!$D$4,parameters!$E$4,(IF(E30=parameters!$D$5,parameters!$E$5,"error"))))))))</f>
        <v>#0C7BDC</v>
      </c>
    </row>
    <row r="31" spans="1:6" hidden="1" x14ac:dyDescent="0.25">
      <c r="A31">
        <v>9119</v>
      </c>
      <c r="B31">
        <v>18</v>
      </c>
      <c r="C31" t="s">
        <v>203</v>
      </c>
      <c r="D31" t="s">
        <v>199</v>
      </c>
      <c r="E31" t="s">
        <v>103</v>
      </c>
      <c r="F31" t="str">
        <f>(IF(E31=parameters!$D$2,parameters!$E$2,(IF(E31=parameters!$D$3,parameters!$E$3,(IF(E31=parameters!$D$4,parameters!$E$4,(IF(E31=parameters!$D$5,parameters!$E$5,"error"))))))))</f>
        <v>#0C7BDC</v>
      </c>
    </row>
    <row r="32" spans="1:6" hidden="1" x14ac:dyDescent="0.25">
      <c r="A32">
        <v>9312</v>
      </c>
      <c r="B32">
        <v>16</v>
      </c>
      <c r="C32" t="s">
        <v>204</v>
      </c>
      <c r="D32" t="s">
        <v>199</v>
      </c>
      <c r="E32" t="s">
        <v>103</v>
      </c>
      <c r="F32" t="str">
        <f>(IF(E32=parameters!$D$2,parameters!$E$2,(IF(E32=parameters!$D$3,parameters!$E$3,(IF(E32=parameters!$D$4,parameters!$E$4,(IF(E32=parameters!$D$5,parameters!$E$5,"error"))))))))</f>
        <v>#0C7BDC</v>
      </c>
    </row>
    <row r="33" spans="1:6" hidden="1" x14ac:dyDescent="0.25">
      <c r="A33">
        <v>9423</v>
      </c>
      <c r="B33">
        <v>18</v>
      </c>
      <c r="C33" t="s">
        <v>203</v>
      </c>
      <c r="D33" t="s">
        <v>199</v>
      </c>
      <c r="E33" t="s">
        <v>103</v>
      </c>
      <c r="F33" t="str">
        <f>(IF(E33=parameters!$D$2,parameters!$E$2,(IF(E33=parameters!$D$3,parameters!$E$3,(IF(E33=parameters!$D$4,parameters!$E$4,(IF(E33=parameters!$D$5,parameters!$E$5,"error"))))))))</f>
        <v>#0C7BDC</v>
      </c>
    </row>
    <row r="34" spans="1:6" hidden="1" x14ac:dyDescent="0.25">
      <c r="A34" t="s">
        <v>31</v>
      </c>
      <c r="B34">
        <v>18</v>
      </c>
      <c r="C34" t="s">
        <v>205</v>
      </c>
      <c r="D34" t="s">
        <v>199</v>
      </c>
      <c r="E34" t="s">
        <v>103</v>
      </c>
      <c r="F34" t="str">
        <f>(IF(E34=parameters!$D$2,parameters!$E$2,(IF(E34=parameters!$D$3,parameters!$E$3,(IF(E34=parameters!$D$4,parameters!$E$4,(IF(E34=parameters!$D$5,parameters!$E$5,"error"))))))))</f>
        <v>#0C7BDC</v>
      </c>
    </row>
    <row r="35" spans="1:6" hidden="1" x14ac:dyDescent="0.25">
      <c r="A35" t="s">
        <v>24</v>
      </c>
      <c r="B35">
        <v>21</v>
      </c>
      <c r="C35" t="s">
        <v>205</v>
      </c>
      <c r="D35" t="s">
        <v>199</v>
      </c>
      <c r="E35" t="s">
        <v>103</v>
      </c>
      <c r="F35" t="str">
        <f>(IF(E35=parameters!$D$2,parameters!$E$2,(IF(E35=parameters!$D$3,parameters!$E$3,(IF(E35=parameters!$D$4,parameters!$E$4,(IF(E35=parameters!$D$5,parameters!$E$5,"error"))))))))</f>
        <v>#0C7BDC</v>
      </c>
    </row>
    <row r="36" spans="1:6" hidden="1" x14ac:dyDescent="0.25">
      <c r="A36" t="s">
        <v>32</v>
      </c>
      <c r="B36">
        <v>20</v>
      </c>
      <c r="C36">
        <v>1</v>
      </c>
      <c r="D36" t="s">
        <v>199</v>
      </c>
      <c r="E36" t="s">
        <v>103</v>
      </c>
      <c r="F36" t="str">
        <f>(IF(E36=parameters!$D$2,parameters!$E$2,(IF(E36=parameters!$D$3,parameters!$E$3,(IF(E36=parameters!$D$4,parameters!$E$4,(IF(E36=parameters!$D$5,parameters!$E$5,"error"))))))))</f>
        <v>#0C7BDC</v>
      </c>
    </row>
    <row r="37" spans="1:6" hidden="1" x14ac:dyDescent="0.25">
      <c r="A37">
        <v>9143</v>
      </c>
      <c r="B37">
        <v>17</v>
      </c>
      <c r="C37" t="s">
        <v>203</v>
      </c>
      <c r="D37" t="s">
        <v>199</v>
      </c>
      <c r="E37" t="s">
        <v>77</v>
      </c>
      <c r="F37" t="str">
        <f>(IF(E37=parameters!$D$2,parameters!$E$2,(IF(E37=parameters!$D$3,parameters!$E$3,(IF(E37=parameters!$D$4,parameters!$E$4,(IF(E37=parameters!$D$5,parameters!$E$5,"error"))))))))</f>
        <v>#009E73</v>
      </c>
    </row>
    <row r="38" spans="1:6" hidden="1" x14ac:dyDescent="0.25">
      <c r="A38">
        <v>9548</v>
      </c>
      <c r="B38">
        <v>15</v>
      </c>
      <c r="C38" t="s">
        <v>201</v>
      </c>
      <c r="D38" t="s">
        <v>199</v>
      </c>
      <c r="E38" t="s">
        <v>77</v>
      </c>
      <c r="F38" t="str">
        <f>(IF(E38=parameters!$D$2,parameters!$E$2,(IF(E38=parameters!$D$3,parameters!$E$3,(IF(E38=parameters!$D$4,parameters!$E$4,(IF(E38=parameters!$D$5,parameters!$E$5,"error"))))))))</f>
        <v>#009E73</v>
      </c>
    </row>
    <row r="39" spans="1:6" hidden="1" x14ac:dyDescent="0.25">
      <c r="A39" t="s">
        <v>47</v>
      </c>
      <c r="B39">
        <v>20</v>
      </c>
      <c r="C39" t="s">
        <v>203</v>
      </c>
      <c r="D39" t="s">
        <v>199</v>
      </c>
      <c r="E39" t="s">
        <v>77</v>
      </c>
      <c r="F39" t="str">
        <f>(IF(E39=parameters!$D$2,parameters!$E$2,(IF(E39=parameters!$D$3,parameters!$E$3,(IF(E39=parameters!$D$4,parameters!$E$4,(IF(E39=parameters!$D$5,parameters!$E$5,"error"))))))))</f>
        <v>#009E73</v>
      </c>
    </row>
    <row r="40" spans="1:6" hidden="1" x14ac:dyDescent="0.25">
      <c r="A40">
        <v>9416</v>
      </c>
      <c r="B40">
        <v>20</v>
      </c>
      <c r="C40" t="s">
        <v>204</v>
      </c>
      <c r="D40" t="s">
        <v>199</v>
      </c>
      <c r="E40" t="s">
        <v>77</v>
      </c>
      <c r="F40" t="str">
        <f>(IF(E40=parameters!$D$2,parameters!$E$2,(IF(E40=parameters!$D$3,parameters!$E$3,(IF(E40=parameters!$D$4,parameters!$E$4,(IF(E40=parameters!$D$5,parameters!$E$5,"error"))))))))</f>
        <v>#009E73</v>
      </c>
    </row>
    <row r="41" spans="1:6" hidden="1" x14ac:dyDescent="0.25">
      <c r="A41">
        <v>7223</v>
      </c>
      <c r="B41">
        <v>20</v>
      </c>
      <c r="C41" t="s">
        <v>202</v>
      </c>
      <c r="D41" t="s">
        <v>199</v>
      </c>
      <c r="E41" t="s">
        <v>77</v>
      </c>
      <c r="F41" t="str">
        <f>(IF(E41=parameters!$D$2,parameters!$E$2,(IF(E41=parameters!$D$3,parameters!$E$3,(IF(E41=parameters!$D$4,parameters!$E$4,(IF(E41=parameters!$D$5,parameters!$E$5,"error"))))))))</f>
        <v>#009E73</v>
      </c>
    </row>
    <row r="42" spans="1:6" hidden="1" x14ac:dyDescent="0.25">
      <c r="A42">
        <v>6512</v>
      </c>
      <c r="B42">
        <v>15</v>
      </c>
      <c r="C42" t="s">
        <v>204</v>
      </c>
      <c r="D42" t="s">
        <v>199</v>
      </c>
      <c r="E42" t="s">
        <v>77</v>
      </c>
      <c r="F42" t="str">
        <f>(IF(E42=parameters!$D$2,parameters!$E$2,(IF(E42=parameters!$D$3,parameters!$E$3,(IF(E42=parameters!$D$4,parameters!$E$4,(IF(E42=parameters!$D$5,parameters!$E$5,"error"))))))))</f>
        <v>#009E73</v>
      </c>
    </row>
    <row r="43" spans="1:6" hidden="1" x14ac:dyDescent="0.25">
      <c r="A43" t="s">
        <v>42</v>
      </c>
      <c r="B43">
        <v>21</v>
      </c>
      <c r="C43" t="s">
        <v>201</v>
      </c>
      <c r="D43" t="s">
        <v>199</v>
      </c>
      <c r="E43" t="s">
        <v>76</v>
      </c>
      <c r="F43" t="str">
        <f>(IF(E43=parameters!$D$2,parameters!$E$2,(IF(E43=parameters!$D$3,parameters!$E$3,(IF(E43=parameters!$D$4,parameters!$E$4,(IF(E43=parameters!$D$5,parameters!$E$5,"error"))))))))</f>
        <v>#E69F00</v>
      </c>
    </row>
    <row r="44" spans="1:6" hidden="1" x14ac:dyDescent="0.25">
      <c r="A44">
        <v>9699</v>
      </c>
      <c r="B44">
        <v>19</v>
      </c>
      <c r="C44" t="s">
        <v>206</v>
      </c>
      <c r="D44" t="s">
        <v>199</v>
      </c>
      <c r="E44" t="s">
        <v>76</v>
      </c>
      <c r="F44" t="str">
        <f>(IF(E44=parameters!$D$2,parameters!$E$2,(IF(E44=parameters!$D$3,parameters!$E$3,(IF(E44=parameters!$D$4,parameters!$E$4,(IF(E44=parameters!$D$5,parameters!$E$5,"error"))))))))</f>
        <v>#E69F00</v>
      </c>
    </row>
    <row r="45" spans="1:6" hidden="1" x14ac:dyDescent="0.25">
      <c r="A45">
        <v>9391</v>
      </c>
      <c r="B45">
        <v>19</v>
      </c>
      <c r="C45" t="s">
        <v>201</v>
      </c>
      <c r="D45" t="s">
        <v>199</v>
      </c>
      <c r="E45" t="s">
        <v>76</v>
      </c>
      <c r="F45" t="str">
        <f>(IF(E45=parameters!$D$2,parameters!$E$2,(IF(E45=parameters!$D$3,parameters!$E$3,(IF(E45=parameters!$D$4,parameters!$E$4,(IF(E45=parameters!$D$5,parameters!$E$5,"error"))))))))</f>
        <v>#E69F00</v>
      </c>
    </row>
    <row r="46" spans="1:6" hidden="1" x14ac:dyDescent="0.25">
      <c r="A46">
        <v>3931</v>
      </c>
      <c r="B46">
        <v>18</v>
      </c>
      <c r="C46" t="s">
        <v>203</v>
      </c>
      <c r="D46" t="s">
        <v>199</v>
      </c>
      <c r="E46" t="s">
        <v>76</v>
      </c>
      <c r="F46" t="str">
        <f>(IF(E46=parameters!$D$2,parameters!$E$2,(IF(E46=parameters!$D$3,parameters!$E$3,(IF(E46=parameters!$D$4,parameters!$E$4,(IF(E46=parameters!$D$5,parameters!$E$5,"error"))))))))</f>
        <v>#E69F00</v>
      </c>
    </row>
    <row r="47" spans="1:6" hidden="1" x14ac:dyDescent="0.25">
      <c r="A47">
        <v>9162</v>
      </c>
      <c r="B47">
        <v>17</v>
      </c>
      <c r="C47" t="s">
        <v>201</v>
      </c>
      <c r="D47" t="s">
        <v>199</v>
      </c>
      <c r="E47" t="s">
        <v>76</v>
      </c>
      <c r="F47" t="str">
        <f>(IF(E47=parameters!$D$2,parameters!$E$2,(IF(E47=parameters!$D$3,parameters!$E$3,(IF(E47=parameters!$D$4,parameters!$E$4,(IF(E47=parameters!$D$5,parameters!$E$5,"error"))))))))</f>
        <v>#E69F00</v>
      </c>
    </row>
  </sheetData>
  <autoFilter ref="A1:F47" xr:uid="{84E23B6F-C1A5-49E0-A719-DEB3812388A3}">
    <filterColumn colId="3">
      <filters>
        <filter val="S6"/>
      </filters>
    </filterColumn>
  </autoFilter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EBD8-EC78-4847-AC16-62751FE26C65}">
  <sheetPr filterMode="1"/>
  <dimension ref="A1:F151"/>
  <sheetViews>
    <sheetView workbookViewId="0">
      <selection activeCell="C137" sqref="C137:C149"/>
    </sheetView>
  </sheetViews>
  <sheetFormatPr baseColWidth="10" defaultRowHeight="15" x14ac:dyDescent="0.25"/>
  <cols>
    <col min="4" max="4" width="20" customWidth="1"/>
  </cols>
  <sheetData>
    <row r="1" spans="1:6" x14ac:dyDescent="0.25">
      <c r="A1" t="s">
        <v>128</v>
      </c>
      <c r="B1" t="s">
        <v>129</v>
      </c>
      <c r="C1" t="s">
        <v>114</v>
      </c>
      <c r="D1" t="s">
        <v>6</v>
      </c>
      <c r="E1" t="s">
        <v>130</v>
      </c>
      <c r="F1" t="s">
        <v>54</v>
      </c>
    </row>
    <row r="2" spans="1:6" x14ac:dyDescent="0.25">
      <c r="A2" t="s">
        <v>131</v>
      </c>
      <c r="B2">
        <v>45</v>
      </c>
      <c r="C2">
        <v>3931</v>
      </c>
      <c r="D2" t="s">
        <v>76</v>
      </c>
      <c r="E2" t="s">
        <v>132</v>
      </c>
      <c r="F2" t="s">
        <v>113</v>
      </c>
    </row>
    <row r="3" spans="1:6" hidden="1" x14ac:dyDescent="0.25">
      <c r="A3" t="s">
        <v>133</v>
      </c>
      <c r="B3">
        <v>75</v>
      </c>
      <c r="C3">
        <v>3931</v>
      </c>
      <c r="D3" t="s">
        <v>76</v>
      </c>
      <c r="E3" t="s">
        <v>132</v>
      </c>
      <c r="F3" t="s">
        <v>113</v>
      </c>
    </row>
    <row r="4" spans="1:6" hidden="1" x14ac:dyDescent="0.25">
      <c r="A4" t="s">
        <v>134</v>
      </c>
      <c r="B4">
        <v>80</v>
      </c>
      <c r="C4">
        <v>3931</v>
      </c>
      <c r="D4" t="s">
        <v>76</v>
      </c>
      <c r="E4" t="s">
        <v>132</v>
      </c>
      <c r="F4" t="s">
        <v>113</v>
      </c>
    </row>
    <row r="5" spans="1:6" hidden="1" x14ac:dyDescent="0.25">
      <c r="A5" t="s">
        <v>131</v>
      </c>
      <c r="B5">
        <v>48</v>
      </c>
      <c r="C5">
        <v>6897</v>
      </c>
      <c r="D5" t="s">
        <v>104</v>
      </c>
      <c r="E5" t="s">
        <v>132</v>
      </c>
      <c r="F5" t="s">
        <v>56</v>
      </c>
    </row>
    <row r="6" spans="1:6" hidden="1" x14ac:dyDescent="0.25">
      <c r="A6" t="s">
        <v>133</v>
      </c>
      <c r="B6">
        <v>46</v>
      </c>
      <c r="C6">
        <v>6897</v>
      </c>
      <c r="D6" t="s">
        <v>104</v>
      </c>
      <c r="E6" t="s">
        <v>132</v>
      </c>
      <c r="F6" t="s">
        <v>56</v>
      </c>
    </row>
    <row r="7" spans="1:6" hidden="1" x14ac:dyDescent="0.25">
      <c r="A7" t="s">
        <v>134</v>
      </c>
      <c r="B7">
        <v>31</v>
      </c>
      <c r="C7">
        <v>6897</v>
      </c>
      <c r="D7" t="s">
        <v>104</v>
      </c>
      <c r="E7" t="s">
        <v>132</v>
      </c>
      <c r="F7" t="s">
        <v>56</v>
      </c>
    </row>
    <row r="8" spans="1:6" hidden="1" x14ac:dyDescent="0.25">
      <c r="A8" t="s">
        <v>131</v>
      </c>
      <c r="B8">
        <v>161</v>
      </c>
      <c r="C8">
        <v>7223</v>
      </c>
      <c r="D8" t="s">
        <v>77</v>
      </c>
      <c r="E8" t="s">
        <v>132</v>
      </c>
      <c r="F8" t="s">
        <v>58</v>
      </c>
    </row>
    <row r="9" spans="1:6" hidden="1" x14ac:dyDescent="0.25">
      <c r="A9" t="s">
        <v>133</v>
      </c>
      <c r="B9">
        <v>151</v>
      </c>
      <c r="C9">
        <v>7223</v>
      </c>
      <c r="D9" t="s">
        <v>77</v>
      </c>
      <c r="E9" t="s">
        <v>132</v>
      </c>
      <c r="F9" t="s">
        <v>58</v>
      </c>
    </row>
    <row r="10" spans="1:6" hidden="1" x14ac:dyDescent="0.25">
      <c r="A10" t="s">
        <v>134</v>
      </c>
      <c r="B10">
        <v>125</v>
      </c>
      <c r="C10">
        <v>7223</v>
      </c>
      <c r="D10" t="s">
        <v>77</v>
      </c>
      <c r="E10" t="s">
        <v>132</v>
      </c>
      <c r="F10" t="s">
        <v>58</v>
      </c>
    </row>
    <row r="11" spans="1:6" hidden="1" x14ac:dyDescent="0.25">
      <c r="A11" t="s">
        <v>131</v>
      </c>
      <c r="B11">
        <v>44.7</v>
      </c>
      <c r="C11">
        <v>8791</v>
      </c>
      <c r="D11" t="s">
        <v>104</v>
      </c>
      <c r="E11" t="s">
        <v>132</v>
      </c>
      <c r="F11" t="s">
        <v>56</v>
      </c>
    </row>
    <row r="12" spans="1:6" hidden="1" x14ac:dyDescent="0.25">
      <c r="A12" t="s">
        <v>133</v>
      </c>
      <c r="B12">
        <v>33.700000000000003</v>
      </c>
      <c r="C12">
        <v>8791</v>
      </c>
      <c r="D12" t="s">
        <v>104</v>
      </c>
      <c r="E12" t="s">
        <v>132</v>
      </c>
      <c r="F12" t="s">
        <v>56</v>
      </c>
    </row>
    <row r="13" spans="1:6" hidden="1" x14ac:dyDescent="0.25">
      <c r="A13" t="s">
        <v>134</v>
      </c>
      <c r="B13">
        <v>41</v>
      </c>
      <c r="C13">
        <v>8791</v>
      </c>
      <c r="D13" t="s">
        <v>104</v>
      </c>
      <c r="E13" t="s">
        <v>132</v>
      </c>
      <c r="F13" t="s">
        <v>56</v>
      </c>
    </row>
    <row r="14" spans="1:6" hidden="1" x14ac:dyDescent="0.25">
      <c r="A14" t="s">
        <v>131</v>
      </c>
      <c r="B14">
        <v>35</v>
      </c>
      <c r="C14">
        <v>8836</v>
      </c>
      <c r="D14" t="s">
        <v>104</v>
      </c>
      <c r="E14" t="s">
        <v>132</v>
      </c>
      <c r="F14" t="s">
        <v>56</v>
      </c>
    </row>
    <row r="15" spans="1:6" hidden="1" x14ac:dyDescent="0.25">
      <c r="A15" t="s">
        <v>133</v>
      </c>
      <c r="B15">
        <v>60</v>
      </c>
      <c r="C15">
        <v>8836</v>
      </c>
      <c r="D15" t="s">
        <v>104</v>
      </c>
      <c r="E15" t="s">
        <v>132</v>
      </c>
      <c r="F15" t="s">
        <v>56</v>
      </c>
    </row>
    <row r="16" spans="1:6" hidden="1" x14ac:dyDescent="0.25">
      <c r="A16" t="s">
        <v>134</v>
      </c>
      <c r="B16">
        <v>50</v>
      </c>
      <c r="C16">
        <v>8836</v>
      </c>
      <c r="D16" t="s">
        <v>104</v>
      </c>
      <c r="E16" t="s">
        <v>132</v>
      </c>
      <c r="F16" t="s">
        <v>56</v>
      </c>
    </row>
    <row r="17" spans="1:6" hidden="1" x14ac:dyDescent="0.25">
      <c r="A17" t="s">
        <v>131</v>
      </c>
      <c r="B17">
        <v>23</v>
      </c>
      <c r="C17">
        <v>8910</v>
      </c>
      <c r="D17" t="s">
        <v>104</v>
      </c>
      <c r="E17" t="s">
        <v>132</v>
      </c>
      <c r="F17" t="s">
        <v>56</v>
      </c>
    </row>
    <row r="18" spans="1:6" hidden="1" x14ac:dyDescent="0.25">
      <c r="A18" t="s">
        <v>133</v>
      </c>
      <c r="B18">
        <v>30</v>
      </c>
      <c r="C18">
        <v>8910</v>
      </c>
      <c r="D18" t="s">
        <v>104</v>
      </c>
      <c r="E18" t="s">
        <v>132</v>
      </c>
      <c r="F18" t="s">
        <v>56</v>
      </c>
    </row>
    <row r="19" spans="1:6" hidden="1" x14ac:dyDescent="0.25">
      <c r="A19" t="s">
        <v>134</v>
      </c>
      <c r="B19">
        <v>22</v>
      </c>
      <c r="C19">
        <v>8910</v>
      </c>
      <c r="D19" t="s">
        <v>104</v>
      </c>
      <c r="E19" t="s">
        <v>132</v>
      </c>
      <c r="F19" t="s">
        <v>56</v>
      </c>
    </row>
    <row r="20" spans="1:6" hidden="1" x14ac:dyDescent="0.25">
      <c r="A20" t="s">
        <v>131</v>
      </c>
      <c r="B20">
        <v>74</v>
      </c>
      <c r="C20">
        <v>9119</v>
      </c>
      <c r="D20" t="s">
        <v>103</v>
      </c>
      <c r="E20" t="s">
        <v>132</v>
      </c>
      <c r="F20" t="s">
        <v>55</v>
      </c>
    </row>
    <row r="21" spans="1:6" hidden="1" x14ac:dyDescent="0.25">
      <c r="A21" t="s">
        <v>133</v>
      </c>
      <c r="B21">
        <v>159</v>
      </c>
      <c r="C21">
        <v>9119</v>
      </c>
      <c r="D21" t="s">
        <v>103</v>
      </c>
      <c r="E21" t="s">
        <v>132</v>
      </c>
      <c r="F21" t="s">
        <v>55</v>
      </c>
    </row>
    <row r="22" spans="1:6" hidden="1" x14ac:dyDescent="0.25">
      <c r="A22" t="s">
        <v>134</v>
      </c>
      <c r="B22">
        <v>230</v>
      </c>
      <c r="C22">
        <v>9119</v>
      </c>
      <c r="D22" t="s">
        <v>103</v>
      </c>
      <c r="E22" t="s">
        <v>132</v>
      </c>
      <c r="F22" t="s">
        <v>55</v>
      </c>
    </row>
    <row r="23" spans="1:6" hidden="1" x14ac:dyDescent="0.25">
      <c r="A23" t="s">
        <v>131</v>
      </c>
      <c r="B23">
        <v>100</v>
      </c>
      <c r="C23">
        <v>9143</v>
      </c>
      <c r="D23" t="s">
        <v>77</v>
      </c>
      <c r="E23" t="s">
        <v>132</v>
      </c>
      <c r="F23" t="s">
        <v>58</v>
      </c>
    </row>
    <row r="24" spans="1:6" hidden="1" x14ac:dyDescent="0.25">
      <c r="A24" t="s">
        <v>133</v>
      </c>
      <c r="B24">
        <v>220</v>
      </c>
      <c r="C24">
        <v>9143</v>
      </c>
      <c r="D24" t="s">
        <v>77</v>
      </c>
      <c r="E24" t="s">
        <v>132</v>
      </c>
      <c r="F24" t="s">
        <v>58</v>
      </c>
    </row>
    <row r="25" spans="1:6" hidden="1" x14ac:dyDescent="0.25">
      <c r="A25" t="s">
        <v>134</v>
      </c>
      <c r="B25">
        <v>175</v>
      </c>
      <c r="C25">
        <v>9143</v>
      </c>
      <c r="D25" t="s">
        <v>77</v>
      </c>
      <c r="E25" t="s">
        <v>132</v>
      </c>
      <c r="F25" t="s">
        <v>58</v>
      </c>
    </row>
    <row r="26" spans="1:6" x14ac:dyDescent="0.25">
      <c r="A26" t="s">
        <v>131</v>
      </c>
      <c r="B26">
        <v>18</v>
      </c>
      <c r="C26">
        <v>9162</v>
      </c>
      <c r="D26" t="s">
        <v>76</v>
      </c>
      <c r="E26" t="s">
        <v>132</v>
      </c>
      <c r="F26" t="s">
        <v>113</v>
      </c>
    </row>
    <row r="27" spans="1:6" hidden="1" x14ac:dyDescent="0.25">
      <c r="A27" t="s">
        <v>133</v>
      </c>
      <c r="B27">
        <v>59</v>
      </c>
      <c r="C27">
        <v>9162</v>
      </c>
      <c r="D27" t="s">
        <v>76</v>
      </c>
      <c r="E27" t="s">
        <v>132</v>
      </c>
      <c r="F27" t="s">
        <v>113</v>
      </c>
    </row>
    <row r="28" spans="1:6" hidden="1" x14ac:dyDescent="0.25">
      <c r="A28" t="s">
        <v>134</v>
      </c>
      <c r="B28">
        <v>51</v>
      </c>
      <c r="C28">
        <v>9162</v>
      </c>
      <c r="D28" t="s">
        <v>76</v>
      </c>
      <c r="E28" t="s">
        <v>132</v>
      </c>
      <c r="F28" t="s">
        <v>113</v>
      </c>
    </row>
    <row r="29" spans="1:6" hidden="1" x14ac:dyDescent="0.25">
      <c r="A29" t="s">
        <v>131</v>
      </c>
      <c r="B29">
        <v>119</v>
      </c>
      <c r="C29">
        <v>9312</v>
      </c>
      <c r="D29" t="s">
        <v>103</v>
      </c>
      <c r="E29" t="s">
        <v>132</v>
      </c>
      <c r="F29" t="s">
        <v>55</v>
      </c>
    </row>
    <row r="30" spans="1:6" hidden="1" x14ac:dyDescent="0.25">
      <c r="A30" t="s">
        <v>133</v>
      </c>
      <c r="B30">
        <v>182</v>
      </c>
      <c r="C30">
        <v>9312</v>
      </c>
      <c r="D30" t="s">
        <v>103</v>
      </c>
      <c r="E30" t="s">
        <v>132</v>
      </c>
      <c r="F30" t="s">
        <v>55</v>
      </c>
    </row>
    <row r="31" spans="1:6" hidden="1" x14ac:dyDescent="0.25">
      <c r="A31" t="s">
        <v>134</v>
      </c>
      <c r="B31">
        <v>128</v>
      </c>
      <c r="C31">
        <v>9312</v>
      </c>
      <c r="D31" t="s">
        <v>103</v>
      </c>
      <c r="E31" t="s">
        <v>132</v>
      </c>
      <c r="F31" t="s">
        <v>55</v>
      </c>
    </row>
    <row r="32" spans="1:6" x14ac:dyDescent="0.25">
      <c r="A32" t="s">
        <v>131</v>
      </c>
      <c r="B32">
        <v>28</v>
      </c>
      <c r="C32">
        <v>9391</v>
      </c>
      <c r="D32" t="s">
        <v>76</v>
      </c>
      <c r="E32" t="s">
        <v>132</v>
      </c>
      <c r="F32" t="s">
        <v>113</v>
      </c>
    </row>
    <row r="33" spans="1:6" hidden="1" x14ac:dyDescent="0.25">
      <c r="A33" t="s">
        <v>133</v>
      </c>
      <c r="B33">
        <v>77</v>
      </c>
      <c r="C33">
        <v>9391</v>
      </c>
      <c r="D33" t="s">
        <v>76</v>
      </c>
      <c r="E33" t="s">
        <v>132</v>
      </c>
      <c r="F33" t="s">
        <v>113</v>
      </c>
    </row>
    <row r="34" spans="1:6" hidden="1" x14ac:dyDescent="0.25">
      <c r="A34" t="s">
        <v>134</v>
      </c>
      <c r="B34">
        <v>50</v>
      </c>
      <c r="C34">
        <v>9391</v>
      </c>
      <c r="D34" t="s">
        <v>76</v>
      </c>
      <c r="E34" t="s">
        <v>132</v>
      </c>
      <c r="F34" t="s">
        <v>113</v>
      </c>
    </row>
    <row r="35" spans="1:6" hidden="1" x14ac:dyDescent="0.25">
      <c r="A35" t="s">
        <v>131</v>
      </c>
      <c r="B35">
        <v>134</v>
      </c>
      <c r="C35">
        <v>9416</v>
      </c>
      <c r="D35" t="s">
        <v>77</v>
      </c>
      <c r="E35" t="s">
        <v>132</v>
      </c>
      <c r="F35" t="s">
        <v>58</v>
      </c>
    </row>
    <row r="36" spans="1:6" hidden="1" x14ac:dyDescent="0.25">
      <c r="A36" t="s">
        <v>133</v>
      </c>
      <c r="B36">
        <v>230</v>
      </c>
      <c r="C36">
        <v>9416</v>
      </c>
      <c r="D36" t="s">
        <v>77</v>
      </c>
      <c r="E36" t="s">
        <v>132</v>
      </c>
      <c r="F36" t="s">
        <v>58</v>
      </c>
    </row>
    <row r="37" spans="1:6" hidden="1" x14ac:dyDescent="0.25">
      <c r="A37" t="s">
        <v>134</v>
      </c>
      <c r="B37">
        <v>202</v>
      </c>
      <c r="C37">
        <v>9416</v>
      </c>
      <c r="D37" t="s">
        <v>77</v>
      </c>
      <c r="E37" t="s">
        <v>132</v>
      </c>
      <c r="F37" t="s">
        <v>58</v>
      </c>
    </row>
    <row r="38" spans="1:6" hidden="1" x14ac:dyDescent="0.25">
      <c r="A38" t="s">
        <v>131</v>
      </c>
      <c r="B38">
        <v>64</v>
      </c>
      <c r="C38">
        <v>9423</v>
      </c>
      <c r="D38" t="s">
        <v>103</v>
      </c>
      <c r="E38" t="s">
        <v>132</v>
      </c>
      <c r="F38" t="s">
        <v>55</v>
      </c>
    </row>
    <row r="39" spans="1:6" hidden="1" x14ac:dyDescent="0.25">
      <c r="A39" t="s">
        <v>133</v>
      </c>
      <c r="B39">
        <v>185</v>
      </c>
      <c r="C39">
        <v>9423</v>
      </c>
      <c r="D39" t="s">
        <v>103</v>
      </c>
      <c r="E39" t="s">
        <v>132</v>
      </c>
      <c r="F39" t="s">
        <v>55</v>
      </c>
    </row>
    <row r="40" spans="1:6" hidden="1" x14ac:dyDescent="0.25">
      <c r="A40" t="s">
        <v>134</v>
      </c>
      <c r="B40">
        <v>190</v>
      </c>
      <c r="C40">
        <v>9423</v>
      </c>
      <c r="D40" t="s">
        <v>103</v>
      </c>
      <c r="E40" t="s">
        <v>132</v>
      </c>
      <c r="F40" t="s">
        <v>55</v>
      </c>
    </row>
    <row r="41" spans="1:6" hidden="1" x14ac:dyDescent="0.25">
      <c r="A41" t="s">
        <v>131</v>
      </c>
      <c r="B41">
        <v>145</v>
      </c>
      <c r="C41">
        <v>9548</v>
      </c>
      <c r="D41" t="s">
        <v>77</v>
      </c>
      <c r="E41" t="s">
        <v>132</v>
      </c>
      <c r="F41" t="s">
        <v>58</v>
      </c>
    </row>
    <row r="42" spans="1:6" hidden="1" x14ac:dyDescent="0.25">
      <c r="A42" t="s">
        <v>133</v>
      </c>
      <c r="B42">
        <v>194</v>
      </c>
      <c r="C42">
        <v>9548</v>
      </c>
      <c r="D42" t="s">
        <v>77</v>
      </c>
      <c r="E42" t="s">
        <v>132</v>
      </c>
      <c r="F42" t="s">
        <v>58</v>
      </c>
    </row>
    <row r="43" spans="1:6" hidden="1" x14ac:dyDescent="0.25">
      <c r="A43" t="s">
        <v>134</v>
      </c>
      <c r="B43">
        <v>186</v>
      </c>
      <c r="C43">
        <v>9548</v>
      </c>
      <c r="D43" t="s">
        <v>77</v>
      </c>
      <c r="E43" t="s">
        <v>132</v>
      </c>
      <c r="F43" t="s">
        <v>58</v>
      </c>
    </row>
    <row r="44" spans="1:6" x14ac:dyDescent="0.25">
      <c r="A44" t="s">
        <v>131</v>
      </c>
      <c r="B44">
        <v>41</v>
      </c>
      <c r="C44">
        <v>9699</v>
      </c>
      <c r="D44" t="s">
        <v>76</v>
      </c>
      <c r="E44" t="s">
        <v>132</v>
      </c>
      <c r="F44" t="s">
        <v>113</v>
      </c>
    </row>
    <row r="45" spans="1:6" hidden="1" x14ac:dyDescent="0.25">
      <c r="A45" t="s">
        <v>133</v>
      </c>
      <c r="B45">
        <v>118</v>
      </c>
      <c r="C45">
        <v>9699</v>
      </c>
      <c r="D45" t="s">
        <v>76</v>
      </c>
      <c r="E45" t="s">
        <v>132</v>
      </c>
      <c r="F45" t="s">
        <v>113</v>
      </c>
    </row>
    <row r="46" spans="1:6" hidden="1" x14ac:dyDescent="0.25">
      <c r="A46" t="s">
        <v>134</v>
      </c>
      <c r="B46">
        <v>49</v>
      </c>
      <c r="C46">
        <v>9699</v>
      </c>
      <c r="D46" t="s">
        <v>76</v>
      </c>
      <c r="E46" t="s">
        <v>132</v>
      </c>
      <c r="F46" t="s">
        <v>113</v>
      </c>
    </row>
    <row r="47" spans="1:6" hidden="1" x14ac:dyDescent="0.25">
      <c r="A47" t="s">
        <v>131</v>
      </c>
      <c r="B47">
        <v>141</v>
      </c>
      <c r="C47" t="s">
        <v>47</v>
      </c>
      <c r="D47" t="s">
        <v>77</v>
      </c>
      <c r="E47" t="s">
        <v>132</v>
      </c>
      <c r="F47" t="s">
        <v>58</v>
      </c>
    </row>
    <row r="48" spans="1:6" hidden="1" x14ac:dyDescent="0.25">
      <c r="A48" t="s">
        <v>133</v>
      </c>
      <c r="B48">
        <v>149</v>
      </c>
      <c r="C48" t="s">
        <v>47</v>
      </c>
      <c r="D48" t="s">
        <v>77</v>
      </c>
      <c r="E48" t="s">
        <v>132</v>
      </c>
      <c r="F48" t="s">
        <v>58</v>
      </c>
    </row>
    <row r="49" spans="1:6" hidden="1" x14ac:dyDescent="0.25">
      <c r="A49" t="s">
        <v>134</v>
      </c>
      <c r="B49">
        <v>122</v>
      </c>
      <c r="C49" t="s">
        <v>47</v>
      </c>
      <c r="D49" t="s">
        <v>77</v>
      </c>
      <c r="E49" t="s">
        <v>132</v>
      </c>
      <c r="F49" t="s">
        <v>58</v>
      </c>
    </row>
    <row r="50" spans="1:6" hidden="1" x14ac:dyDescent="0.25">
      <c r="A50" t="s">
        <v>131</v>
      </c>
      <c r="B50">
        <v>67</v>
      </c>
      <c r="C50" t="s">
        <v>33</v>
      </c>
      <c r="D50" t="s">
        <v>103</v>
      </c>
      <c r="E50" t="s">
        <v>132</v>
      </c>
      <c r="F50" t="s">
        <v>55</v>
      </c>
    </row>
    <row r="51" spans="1:6" hidden="1" x14ac:dyDescent="0.25">
      <c r="A51" t="s">
        <v>133</v>
      </c>
      <c r="B51">
        <v>223</v>
      </c>
      <c r="C51" t="s">
        <v>33</v>
      </c>
      <c r="D51" t="s">
        <v>103</v>
      </c>
      <c r="E51" t="s">
        <v>132</v>
      </c>
      <c r="F51" t="s">
        <v>55</v>
      </c>
    </row>
    <row r="52" spans="1:6" hidden="1" x14ac:dyDescent="0.25">
      <c r="A52" t="s">
        <v>134</v>
      </c>
      <c r="B52">
        <v>234</v>
      </c>
      <c r="C52" t="s">
        <v>33</v>
      </c>
      <c r="D52" t="s">
        <v>103</v>
      </c>
      <c r="E52" t="s">
        <v>132</v>
      </c>
      <c r="F52" t="s">
        <v>55</v>
      </c>
    </row>
    <row r="53" spans="1:6" hidden="1" x14ac:dyDescent="0.25">
      <c r="A53" t="s">
        <v>131</v>
      </c>
      <c r="B53">
        <v>64</v>
      </c>
      <c r="C53" t="s">
        <v>31</v>
      </c>
      <c r="D53" t="s">
        <v>103</v>
      </c>
      <c r="E53" t="s">
        <v>132</v>
      </c>
      <c r="F53" t="s">
        <v>55</v>
      </c>
    </row>
    <row r="54" spans="1:6" hidden="1" x14ac:dyDescent="0.25">
      <c r="A54" t="s">
        <v>133</v>
      </c>
      <c r="B54">
        <v>166</v>
      </c>
      <c r="C54" t="s">
        <v>31</v>
      </c>
      <c r="D54" t="s">
        <v>103</v>
      </c>
      <c r="E54" t="s">
        <v>132</v>
      </c>
      <c r="F54" t="s">
        <v>55</v>
      </c>
    </row>
    <row r="55" spans="1:6" hidden="1" x14ac:dyDescent="0.25">
      <c r="A55" t="s">
        <v>134</v>
      </c>
      <c r="B55">
        <v>240</v>
      </c>
      <c r="C55" t="s">
        <v>31</v>
      </c>
      <c r="D55" t="s">
        <v>103</v>
      </c>
      <c r="E55" t="s">
        <v>132</v>
      </c>
      <c r="F55" t="s">
        <v>55</v>
      </c>
    </row>
    <row r="56" spans="1:6" hidden="1" x14ac:dyDescent="0.25">
      <c r="A56" t="s">
        <v>131</v>
      </c>
      <c r="B56">
        <v>55</v>
      </c>
      <c r="C56" t="s">
        <v>36</v>
      </c>
      <c r="D56" t="s">
        <v>104</v>
      </c>
      <c r="E56" t="s">
        <v>132</v>
      </c>
      <c r="F56" t="s">
        <v>56</v>
      </c>
    </row>
    <row r="57" spans="1:6" hidden="1" x14ac:dyDescent="0.25">
      <c r="A57" t="s">
        <v>133</v>
      </c>
      <c r="B57">
        <v>84</v>
      </c>
      <c r="C57" t="s">
        <v>36</v>
      </c>
      <c r="D57" t="s">
        <v>104</v>
      </c>
      <c r="E57" t="s">
        <v>132</v>
      </c>
      <c r="F57" t="s">
        <v>56</v>
      </c>
    </row>
    <row r="58" spans="1:6" hidden="1" x14ac:dyDescent="0.25">
      <c r="A58" t="s">
        <v>134</v>
      </c>
      <c r="B58">
        <v>67</v>
      </c>
      <c r="C58" t="s">
        <v>36</v>
      </c>
      <c r="D58" t="s">
        <v>104</v>
      </c>
      <c r="E58" t="s">
        <v>132</v>
      </c>
      <c r="F58" t="s">
        <v>56</v>
      </c>
    </row>
    <row r="59" spans="1:6" hidden="1" x14ac:dyDescent="0.25">
      <c r="A59" t="s">
        <v>131</v>
      </c>
      <c r="B59">
        <v>25</v>
      </c>
      <c r="C59" t="s">
        <v>39</v>
      </c>
      <c r="D59" t="s">
        <v>104</v>
      </c>
      <c r="E59" t="s">
        <v>132</v>
      </c>
      <c r="F59" t="s">
        <v>56</v>
      </c>
    </row>
    <row r="60" spans="1:6" hidden="1" x14ac:dyDescent="0.25">
      <c r="A60" t="s">
        <v>133</v>
      </c>
      <c r="B60">
        <v>31</v>
      </c>
      <c r="C60" t="s">
        <v>39</v>
      </c>
      <c r="D60" t="s">
        <v>104</v>
      </c>
      <c r="E60" t="s">
        <v>132</v>
      </c>
      <c r="F60" t="s">
        <v>56</v>
      </c>
    </row>
    <row r="61" spans="1:6" hidden="1" x14ac:dyDescent="0.25">
      <c r="A61" t="s">
        <v>134</v>
      </c>
      <c r="B61">
        <v>17</v>
      </c>
      <c r="C61" t="s">
        <v>39</v>
      </c>
      <c r="D61" t="s">
        <v>104</v>
      </c>
      <c r="E61" t="s">
        <v>132</v>
      </c>
      <c r="F61" t="s">
        <v>56</v>
      </c>
    </row>
    <row r="62" spans="1:6" hidden="1" x14ac:dyDescent="0.25">
      <c r="A62" t="s">
        <v>131</v>
      </c>
      <c r="B62">
        <v>48</v>
      </c>
      <c r="C62" t="s">
        <v>38</v>
      </c>
      <c r="D62" t="s">
        <v>104</v>
      </c>
      <c r="E62" t="s">
        <v>132</v>
      </c>
      <c r="F62" t="s">
        <v>56</v>
      </c>
    </row>
    <row r="63" spans="1:6" hidden="1" x14ac:dyDescent="0.25">
      <c r="A63" t="s">
        <v>133</v>
      </c>
      <c r="B63">
        <v>63</v>
      </c>
      <c r="C63" t="s">
        <v>38</v>
      </c>
      <c r="D63" t="s">
        <v>104</v>
      </c>
      <c r="E63" t="s">
        <v>132</v>
      </c>
      <c r="F63" t="s">
        <v>56</v>
      </c>
    </row>
    <row r="64" spans="1:6" hidden="1" x14ac:dyDescent="0.25">
      <c r="A64" t="s">
        <v>134</v>
      </c>
      <c r="B64">
        <v>31</v>
      </c>
      <c r="C64" t="s">
        <v>38</v>
      </c>
      <c r="D64" t="s">
        <v>104</v>
      </c>
      <c r="E64" t="s">
        <v>132</v>
      </c>
      <c r="F64" t="s">
        <v>56</v>
      </c>
    </row>
    <row r="65" spans="1:6" x14ac:dyDescent="0.25">
      <c r="A65" t="s">
        <v>131</v>
      </c>
      <c r="B65">
        <v>51</v>
      </c>
      <c r="C65" t="s">
        <v>42</v>
      </c>
      <c r="D65" t="s">
        <v>76</v>
      </c>
      <c r="E65" t="s">
        <v>132</v>
      </c>
      <c r="F65" t="s">
        <v>113</v>
      </c>
    </row>
    <row r="66" spans="1:6" hidden="1" x14ac:dyDescent="0.25">
      <c r="A66" t="s">
        <v>133</v>
      </c>
      <c r="B66">
        <v>72</v>
      </c>
      <c r="C66" t="s">
        <v>42</v>
      </c>
      <c r="D66" t="s">
        <v>76</v>
      </c>
      <c r="E66" t="s">
        <v>132</v>
      </c>
      <c r="F66" t="s">
        <v>113</v>
      </c>
    </row>
    <row r="67" spans="1:6" hidden="1" x14ac:dyDescent="0.25">
      <c r="A67" t="s">
        <v>134</v>
      </c>
      <c r="B67">
        <v>63</v>
      </c>
      <c r="C67" t="s">
        <v>42</v>
      </c>
      <c r="D67" t="s">
        <v>76</v>
      </c>
      <c r="E67" t="s">
        <v>132</v>
      </c>
      <c r="F67" t="s">
        <v>113</v>
      </c>
    </row>
    <row r="68" spans="1:6" hidden="1" x14ac:dyDescent="0.25">
      <c r="A68" t="s">
        <v>131</v>
      </c>
      <c r="B68">
        <v>72</v>
      </c>
      <c r="C68" t="s">
        <v>32</v>
      </c>
      <c r="D68" t="s">
        <v>103</v>
      </c>
      <c r="E68" t="s">
        <v>132</v>
      </c>
      <c r="F68" t="s">
        <v>55</v>
      </c>
    </row>
    <row r="69" spans="1:6" hidden="1" x14ac:dyDescent="0.25">
      <c r="A69" t="s">
        <v>133</v>
      </c>
      <c r="B69">
        <v>227</v>
      </c>
      <c r="C69" t="s">
        <v>32</v>
      </c>
      <c r="D69" t="s">
        <v>103</v>
      </c>
      <c r="E69" t="s">
        <v>132</v>
      </c>
      <c r="F69" t="s">
        <v>55</v>
      </c>
    </row>
    <row r="70" spans="1:6" hidden="1" x14ac:dyDescent="0.25">
      <c r="A70" t="s">
        <v>134</v>
      </c>
      <c r="B70">
        <v>127</v>
      </c>
      <c r="C70" t="s">
        <v>32</v>
      </c>
      <c r="D70" t="s">
        <v>103</v>
      </c>
      <c r="E70" t="s">
        <v>132</v>
      </c>
      <c r="F70" t="s">
        <v>55</v>
      </c>
    </row>
    <row r="71" spans="1:6" hidden="1" x14ac:dyDescent="0.25">
      <c r="A71" t="s">
        <v>131</v>
      </c>
      <c r="B71">
        <v>74</v>
      </c>
      <c r="C71" t="s">
        <v>24</v>
      </c>
      <c r="D71" t="s">
        <v>103</v>
      </c>
      <c r="E71" t="s">
        <v>132</v>
      </c>
      <c r="F71" t="s">
        <v>55</v>
      </c>
    </row>
    <row r="72" spans="1:6" hidden="1" x14ac:dyDescent="0.25">
      <c r="A72" t="s">
        <v>133</v>
      </c>
      <c r="B72">
        <v>183</v>
      </c>
      <c r="C72" t="s">
        <v>24</v>
      </c>
      <c r="D72" t="s">
        <v>103</v>
      </c>
      <c r="E72" t="s">
        <v>132</v>
      </c>
      <c r="F72" t="s">
        <v>55</v>
      </c>
    </row>
    <row r="73" spans="1:6" hidden="1" x14ac:dyDescent="0.25">
      <c r="A73" t="s">
        <v>134</v>
      </c>
      <c r="B73">
        <v>200</v>
      </c>
      <c r="C73" t="s">
        <v>24</v>
      </c>
      <c r="D73" t="s">
        <v>103</v>
      </c>
      <c r="E73" t="s">
        <v>132</v>
      </c>
      <c r="F73" t="s">
        <v>55</v>
      </c>
    </row>
    <row r="74" spans="1:6" hidden="1" x14ac:dyDescent="0.25">
      <c r="A74" t="s">
        <v>131</v>
      </c>
      <c r="B74">
        <v>20</v>
      </c>
      <c r="C74" t="s">
        <v>40</v>
      </c>
      <c r="D74" t="s">
        <v>104</v>
      </c>
      <c r="E74" t="s">
        <v>132</v>
      </c>
      <c r="F74" t="s">
        <v>56</v>
      </c>
    </row>
    <row r="75" spans="1:6" hidden="1" x14ac:dyDescent="0.25">
      <c r="A75" t="s">
        <v>133</v>
      </c>
      <c r="B75">
        <v>18.7</v>
      </c>
      <c r="C75" t="s">
        <v>40</v>
      </c>
      <c r="D75" t="s">
        <v>104</v>
      </c>
      <c r="E75" t="s">
        <v>132</v>
      </c>
      <c r="F75" t="s">
        <v>56</v>
      </c>
    </row>
    <row r="76" spans="1:6" hidden="1" x14ac:dyDescent="0.25">
      <c r="A76" t="s">
        <v>134</v>
      </c>
      <c r="B76">
        <v>27</v>
      </c>
      <c r="C76" t="s">
        <v>40</v>
      </c>
      <c r="D76" t="s">
        <v>104</v>
      </c>
      <c r="E76" t="s">
        <v>132</v>
      </c>
      <c r="F76" t="s">
        <v>56</v>
      </c>
    </row>
    <row r="77" spans="1:6" hidden="1" x14ac:dyDescent="0.25">
      <c r="A77" t="s">
        <v>131</v>
      </c>
      <c r="B77">
        <v>131</v>
      </c>
      <c r="C77" t="s">
        <v>33</v>
      </c>
      <c r="D77" t="s">
        <v>103</v>
      </c>
      <c r="E77" t="s">
        <v>135</v>
      </c>
      <c r="F77" t="s">
        <v>55</v>
      </c>
    </row>
    <row r="78" spans="1:6" hidden="1" x14ac:dyDescent="0.25">
      <c r="A78" t="s">
        <v>133</v>
      </c>
      <c r="B78">
        <v>157</v>
      </c>
      <c r="C78" t="s">
        <v>33</v>
      </c>
      <c r="D78" t="s">
        <v>103</v>
      </c>
      <c r="E78" t="s">
        <v>135</v>
      </c>
      <c r="F78" t="s">
        <v>55</v>
      </c>
    </row>
    <row r="79" spans="1:6" hidden="1" x14ac:dyDescent="0.25">
      <c r="A79" t="s">
        <v>134</v>
      </c>
      <c r="B79">
        <v>181</v>
      </c>
      <c r="C79" t="s">
        <v>33</v>
      </c>
      <c r="D79" t="s">
        <v>103</v>
      </c>
      <c r="E79" t="s">
        <v>135</v>
      </c>
      <c r="F79" t="s">
        <v>55</v>
      </c>
    </row>
    <row r="80" spans="1:6" hidden="1" x14ac:dyDescent="0.25">
      <c r="A80" t="s">
        <v>131</v>
      </c>
      <c r="B80">
        <v>206</v>
      </c>
      <c r="C80">
        <v>9119</v>
      </c>
      <c r="D80" t="s">
        <v>103</v>
      </c>
      <c r="E80" t="s">
        <v>135</v>
      </c>
      <c r="F80" t="s">
        <v>55</v>
      </c>
    </row>
    <row r="81" spans="1:6" hidden="1" x14ac:dyDescent="0.25">
      <c r="A81" t="s">
        <v>133</v>
      </c>
      <c r="B81">
        <v>260</v>
      </c>
      <c r="C81">
        <v>9119</v>
      </c>
      <c r="D81" t="s">
        <v>103</v>
      </c>
      <c r="E81" t="s">
        <v>135</v>
      </c>
      <c r="F81" t="s">
        <v>55</v>
      </c>
    </row>
    <row r="82" spans="1:6" hidden="1" x14ac:dyDescent="0.25">
      <c r="A82" t="s">
        <v>134</v>
      </c>
      <c r="B82">
        <v>212</v>
      </c>
      <c r="C82">
        <v>9119</v>
      </c>
      <c r="D82" t="s">
        <v>103</v>
      </c>
      <c r="E82" t="s">
        <v>135</v>
      </c>
      <c r="F82" t="s">
        <v>55</v>
      </c>
    </row>
    <row r="83" spans="1:6" hidden="1" x14ac:dyDescent="0.25">
      <c r="A83" t="s">
        <v>131</v>
      </c>
      <c r="B83">
        <v>94</v>
      </c>
      <c r="C83">
        <v>9312</v>
      </c>
      <c r="D83" t="s">
        <v>103</v>
      </c>
      <c r="E83" t="s">
        <v>135</v>
      </c>
      <c r="F83" t="s">
        <v>55</v>
      </c>
    </row>
    <row r="84" spans="1:6" hidden="1" x14ac:dyDescent="0.25">
      <c r="A84" t="s">
        <v>133</v>
      </c>
      <c r="B84">
        <v>188</v>
      </c>
      <c r="C84">
        <v>9312</v>
      </c>
      <c r="D84" t="s">
        <v>103</v>
      </c>
      <c r="E84" t="s">
        <v>135</v>
      </c>
      <c r="F84" t="s">
        <v>55</v>
      </c>
    </row>
    <row r="85" spans="1:6" hidden="1" x14ac:dyDescent="0.25">
      <c r="A85" t="s">
        <v>134</v>
      </c>
      <c r="B85">
        <v>142</v>
      </c>
      <c r="C85">
        <v>9312</v>
      </c>
      <c r="D85" t="s">
        <v>103</v>
      </c>
      <c r="E85" t="s">
        <v>135</v>
      </c>
      <c r="F85" t="s">
        <v>55</v>
      </c>
    </row>
    <row r="86" spans="1:6" hidden="1" x14ac:dyDescent="0.25">
      <c r="A86" t="s">
        <v>131</v>
      </c>
      <c r="B86">
        <v>85</v>
      </c>
      <c r="C86">
        <v>9423</v>
      </c>
      <c r="D86" t="s">
        <v>103</v>
      </c>
      <c r="E86" t="s">
        <v>135</v>
      </c>
      <c r="F86" t="s">
        <v>55</v>
      </c>
    </row>
    <row r="87" spans="1:6" hidden="1" x14ac:dyDescent="0.25">
      <c r="A87" t="s">
        <v>133</v>
      </c>
      <c r="B87">
        <v>149</v>
      </c>
      <c r="C87">
        <v>9423</v>
      </c>
      <c r="D87" t="s">
        <v>103</v>
      </c>
      <c r="E87" t="s">
        <v>135</v>
      </c>
      <c r="F87" t="s">
        <v>55</v>
      </c>
    </row>
    <row r="88" spans="1:6" hidden="1" x14ac:dyDescent="0.25">
      <c r="A88" t="s">
        <v>134</v>
      </c>
      <c r="B88">
        <v>155</v>
      </c>
      <c r="C88">
        <v>9423</v>
      </c>
      <c r="D88" t="s">
        <v>103</v>
      </c>
      <c r="E88" t="s">
        <v>135</v>
      </c>
      <c r="F88" t="s">
        <v>55</v>
      </c>
    </row>
    <row r="89" spans="1:6" hidden="1" x14ac:dyDescent="0.25">
      <c r="A89" t="s">
        <v>131</v>
      </c>
      <c r="B89">
        <v>125</v>
      </c>
      <c r="C89" t="s">
        <v>31</v>
      </c>
      <c r="D89" t="s">
        <v>103</v>
      </c>
      <c r="E89" t="s">
        <v>135</v>
      </c>
      <c r="F89" t="s">
        <v>55</v>
      </c>
    </row>
    <row r="90" spans="1:6" hidden="1" x14ac:dyDescent="0.25">
      <c r="A90" t="s">
        <v>133</v>
      </c>
      <c r="B90">
        <v>221</v>
      </c>
      <c r="C90" t="s">
        <v>31</v>
      </c>
      <c r="D90" t="s">
        <v>103</v>
      </c>
      <c r="E90" t="s">
        <v>135</v>
      </c>
      <c r="F90" t="s">
        <v>55</v>
      </c>
    </row>
    <row r="91" spans="1:6" hidden="1" x14ac:dyDescent="0.25">
      <c r="A91" t="s">
        <v>134</v>
      </c>
      <c r="B91">
        <v>167</v>
      </c>
      <c r="C91" t="s">
        <v>31</v>
      </c>
      <c r="D91" t="s">
        <v>103</v>
      </c>
      <c r="E91" t="s">
        <v>135</v>
      </c>
      <c r="F91" t="s">
        <v>55</v>
      </c>
    </row>
    <row r="92" spans="1:6" hidden="1" x14ac:dyDescent="0.25">
      <c r="A92" t="s">
        <v>131</v>
      </c>
      <c r="B92">
        <v>89</v>
      </c>
      <c r="C92" t="s">
        <v>24</v>
      </c>
      <c r="D92" t="s">
        <v>103</v>
      </c>
      <c r="E92" t="s">
        <v>135</v>
      </c>
      <c r="F92" t="s">
        <v>55</v>
      </c>
    </row>
    <row r="93" spans="1:6" hidden="1" x14ac:dyDescent="0.25">
      <c r="A93" t="s">
        <v>133</v>
      </c>
      <c r="B93">
        <v>180</v>
      </c>
      <c r="C93" t="s">
        <v>24</v>
      </c>
      <c r="D93" t="s">
        <v>103</v>
      </c>
      <c r="E93" t="s">
        <v>135</v>
      </c>
      <c r="F93" t="s">
        <v>55</v>
      </c>
    </row>
    <row r="94" spans="1:6" hidden="1" x14ac:dyDescent="0.25">
      <c r="A94" t="s">
        <v>134</v>
      </c>
      <c r="B94">
        <v>152</v>
      </c>
      <c r="C94" t="s">
        <v>24</v>
      </c>
      <c r="D94" t="s">
        <v>103</v>
      </c>
      <c r="E94" t="s">
        <v>135</v>
      </c>
      <c r="F94" t="s">
        <v>55</v>
      </c>
    </row>
    <row r="95" spans="1:6" hidden="1" x14ac:dyDescent="0.25">
      <c r="A95" t="s">
        <v>131</v>
      </c>
      <c r="B95">
        <v>166</v>
      </c>
      <c r="C95" t="s">
        <v>32</v>
      </c>
      <c r="D95" t="s">
        <v>103</v>
      </c>
      <c r="E95" t="s">
        <v>135</v>
      </c>
      <c r="F95" t="s">
        <v>55</v>
      </c>
    </row>
    <row r="96" spans="1:6" hidden="1" x14ac:dyDescent="0.25">
      <c r="A96" t="s">
        <v>133</v>
      </c>
      <c r="B96">
        <v>196</v>
      </c>
      <c r="C96" t="s">
        <v>32</v>
      </c>
      <c r="D96" t="s">
        <v>103</v>
      </c>
      <c r="E96" t="s">
        <v>135</v>
      </c>
      <c r="F96" t="s">
        <v>55</v>
      </c>
    </row>
    <row r="97" spans="1:6" hidden="1" x14ac:dyDescent="0.25">
      <c r="A97" t="s">
        <v>134</v>
      </c>
      <c r="B97">
        <v>224</v>
      </c>
      <c r="C97" t="s">
        <v>32</v>
      </c>
      <c r="D97" t="s">
        <v>103</v>
      </c>
      <c r="E97" t="s">
        <v>135</v>
      </c>
      <c r="F97" t="s">
        <v>55</v>
      </c>
    </row>
    <row r="98" spans="1:6" hidden="1" x14ac:dyDescent="0.25">
      <c r="A98" t="s">
        <v>131</v>
      </c>
      <c r="B98">
        <v>39</v>
      </c>
      <c r="C98">
        <v>6897</v>
      </c>
      <c r="D98" t="s">
        <v>104</v>
      </c>
      <c r="E98" t="s">
        <v>135</v>
      </c>
      <c r="F98" t="s">
        <v>56</v>
      </c>
    </row>
    <row r="99" spans="1:6" hidden="1" x14ac:dyDescent="0.25">
      <c r="A99" t="s">
        <v>133</v>
      </c>
      <c r="B99">
        <v>42</v>
      </c>
      <c r="C99">
        <v>6897</v>
      </c>
      <c r="D99" t="s">
        <v>104</v>
      </c>
      <c r="E99" t="s">
        <v>135</v>
      </c>
      <c r="F99" t="s">
        <v>56</v>
      </c>
    </row>
    <row r="100" spans="1:6" hidden="1" x14ac:dyDescent="0.25">
      <c r="A100" t="s">
        <v>134</v>
      </c>
      <c r="B100">
        <v>80</v>
      </c>
      <c r="C100">
        <v>6897</v>
      </c>
      <c r="D100" t="s">
        <v>104</v>
      </c>
      <c r="E100" t="s">
        <v>135</v>
      </c>
      <c r="F100" t="s">
        <v>56</v>
      </c>
    </row>
    <row r="101" spans="1:6" hidden="1" x14ac:dyDescent="0.25">
      <c r="A101" t="s">
        <v>131</v>
      </c>
      <c r="B101">
        <v>64</v>
      </c>
      <c r="C101" t="s">
        <v>38</v>
      </c>
      <c r="D101" t="s">
        <v>104</v>
      </c>
      <c r="E101" t="s">
        <v>135</v>
      </c>
      <c r="F101" t="s">
        <v>56</v>
      </c>
    </row>
    <row r="102" spans="1:6" hidden="1" x14ac:dyDescent="0.25">
      <c r="A102" t="s">
        <v>133</v>
      </c>
      <c r="B102">
        <v>66</v>
      </c>
      <c r="C102" t="s">
        <v>38</v>
      </c>
      <c r="D102" t="s">
        <v>104</v>
      </c>
      <c r="E102" t="s">
        <v>135</v>
      </c>
      <c r="F102" t="s">
        <v>56</v>
      </c>
    </row>
    <row r="103" spans="1:6" hidden="1" x14ac:dyDescent="0.25">
      <c r="A103" t="s">
        <v>134</v>
      </c>
      <c r="B103">
        <v>44</v>
      </c>
      <c r="C103" t="s">
        <v>38</v>
      </c>
      <c r="D103" t="s">
        <v>104</v>
      </c>
      <c r="E103" t="s">
        <v>135</v>
      </c>
      <c r="F103" t="s">
        <v>56</v>
      </c>
    </row>
    <row r="104" spans="1:6" hidden="1" x14ac:dyDescent="0.25">
      <c r="A104" t="s">
        <v>131</v>
      </c>
      <c r="B104">
        <v>69</v>
      </c>
      <c r="C104" t="s">
        <v>36</v>
      </c>
      <c r="D104" t="s">
        <v>104</v>
      </c>
      <c r="E104" t="s">
        <v>135</v>
      </c>
      <c r="F104" t="s">
        <v>56</v>
      </c>
    </row>
    <row r="105" spans="1:6" hidden="1" x14ac:dyDescent="0.25">
      <c r="A105" t="s">
        <v>133</v>
      </c>
      <c r="B105">
        <v>72</v>
      </c>
      <c r="C105" t="s">
        <v>36</v>
      </c>
      <c r="D105" t="s">
        <v>104</v>
      </c>
      <c r="E105" t="s">
        <v>135</v>
      </c>
      <c r="F105" t="s">
        <v>56</v>
      </c>
    </row>
    <row r="106" spans="1:6" hidden="1" x14ac:dyDescent="0.25">
      <c r="A106" t="s">
        <v>134</v>
      </c>
      <c r="B106">
        <v>52</v>
      </c>
      <c r="C106" t="s">
        <v>36</v>
      </c>
      <c r="D106" t="s">
        <v>104</v>
      </c>
      <c r="E106" t="s">
        <v>135</v>
      </c>
      <c r="F106" t="s">
        <v>56</v>
      </c>
    </row>
    <row r="107" spans="1:6" hidden="1" x14ac:dyDescent="0.25">
      <c r="A107" t="s">
        <v>131</v>
      </c>
      <c r="B107">
        <v>23</v>
      </c>
      <c r="C107">
        <v>8836</v>
      </c>
      <c r="D107" t="s">
        <v>104</v>
      </c>
      <c r="E107" t="s">
        <v>135</v>
      </c>
      <c r="F107" t="s">
        <v>56</v>
      </c>
    </row>
    <row r="108" spans="1:6" hidden="1" x14ac:dyDescent="0.25">
      <c r="A108" t="s">
        <v>133</v>
      </c>
      <c r="B108">
        <v>19</v>
      </c>
      <c r="C108">
        <v>8836</v>
      </c>
      <c r="D108" t="s">
        <v>104</v>
      </c>
      <c r="E108" t="s">
        <v>135</v>
      </c>
      <c r="F108" t="s">
        <v>56</v>
      </c>
    </row>
    <row r="109" spans="1:6" hidden="1" x14ac:dyDescent="0.25">
      <c r="A109" t="s">
        <v>134</v>
      </c>
      <c r="B109">
        <v>42</v>
      </c>
      <c r="C109">
        <v>8836</v>
      </c>
      <c r="D109" t="s">
        <v>104</v>
      </c>
      <c r="E109" t="s">
        <v>135</v>
      </c>
      <c r="F109" t="s">
        <v>56</v>
      </c>
    </row>
    <row r="110" spans="1:6" hidden="1" x14ac:dyDescent="0.25">
      <c r="A110" t="s">
        <v>131</v>
      </c>
      <c r="B110">
        <v>26</v>
      </c>
      <c r="C110">
        <v>8791</v>
      </c>
      <c r="D110" t="s">
        <v>104</v>
      </c>
      <c r="E110" t="s">
        <v>135</v>
      </c>
      <c r="F110" t="s">
        <v>56</v>
      </c>
    </row>
    <row r="111" spans="1:6" hidden="1" x14ac:dyDescent="0.25">
      <c r="A111" t="s">
        <v>133</v>
      </c>
      <c r="B111">
        <v>58</v>
      </c>
      <c r="C111">
        <v>8791</v>
      </c>
      <c r="D111" t="s">
        <v>104</v>
      </c>
      <c r="E111" t="s">
        <v>135</v>
      </c>
      <c r="F111" t="s">
        <v>56</v>
      </c>
    </row>
    <row r="112" spans="1:6" hidden="1" x14ac:dyDescent="0.25">
      <c r="A112" t="s">
        <v>134</v>
      </c>
      <c r="B112">
        <v>52</v>
      </c>
      <c r="C112">
        <v>8791</v>
      </c>
      <c r="D112" t="s">
        <v>104</v>
      </c>
      <c r="E112" t="s">
        <v>135</v>
      </c>
      <c r="F112" t="s">
        <v>56</v>
      </c>
    </row>
    <row r="113" spans="1:6" hidden="1" x14ac:dyDescent="0.25">
      <c r="A113" t="s">
        <v>131</v>
      </c>
      <c r="B113">
        <v>28</v>
      </c>
      <c r="C113" t="s">
        <v>40</v>
      </c>
      <c r="D113" t="s">
        <v>104</v>
      </c>
      <c r="E113" t="s">
        <v>135</v>
      </c>
      <c r="F113" t="s">
        <v>56</v>
      </c>
    </row>
    <row r="114" spans="1:6" hidden="1" x14ac:dyDescent="0.25">
      <c r="A114" t="s">
        <v>133</v>
      </c>
      <c r="B114">
        <v>27</v>
      </c>
      <c r="C114" t="s">
        <v>40</v>
      </c>
      <c r="D114" t="s">
        <v>104</v>
      </c>
      <c r="E114" t="s">
        <v>135</v>
      </c>
      <c r="F114" t="s">
        <v>56</v>
      </c>
    </row>
    <row r="115" spans="1:6" hidden="1" x14ac:dyDescent="0.25">
      <c r="A115" t="s">
        <v>134</v>
      </c>
      <c r="B115">
        <v>27</v>
      </c>
      <c r="C115" t="s">
        <v>40</v>
      </c>
      <c r="D115" t="s">
        <v>104</v>
      </c>
      <c r="E115" t="s">
        <v>135</v>
      </c>
      <c r="F115" t="s">
        <v>56</v>
      </c>
    </row>
    <row r="116" spans="1:6" hidden="1" x14ac:dyDescent="0.25">
      <c r="A116" t="s">
        <v>131</v>
      </c>
      <c r="B116">
        <v>29</v>
      </c>
      <c r="C116">
        <v>8910</v>
      </c>
      <c r="D116" t="s">
        <v>104</v>
      </c>
      <c r="E116" t="s">
        <v>135</v>
      </c>
      <c r="F116" t="s">
        <v>56</v>
      </c>
    </row>
    <row r="117" spans="1:6" hidden="1" x14ac:dyDescent="0.25">
      <c r="A117" t="s">
        <v>133</v>
      </c>
      <c r="B117">
        <v>22</v>
      </c>
      <c r="C117">
        <v>8910</v>
      </c>
      <c r="D117" t="s">
        <v>104</v>
      </c>
      <c r="E117" t="s">
        <v>135</v>
      </c>
      <c r="F117" t="s">
        <v>56</v>
      </c>
    </row>
    <row r="118" spans="1:6" hidden="1" x14ac:dyDescent="0.25">
      <c r="A118" t="s">
        <v>134</v>
      </c>
      <c r="B118">
        <v>36</v>
      </c>
      <c r="C118">
        <v>8910</v>
      </c>
      <c r="D118" t="s">
        <v>104</v>
      </c>
      <c r="E118" t="s">
        <v>135</v>
      </c>
      <c r="F118" t="s">
        <v>56</v>
      </c>
    </row>
    <row r="119" spans="1:6" hidden="1" x14ac:dyDescent="0.25">
      <c r="A119" t="s">
        <v>131</v>
      </c>
      <c r="B119">
        <v>24</v>
      </c>
      <c r="C119" t="s">
        <v>39</v>
      </c>
      <c r="D119" t="s">
        <v>104</v>
      </c>
      <c r="E119" t="s">
        <v>135</v>
      </c>
      <c r="F119" t="s">
        <v>56</v>
      </c>
    </row>
    <row r="120" spans="1:6" hidden="1" x14ac:dyDescent="0.25">
      <c r="A120" t="s">
        <v>133</v>
      </c>
      <c r="B120">
        <v>44</v>
      </c>
      <c r="C120" t="s">
        <v>39</v>
      </c>
      <c r="D120" t="s">
        <v>104</v>
      </c>
      <c r="E120" t="s">
        <v>135</v>
      </c>
      <c r="F120" t="s">
        <v>56</v>
      </c>
    </row>
    <row r="121" spans="1:6" hidden="1" x14ac:dyDescent="0.25">
      <c r="A121" t="s">
        <v>134</v>
      </c>
      <c r="B121">
        <v>40</v>
      </c>
      <c r="C121" t="s">
        <v>39</v>
      </c>
      <c r="D121" t="s">
        <v>104</v>
      </c>
      <c r="E121" t="s">
        <v>135</v>
      </c>
      <c r="F121" t="s">
        <v>56</v>
      </c>
    </row>
    <row r="122" spans="1:6" hidden="1" x14ac:dyDescent="0.25">
      <c r="A122" t="s">
        <v>131</v>
      </c>
      <c r="B122">
        <v>62</v>
      </c>
      <c r="C122" t="s">
        <v>42</v>
      </c>
      <c r="D122" t="s">
        <v>76</v>
      </c>
      <c r="E122" t="s">
        <v>135</v>
      </c>
      <c r="F122" t="s">
        <v>113</v>
      </c>
    </row>
    <row r="123" spans="1:6" hidden="1" x14ac:dyDescent="0.25">
      <c r="A123" t="s">
        <v>133</v>
      </c>
      <c r="B123">
        <v>42</v>
      </c>
      <c r="C123" t="s">
        <v>42</v>
      </c>
      <c r="D123" t="s">
        <v>76</v>
      </c>
      <c r="E123" t="s">
        <v>135</v>
      </c>
      <c r="F123" t="s">
        <v>113</v>
      </c>
    </row>
    <row r="124" spans="1:6" hidden="1" x14ac:dyDescent="0.25">
      <c r="A124" t="s">
        <v>134</v>
      </c>
      <c r="B124">
        <v>47</v>
      </c>
      <c r="C124" t="s">
        <v>42</v>
      </c>
      <c r="D124" t="s">
        <v>76</v>
      </c>
      <c r="E124" t="s">
        <v>135</v>
      </c>
      <c r="F124" t="s">
        <v>113</v>
      </c>
    </row>
    <row r="125" spans="1:6" hidden="1" x14ac:dyDescent="0.25">
      <c r="A125" t="s">
        <v>131</v>
      </c>
      <c r="B125">
        <v>67</v>
      </c>
      <c r="C125">
        <v>9699</v>
      </c>
      <c r="D125" t="s">
        <v>76</v>
      </c>
      <c r="E125" t="s">
        <v>135</v>
      </c>
      <c r="F125" t="s">
        <v>113</v>
      </c>
    </row>
    <row r="126" spans="1:6" hidden="1" x14ac:dyDescent="0.25">
      <c r="A126" t="s">
        <v>133</v>
      </c>
      <c r="B126">
        <v>50</v>
      </c>
      <c r="C126">
        <v>9699</v>
      </c>
      <c r="D126" t="s">
        <v>76</v>
      </c>
      <c r="E126" t="s">
        <v>135</v>
      </c>
      <c r="F126" t="s">
        <v>113</v>
      </c>
    </row>
    <row r="127" spans="1:6" hidden="1" x14ac:dyDescent="0.25">
      <c r="A127" t="s">
        <v>134</v>
      </c>
      <c r="B127">
        <v>51</v>
      </c>
      <c r="C127">
        <v>9699</v>
      </c>
      <c r="D127" t="s">
        <v>76</v>
      </c>
      <c r="E127" t="s">
        <v>135</v>
      </c>
      <c r="F127" t="s">
        <v>113</v>
      </c>
    </row>
    <row r="128" spans="1:6" hidden="1" x14ac:dyDescent="0.25">
      <c r="A128" t="s">
        <v>131</v>
      </c>
      <c r="B128">
        <v>50</v>
      </c>
      <c r="C128">
        <v>9391</v>
      </c>
      <c r="D128" t="s">
        <v>76</v>
      </c>
      <c r="E128" t="s">
        <v>135</v>
      </c>
      <c r="F128" t="s">
        <v>113</v>
      </c>
    </row>
    <row r="129" spans="1:6" hidden="1" x14ac:dyDescent="0.25">
      <c r="A129" t="s">
        <v>133</v>
      </c>
      <c r="B129">
        <v>41</v>
      </c>
      <c r="C129">
        <v>9391</v>
      </c>
      <c r="D129" t="s">
        <v>76</v>
      </c>
      <c r="E129" t="s">
        <v>135</v>
      </c>
      <c r="F129" t="s">
        <v>113</v>
      </c>
    </row>
    <row r="130" spans="1:6" hidden="1" x14ac:dyDescent="0.25">
      <c r="A130" t="s">
        <v>134</v>
      </c>
      <c r="B130">
        <v>43</v>
      </c>
      <c r="C130">
        <v>9391</v>
      </c>
      <c r="D130" t="s">
        <v>76</v>
      </c>
      <c r="E130" t="s">
        <v>135</v>
      </c>
      <c r="F130" t="s">
        <v>113</v>
      </c>
    </row>
    <row r="131" spans="1:6" hidden="1" x14ac:dyDescent="0.25">
      <c r="A131" t="s">
        <v>131</v>
      </c>
      <c r="B131">
        <v>48</v>
      </c>
      <c r="C131">
        <v>3931</v>
      </c>
      <c r="D131" t="s">
        <v>76</v>
      </c>
      <c r="E131" t="s">
        <v>135</v>
      </c>
      <c r="F131" t="s">
        <v>113</v>
      </c>
    </row>
    <row r="132" spans="1:6" hidden="1" x14ac:dyDescent="0.25">
      <c r="A132" t="s">
        <v>133</v>
      </c>
      <c r="B132">
        <v>40</v>
      </c>
      <c r="C132">
        <v>3931</v>
      </c>
      <c r="D132" t="s">
        <v>76</v>
      </c>
      <c r="E132" t="s">
        <v>135</v>
      </c>
      <c r="F132" t="s">
        <v>113</v>
      </c>
    </row>
    <row r="133" spans="1:6" hidden="1" x14ac:dyDescent="0.25">
      <c r="A133" t="s">
        <v>134</v>
      </c>
      <c r="B133">
        <v>58</v>
      </c>
      <c r="C133">
        <v>3931</v>
      </c>
      <c r="D133" t="s">
        <v>76</v>
      </c>
      <c r="E133" t="s">
        <v>135</v>
      </c>
      <c r="F133" t="s">
        <v>113</v>
      </c>
    </row>
    <row r="134" spans="1:6" hidden="1" x14ac:dyDescent="0.25">
      <c r="A134" t="s">
        <v>131</v>
      </c>
      <c r="B134">
        <v>45</v>
      </c>
      <c r="C134">
        <v>9162</v>
      </c>
      <c r="D134" t="s">
        <v>76</v>
      </c>
      <c r="E134" t="s">
        <v>135</v>
      </c>
      <c r="F134" t="s">
        <v>113</v>
      </c>
    </row>
    <row r="135" spans="1:6" hidden="1" x14ac:dyDescent="0.25">
      <c r="A135" t="s">
        <v>133</v>
      </c>
      <c r="B135">
        <v>47</v>
      </c>
      <c r="C135">
        <v>9162</v>
      </c>
      <c r="D135" t="s">
        <v>76</v>
      </c>
      <c r="E135" t="s">
        <v>135</v>
      </c>
      <c r="F135" t="s">
        <v>113</v>
      </c>
    </row>
    <row r="136" spans="1:6" hidden="1" x14ac:dyDescent="0.25">
      <c r="A136" t="s">
        <v>134</v>
      </c>
      <c r="B136">
        <v>58</v>
      </c>
      <c r="C136">
        <v>9162</v>
      </c>
      <c r="D136" t="s">
        <v>76</v>
      </c>
      <c r="E136" t="s">
        <v>135</v>
      </c>
      <c r="F136" t="s">
        <v>113</v>
      </c>
    </row>
    <row r="137" spans="1:6" hidden="1" x14ac:dyDescent="0.25">
      <c r="A137" t="s">
        <v>131</v>
      </c>
      <c r="B137">
        <v>140</v>
      </c>
      <c r="C137">
        <v>9143</v>
      </c>
      <c r="D137" t="s">
        <v>77</v>
      </c>
      <c r="E137" t="s">
        <v>135</v>
      </c>
      <c r="F137" t="s">
        <v>58</v>
      </c>
    </row>
    <row r="138" spans="1:6" hidden="1" x14ac:dyDescent="0.25">
      <c r="A138" t="s">
        <v>133</v>
      </c>
      <c r="B138">
        <v>123</v>
      </c>
      <c r="C138">
        <v>9143</v>
      </c>
      <c r="D138" t="s">
        <v>77</v>
      </c>
      <c r="E138" t="s">
        <v>135</v>
      </c>
      <c r="F138" t="s">
        <v>58</v>
      </c>
    </row>
    <row r="139" spans="1:6" hidden="1" x14ac:dyDescent="0.25">
      <c r="A139" t="s">
        <v>134</v>
      </c>
      <c r="B139">
        <v>181</v>
      </c>
      <c r="C139">
        <v>9143</v>
      </c>
      <c r="D139" t="s">
        <v>77</v>
      </c>
      <c r="E139" t="s">
        <v>135</v>
      </c>
      <c r="F139" t="s">
        <v>58</v>
      </c>
    </row>
    <row r="140" spans="1:6" hidden="1" x14ac:dyDescent="0.25">
      <c r="A140" t="s">
        <v>131</v>
      </c>
      <c r="B140">
        <v>116</v>
      </c>
      <c r="C140">
        <v>9548</v>
      </c>
      <c r="D140" t="s">
        <v>77</v>
      </c>
      <c r="E140" t="s">
        <v>135</v>
      </c>
      <c r="F140" t="s">
        <v>58</v>
      </c>
    </row>
    <row r="141" spans="1:6" hidden="1" x14ac:dyDescent="0.25">
      <c r="A141" t="s">
        <v>133</v>
      </c>
      <c r="B141">
        <v>138</v>
      </c>
      <c r="C141">
        <v>9548</v>
      </c>
      <c r="D141" t="s">
        <v>77</v>
      </c>
      <c r="E141" t="s">
        <v>135</v>
      </c>
      <c r="F141" t="s">
        <v>58</v>
      </c>
    </row>
    <row r="142" spans="1:6" hidden="1" x14ac:dyDescent="0.25">
      <c r="A142" t="s">
        <v>134</v>
      </c>
      <c r="B142">
        <v>214</v>
      </c>
      <c r="C142">
        <v>9548</v>
      </c>
      <c r="D142" t="s">
        <v>77</v>
      </c>
      <c r="E142" t="s">
        <v>135</v>
      </c>
      <c r="F142" t="s">
        <v>58</v>
      </c>
    </row>
    <row r="143" spans="1:6" hidden="1" x14ac:dyDescent="0.25">
      <c r="A143" t="s">
        <v>131</v>
      </c>
      <c r="B143">
        <v>60</v>
      </c>
      <c r="C143" t="s">
        <v>47</v>
      </c>
      <c r="D143" t="s">
        <v>77</v>
      </c>
      <c r="E143" t="s">
        <v>135</v>
      </c>
      <c r="F143" t="s">
        <v>58</v>
      </c>
    </row>
    <row r="144" spans="1:6" hidden="1" x14ac:dyDescent="0.25">
      <c r="A144" t="s">
        <v>133</v>
      </c>
      <c r="B144">
        <v>168</v>
      </c>
      <c r="C144" t="s">
        <v>47</v>
      </c>
      <c r="D144" t="s">
        <v>77</v>
      </c>
      <c r="E144" t="s">
        <v>135</v>
      </c>
      <c r="F144" t="s">
        <v>58</v>
      </c>
    </row>
    <row r="145" spans="1:6" hidden="1" x14ac:dyDescent="0.25">
      <c r="A145" t="s">
        <v>134</v>
      </c>
      <c r="B145">
        <v>135</v>
      </c>
      <c r="C145" t="s">
        <v>47</v>
      </c>
      <c r="D145" t="s">
        <v>77</v>
      </c>
      <c r="E145" t="s">
        <v>135</v>
      </c>
      <c r="F145" t="s">
        <v>58</v>
      </c>
    </row>
    <row r="146" spans="1:6" hidden="1" x14ac:dyDescent="0.25">
      <c r="A146" t="s">
        <v>131</v>
      </c>
      <c r="B146">
        <v>65</v>
      </c>
      <c r="C146">
        <v>9416</v>
      </c>
      <c r="D146" t="s">
        <v>77</v>
      </c>
      <c r="E146" t="s">
        <v>135</v>
      </c>
      <c r="F146" t="s">
        <v>58</v>
      </c>
    </row>
    <row r="147" spans="1:6" hidden="1" x14ac:dyDescent="0.25">
      <c r="A147" t="s">
        <v>133</v>
      </c>
      <c r="B147">
        <v>160</v>
      </c>
      <c r="C147">
        <v>9416</v>
      </c>
      <c r="D147" t="s">
        <v>77</v>
      </c>
      <c r="E147" t="s">
        <v>135</v>
      </c>
      <c r="F147" t="s">
        <v>58</v>
      </c>
    </row>
    <row r="148" spans="1:6" hidden="1" x14ac:dyDescent="0.25">
      <c r="A148" t="s">
        <v>134</v>
      </c>
      <c r="B148">
        <v>137</v>
      </c>
      <c r="C148">
        <v>9416</v>
      </c>
      <c r="D148" t="s">
        <v>77</v>
      </c>
      <c r="E148" t="s">
        <v>135</v>
      </c>
      <c r="F148" t="s">
        <v>58</v>
      </c>
    </row>
    <row r="149" spans="1:6" hidden="1" x14ac:dyDescent="0.25">
      <c r="A149" t="s">
        <v>131</v>
      </c>
      <c r="B149">
        <v>161</v>
      </c>
      <c r="C149">
        <v>7223</v>
      </c>
      <c r="D149" t="s">
        <v>77</v>
      </c>
      <c r="E149" t="s">
        <v>135</v>
      </c>
      <c r="F149" t="s">
        <v>58</v>
      </c>
    </row>
    <row r="150" spans="1:6" hidden="1" x14ac:dyDescent="0.25">
      <c r="A150" t="s">
        <v>133</v>
      </c>
      <c r="B150">
        <v>139</v>
      </c>
      <c r="C150">
        <v>7223</v>
      </c>
      <c r="D150" t="s">
        <v>77</v>
      </c>
      <c r="E150" t="s">
        <v>135</v>
      </c>
      <c r="F150" t="s">
        <v>58</v>
      </c>
    </row>
    <row r="151" spans="1:6" hidden="1" x14ac:dyDescent="0.25">
      <c r="A151" t="s">
        <v>134</v>
      </c>
      <c r="B151">
        <v>124</v>
      </c>
      <c r="C151">
        <v>7223</v>
      </c>
      <c r="D151" t="s">
        <v>77</v>
      </c>
      <c r="E151" t="s">
        <v>135</v>
      </c>
      <c r="F151" t="s">
        <v>58</v>
      </c>
    </row>
  </sheetData>
  <autoFilter ref="A1:F151" xr:uid="{C167EBD8-EC78-4847-AC16-62751FE26C65}">
    <filterColumn colId="0">
      <filters>
        <filter val="Day 1"/>
      </filters>
    </filterColumn>
    <filterColumn colId="3">
      <filters>
        <filter val="PSD95-6ZF-NoED"/>
      </filters>
    </filterColumn>
    <filterColumn colId="4">
      <filters>
        <filter val="s6"/>
      </filters>
    </filterColumn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B33B-1591-4617-8092-DF5A4D069534}">
  <sheetPr filterMode="1"/>
  <dimension ref="A1:E79"/>
  <sheetViews>
    <sheetView workbookViewId="0">
      <selection activeCell="E2" sqref="E2"/>
    </sheetView>
  </sheetViews>
  <sheetFormatPr baseColWidth="10" defaultRowHeight="15" x14ac:dyDescent="0.25"/>
  <cols>
    <col min="3" max="3" width="15.7109375" bestFit="1" customWidth="1"/>
  </cols>
  <sheetData>
    <row r="1" spans="1:5" x14ac:dyDescent="0.25">
      <c r="A1" t="s">
        <v>114</v>
      </c>
      <c r="B1" t="s">
        <v>138</v>
      </c>
      <c r="C1" t="s">
        <v>6</v>
      </c>
      <c r="D1" t="s">
        <v>142</v>
      </c>
      <c r="E1" t="s">
        <v>54</v>
      </c>
    </row>
    <row r="2" spans="1:5" hidden="1" x14ac:dyDescent="0.25">
      <c r="A2" t="s">
        <v>143</v>
      </c>
      <c r="B2" t="s">
        <v>147</v>
      </c>
      <c r="C2" t="s">
        <v>145</v>
      </c>
      <c r="D2">
        <v>0.4264</v>
      </c>
      <c r="E2" t="str">
        <f>(IF(C2=parameters!$D$2,parameters!$E$2,(IF(C2=parameters!$D$3,parameters!$E$3,(IF(C2=parameters!$D$4,parameters!$E$4,(IF(C2=parameters!$D$5,parameters!$E$5,"error"))))))))</f>
        <v>error</v>
      </c>
    </row>
    <row r="3" spans="1:5" x14ac:dyDescent="0.25">
      <c r="A3">
        <v>9423</v>
      </c>
      <c r="B3" t="s">
        <v>139</v>
      </c>
      <c r="C3" t="s">
        <v>103</v>
      </c>
      <c r="D3">
        <v>0.77459999999999996</v>
      </c>
      <c r="E3" t="str">
        <f>(IF(C3=parameters!$D$2,parameters!$E$2,(IF(C3=parameters!$D$3,parameters!$E$3,(IF(C3=parameters!$D$4,parameters!$E$4,(IF(C3=parameters!$D$5,parameters!$E$5,"error"))))))))</f>
        <v>#0C7BDC</v>
      </c>
    </row>
    <row r="4" spans="1:5" x14ac:dyDescent="0.25">
      <c r="A4" t="s">
        <v>24</v>
      </c>
      <c r="B4" t="s">
        <v>139</v>
      </c>
      <c r="C4" t="s">
        <v>103</v>
      </c>
      <c r="D4">
        <v>0.80169999999999997</v>
      </c>
      <c r="E4" t="str">
        <f>(IF(C4=parameters!$D$2,parameters!$E$2,(IF(C4=parameters!$D$3,parameters!$E$3,(IF(C4=parameters!$D$4,parameters!$E$4,(IF(C4=parameters!$D$5,parameters!$E$5,"error"))))))))</f>
        <v>#0C7BDC</v>
      </c>
    </row>
    <row r="5" spans="1:5" hidden="1" x14ac:dyDescent="0.25">
      <c r="A5" t="s">
        <v>144</v>
      </c>
      <c r="B5" t="s">
        <v>147</v>
      </c>
      <c r="C5" t="s">
        <v>145</v>
      </c>
      <c r="D5">
        <v>0.45639999999999997</v>
      </c>
      <c r="E5" t="str">
        <f>(IF(C5=parameters!$D$2,parameters!$E$2,(IF(C5=parameters!$D$3,parameters!$E$3,(IF(C5=parameters!$D$4,parameters!$E$4,(IF(C5=parameters!$D$5,parameters!$E$5,"error"))))))))</f>
        <v>error</v>
      </c>
    </row>
    <row r="6" spans="1:5" x14ac:dyDescent="0.25">
      <c r="A6" t="s">
        <v>33</v>
      </c>
      <c r="B6" t="s">
        <v>139</v>
      </c>
      <c r="C6" t="s">
        <v>103</v>
      </c>
      <c r="D6">
        <v>0.80449999999999999</v>
      </c>
      <c r="E6" t="str">
        <f>(IF(C6=parameters!$D$2,parameters!$E$2,(IF(C6=parameters!$D$3,parameters!$E$3,(IF(C6=parameters!$D$4,parameters!$E$4,(IF(C6=parameters!$D$5,parameters!$E$5,"error"))))))))</f>
        <v>#0C7BDC</v>
      </c>
    </row>
    <row r="7" spans="1:5" x14ac:dyDescent="0.25">
      <c r="A7" t="s">
        <v>32</v>
      </c>
      <c r="B7" t="s">
        <v>139</v>
      </c>
      <c r="C7" t="s">
        <v>103</v>
      </c>
      <c r="D7">
        <v>0.7893</v>
      </c>
      <c r="E7" t="str">
        <f>(IF(C7=parameters!$D$2,parameters!$E$2,(IF(C7=parameters!$D$3,parameters!$E$3,(IF(C7=parameters!$D$4,parameters!$E$4,(IF(C7=parameters!$D$5,parameters!$E$5,"error"))))))))</f>
        <v>#0C7BDC</v>
      </c>
    </row>
    <row r="8" spans="1:5" hidden="1" x14ac:dyDescent="0.25">
      <c r="A8" t="s">
        <v>146</v>
      </c>
      <c r="B8" t="s">
        <v>147</v>
      </c>
      <c r="C8" t="s">
        <v>145</v>
      </c>
      <c r="D8">
        <v>0.55730000000000002</v>
      </c>
      <c r="E8" t="str">
        <f>(IF(C8=parameters!$D$2,parameters!$E$2,(IF(C8=parameters!$D$3,parameters!$E$3,(IF(C8=parameters!$D$4,parameters!$E$4,(IF(C8=parameters!$D$5,parameters!$E$5,"error"))))))))</f>
        <v>error</v>
      </c>
    </row>
    <row r="9" spans="1:5" hidden="1" x14ac:dyDescent="0.25">
      <c r="A9" t="s">
        <v>38</v>
      </c>
      <c r="B9" t="s">
        <v>139</v>
      </c>
      <c r="C9" t="s">
        <v>104</v>
      </c>
      <c r="D9">
        <v>0.9234</v>
      </c>
      <c r="E9" t="str">
        <f>(IF(C9=parameters!$D$2,parameters!$E$2,(IF(C9=parameters!$D$3,parameters!$E$3,(IF(C9=parameters!$D$4,parameters!$E$4,(IF(C9=parameters!$D$5,parameters!$E$5,"error"))))))))</f>
        <v>#994F00</v>
      </c>
    </row>
    <row r="10" spans="1:5" hidden="1" x14ac:dyDescent="0.25">
      <c r="A10" t="s">
        <v>36</v>
      </c>
      <c r="B10" t="s">
        <v>139</v>
      </c>
      <c r="C10" t="s">
        <v>104</v>
      </c>
      <c r="D10">
        <v>0.89929999999999999</v>
      </c>
      <c r="E10" t="str">
        <f>(IF(C10=parameters!$D$2,parameters!$E$2,(IF(C10=parameters!$D$3,parameters!$E$3,(IF(C10=parameters!$D$4,parameters!$E$4,(IF(C10=parameters!$D$5,parameters!$E$5,"error"))))))))</f>
        <v>#994F00</v>
      </c>
    </row>
    <row r="11" spans="1:5" hidden="1" x14ac:dyDescent="0.25">
      <c r="A11" t="s">
        <v>39</v>
      </c>
      <c r="B11" t="s">
        <v>139</v>
      </c>
      <c r="C11" t="s">
        <v>104</v>
      </c>
      <c r="D11">
        <v>0.87860000000000005</v>
      </c>
      <c r="E11" t="str">
        <f>(IF(C11=parameters!$D$2,parameters!$E$2,(IF(C11=parameters!$D$3,parameters!$E$3,(IF(C11=parameters!$D$4,parameters!$E$4,(IF(C11=parameters!$D$5,parameters!$E$5,"error"))))))))</f>
        <v>#994F00</v>
      </c>
    </row>
    <row r="12" spans="1:5" hidden="1" x14ac:dyDescent="0.25">
      <c r="A12">
        <v>6897</v>
      </c>
      <c r="B12" t="s">
        <v>139</v>
      </c>
      <c r="C12" t="s">
        <v>104</v>
      </c>
      <c r="D12">
        <v>0.81410000000000005</v>
      </c>
      <c r="E12" t="str">
        <f>(IF(C12=parameters!$D$2,parameters!$E$2,(IF(C12=parameters!$D$3,parameters!$E$3,(IF(C12=parameters!$D$4,parameters!$E$4,(IF(C12=parameters!$D$5,parameters!$E$5,"error"))))))))</f>
        <v>#994F00</v>
      </c>
    </row>
    <row r="13" spans="1:5" hidden="1" x14ac:dyDescent="0.25">
      <c r="A13">
        <v>8836</v>
      </c>
      <c r="B13" t="s">
        <v>139</v>
      </c>
      <c r="C13" t="s">
        <v>104</v>
      </c>
      <c r="D13">
        <v>0.7893</v>
      </c>
      <c r="E13" t="str">
        <f>(IF(C13=parameters!$D$2,parameters!$E$2,(IF(C13=parameters!$D$3,parameters!$E$3,(IF(C13=parameters!$D$4,parameters!$E$4,(IF(C13=parameters!$D$5,parameters!$E$5,"error"))))))))</f>
        <v>#994F00</v>
      </c>
    </row>
    <row r="14" spans="1:5" hidden="1" x14ac:dyDescent="0.25">
      <c r="A14">
        <v>8791</v>
      </c>
      <c r="B14" t="s">
        <v>139</v>
      </c>
      <c r="C14" t="s">
        <v>104</v>
      </c>
      <c r="D14">
        <v>0.87360000000000004</v>
      </c>
      <c r="E14" t="str">
        <f>(IF(C14=parameters!$D$2,parameters!$E$2,(IF(C14=parameters!$D$3,parameters!$E$3,(IF(C14=parameters!$D$4,parameters!$E$4,(IF(C14=parameters!$D$5,parameters!$E$5,"error"))))))))</f>
        <v>#994F00</v>
      </c>
    </row>
    <row r="15" spans="1:5" hidden="1" x14ac:dyDescent="0.25">
      <c r="A15">
        <v>8910</v>
      </c>
      <c r="B15" t="s">
        <v>139</v>
      </c>
      <c r="C15" t="s">
        <v>104</v>
      </c>
      <c r="D15">
        <v>0.91479999999999995</v>
      </c>
      <c r="E15" t="str">
        <f>(IF(C15=parameters!$D$2,parameters!$E$2,(IF(C15=parameters!$D$3,parameters!$E$3,(IF(C15=parameters!$D$4,parameters!$E$4,(IF(C15=parameters!$D$5,parameters!$E$5,"error"))))))))</f>
        <v>#994F00</v>
      </c>
    </row>
    <row r="16" spans="1:5" hidden="1" x14ac:dyDescent="0.25">
      <c r="A16" t="s">
        <v>40</v>
      </c>
      <c r="B16" t="s">
        <v>139</v>
      </c>
      <c r="C16" t="s">
        <v>104</v>
      </c>
      <c r="D16">
        <v>0.91120000000000001</v>
      </c>
      <c r="E16" t="str">
        <f>(IF(C16=parameters!$D$2,parameters!$E$2,(IF(C16=parameters!$D$3,parameters!$E$3,(IF(C16=parameters!$D$4,parameters!$E$4,(IF(C16=parameters!$D$5,parameters!$E$5,"error"))))))))</f>
        <v>#994F00</v>
      </c>
    </row>
    <row r="17" spans="1:5" hidden="1" x14ac:dyDescent="0.25">
      <c r="A17" t="s">
        <v>42</v>
      </c>
      <c r="B17" t="s">
        <v>139</v>
      </c>
      <c r="C17" t="s">
        <v>76</v>
      </c>
      <c r="D17">
        <v>0.7893</v>
      </c>
      <c r="E17" t="str">
        <f>(IF(C17=parameters!$D$2,parameters!$E$2,(IF(C17=parameters!$D$3,parameters!$E$3,(IF(C17=parameters!$D$4,parameters!$E$4,(IF(C17=parameters!$D$5,parameters!$E$5,"error"))))))))</f>
        <v>#E69F00</v>
      </c>
    </row>
    <row r="18" spans="1:5" hidden="1" x14ac:dyDescent="0.25">
      <c r="A18">
        <v>9699</v>
      </c>
      <c r="B18" t="s">
        <v>139</v>
      </c>
      <c r="C18" t="s">
        <v>76</v>
      </c>
      <c r="D18">
        <v>0.8286</v>
      </c>
      <c r="E18" t="str">
        <f>(IF(C18=parameters!$D$2,parameters!$E$2,(IF(C18=parameters!$D$3,parameters!$E$3,(IF(C18=parameters!$D$4,parameters!$E$4,(IF(C18=parameters!$D$5,parameters!$E$5,"error"))))))))</f>
        <v>#E69F00</v>
      </c>
    </row>
    <row r="19" spans="1:5" hidden="1" x14ac:dyDescent="0.25">
      <c r="A19">
        <v>9391</v>
      </c>
      <c r="B19" t="s">
        <v>139</v>
      </c>
      <c r="C19" t="s">
        <v>76</v>
      </c>
      <c r="D19">
        <v>0.78410000000000002</v>
      </c>
      <c r="E19" t="str">
        <f>(IF(C19=parameters!$D$2,parameters!$E$2,(IF(C19=parameters!$D$3,parameters!$E$3,(IF(C19=parameters!$D$4,parameters!$E$4,(IF(C19=parameters!$D$5,parameters!$E$5,"error"))))))))</f>
        <v>#E69F00</v>
      </c>
    </row>
    <row r="20" spans="1:5" hidden="1" x14ac:dyDescent="0.25">
      <c r="A20">
        <v>3931</v>
      </c>
      <c r="B20" t="s">
        <v>139</v>
      </c>
      <c r="C20" t="s">
        <v>76</v>
      </c>
      <c r="D20">
        <v>0.77929999999999999</v>
      </c>
      <c r="E20" t="str">
        <f>(IF(C20=parameters!$D$2,parameters!$E$2,(IF(C20=parameters!$D$3,parameters!$E$3,(IF(C20=parameters!$D$4,parameters!$E$4,(IF(C20=parameters!$D$5,parameters!$E$5,"error"))))))))</f>
        <v>#E69F00</v>
      </c>
    </row>
    <row r="21" spans="1:5" hidden="1" x14ac:dyDescent="0.25">
      <c r="A21">
        <v>9162</v>
      </c>
      <c r="B21" t="s">
        <v>139</v>
      </c>
      <c r="C21" t="s">
        <v>76</v>
      </c>
      <c r="D21">
        <v>0.77559999999999996</v>
      </c>
      <c r="E21" t="str">
        <f>(IF(C21=parameters!$D$2,parameters!$E$2,(IF(C21=parameters!$D$3,parameters!$E$3,(IF(C21=parameters!$D$4,parameters!$E$4,(IF(C21=parameters!$D$5,parameters!$E$5,"error"))))))))</f>
        <v>#E69F00</v>
      </c>
    </row>
    <row r="22" spans="1:5" hidden="1" x14ac:dyDescent="0.25">
      <c r="A22" t="s">
        <v>41</v>
      </c>
      <c r="B22" t="s">
        <v>139</v>
      </c>
      <c r="C22" t="s">
        <v>76</v>
      </c>
      <c r="D22">
        <v>0.79579999999999995</v>
      </c>
      <c r="E22" t="str">
        <f>(IF(C22=parameters!$D$2,parameters!$E$2,(IF(C22=parameters!$D$3,parameters!$E$3,(IF(C22=parameters!$D$4,parameters!$E$4,(IF(C22=parameters!$D$5,parameters!$E$5,"error"))))))))</f>
        <v>#E69F00</v>
      </c>
    </row>
    <row r="23" spans="1:5" hidden="1" x14ac:dyDescent="0.25">
      <c r="A23">
        <v>9416</v>
      </c>
      <c r="B23" t="s">
        <v>139</v>
      </c>
      <c r="C23" t="s">
        <v>77</v>
      </c>
      <c r="D23">
        <v>0.72640000000000005</v>
      </c>
      <c r="E23" t="str">
        <f>(IF(C23=parameters!$D$2,parameters!$E$2,(IF(C23=parameters!$D$3,parameters!$E$3,(IF(C23=parameters!$D$4,parameters!$E$4,(IF(C23=parameters!$D$5,parameters!$E$5,"error"))))))))</f>
        <v>#009E73</v>
      </c>
    </row>
    <row r="24" spans="1:5" hidden="1" x14ac:dyDescent="0.25">
      <c r="A24">
        <v>9143</v>
      </c>
      <c r="B24" t="s">
        <v>139</v>
      </c>
      <c r="C24" t="s">
        <v>77</v>
      </c>
      <c r="D24">
        <v>0.62839999999999996</v>
      </c>
      <c r="E24" t="str">
        <f>(IF(C24=parameters!$D$2,parameters!$E$2,(IF(C24=parameters!$D$3,parameters!$E$3,(IF(C24=parameters!$D$4,parameters!$E$4,(IF(C24=parameters!$D$5,parameters!$E$5,"error"))))))))</f>
        <v>#009E73</v>
      </c>
    </row>
    <row r="25" spans="1:5" hidden="1" x14ac:dyDescent="0.25">
      <c r="A25">
        <v>9548</v>
      </c>
      <c r="B25" t="s">
        <v>139</v>
      </c>
      <c r="C25" t="s">
        <v>77</v>
      </c>
      <c r="D25">
        <v>0.63419999999999999</v>
      </c>
      <c r="E25" t="str">
        <f>(IF(C25=parameters!$D$2,parameters!$E$2,(IF(C25=parameters!$D$3,parameters!$E$3,(IF(C25=parameters!$D$4,parameters!$E$4,(IF(C25=parameters!$D$5,parameters!$E$5,"error"))))))))</f>
        <v>#009E73</v>
      </c>
    </row>
    <row r="26" spans="1:5" hidden="1" x14ac:dyDescent="0.25">
      <c r="A26">
        <v>7223</v>
      </c>
      <c r="B26" t="s">
        <v>139</v>
      </c>
      <c r="C26" t="s">
        <v>77</v>
      </c>
      <c r="D26">
        <v>0.75819999999999999</v>
      </c>
      <c r="E26" t="str">
        <f>(IF(C26=parameters!$D$2,parameters!$E$2,(IF(C26=parameters!$D$3,parameters!$E$3,(IF(C26=parameters!$D$4,parameters!$E$4,(IF(C26=parameters!$D$5,parameters!$E$5,"error"))))))))</f>
        <v>#009E73</v>
      </c>
    </row>
    <row r="27" spans="1:5" hidden="1" x14ac:dyDescent="0.25">
      <c r="A27" t="s">
        <v>47</v>
      </c>
      <c r="B27" t="s">
        <v>139</v>
      </c>
      <c r="C27" t="s">
        <v>77</v>
      </c>
      <c r="D27">
        <v>0.68820000000000003</v>
      </c>
      <c r="E27" t="str">
        <f>(IF(C27=parameters!$D$2,parameters!$E$2,(IF(C27=parameters!$D$3,parameters!$E$3,(IF(C27=parameters!$D$4,parameters!$E$4,(IF(C27=parameters!$D$5,parameters!$E$5,"error"))))))))</f>
        <v>#009E73</v>
      </c>
    </row>
    <row r="28" spans="1:5" hidden="1" x14ac:dyDescent="0.25">
      <c r="A28" t="s">
        <v>143</v>
      </c>
      <c r="B28" t="s">
        <v>148</v>
      </c>
      <c r="C28" t="s">
        <v>145</v>
      </c>
      <c r="D28">
        <v>0.58220000000000005</v>
      </c>
      <c r="E28" t="str">
        <f>(IF(C28=parameters!$D$2,parameters!$E$2,(IF(C28=parameters!$D$3,parameters!$E$3,(IF(C28=parameters!$D$4,parameters!$E$4,(IF(C28=parameters!$D$5,parameters!$E$5,"error"))))))))</f>
        <v>error</v>
      </c>
    </row>
    <row r="29" spans="1:5" x14ac:dyDescent="0.25">
      <c r="A29">
        <v>9423</v>
      </c>
      <c r="B29" t="s">
        <v>140</v>
      </c>
      <c r="C29" t="s">
        <v>103</v>
      </c>
      <c r="D29">
        <v>0.67910000000000004</v>
      </c>
      <c r="E29" t="str">
        <f>(IF(C29=parameters!$D$2,parameters!$E$2,(IF(C29=parameters!$D$3,parameters!$E$3,(IF(C29=parameters!$D$4,parameters!$E$4,(IF(C29=parameters!$D$5,parameters!$E$5,"error"))))))))</f>
        <v>#0C7BDC</v>
      </c>
    </row>
    <row r="30" spans="1:5" x14ac:dyDescent="0.25">
      <c r="A30" t="s">
        <v>24</v>
      </c>
      <c r="B30" t="s">
        <v>140</v>
      </c>
      <c r="C30" t="s">
        <v>103</v>
      </c>
      <c r="D30">
        <v>0.70779999999999998</v>
      </c>
      <c r="E30" t="str">
        <f>(IF(C30=parameters!$D$2,parameters!$E$2,(IF(C30=parameters!$D$3,parameters!$E$3,(IF(C30=parameters!$D$4,parameters!$E$4,(IF(C30=parameters!$D$5,parameters!$E$5,"error"))))))))</f>
        <v>#0C7BDC</v>
      </c>
    </row>
    <row r="31" spans="1:5" hidden="1" x14ac:dyDescent="0.25">
      <c r="A31" t="s">
        <v>144</v>
      </c>
      <c r="B31" t="s">
        <v>148</v>
      </c>
      <c r="C31" t="s">
        <v>145</v>
      </c>
      <c r="D31">
        <v>0.57830000000000004</v>
      </c>
      <c r="E31" t="str">
        <f>(IF(C31=parameters!$D$2,parameters!$E$2,(IF(C31=parameters!$D$3,parameters!$E$3,(IF(C31=parameters!$D$4,parameters!$E$4,(IF(C31=parameters!$D$5,parameters!$E$5,"error"))))))))</f>
        <v>error</v>
      </c>
    </row>
    <row r="32" spans="1:5" x14ac:dyDescent="0.25">
      <c r="A32" t="s">
        <v>33</v>
      </c>
      <c r="B32" t="s">
        <v>140</v>
      </c>
      <c r="C32" t="s">
        <v>103</v>
      </c>
      <c r="D32">
        <v>0.85909999999999997</v>
      </c>
      <c r="E32" t="str">
        <f>(IF(C32=parameters!$D$2,parameters!$E$2,(IF(C32=parameters!$D$3,parameters!$E$3,(IF(C32=parameters!$D$4,parameters!$E$4,(IF(C32=parameters!$D$5,parameters!$E$5,"error"))))))))</f>
        <v>#0C7BDC</v>
      </c>
    </row>
    <row r="33" spans="1:5" x14ac:dyDescent="0.25">
      <c r="A33" t="s">
        <v>32</v>
      </c>
      <c r="B33" t="s">
        <v>140</v>
      </c>
      <c r="C33" t="s">
        <v>103</v>
      </c>
      <c r="D33">
        <v>0.77070000000000005</v>
      </c>
      <c r="E33" t="str">
        <f>(IF(C33=parameters!$D$2,parameters!$E$2,(IF(C33=parameters!$D$3,parameters!$E$3,(IF(C33=parameters!$D$4,parameters!$E$4,(IF(C33=parameters!$D$5,parameters!$E$5,"error"))))))))</f>
        <v>#0C7BDC</v>
      </c>
    </row>
    <row r="34" spans="1:5" hidden="1" x14ac:dyDescent="0.25">
      <c r="A34" t="s">
        <v>146</v>
      </c>
      <c r="B34" t="s">
        <v>148</v>
      </c>
      <c r="C34" t="s">
        <v>145</v>
      </c>
      <c r="D34">
        <v>0.63890000000000002</v>
      </c>
      <c r="E34" t="str">
        <f>(IF(C34=parameters!$D$2,parameters!$E$2,(IF(C34=parameters!$D$3,parameters!$E$3,(IF(C34=parameters!$D$4,parameters!$E$4,(IF(C34=parameters!$D$5,parameters!$E$5,"error"))))))))</f>
        <v>error</v>
      </c>
    </row>
    <row r="35" spans="1:5" hidden="1" x14ac:dyDescent="0.25">
      <c r="A35" t="s">
        <v>38</v>
      </c>
      <c r="B35" t="s">
        <v>140</v>
      </c>
      <c r="C35" t="s">
        <v>104</v>
      </c>
      <c r="D35">
        <v>0.55800000000000005</v>
      </c>
      <c r="E35" t="str">
        <f>(IF(C35=parameters!$D$2,parameters!$E$2,(IF(C35=parameters!$D$3,parameters!$E$3,(IF(C35=parameters!$D$4,parameters!$E$4,(IF(C35=parameters!$D$5,parameters!$E$5,"error"))))))))</f>
        <v>#994F00</v>
      </c>
    </row>
    <row r="36" spans="1:5" hidden="1" x14ac:dyDescent="0.25">
      <c r="A36" t="s">
        <v>36</v>
      </c>
      <c r="B36" t="s">
        <v>140</v>
      </c>
      <c r="C36" t="s">
        <v>104</v>
      </c>
      <c r="D36">
        <v>0.44400000000000001</v>
      </c>
      <c r="E36" t="str">
        <f>(IF(C36=parameters!$D$2,parameters!$E$2,(IF(C36=parameters!$D$3,parameters!$E$3,(IF(C36=parameters!$D$4,parameters!$E$4,(IF(C36=parameters!$D$5,parameters!$E$5,"error"))))))))</f>
        <v>#994F00</v>
      </c>
    </row>
    <row r="37" spans="1:5" hidden="1" x14ac:dyDescent="0.25">
      <c r="A37" t="s">
        <v>39</v>
      </c>
      <c r="B37" t="s">
        <v>140</v>
      </c>
      <c r="C37" t="s">
        <v>104</v>
      </c>
      <c r="D37">
        <v>0.49149999999999999</v>
      </c>
      <c r="E37" t="str">
        <f>(IF(C37=parameters!$D$2,parameters!$E$2,(IF(C37=parameters!$D$3,parameters!$E$3,(IF(C37=parameters!$D$4,parameters!$E$4,(IF(C37=parameters!$D$5,parameters!$E$5,"error"))))))))</f>
        <v>#994F00</v>
      </c>
    </row>
    <row r="38" spans="1:5" hidden="1" x14ac:dyDescent="0.25">
      <c r="A38">
        <v>6897</v>
      </c>
      <c r="B38" t="s">
        <v>140</v>
      </c>
      <c r="C38" t="s">
        <v>104</v>
      </c>
      <c r="D38">
        <v>0.4864</v>
      </c>
      <c r="E38" t="str">
        <f>(IF(C38=parameters!$D$2,parameters!$E$2,(IF(C38=parameters!$D$3,parameters!$E$3,(IF(C38=parameters!$D$4,parameters!$E$4,(IF(C38=parameters!$D$5,parameters!$E$5,"error"))))))))</f>
        <v>#994F00</v>
      </c>
    </row>
    <row r="39" spans="1:5" hidden="1" x14ac:dyDescent="0.25">
      <c r="A39">
        <v>8836</v>
      </c>
      <c r="B39" t="s">
        <v>140</v>
      </c>
      <c r="C39" t="s">
        <v>104</v>
      </c>
      <c r="D39">
        <v>0.54500000000000004</v>
      </c>
      <c r="E39" t="str">
        <f>(IF(C39=parameters!$D$2,parameters!$E$2,(IF(C39=parameters!$D$3,parameters!$E$3,(IF(C39=parameters!$D$4,parameters!$E$4,(IF(C39=parameters!$D$5,parameters!$E$5,"error"))))))))</f>
        <v>#994F00</v>
      </c>
    </row>
    <row r="40" spans="1:5" hidden="1" x14ac:dyDescent="0.25">
      <c r="A40">
        <v>8791</v>
      </c>
      <c r="B40" t="s">
        <v>140</v>
      </c>
      <c r="C40" t="s">
        <v>104</v>
      </c>
      <c r="D40">
        <v>0.49349999999999999</v>
      </c>
      <c r="E40" t="str">
        <f>(IF(C40=parameters!$D$2,parameters!$E$2,(IF(C40=parameters!$D$3,parameters!$E$3,(IF(C40=parameters!$D$4,parameters!$E$4,(IF(C40=parameters!$D$5,parameters!$E$5,"error"))))))))</f>
        <v>#994F00</v>
      </c>
    </row>
    <row r="41" spans="1:5" hidden="1" x14ac:dyDescent="0.25">
      <c r="A41">
        <v>8910</v>
      </c>
      <c r="B41" t="s">
        <v>140</v>
      </c>
      <c r="C41" t="s">
        <v>104</v>
      </c>
      <c r="D41">
        <v>0.58540000000000003</v>
      </c>
      <c r="E41" t="str">
        <f>(IF(C41=parameters!$D$2,parameters!$E$2,(IF(C41=parameters!$D$3,parameters!$E$3,(IF(C41=parameters!$D$4,parameters!$E$4,(IF(C41=parameters!$D$5,parameters!$E$5,"error"))))))))</f>
        <v>#994F00</v>
      </c>
    </row>
    <row r="42" spans="1:5" hidden="1" x14ac:dyDescent="0.25">
      <c r="A42" t="s">
        <v>40</v>
      </c>
      <c r="B42" t="s">
        <v>140</v>
      </c>
      <c r="C42" t="s">
        <v>104</v>
      </c>
      <c r="D42">
        <v>0.49220000000000003</v>
      </c>
      <c r="E42" t="str">
        <f>(IF(C42=parameters!$D$2,parameters!$E$2,(IF(C42=parameters!$D$3,parameters!$E$3,(IF(C42=parameters!$D$4,parameters!$E$4,(IF(C42=parameters!$D$5,parameters!$E$5,"error"))))))))</f>
        <v>#994F00</v>
      </c>
    </row>
    <row r="43" spans="1:5" hidden="1" x14ac:dyDescent="0.25">
      <c r="A43" t="s">
        <v>42</v>
      </c>
      <c r="B43" t="s">
        <v>140</v>
      </c>
      <c r="C43" t="s">
        <v>76</v>
      </c>
      <c r="D43">
        <v>0.45300000000000001</v>
      </c>
      <c r="E43" t="str">
        <f>(IF(C43=parameters!$D$2,parameters!$E$2,(IF(C43=parameters!$D$3,parameters!$E$3,(IF(C43=parameters!$D$4,parameters!$E$4,(IF(C43=parameters!$D$5,parameters!$E$5,"error"))))))))</f>
        <v>#E69F00</v>
      </c>
    </row>
    <row r="44" spans="1:5" hidden="1" x14ac:dyDescent="0.25">
      <c r="A44">
        <v>9699</v>
      </c>
      <c r="B44" t="s">
        <v>140</v>
      </c>
      <c r="C44" t="s">
        <v>76</v>
      </c>
      <c r="D44">
        <v>0.48920000000000002</v>
      </c>
      <c r="E44" t="str">
        <f>(IF(C44=parameters!$D$2,parameters!$E$2,(IF(C44=parameters!$D$3,parameters!$E$3,(IF(C44=parameters!$D$4,parameters!$E$4,(IF(C44=parameters!$D$5,parameters!$E$5,"error"))))))))</f>
        <v>#E69F00</v>
      </c>
    </row>
    <row r="45" spans="1:5" hidden="1" x14ac:dyDescent="0.25">
      <c r="A45">
        <v>9391</v>
      </c>
      <c r="B45" t="s">
        <v>140</v>
      </c>
      <c r="C45" t="s">
        <v>76</v>
      </c>
      <c r="D45">
        <v>0.46820000000000001</v>
      </c>
      <c r="E45" t="str">
        <f>(IF(C45=parameters!$D$2,parameters!$E$2,(IF(C45=parameters!$D$3,parameters!$E$3,(IF(C45=parameters!$D$4,parameters!$E$4,(IF(C45=parameters!$D$5,parameters!$E$5,"error"))))))))</f>
        <v>#E69F00</v>
      </c>
    </row>
    <row r="46" spans="1:5" hidden="1" x14ac:dyDescent="0.25">
      <c r="A46">
        <v>3931</v>
      </c>
      <c r="B46" t="s">
        <v>140</v>
      </c>
      <c r="C46" t="s">
        <v>76</v>
      </c>
      <c r="D46">
        <v>0.45219999999999999</v>
      </c>
      <c r="E46" t="str">
        <f>(IF(C46=parameters!$D$2,parameters!$E$2,(IF(C46=parameters!$D$3,parameters!$E$3,(IF(C46=parameters!$D$4,parameters!$E$4,(IF(C46=parameters!$D$5,parameters!$E$5,"error"))))))))</f>
        <v>#E69F00</v>
      </c>
    </row>
    <row r="47" spans="1:5" hidden="1" x14ac:dyDescent="0.25">
      <c r="A47">
        <v>9162</v>
      </c>
      <c r="B47" t="s">
        <v>140</v>
      </c>
      <c r="C47" t="s">
        <v>76</v>
      </c>
      <c r="D47">
        <v>0.49199999999999999</v>
      </c>
      <c r="E47" t="str">
        <f>(IF(C47=parameters!$D$2,parameters!$E$2,(IF(C47=parameters!$D$3,parameters!$E$3,(IF(C47=parameters!$D$4,parameters!$E$4,(IF(C47=parameters!$D$5,parameters!$E$5,"error"))))))))</f>
        <v>#E69F00</v>
      </c>
    </row>
    <row r="48" spans="1:5" hidden="1" x14ac:dyDescent="0.25">
      <c r="A48" t="s">
        <v>41</v>
      </c>
      <c r="B48" t="s">
        <v>140</v>
      </c>
      <c r="C48" t="s">
        <v>76</v>
      </c>
      <c r="D48">
        <v>0.54820000000000002</v>
      </c>
      <c r="E48" t="str">
        <f>(IF(C48=parameters!$D$2,parameters!$E$2,(IF(C48=parameters!$D$3,parameters!$E$3,(IF(C48=parameters!$D$4,parameters!$E$4,(IF(C48=parameters!$D$5,parameters!$E$5,"error"))))))))</f>
        <v>#E69F00</v>
      </c>
    </row>
    <row r="49" spans="1:5" hidden="1" x14ac:dyDescent="0.25">
      <c r="A49">
        <v>9416</v>
      </c>
      <c r="B49" t="s">
        <v>140</v>
      </c>
      <c r="C49" t="s">
        <v>77</v>
      </c>
      <c r="D49">
        <v>0.52200000000000002</v>
      </c>
      <c r="E49" t="str">
        <f>(IF(C49=parameters!$D$2,parameters!$E$2,(IF(C49=parameters!$D$3,parameters!$E$3,(IF(C49=parameters!$D$4,parameters!$E$4,(IF(C49=parameters!$D$5,parameters!$E$5,"error"))))))))</f>
        <v>#009E73</v>
      </c>
    </row>
    <row r="50" spans="1:5" hidden="1" x14ac:dyDescent="0.25">
      <c r="A50">
        <v>9143</v>
      </c>
      <c r="B50" t="s">
        <v>140</v>
      </c>
      <c r="C50" t="s">
        <v>77</v>
      </c>
      <c r="D50">
        <v>0.51219999999999999</v>
      </c>
      <c r="E50" t="str">
        <f>(IF(C50=parameters!$D$2,parameters!$E$2,(IF(C50=parameters!$D$3,parameters!$E$3,(IF(C50=parameters!$D$4,parameters!$E$4,(IF(C50=parameters!$D$5,parameters!$E$5,"error"))))))))</f>
        <v>#009E73</v>
      </c>
    </row>
    <row r="51" spans="1:5" hidden="1" x14ac:dyDescent="0.25">
      <c r="A51">
        <v>9548</v>
      </c>
      <c r="B51" t="s">
        <v>140</v>
      </c>
      <c r="C51" t="s">
        <v>77</v>
      </c>
      <c r="D51">
        <v>0.5212</v>
      </c>
      <c r="E51" t="str">
        <f>(IF(C51=parameters!$D$2,parameters!$E$2,(IF(C51=parameters!$D$3,parameters!$E$3,(IF(C51=parameters!$D$4,parameters!$E$4,(IF(C51=parameters!$D$5,parameters!$E$5,"error"))))))))</f>
        <v>#009E73</v>
      </c>
    </row>
    <row r="52" spans="1:5" hidden="1" x14ac:dyDescent="0.25">
      <c r="A52">
        <v>7223</v>
      </c>
      <c r="B52" t="s">
        <v>140</v>
      </c>
      <c r="C52" t="s">
        <v>77</v>
      </c>
      <c r="D52">
        <v>0.59619999999999995</v>
      </c>
      <c r="E52" t="str">
        <f>(IF(C52=parameters!$D$2,parameters!$E$2,(IF(C52=parameters!$D$3,parameters!$E$3,(IF(C52=parameters!$D$4,parameters!$E$4,(IF(C52=parameters!$D$5,parameters!$E$5,"error"))))))))</f>
        <v>#009E73</v>
      </c>
    </row>
    <row r="53" spans="1:5" hidden="1" x14ac:dyDescent="0.25">
      <c r="A53" t="s">
        <v>47</v>
      </c>
      <c r="B53" t="s">
        <v>140</v>
      </c>
      <c r="C53" t="s">
        <v>77</v>
      </c>
      <c r="D53">
        <v>0.57830000000000004</v>
      </c>
      <c r="E53" t="str">
        <f>(IF(C53=parameters!$D$2,parameters!$E$2,(IF(C53=parameters!$D$3,parameters!$E$3,(IF(C53=parameters!$D$4,parameters!$E$4,(IF(C53=parameters!$D$5,parameters!$E$5,"error"))))))))</f>
        <v>#009E73</v>
      </c>
    </row>
    <row r="54" spans="1:5" hidden="1" x14ac:dyDescent="0.25">
      <c r="A54" t="s">
        <v>143</v>
      </c>
      <c r="B54" t="s">
        <v>149</v>
      </c>
      <c r="C54" t="s">
        <v>145</v>
      </c>
      <c r="D54">
        <v>0.41810000000000003</v>
      </c>
      <c r="E54" t="str">
        <f>(IF(C54=parameters!$D$2,parameters!$E$2,(IF(C54=parameters!$D$3,parameters!$E$3,(IF(C54=parameters!$D$4,parameters!$E$4,(IF(C54=parameters!$D$5,parameters!$E$5,"error"))))))))</f>
        <v>error</v>
      </c>
    </row>
    <row r="55" spans="1:5" x14ac:dyDescent="0.25">
      <c r="A55">
        <v>9423</v>
      </c>
      <c r="B55" t="s">
        <v>141</v>
      </c>
      <c r="C55" t="s">
        <v>103</v>
      </c>
      <c r="D55">
        <v>0.50839999999999996</v>
      </c>
      <c r="E55" t="str">
        <f>(IF(C55=parameters!$D$2,parameters!$E$2,(IF(C55=parameters!$D$3,parameters!$E$3,(IF(C55=parameters!$D$4,parameters!$E$4,(IF(C55=parameters!$D$5,parameters!$E$5,"error"))))))))</f>
        <v>#0C7BDC</v>
      </c>
    </row>
    <row r="56" spans="1:5" x14ac:dyDescent="0.25">
      <c r="A56" t="s">
        <v>24</v>
      </c>
      <c r="B56" t="s">
        <v>141</v>
      </c>
      <c r="C56" t="s">
        <v>103</v>
      </c>
      <c r="D56">
        <v>0.55830000000000002</v>
      </c>
      <c r="E56" t="str">
        <f>(IF(C56=parameters!$D$2,parameters!$E$2,(IF(C56=parameters!$D$3,parameters!$E$3,(IF(C56=parameters!$D$4,parameters!$E$4,(IF(C56=parameters!$D$5,parameters!$E$5,"error"))))))))</f>
        <v>#0C7BDC</v>
      </c>
    </row>
    <row r="57" spans="1:5" hidden="1" x14ac:dyDescent="0.25">
      <c r="A57" t="s">
        <v>144</v>
      </c>
      <c r="B57" t="s">
        <v>149</v>
      </c>
      <c r="C57" t="s">
        <v>145</v>
      </c>
      <c r="D57">
        <v>0.50839999999999996</v>
      </c>
      <c r="E57" t="str">
        <f>(IF(C57=parameters!$D$2,parameters!$E$2,(IF(C57=parameters!$D$3,parameters!$E$3,(IF(C57=parameters!$D$4,parameters!$E$4,(IF(C57=parameters!$D$5,parameters!$E$5,"error"))))))))</f>
        <v>error</v>
      </c>
    </row>
    <row r="58" spans="1:5" x14ac:dyDescent="0.25">
      <c r="A58" t="s">
        <v>33</v>
      </c>
      <c r="B58" t="s">
        <v>141</v>
      </c>
      <c r="C58" t="s">
        <v>103</v>
      </c>
      <c r="D58">
        <v>0.44850000000000001</v>
      </c>
      <c r="E58" t="str">
        <f>(IF(C58=parameters!$D$2,parameters!$E$2,(IF(C58=parameters!$D$3,parameters!$E$3,(IF(C58=parameters!$D$4,parameters!$E$4,(IF(C58=parameters!$D$5,parameters!$E$5,"error"))))))))</f>
        <v>#0C7BDC</v>
      </c>
    </row>
    <row r="59" spans="1:5" x14ac:dyDescent="0.25">
      <c r="A59" t="s">
        <v>32</v>
      </c>
      <c r="B59" t="s">
        <v>141</v>
      </c>
      <c r="C59" t="s">
        <v>103</v>
      </c>
      <c r="D59">
        <v>0.50170000000000003</v>
      </c>
      <c r="E59" t="str">
        <f>(IF(C59=parameters!$D$2,parameters!$E$2,(IF(C59=parameters!$D$3,parameters!$E$3,(IF(C59=parameters!$D$4,parameters!$E$4,(IF(C59=parameters!$D$5,parameters!$E$5,"error"))))))))</f>
        <v>#0C7BDC</v>
      </c>
    </row>
    <row r="60" spans="1:5" hidden="1" x14ac:dyDescent="0.25">
      <c r="A60" t="s">
        <v>146</v>
      </c>
      <c r="B60" t="s">
        <v>149</v>
      </c>
      <c r="C60" t="s">
        <v>145</v>
      </c>
      <c r="D60">
        <v>0.52839999999999998</v>
      </c>
      <c r="E60" t="str">
        <f>(IF(C60=parameters!$D$2,parameters!$E$2,(IF(C60=parameters!$D$3,parameters!$E$3,(IF(C60=parameters!$D$4,parameters!$E$4,(IF(C60=parameters!$D$5,parameters!$E$5,"error"))))))))</f>
        <v>error</v>
      </c>
    </row>
    <row r="61" spans="1:5" hidden="1" x14ac:dyDescent="0.25">
      <c r="A61" t="s">
        <v>38</v>
      </c>
      <c r="B61" t="s">
        <v>141</v>
      </c>
      <c r="C61" t="s">
        <v>104</v>
      </c>
      <c r="D61">
        <v>0.67</v>
      </c>
      <c r="E61" t="str">
        <f>(IF(C61=parameters!$D$2,parameters!$E$2,(IF(C61=parameters!$D$3,parameters!$E$3,(IF(C61=parameters!$D$4,parameters!$E$4,(IF(C61=parameters!$D$5,parameters!$E$5,"error"))))))))</f>
        <v>#994F00</v>
      </c>
    </row>
    <row r="62" spans="1:5" hidden="1" x14ac:dyDescent="0.25">
      <c r="A62" t="s">
        <v>36</v>
      </c>
      <c r="B62" t="s">
        <v>141</v>
      </c>
      <c r="C62" t="s">
        <v>104</v>
      </c>
      <c r="D62">
        <v>0.56999999999999995</v>
      </c>
      <c r="E62" t="str">
        <f>(IF(C62=parameters!$D$2,parameters!$E$2,(IF(C62=parameters!$D$3,parameters!$E$3,(IF(C62=parameters!$D$4,parameters!$E$4,(IF(C62=parameters!$D$5,parameters!$E$5,"error"))))))))</f>
        <v>#994F00</v>
      </c>
    </row>
    <row r="63" spans="1:5" hidden="1" x14ac:dyDescent="0.25">
      <c r="A63" t="s">
        <v>39</v>
      </c>
      <c r="B63" t="s">
        <v>141</v>
      </c>
      <c r="C63" t="s">
        <v>104</v>
      </c>
      <c r="D63">
        <v>0.41</v>
      </c>
      <c r="E63" t="str">
        <f>(IF(C63=parameters!$D$2,parameters!$E$2,(IF(C63=parameters!$D$3,parameters!$E$3,(IF(C63=parameters!$D$4,parameters!$E$4,(IF(C63=parameters!$D$5,parameters!$E$5,"error"))))))))</f>
        <v>#994F00</v>
      </c>
    </row>
    <row r="64" spans="1:5" hidden="1" x14ac:dyDescent="0.25">
      <c r="A64">
        <v>6897</v>
      </c>
      <c r="B64" t="s">
        <v>141</v>
      </c>
      <c r="C64" t="s">
        <v>104</v>
      </c>
      <c r="D64">
        <v>0.47</v>
      </c>
      <c r="E64" t="str">
        <f>(IF(C64=parameters!$D$2,parameters!$E$2,(IF(C64=parameters!$D$3,parameters!$E$3,(IF(C64=parameters!$D$4,parameters!$E$4,(IF(C64=parameters!$D$5,parameters!$E$5,"error"))))))))</f>
        <v>#994F00</v>
      </c>
    </row>
    <row r="65" spans="1:5" hidden="1" x14ac:dyDescent="0.25">
      <c r="A65">
        <v>8836</v>
      </c>
      <c r="B65" t="s">
        <v>141</v>
      </c>
      <c r="C65" t="s">
        <v>104</v>
      </c>
      <c r="D65">
        <v>0.56699999999999995</v>
      </c>
      <c r="E65" t="str">
        <f>(IF(C65=parameters!$D$2,parameters!$E$2,(IF(C65=parameters!$D$3,parameters!$E$3,(IF(C65=parameters!$D$4,parameters!$E$4,(IF(C65=parameters!$D$5,parameters!$E$5,"error"))))))))</f>
        <v>#994F00</v>
      </c>
    </row>
    <row r="66" spans="1:5" hidden="1" x14ac:dyDescent="0.25">
      <c r="A66">
        <v>8791</v>
      </c>
      <c r="B66" t="s">
        <v>141</v>
      </c>
      <c r="C66" t="s">
        <v>104</v>
      </c>
      <c r="D66">
        <v>0.441</v>
      </c>
      <c r="E66" t="str">
        <f>(IF(C66=parameters!$D$2,parameters!$E$2,(IF(C66=parameters!$D$3,parameters!$E$3,(IF(C66=parameters!$D$4,parameters!$E$4,(IF(C66=parameters!$D$5,parameters!$E$5,"error"))))))))</f>
        <v>#994F00</v>
      </c>
    </row>
    <row r="67" spans="1:5" hidden="1" x14ac:dyDescent="0.25">
      <c r="A67">
        <v>8910</v>
      </c>
      <c r="B67" t="s">
        <v>141</v>
      </c>
      <c r="C67" t="s">
        <v>104</v>
      </c>
      <c r="D67">
        <v>0.504</v>
      </c>
      <c r="E67" t="str">
        <f>(IF(C67=parameters!$D$2,parameters!$E$2,(IF(C67=parameters!$D$3,parameters!$E$3,(IF(C67=parameters!$D$4,parameters!$E$4,(IF(C67=parameters!$D$5,parameters!$E$5,"error"))))))))</f>
        <v>#994F00</v>
      </c>
    </row>
    <row r="68" spans="1:5" hidden="1" x14ac:dyDescent="0.25">
      <c r="A68" t="s">
        <v>40</v>
      </c>
      <c r="B68" t="s">
        <v>141</v>
      </c>
      <c r="C68" t="s">
        <v>104</v>
      </c>
      <c r="D68">
        <v>0.4</v>
      </c>
      <c r="E68" t="str">
        <f>(IF(C68=parameters!$D$2,parameters!$E$2,(IF(C68=parameters!$D$3,parameters!$E$3,(IF(C68=parameters!$D$4,parameters!$E$4,(IF(C68=parameters!$D$5,parameters!$E$5,"error"))))))))</f>
        <v>#994F00</v>
      </c>
    </row>
    <row r="69" spans="1:5" hidden="1" x14ac:dyDescent="0.25">
      <c r="A69">
        <v>9699</v>
      </c>
      <c r="B69" t="s">
        <v>141</v>
      </c>
      <c r="C69" t="s">
        <v>76</v>
      </c>
      <c r="D69">
        <v>0.50700000000000001</v>
      </c>
      <c r="E69" t="str">
        <f>(IF(C69=parameters!$D$2,parameters!$E$2,(IF(C69=parameters!$D$3,parameters!$E$3,(IF(C69=parameters!$D$4,parameters!$E$4,(IF(C69=parameters!$D$5,parameters!$E$5,"error"))))))))</f>
        <v>#E69F00</v>
      </c>
    </row>
    <row r="70" spans="1:5" hidden="1" x14ac:dyDescent="0.25">
      <c r="A70">
        <v>9162</v>
      </c>
      <c r="B70" t="s">
        <v>141</v>
      </c>
      <c r="C70" t="s">
        <v>76</v>
      </c>
      <c r="D70">
        <v>0.52669999999999995</v>
      </c>
      <c r="E70" t="str">
        <f>(IF(C70=parameters!$D$2,parameters!$E$2,(IF(C70=parameters!$D$3,parameters!$E$3,(IF(C70=parameters!$D$4,parameters!$E$4,(IF(C70=parameters!$D$5,parameters!$E$5,"error"))))))))</f>
        <v>#E69F00</v>
      </c>
    </row>
    <row r="71" spans="1:5" hidden="1" x14ac:dyDescent="0.25">
      <c r="A71">
        <v>9391</v>
      </c>
      <c r="B71" t="s">
        <v>141</v>
      </c>
      <c r="C71" t="s">
        <v>76</v>
      </c>
      <c r="D71">
        <v>0.51580000000000004</v>
      </c>
      <c r="E71" t="str">
        <f>(IF(C71=parameters!$D$2,parameters!$E$2,(IF(C71=parameters!$D$3,parameters!$E$3,(IF(C71=parameters!$D$4,parameters!$E$4,(IF(C71=parameters!$D$5,parameters!$E$5,"error"))))))))</f>
        <v>#E69F00</v>
      </c>
    </row>
    <row r="72" spans="1:5" hidden="1" x14ac:dyDescent="0.25">
      <c r="A72">
        <v>3931</v>
      </c>
      <c r="B72" t="s">
        <v>141</v>
      </c>
      <c r="C72" t="s">
        <v>76</v>
      </c>
      <c r="D72">
        <v>0.51500000000000001</v>
      </c>
      <c r="E72" t="str">
        <f>(IF(C72=parameters!$D$2,parameters!$E$2,(IF(C72=parameters!$D$3,parameters!$E$3,(IF(C72=parameters!$D$4,parameters!$E$4,(IF(C72=parameters!$D$5,parameters!$E$5,"error"))))))))</f>
        <v>#E69F00</v>
      </c>
    </row>
    <row r="73" spans="1:5" hidden="1" x14ac:dyDescent="0.25">
      <c r="A73" t="s">
        <v>41</v>
      </c>
      <c r="B73" t="s">
        <v>141</v>
      </c>
      <c r="C73" t="s">
        <v>76</v>
      </c>
      <c r="D73">
        <v>0.53580000000000005</v>
      </c>
      <c r="E73" t="str">
        <f>(IF(C73=parameters!$D$2,parameters!$E$2,(IF(C73=parameters!$D$3,parameters!$E$3,(IF(C73=parameters!$D$4,parameters!$E$4,(IF(C73=parameters!$D$5,parameters!$E$5,"error"))))))))</f>
        <v>#E69F00</v>
      </c>
    </row>
    <row r="74" spans="1:5" hidden="1" x14ac:dyDescent="0.25">
      <c r="A74" t="s">
        <v>42</v>
      </c>
      <c r="B74" t="s">
        <v>141</v>
      </c>
      <c r="C74" t="s">
        <v>76</v>
      </c>
      <c r="D74">
        <v>0.48499999999999999</v>
      </c>
      <c r="E74" t="str">
        <f>(IF(C74=parameters!$D$2,parameters!$E$2,(IF(C74=parameters!$D$3,parameters!$E$3,(IF(C74=parameters!$D$4,parameters!$E$4,(IF(C74=parameters!$D$5,parameters!$E$5,"error"))))))))</f>
        <v>#E69F00</v>
      </c>
    </row>
    <row r="75" spans="1:5" hidden="1" x14ac:dyDescent="0.25">
      <c r="A75">
        <v>9416</v>
      </c>
      <c r="B75" t="s">
        <v>141</v>
      </c>
      <c r="C75" t="s">
        <v>77</v>
      </c>
      <c r="D75">
        <v>0.45850000000000002</v>
      </c>
      <c r="E75" t="str">
        <f>(IF(C75=parameters!$D$2,parameters!$E$2,(IF(C75=parameters!$D$3,parameters!$E$3,(IF(C75=parameters!$D$4,parameters!$E$4,(IF(C75=parameters!$D$5,parameters!$E$5,"error"))))))))</f>
        <v>#009E73</v>
      </c>
    </row>
    <row r="76" spans="1:5" hidden="1" x14ac:dyDescent="0.25">
      <c r="A76">
        <v>9143</v>
      </c>
      <c r="B76" t="s">
        <v>141</v>
      </c>
      <c r="C76" t="s">
        <v>77</v>
      </c>
      <c r="D76">
        <v>0.5131</v>
      </c>
      <c r="E76" t="str">
        <f>(IF(C76=parameters!$D$2,parameters!$E$2,(IF(C76=parameters!$D$3,parameters!$E$3,(IF(C76=parameters!$D$4,parameters!$E$4,(IF(C76=parameters!$D$5,parameters!$E$5,"error"))))))))</f>
        <v>#009E73</v>
      </c>
    </row>
    <row r="77" spans="1:5" hidden="1" x14ac:dyDescent="0.25">
      <c r="A77">
        <v>9548</v>
      </c>
      <c r="B77" t="s">
        <v>141</v>
      </c>
      <c r="C77" t="s">
        <v>77</v>
      </c>
      <c r="D77">
        <v>0.45850000000000002</v>
      </c>
      <c r="E77" t="str">
        <f>(IF(C77=parameters!$D$2,parameters!$E$2,(IF(C77=parameters!$D$3,parameters!$E$3,(IF(C77=parameters!$D$4,parameters!$E$4,(IF(C77=parameters!$D$5,parameters!$E$5,"error"))))))))</f>
        <v>#009E73</v>
      </c>
    </row>
    <row r="78" spans="1:5" hidden="1" x14ac:dyDescent="0.25">
      <c r="A78">
        <v>7223</v>
      </c>
      <c r="B78" t="s">
        <v>141</v>
      </c>
      <c r="C78" t="s">
        <v>77</v>
      </c>
      <c r="D78">
        <v>0.55559999999999998</v>
      </c>
      <c r="E78" t="str">
        <f>(IF(C78=parameters!$D$2,parameters!$E$2,(IF(C78=parameters!$D$3,parameters!$E$3,(IF(C78=parameters!$D$4,parameters!$E$4,(IF(C78=parameters!$D$5,parameters!$E$5,"error"))))))))</f>
        <v>#009E73</v>
      </c>
    </row>
    <row r="79" spans="1:5" hidden="1" x14ac:dyDescent="0.25">
      <c r="A79" t="s">
        <v>47</v>
      </c>
      <c r="B79" t="s">
        <v>141</v>
      </c>
      <c r="C79" t="s">
        <v>77</v>
      </c>
      <c r="D79">
        <v>0.48970000000000002</v>
      </c>
      <c r="E79" t="str">
        <f>(IF(C79=parameters!$D$2,parameters!$E$2,(IF(C79=parameters!$D$3,parameters!$E$3,(IF(C79=parameters!$D$4,parameters!$E$4,(IF(C79=parameters!$D$5,parameters!$E$5,"error"))))))))</f>
        <v>#009E73</v>
      </c>
    </row>
  </sheetData>
  <autoFilter ref="A1:E79" xr:uid="{46B6B33B-1591-4617-8092-DF5A4D069534}">
    <filterColumn colId="2">
      <filters>
        <filter val="HTT-NI"/>
      </filters>
    </filterColumn>
    <sortState xmlns:xlrd2="http://schemas.microsoft.com/office/spreadsheetml/2017/richdata2" ref="A69:E74">
      <sortCondition descending="1" ref="D1:D79"/>
    </sortState>
  </autoFilter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62E6-DC0E-4B2E-89E8-7EF212B46535}">
  <dimension ref="A1:H145"/>
  <sheetViews>
    <sheetView workbookViewId="0">
      <selection activeCell="G2" sqref="G2"/>
    </sheetView>
  </sheetViews>
  <sheetFormatPr baseColWidth="10" defaultRowHeight="15" x14ac:dyDescent="0.25"/>
  <cols>
    <col min="5" max="5" width="15.7109375" bestFit="1" customWidth="1"/>
    <col min="6" max="6" width="12.5703125" bestFit="1" customWidth="1"/>
  </cols>
  <sheetData>
    <row r="1" spans="1:8" x14ac:dyDescent="0.25">
      <c r="A1" t="s">
        <v>128</v>
      </c>
      <c r="B1" t="s">
        <v>150</v>
      </c>
      <c r="C1" t="s">
        <v>1</v>
      </c>
      <c r="D1" t="s">
        <v>114</v>
      </c>
      <c r="E1" t="s">
        <v>6</v>
      </c>
      <c r="F1" t="s">
        <v>54</v>
      </c>
      <c r="G1" t="s">
        <v>217</v>
      </c>
      <c r="H1" t="s">
        <v>218</v>
      </c>
    </row>
    <row r="2" spans="1:8" x14ac:dyDescent="0.25">
      <c r="A2" t="s">
        <v>156</v>
      </c>
      <c r="B2">
        <v>3</v>
      </c>
      <c r="C2" t="s">
        <v>24</v>
      </c>
      <c r="D2" t="s">
        <v>24</v>
      </c>
      <c r="E2" t="s">
        <v>103</v>
      </c>
      <c r="F2" t="str">
        <f>(IF(E2=parameters!$D$2,parameters!$E$2,(IF(E2=parameters!$D$3,parameters!$E$3,(IF(E2=parameters!$D$4,parameters!$E$4,(IF(E2=parameters!$D$5,parameters!$E$5,"error"))))))))</f>
        <v>#0C7BDC</v>
      </c>
      <c r="G2" s="42">
        <v>4.2484999999999999</v>
      </c>
    </row>
    <row r="3" spans="1:8" x14ac:dyDescent="0.25">
      <c r="A3" t="s">
        <v>156</v>
      </c>
      <c r="B3">
        <v>43.3</v>
      </c>
      <c r="C3">
        <v>7223</v>
      </c>
      <c r="D3">
        <v>7223</v>
      </c>
      <c r="E3" t="s">
        <v>77</v>
      </c>
      <c r="F3" t="str">
        <f>(IF(E3=parameters!$D$2,parameters!$E$2,(IF(E3=parameters!$D$3,parameters!$E$3,(IF(E3=parameters!$D$4,parameters!$E$4,(IF(E3=parameters!$D$5,parameters!$E$5,"error"))))))))</f>
        <v>#009E73</v>
      </c>
      <c r="G3">
        <v>8.8431999999999995</v>
      </c>
    </row>
    <row r="4" spans="1:8" x14ac:dyDescent="0.25">
      <c r="A4" t="s">
        <v>156</v>
      </c>
      <c r="B4">
        <v>17.7</v>
      </c>
      <c r="C4">
        <v>290219143</v>
      </c>
      <c r="D4">
        <v>9143</v>
      </c>
      <c r="E4" t="s">
        <v>77</v>
      </c>
      <c r="F4" t="str">
        <f>(IF(E4=parameters!$D$2,parameters!$E$2,(IF(E4=parameters!$D$3,parameters!$E$3,(IF(E4=parameters!$D$4,parameters!$E$4,(IF(E4=parameters!$D$5,parameters!$E$5,"error"))))))))</f>
        <v>#009E73</v>
      </c>
      <c r="G4">
        <v>7.0338000000000003</v>
      </c>
    </row>
    <row r="5" spans="1:8" x14ac:dyDescent="0.25">
      <c r="A5" t="s">
        <v>155</v>
      </c>
      <c r="B5">
        <v>42.8</v>
      </c>
      <c r="C5">
        <v>7223</v>
      </c>
      <c r="D5">
        <v>7223</v>
      </c>
      <c r="E5" t="s">
        <v>77</v>
      </c>
      <c r="F5" t="str">
        <f>(IF(E5=parameters!$D$2,parameters!$E$2,(IF(E5=parameters!$D$3,parameters!$E$3,(IF(E5=parameters!$D$4,parameters!$E$4,(IF(E5=parameters!$D$5,parameters!$E$5,"error"))))))))</f>
        <v>#009E73</v>
      </c>
      <c r="G5">
        <v>6.4120999999999997</v>
      </c>
    </row>
    <row r="6" spans="1:8" x14ac:dyDescent="0.25">
      <c r="A6" t="s">
        <v>155</v>
      </c>
      <c r="B6">
        <v>12.2</v>
      </c>
      <c r="C6">
        <v>290219416</v>
      </c>
      <c r="D6">
        <v>9416</v>
      </c>
      <c r="E6" t="s">
        <v>77</v>
      </c>
      <c r="F6" t="str">
        <f>(IF(E6=parameters!$D$2,parameters!$E$2,(IF(E6=parameters!$D$3,parameters!$E$3,(IF(E6=parameters!$D$4,parameters!$E$4,(IF(E6=parameters!$D$5,parameters!$E$5,"error"))))))))</f>
        <v>#009E73</v>
      </c>
      <c r="G6">
        <v>6.2388000000000003</v>
      </c>
    </row>
    <row r="7" spans="1:8" x14ac:dyDescent="0.25">
      <c r="A7" t="s">
        <v>131</v>
      </c>
      <c r="B7">
        <v>29.5</v>
      </c>
      <c r="C7">
        <v>7223</v>
      </c>
      <c r="D7">
        <v>7223</v>
      </c>
      <c r="E7" t="s">
        <v>77</v>
      </c>
      <c r="F7" t="str">
        <f>(IF(E7=parameters!$D$2,parameters!$E$2,(IF(E7=parameters!$D$3,parameters!$E$3,(IF(E7=parameters!$D$4,parameters!$E$4,(IF(E7=parameters!$D$5,parameters!$E$5,"error"))))))))</f>
        <v>#009E73</v>
      </c>
      <c r="G7">
        <v>6.1242999999999999</v>
      </c>
    </row>
    <row r="8" spans="1:8" x14ac:dyDescent="0.25">
      <c r="A8" t="s">
        <v>155</v>
      </c>
      <c r="B8">
        <v>10</v>
      </c>
      <c r="C8">
        <v>290219143</v>
      </c>
      <c r="D8">
        <v>9143</v>
      </c>
      <c r="E8" t="s">
        <v>77</v>
      </c>
      <c r="F8" t="str">
        <f>(IF(E8=parameters!$D$2,parameters!$E$2,(IF(E8=parameters!$D$3,parameters!$E$3,(IF(E8=parameters!$D$4,parameters!$E$4,(IF(E8=parameters!$D$5,parameters!$E$5,"error"))))))))</f>
        <v>#009E73</v>
      </c>
      <c r="G8">
        <v>5.5796000000000001</v>
      </c>
    </row>
    <row r="9" spans="1:8" x14ac:dyDescent="0.25">
      <c r="A9" t="s">
        <v>131</v>
      </c>
      <c r="B9">
        <v>87</v>
      </c>
      <c r="C9" t="s">
        <v>24</v>
      </c>
      <c r="D9" t="s">
        <v>24</v>
      </c>
      <c r="E9" t="s">
        <v>103</v>
      </c>
      <c r="F9" t="str">
        <f>(IF(E9=parameters!$D$2,parameters!$E$2,(IF(E9=parameters!$D$3,parameters!$E$3,(IF(E9=parameters!$D$4,parameters!$E$4,(IF(E9=parameters!$D$5,parameters!$E$5,"error"))))))))</f>
        <v>#0C7BDC</v>
      </c>
      <c r="G9">
        <v>5.3246000000000002</v>
      </c>
    </row>
    <row r="10" spans="1:8" x14ac:dyDescent="0.25">
      <c r="A10" t="s">
        <v>131</v>
      </c>
      <c r="B10">
        <v>21.3</v>
      </c>
      <c r="C10">
        <v>290219143</v>
      </c>
      <c r="D10">
        <v>9143</v>
      </c>
      <c r="E10" t="s">
        <v>77</v>
      </c>
      <c r="F10" t="str">
        <f>(IF(E10=parameters!$D$2,parameters!$E$2,(IF(E10=parameters!$D$3,parameters!$E$3,(IF(E10=parameters!$D$4,parameters!$E$4,(IF(E10=parameters!$D$5,parameters!$E$5,"error"))))))))</f>
        <v>#009E73</v>
      </c>
      <c r="G10">
        <v>4.8654000000000002</v>
      </c>
    </row>
    <row r="11" spans="1:8" x14ac:dyDescent="0.25">
      <c r="A11" t="s">
        <v>155</v>
      </c>
      <c r="B11">
        <v>5.2</v>
      </c>
      <c r="C11" t="s">
        <v>24</v>
      </c>
      <c r="D11" t="s">
        <v>24</v>
      </c>
      <c r="E11" t="s">
        <v>103</v>
      </c>
      <c r="F11" t="str">
        <f>(IF(E11=parameters!$D$2,parameters!$E$2,(IF(E11=parameters!$D$3,parameters!$E$3,(IF(E11=parameters!$D$4,parameters!$E$4,(IF(E11=parameters!$D$5,parameters!$E$5,"error"))))))))</f>
        <v>#0C7BDC</v>
      </c>
      <c r="G11" s="41">
        <v>4.2706</v>
      </c>
    </row>
    <row r="12" spans="1:8" x14ac:dyDescent="0.25">
      <c r="A12" t="s">
        <v>131</v>
      </c>
      <c r="B12">
        <v>24.6</v>
      </c>
      <c r="C12">
        <v>290219416</v>
      </c>
      <c r="D12">
        <v>9416</v>
      </c>
      <c r="E12" t="s">
        <v>77</v>
      </c>
      <c r="F12" t="str">
        <f>(IF(E12=parameters!$D$2,parameters!$E$2,(IF(E12=parameters!$D$3,parameters!$E$3,(IF(E12=parameters!$D$4,parameters!$E$4,(IF(E12=parameters!$D$5,parameters!$E$5,"error"))))))))</f>
        <v>#009E73</v>
      </c>
      <c r="G12">
        <v>3.2456</v>
      </c>
    </row>
    <row r="13" spans="1:8" x14ac:dyDescent="0.25">
      <c r="A13" t="s">
        <v>156</v>
      </c>
      <c r="B13">
        <v>89.8</v>
      </c>
      <c r="C13" t="s">
        <v>41</v>
      </c>
      <c r="D13" t="s">
        <v>41</v>
      </c>
      <c r="E13" t="s">
        <v>76</v>
      </c>
      <c r="F13" t="str">
        <f>(IF(E13=parameters!$D$2,parameters!$E$2,(IF(E13=parameters!$D$3,parameters!$E$3,(IF(E13=parameters!$D$4,parameters!$E$4,(IF(E13=parameters!$D$5,parameters!$E$5,"error"))))))))</f>
        <v>#E69F00</v>
      </c>
      <c r="G13">
        <v>3.2311000000000001</v>
      </c>
    </row>
    <row r="14" spans="1:8" x14ac:dyDescent="0.25">
      <c r="A14" t="s">
        <v>155</v>
      </c>
      <c r="B14">
        <v>9.6</v>
      </c>
      <c r="C14">
        <v>9119</v>
      </c>
      <c r="D14">
        <v>9119</v>
      </c>
      <c r="E14" t="s">
        <v>103</v>
      </c>
      <c r="F14" t="str">
        <f>(IF(E14=parameters!$D$2,parameters!$E$2,(IF(E14=parameters!$D$3,parameters!$E$3,(IF(E14=parameters!$D$4,parameters!$E$4,(IF(E14=parameters!$D$5,parameters!$E$5,"error"))))))))</f>
        <v>#0C7BDC</v>
      </c>
      <c r="G14" s="41">
        <v>2.5876000000000001</v>
      </c>
    </row>
    <row r="15" spans="1:8" x14ac:dyDescent="0.25">
      <c r="A15" t="s">
        <v>155</v>
      </c>
      <c r="B15">
        <v>123.1</v>
      </c>
      <c r="C15" t="s">
        <v>41</v>
      </c>
      <c r="D15" t="s">
        <v>41</v>
      </c>
      <c r="E15" t="s">
        <v>76</v>
      </c>
      <c r="F15" t="str">
        <f>(IF(E15=parameters!$D$2,parameters!$E$2,(IF(E15=parameters!$D$3,parameters!$E$3,(IF(E15=parameters!$D$4,parameters!$E$4,(IF(E15=parameters!$D$5,parameters!$E$5,"error"))))))))</f>
        <v>#E69F00</v>
      </c>
      <c r="G15">
        <v>2.4281000000000001</v>
      </c>
    </row>
    <row r="16" spans="1:8" x14ac:dyDescent="0.25">
      <c r="A16" t="s">
        <v>155</v>
      </c>
      <c r="B16">
        <v>117</v>
      </c>
      <c r="C16">
        <v>290219699</v>
      </c>
      <c r="D16">
        <v>9699</v>
      </c>
      <c r="E16" t="s">
        <v>76</v>
      </c>
      <c r="F16" t="str">
        <f>(IF(E16=parameters!$D$2,parameters!$E$2,(IF(E16=parameters!$D$3,parameters!$E$3,(IF(E16=parameters!$D$4,parameters!$E$4,(IF(E16=parameters!$D$5,parameters!$E$5,"error"))))))))</f>
        <v>#E69F00</v>
      </c>
      <c r="G16">
        <v>2.3161999999999998</v>
      </c>
    </row>
    <row r="17" spans="1:7" x14ac:dyDescent="0.25">
      <c r="A17" t="s">
        <v>155</v>
      </c>
      <c r="B17">
        <v>5.8</v>
      </c>
      <c r="C17" t="s">
        <v>32</v>
      </c>
      <c r="D17" t="s">
        <v>32</v>
      </c>
      <c r="E17" t="s">
        <v>103</v>
      </c>
      <c r="F17" t="str">
        <f>(IF(E17=parameters!$D$2,parameters!$E$2,(IF(E17=parameters!$D$3,parameters!$E$3,(IF(E17=parameters!$D$4,parameters!$E$4,(IF(E17=parameters!$D$5,parameters!$E$5,"error"))))))))</f>
        <v>#0C7BDC</v>
      </c>
      <c r="G17" s="41">
        <v>2.1459000000000001</v>
      </c>
    </row>
    <row r="18" spans="1:7" x14ac:dyDescent="0.25">
      <c r="A18" t="s">
        <v>156</v>
      </c>
      <c r="B18">
        <v>114</v>
      </c>
      <c r="C18">
        <v>290219699</v>
      </c>
      <c r="D18">
        <v>9699</v>
      </c>
      <c r="E18" t="s">
        <v>76</v>
      </c>
      <c r="F18" t="str">
        <f>(IF(E18=parameters!$D$2,parameters!$E$2,(IF(E18=parameters!$D$3,parameters!$E$3,(IF(E18=parameters!$D$4,parameters!$E$4,(IF(E18=parameters!$D$5,parameters!$E$5,"error"))))))))</f>
        <v>#E69F00</v>
      </c>
      <c r="G18">
        <v>2.1297999999999999</v>
      </c>
    </row>
    <row r="19" spans="1:7" x14ac:dyDescent="0.25">
      <c r="A19" t="s">
        <v>156</v>
      </c>
      <c r="B19">
        <v>6.3</v>
      </c>
      <c r="C19">
        <v>290219548</v>
      </c>
      <c r="D19">
        <v>9548</v>
      </c>
      <c r="E19" t="s">
        <v>77</v>
      </c>
      <c r="F19" t="str">
        <f>(IF(E19=parameters!$D$2,parameters!$E$2,(IF(E19=parameters!$D$3,parameters!$E$3,(IF(E19=parameters!$D$4,parameters!$E$4,(IF(E19=parameters!$D$5,parameters!$E$5,"error"))))))))</f>
        <v>#009E73</v>
      </c>
      <c r="G19">
        <v>2.1071</v>
      </c>
    </row>
    <row r="20" spans="1:7" x14ac:dyDescent="0.25">
      <c r="A20" t="s">
        <v>155</v>
      </c>
      <c r="B20">
        <v>4.5</v>
      </c>
      <c r="C20" t="s">
        <v>47</v>
      </c>
      <c r="D20" t="s">
        <v>47</v>
      </c>
      <c r="E20" t="s">
        <v>77</v>
      </c>
      <c r="F20" t="str">
        <f>(IF(E20=parameters!$D$2,parameters!$E$2,(IF(E20=parameters!$D$3,parameters!$E$3,(IF(E20=parameters!$D$4,parameters!$E$4,(IF(E20=parameters!$D$5,parameters!$E$5,"error"))))))))</f>
        <v>#009E73</v>
      </c>
      <c r="G20">
        <v>2.0891000000000002</v>
      </c>
    </row>
    <row r="21" spans="1:7" x14ac:dyDescent="0.25">
      <c r="A21" t="s">
        <v>156</v>
      </c>
      <c r="B21">
        <v>145.5</v>
      </c>
      <c r="C21">
        <v>9391</v>
      </c>
      <c r="D21">
        <v>9391</v>
      </c>
      <c r="E21" t="s">
        <v>76</v>
      </c>
      <c r="F21" t="str">
        <f>(IF(E21=parameters!$D$2,parameters!$E$2,(IF(E21=parameters!$D$3,parameters!$E$3,(IF(E21=parameters!$D$4,parameters!$E$4,(IF(E21=parameters!$D$5,parameters!$E$5,"error"))))))))</f>
        <v>#E69F00</v>
      </c>
      <c r="G21">
        <v>2.0165000000000002</v>
      </c>
    </row>
    <row r="22" spans="1:7" x14ac:dyDescent="0.25">
      <c r="A22" t="s">
        <v>131</v>
      </c>
      <c r="B22">
        <v>208</v>
      </c>
      <c r="C22">
        <v>290219699</v>
      </c>
      <c r="D22">
        <v>9699</v>
      </c>
      <c r="E22" t="s">
        <v>76</v>
      </c>
      <c r="F22" t="str">
        <f>(IF(E22=parameters!$D$2,parameters!$E$2,(IF(E22=parameters!$D$3,parameters!$E$3,(IF(E22=parameters!$D$4,parameters!$E$4,(IF(E22=parameters!$D$5,parameters!$E$5,"error"))))))))</f>
        <v>#E69F00</v>
      </c>
      <c r="G22">
        <v>2.0068000000000001</v>
      </c>
    </row>
    <row r="23" spans="1:7" x14ac:dyDescent="0.25">
      <c r="A23" t="s">
        <v>131</v>
      </c>
      <c r="B23">
        <v>251.6</v>
      </c>
      <c r="C23" t="s">
        <v>41</v>
      </c>
      <c r="D23" t="s">
        <v>41</v>
      </c>
      <c r="E23" t="s">
        <v>76</v>
      </c>
      <c r="F23" t="str">
        <f>(IF(E23=parameters!$D$2,parameters!$E$2,(IF(E23=parameters!$D$3,parameters!$E$3,(IF(E23=parameters!$D$4,parameters!$E$4,(IF(E23=parameters!$D$5,parameters!$E$5,"error"))))))))</f>
        <v>#E69F00</v>
      </c>
      <c r="G23">
        <v>1.9875</v>
      </c>
    </row>
    <row r="24" spans="1:7" x14ac:dyDescent="0.25">
      <c r="A24" t="s">
        <v>156</v>
      </c>
      <c r="B24">
        <v>18.3</v>
      </c>
      <c r="C24">
        <v>290219416</v>
      </c>
      <c r="D24">
        <v>9416</v>
      </c>
      <c r="E24" t="s">
        <v>77</v>
      </c>
      <c r="F24" t="str">
        <f>(IF(E24=parameters!$D$2,parameters!$E$2,(IF(E24=parameters!$D$3,parameters!$E$3,(IF(E24=parameters!$D$4,parameters!$E$4,(IF(E24=parameters!$D$5,parameters!$E$5,"error"))))))))</f>
        <v>#009E73</v>
      </c>
      <c r="G24">
        <v>1.97</v>
      </c>
    </row>
    <row r="25" spans="1:7" x14ac:dyDescent="0.25">
      <c r="A25" t="s">
        <v>155</v>
      </c>
      <c r="B25">
        <v>124.5</v>
      </c>
      <c r="C25">
        <v>9162</v>
      </c>
      <c r="D25">
        <v>9162</v>
      </c>
      <c r="E25" t="s">
        <v>76</v>
      </c>
      <c r="F25" t="str">
        <f>(IF(E25=parameters!$D$2,parameters!$E$2,(IF(E25=parameters!$D$3,parameters!$E$3,(IF(E25=parameters!$D$4,parameters!$E$4,(IF(E25=parameters!$D$5,parameters!$E$5,"error"))))))))</f>
        <v>#E69F00</v>
      </c>
      <c r="G25">
        <v>1.9129</v>
      </c>
    </row>
    <row r="26" spans="1:7" x14ac:dyDescent="0.25">
      <c r="A26" t="s">
        <v>156</v>
      </c>
      <c r="B26">
        <v>6.3</v>
      </c>
      <c r="C26" t="s">
        <v>47</v>
      </c>
      <c r="D26" t="s">
        <v>47</v>
      </c>
      <c r="E26" t="s">
        <v>77</v>
      </c>
      <c r="F26" t="str">
        <f>(IF(E26=parameters!$D$2,parameters!$E$2,(IF(E26=parameters!$D$3,parameters!$E$3,(IF(E26=parameters!$D$4,parameters!$E$4,(IF(E26=parameters!$D$5,parameters!$E$5,"error"))))))))</f>
        <v>#009E73</v>
      </c>
      <c r="G26">
        <v>1.8991</v>
      </c>
    </row>
    <row r="27" spans="1:7" x14ac:dyDescent="0.25">
      <c r="A27" t="s">
        <v>155</v>
      </c>
      <c r="B27">
        <v>4.5</v>
      </c>
      <c r="C27">
        <v>290219548</v>
      </c>
      <c r="D27">
        <v>9548</v>
      </c>
      <c r="E27" t="s">
        <v>77</v>
      </c>
      <c r="F27" t="str">
        <f>(IF(E27=parameters!$D$2,parameters!$E$2,(IF(E27=parameters!$D$3,parameters!$E$3,(IF(E27=parameters!$D$4,parameters!$E$4,(IF(E27=parameters!$D$5,parameters!$E$5,"error"))))))))</f>
        <v>#009E73</v>
      </c>
      <c r="G27">
        <v>1.8856999999999999</v>
      </c>
    </row>
    <row r="28" spans="1:7" x14ac:dyDescent="0.25">
      <c r="A28" t="s">
        <v>156</v>
      </c>
      <c r="B28">
        <v>7.3</v>
      </c>
      <c r="C28" t="s">
        <v>32</v>
      </c>
      <c r="D28" t="s">
        <v>32</v>
      </c>
      <c r="E28" t="s">
        <v>103</v>
      </c>
      <c r="F28" t="str">
        <f>(IF(E28=parameters!$D$2,parameters!$E$2,(IF(E28=parameters!$D$3,parameters!$E$3,(IF(E28=parameters!$D$4,parameters!$E$4,(IF(E28=parameters!$D$5,parameters!$E$5,"error"))))))))</f>
        <v>#0C7BDC</v>
      </c>
      <c r="G28">
        <v>1.7343999999999999</v>
      </c>
    </row>
    <row r="29" spans="1:7" x14ac:dyDescent="0.25">
      <c r="A29" t="s">
        <v>156</v>
      </c>
      <c r="B29">
        <v>11.3</v>
      </c>
      <c r="C29" t="s">
        <v>31</v>
      </c>
      <c r="D29" t="s">
        <v>31</v>
      </c>
      <c r="E29" t="s">
        <v>103</v>
      </c>
      <c r="F29" t="str">
        <f>(IF(E29=parameters!$D$2,parameters!$E$2,(IF(E29=parameters!$D$3,parameters!$E$3,(IF(E29=parameters!$D$4,parameters!$E$4,(IF(E29=parameters!$D$5,parameters!$E$5,"error"))))))))</f>
        <v>#0C7BDC</v>
      </c>
      <c r="G29">
        <v>1.5758000000000001</v>
      </c>
    </row>
    <row r="30" spans="1:7" x14ac:dyDescent="0.25">
      <c r="A30" t="s">
        <v>156</v>
      </c>
      <c r="B30">
        <v>13.3</v>
      </c>
      <c r="C30">
        <v>9119</v>
      </c>
      <c r="D30">
        <v>9119</v>
      </c>
      <c r="E30" t="s">
        <v>103</v>
      </c>
      <c r="F30" t="str">
        <f>(IF(E30=parameters!$D$2,parameters!$E$2,(IF(E30=parameters!$D$3,parameters!$E$3,(IF(E30=parameters!$D$4,parameters!$E$4,(IF(E30=parameters!$D$5,parameters!$E$5,"error"))))))))</f>
        <v>#0C7BDC</v>
      </c>
      <c r="G30">
        <v>1.5696000000000001</v>
      </c>
    </row>
    <row r="31" spans="1:7" x14ac:dyDescent="0.25">
      <c r="A31" t="s">
        <v>131</v>
      </c>
      <c r="B31">
        <v>66.599999999999994</v>
      </c>
      <c r="C31" t="s">
        <v>32</v>
      </c>
      <c r="D31" t="s">
        <v>32</v>
      </c>
      <c r="E31" t="s">
        <v>103</v>
      </c>
      <c r="F31" t="str">
        <f>(IF(E31=parameters!$D$2,parameters!$E$2,(IF(E31=parameters!$D$3,parameters!$E$3,(IF(E31=parameters!$D$4,parameters!$E$4,(IF(E31=parameters!$D$5,parameters!$E$5,"error"))))))))</f>
        <v>#0C7BDC</v>
      </c>
      <c r="G31">
        <v>1.5647</v>
      </c>
    </row>
    <row r="32" spans="1:7" x14ac:dyDescent="0.25">
      <c r="A32" t="s">
        <v>131</v>
      </c>
      <c r="B32">
        <v>276</v>
      </c>
      <c r="C32">
        <v>289838910</v>
      </c>
      <c r="D32">
        <v>8910</v>
      </c>
      <c r="E32" t="s">
        <v>104</v>
      </c>
      <c r="F32" t="str">
        <f>(IF(E32=parameters!$D$2,parameters!$E$2,(IF(E32=parameters!$D$3,parameters!$E$3,(IF(E32=parameters!$D$4,parameters!$E$4,(IF(E32=parameters!$D$5,parameters!$E$5,"error"))))))))</f>
        <v>#994F00</v>
      </c>
      <c r="G32">
        <v>1.5640000000000001</v>
      </c>
    </row>
    <row r="33" spans="1:7" x14ac:dyDescent="0.25">
      <c r="A33" t="s">
        <v>131</v>
      </c>
      <c r="B33">
        <v>300</v>
      </c>
      <c r="C33">
        <v>9162</v>
      </c>
      <c r="D33">
        <v>9162</v>
      </c>
      <c r="E33" t="s">
        <v>76</v>
      </c>
      <c r="F33" t="str">
        <f>(IF(E33=parameters!$D$2,parameters!$E$2,(IF(E33=parameters!$D$3,parameters!$E$3,(IF(E33=parameters!$D$4,parameters!$E$4,(IF(E33=parameters!$D$5,parameters!$E$5,"error"))))))))</f>
        <v>#E69F00</v>
      </c>
      <c r="G33">
        <v>1.5326</v>
      </c>
    </row>
    <row r="34" spans="1:7" x14ac:dyDescent="0.25">
      <c r="A34" t="s">
        <v>156</v>
      </c>
      <c r="B34">
        <v>173.1</v>
      </c>
      <c r="C34">
        <v>9162</v>
      </c>
      <c r="D34">
        <v>9162</v>
      </c>
      <c r="E34" t="s">
        <v>76</v>
      </c>
      <c r="F34" t="str">
        <f>(IF(E34=parameters!$D$2,parameters!$E$2,(IF(E34=parameters!$D$3,parameters!$E$3,(IF(E34=parameters!$D$4,parameters!$E$4,(IF(E34=parameters!$D$5,parameters!$E$5,"error"))))))))</f>
        <v>#E69F00</v>
      </c>
      <c r="G34">
        <v>1.4017999999999999</v>
      </c>
    </row>
    <row r="35" spans="1:7" x14ac:dyDescent="0.25">
      <c r="A35" t="s">
        <v>131</v>
      </c>
      <c r="B35">
        <v>98.3</v>
      </c>
      <c r="C35" t="s">
        <v>31</v>
      </c>
      <c r="D35" t="s">
        <v>31</v>
      </c>
      <c r="E35" t="s">
        <v>103</v>
      </c>
      <c r="F35" t="str">
        <f>(IF(E35=parameters!$D$2,parameters!$E$2,(IF(E35=parameters!$D$3,parameters!$E$3,(IF(E35=parameters!$D$4,parameters!$E$4,(IF(E35=parameters!$D$5,parameters!$E$5,"error"))))))))</f>
        <v>#0C7BDC</v>
      </c>
      <c r="G35">
        <v>1.3680000000000001</v>
      </c>
    </row>
    <row r="36" spans="1:7" x14ac:dyDescent="0.25">
      <c r="A36" t="s">
        <v>131</v>
      </c>
      <c r="B36">
        <v>148.9</v>
      </c>
      <c r="C36">
        <v>287523931</v>
      </c>
      <c r="D36">
        <v>3931</v>
      </c>
      <c r="E36" t="s">
        <v>76</v>
      </c>
      <c r="F36" t="str">
        <f>(IF(E36=parameters!$D$2,parameters!$E$2,(IF(E36=parameters!$D$3,parameters!$E$3,(IF(E36=parameters!$D$4,parameters!$E$4,(IF(E36=parameters!$D$5,parameters!$E$5,"error"))))))))</f>
        <v>#E69F00</v>
      </c>
      <c r="G36">
        <v>1.3564000000000001</v>
      </c>
    </row>
    <row r="37" spans="1:7" x14ac:dyDescent="0.25">
      <c r="A37" t="s">
        <v>131</v>
      </c>
      <c r="B37">
        <v>66.599999999999994</v>
      </c>
      <c r="C37">
        <v>9119</v>
      </c>
      <c r="D37">
        <v>9119</v>
      </c>
      <c r="E37" t="s">
        <v>103</v>
      </c>
      <c r="F37" t="str">
        <f>(IF(E37=parameters!$D$2,parameters!$E$2,(IF(E37=parameters!$D$3,parameters!$E$3,(IF(E37=parameters!$D$4,parameters!$E$4,(IF(E37=parameters!$D$5,parameters!$E$5,"error"))))))))</f>
        <v>#0C7BDC</v>
      </c>
      <c r="G37">
        <v>1.3252999999999999</v>
      </c>
    </row>
    <row r="38" spans="1:7" x14ac:dyDescent="0.25">
      <c r="A38" t="s">
        <v>131</v>
      </c>
      <c r="B38">
        <v>300</v>
      </c>
      <c r="C38">
        <v>9391</v>
      </c>
      <c r="D38">
        <v>9391</v>
      </c>
      <c r="E38" t="s">
        <v>76</v>
      </c>
      <c r="F38" t="str">
        <f>(IF(E38=parameters!$D$2,parameters!$E$2,(IF(E38=parameters!$D$3,parameters!$E$3,(IF(E38=parameters!$D$4,parameters!$E$4,(IF(E38=parameters!$D$5,parameters!$E$5,"error"))))))))</f>
        <v>#E69F00</v>
      </c>
      <c r="G38">
        <v>1.3252999999999999</v>
      </c>
    </row>
    <row r="39" spans="1:7" x14ac:dyDescent="0.25">
      <c r="A39" t="s">
        <v>131</v>
      </c>
      <c r="B39">
        <v>212</v>
      </c>
      <c r="C39">
        <v>289838791</v>
      </c>
      <c r="D39">
        <v>8791</v>
      </c>
      <c r="E39" t="s">
        <v>104</v>
      </c>
      <c r="F39" t="str">
        <f>(IF(E39=parameters!$D$2,parameters!$E$2,(IF(E39=parameters!$D$3,parameters!$E$3,(IF(E39=parameters!$D$4,parameters!$E$4,(IF(E39=parameters!$D$5,parameters!$E$5,"error"))))))))</f>
        <v>#994F00</v>
      </c>
      <c r="G39">
        <v>1.325</v>
      </c>
    </row>
    <row r="40" spans="1:7" x14ac:dyDescent="0.25">
      <c r="A40" t="s">
        <v>131</v>
      </c>
      <c r="B40">
        <v>232</v>
      </c>
      <c r="C40" t="s">
        <v>40</v>
      </c>
      <c r="D40" t="s">
        <v>40</v>
      </c>
      <c r="E40" t="s">
        <v>104</v>
      </c>
      <c r="F40" t="str">
        <f>(IF(E40=parameters!$D$2,parameters!$E$2,(IF(E40=parameters!$D$3,parameters!$E$3,(IF(E40=parameters!$D$4,parameters!$E$4,(IF(E40=parameters!$D$5,parameters!$E$5,"error"))))))))</f>
        <v>#994F00</v>
      </c>
      <c r="G40">
        <v>1.256</v>
      </c>
    </row>
    <row r="41" spans="1:7" x14ac:dyDescent="0.25">
      <c r="A41" t="s">
        <v>131</v>
      </c>
      <c r="B41">
        <v>287</v>
      </c>
      <c r="C41">
        <v>289838836</v>
      </c>
      <c r="D41">
        <v>8836</v>
      </c>
      <c r="E41" t="s">
        <v>104</v>
      </c>
      <c r="F41" t="str">
        <f>(IF(E41=parameters!$D$2,parameters!$E$2,(IF(E41=parameters!$D$3,parameters!$E$3,(IF(E41=parameters!$D$4,parameters!$E$4,(IF(E41=parameters!$D$5,parameters!$E$5,"error"))))))))</f>
        <v>#994F00</v>
      </c>
      <c r="G41">
        <v>1.254</v>
      </c>
    </row>
    <row r="42" spans="1:7" x14ac:dyDescent="0.25">
      <c r="A42" t="s">
        <v>131</v>
      </c>
      <c r="B42">
        <v>14.3</v>
      </c>
      <c r="C42" t="s">
        <v>47</v>
      </c>
      <c r="D42" t="s">
        <v>47</v>
      </c>
      <c r="E42" t="s">
        <v>77</v>
      </c>
      <c r="F42" t="str">
        <f>(IF(E42=parameters!$D$2,parameters!$E$2,(IF(E42=parameters!$D$3,parameters!$E$3,(IF(E42=parameters!$D$4,parameters!$E$4,(IF(E42=parameters!$D$5,parameters!$E$5,"error"))))))))</f>
        <v>#009E73</v>
      </c>
      <c r="G42">
        <v>1.2356</v>
      </c>
    </row>
    <row r="43" spans="1:7" x14ac:dyDescent="0.25">
      <c r="A43" t="s">
        <v>131</v>
      </c>
      <c r="B43">
        <v>21.3</v>
      </c>
      <c r="C43">
        <v>290219548</v>
      </c>
      <c r="D43">
        <v>9548</v>
      </c>
      <c r="E43" t="s">
        <v>77</v>
      </c>
      <c r="F43" t="str">
        <f>(IF(E43=parameters!$D$2,parameters!$E$2,(IF(E43=parameters!$D$3,parameters!$E$3,(IF(E43=parameters!$D$4,parameters!$E$4,(IF(E43=parameters!$D$5,parameters!$E$5,"error"))))))))</f>
        <v>#009E73</v>
      </c>
      <c r="G43">
        <v>1.2253000000000001</v>
      </c>
    </row>
    <row r="44" spans="1:7" x14ac:dyDescent="0.25">
      <c r="A44" t="s">
        <v>156</v>
      </c>
      <c r="B44">
        <v>163</v>
      </c>
      <c r="C44">
        <v>287523931</v>
      </c>
      <c r="D44">
        <v>3931</v>
      </c>
      <c r="E44" t="s">
        <v>76</v>
      </c>
      <c r="F44" t="str">
        <f>(IF(E44=parameters!$D$2,parameters!$E$2,(IF(E44=parameters!$D$3,parameters!$E$3,(IF(E44=parameters!$D$4,parameters!$E$4,(IF(E44=parameters!$D$5,parameters!$E$5,"error"))))))))</f>
        <v>#E69F00</v>
      </c>
      <c r="G44">
        <v>1.1778999999999999</v>
      </c>
    </row>
    <row r="45" spans="1:7" x14ac:dyDescent="0.25">
      <c r="A45" t="s">
        <v>155</v>
      </c>
      <c r="B45">
        <v>25</v>
      </c>
      <c r="C45" t="s">
        <v>31</v>
      </c>
      <c r="D45" t="s">
        <v>31</v>
      </c>
      <c r="E45" t="s">
        <v>103</v>
      </c>
      <c r="F45" t="str">
        <f>(IF(E45=parameters!$D$2,parameters!$E$2,(IF(E45=parameters!$D$3,parameters!$E$3,(IF(E45=parameters!$D$4,parameters!$E$4,(IF(E45=parameters!$D$5,parameters!$E$5,"error"))))))))</f>
        <v>#0C7BDC</v>
      </c>
      <c r="G45" s="41">
        <v>1.1344000000000001</v>
      </c>
    </row>
    <row r="46" spans="1:7" x14ac:dyDescent="0.25">
      <c r="A46" t="s">
        <v>155</v>
      </c>
      <c r="B46">
        <v>170.1</v>
      </c>
      <c r="C46">
        <v>287523931</v>
      </c>
      <c r="D46">
        <v>3931</v>
      </c>
      <c r="E46" t="s">
        <v>76</v>
      </c>
      <c r="F46" t="str">
        <f>(IF(E46=parameters!$D$2,parameters!$E$2,(IF(E46=parameters!$D$3,parameters!$E$3,(IF(E46=parameters!$D$4,parameters!$E$4,(IF(E46=parameters!$D$5,parameters!$E$5,"error"))))))))</f>
        <v>#E69F00</v>
      </c>
      <c r="G46">
        <v>1.0707</v>
      </c>
    </row>
    <row r="47" spans="1:7" x14ac:dyDescent="0.25">
      <c r="A47" t="s">
        <v>155</v>
      </c>
      <c r="B47">
        <v>128</v>
      </c>
      <c r="C47">
        <v>289838791</v>
      </c>
      <c r="D47">
        <v>8791</v>
      </c>
      <c r="E47" t="s">
        <v>104</v>
      </c>
      <c r="F47" t="str">
        <f>(IF(E47=parameters!$D$2,parameters!$E$2,(IF(E47=parameters!$D$3,parameters!$E$3,(IF(E47=parameters!$D$4,parameters!$E$4,(IF(E47=parameters!$D$5,parameters!$E$5,"error"))))))))</f>
        <v>#994F00</v>
      </c>
      <c r="G47">
        <v>1.0523</v>
      </c>
    </row>
    <row r="48" spans="1:7" x14ac:dyDescent="0.25">
      <c r="A48" t="s">
        <v>156</v>
      </c>
      <c r="B48">
        <v>167</v>
      </c>
      <c r="C48">
        <v>289838836</v>
      </c>
      <c r="D48">
        <v>8836</v>
      </c>
      <c r="E48" t="s">
        <v>104</v>
      </c>
      <c r="F48" t="str">
        <f>(IF(E48=parameters!$D$2,parameters!$E$2,(IF(E48=parameters!$D$3,parameters!$E$3,(IF(E48=parameters!$D$4,parameters!$E$4,(IF(E48=parameters!$D$5,parameters!$E$5,"error"))))))))</f>
        <v>#994F00</v>
      </c>
      <c r="G48">
        <v>1.0471999999999999</v>
      </c>
    </row>
    <row r="49" spans="1:7" x14ac:dyDescent="0.25">
      <c r="A49" t="s">
        <v>155</v>
      </c>
      <c r="B49">
        <v>130.69999999999999</v>
      </c>
      <c r="C49">
        <v>9391</v>
      </c>
      <c r="D49">
        <v>9391</v>
      </c>
      <c r="E49" t="s">
        <v>76</v>
      </c>
      <c r="F49" t="str">
        <f>(IF(E49=parameters!$D$2,parameters!$E$2,(IF(E49=parameters!$D$3,parameters!$E$3,(IF(E49=parameters!$D$4,parameters!$E$4,(IF(E49=parameters!$D$5,parameters!$E$5,"error"))))))))</f>
        <v>#E69F00</v>
      </c>
      <c r="G49">
        <v>1.0004</v>
      </c>
    </row>
    <row r="50" spans="1:7" x14ac:dyDescent="0.25">
      <c r="A50" t="s">
        <v>131</v>
      </c>
      <c r="B50">
        <v>300</v>
      </c>
      <c r="C50" t="s">
        <v>36</v>
      </c>
      <c r="D50" t="s">
        <v>36</v>
      </c>
      <c r="E50" t="s">
        <v>104</v>
      </c>
      <c r="F50" t="str">
        <f>(IF(E50=parameters!$D$2,parameters!$E$2,(IF(E50=parameters!$D$3,parameters!$E$3,(IF(E50=parameters!$D$4,parameters!$E$4,(IF(E50=parameters!$D$5,parameters!$E$5,"error"))))))))</f>
        <v>#994F00</v>
      </c>
      <c r="G50">
        <v>0.99850000000000005</v>
      </c>
    </row>
    <row r="51" spans="1:7" x14ac:dyDescent="0.25">
      <c r="A51" t="s">
        <v>156</v>
      </c>
      <c r="B51">
        <v>155</v>
      </c>
      <c r="C51" t="s">
        <v>40</v>
      </c>
      <c r="D51" t="s">
        <v>40</v>
      </c>
      <c r="E51" t="s">
        <v>104</v>
      </c>
      <c r="F51" t="str">
        <f>(IF(E51=parameters!$D$2,parameters!$E$2,(IF(E51=parameters!$D$3,parameters!$E$3,(IF(E51=parameters!$D$4,parameters!$E$4,(IF(E51=parameters!$D$5,parameters!$E$5,"error"))))))))</f>
        <v>#994F00</v>
      </c>
      <c r="G51">
        <v>0.99539999999999995</v>
      </c>
    </row>
    <row r="52" spans="1:7" x14ac:dyDescent="0.25">
      <c r="A52" t="s">
        <v>155</v>
      </c>
      <c r="B52">
        <v>147</v>
      </c>
      <c r="C52" t="s">
        <v>40</v>
      </c>
      <c r="D52" t="s">
        <v>40</v>
      </c>
      <c r="E52" t="s">
        <v>104</v>
      </c>
      <c r="F52" t="str">
        <f>(IF(E52=parameters!$D$2,parameters!$E$2,(IF(E52=parameters!$D$3,parameters!$E$3,(IF(E52=parameters!$D$4,parameters!$E$4,(IF(E52=parameters!$D$5,parameters!$E$5,"error"))))))))</f>
        <v>#994F00</v>
      </c>
      <c r="G52">
        <v>0.99429999999999996</v>
      </c>
    </row>
    <row r="53" spans="1:7" x14ac:dyDescent="0.25">
      <c r="A53" t="s">
        <v>131</v>
      </c>
      <c r="B53">
        <v>164</v>
      </c>
      <c r="C53" t="s">
        <v>39</v>
      </c>
      <c r="D53" t="s">
        <v>39</v>
      </c>
      <c r="E53" t="s">
        <v>104</v>
      </c>
      <c r="F53" t="str">
        <f>(IF(E53=parameters!$D$2,parameters!$E$2,(IF(E53=parameters!$D$3,parameters!$E$3,(IF(E53=parameters!$D$4,parameters!$E$4,(IF(E53=parameters!$D$5,parameters!$E$5,"error"))))))))</f>
        <v>#994F00</v>
      </c>
      <c r="G53">
        <v>0.95630000000000004</v>
      </c>
    </row>
    <row r="54" spans="1:7" x14ac:dyDescent="0.25">
      <c r="A54" t="s">
        <v>156</v>
      </c>
      <c r="B54">
        <v>150</v>
      </c>
      <c r="C54">
        <v>289838910</v>
      </c>
      <c r="D54">
        <v>8910</v>
      </c>
      <c r="E54" t="s">
        <v>104</v>
      </c>
      <c r="F54" t="str">
        <f>(IF(E54=parameters!$D$2,parameters!$E$2,(IF(E54=parameters!$D$3,parameters!$E$3,(IF(E54=parameters!$D$4,parameters!$E$4,(IF(E54=parameters!$D$5,parameters!$E$5,"error"))))))))</f>
        <v>#994F00</v>
      </c>
      <c r="G54">
        <v>0.86</v>
      </c>
    </row>
    <row r="55" spans="1:7" x14ac:dyDescent="0.25">
      <c r="A55" t="s">
        <v>155</v>
      </c>
      <c r="B55">
        <v>158</v>
      </c>
      <c r="C55">
        <v>289838836</v>
      </c>
      <c r="D55">
        <v>8836</v>
      </c>
      <c r="E55" t="s">
        <v>104</v>
      </c>
      <c r="F55" t="str">
        <f>(IF(E55=parameters!$D$2,parameters!$E$2,(IF(E55=parameters!$D$3,parameters!$E$3,(IF(E55=parameters!$D$4,parameters!$E$4,(IF(E55=parameters!$D$5,parameters!$E$5,"error"))))))))</f>
        <v>#994F00</v>
      </c>
      <c r="G55">
        <v>0.83130000000000004</v>
      </c>
    </row>
    <row r="56" spans="1:7" x14ac:dyDescent="0.25">
      <c r="A56" t="s">
        <v>155</v>
      </c>
      <c r="B56">
        <v>118</v>
      </c>
      <c r="C56" t="s">
        <v>39</v>
      </c>
      <c r="D56" t="s">
        <v>39</v>
      </c>
      <c r="E56" t="s">
        <v>104</v>
      </c>
      <c r="F56" t="str">
        <f>(IF(E56=parameters!$D$2,parameters!$E$2,(IF(E56=parameters!$D$3,parameters!$E$3,(IF(E56=parameters!$D$4,parameters!$E$4,(IF(E56=parameters!$D$5,parameters!$E$5,"error"))))))))</f>
        <v>#994F00</v>
      </c>
      <c r="G56">
        <v>0.8236</v>
      </c>
    </row>
    <row r="57" spans="1:7" x14ac:dyDescent="0.25">
      <c r="A57" t="s">
        <v>156</v>
      </c>
      <c r="B57">
        <v>146</v>
      </c>
      <c r="C57">
        <v>289838791</v>
      </c>
      <c r="D57">
        <v>8791</v>
      </c>
      <c r="E57" t="s">
        <v>104</v>
      </c>
      <c r="F57" t="str">
        <f>(IF(E57=parameters!$D$2,parameters!$E$2,(IF(E57=parameters!$D$3,parameters!$E$3,(IF(E57=parameters!$D$4,parameters!$E$4,(IF(E57=parameters!$D$5,parameters!$E$5,"error"))))))))</f>
        <v>#994F00</v>
      </c>
      <c r="G57">
        <v>0.81569999999999998</v>
      </c>
    </row>
    <row r="58" spans="1:7" x14ac:dyDescent="0.25">
      <c r="A58" t="s">
        <v>155</v>
      </c>
      <c r="B58">
        <v>112</v>
      </c>
      <c r="C58">
        <v>289838910</v>
      </c>
      <c r="D58">
        <v>8910</v>
      </c>
      <c r="E58" t="s">
        <v>104</v>
      </c>
      <c r="F58" t="str">
        <f>(IF(E58=parameters!$D$2,parameters!$E$2,(IF(E58=parameters!$D$3,parameters!$E$3,(IF(E58=parameters!$D$4,parameters!$E$4,(IF(E58=parameters!$D$5,parameters!$E$5,"error"))))))))</f>
        <v>#994F00</v>
      </c>
      <c r="G58">
        <v>0.79339999999999999</v>
      </c>
    </row>
    <row r="59" spans="1:7" x14ac:dyDescent="0.25">
      <c r="A59" t="s">
        <v>156</v>
      </c>
      <c r="B59">
        <v>93</v>
      </c>
      <c r="C59" t="s">
        <v>39</v>
      </c>
      <c r="D59" t="s">
        <v>39</v>
      </c>
      <c r="E59" t="s">
        <v>104</v>
      </c>
      <c r="F59" t="str">
        <f>(IF(E59=parameters!$D$2,parameters!$E$2,(IF(E59=parameters!$D$3,parameters!$E$3,(IF(E59=parameters!$D$4,parameters!$E$4,(IF(E59=parameters!$D$5,parameters!$E$5,"error"))))))))</f>
        <v>#994F00</v>
      </c>
      <c r="G59">
        <v>0.65300000000000002</v>
      </c>
    </row>
    <row r="60" spans="1:7" x14ac:dyDescent="0.25">
      <c r="A60" t="s">
        <v>156</v>
      </c>
      <c r="B60">
        <v>88</v>
      </c>
      <c r="C60" t="s">
        <v>36</v>
      </c>
      <c r="D60" t="s">
        <v>36</v>
      </c>
      <c r="E60" t="s">
        <v>104</v>
      </c>
      <c r="F60" t="str">
        <f>(IF(E60=parameters!$D$2,parameters!$E$2,(IF(E60=parameters!$D$3,parameters!$E$3,(IF(E60=parameters!$D$4,parameters!$E$4,(IF(E60=parameters!$D$5,parameters!$E$5,"error"))))))))</f>
        <v>#994F00</v>
      </c>
      <c r="G60">
        <v>0.63080000000000003</v>
      </c>
    </row>
    <row r="61" spans="1:7" x14ac:dyDescent="0.25">
      <c r="A61" t="s">
        <v>155</v>
      </c>
      <c r="B61">
        <v>80</v>
      </c>
      <c r="C61" t="s">
        <v>36</v>
      </c>
      <c r="D61" t="s">
        <v>36</v>
      </c>
      <c r="E61" t="s">
        <v>104</v>
      </c>
      <c r="F61" t="str">
        <f>(IF(E61=parameters!$D$2,parameters!$E$2,(IF(E61=parameters!$D$3,parameters!$E$3,(IF(E61=parameters!$D$4,parameters!$E$4,(IF(E61=parameters!$D$5,parameters!$E$5,"error"))))))))</f>
        <v>#994F00</v>
      </c>
      <c r="G61">
        <v>0.50880000000000003</v>
      </c>
    </row>
    <row r="62" spans="1:7" x14ac:dyDescent="0.25">
      <c r="A62" t="s">
        <v>154</v>
      </c>
      <c r="B62">
        <v>4.4000000000000004</v>
      </c>
      <c r="C62">
        <v>290219548</v>
      </c>
      <c r="D62">
        <v>9548</v>
      </c>
      <c r="E62" t="s">
        <v>77</v>
      </c>
      <c r="F62" t="str">
        <f>(IF(E62=parameters!$D$2,parameters!$E$2,(IF(E62=parameters!$D$3,parameters!$E$3,(IF(E62=parameters!$D$4,parameters!$E$4,(IF(E62=parameters!$D$5,parameters!$E$5,"error"))))))))</f>
        <v>#009E73</v>
      </c>
    </row>
    <row r="63" spans="1:7" x14ac:dyDescent="0.25">
      <c r="A63" t="s">
        <v>154</v>
      </c>
      <c r="B63">
        <v>4.4000000000000004</v>
      </c>
      <c r="C63" t="s">
        <v>47</v>
      </c>
      <c r="D63" t="s">
        <v>47</v>
      </c>
      <c r="E63" t="s">
        <v>77</v>
      </c>
      <c r="F63" t="str">
        <f>(IF(E63=parameters!$D$2,parameters!$E$2,(IF(E63=parameters!$D$3,parameters!$E$3,(IF(E63=parameters!$D$4,parameters!$E$4,(IF(E63=parameters!$D$5,parameters!$E$5,"error"))))))))</f>
        <v>#009E73</v>
      </c>
    </row>
    <row r="64" spans="1:7" x14ac:dyDescent="0.25">
      <c r="A64" t="s">
        <v>133</v>
      </c>
      <c r="B64">
        <v>4.5</v>
      </c>
      <c r="C64" t="s">
        <v>32</v>
      </c>
      <c r="D64" t="s">
        <v>32</v>
      </c>
      <c r="E64" t="s">
        <v>103</v>
      </c>
      <c r="F64" t="str">
        <f>(IF(E64=parameters!$D$2,parameters!$E$2,(IF(E64=parameters!$D$3,parameters!$E$3,(IF(E64=parameters!$D$4,parameters!$E$4,(IF(E64=parameters!$D$5,parameters!$E$5,"error"))))))))</f>
        <v>#0C7BDC</v>
      </c>
    </row>
    <row r="65" spans="1:6" x14ac:dyDescent="0.25">
      <c r="A65" t="s">
        <v>154</v>
      </c>
      <c r="B65">
        <v>5.9</v>
      </c>
      <c r="C65" t="s">
        <v>24</v>
      </c>
      <c r="D65" t="s">
        <v>24</v>
      </c>
      <c r="E65" t="s">
        <v>103</v>
      </c>
      <c r="F65" t="str">
        <f>(IF(E65=parameters!$D$2,parameters!$E$2,(IF(E65=parameters!$D$3,parameters!$E$3,(IF(E65=parameters!$D$4,parameters!$E$4,(IF(E65=parameters!$D$5,parameters!$E$5,"error"))))))))</f>
        <v>#0C7BDC</v>
      </c>
    </row>
    <row r="66" spans="1:6" x14ac:dyDescent="0.25">
      <c r="A66" t="s">
        <v>133</v>
      </c>
      <c r="B66">
        <v>5.9</v>
      </c>
      <c r="C66">
        <v>290219548</v>
      </c>
      <c r="D66">
        <v>9548</v>
      </c>
      <c r="E66" t="s">
        <v>77</v>
      </c>
      <c r="F66" t="str">
        <f>(IF(E66=parameters!$D$2,parameters!$E$2,(IF(E66=parameters!$D$3,parameters!$E$3,(IF(E66=parameters!$D$4,parameters!$E$4,(IF(E66=parameters!$D$5,parameters!$E$5,"error"))))))))</f>
        <v>#009E73</v>
      </c>
    </row>
    <row r="67" spans="1:6" x14ac:dyDescent="0.25">
      <c r="A67" t="s">
        <v>133</v>
      </c>
      <c r="B67">
        <v>5.9</v>
      </c>
      <c r="C67" t="s">
        <v>47</v>
      </c>
      <c r="D67" t="s">
        <v>47</v>
      </c>
      <c r="E67" t="s">
        <v>77</v>
      </c>
      <c r="F67" t="str">
        <f>(IF(E67=parameters!$D$2,parameters!$E$2,(IF(E67=parameters!$D$3,parameters!$E$3,(IF(E67=parameters!$D$4,parameters!$E$4,(IF(E67=parameters!$D$5,parameters!$E$5,"error"))))))))</f>
        <v>#009E73</v>
      </c>
    </row>
    <row r="68" spans="1:6" x14ac:dyDescent="0.25">
      <c r="A68" t="s">
        <v>155</v>
      </c>
      <c r="B68">
        <v>8.4</v>
      </c>
      <c r="C68" t="s">
        <v>33</v>
      </c>
      <c r="D68" t="s">
        <v>33</v>
      </c>
      <c r="E68" t="s">
        <v>151</v>
      </c>
      <c r="F68" t="str">
        <f>(IF(E68=parameters!$D$2,parameters!$E$2,(IF(E68=parameters!$D$3,parameters!$E$3,(IF(E68=parameters!$D$4,parameters!$E$4,(IF(E68=parameters!$D$5,parameters!$E$5,"error"))))))))</f>
        <v>error</v>
      </c>
    </row>
    <row r="69" spans="1:6" x14ac:dyDescent="0.25">
      <c r="A69" t="s">
        <v>154</v>
      </c>
      <c r="B69">
        <v>10.8</v>
      </c>
      <c r="C69" t="s">
        <v>32</v>
      </c>
      <c r="D69" t="s">
        <v>32</v>
      </c>
      <c r="E69" t="s">
        <v>103</v>
      </c>
      <c r="F69" t="str">
        <f>(IF(E69=parameters!$D$2,parameters!$E$2,(IF(E69=parameters!$D$3,parameters!$E$3,(IF(E69=parameters!$D$4,parameters!$E$4,(IF(E69=parameters!$D$5,parameters!$E$5,"error"))))))))</f>
        <v>#0C7BDC</v>
      </c>
    </row>
    <row r="70" spans="1:6" x14ac:dyDescent="0.25">
      <c r="A70" t="s">
        <v>156</v>
      </c>
      <c r="B70">
        <v>12.7</v>
      </c>
      <c r="C70" t="s">
        <v>33</v>
      </c>
      <c r="D70" t="s">
        <v>33</v>
      </c>
      <c r="E70" t="s">
        <v>151</v>
      </c>
      <c r="F70" t="str">
        <f>(IF(E70=parameters!$D$2,parameters!$E$2,(IF(E70=parameters!$D$3,parameters!$E$3,(IF(E70=parameters!$D$4,parameters!$E$4,(IF(E70=parameters!$D$5,parameters!$E$5,"error"))))))))</f>
        <v>error</v>
      </c>
    </row>
    <row r="71" spans="1:6" x14ac:dyDescent="0.25">
      <c r="A71" t="s">
        <v>134</v>
      </c>
      <c r="B71">
        <v>13.6</v>
      </c>
      <c r="C71">
        <v>9391</v>
      </c>
      <c r="D71">
        <v>9391</v>
      </c>
      <c r="E71" t="s">
        <v>76</v>
      </c>
      <c r="F71" t="str">
        <f>(IF(E71=parameters!$D$2,parameters!$E$2,(IF(E71=parameters!$D$3,parameters!$E$3,(IF(E71=parameters!$D$4,parameters!$E$4,(IF(E71=parameters!$D$5,parameters!$E$5,"error"))))))))</f>
        <v>#E69F00</v>
      </c>
    </row>
    <row r="72" spans="1:6" x14ac:dyDescent="0.25">
      <c r="A72" t="s">
        <v>134</v>
      </c>
      <c r="B72">
        <v>13.8</v>
      </c>
      <c r="C72">
        <v>290219548</v>
      </c>
      <c r="D72">
        <v>9548</v>
      </c>
      <c r="E72" t="s">
        <v>77</v>
      </c>
      <c r="F72" t="str">
        <f>(IF(E72=parameters!$D$2,parameters!$E$2,(IF(E72=parameters!$D$3,parameters!$E$3,(IF(E72=parameters!$D$4,parameters!$E$4,(IF(E72=parameters!$D$5,parameters!$E$5,"error"))))))))</f>
        <v>#009E73</v>
      </c>
    </row>
    <row r="73" spans="1:6" x14ac:dyDescent="0.25">
      <c r="A73" t="s">
        <v>134</v>
      </c>
      <c r="B73">
        <v>13.8</v>
      </c>
      <c r="C73" t="s">
        <v>47</v>
      </c>
      <c r="D73" t="s">
        <v>47</v>
      </c>
      <c r="E73" t="s">
        <v>77</v>
      </c>
      <c r="F73" t="str">
        <f>(IF(E73=parameters!$D$2,parameters!$E$2,(IF(E73=parameters!$D$3,parameters!$E$3,(IF(E73=parameters!$D$4,parameters!$E$4,(IF(E73=parameters!$D$5,parameters!$E$5,"error"))))))))</f>
        <v>#009E73</v>
      </c>
    </row>
    <row r="74" spans="1:6" x14ac:dyDescent="0.25">
      <c r="A74" t="s">
        <v>133</v>
      </c>
      <c r="B74">
        <v>15.6</v>
      </c>
      <c r="C74" t="s">
        <v>24</v>
      </c>
      <c r="D74" t="s">
        <v>24</v>
      </c>
      <c r="E74" t="s">
        <v>103</v>
      </c>
      <c r="F74" t="str">
        <f>(IF(E74=parameters!$D$2,parameters!$E$2,(IF(E74=parameters!$D$3,parameters!$E$3,(IF(E74=parameters!$D$4,parameters!$E$4,(IF(E74=parameters!$D$5,parameters!$E$5,"error"))))))))</f>
        <v>#0C7BDC</v>
      </c>
    </row>
    <row r="75" spans="1:6" x14ac:dyDescent="0.25">
      <c r="A75" t="s">
        <v>134</v>
      </c>
      <c r="B75">
        <v>15.7</v>
      </c>
      <c r="C75">
        <v>290219416</v>
      </c>
      <c r="D75">
        <v>9416</v>
      </c>
      <c r="E75" t="s">
        <v>77</v>
      </c>
      <c r="F75" t="str">
        <f>(IF(E75=parameters!$D$2,parameters!$E$2,(IF(E75=parameters!$D$3,parameters!$E$3,(IF(E75=parameters!$D$4,parameters!$E$4,(IF(E75=parameters!$D$5,parameters!$E$5,"error"))))))))</f>
        <v>#009E73</v>
      </c>
    </row>
    <row r="76" spans="1:6" x14ac:dyDescent="0.25">
      <c r="A76" t="s">
        <v>134</v>
      </c>
      <c r="B76">
        <v>17.399999999999999</v>
      </c>
      <c r="C76" t="s">
        <v>32</v>
      </c>
      <c r="D76" t="s">
        <v>32</v>
      </c>
      <c r="E76" t="s">
        <v>103</v>
      </c>
      <c r="F76" t="str">
        <f>(IF(E76=parameters!$D$2,parameters!$E$2,(IF(E76=parameters!$D$3,parameters!$E$3,(IF(E76=parameters!$D$4,parameters!$E$4,(IF(E76=parameters!$D$5,parameters!$E$5,"error"))))))))</f>
        <v>#0C7BDC</v>
      </c>
    </row>
    <row r="77" spans="1:6" x14ac:dyDescent="0.25">
      <c r="A77" t="s">
        <v>133</v>
      </c>
      <c r="B77">
        <v>18</v>
      </c>
      <c r="C77">
        <v>7223</v>
      </c>
      <c r="D77">
        <v>7223</v>
      </c>
      <c r="E77" t="s">
        <v>77</v>
      </c>
      <c r="F77" t="str">
        <f>(IF(E77=parameters!$D$2,parameters!$E$2,(IF(E77=parameters!$D$3,parameters!$E$3,(IF(E77=parameters!$D$4,parameters!$E$4,(IF(E77=parameters!$D$5,parameters!$E$5,"error"))))))))</f>
        <v>#009E73</v>
      </c>
    </row>
    <row r="78" spans="1:6" x14ac:dyDescent="0.25">
      <c r="A78" t="s">
        <v>154</v>
      </c>
      <c r="B78">
        <v>18.5</v>
      </c>
      <c r="C78">
        <v>290219416</v>
      </c>
      <c r="D78">
        <v>9416</v>
      </c>
      <c r="E78" t="s">
        <v>77</v>
      </c>
      <c r="F78" t="str">
        <f>(IF(E78=parameters!$D$2,parameters!$E$2,(IF(E78=parameters!$D$3,parameters!$E$3,(IF(E78=parameters!$D$4,parameters!$E$4,(IF(E78=parameters!$D$5,parameters!$E$5,"error"))))))))</f>
        <v>#009E73</v>
      </c>
    </row>
    <row r="79" spans="1:6" x14ac:dyDescent="0.25">
      <c r="A79" t="s">
        <v>134</v>
      </c>
      <c r="B79">
        <v>20</v>
      </c>
      <c r="C79">
        <v>9119</v>
      </c>
      <c r="D79">
        <v>9119</v>
      </c>
      <c r="E79" t="s">
        <v>103</v>
      </c>
      <c r="F79" t="str">
        <f>(IF(E79=parameters!$D$2,parameters!$E$2,(IF(E79=parameters!$D$3,parameters!$E$3,(IF(E79=parameters!$D$4,parameters!$E$4,(IF(E79=parameters!$D$5,parameters!$E$5,"error"))))))))</f>
        <v>#0C7BDC</v>
      </c>
    </row>
    <row r="80" spans="1:6" x14ac:dyDescent="0.25">
      <c r="A80" t="s">
        <v>154</v>
      </c>
      <c r="B80">
        <v>20.8</v>
      </c>
      <c r="C80">
        <v>290219699</v>
      </c>
      <c r="D80">
        <v>9699</v>
      </c>
      <c r="E80" t="s">
        <v>76</v>
      </c>
      <c r="F80" t="str">
        <f>(IF(E80=parameters!$D$2,parameters!$E$2,(IF(E80=parameters!$D$3,parameters!$E$3,(IF(E80=parameters!$D$4,parameters!$E$4,(IF(E80=parameters!$D$5,parameters!$E$5,"error"))))))))</f>
        <v>#E69F00</v>
      </c>
    </row>
    <row r="81" spans="1:6" x14ac:dyDescent="0.25">
      <c r="A81" t="s">
        <v>131</v>
      </c>
      <c r="B81">
        <v>27.1</v>
      </c>
      <c r="C81" t="s">
        <v>33</v>
      </c>
      <c r="D81" t="s">
        <v>33</v>
      </c>
      <c r="E81" t="s">
        <v>151</v>
      </c>
      <c r="F81" t="str">
        <f>(IF(E81=parameters!$D$2,parameters!$E$2,(IF(E81=parameters!$D$3,parameters!$E$3,(IF(E81=parameters!$D$4,parameters!$E$4,(IF(E81=parameters!$D$5,parameters!$E$5,"error"))))))))</f>
        <v>error</v>
      </c>
    </row>
    <row r="82" spans="1:6" x14ac:dyDescent="0.25">
      <c r="A82" t="s">
        <v>154</v>
      </c>
      <c r="B82">
        <v>28</v>
      </c>
      <c r="C82">
        <v>9119</v>
      </c>
      <c r="D82">
        <v>9119</v>
      </c>
      <c r="E82" t="s">
        <v>103</v>
      </c>
      <c r="F82" t="str">
        <f>(IF(E82=parameters!$D$2,parameters!$E$2,(IF(E82=parameters!$D$3,parameters!$E$3,(IF(E82=parameters!$D$4,parameters!$E$4,(IF(E82=parameters!$D$5,parameters!$E$5,"error"))))))))</f>
        <v>#0C7BDC</v>
      </c>
    </row>
    <row r="83" spans="1:6" x14ac:dyDescent="0.25">
      <c r="A83" t="s">
        <v>154</v>
      </c>
      <c r="B83">
        <v>28.2</v>
      </c>
      <c r="C83" t="s">
        <v>33</v>
      </c>
      <c r="D83" t="s">
        <v>33</v>
      </c>
      <c r="E83" t="s">
        <v>151</v>
      </c>
      <c r="F83" t="str">
        <f>(IF(E83=parameters!$D$2,parameters!$E$2,(IF(E83=parameters!$D$3,parameters!$E$3,(IF(E83=parameters!$D$4,parameters!$E$4,(IF(E83=parameters!$D$5,parameters!$E$5,"error"))))))))</f>
        <v>error</v>
      </c>
    </row>
    <row r="84" spans="1:6" x14ac:dyDescent="0.25">
      <c r="A84" t="s">
        <v>133</v>
      </c>
      <c r="B84">
        <v>28.3</v>
      </c>
      <c r="C84" t="s">
        <v>38</v>
      </c>
      <c r="D84" t="s">
        <v>38</v>
      </c>
      <c r="E84" t="s">
        <v>152</v>
      </c>
      <c r="F84" t="str">
        <f>(IF(E84=parameters!$D$2,parameters!$E$2,(IF(E84=parameters!$D$3,parameters!$E$3,(IF(E84=parameters!$D$4,parameters!$E$4,(IF(E84=parameters!$D$5,parameters!$E$5,"error"))))))))</f>
        <v>error</v>
      </c>
    </row>
    <row r="85" spans="1:6" x14ac:dyDescent="0.25">
      <c r="A85" t="s">
        <v>133</v>
      </c>
      <c r="B85">
        <v>29</v>
      </c>
      <c r="C85" t="s">
        <v>31</v>
      </c>
      <c r="D85" t="s">
        <v>31</v>
      </c>
      <c r="E85" t="s">
        <v>103</v>
      </c>
      <c r="F85" t="str">
        <f>(IF(E85=parameters!$D$2,parameters!$E$2,(IF(E85=parameters!$D$3,parameters!$E$3,(IF(E85=parameters!$D$4,parameters!$E$4,(IF(E85=parameters!$D$5,parameters!$E$5,"error"))))))))</f>
        <v>#0C7BDC</v>
      </c>
    </row>
    <row r="86" spans="1:6" x14ac:dyDescent="0.25">
      <c r="A86" t="s">
        <v>154</v>
      </c>
      <c r="B86">
        <v>29.6</v>
      </c>
      <c r="C86" t="s">
        <v>31</v>
      </c>
      <c r="D86" t="s">
        <v>31</v>
      </c>
      <c r="E86" t="s">
        <v>103</v>
      </c>
      <c r="F86" t="str">
        <f>(IF(E86=parameters!$D$2,parameters!$E$2,(IF(E86=parameters!$D$3,parameters!$E$3,(IF(E86=parameters!$D$4,parameters!$E$4,(IF(E86=parameters!$D$5,parameters!$E$5,"error"))))))))</f>
        <v>#0C7BDC</v>
      </c>
    </row>
    <row r="87" spans="1:6" x14ac:dyDescent="0.25">
      <c r="A87" t="s">
        <v>154</v>
      </c>
      <c r="B87">
        <v>29.9</v>
      </c>
      <c r="C87">
        <v>7223</v>
      </c>
      <c r="D87">
        <v>7223</v>
      </c>
      <c r="E87" t="s">
        <v>77</v>
      </c>
      <c r="F87" t="str">
        <f>(IF(E87=parameters!$D$2,parameters!$E$2,(IF(E87=parameters!$D$3,parameters!$E$3,(IF(E87=parameters!$D$4,parameters!$E$4,(IF(E87=parameters!$D$5,parameters!$E$5,"error"))))))))</f>
        <v>#009E73</v>
      </c>
    </row>
    <row r="88" spans="1:6" x14ac:dyDescent="0.25">
      <c r="A88" t="s">
        <v>133</v>
      </c>
      <c r="B88">
        <v>34.5</v>
      </c>
      <c r="C88">
        <v>290219143</v>
      </c>
      <c r="D88">
        <v>9143</v>
      </c>
      <c r="E88" t="s">
        <v>77</v>
      </c>
      <c r="F88" t="str">
        <f>(IF(E88=parameters!$D$2,parameters!$E$2,(IF(E88=parameters!$D$3,parameters!$E$3,(IF(E88=parameters!$D$4,parameters!$E$4,(IF(E88=parameters!$D$5,parameters!$E$5,"error"))))))))</f>
        <v>#009E73</v>
      </c>
    </row>
    <row r="89" spans="1:6" x14ac:dyDescent="0.25">
      <c r="A89" t="s">
        <v>134</v>
      </c>
      <c r="B89">
        <v>36.5</v>
      </c>
      <c r="C89" t="s">
        <v>24</v>
      </c>
      <c r="D89" t="s">
        <v>24</v>
      </c>
      <c r="E89" t="s">
        <v>103</v>
      </c>
      <c r="F89" t="str">
        <f>(IF(E89=parameters!$D$2,parameters!$E$2,(IF(E89=parameters!$D$3,parameters!$E$3,(IF(E89=parameters!$D$4,parameters!$E$4,(IF(E89=parameters!$D$5,parameters!$E$5,"error"))))))))</f>
        <v>#0C7BDC</v>
      </c>
    </row>
    <row r="90" spans="1:6" x14ac:dyDescent="0.25">
      <c r="A90" t="s">
        <v>133</v>
      </c>
      <c r="B90">
        <v>37</v>
      </c>
      <c r="C90" t="s">
        <v>39</v>
      </c>
      <c r="D90" t="s">
        <v>39</v>
      </c>
      <c r="E90" t="s">
        <v>104</v>
      </c>
      <c r="F90" t="str">
        <f>(IF(E90=parameters!$D$2,parameters!$E$2,(IF(E90=parameters!$D$3,parameters!$E$3,(IF(E90=parameters!$D$4,parameters!$E$4,(IF(E90=parameters!$D$5,parameters!$E$5,"error"))))))))</f>
        <v>#994F00</v>
      </c>
    </row>
    <row r="91" spans="1:6" x14ac:dyDescent="0.25">
      <c r="A91" t="s">
        <v>133</v>
      </c>
      <c r="B91">
        <v>38</v>
      </c>
      <c r="C91">
        <v>290219416</v>
      </c>
      <c r="D91">
        <v>9416</v>
      </c>
      <c r="E91" t="s">
        <v>77</v>
      </c>
      <c r="F91" t="str">
        <f>(IF(E91=parameters!$D$2,parameters!$E$2,(IF(E91=parameters!$D$3,parameters!$E$3,(IF(E91=parameters!$D$4,parameters!$E$4,(IF(E91=parameters!$D$5,parameters!$E$5,"error"))))))))</f>
        <v>#009E73</v>
      </c>
    </row>
    <row r="92" spans="1:6" x14ac:dyDescent="0.25">
      <c r="A92" t="s">
        <v>133</v>
      </c>
      <c r="B92">
        <v>42</v>
      </c>
      <c r="C92">
        <v>287523931</v>
      </c>
      <c r="D92">
        <v>3931</v>
      </c>
      <c r="E92" t="s">
        <v>76</v>
      </c>
      <c r="F92" t="str">
        <f>(IF(E92=parameters!$D$2,parameters!$E$2,(IF(E92=parameters!$D$3,parameters!$E$3,(IF(E92=parameters!$D$4,parameters!$E$4,(IF(E92=parameters!$D$5,parameters!$E$5,"error"))))))))</f>
        <v>#E69F00</v>
      </c>
    </row>
    <row r="93" spans="1:6" x14ac:dyDescent="0.25">
      <c r="A93" t="s">
        <v>154</v>
      </c>
      <c r="B93">
        <v>43.7</v>
      </c>
      <c r="C93">
        <v>290219143</v>
      </c>
      <c r="D93">
        <v>9143</v>
      </c>
      <c r="E93" t="s">
        <v>77</v>
      </c>
      <c r="F93" t="str">
        <f>(IF(E93=parameters!$D$2,parameters!$E$2,(IF(E93=parameters!$D$3,parameters!$E$3,(IF(E93=parameters!$D$4,parameters!$E$4,(IF(E93=parameters!$D$5,parameters!$E$5,"error"))))))))</f>
        <v>#009E73</v>
      </c>
    </row>
    <row r="94" spans="1:6" x14ac:dyDescent="0.25">
      <c r="A94" t="s">
        <v>134</v>
      </c>
      <c r="B94">
        <v>45.9</v>
      </c>
      <c r="C94">
        <v>290219143</v>
      </c>
      <c r="D94">
        <v>9143</v>
      </c>
      <c r="E94" t="s">
        <v>77</v>
      </c>
      <c r="F94" t="str">
        <f>(IF(E94=parameters!$D$2,parameters!$E$2,(IF(E94=parameters!$D$3,parameters!$E$3,(IF(E94=parameters!$D$4,parameters!$E$4,(IF(E94=parameters!$D$5,parameters!$E$5,"error"))))))))</f>
        <v>#009E73</v>
      </c>
    </row>
    <row r="95" spans="1:6" x14ac:dyDescent="0.25">
      <c r="A95" t="s">
        <v>134</v>
      </c>
      <c r="B95">
        <v>46</v>
      </c>
      <c r="C95" t="s">
        <v>41</v>
      </c>
      <c r="D95" t="s">
        <v>41</v>
      </c>
      <c r="E95" t="s">
        <v>76</v>
      </c>
      <c r="F95" t="str">
        <f>(IF(E95=parameters!$D$2,parameters!$E$2,(IF(E95=parameters!$D$3,parameters!$E$3,(IF(E95=parameters!$D$4,parameters!$E$4,(IF(E95=parameters!$D$5,parameters!$E$5,"error"))))))))</f>
        <v>#E69F00</v>
      </c>
    </row>
    <row r="96" spans="1:6" x14ac:dyDescent="0.25">
      <c r="A96" t="s">
        <v>134</v>
      </c>
      <c r="B96">
        <v>46.9</v>
      </c>
      <c r="C96" t="s">
        <v>31</v>
      </c>
      <c r="D96" t="s">
        <v>31</v>
      </c>
      <c r="E96" t="s">
        <v>103</v>
      </c>
      <c r="F96" t="str">
        <f>(IF(E96=parameters!$D$2,parameters!$E$2,(IF(E96=parameters!$D$3,parameters!$E$3,(IF(E96=parameters!$D$4,parameters!$E$4,(IF(E96=parameters!$D$5,parameters!$E$5,"error"))))))))</f>
        <v>#0C7BDC</v>
      </c>
    </row>
    <row r="97" spans="1:6" x14ac:dyDescent="0.25">
      <c r="A97" t="s">
        <v>156</v>
      </c>
      <c r="B97">
        <v>48.4</v>
      </c>
      <c r="C97" t="s">
        <v>38</v>
      </c>
      <c r="D97" t="s">
        <v>38</v>
      </c>
      <c r="E97" t="s">
        <v>152</v>
      </c>
      <c r="F97" t="str">
        <f>(IF(E97=parameters!$D$2,parameters!$E$2,(IF(E97=parameters!$D$3,parameters!$E$3,(IF(E97=parameters!$D$4,parameters!$E$4,(IF(E97=parameters!$D$5,parameters!$E$5,"error"))))))))</f>
        <v>error</v>
      </c>
    </row>
    <row r="98" spans="1:6" x14ac:dyDescent="0.25">
      <c r="A98" t="s">
        <v>134</v>
      </c>
      <c r="B98">
        <v>49.7</v>
      </c>
      <c r="C98">
        <v>7223</v>
      </c>
      <c r="D98">
        <v>7223</v>
      </c>
      <c r="E98" t="s">
        <v>77</v>
      </c>
      <c r="F98" t="str">
        <f>(IF(E98=parameters!$D$2,parameters!$E$2,(IF(E98=parameters!$D$3,parameters!$E$3,(IF(E98=parameters!$D$4,parameters!$E$4,(IF(E98=parameters!$D$5,parameters!$E$5,"error"))))))))</f>
        <v>#009E73</v>
      </c>
    </row>
    <row r="99" spans="1:6" x14ac:dyDescent="0.25">
      <c r="A99" t="s">
        <v>134</v>
      </c>
      <c r="B99">
        <v>50.5</v>
      </c>
      <c r="C99">
        <v>290219699</v>
      </c>
      <c r="D99">
        <v>9699</v>
      </c>
      <c r="E99" t="s">
        <v>76</v>
      </c>
      <c r="F99" t="str">
        <f>(IF(E99=parameters!$D$2,parameters!$E$2,(IF(E99=parameters!$D$3,parameters!$E$3,(IF(E99=parameters!$D$4,parameters!$E$4,(IF(E99=parameters!$D$5,parameters!$E$5,"error"))))))))</f>
        <v>#E69F00</v>
      </c>
    </row>
    <row r="100" spans="1:6" x14ac:dyDescent="0.25">
      <c r="A100" t="s">
        <v>133</v>
      </c>
      <c r="B100">
        <v>59.6</v>
      </c>
      <c r="C100" t="s">
        <v>42</v>
      </c>
      <c r="D100" t="s">
        <v>42</v>
      </c>
      <c r="E100" t="s">
        <v>153</v>
      </c>
      <c r="F100" t="str">
        <f>(IF(E100=parameters!$D$2,parameters!$E$2,(IF(E100=parameters!$D$3,parameters!$E$3,(IF(E100=parameters!$D$4,parameters!$E$4,(IF(E100=parameters!$D$5,parameters!$E$5,"error"))))))))</f>
        <v>error</v>
      </c>
    </row>
    <row r="101" spans="1:6" x14ac:dyDescent="0.25">
      <c r="A101" t="s">
        <v>154</v>
      </c>
      <c r="B101">
        <v>61.6</v>
      </c>
      <c r="C101">
        <v>287523931</v>
      </c>
      <c r="D101">
        <v>3931</v>
      </c>
      <c r="E101" t="s">
        <v>76</v>
      </c>
      <c r="F101" t="str">
        <f>(IF(E101=parameters!$D$2,parameters!$E$2,(IF(E101=parameters!$D$3,parameters!$E$3,(IF(E101=parameters!$D$4,parameters!$E$4,(IF(E101=parameters!$D$5,parameters!$E$5,"error"))))))))</f>
        <v>#E69F00</v>
      </c>
    </row>
    <row r="102" spans="1:6" x14ac:dyDescent="0.25">
      <c r="A102" t="s">
        <v>133</v>
      </c>
      <c r="B102">
        <v>64.400000000000006</v>
      </c>
      <c r="C102" t="s">
        <v>41</v>
      </c>
      <c r="D102" t="s">
        <v>41</v>
      </c>
      <c r="E102" t="s">
        <v>76</v>
      </c>
      <c r="F102" t="str">
        <f>(IF(E102=parameters!$D$2,parameters!$E$2,(IF(E102=parameters!$D$3,parameters!$E$3,(IF(E102=parameters!$D$4,parameters!$E$4,(IF(E102=parameters!$D$5,parameters!$E$5,"error"))))))))</f>
        <v>#E69F00</v>
      </c>
    </row>
    <row r="103" spans="1:6" x14ac:dyDescent="0.25">
      <c r="A103" t="s">
        <v>154</v>
      </c>
      <c r="B103">
        <v>74.400000000000006</v>
      </c>
      <c r="C103" t="s">
        <v>38</v>
      </c>
      <c r="D103" t="s">
        <v>38</v>
      </c>
      <c r="E103" t="s">
        <v>152</v>
      </c>
      <c r="F103" t="str">
        <f>(IF(E103=parameters!$D$2,parameters!$E$2,(IF(E103=parameters!$D$3,parameters!$E$3,(IF(E103=parameters!$D$4,parameters!$E$4,(IF(E103=parameters!$D$5,parameters!$E$5,"error"))))))))</f>
        <v>error</v>
      </c>
    </row>
    <row r="104" spans="1:6" x14ac:dyDescent="0.25">
      <c r="A104" t="s">
        <v>154</v>
      </c>
      <c r="B104">
        <v>75</v>
      </c>
      <c r="C104" t="s">
        <v>39</v>
      </c>
      <c r="D104" t="s">
        <v>39</v>
      </c>
      <c r="E104" t="s">
        <v>104</v>
      </c>
      <c r="F104" t="str">
        <f>(IF(E104=parameters!$D$2,parameters!$E$2,(IF(E104=parameters!$D$3,parameters!$E$3,(IF(E104=parameters!$D$4,parameters!$E$4,(IF(E104=parameters!$D$5,parameters!$E$5,"error"))))))))</f>
        <v>#994F00</v>
      </c>
    </row>
    <row r="105" spans="1:6" x14ac:dyDescent="0.25">
      <c r="A105" t="s">
        <v>134</v>
      </c>
      <c r="B105">
        <v>82</v>
      </c>
      <c r="C105" t="s">
        <v>36</v>
      </c>
      <c r="D105" t="s">
        <v>36</v>
      </c>
      <c r="E105" t="s">
        <v>104</v>
      </c>
      <c r="F105" t="str">
        <f>(IF(E105=parameters!$D$2,parameters!$E$2,(IF(E105=parameters!$D$3,parameters!$E$3,(IF(E105=parameters!$D$4,parameters!$E$4,(IF(E105=parameters!$D$5,parameters!$E$5,"error"))))))))</f>
        <v>#994F00</v>
      </c>
    </row>
    <row r="106" spans="1:6" x14ac:dyDescent="0.25">
      <c r="A106" t="s">
        <v>154</v>
      </c>
      <c r="B106">
        <v>83</v>
      </c>
      <c r="C106">
        <v>289838791</v>
      </c>
      <c r="D106">
        <v>8791</v>
      </c>
      <c r="E106" t="s">
        <v>104</v>
      </c>
      <c r="F106" t="str">
        <f>(IF(E106=parameters!$D$2,parameters!$E$2,(IF(E106=parameters!$D$3,parameters!$E$3,(IF(E106=parameters!$D$4,parameters!$E$4,(IF(E106=parameters!$D$5,parameters!$E$5,"error"))))))))</f>
        <v>#994F00</v>
      </c>
    </row>
    <row r="107" spans="1:6" x14ac:dyDescent="0.25">
      <c r="A107" t="s">
        <v>154</v>
      </c>
      <c r="B107">
        <v>85.6</v>
      </c>
      <c r="C107">
        <v>9391</v>
      </c>
      <c r="D107">
        <v>9391</v>
      </c>
      <c r="E107" t="s">
        <v>76</v>
      </c>
      <c r="F107" t="str">
        <f>(IF(E107=parameters!$D$2,parameters!$E$2,(IF(E107=parameters!$D$3,parameters!$E$3,(IF(E107=parameters!$D$4,parameters!$E$4,(IF(E107=parameters!$D$5,parameters!$E$5,"error"))))))))</f>
        <v>#E69F00</v>
      </c>
    </row>
    <row r="108" spans="1:6" x14ac:dyDescent="0.25">
      <c r="A108" t="s">
        <v>154</v>
      </c>
      <c r="B108">
        <v>86</v>
      </c>
      <c r="C108" t="s">
        <v>36</v>
      </c>
      <c r="D108" t="s">
        <v>36</v>
      </c>
      <c r="E108" t="s">
        <v>104</v>
      </c>
      <c r="F108" t="str">
        <f>(IF(E108=parameters!$D$2,parameters!$E$2,(IF(E108=parameters!$D$3,parameters!$E$3,(IF(E108=parameters!$D$4,parameters!$E$4,(IF(E108=parameters!$D$5,parameters!$E$5,"error"))))))))</f>
        <v>#994F00</v>
      </c>
    </row>
    <row r="109" spans="1:6" x14ac:dyDescent="0.25">
      <c r="A109" t="s">
        <v>134</v>
      </c>
      <c r="B109">
        <v>90.9</v>
      </c>
      <c r="C109" t="s">
        <v>38</v>
      </c>
      <c r="D109" t="s">
        <v>38</v>
      </c>
      <c r="E109" t="s">
        <v>152</v>
      </c>
      <c r="F109" t="str">
        <f>(IF(E109=parameters!$D$2,parameters!$E$2,(IF(E109=parameters!$D$3,parameters!$E$3,(IF(E109=parameters!$D$4,parameters!$E$4,(IF(E109=parameters!$D$5,parameters!$E$5,"error"))))))))</f>
        <v>error</v>
      </c>
    </row>
    <row r="110" spans="1:6" x14ac:dyDescent="0.25">
      <c r="A110" t="s">
        <v>133</v>
      </c>
      <c r="B110">
        <v>91.8</v>
      </c>
      <c r="C110">
        <v>9119</v>
      </c>
      <c r="D110">
        <v>9119</v>
      </c>
      <c r="E110" t="s">
        <v>103</v>
      </c>
      <c r="F110" t="str">
        <f>(IF(E110=parameters!$D$2,parameters!$E$2,(IF(E110=parameters!$D$3,parameters!$E$3,(IF(E110=parameters!$D$4,parameters!$E$4,(IF(E110=parameters!$D$5,parameters!$E$5,"error"))))))))</f>
        <v>#0C7BDC</v>
      </c>
    </row>
    <row r="111" spans="1:6" x14ac:dyDescent="0.25">
      <c r="A111" t="s">
        <v>154</v>
      </c>
      <c r="B111">
        <v>92</v>
      </c>
      <c r="C111" t="s">
        <v>40</v>
      </c>
      <c r="D111" t="s">
        <v>40</v>
      </c>
      <c r="E111" t="s">
        <v>104</v>
      </c>
      <c r="F111" t="str">
        <f>(IF(E111=parameters!$D$2,parameters!$E$2,(IF(E111=parameters!$D$3,parameters!$E$3,(IF(E111=parameters!$D$4,parameters!$E$4,(IF(E111=parameters!$D$5,parameters!$E$5,"error"))))))))</f>
        <v>#994F00</v>
      </c>
    </row>
    <row r="112" spans="1:6" x14ac:dyDescent="0.25">
      <c r="A112" t="s">
        <v>154</v>
      </c>
      <c r="B112">
        <v>93</v>
      </c>
      <c r="C112">
        <v>289838910</v>
      </c>
      <c r="D112">
        <v>8910</v>
      </c>
      <c r="E112" t="s">
        <v>104</v>
      </c>
      <c r="F112" t="str">
        <f>(IF(E112=parameters!$D$2,parameters!$E$2,(IF(E112=parameters!$D$3,parameters!$E$3,(IF(E112=parameters!$D$4,parameters!$E$4,(IF(E112=parameters!$D$5,parameters!$E$5,"error"))))))))</f>
        <v>#994F00</v>
      </c>
    </row>
    <row r="113" spans="1:6" x14ac:dyDescent="0.25">
      <c r="A113" t="s">
        <v>134</v>
      </c>
      <c r="B113">
        <v>101</v>
      </c>
      <c r="C113" t="s">
        <v>40</v>
      </c>
      <c r="D113" t="s">
        <v>40</v>
      </c>
      <c r="E113" t="s">
        <v>104</v>
      </c>
      <c r="F113" t="str">
        <f>(IF(E113=parameters!$D$2,parameters!$E$2,(IF(E113=parameters!$D$3,parameters!$E$3,(IF(E113=parameters!$D$4,parameters!$E$4,(IF(E113=parameters!$D$5,parameters!$E$5,"error"))))))))</f>
        <v>#994F00</v>
      </c>
    </row>
    <row r="114" spans="1:6" x14ac:dyDescent="0.25">
      <c r="A114" t="s">
        <v>134</v>
      </c>
      <c r="B114">
        <v>103.5</v>
      </c>
      <c r="C114" t="s">
        <v>33</v>
      </c>
      <c r="D114" t="s">
        <v>33</v>
      </c>
      <c r="E114" t="s">
        <v>151</v>
      </c>
      <c r="F114" t="str">
        <f>(IF(E114=parameters!$D$2,parameters!$E$2,(IF(E114=parameters!$D$3,parameters!$E$3,(IF(E114=parameters!$D$4,parameters!$E$4,(IF(E114=parameters!$D$5,parameters!$E$5,"error"))))))))</f>
        <v>error</v>
      </c>
    </row>
    <row r="115" spans="1:6" x14ac:dyDescent="0.25">
      <c r="A115" t="s">
        <v>133</v>
      </c>
      <c r="B115">
        <v>104</v>
      </c>
      <c r="C115">
        <v>9391</v>
      </c>
      <c r="D115">
        <v>9391</v>
      </c>
      <c r="E115" t="s">
        <v>76</v>
      </c>
      <c r="F115" t="str">
        <f>(IF(E115=parameters!$D$2,parameters!$E$2,(IF(E115=parameters!$D$3,parameters!$E$3,(IF(E115=parameters!$D$4,parameters!$E$4,(IF(E115=parameters!$D$5,parameters!$E$5,"error"))))))))</f>
        <v>#E69F00</v>
      </c>
    </row>
    <row r="116" spans="1:6" x14ac:dyDescent="0.25">
      <c r="A116" t="s">
        <v>133</v>
      </c>
      <c r="B116">
        <v>106</v>
      </c>
      <c r="C116">
        <v>289838836</v>
      </c>
      <c r="D116">
        <v>8836</v>
      </c>
      <c r="E116" t="s">
        <v>104</v>
      </c>
      <c r="F116" t="str">
        <f>(IF(E116=parameters!$D$2,parameters!$E$2,(IF(E116=parameters!$D$3,parameters!$E$3,(IF(E116=parameters!$D$4,parameters!$E$4,(IF(E116=parameters!$D$5,parameters!$E$5,"error"))))))))</f>
        <v>#994F00</v>
      </c>
    </row>
    <row r="117" spans="1:6" x14ac:dyDescent="0.25">
      <c r="A117" t="s">
        <v>155</v>
      </c>
      <c r="B117">
        <v>111</v>
      </c>
      <c r="C117">
        <v>289836897</v>
      </c>
      <c r="D117">
        <v>6897</v>
      </c>
      <c r="E117" t="s">
        <v>152</v>
      </c>
      <c r="F117" t="str">
        <f>(IF(E117=parameters!$D$2,parameters!$E$2,(IF(E117=parameters!$D$3,parameters!$E$3,(IF(E117=parameters!$D$4,parameters!$E$4,(IF(E117=parameters!$D$5,parameters!$E$5,"error"))))))))</f>
        <v>error</v>
      </c>
    </row>
    <row r="118" spans="1:6" x14ac:dyDescent="0.25">
      <c r="A118" t="s">
        <v>155</v>
      </c>
      <c r="B118">
        <v>116.8</v>
      </c>
      <c r="C118" t="s">
        <v>38</v>
      </c>
      <c r="D118" t="s">
        <v>38</v>
      </c>
      <c r="E118" t="s">
        <v>152</v>
      </c>
      <c r="F118" t="str">
        <f>(IF(E118=parameters!$D$2,parameters!$E$2,(IF(E118=parameters!$D$3,parameters!$E$3,(IF(E118=parameters!$D$4,parameters!$E$4,(IF(E118=parameters!$D$5,parameters!$E$5,"error"))))))))</f>
        <v>error</v>
      </c>
    </row>
    <row r="119" spans="1:6" x14ac:dyDescent="0.25">
      <c r="A119" t="s">
        <v>133</v>
      </c>
      <c r="B119">
        <v>119</v>
      </c>
      <c r="C119">
        <v>290219699</v>
      </c>
      <c r="D119">
        <v>9699</v>
      </c>
      <c r="E119" t="s">
        <v>76</v>
      </c>
      <c r="F119" t="str">
        <f>(IF(E119=parameters!$D$2,parameters!$E$2,(IF(E119=parameters!$D$3,parameters!$E$3,(IF(E119=parameters!$D$4,parameters!$E$4,(IF(E119=parameters!$D$5,parameters!$E$5,"error"))))))))</f>
        <v>#E69F00</v>
      </c>
    </row>
    <row r="120" spans="1:6" x14ac:dyDescent="0.25">
      <c r="A120" t="s">
        <v>133</v>
      </c>
      <c r="B120">
        <v>125</v>
      </c>
      <c r="C120">
        <v>289838791</v>
      </c>
      <c r="D120">
        <v>8791</v>
      </c>
      <c r="E120" t="s">
        <v>104</v>
      </c>
      <c r="F120" t="str">
        <f>(IF(E120=parameters!$D$2,parameters!$E$2,(IF(E120=parameters!$D$3,parameters!$E$3,(IF(E120=parameters!$D$4,parameters!$E$4,(IF(E120=parameters!$D$5,parameters!$E$5,"error"))))))))</f>
        <v>#994F00</v>
      </c>
    </row>
    <row r="121" spans="1:6" x14ac:dyDescent="0.25">
      <c r="A121" t="s">
        <v>154</v>
      </c>
      <c r="B121">
        <v>125.3</v>
      </c>
      <c r="C121" t="s">
        <v>41</v>
      </c>
      <c r="D121" t="s">
        <v>41</v>
      </c>
      <c r="E121" t="s">
        <v>76</v>
      </c>
      <c r="F121" t="str">
        <f>(IF(E121=parameters!$D$2,parameters!$E$2,(IF(E121=parameters!$D$3,parameters!$E$3,(IF(E121=parameters!$D$4,parameters!$E$4,(IF(E121=parameters!$D$5,parameters!$E$5,"error"))))))))</f>
        <v>#E69F00</v>
      </c>
    </row>
    <row r="122" spans="1:6" x14ac:dyDescent="0.25">
      <c r="A122" t="s">
        <v>154</v>
      </c>
      <c r="B122">
        <v>126</v>
      </c>
      <c r="C122">
        <v>289838836</v>
      </c>
      <c r="D122">
        <v>8836</v>
      </c>
      <c r="E122" t="s">
        <v>104</v>
      </c>
      <c r="F122" t="str">
        <f>(IF(E122=parameters!$D$2,parameters!$E$2,(IF(E122=parameters!$D$3,parameters!$E$3,(IF(E122=parameters!$D$4,parameters!$E$4,(IF(E122=parameters!$D$5,parameters!$E$5,"error"))))))))</f>
        <v>#994F00</v>
      </c>
    </row>
    <row r="123" spans="1:6" x14ac:dyDescent="0.25">
      <c r="A123" t="s">
        <v>134</v>
      </c>
      <c r="B123">
        <v>133</v>
      </c>
      <c r="C123" t="s">
        <v>39</v>
      </c>
      <c r="D123" t="s">
        <v>39</v>
      </c>
      <c r="E123" t="s">
        <v>104</v>
      </c>
      <c r="F123" t="str">
        <f>(IF(E123=parameters!$D$2,parameters!$E$2,(IF(E123=parameters!$D$3,parameters!$E$3,(IF(E123=parameters!$D$4,parameters!$E$4,(IF(E123=parameters!$D$5,parameters!$E$5,"error"))))))))</f>
        <v>#994F00</v>
      </c>
    </row>
    <row r="124" spans="1:6" x14ac:dyDescent="0.25">
      <c r="A124" t="s">
        <v>154</v>
      </c>
      <c r="B124">
        <v>133.30000000000001</v>
      </c>
      <c r="C124">
        <v>9162</v>
      </c>
      <c r="D124">
        <v>9162</v>
      </c>
      <c r="E124" t="s">
        <v>76</v>
      </c>
      <c r="F124" t="str">
        <f>(IF(E124=parameters!$D$2,parameters!$E$2,(IF(E124=parameters!$D$3,parameters!$E$3,(IF(E124=parameters!$D$4,parameters!$E$4,(IF(E124=parameters!$D$5,parameters!$E$5,"error"))))))))</f>
        <v>#E69F00</v>
      </c>
    </row>
    <row r="125" spans="1:6" x14ac:dyDescent="0.25">
      <c r="A125" t="s">
        <v>133</v>
      </c>
      <c r="B125">
        <v>139</v>
      </c>
      <c r="C125" t="s">
        <v>33</v>
      </c>
      <c r="D125" t="s">
        <v>33</v>
      </c>
      <c r="E125" t="s">
        <v>151</v>
      </c>
      <c r="F125" t="str">
        <f>(IF(E125=parameters!$D$2,parameters!$E$2,(IF(E125=parameters!$D$3,parameters!$E$3,(IF(E125=parameters!$D$4,parameters!$E$4,(IF(E125=parameters!$D$5,parameters!$E$5,"error"))))))))</f>
        <v>error</v>
      </c>
    </row>
    <row r="126" spans="1:6" x14ac:dyDescent="0.25">
      <c r="A126" t="s">
        <v>134</v>
      </c>
      <c r="B126">
        <v>141.30000000000001</v>
      </c>
      <c r="C126">
        <v>287523931</v>
      </c>
      <c r="D126">
        <v>3931</v>
      </c>
      <c r="E126" t="s">
        <v>76</v>
      </c>
      <c r="F126" t="str">
        <f>(IF(E126=parameters!$D$2,parameters!$E$2,(IF(E126=parameters!$D$3,parameters!$E$3,(IF(E126=parameters!$D$4,parameters!$E$4,(IF(E126=parameters!$D$5,parameters!$E$5,"error"))))))))</f>
        <v>#E69F00</v>
      </c>
    </row>
    <row r="127" spans="1:6" x14ac:dyDescent="0.25">
      <c r="A127" t="s">
        <v>134</v>
      </c>
      <c r="B127">
        <v>142.69999999999999</v>
      </c>
      <c r="C127">
        <v>9162</v>
      </c>
      <c r="D127">
        <v>9162</v>
      </c>
      <c r="E127" t="s">
        <v>76</v>
      </c>
      <c r="F127" t="str">
        <f>(IF(E127=parameters!$D$2,parameters!$E$2,(IF(E127=parameters!$D$3,parameters!$E$3,(IF(E127=parameters!$D$4,parameters!$E$4,(IF(E127=parameters!$D$5,parameters!$E$5,"error"))))))))</f>
        <v>#E69F00</v>
      </c>
    </row>
    <row r="128" spans="1:6" x14ac:dyDescent="0.25">
      <c r="A128" t="s">
        <v>134</v>
      </c>
      <c r="B128">
        <v>147</v>
      </c>
      <c r="C128">
        <v>289838836</v>
      </c>
      <c r="D128">
        <v>8836</v>
      </c>
      <c r="E128" t="s">
        <v>104</v>
      </c>
      <c r="F128" t="str">
        <f>(IF(E128=parameters!$D$2,parameters!$E$2,(IF(E128=parameters!$D$3,parameters!$E$3,(IF(E128=parameters!$D$4,parameters!$E$4,(IF(E128=parameters!$D$5,parameters!$E$5,"error"))))))))</f>
        <v>#994F00</v>
      </c>
    </row>
    <row r="129" spans="1:6" x14ac:dyDescent="0.25">
      <c r="A129" t="s">
        <v>131</v>
      </c>
      <c r="B129">
        <v>150.19999999999999</v>
      </c>
      <c r="C129" t="s">
        <v>42</v>
      </c>
      <c r="D129" t="s">
        <v>42</v>
      </c>
      <c r="E129" t="s">
        <v>153</v>
      </c>
      <c r="F129" t="str">
        <f>(IF(E129=parameters!$D$2,parameters!$E$2,(IF(E129=parameters!$D$3,parameters!$E$3,(IF(E129=parameters!$D$4,parameters!$E$4,(IF(E129=parameters!$D$5,parameters!$E$5,"error"))))))))</f>
        <v>error</v>
      </c>
    </row>
    <row r="130" spans="1:6" x14ac:dyDescent="0.25">
      <c r="A130" t="s">
        <v>134</v>
      </c>
      <c r="B130">
        <v>155</v>
      </c>
      <c r="C130">
        <v>289838791</v>
      </c>
      <c r="D130">
        <v>8791</v>
      </c>
      <c r="E130" t="s">
        <v>104</v>
      </c>
      <c r="F130" t="str">
        <f>(IF(E130=parameters!$D$2,parameters!$E$2,(IF(E130=parameters!$D$3,parameters!$E$3,(IF(E130=parameters!$D$4,parameters!$E$4,(IF(E130=parameters!$D$5,parameters!$E$5,"error"))))))))</f>
        <v>#994F00</v>
      </c>
    </row>
    <row r="131" spans="1:6" x14ac:dyDescent="0.25">
      <c r="A131" t="s">
        <v>134</v>
      </c>
      <c r="B131">
        <v>155.9</v>
      </c>
      <c r="C131" t="s">
        <v>42</v>
      </c>
      <c r="D131" t="s">
        <v>42</v>
      </c>
      <c r="E131" t="s">
        <v>153</v>
      </c>
      <c r="F131" t="str">
        <f>(IF(E131=parameters!$D$2,parameters!$E$2,(IF(E131=parameters!$D$3,parameters!$E$3,(IF(E131=parameters!$D$4,parameters!$E$4,(IF(E131=parameters!$D$5,parameters!$E$5,"error"))))))))</f>
        <v>error</v>
      </c>
    </row>
    <row r="132" spans="1:6" x14ac:dyDescent="0.25">
      <c r="A132" t="s">
        <v>131</v>
      </c>
      <c r="B132">
        <v>157</v>
      </c>
      <c r="C132">
        <v>289836897</v>
      </c>
      <c r="D132">
        <v>6897</v>
      </c>
      <c r="E132" t="s">
        <v>152</v>
      </c>
      <c r="F132" t="str">
        <f>(IF(E132=parameters!$D$2,parameters!$E$2,(IF(E132=parameters!$D$3,parameters!$E$3,(IF(E132=parameters!$D$4,parameters!$E$4,(IF(E132=parameters!$D$5,parameters!$E$5,"error"))))))))</f>
        <v>error</v>
      </c>
    </row>
    <row r="133" spans="1:6" x14ac:dyDescent="0.25">
      <c r="A133" t="s">
        <v>133</v>
      </c>
      <c r="B133">
        <v>159</v>
      </c>
      <c r="C133">
        <v>289838910</v>
      </c>
      <c r="D133">
        <v>8910</v>
      </c>
      <c r="E133" t="s">
        <v>104</v>
      </c>
      <c r="F133" t="str">
        <f>(IF(E133=parameters!$D$2,parameters!$E$2,(IF(E133=parameters!$D$3,parameters!$E$3,(IF(E133=parameters!$D$4,parameters!$E$4,(IF(E133=parameters!$D$5,parameters!$E$5,"error"))))))))</f>
        <v>#994F00</v>
      </c>
    </row>
    <row r="134" spans="1:6" x14ac:dyDescent="0.25">
      <c r="A134" t="s">
        <v>133</v>
      </c>
      <c r="B134">
        <v>161</v>
      </c>
      <c r="C134">
        <v>289836897</v>
      </c>
      <c r="D134">
        <v>6897</v>
      </c>
      <c r="E134" t="s">
        <v>152</v>
      </c>
      <c r="F134" t="str">
        <f>(IF(E134=parameters!$D$2,parameters!$E$2,(IF(E134=parameters!$D$3,parameters!$E$3,(IF(E134=parameters!$D$4,parameters!$E$4,(IF(E134=parameters!$D$5,parameters!$E$5,"error"))))))))</f>
        <v>error</v>
      </c>
    </row>
    <row r="135" spans="1:6" x14ac:dyDescent="0.25">
      <c r="A135" t="s">
        <v>134</v>
      </c>
      <c r="B135">
        <v>173</v>
      </c>
      <c r="C135">
        <v>289838910</v>
      </c>
      <c r="D135">
        <v>8910</v>
      </c>
      <c r="E135" t="s">
        <v>104</v>
      </c>
      <c r="F135" t="str">
        <f>(IF(E135=parameters!$D$2,parameters!$E$2,(IF(E135=parameters!$D$3,parameters!$E$3,(IF(E135=parameters!$D$4,parameters!$E$4,(IF(E135=parameters!$D$5,parameters!$E$5,"error"))))))))</f>
        <v>#994F00</v>
      </c>
    </row>
    <row r="136" spans="1:6" x14ac:dyDescent="0.25">
      <c r="A136" t="s">
        <v>133</v>
      </c>
      <c r="B136">
        <v>174</v>
      </c>
      <c r="C136" t="s">
        <v>36</v>
      </c>
      <c r="D136" t="s">
        <v>36</v>
      </c>
      <c r="E136" t="s">
        <v>104</v>
      </c>
      <c r="F136" t="str">
        <f>(IF(E136=parameters!$D$2,parameters!$E$2,(IF(E136=parameters!$D$3,parameters!$E$3,(IF(E136=parameters!$D$4,parameters!$E$4,(IF(E136=parameters!$D$5,parameters!$E$5,"error"))))))))</f>
        <v>#994F00</v>
      </c>
    </row>
    <row r="137" spans="1:6" x14ac:dyDescent="0.25">
      <c r="A137" t="s">
        <v>133</v>
      </c>
      <c r="B137">
        <v>183.1</v>
      </c>
      <c r="C137">
        <v>9162</v>
      </c>
      <c r="D137">
        <v>9162</v>
      </c>
      <c r="E137" t="s">
        <v>76</v>
      </c>
      <c r="F137" t="str">
        <f>(IF(E137=parameters!$D$2,parameters!$E$2,(IF(E137=parameters!$D$3,parameters!$E$3,(IF(E137=parameters!$D$4,parameters!$E$4,(IF(E137=parameters!$D$5,parameters!$E$5,"error"))))))))</f>
        <v>#E69F00</v>
      </c>
    </row>
    <row r="138" spans="1:6" x14ac:dyDescent="0.25">
      <c r="A138" t="s">
        <v>133</v>
      </c>
      <c r="B138">
        <v>205</v>
      </c>
      <c r="C138" t="s">
        <v>40</v>
      </c>
      <c r="D138" t="s">
        <v>40</v>
      </c>
      <c r="E138" t="s">
        <v>104</v>
      </c>
      <c r="F138" t="str">
        <f>(IF(E138=parameters!$D$2,parameters!$E$2,(IF(E138=parameters!$D$3,parameters!$E$3,(IF(E138=parameters!$D$4,parameters!$E$4,(IF(E138=parameters!$D$5,parameters!$E$5,"error"))))))))</f>
        <v>#994F00</v>
      </c>
    </row>
    <row r="139" spans="1:6" x14ac:dyDescent="0.25">
      <c r="A139" t="s">
        <v>156</v>
      </c>
      <c r="B139">
        <v>206.8</v>
      </c>
      <c r="C139" t="s">
        <v>42</v>
      </c>
      <c r="D139" t="s">
        <v>42</v>
      </c>
      <c r="E139" t="s">
        <v>153</v>
      </c>
      <c r="F139" t="str">
        <f>(IF(E139=parameters!$D$2,parameters!$E$2,(IF(E139=parameters!$D$3,parameters!$E$3,(IF(E139=parameters!$D$4,parameters!$E$4,(IF(E139=parameters!$D$5,parameters!$E$5,"error"))))))))</f>
        <v>error</v>
      </c>
    </row>
    <row r="140" spans="1:6" x14ac:dyDescent="0.25">
      <c r="A140" t="s">
        <v>154</v>
      </c>
      <c r="B140">
        <v>211</v>
      </c>
      <c r="C140">
        <v>289836897</v>
      </c>
      <c r="D140">
        <v>6897</v>
      </c>
      <c r="E140" t="s">
        <v>152</v>
      </c>
      <c r="F140" t="str">
        <f>(IF(E140=parameters!$D$2,parameters!$E$2,(IF(E140=parameters!$D$3,parameters!$E$3,(IF(E140=parameters!$D$4,parameters!$E$4,(IF(E140=parameters!$D$5,parameters!$E$5,"error"))))))))</f>
        <v>error</v>
      </c>
    </row>
    <row r="141" spans="1:6" x14ac:dyDescent="0.25">
      <c r="A141" t="s">
        <v>154</v>
      </c>
      <c r="B141">
        <v>230.3</v>
      </c>
      <c r="C141" t="s">
        <v>42</v>
      </c>
      <c r="D141" t="s">
        <v>42</v>
      </c>
      <c r="E141" t="s">
        <v>153</v>
      </c>
      <c r="F141" t="str">
        <f>(IF(E141=parameters!$D$2,parameters!$E$2,(IF(E141=parameters!$D$3,parameters!$E$3,(IF(E141=parameters!$D$4,parameters!$E$4,(IF(E141=parameters!$D$5,parameters!$E$5,"error"))))))))</f>
        <v>error</v>
      </c>
    </row>
    <row r="142" spans="1:6" x14ac:dyDescent="0.25">
      <c r="A142" t="s">
        <v>155</v>
      </c>
      <c r="B142">
        <v>230.3</v>
      </c>
      <c r="C142" t="s">
        <v>42</v>
      </c>
      <c r="D142" t="s">
        <v>42</v>
      </c>
      <c r="E142" t="s">
        <v>153</v>
      </c>
      <c r="F142" t="str">
        <f>(IF(E142=parameters!$D$2,parameters!$E$2,(IF(E142=parameters!$D$3,parameters!$E$3,(IF(E142=parameters!$D$4,parameters!$E$4,(IF(E142=parameters!$D$5,parameters!$E$5,"error"))))))))</f>
        <v>error</v>
      </c>
    </row>
    <row r="143" spans="1:6" x14ac:dyDescent="0.25">
      <c r="A143" t="s">
        <v>134</v>
      </c>
      <c r="B143">
        <v>261</v>
      </c>
      <c r="C143">
        <v>289836897</v>
      </c>
      <c r="D143">
        <v>6897</v>
      </c>
      <c r="E143" t="s">
        <v>152</v>
      </c>
      <c r="F143" t="str">
        <f>(IF(E143=parameters!$D$2,parameters!$E$2,(IF(E143=parameters!$D$3,parameters!$E$3,(IF(E143=parameters!$D$4,parameters!$E$4,(IF(E143=parameters!$D$5,parameters!$E$5,"error"))))))))</f>
        <v>error</v>
      </c>
    </row>
    <row r="144" spans="1:6" x14ac:dyDescent="0.25">
      <c r="A144" t="s">
        <v>156</v>
      </c>
      <c r="B144">
        <v>300</v>
      </c>
      <c r="C144">
        <v>289836897</v>
      </c>
      <c r="D144">
        <v>6897</v>
      </c>
      <c r="E144" t="s">
        <v>152</v>
      </c>
      <c r="F144" t="str">
        <f>(IF(E144=parameters!$D$2,parameters!$E$2,(IF(E144=parameters!$D$3,parameters!$E$3,(IF(E144=parameters!$D$4,parameters!$E$4,(IF(E144=parameters!$D$5,parameters!$E$5,"error"))))))))</f>
        <v>error</v>
      </c>
    </row>
    <row r="145" spans="1:6" x14ac:dyDescent="0.25">
      <c r="A145" t="s">
        <v>131</v>
      </c>
      <c r="B145">
        <v>300</v>
      </c>
      <c r="C145" t="s">
        <v>38</v>
      </c>
      <c r="D145" t="s">
        <v>38</v>
      </c>
      <c r="E145" t="s">
        <v>152</v>
      </c>
      <c r="F145" t="str">
        <f>(IF(E145=parameters!$D$2,parameters!$E$2,(IF(E145=parameters!$D$3,parameters!$E$3,(IF(E145=parameters!$D$4,parameters!$E$4,(IF(E145=parameters!$D$5,parameters!$E$5,"error"))))))))</f>
        <v>error</v>
      </c>
    </row>
  </sheetData>
  <autoFilter ref="A1:H146" xr:uid="{BC5462E6-DC0E-4B2E-89E8-7EF212B46535}">
    <sortState xmlns:xlrd2="http://schemas.microsoft.com/office/spreadsheetml/2017/richdata2" ref="A2:H146">
      <sortCondition descending="1" ref="G1:G146"/>
    </sortState>
  </autoFilter>
  <sortState xmlns:xlrd2="http://schemas.microsoft.com/office/spreadsheetml/2017/richdata2" ref="A70:H142">
    <sortCondition ref="C2:C146"/>
    <sortCondition ref="A2:A146"/>
  </sortState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4 0 e 4 d 1 - c 9 6 2 - 4 b 7 e - b 8 b 2 - 5 7 4 f 5 4 c 9 b 5 6 4 "   x m l n s = " h t t p : / / s c h e m a s . m i c r o s o f t . c o m / D a t a M a s h u p " > A A A A A B M D A A B Q S w M E F A A C A A g A e 1 R K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B 7 V E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1 R K V i i K R 7 g O A A A A E Q A A A B M A H A B G b 3 J t d W x h c y 9 T Z W N 0 a W 9 u M S 5 t I K I Y A C i g F A A A A A A A A A A A A A A A A A A A A A A A A A A A A C t O T S 7 J z M 9 T C I b Q h t Y A U E s B A i 0 A F A A C A A g A e 1 R K V n W t w L G j A A A A 9 g A A A B I A A A A A A A A A A A A A A A A A A A A A A E N v b m Z p Z y 9 Q Y W N r Y W d l L n h t b F B L A Q I t A B Q A A g A I A H t U S l Y P y u m r p A A A A O k A A A A T A A A A A A A A A A A A A A A A A O 8 A A A B b Q 2 9 u d G V u d F 9 U e X B l c 1 0 u e G 1 s U E s B A i 0 A F A A C A A g A e 1 R K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9 d 4 H / u R V 9 F o h K E m O 2 W o F Y A A A A A A g A A A A A A E G Y A A A A B A A A g A A A A A 8 O 8 Z Z S V v e k y Q a F 2 b a d F j w J / P o x O H N 3 n k i Z I g O h H i d o A A A A A D o A A A A A C A A A g A A A A 6 A d H Y z / M t L u r v Z P Z A p N Y 4 J e E B p w n U R r H v x x S a e L C V A h Q A A A A + c f t A 3 c R O r y d e N T B v g X x x z P B 0 T / R I t H D p V 1 Y t u l y C e F w Q L o u 7 k X b c 5 4 7 W D K n z B W 7 E W k G C b i O G y d M L P O W s 3 y p x 8 O 6 F U p 9 + 3 Y j q o t S 2 j P e p X V A A A A A 0 v j I A K F A V I G T 6 E 6 6 X N 4 / c D l 1 4 I O H u b o V m E Q m i / e T C 7 e h 7 S x t 3 8 Q L Y + 8 M 1 w / j 1 l M 8 S Q 9 O 9 m p Z G 5 M B 9 Q L S L 6 G + 0 A = = < / D a t a M a s h u p > 
</file>

<file path=customXml/itemProps1.xml><?xml version="1.0" encoding="utf-8"?>
<ds:datastoreItem xmlns:ds="http://schemas.openxmlformats.org/officeDocument/2006/customXml" ds:itemID="{A983E4FE-54E4-4F37-9442-5075F09BC7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Main</vt:lpstr>
      <vt:lpstr>Index</vt:lpstr>
      <vt:lpstr>parameters</vt:lpstr>
      <vt:lpstr>RTqPCR.Data</vt:lpstr>
      <vt:lpstr>WB.inj.Data</vt:lpstr>
      <vt:lpstr>Force.Data</vt:lpstr>
      <vt:lpstr>RR.Data</vt:lpstr>
      <vt:lpstr>NOROLT.Data</vt:lpstr>
      <vt:lpstr>BM.Data</vt:lpstr>
      <vt:lpstr>Coloc.Data</vt:lpstr>
      <vt:lpstr>Weight.Data</vt:lpstr>
      <vt:lpstr>wrwerwe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Fernández</dc:creator>
  <cp:lastModifiedBy>FERNÁNDEZ VILLALOBOS GERMAN L</cp:lastModifiedBy>
  <dcterms:created xsi:type="dcterms:W3CDTF">2023-02-03T22:36:49Z</dcterms:created>
  <dcterms:modified xsi:type="dcterms:W3CDTF">2023-09-10T21:20:21Z</dcterms:modified>
</cp:coreProperties>
</file>