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ma\Lab Dropbox\Lab Neuroepigenetics\Lab of Neuroepigenetics\4. Huntington team - German Kevin\2-German - tesis\Analisis\Scripts\RTqPCR\Data\"/>
    </mc:Choice>
  </mc:AlternateContent>
  <xr:revisionPtr revIDLastSave="0" documentId="13_ncr:1_{A383A893-D428-404E-AD02-689AEC92784F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data" sheetId="1" r:id="rId1"/>
    <sheet name="Calculus" sheetId="2" r:id="rId2"/>
    <sheet name="CSV" sheetId="3" r:id="rId3"/>
    <sheet name="data_14wks" sheetId="5" r:id="rId4"/>
    <sheet name="Hoja7" sheetId="8" r:id="rId5"/>
    <sheet name="data_7wks" sheetId="4" r:id="rId6"/>
    <sheet name="data_cq" sheetId="6" r:id="rId7"/>
    <sheet name="data_design" sheetId="7" r:id="rId8"/>
  </sheets>
  <definedNames>
    <definedName name="_xlnm._FilterDatabase" localSheetId="1" hidden="1">Calculus!$A$1:$L$35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3" l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2" i="3"/>
  <c r="L3" i="2"/>
  <c r="M3" i="2" s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2" i="2"/>
  <c r="H20" i="2"/>
  <c r="H21" i="2"/>
  <c r="H22" i="2"/>
  <c r="M22" i="2" s="1"/>
  <c r="H23" i="2"/>
  <c r="H24" i="2"/>
  <c r="H25" i="2"/>
  <c r="H26" i="2"/>
  <c r="H27" i="2"/>
  <c r="H28" i="2"/>
  <c r="H29" i="2"/>
  <c r="M29" i="2" s="1"/>
  <c r="H30" i="2"/>
  <c r="H31" i="2"/>
  <c r="H32" i="2"/>
  <c r="M32" i="2" s="1"/>
  <c r="H33" i="2"/>
  <c r="H34" i="2"/>
  <c r="H35" i="2"/>
  <c r="M35" i="2" s="1"/>
  <c r="H16" i="2"/>
  <c r="H17" i="2"/>
  <c r="H18" i="2"/>
  <c r="M18" i="2" s="1"/>
  <c r="H19" i="2"/>
  <c r="H2" i="2"/>
  <c r="H3" i="2"/>
  <c r="H4" i="2"/>
  <c r="H5" i="2"/>
  <c r="H6" i="2"/>
  <c r="H7" i="2"/>
  <c r="M7" i="2" s="1"/>
  <c r="H8" i="2"/>
  <c r="H9" i="2"/>
  <c r="H10" i="2"/>
  <c r="M10" i="2" s="1"/>
  <c r="H11" i="2"/>
  <c r="H12" i="2"/>
  <c r="H13" i="2"/>
  <c r="M13" i="2" s="1"/>
  <c r="H14" i="2"/>
  <c r="M14" i="2" s="1"/>
  <c r="H15" i="2"/>
  <c r="M5" i="2"/>
  <c r="M6" i="2"/>
  <c r="M11" i="2"/>
  <c r="M12" i="2"/>
  <c r="M16" i="2"/>
  <c r="M20" i="2"/>
  <c r="M23" i="2"/>
  <c r="M24" i="2"/>
  <c r="M25" i="2"/>
  <c r="M26" i="2"/>
  <c r="M28" i="2"/>
  <c r="M30" i="2"/>
  <c r="M31" i="2"/>
  <c r="M34" i="2"/>
  <c r="M33" i="2" l="1"/>
  <c r="M19" i="2"/>
  <c r="M21" i="2"/>
  <c r="M2" i="2"/>
  <c r="M27" i="2"/>
  <c r="M17" i="2"/>
  <c r="M4" i="2"/>
  <c r="U3" i="2" s="1"/>
  <c r="N4" i="2" s="1"/>
  <c r="O4" i="2" s="1"/>
  <c r="M8" i="2"/>
  <c r="M9" i="2"/>
  <c r="U4" i="2"/>
  <c r="N18" i="2" s="1"/>
  <c r="O18" i="2" s="1"/>
  <c r="M15" i="2"/>
  <c r="N19" i="2" l="1"/>
  <c r="O19" i="2" s="1"/>
  <c r="N22" i="2"/>
  <c r="O22" i="2" s="1"/>
  <c r="N30" i="2"/>
  <c r="O30" i="2" s="1"/>
  <c r="N32" i="2"/>
  <c r="O32" i="2" s="1"/>
  <c r="N21" i="2"/>
  <c r="O21" i="2" s="1"/>
  <c r="N23" i="2"/>
  <c r="O23" i="2" s="1"/>
  <c r="N31" i="2"/>
  <c r="O31" i="2" s="1"/>
  <c r="N24" i="2"/>
  <c r="O24" i="2" s="1"/>
  <c r="N25" i="2"/>
  <c r="O25" i="2" s="1"/>
  <c r="N33" i="2"/>
  <c r="O33" i="2" s="1"/>
  <c r="N20" i="2"/>
  <c r="O20" i="2" s="1"/>
  <c r="N29" i="2"/>
  <c r="O29" i="2" s="1"/>
  <c r="N26" i="2"/>
  <c r="O26" i="2" s="1"/>
  <c r="N34" i="2"/>
  <c r="O34" i="2" s="1"/>
  <c r="N28" i="2"/>
  <c r="O28" i="2" s="1"/>
  <c r="N27" i="2"/>
  <c r="O27" i="2" s="1"/>
  <c r="N35" i="2"/>
  <c r="O35" i="2" s="1"/>
  <c r="N3" i="2"/>
  <c r="O3" i="2" s="1"/>
  <c r="N14" i="2"/>
  <c r="O14" i="2" s="1"/>
  <c r="N2" i="2"/>
  <c r="O2" i="2" s="1"/>
  <c r="N15" i="2"/>
  <c r="O15" i="2" s="1"/>
  <c r="N9" i="2"/>
  <c r="O9" i="2" s="1"/>
  <c r="N11" i="2"/>
  <c r="O11" i="2" s="1"/>
  <c r="N12" i="2"/>
  <c r="O12" i="2" s="1"/>
  <c r="N8" i="2"/>
  <c r="O8" i="2" s="1"/>
  <c r="N17" i="2"/>
  <c r="O17" i="2" s="1"/>
  <c r="N16" i="2"/>
  <c r="O16" i="2" s="1"/>
  <c r="N7" i="2"/>
  <c r="O7" i="2" s="1"/>
  <c r="N5" i="2"/>
  <c r="O5" i="2" s="1"/>
  <c r="N6" i="2"/>
  <c r="O6" i="2" s="1"/>
  <c r="N10" i="2"/>
  <c r="O10" i="2" s="1"/>
  <c r="N13" i="2"/>
  <c r="O13" i="2" s="1"/>
</calcChain>
</file>

<file path=xl/sharedStrings.xml><?xml version="1.0" encoding="utf-8"?>
<sst xmlns="http://schemas.openxmlformats.org/spreadsheetml/2006/main" count="747" uniqueCount="164">
  <si>
    <t>Dlg4/PSD95</t>
  </si>
  <si>
    <t>ID</t>
  </si>
  <si>
    <t>Ct 1</t>
  </si>
  <si>
    <t>Ct 2</t>
  </si>
  <si>
    <t>Ct 3</t>
  </si>
  <si>
    <t>Promedio</t>
  </si>
  <si>
    <t>Genotipo</t>
  </si>
  <si>
    <t>Edad</t>
  </si>
  <si>
    <t>#Cod</t>
  </si>
  <si>
    <t>C2A1</t>
  </si>
  <si>
    <t>C3A4</t>
  </si>
  <si>
    <t>6747I</t>
  </si>
  <si>
    <t>Htt-</t>
  </si>
  <si>
    <t>VP64</t>
  </si>
  <si>
    <t>No Ct</t>
  </si>
  <si>
    <t>NoED</t>
  </si>
  <si>
    <t>Htt+</t>
  </si>
  <si>
    <t>dCt</t>
  </si>
  <si>
    <t>ddCt</t>
  </si>
  <si>
    <t>2^</t>
  </si>
  <si>
    <t>GAPDH BvZ</t>
  </si>
  <si>
    <t>Rpl37</t>
  </si>
  <si>
    <t>GFP</t>
  </si>
  <si>
    <t>3 (9691)</t>
  </si>
  <si>
    <t>4 (WT)</t>
  </si>
  <si>
    <t>9320 (R62)</t>
  </si>
  <si>
    <t>9 (VP64)</t>
  </si>
  <si>
    <t>9091 (NoED)</t>
  </si>
  <si>
    <t>8557 (WT)</t>
  </si>
  <si>
    <t>GAPDH</t>
  </si>
  <si>
    <t>ATF</t>
  </si>
  <si>
    <t>PSD95-6ZF-VP64</t>
  </si>
  <si>
    <t>PSD95-6ZF-NoED</t>
  </si>
  <si>
    <t>htt-</t>
  </si>
  <si>
    <t>htt+</t>
  </si>
  <si>
    <t>dCq</t>
  </si>
  <si>
    <t>dlg4.Cq1</t>
  </si>
  <si>
    <t>dlg4.Cq2</t>
  </si>
  <si>
    <t>dlg4.Cq3</t>
  </si>
  <si>
    <t>dlg4.mean</t>
  </si>
  <si>
    <t>gapdh.Cq1</t>
  </si>
  <si>
    <t>gapdh.Cq2</t>
  </si>
  <si>
    <t>gapdh.Cq3</t>
  </si>
  <si>
    <t>gapdh.mean</t>
  </si>
  <si>
    <t>Age</t>
  </si>
  <si>
    <t>ddCq</t>
  </si>
  <si>
    <t>2^-ddCq</t>
  </si>
  <si>
    <t>Dlg4</t>
  </si>
  <si>
    <t>Gapdh</t>
  </si>
  <si>
    <t>Gene</t>
  </si>
  <si>
    <t>Position</t>
  </si>
  <si>
    <t>Group</t>
  </si>
  <si>
    <t>BioRep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</si>
  <si>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</si>
  <si>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</si>
  <si>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</si>
  <si>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</si>
  <si>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</si>
  <si>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</si>
  <si>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</si>
  <si>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</si>
  <si>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</si>
  <si>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</si>
  <si>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</si>
  <si>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</si>
  <si>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</si>
  <si>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</si>
  <si>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</si>
  <si>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</si>
  <si>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Cq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</si>
  <si>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</si>
  <si>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</si>
  <si>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</si>
  <si>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</si>
  <si>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</si>
  <si>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</si>
  <si>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</si>
  <si>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</si>
  <si>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</si>
  <si>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</si>
  <si>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</si>
  <si>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</si>
  <si>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</si>
  <si>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</si>
  <si>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</si>
  <si>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</si>
  <si>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</si>
  <si>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</si>
  <si>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</si>
  <si>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</si>
  <si>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</si>
  <si>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</si>
  <si>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</si>
  <si>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</si>
  <si>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</si>
  <si>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</si>
  <si>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</si>
  <si>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</si>
  <si>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</si>
  <si>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</si>
  <si>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</si>
  <si>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</si>
  <si>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</si>
  <si>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</si>
  <si>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</si>
  <si>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</si>
  <si>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</si>
  <si>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</si>
  <si>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</si>
  <si>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</si>
  <si>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</si>
  <si>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</si>
  <si>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</si>
  <si>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</si>
  <si>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</si>
  <si>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</si>
  <si>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</si>
  <si>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</si>
  <si>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</si>
  <si>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</si>
  <si>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</si>
  <si>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</si>
  <si>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</si>
  <si>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</si>
  <si>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</si>
  <si>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</si>
  <si>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</si>
  <si>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</si>
  <si>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</si>
  <si>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</si>
  <si>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</si>
  <si>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</si>
  <si>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</si>
  <si>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</si>
  <si>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</si>
  <si>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</si>
  <si>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</si>
  <si>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</si>
  <si>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</si>
  <si>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</si>
  <si>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</si>
  <si>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</si>
  <si>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</si>
  <si>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</si>
  <si>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</si>
  <si>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</si>
  <si>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</si>
  <si>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</si>
  <si>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</si>
  <si>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</si>
  <si>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NI-Htt-</t>
  </si>
  <si>
    <t>NI-Htt+</t>
  </si>
  <si>
    <t>Linear Hypotheses:</t>
  </si>
  <si>
    <t xml:space="preserve">                                     Estimate Std. Error t value Pr(&gt;|t|)    </t>
  </si>
  <si>
    <t>NI-Htt+ - NI-Htt- == 0               -0.48146    0.07642  -6.300  &lt; 0.001 ***</t>
  </si>
  <si>
    <t xml:space="preserve">PSD95-6ZF-VP64 - NI-Htt- == 0         0.36176    0.07020   5.154  0.00122 ** </t>
  </si>
  <si>
    <t>PSD95-6ZF-NoED - NI-Htt- == 0        -0.42958    0.07020  -6.120  &lt; 0.001 ***</t>
  </si>
  <si>
    <t>PSD95-6ZF-VP64 - NI-Htt+ == 0         0.84322    0.07992  10.551  &lt; 0.001 ***</t>
  </si>
  <si>
    <t xml:space="preserve">PSD95-6ZF-NoED - NI-Htt+ == 0         0.05187    0.07992   0.649  0.91358    </t>
  </si>
  <si>
    <t>PSD95-6ZF-NoED - PSD95-6ZF-VP64 == 0 -0.79135    0.07399 -10.695  &lt; 0.001 ***</t>
  </si>
  <si>
    <t>---</t>
  </si>
  <si>
    <t>Signif. codes:  0 ‘***’ 0.001 ‘**’ 0.01 ‘*’ 0.05 ‘.’ 0.1 ‘ ’ 1</t>
  </si>
  <si>
    <t>(Adjusted p values reported -- single-step method)</t>
  </si>
  <si>
    <t>ATF2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</si>
</sst>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19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4"/>
  <sheetViews>
    <sheetView zoomScale="70" zoomScaleNormal="70" workbookViewId="0">
      <selection activeCell="AM20" sqref="AM20"/>
    </sheetView>
  </sheetViews>
  <sheetFormatPr baseColWidth="10" defaultRowHeight="15" x14ac:dyDescent="0.25"/>
  <cols>
    <col min="1" max="35" width="8.7109375" customWidth="1"/>
  </cols>
  <sheetData>
    <row r="1" spans="1:35" x14ac:dyDescent="0.25">
      <c r="B1" t="s">
        <v>0</v>
      </c>
    </row>
    <row r="2" spans="1:35" x14ac:dyDescent="0.25">
      <c r="A2" t="s">
        <v>8</v>
      </c>
      <c r="B2">
        <v>8087</v>
      </c>
      <c r="C2">
        <v>7800</v>
      </c>
      <c r="D2">
        <v>1045</v>
      </c>
      <c r="E2">
        <v>7190</v>
      </c>
      <c r="F2">
        <v>7223</v>
      </c>
      <c r="G2">
        <v>8604</v>
      </c>
      <c r="H2">
        <v>6362</v>
      </c>
      <c r="I2">
        <v>9714</v>
      </c>
      <c r="J2">
        <v>9691</v>
      </c>
      <c r="K2">
        <v>9416</v>
      </c>
      <c r="L2">
        <v>9143</v>
      </c>
      <c r="M2">
        <v>9119</v>
      </c>
      <c r="N2">
        <v>9423</v>
      </c>
      <c r="O2">
        <v>9548</v>
      </c>
      <c r="P2">
        <v>6914</v>
      </c>
      <c r="Q2" t="s">
        <v>9</v>
      </c>
      <c r="R2" t="s">
        <v>10</v>
      </c>
      <c r="S2">
        <v>5472</v>
      </c>
      <c r="T2">
        <v>9714</v>
      </c>
      <c r="U2">
        <v>9691</v>
      </c>
      <c r="V2">
        <v>6747</v>
      </c>
      <c r="W2">
        <v>6745</v>
      </c>
      <c r="X2">
        <v>8831</v>
      </c>
      <c r="Y2">
        <v>6386</v>
      </c>
      <c r="Z2">
        <v>2078</v>
      </c>
      <c r="AA2">
        <v>8582</v>
      </c>
      <c r="AB2">
        <v>1508</v>
      </c>
      <c r="AC2">
        <v>9548</v>
      </c>
      <c r="AD2">
        <v>9162</v>
      </c>
      <c r="AE2">
        <v>8831</v>
      </c>
      <c r="AF2">
        <v>8966</v>
      </c>
      <c r="AG2">
        <v>8187</v>
      </c>
      <c r="AH2">
        <v>9091</v>
      </c>
      <c r="AI2">
        <v>8557</v>
      </c>
    </row>
    <row r="3" spans="1:35" x14ac:dyDescent="0.25">
      <c r="A3" t="s">
        <v>2</v>
      </c>
      <c r="B3">
        <v>26</v>
      </c>
      <c r="C3">
        <v>21.5</v>
      </c>
      <c r="D3">
        <v>21.47</v>
      </c>
      <c r="E3">
        <v>22.37</v>
      </c>
      <c r="F3">
        <v>20.63</v>
      </c>
      <c r="G3">
        <v>21.25</v>
      </c>
      <c r="H3">
        <v>22.46</v>
      </c>
      <c r="I3">
        <v>21.12</v>
      </c>
      <c r="J3">
        <v>21.38</v>
      </c>
      <c r="K3">
        <v>21.59</v>
      </c>
      <c r="L3">
        <v>21.69</v>
      </c>
      <c r="M3">
        <v>20.98</v>
      </c>
      <c r="N3">
        <v>21.83</v>
      </c>
      <c r="O3">
        <v>20.93</v>
      </c>
      <c r="P3">
        <v>21.83</v>
      </c>
      <c r="Q3">
        <v>21.47</v>
      </c>
      <c r="R3">
        <v>21.38</v>
      </c>
      <c r="S3">
        <v>22.47</v>
      </c>
      <c r="T3">
        <v>21.35</v>
      </c>
      <c r="U3">
        <v>21.47</v>
      </c>
      <c r="V3">
        <v>23.92</v>
      </c>
      <c r="W3">
        <v>21.67</v>
      </c>
      <c r="X3">
        <v>21.73</v>
      </c>
      <c r="Y3">
        <v>21.72</v>
      </c>
      <c r="Z3">
        <v>21.83</v>
      </c>
      <c r="AA3">
        <v>21.93</v>
      </c>
      <c r="AB3">
        <v>21.32</v>
      </c>
      <c r="AC3">
        <v>20.6</v>
      </c>
      <c r="AD3">
        <v>20.149999999999999</v>
      </c>
      <c r="AE3">
        <v>21.41</v>
      </c>
      <c r="AF3">
        <v>19.02</v>
      </c>
      <c r="AG3">
        <v>19.399999999999999</v>
      </c>
      <c r="AH3">
        <v>20.54</v>
      </c>
      <c r="AI3">
        <v>20.39</v>
      </c>
    </row>
    <row r="4" spans="1:35" x14ac:dyDescent="0.25">
      <c r="A4" t="s">
        <v>3</v>
      </c>
      <c r="B4">
        <v>21.94</v>
      </c>
      <c r="C4">
        <v>20.92</v>
      </c>
      <c r="D4">
        <v>21.57</v>
      </c>
      <c r="E4">
        <v>22.72</v>
      </c>
      <c r="F4">
        <v>21.26</v>
      </c>
      <c r="G4">
        <v>21.15</v>
      </c>
      <c r="H4">
        <v>23.29</v>
      </c>
      <c r="I4">
        <v>20.97</v>
      </c>
      <c r="J4">
        <v>21.84</v>
      </c>
      <c r="K4">
        <v>21.12</v>
      </c>
      <c r="L4">
        <v>21.91</v>
      </c>
      <c r="M4">
        <v>21.26</v>
      </c>
      <c r="N4">
        <v>21.82</v>
      </c>
      <c r="O4">
        <v>20.75</v>
      </c>
      <c r="P4">
        <v>21.86</v>
      </c>
      <c r="Q4">
        <v>22.02</v>
      </c>
      <c r="R4">
        <v>21.84</v>
      </c>
      <c r="S4">
        <v>23.37</v>
      </c>
      <c r="T4">
        <v>20.92</v>
      </c>
      <c r="U4">
        <v>22.02</v>
      </c>
      <c r="V4" t="s">
        <v>14</v>
      </c>
      <c r="W4">
        <v>21.3</v>
      </c>
      <c r="X4">
        <v>22.04</v>
      </c>
      <c r="Y4">
        <v>21.62</v>
      </c>
      <c r="Z4">
        <v>21.81</v>
      </c>
      <c r="AA4">
        <v>21.91</v>
      </c>
      <c r="AB4">
        <v>21.39</v>
      </c>
      <c r="AC4">
        <v>21.13</v>
      </c>
      <c r="AD4">
        <v>19.77</v>
      </c>
      <c r="AE4">
        <v>21.29</v>
      </c>
      <c r="AF4">
        <v>19.05</v>
      </c>
      <c r="AG4">
        <v>19.920000000000002</v>
      </c>
      <c r="AH4">
        <v>19.84</v>
      </c>
      <c r="AI4">
        <v>20.74</v>
      </c>
    </row>
    <row r="5" spans="1:35" x14ac:dyDescent="0.25">
      <c r="A5" t="s">
        <v>4</v>
      </c>
      <c r="B5">
        <v>22.02</v>
      </c>
      <c r="C5">
        <v>20.96</v>
      </c>
      <c r="D5">
        <v>21.72</v>
      </c>
      <c r="E5">
        <v>23.08</v>
      </c>
      <c r="F5">
        <v>20.59</v>
      </c>
      <c r="G5">
        <v>21.27</v>
      </c>
      <c r="H5">
        <v>22.5</v>
      </c>
      <c r="I5">
        <v>20.9</v>
      </c>
      <c r="J5">
        <v>21.77</v>
      </c>
      <c r="K5">
        <v>22.01</v>
      </c>
      <c r="L5">
        <v>22.32</v>
      </c>
      <c r="M5">
        <v>21.36</v>
      </c>
      <c r="N5">
        <v>22.22</v>
      </c>
      <c r="O5">
        <v>20.65</v>
      </c>
      <c r="P5">
        <v>21.31</v>
      </c>
      <c r="Q5">
        <v>21.72</v>
      </c>
      <c r="R5">
        <v>21.77</v>
      </c>
      <c r="S5">
        <v>22.99</v>
      </c>
      <c r="T5">
        <v>20.88</v>
      </c>
      <c r="U5">
        <v>21.72</v>
      </c>
      <c r="V5">
        <v>22.14</v>
      </c>
      <c r="W5">
        <v>21.94</v>
      </c>
      <c r="X5">
        <v>22.53</v>
      </c>
      <c r="Y5">
        <v>21.57</v>
      </c>
      <c r="Z5">
        <v>22.23</v>
      </c>
      <c r="AA5">
        <v>21.99</v>
      </c>
      <c r="AB5">
        <v>21.36</v>
      </c>
      <c r="AC5">
        <v>20.5</v>
      </c>
      <c r="AD5">
        <v>20.059999999999999</v>
      </c>
      <c r="AE5">
        <v>21.37</v>
      </c>
      <c r="AF5">
        <v>19.600000000000001</v>
      </c>
      <c r="AG5">
        <v>19.84</v>
      </c>
      <c r="AH5">
        <v>20.32</v>
      </c>
      <c r="AI5">
        <v>20.46</v>
      </c>
    </row>
    <row r="6" spans="1:35" x14ac:dyDescent="0.25">
      <c r="A6" t="s">
        <v>5</v>
      </c>
      <c r="B6">
        <v>21.98</v>
      </c>
      <c r="C6">
        <v>21.13</v>
      </c>
      <c r="D6">
        <v>21.59</v>
      </c>
      <c r="E6">
        <v>22.72</v>
      </c>
      <c r="F6">
        <v>20.83</v>
      </c>
      <c r="G6">
        <v>21.22</v>
      </c>
      <c r="H6">
        <v>22.75</v>
      </c>
      <c r="I6">
        <v>21</v>
      </c>
      <c r="J6">
        <v>21.66</v>
      </c>
      <c r="K6">
        <v>21.57</v>
      </c>
      <c r="L6">
        <v>21.97</v>
      </c>
      <c r="M6">
        <v>21.2</v>
      </c>
      <c r="N6">
        <v>21.96</v>
      </c>
      <c r="O6">
        <v>20.78</v>
      </c>
      <c r="P6">
        <v>21.67</v>
      </c>
      <c r="Q6">
        <v>21.74</v>
      </c>
      <c r="R6">
        <v>21.66</v>
      </c>
      <c r="S6">
        <v>22.94</v>
      </c>
      <c r="T6">
        <v>21.05</v>
      </c>
      <c r="U6">
        <v>21.74</v>
      </c>
      <c r="V6">
        <v>23.03</v>
      </c>
      <c r="W6">
        <v>21.64</v>
      </c>
      <c r="X6">
        <v>22.1</v>
      </c>
      <c r="Y6">
        <v>21.64</v>
      </c>
      <c r="Z6">
        <v>21.96</v>
      </c>
      <c r="AA6">
        <v>21.94</v>
      </c>
      <c r="AB6">
        <v>21.36</v>
      </c>
      <c r="AC6">
        <v>20.74</v>
      </c>
      <c r="AD6">
        <v>19.989999999999998</v>
      </c>
      <c r="AE6">
        <v>21.36</v>
      </c>
      <c r="AF6">
        <v>19.22</v>
      </c>
      <c r="AG6">
        <v>19.72</v>
      </c>
      <c r="AH6">
        <v>20.23</v>
      </c>
      <c r="AI6">
        <v>20.53</v>
      </c>
    </row>
    <row r="7" spans="1:35" x14ac:dyDescent="0.25">
      <c r="A7" t="s">
        <v>6</v>
      </c>
      <c r="B7" t="s">
        <v>12</v>
      </c>
      <c r="C7" t="s">
        <v>13</v>
      </c>
      <c r="D7" t="s">
        <v>12</v>
      </c>
      <c r="E7" t="s">
        <v>15</v>
      </c>
      <c r="F7" t="s">
        <v>13</v>
      </c>
      <c r="G7" t="s">
        <v>12</v>
      </c>
      <c r="H7" t="s">
        <v>15</v>
      </c>
      <c r="I7" t="s">
        <v>12</v>
      </c>
      <c r="J7" t="s">
        <v>15</v>
      </c>
      <c r="K7" t="s">
        <v>13</v>
      </c>
      <c r="L7" t="s">
        <v>13</v>
      </c>
      <c r="M7" t="s">
        <v>12</v>
      </c>
      <c r="N7" t="s">
        <v>12</v>
      </c>
      <c r="O7" t="s">
        <v>13</v>
      </c>
      <c r="P7" t="s">
        <v>16</v>
      </c>
      <c r="Q7" t="s">
        <v>16</v>
      </c>
      <c r="R7" t="s">
        <v>16</v>
      </c>
      <c r="S7" t="s">
        <v>16</v>
      </c>
      <c r="T7" t="s">
        <v>12</v>
      </c>
      <c r="U7" t="s">
        <v>15</v>
      </c>
      <c r="V7" t="s">
        <v>16</v>
      </c>
      <c r="W7" t="s">
        <v>13</v>
      </c>
      <c r="X7" t="s">
        <v>13</v>
      </c>
      <c r="Y7" t="s">
        <v>12</v>
      </c>
      <c r="Z7" t="s">
        <v>12</v>
      </c>
      <c r="AA7" t="s">
        <v>16</v>
      </c>
      <c r="AB7" t="s">
        <v>12</v>
      </c>
      <c r="AC7" t="s">
        <v>16</v>
      </c>
      <c r="AD7" t="s">
        <v>15</v>
      </c>
      <c r="AE7" t="s">
        <v>12</v>
      </c>
      <c r="AF7" t="s">
        <v>13</v>
      </c>
      <c r="AG7" t="s">
        <v>13</v>
      </c>
      <c r="AH7" t="s">
        <v>15</v>
      </c>
      <c r="AI7" t="s">
        <v>15</v>
      </c>
    </row>
    <row r="8" spans="1:35" x14ac:dyDescent="0.25">
      <c r="A8" t="s">
        <v>7</v>
      </c>
      <c r="B8">
        <v>14</v>
      </c>
      <c r="C8">
        <v>14</v>
      </c>
      <c r="D8">
        <v>14</v>
      </c>
      <c r="E8">
        <v>7</v>
      </c>
      <c r="F8">
        <v>7</v>
      </c>
      <c r="G8">
        <v>14</v>
      </c>
      <c r="H8">
        <v>7</v>
      </c>
      <c r="I8">
        <v>7</v>
      </c>
      <c r="J8">
        <v>14</v>
      </c>
      <c r="K8">
        <v>14</v>
      </c>
      <c r="L8">
        <v>14</v>
      </c>
      <c r="M8">
        <v>14</v>
      </c>
      <c r="N8">
        <v>14</v>
      </c>
      <c r="O8">
        <v>14</v>
      </c>
      <c r="P8">
        <v>14</v>
      </c>
      <c r="Q8">
        <v>14</v>
      </c>
      <c r="R8">
        <v>14</v>
      </c>
      <c r="S8">
        <v>7</v>
      </c>
      <c r="T8">
        <v>7</v>
      </c>
      <c r="U8">
        <v>14</v>
      </c>
      <c r="V8">
        <v>14</v>
      </c>
      <c r="W8">
        <v>14</v>
      </c>
      <c r="X8">
        <v>7</v>
      </c>
      <c r="Y8">
        <v>7</v>
      </c>
      <c r="Z8">
        <v>14</v>
      </c>
      <c r="AA8">
        <v>7</v>
      </c>
      <c r="AB8">
        <v>7</v>
      </c>
      <c r="AC8">
        <v>7</v>
      </c>
      <c r="AD8">
        <v>7</v>
      </c>
      <c r="AE8">
        <v>7</v>
      </c>
      <c r="AF8">
        <v>7</v>
      </c>
      <c r="AG8">
        <v>7</v>
      </c>
      <c r="AH8">
        <v>7</v>
      </c>
      <c r="AI8">
        <v>14</v>
      </c>
    </row>
    <row r="9" spans="1:35" x14ac:dyDescent="0.25">
      <c r="A9" t="s">
        <v>17</v>
      </c>
      <c r="B9">
        <v>4.67</v>
      </c>
      <c r="C9">
        <v>4.55</v>
      </c>
      <c r="D9">
        <v>3.99</v>
      </c>
      <c r="E9">
        <v>5.1100000000000003</v>
      </c>
      <c r="F9">
        <v>3.89</v>
      </c>
      <c r="G9">
        <v>4.07</v>
      </c>
      <c r="H9">
        <v>4.97</v>
      </c>
      <c r="I9">
        <v>3.95</v>
      </c>
      <c r="J9">
        <v>4.66</v>
      </c>
      <c r="K9">
        <v>4.3899999999999997</v>
      </c>
      <c r="L9">
        <v>4.46</v>
      </c>
      <c r="M9">
        <v>3.92</v>
      </c>
      <c r="N9">
        <v>4.2699999999999996</v>
      </c>
      <c r="O9">
        <v>4.88</v>
      </c>
      <c r="P9">
        <v>4.8899999999999997</v>
      </c>
      <c r="Q9">
        <v>4.78</v>
      </c>
      <c r="R9">
        <v>4.66</v>
      </c>
      <c r="S9">
        <v>5.15</v>
      </c>
      <c r="T9">
        <v>3.89</v>
      </c>
      <c r="U9">
        <v>4.78</v>
      </c>
      <c r="V9">
        <v>5.93</v>
      </c>
      <c r="W9">
        <v>4.51</v>
      </c>
      <c r="X9">
        <v>4.62</v>
      </c>
      <c r="Y9">
        <v>4.37</v>
      </c>
      <c r="Z9">
        <v>4.3099999999999996</v>
      </c>
      <c r="AA9">
        <v>4.74</v>
      </c>
      <c r="AB9">
        <v>4.0199999999999996</v>
      </c>
      <c r="AC9">
        <v>4.8499999999999996</v>
      </c>
      <c r="AD9">
        <v>4.6100000000000003</v>
      </c>
      <c r="AE9">
        <v>4.05</v>
      </c>
      <c r="AF9">
        <v>3.44</v>
      </c>
      <c r="AG9">
        <v>2.66</v>
      </c>
      <c r="AH9">
        <v>4.3099999999999996</v>
      </c>
      <c r="AI9">
        <v>4.46</v>
      </c>
    </row>
    <row r="10" spans="1:35" x14ac:dyDescent="0.25">
      <c r="A10" t="s">
        <v>18</v>
      </c>
      <c r="B10">
        <v>0</v>
      </c>
      <c r="C10">
        <v>-0.12</v>
      </c>
      <c r="D10">
        <v>-0.69</v>
      </c>
      <c r="E10">
        <v>0.43</v>
      </c>
      <c r="F10">
        <v>-0.78</v>
      </c>
      <c r="G10">
        <v>-0.61</v>
      </c>
      <c r="H10">
        <v>0.3</v>
      </c>
      <c r="I10">
        <v>-0.73</v>
      </c>
      <c r="J10">
        <v>-0.01</v>
      </c>
      <c r="K10">
        <v>-0.28999999999999998</v>
      </c>
      <c r="L10">
        <v>-0.21</v>
      </c>
      <c r="M10">
        <v>-0.75</v>
      </c>
      <c r="N10">
        <v>-0.4</v>
      </c>
      <c r="O10">
        <v>0.2</v>
      </c>
      <c r="P10">
        <v>0.22</v>
      </c>
      <c r="Q10">
        <v>0.11</v>
      </c>
      <c r="R10">
        <v>-0.01</v>
      </c>
      <c r="S10">
        <v>0.48</v>
      </c>
      <c r="T10">
        <v>-0.78</v>
      </c>
      <c r="U10">
        <v>0.11</v>
      </c>
      <c r="V10">
        <v>1.26</v>
      </c>
      <c r="W10">
        <v>-0.17</v>
      </c>
      <c r="X10">
        <v>-0.06</v>
      </c>
      <c r="Y10">
        <v>-0.3</v>
      </c>
      <c r="Z10">
        <v>-0.36</v>
      </c>
      <c r="AA10">
        <v>7.0000000000000007E-2</v>
      </c>
      <c r="AB10">
        <v>-0.66</v>
      </c>
      <c r="AC10">
        <v>0.18</v>
      </c>
      <c r="AD10">
        <v>-0.06</v>
      </c>
      <c r="AE10">
        <v>-0.62</v>
      </c>
      <c r="AF10">
        <v>-1.24</v>
      </c>
      <c r="AG10">
        <v>-2.0099999999999998</v>
      </c>
      <c r="AH10">
        <v>-0.37</v>
      </c>
      <c r="AI10">
        <v>-0.22</v>
      </c>
    </row>
    <row r="11" spans="1:35" x14ac:dyDescent="0.25">
      <c r="A11" t="s">
        <v>19</v>
      </c>
      <c r="B11">
        <v>1</v>
      </c>
      <c r="C11">
        <v>1.0900000000000001</v>
      </c>
      <c r="D11">
        <v>1.61</v>
      </c>
      <c r="E11">
        <v>0.74</v>
      </c>
      <c r="F11">
        <v>1.72</v>
      </c>
      <c r="G11">
        <v>1.52</v>
      </c>
      <c r="H11">
        <v>0.81</v>
      </c>
      <c r="I11">
        <v>1.65</v>
      </c>
      <c r="J11">
        <v>1.01</v>
      </c>
      <c r="K11">
        <v>1.22</v>
      </c>
      <c r="L11">
        <v>1.1599999999999999</v>
      </c>
      <c r="M11">
        <v>1.68</v>
      </c>
      <c r="N11">
        <v>1.32</v>
      </c>
      <c r="O11">
        <v>0.87</v>
      </c>
      <c r="P11">
        <v>0.86</v>
      </c>
      <c r="Q11">
        <v>0.93</v>
      </c>
      <c r="R11">
        <v>1.01</v>
      </c>
      <c r="S11">
        <v>0.72</v>
      </c>
      <c r="T11">
        <v>1.72</v>
      </c>
      <c r="U11">
        <v>0.93</v>
      </c>
      <c r="V11">
        <v>0.42</v>
      </c>
      <c r="W11">
        <v>1.1200000000000001</v>
      </c>
      <c r="X11">
        <v>1.04</v>
      </c>
      <c r="Y11">
        <v>1.23</v>
      </c>
      <c r="Z11">
        <v>1.29</v>
      </c>
      <c r="AA11">
        <v>0.95</v>
      </c>
      <c r="AB11">
        <v>1.58</v>
      </c>
      <c r="AC11">
        <v>0.88</v>
      </c>
      <c r="AD11">
        <v>1.04</v>
      </c>
      <c r="AE11">
        <v>1.54</v>
      </c>
      <c r="AF11">
        <v>2.36</v>
      </c>
      <c r="AG11">
        <v>4.03</v>
      </c>
      <c r="AH11">
        <v>1.29</v>
      </c>
      <c r="AI11">
        <v>1.1599999999999999</v>
      </c>
    </row>
    <row r="12" spans="1:35" x14ac:dyDescent="0.25">
      <c r="B12" t="s">
        <v>20</v>
      </c>
    </row>
    <row r="14" spans="1:35" x14ac:dyDescent="0.25">
      <c r="A14" t="s">
        <v>2</v>
      </c>
      <c r="B14">
        <v>17.38</v>
      </c>
      <c r="C14">
        <v>16.48</v>
      </c>
      <c r="D14">
        <v>17.82</v>
      </c>
      <c r="E14">
        <v>17.27</v>
      </c>
      <c r="F14">
        <v>16.7</v>
      </c>
      <c r="G14">
        <v>17.059999999999999</v>
      </c>
      <c r="H14">
        <v>17.79</v>
      </c>
      <c r="I14">
        <v>17.079999999999998</v>
      </c>
      <c r="J14">
        <v>17.04</v>
      </c>
      <c r="K14">
        <v>17.18</v>
      </c>
      <c r="L14">
        <v>17.350000000000001</v>
      </c>
      <c r="M14">
        <v>17.23</v>
      </c>
      <c r="N14">
        <v>17.670000000000002</v>
      </c>
      <c r="O14">
        <v>15.59</v>
      </c>
      <c r="P14">
        <v>16.78</v>
      </c>
      <c r="Q14">
        <v>17.05</v>
      </c>
      <c r="R14">
        <v>17.04</v>
      </c>
      <c r="S14">
        <v>17.79</v>
      </c>
      <c r="T14">
        <v>17.05</v>
      </c>
      <c r="U14">
        <v>17.05</v>
      </c>
      <c r="V14">
        <v>17.260000000000002</v>
      </c>
      <c r="W14">
        <v>17.170000000000002</v>
      </c>
      <c r="X14">
        <v>17.34</v>
      </c>
      <c r="Y14">
        <v>17.27</v>
      </c>
      <c r="Z14">
        <v>17.68</v>
      </c>
      <c r="AA14">
        <v>17.2</v>
      </c>
      <c r="AB14">
        <v>17.190000000000001</v>
      </c>
      <c r="AC14">
        <v>16.16</v>
      </c>
      <c r="AD14">
        <v>15.39</v>
      </c>
      <c r="AE14">
        <v>17.21</v>
      </c>
      <c r="AF14">
        <v>15.33</v>
      </c>
      <c r="AG14">
        <v>16.399999999999999</v>
      </c>
      <c r="AH14">
        <v>15.82</v>
      </c>
      <c r="AI14">
        <v>16</v>
      </c>
    </row>
    <row r="15" spans="1:35" x14ac:dyDescent="0.25">
      <c r="A15" t="s">
        <v>3</v>
      </c>
      <c r="B15">
        <v>17.05</v>
      </c>
      <c r="C15">
        <v>16.66</v>
      </c>
      <c r="D15">
        <v>17.52</v>
      </c>
      <c r="E15">
        <v>17.690000000000001</v>
      </c>
      <c r="F15">
        <v>16.84</v>
      </c>
      <c r="G15">
        <v>17.09</v>
      </c>
      <c r="H15">
        <v>17.940000000000001</v>
      </c>
      <c r="I15">
        <v>17.03</v>
      </c>
      <c r="J15">
        <v>16.82</v>
      </c>
      <c r="K15">
        <v>17.5</v>
      </c>
      <c r="L15">
        <v>17.43</v>
      </c>
      <c r="M15">
        <v>17.23</v>
      </c>
      <c r="N15">
        <v>17.55</v>
      </c>
      <c r="O15">
        <v>15.99</v>
      </c>
      <c r="P15">
        <v>16.670000000000002</v>
      </c>
      <c r="Q15">
        <v>16.82</v>
      </c>
      <c r="R15">
        <v>16.82</v>
      </c>
      <c r="S15">
        <v>17.98</v>
      </c>
      <c r="T15">
        <v>17.11</v>
      </c>
      <c r="U15">
        <v>16.82</v>
      </c>
      <c r="V15">
        <v>17.04</v>
      </c>
      <c r="W15">
        <v>17.27</v>
      </c>
      <c r="X15">
        <v>17.47</v>
      </c>
      <c r="Y15">
        <v>17.23</v>
      </c>
      <c r="Z15">
        <v>17.48</v>
      </c>
      <c r="AA15">
        <v>17.38</v>
      </c>
      <c r="AB15">
        <v>17.54</v>
      </c>
      <c r="AC15">
        <v>15.86</v>
      </c>
      <c r="AD15">
        <v>15.05</v>
      </c>
      <c r="AE15">
        <v>17.43</v>
      </c>
      <c r="AF15">
        <v>15.93</v>
      </c>
      <c r="AG15">
        <v>18.7</v>
      </c>
      <c r="AH15">
        <v>16.16</v>
      </c>
      <c r="AI15">
        <v>16.12</v>
      </c>
    </row>
    <row r="16" spans="1:35" x14ac:dyDescent="0.25">
      <c r="A16" t="s">
        <v>4</v>
      </c>
      <c r="B16">
        <v>17.489999999999998</v>
      </c>
      <c r="C16">
        <v>16.59</v>
      </c>
      <c r="D16">
        <v>17.46</v>
      </c>
      <c r="E16">
        <v>17.89</v>
      </c>
      <c r="F16">
        <v>17.260000000000002</v>
      </c>
      <c r="G16">
        <v>17.32</v>
      </c>
      <c r="H16">
        <v>17.61</v>
      </c>
      <c r="I16">
        <v>17.04</v>
      </c>
      <c r="J16">
        <v>17.14</v>
      </c>
      <c r="K16">
        <v>16.88</v>
      </c>
      <c r="L16">
        <v>17.760000000000002</v>
      </c>
      <c r="M16">
        <v>17.37</v>
      </c>
      <c r="N16">
        <v>17.829999999999998</v>
      </c>
      <c r="O16">
        <v>16.12</v>
      </c>
      <c r="P16">
        <v>16.88</v>
      </c>
      <c r="Q16">
        <v>16.989999999999998</v>
      </c>
      <c r="R16">
        <v>17.14</v>
      </c>
      <c r="S16">
        <v>17.600000000000001</v>
      </c>
      <c r="T16">
        <v>17.309999999999999</v>
      </c>
      <c r="U16">
        <v>16.989999999999998</v>
      </c>
      <c r="V16">
        <v>16.989999999999998</v>
      </c>
      <c r="W16">
        <v>16.95</v>
      </c>
      <c r="X16">
        <v>17.64</v>
      </c>
      <c r="Y16">
        <v>17.29</v>
      </c>
      <c r="Z16">
        <v>17.78</v>
      </c>
      <c r="AA16">
        <v>17.02</v>
      </c>
      <c r="AB16">
        <v>17.29</v>
      </c>
      <c r="AC16">
        <v>15.66</v>
      </c>
      <c r="AD16">
        <v>15.7</v>
      </c>
      <c r="AE16">
        <v>17.27</v>
      </c>
      <c r="AF16">
        <v>16.100000000000001</v>
      </c>
      <c r="AG16">
        <v>16.07</v>
      </c>
      <c r="AH16">
        <v>15.8</v>
      </c>
      <c r="AI16">
        <v>16.100000000000001</v>
      </c>
    </row>
    <row r="17" spans="1:35" x14ac:dyDescent="0.25">
      <c r="A17" t="s">
        <v>5</v>
      </c>
      <c r="B17">
        <v>17.309999999999999</v>
      </c>
      <c r="C17">
        <v>16.579999999999998</v>
      </c>
      <c r="D17">
        <v>17.600000000000001</v>
      </c>
      <c r="E17">
        <v>17.62</v>
      </c>
      <c r="F17">
        <v>16.93</v>
      </c>
      <c r="G17">
        <v>17.16</v>
      </c>
      <c r="H17">
        <v>17.78</v>
      </c>
      <c r="I17">
        <v>17.05</v>
      </c>
      <c r="J17">
        <v>17</v>
      </c>
      <c r="K17">
        <v>17.190000000000001</v>
      </c>
      <c r="L17">
        <v>17.510000000000002</v>
      </c>
      <c r="M17">
        <v>17.28</v>
      </c>
      <c r="N17">
        <v>17.68</v>
      </c>
      <c r="O17">
        <v>15.9</v>
      </c>
      <c r="P17">
        <v>16.78</v>
      </c>
      <c r="Q17">
        <v>16.95</v>
      </c>
      <c r="R17">
        <v>17</v>
      </c>
      <c r="S17">
        <v>17.79</v>
      </c>
      <c r="T17">
        <v>17.16</v>
      </c>
      <c r="U17">
        <v>16.95</v>
      </c>
      <c r="V17">
        <v>17.100000000000001</v>
      </c>
      <c r="W17">
        <v>17.13</v>
      </c>
      <c r="X17">
        <v>17.48</v>
      </c>
      <c r="Y17">
        <v>17.260000000000002</v>
      </c>
      <c r="Z17">
        <v>17.649999999999999</v>
      </c>
      <c r="AA17">
        <v>17.2</v>
      </c>
      <c r="AB17">
        <v>17.34</v>
      </c>
      <c r="AC17">
        <v>15.89</v>
      </c>
      <c r="AD17">
        <v>15.38</v>
      </c>
      <c r="AE17">
        <v>17.3</v>
      </c>
      <c r="AF17">
        <v>15.79</v>
      </c>
      <c r="AG17">
        <v>17.059999999999999</v>
      </c>
      <c r="AH17">
        <v>15.93</v>
      </c>
      <c r="AI17">
        <v>16.07</v>
      </c>
    </row>
    <row r="19" spans="1:35" x14ac:dyDescent="0.25">
      <c r="B19" t="s">
        <v>21</v>
      </c>
    </row>
    <row r="20" spans="1:35" x14ac:dyDescent="0.25">
      <c r="A20" t="s">
        <v>8</v>
      </c>
      <c r="B20">
        <v>8087</v>
      </c>
      <c r="C20">
        <v>7800</v>
      </c>
      <c r="D20">
        <v>1045</v>
      </c>
      <c r="E20">
        <v>7190</v>
      </c>
      <c r="F20">
        <v>7223</v>
      </c>
      <c r="G20">
        <v>8604</v>
      </c>
      <c r="H20">
        <v>6362</v>
      </c>
      <c r="I20">
        <v>9714</v>
      </c>
      <c r="J20">
        <v>9691</v>
      </c>
      <c r="K20">
        <v>9416</v>
      </c>
      <c r="L20">
        <v>9143</v>
      </c>
      <c r="M20">
        <v>9119</v>
      </c>
      <c r="N20">
        <v>9423</v>
      </c>
      <c r="O20">
        <v>9548</v>
      </c>
      <c r="P20">
        <v>6914</v>
      </c>
      <c r="R20">
        <v>9691</v>
      </c>
      <c r="AC20" t="s">
        <v>22</v>
      </c>
    </row>
    <row r="21" spans="1:35" x14ac:dyDescent="0.25">
      <c r="A21" t="s">
        <v>2</v>
      </c>
      <c r="B21">
        <v>21.29</v>
      </c>
      <c r="C21">
        <v>17.04</v>
      </c>
      <c r="D21">
        <v>23.24</v>
      </c>
      <c r="E21">
        <v>21.66</v>
      </c>
      <c r="F21">
        <v>21.39</v>
      </c>
      <c r="G21">
        <v>22.02</v>
      </c>
      <c r="H21">
        <v>22.51</v>
      </c>
      <c r="I21">
        <v>22.08</v>
      </c>
      <c r="J21">
        <v>21.99</v>
      </c>
      <c r="K21">
        <v>21.77</v>
      </c>
      <c r="L21">
        <v>25.18</v>
      </c>
      <c r="M21">
        <v>22.53</v>
      </c>
      <c r="N21">
        <v>22.65</v>
      </c>
      <c r="O21">
        <v>21.98</v>
      </c>
      <c r="P21">
        <v>21.55</v>
      </c>
      <c r="R21">
        <v>21.99</v>
      </c>
      <c r="AC21">
        <v>31.38</v>
      </c>
      <c r="AD21">
        <v>30.15</v>
      </c>
      <c r="AE21">
        <v>28.62</v>
      </c>
      <c r="AF21">
        <v>35.479999999999997</v>
      </c>
      <c r="AG21">
        <v>33.26</v>
      </c>
      <c r="AH21">
        <v>34.93</v>
      </c>
      <c r="AI21">
        <v>34.94</v>
      </c>
    </row>
    <row r="22" spans="1:35" x14ac:dyDescent="0.25">
      <c r="A22" t="s">
        <v>3</v>
      </c>
      <c r="B22">
        <v>21.51</v>
      </c>
      <c r="C22">
        <v>16.82</v>
      </c>
      <c r="D22">
        <v>24.87</v>
      </c>
      <c r="E22">
        <v>22</v>
      </c>
      <c r="F22">
        <v>21.52</v>
      </c>
      <c r="G22">
        <v>21.91</v>
      </c>
      <c r="H22">
        <v>22.79</v>
      </c>
      <c r="I22">
        <v>21.91</v>
      </c>
      <c r="J22">
        <v>21.9</v>
      </c>
      <c r="K22">
        <v>21.56</v>
      </c>
      <c r="L22">
        <v>22.05</v>
      </c>
      <c r="M22">
        <v>22.62</v>
      </c>
      <c r="N22">
        <v>22.42</v>
      </c>
      <c r="O22">
        <v>22.01</v>
      </c>
      <c r="P22">
        <v>20.87</v>
      </c>
      <c r="R22">
        <v>21.9</v>
      </c>
      <c r="AC22">
        <v>31.92</v>
      </c>
      <c r="AD22">
        <v>30.11</v>
      </c>
      <c r="AE22">
        <v>28.71</v>
      </c>
      <c r="AF22">
        <v>38.42</v>
      </c>
      <c r="AG22">
        <v>31.55</v>
      </c>
      <c r="AH22">
        <v>33.89</v>
      </c>
      <c r="AI22">
        <v>34.92</v>
      </c>
    </row>
    <row r="23" spans="1:35" x14ac:dyDescent="0.25">
      <c r="A23" t="s">
        <v>4</v>
      </c>
      <c r="B23">
        <v>21.11</v>
      </c>
      <c r="C23">
        <v>17.14</v>
      </c>
      <c r="D23">
        <v>23.07</v>
      </c>
      <c r="E23">
        <v>21.9</v>
      </c>
      <c r="F23">
        <v>21.41</v>
      </c>
      <c r="G23">
        <v>22.28</v>
      </c>
      <c r="H23">
        <v>23.08</v>
      </c>
      <c r="I23">
        <v>22.19</v>
      </c>
      <c r="J23">
        <v>22.52</v>
      </c>
      <c r="K23">
        <v>21.88</v>
      </c>
      <c r="L23">
        <v>22.19</v>
      </c>
      <c r="M23">
        <v>22.44</v>
      </c>
      <c r="N23">
        <v>22.2</v>
      </c>
      <c r="O23">
        <v>21.99</v>
      </c>
      <c r="P23">
        <v>21.1</v>
      </c>
      <c r="R23">
        <v>22.52</v>
      </c>
      <c r="AC23">
        <v>31.45</v>
      </c>
      <c r="AD23">
        <v>30.44</v>
      </c>
      <c r="AE23">
        <v>28.65</v>
      </c>
      <c r="AF23">
        <v>35.6</v>
      </c>
      <c r="AG23">
        <v>36.58</v>
      </c>
      <c r="AH23">
        <v>34.82</v>
      </c>
      <c r="AI23">
        <v>33.69</v>
      </c>
    </row>
    <row r="24" spans="1:35" x14ac:dyDescent="0.25">
      <c r="A24" t="s">
        <v>5</v>
      </c>
      <c r="B24">
        <v>21.3</v>
      </c>
      <c r="C24">
        <v>17</v>
      </c>
      <c r="D24">
        <v>23.16</v>
      </c>
      <c r="E24">
        <v>21.85</v>
      </c>
      <c r="F24">
        <v>21.44</v>
      </c>
      <c r="G24">
        <v>22.07</v>
      </c>
      <c r="H24">
        <v>22.79</v>
      </c>
      <c r="I24">
        <v>22.06</v>
      </c>
      <c r="J24">
        <v>22.14</v>
      </c>
      <c r="K24">
        <v>21.74</v>
      </c>
      <c r="L24">
        <v>23.14</v>
      </c>
      <c r="M24">
        <v>22.53</v>
      </c>
      <c r="N24">
        <v>22.42</v>
      </c>
      <c r="O24">
        <v>21.99</v>
      </c>
      <c r="P24">
        <v>21.17</v>
      </c>
      <c r="R24">
        <v>22.14</v>
      </c>
      <c r="AC24">
        <v>31.583333329999999</v>
      </c>
      <c r="AD24">
        <v>30.233333330000001</v>
      </c>
      <c r="AE24">
        <v>28.66</v>
      </c>
      <c r="AF24">
        <v>36.5</v>
      </c>
      <c r="AG24">
        <v>33.79666667</v>
      </c>
      <c r="AH24">
        <v>34.54666667</v>
      </c>
      <c r="AI24">
        <v>34.516666669999999</v>
      </c>
    </row>
    <row r="27" spans="1:35" x14ac:dyDescent="0.25">
      <c r="A27" t="s">
        <v>0</v>
      </c>
      <c r="B27">
        <v>9548</v>
      </c>
      <c r="C27" t="s">
        <v>23</v>
      </c>
      <c r="D27" t="s">
        <v>24</v>
      </c>
      <c r="E27" t="s">
        <v>25</v>
      </c>
      <c r="F27" t="s">
        <v>26</v>
      </c>
      <c r="G27" t="s">
        <v>27</v>
      </c>
      <c r="H27" t="s">
        <v>28</v>
      </c>
    </row>
    <row r="28" spans="1:35" x14ac:dyDescent="0.25">
      <c r="B28">
        <v>20.6</v>
      </c>
      <c r="C28">
        <v>20.149999999999999</v>
      </c>
      <c r="D28">
        <v>20.41</v>
      </c>
      <c r="E28">
        <v>19.02</v>
      </c>
      <c r="F28">
        <v>19.399999999999999</v>
      </c>
      <c r="G28">
        <v>20.54</v>
      </c>
      <c r="H28">
        <v>20.39</v>
      </c>
    </row>
    <row r="29" spans="1:35" x14ac:dyDescent="0.25">
      <c r="B29">
        <v>21.13</v>
      </c>
      <c r="C29">
        <v>19.77</v>
      </c>
      <c r="D29">
        <v>20.190000000000001</v>
      </c>
      <c r="E29">
        <v>19.05</v>
      </c>
      <c r="F29">
        <v>19.920000000000002</v>
      </c>
      <c r="G29">
        <v>19.84</v>
      </c>
      <c r="H29">
        <v>20.74</v>
      </c>
    </row>
    <row r="30" spans="1:35" x14ac:dyDescent="0.25">
      <c r="B30">
        <v>20.5</v>
      </c>
      <c r="C30">
        <v>20.059999999999999</v>
      </c>
      <c r="D30">
        <v>20.77</v>
      </c>
      <c r="E30">
        <v>19.600000000000001</v>
      </c>
      <c r="F30">
        <v>19.84</v>
      </c>
      <c r="G30">
        <v>20.32</v>
      </c>
      <c r="H30">
        <v>20.46</v>
      </c>
    </row>
    <row r="32" spans="1:35" x14ac:dyDescent="0.25">
      <c r="A32" t="s">
        <v>29</v>
      </c>
    </row>
    <row r="33" spans="1:34" x14ac:dyDescent="0.25">
      <c r="B33">
        <v>16.16</v>
      </c>
      <c r="C33">
        <v>15.39</v>
      </c>
      <c r="D33">
        <v>16.21</v>
      </c>
      <c r="E33">
        <v>15.33</v>
      </c>
      <c r="F33">
        <v>16.399999999999999</v>
      </c>
      <c r="G33">
        <v>15.82</v>
      </c>
      <c r="H33">
        <v>16</v>
      </c>
    </row>
    <row r="34" spans="1:34" x14ac:dyDescent="0.25">
      <c r="B34">
        <v>15.86</v>
      </c>
      <c r="C34">
        <v>15.05</v>
      </c>
      <c r="D34">
        <v>16.73</v>
      </c>
      <c r="E34">
        <v>15.93</v>
      </c>
      <c r="F34">
        <v>18.7</v>
      </c>
      <c r="G34">
        <v>16.16</v>
      </c>
      <c r="H34">
        <v>16.12</v>
      </c>
    </row>
    <row r="35" spans="1:34" x14ac:dyDescent="0.25">
      <c r="B35">
        <v>15.66</v>
      </c>
      <c r="C35">
        <v>15.7</v>
      </c>
      <c r="D35">
        <v>16.7</v>
      </c>
      <c r="E35">
        <v>16.100000000000001</v>
      </c>
      <c r="F35">
        <v>16.07</v>
      </c>
      <c r="G35">
        <v>15.8</v>
      </c>
      <c r="H35">
        <v>16.100000000000001</v>
      </c>
    </row>
    <row r="37" spans="1:34" x14ac:dyDescent="0.25">
      <c r="A37" t="s">
        <v>22</v>
      </c>
      <c r="B37">
        <v>31.38</v>
      </c>
      <c r="C37">
        <v>30.15</v>
      </c>
      <c r="D37">
        <v>28.62</v>
      </c>
      <c r="E37">
        <v>35.479999999999997</v>
      </c>
      <c r="F37">
        <v>33.26</v>
      </c>
      <c r="G37">
        <v>34.93</v>
      </c>
      <c r="H37">
        <v>34.94</v>
      </c>
    </row>
    <row r="38" spans="1:34" x14ac:dyDescent="0.25">
      <c r="B38">
        <v>31.92</v>
      </c>
      <c r="C38">
        <v>30.11</v>
      </c>
      <c r="D38">
        <v>28.71</v>
      </c>
      <c r="E38">
        <v>38.42</v>
      </c>
      <c r="F38">
        <v>31.55</v>
      </c>
      <c r="G38">
        <v>33.89</v>
      </c>
      <c r="H38">
        <v>34.92</v>
      </c>
    </row>
    <row r="39" spans="1:34" x14ac:dyDescent="0.25">
      <c r="B39">
        <v>31.45</v>
      </c>
      <c r="C39">
        <v>30.44</v>
      </c>
      <c r="D39">
        <v>28.65</v>
      </c>
      <c r="E39">
        <v>35.6</v>
      </c>
      <c r="F39">
        <v>36.58</v>
      </c>
      <c r="G39">
        <v>34.82</v>
      </c>
      <c r="H39">
        <v>33.69</v>
      </c>
    </row>
    <row r="44" spans="1:34" x14ac:dyDescent="0.25">
      <c r="A44">
        <v>8087</v>
      </c>
      <c r="B44">
        <v>7800</v>
      </c>
      <c r="C44">
        <v>1045</v>
      </c>
      <c r="D44">
        <v>7190</v>
      </c>
      <c r="E44">
        <v>7223</v>
      </c>
      <c r="F44">
        <v>8604</v>
      </c>
      <c r="G44">
        <v>6362</v>
      </c>
      <c r="H44">
        <v>9714</v>
      </c>
      <c r="I44">
        <v>9691</v>
      </c>
      <c r="J44">
        <v>9416</v>
      </c>
      <c r="K44">
        <v>9143</v>
      </c>
      <c r="L44">
        <v>9119</v>
      </c>
      <c r="M44">
        <v>9423</v>
      </c>
      <c r="N44">
        <v>9548</v>
      </c>
      <c r="O44">
        <v>6914</v>
      </c>
      <c r="Q44" t="s">
        <v>10</v>
      </c>
      <c r="R44">
        <v>5472</v>
      </c>
      <c r="S44">
        <v>9714</v>
      </c>
      <c r="T44">
        <v>9691</v>
      </c>
      <c r="U44" t="s">
        <v>11</v>
      </c>
      <c r="V44">
        <v>6745</v>
      </c>
      <c r="W44">
        <v>8831</v>
      </c>
      <c r="X44">
        <v>6386</v>
      </c>
      <c r="Y44">
        <v>2078</v>
      </c>
      <c r="Z44">
        <v>8582</v>
      </c>
      <c r="AA44">
        <v>1508</v>
      </c>
      <c r="AC44">
        <v>9162</v>
      </c>
      <c r="AD44">
        <v>8831</v>
      </c>
      <c r="AE44">
        <v>8966</v>
      </c>
      <c r="AF44">
        <v>8187</v>
      </c>
      <c r="AG44">
        <v>9091</v>
      </c>
      <c r="AH44">
        <v>8557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5"/>
  <sheetViews>
    <sheetView workbookViewId="0">
      <selection activeCell="A18" sqref="A18:O35"/>
    </sheetView>
  </sheetViews>
  <sheetFormatPr baseColWidth="10" defaultRowHeight="15" x14ac:dyDescent="0.25"/>
  <cols>
    <col min="2" max="2" width="9.28515625" bestFit="1" customWidth="1"/>
    <col min="3" max="3" width="15.7109375" bestFit="1" customWidth="1"/>
    <col min="8" max="8" width="11.42578125" style="1"/>
    <col min="12" max="12" width="11.42578125" style="1"/>
  </cols>
  <sheetData>
    <row r="1" spans="1:24" x14ac:dyDescent="0.25">
      <c r="A1" t="s">
        <v>1</v>
      </c>
      <c r="B1" t="s">
        <v>6</v>
      </c>
      <c r="C1" t="s">
        <v>30</v>
      </c>
      <c r="D1" t="s">
        <v>44</v>
      </c>
      <c r="E1" t="s">
        <v>36</v>
      </c>
      <c r="F1" t="s">
        <v>37</v>
      </c>
      <c r="G1" t="s">
        <v>38</v>
      </c>
      <c r="H1" s="1" t="s">
        <v>39</v>
      </c>
      <c r="I1" t="s">
        <v>40</v>
      </c>
      <c r="J1" t="s">
        <v>41</v>
      </c>
      <c r="K1" t="s">
        <v>42</v>
      </c>
      <c r="L1" s="1" t="s">
        <v>43</v>
      </c>
      <c r="M1" t="s">
        <v>35</v>
      </c>
      <c r="N1" t="s">
        <v>45</v>
      </c>
      <c r="O1" t="s">
        <v>46</v>
      </c>
    </row>
    <row r="2" spans="1:24" x14ac:dyDescent="0.25">
      <c r="A2">
        <v>9714</v>
      </c>
      <c r="B2" t="s">
        <v>12</v>
      </c>
      <c r="C2" t="s">
        <v>150</v>
      </c>
      <c r="D2">
        <v>7</v>
      </c>
      <c r="E2" s="4">
        <v>21.12</v>
      </c>
      <c r="F2" s="4">
        <v>20.97</v>
      </c>
      <c r="G2" s="4">
        <v>20.9</v>
      </c>
      <c r="H2" s="3">
        <f t="shared" ref="H2:H35" si="0">AVERAGE(E2:G2)</f>
        <v>20.996666666666666</v>
      </c>
      <c r="I2" s="4">
        <v>17.079999999999998</v>
      </c>
      <c r="J2" s="4">
        <v>17.03</v>
      </c>
      <c r="K2" s="4">
        <v>17.04</v>
      </c>
      <c r="L2" s="3">
        <f>AVERAGE(I2:K2)</f>
        <v>17.05</v>
      </c>
      <c r="M2" s="2">
        <f>H2-L2</f>
        <v>3.9466666666666654</v>
      </c>
      <c r="N2" s="2">
        <f t="shared" ref="N2:N17" si="1">M2-$U$3</f>
        <v>-1.4000000000002011E-2</v>
      </c>
      <c r="O2" s="2">
        <f>2^-N2</f>
        <v>1.0097512975966871</v>
      </c>
      <c r="U2" t="s">
        <v>33</v>
      </c>
      <c r="V2" t="s">
        <v>34</v>
      </c>
      <c r="W2" t="s">
        <v>13</v>
      </c>
      <c r="X2" t="s">
        <v>15</v>
      </c>
    </row>
    <row r="3" spans="1:24" x14ac:dyDescent="0.25">
      <c r="A3">
        <v>8262</v>
      </c>
      <c r="B3" t="s">
        <v>12</v>
      </c>
      <c r="C3" t="s">
        <v>150</v>
      </c>
      <c r="D3">
        <v>7</v>
      </c>
      <c r="E3" s="4">
        <v>21.35</v>
      </c>
      <c r="F3" s="4">
        <v>20.92</v>
      </c>
      <c r="G3" s="4">
        <v>20.88</v>
      </c>
      <c r="H3" s="3">
        <f t="shared" si="0"/>
        <v>21.05</v>
      </c>
      <c r="I3" s="4">
        <v>17.05</v>
      </c>
      <c r="J3" s="4">
        <v>17.11</v>
      </c>
      <c r="K3" s="4">
        <v>17.309999999999999</v>
      </c>
      <c r="L3" s="3">
        <f t="shared" ref="L3:L35" si="2">AVERAGE(I3:K3)</f>
        <v>17.156666666666666</v>
      </c>
      <c r="M3" s="2">
        <f t="shared" ref="M3:M35" si="3">H3-L3</f>
        <v>3.8933333333333344</v>
      </c>
      <c r="N3" s="2">
        <f t="shared" si="1"/>
        <v>-6.7333333333333023E-2</v>
      </c>
      <c r="O3" s="2">
        <f t="shared" ref="O3:O35" si="4">2^-N3</f>
        <v>1.0477781873002894</v>
      </c>
      <c r="T3">
        <v>7</v>
      </c>
      <c r="U3">
        <f>AVERAGE(M2:M6)</f>
        <v>3.9606666666666674</v>
      </c>
    </row>
    <row r="4" spans="1:24" x14ac:dyDescent="0.25">
      <c r="A4">
        <v>6386</v>
      </c>
      <c r="B4" t="s">
        <v>12</v>
      </c>
      <c r="C4" t="s">
        <v>150</v>
      </c>
      <c r="D4">
        <v>7</v>
      </c>
      <c r="E4" s="4">
        <v>21.35</v>
      </c>
      <c r="F4" s="4">
        <v>21.12</v>
      </c>
      <c r="G4" s="4">
        <v>21.17</v>
      </c>
      <c r="H4" s="3">
        <f t="shared" si="0"/>
        <v>21.213333333333335</v>
      </c>
      <c r="I4" s="4">
        <v>17.309999999999999</v>
      </c>
      <c r="J4" s="4">
        <v>17.3</v>
      </c>
      <c r="K4" s="4">
        <v>17.350000000000001</v>
      </c>
      <c r="L4" s="3">
        <f t="shared" si="2"/>
        <v>17.32</v>
      </c>
      <c r="M4" s="2">
        <f t="shared" si="3"/>
        <v>3.8933333333333344</v>
      </c>
      <c r="N4" s="2">
        <f t="shared" si="1"/>
        <v>-6.7333333333333023E-2</v>
      </c>
      <c r="O4" s="2">
        <f t="shared" si="4"/>
        <v>1.0477781873002894</v>
      </c>
      <c r="T4">
        <v>14</v>
      </c>
      <c r="U4">
        <f>AVERAGE(M18:M23)</f>
        <v>4.1099999999999994</v>
      </c>
    </row>
    <row r="5" spans="1:24" x14ac:dyDescent="0.25">
      <c r="A5">
        <v>1508</v>
      </c>
      <c r="B5" t="s">
        <v>12</v>
      </c>
      <c r="C5" t="s">
        <v>150</v>
      </c>
      <c r="D5">
        <v>7</v>
      </c>
      <c r="E5" s="4">
        <v>21.32</v>
      </c>
      <c r="F5" s="4">
        <v>21.39</v>
      </c>
      <c r="G5" s="4">
        <v>21.36</v>
      </c>
      <c r="H5" s="3">
        <f t="shared" si="0"/>
        <v>21.356666666666666</v>
      </c>
      <c r="I5" s="4">
        <v>17.190000000000001</v>
      </c>
      <c r="J5" s="4">
        <v>17.54</v>
      </c>
      <c r="K5" s="4">
        <v>17.29</v>
      </c>
      <c r="L5" s="3">
        <f t="shared" si="2"/>
        <v>17.34</v>
      </c>
      <c r="M5" s="2">
        <f t="shared" si="3"/>
        <v>4.0166666666666657</v>
      </c>
      <c r="N5" s="2">
        <f t="shared" si="1"/>
        <v>5.5999999999998273E-2</v>
      </c>
      <c r="O5" s="2">
        <f t="shared" si="4"/>
        <v>0.96192745466477592</v>
      </c>
    </row>
    <row r="6" spans="1:24" x14ac:dyDescent="0.25">
      <c r="A6">
        <v>8831</v>
      </c>
      <c r="B6" t="s">
        <v>12</v>
      </c>
      <c r="C6" t="s">
        <v>150</v>
      </c>
      <c r="D6">
        <v>7</v>
      </c>
      <c r="E6" s="4">
        <v>21.41</v>
      </c>
      <c r="F6" s="4">
        <v>21.29</v>
      </c>
      <c r="G6" s="4">
        <v>21.37</v>
      </c>
      <c r="H6" s="3">
        <f t="shared" si="0"/>
        <v>21.356666666666669</v>
      </c>
      <c r="I6" s="4">
        <v>17.21</v>
      </c>
      <c r="J6" s="4">
        <v>17.43</v>
      </c>
      <c r="K6" s="4">
        <v>17.27</v>
      </c>
      <c r="L6" s="3">
        <f t="shared" si="2"/>
        <v>17.303333333333331</v>
      </c>
      <c r="M6" s="2">
        <f t="shared" si="3"/>
        <v>4.0533333333333381</v>
      </c>
      <c r="N6" s="2">
        <f t="shared" si="1"/>
        <v>9.2666666666670672E-2</v>
      </c>
      <c r="O6" s="2">
        <f t="shared" si="4"/>
        <v>0.93778774640522133</v>
      </c>
    </row>
    <row r="7" spans="1:24" x14ac:dyDescent="0.25">
      <c r="A7">
        <v>5472</v>
      </c>
      <c r="B7" t="s">
        <v>16</v>
      </c>
      <c r="C7" t="s">
        <v>151</v>
      </c>
      <c r="D7">
        <v>7</v>
      </c>
      <c r="E7" s="4">
        <v>22.47</v>
      </c>
      <c r="F7" s="4">
        <v>23.37</v>
      </c>
      <c r="G7" s="4">
        <v>22.99</v>
      </c>
      <c r="H7" s="3">
        <f t="shared" si="0"/>
        <v>22.943333333333332</v>
      </c>
      <c r="I7" s="4">
        <v>17.79</v>
      </c>
      <c r="J7" s="4">
        <v>17.98</v>
      </c>
      <c r="K7" s="4">
        <v>17.600000000000001</v>
      </c>
      <c r="L7" s="3">
        <f t="shared" si="2"/>
        <v>17.79</v>
      </c>
      <c r="M7" s="2">
        <f t="shared" si="3"/>
        <v>5.1533333333333324</v>
      </c>
      <c r="N7" s="2">
        <f t="shared" si="1"/>
        <v>1.192666666666665</v>
      </c>
      <c r="O7" s="2">
        <f t="shared" si="4"/>
        <v>0.4374934532275141</v>
      </c>
    </row>
    <row r="8" spans="1:24" x14ac:dyDescent="0.25">
      <c r="A8">
        <v>8582</v>
      </c>
      <c r="B8" t="s">
        <v>16</v>
      </c>
      <c r="C8" t="s">
        <v>151</v>
      </c>
      <c r="D8">
        <v>7</v>
      </c>
      <c r="E8" s="4">
        <v>21.93</v>
      </c>
      <c r="F8" s="4">
        <v>21.91</v>
      </c>
      <c r="G8" s="4">
        <v>21.99</v>
      </c>
      <c r="H8" s="3">
        <f t="shared" si="0"/>
        <v>21.943333333333332</v>
      </c>
      <c r="I8" s="4">
        <v>17.2</v>
      </c>
      <c r="J8" s="4">
        <v>17.38</v>
      </c>
      <c r="K8" s="4">
        <v>17.02</v>
      </c>
      <c r="L8" s="3">
        <f t="shared" si="2"/>
        <v>17.2</v>
      </c>
      <c r="M8" s="2">
        <f t="shared" si="3"/>
        <v>4.7433333333333323</v>
      </c>
      <c r="N8" s="2">
        <f t="shared" si="1"/>
        <v>0.78266666666666485</v>
      </c>
      <c r="O8" s="2">
        <f t="shared" si="4"/>
        <v>0.58129134506349367</v>
      </c>
    </row>
    <row r="9" spans="1:24" x14ac:dyDescent="0.25">
      <c r="A9">
        <v>9548</v>
      </c>
      <c r="B9" t="s">
        <v>16</v>
      </c>
      <c r="C9" t="s">
        <v>151</v>
      </c>
      <c r="D9">
        <v>7</v>
      </c>
      <c r="E9" s="4">
        <v>20.6</v>
      </c>
      <c r="F9" s="4">
        <v>21.13</v>
      </c>
      <c r="G9" s="4">
        <v>20.5</v>
      </c>
      <c r="H9" s="3">
        <f t="shared" si="0"/>
        <v>20.743333333333336</v>
      </c>
      <c r="I9" s="4">
        <v>16.16</v>
      </c>
      <c r="J9" s="4">
        <v>15.86</v>
      </c>
      <c r="K9" s="4">
        <v>15.66</v>
      </c>
      <c r="L9" s="3">
        <f t="shared" si="2"/>
        <v>15.893333333333331</v>
      </c>
      <c r="M9" s="2">
        <f t="shared" si="3"/>
        <v>4.850000000000005</v>
      </c>
      <c r="N9" s="2">
        <f t="shared" si="1"/>
        <v>0.88933333333333753</v>
      </c>
      <c r="O9" s="2">
        <f t="shared" si="4"/>
        <v>0.5398635305440207</v>
      </c>
    </row>
    <row r="10" spans="1:24" x14ac:dyDescent="0.25">
      <c r="A10">
        <v>7190</v>
      </c>
      <c r="B10" t="s">
        <v>15</v>
      </c>
      <c r="C10" t="s">
        <v>32</v>
      </c>
      <c r="D10">
        <v>7</v>
      </c>
      <c r="E10" s="4">
        <v>22.37</v>
      </c>
      <c r="F10" s="4">
        <v>22.72</v>
      </c>
      <c r="G10" s="4">
        <v>23.08</v>
      </c>
      <c r="H10" s="3">
        <f t="shared" si="0"/>
        <v>22.723333333333333</v>
      </c>
      <c r="I10" s="4">
        <v>17.27</v>
      </c>
      <c r="J10" s="4">
        <v>17.690000000000001</v>
      </c>
      <c r="K10" s="4">
        <v>17.89</v>
      </c>
      <c r="L10" s="3">
        <f t="shared" si="2"/>
        <v>17.616666666666667</v>
      </c>
      <c r="M10" s="2">
        <f t="shared" si="3"/>
        <v>5.1066666666666656</v>
      </c>
      <c r="N10" s="2">
        <f t="shared" si="1"/>
        <v>1.1459999999999981</v>
      </c>
      <c r="O10" s="2">
        <f t="shared" si="4"/>
        <v>0.45187636337554349</v>
      </c>
    </row>
    <row r="11" spans="1:24" x14ac:dyDescent="0.25">
      <c r="A11">
        <v>6362</v>
      </c>
      <c r="B11" t="s">
        <v>15</v>
      </c>
      <c r="C11" t="s">
        <v>32</v>
      </c>
      <c r="D11">
        <v>7</v>
      </c>
      <c r="E11" s="4">
        <v>22.46</v>
      </c>
      <c r="F11" s="4">
        <v>23.29</v>
      </c>
      <c r="G11" s="4">
        <v>22.5</v>
      </c>
      <c r="H11" s="3">
        <f t="shared" si="0"/>
        <v>22.75</v>
      </c>
      <c r="I11" s="4">
        <v>17.79</v>
      </c>
      <c r="J11" s="4">
        <v>17.940000000000001</v>
      </c>
      <c r="K11" s="4">
        <v>17.61</v>
      </c>
      <c r="L11" s="3">
        <f t="shared" si="2"/>
        <v>17.78</v>
      </c>
      <c r="M11" s="2">
        <f t="shared" si="3"/>
        <v>4.9699999999999989</v>
      </c>
      <c r="N11" s="2">
        <f t="shared" si="1"/>
        <v>1.0093333333333314</v>
      </c>
      <c r="O11" s="2">
        <f t="shared" si="4"/>
        <v>0.49677575382935502</v>
      </c>
    </row>
    <row r="12" spans="1:24" x14ac:dyDescent="0.25">
      <c r="A12">
        <v>9162</v>
      </c>
      <c r="B12" t="s">
        <v>15</v>
      </c>
      <c r="C12" t="s">
        <v>32</v>
      </c>
      <c r="D12">
        <v>7</v>
      </c>
      <c r="E12" s="4">
        <v>20.149999999999999</v>
      </c>
      <c r="F12" s="4">
        <v>19.77</v>
      </c>
      <c r="G12" s="4">
        <v>20.059999999999999</v>
      </c>
      <c r="H12" s="3">
        <f t="shared" si="0"/>
        <v>19.993333333333336</v>
      </c>
      <c r="I12" s="4">
        <v>15.39</v>
      </c>
      <c r="J12" s="4">
        <v>15.05</v>
      </c>
      <c r="K12" s="4">
        <v>15.7</v>
      </c>
      <c r="L12" s="3">
        <f t="shared" si="2"/>
        <v>15.38</v>
      </c>
      <c r="M12" s="2">
        <f t="shared" si="3"/>
        <v>4.6133333333333351</v>
      </c>
      <c r="N12" s="2">
        <f t="shared" si="1"/>
        <v>0.65266666666666762</v>
      </c>
      <c r="O12" s="2">
        <f t="shared" si="4"/>
        <v>0.63610345750036301</v>
      </c>
    </row>
    <row r="13" spans="1:24" x14ac:dyDescent="0.25">
      <c r="A13">
        <v>9091</v>
      </c>
      <c r="B13" t="s">
        <v>15</v>
      </c>
      <c r="C13" t="s">
        <v>32</v>
      </c>
      <c r="D13">
        <v>7</v>
      </c>
      <c r="E13" s="4">
        <v>20.04</v>
      </c>
      <c r="F13" s="4">
        <v>20.84</v>
      </c>
      <c r="G13" s="4">
        <v>20.32</v>
      </c>
      <c r="H13" s="3">
        <f t="shared" si="0"/>
        <v>20.399999999999999</v>
      </c>
      <c r="I13" s="4">
        <v>15.82</v>
      </c>
      <c r="J13" s="4">
        <v>16.16</v>
      </c>
      <c r="K13" s="4">
        <v>15.8</v>
      </c>
      <c r="L13" s="3">
        <f t="shared" si="2"/>
        <v>15.926666666666668</v>
      </c>
      <c r="M13" s="2">
        <f t="shared" si="3"/>
        <v>4.4733333333333309</v>
      </c>
      <c r="N13" s="2">
        <f t="shared" si="1"/>
        <v>0.5126666666666635</v>
      </c>
      <c r="O13" s="2">
        <f t="shared" si="4"/>
        <v>0.70092565404645224</v>
      </c>
    </row>
    <row r="14" spans="1:24" x14ac:dyDescent="0.25">
      <c r="A14">
        <v>7223</v>
      </c>
      <c r="B14" t="s">
        <v>13</v>
      </c>
      <c r="C14" t="s">
        <v>31</v>
      </c>
      <c r="D14">
        <v>7</v>
      </c>
      <c r="E14" s="4">
        <v>20.63</v>
      </c>
      <c r="F14" s="4">
        <v>20.56</v>
      </c>
      <c r="G14" s="4">
        <v>20.59</v>
      </c>
      <c r="H14" s="3">
        <f t="shared" si="0"/>
        <v>20.593333333333334</v>
      </c>
      <c r="I14" s="4">
        <v>16.7</v>
      </c>
      <c r="J14" s="4">
        <v>16.84</v>
      </c>
      <c r="K14" s="4">
        <v>17.260000000000002</v>
      </c>
      <c r="L14" s="3">
        <f t="shared" si="2"/>
        <v>16.933333333333334</v>
      </c>
      <c r="M14" s="2">
        <f t="shared" si="3"/>
        <v>3.66</v>
      </c>
      <c r="N14" s="2">
        <f t="shared" si="1"/>
        <v>-0.3006666666666673</v>
      </c>
      <c r="O14" s="2">
        <f t="shared" si="4"/>
        <v>1.2317134543304906</v>
      </c>
    </row>
    <row r="15" spans="1:24" x14ac:dyDescent="0.25">
      <c r="A15">
        <v>8831</v>
      </c>
      <c r="B15" t="s">
        <v>13</v>
      </c>
      <c r="C15" t="s">
        <v>31</v>
      </c>
      <c r="D15">
        <v>7</v>
      </c>
      <c r="E15" s="4">
        <v>21.13</v>
      </c>
      <c r="F15" s="4">
        <v>21.14</v>
      </c>
      <c r="G15" s="4">
        <v>21.13</v>
      </c>
      <c r="H15" s="3">
        <f>AVERAGE(E15:G15)</f>
        <v>21.133333333333329</v>
      </c>
      <c r="I15" s="4">
        <v>17.34</v>
      </c>
      <c r="J15" s="4">
        <v>17.47</v>
      </c>
      <c r="K15" s="4">
        <v>17.64</v>
      </c>
      <c r="L15" s="3">
        <f t="shared" si="2"/>
        <v>17.483333333333334</v>
      </c>
      <c r="M15" s="2">
        <f t="shared" si="3"/>
        <v>3.649999999999995</v>
      </c>
      <c r="N15" s="2">
        <f t="shared" si="1"/>
        <v>-0.31066666666667242</v>
      </c>
      <c r="O15" s="2">
        <f t="shared" si="4"/>
        <v>1.2402806989176249</v>
      </c>
    </row>
    <row r="16" spans="1:24" x14ac:dyDescent="0.25">
      <c r="A16">
        <v>8966</v>
      </c>
      <c r="B16" t="s">
        <v>13</v>
      </c>
      <c r="C16" t="s">
        <v>31</v>
      </c>
      <c r="D16">
        <v>7</v>
      </c>
      <c r="E16" s="4">
        <v>19.02</v>
      </c>
      <c r="F16" s="4">
        <v>19.05</v>
      </c>
      <c r="G16" s="4">
        <v>19.600000000000001</v>
      </c>
      <c r="H16" s="3">
        <f t="shared" si="0"/>
        <v>19.223333333333333</v>
      </c>
      <c r="I16" s="4">
        <v>15.33</v>
      </c>
      <c r="J16" s="4">
        <v>15.93</v>
      </c>
      <c r="K16" s="4">
        <v>16.100000000000001</v>
      </c>
      <c r="L16" s="3">
        <f t="shared" si="2"/>
        <v>15.786666666666667</v>
      </c>
      <c r="M16" s="2">
        <f t="shared" si="3"/>
        <v>3.4366666666666656</v>
      </c>
      <c r="N16" s="2">
        <f t="shared" si="1"/>
        <v>-0.5240000000000018</v>
      </c>
      <c r="O16" s="2">
        <f t="shared" si="4"/>
        <v>1.4379365328469591</v>
      </c>
    </row>
    <row r="17" spans="1:15" x14ac:dyDescent="0.25">
      <c r="A17">
        <v>8187</v>
      </c>
      <c r="B17" t="s">
        <v>13</v>
      </c>
      <c r="C17" t="s">
        <v>31</v>
      </c>
      <c r="D17">
        <v>7</v>
      </c>
      <c r="E17" s="4">
        <v>20.350000000000001</v>
      </c>
      <c r="F17" s="4">
        <v>20.39</v>
      </c>
      <c r="G17" s="4">
        <v>20.440000000000001</v>
      </c>
      <c r="H17" s="3">
        <f t="shared" si="0"/>
        <v>20.393333333333334</v>
      </c>
      <c r="I17" s="4">
        <v>16.399999999999999</v>
      </c>
      <c r="J17" s="4">
        <v>18.7</v>
      </c>
      <c r="K17" s="4">
        <v>16.07</v>
      </c>
      <c r="L17" s="3">
        <f t="shared" si="2"/>
        <v>17.056666666666665</v>
      </c>
      <c r="M17" s="2">
        <f t="shared" si="3"/>
        <v>3.3366666666666696</v>
      </c>
      <c r="N17" s="2">
        <f t="shared" si="1"/>
        <v>-0.62399999999999789</v>
      </c>
      <c r="O17" s="2">
        <f t="shared" si="4"/>
        <v>1.5411422167168134</v>
      </c>
    </row>
    <row r="18" spans="1:15" x14ac:dyDescent="0.25">
      <c r="A18">
        <v>8087</v>
      </c>
      <c r="B18" t="s">
        <v>12</v>
      </c>
      <c r="C18" t="s">
        <v>150</v>
      </c>
      <c r="D18">
        <v>14</v>
      </c>
      <c r="E18" s="4">
        <v>21</v>
      </c>
      <c r="F18" s="4">
        <v>21.04</v>
      </c>
      <c r="G18" s="4">
        <v>22.02</v>
      </c>
      <c r="H18" s="3">
        <f t="shared" si="0"/>
        <v>21.353333333333335</v>
      </c>
      <c r="I18" s="4">
        <v>17.38</v>
      </c>
      <c r="J18" s="4">
        <v>17.05</v>
      </c>
      <c r="K18" s="4">
        <v>17.489999999999998</v>
      </c>
      <c r="L18" s="3">
        <f t="shared" si="2"/>
        <v>17.306666666666668</v>
      </c>
      <c r="M18" s="2">
        <f t="shared" si="3"/>
        <v>4.0466666666666669</v>
      </c>
      <c r="N18" s="2">
        <f>M18-$U$4</f>
        <v>-6.3333333333332575E-2</v>
      </c>
      <c r="O18" s="2">
        <f t="shared" si="4"/>
        <v>1.0448771528608702</v>
      </c>
    </row>
    <row r="19" spans="1:15" x14ac:dyDescent="0.25">
      <c r="A19">
        <v>1045</v>
      </c>
      <c r="B19" t="s">
        <v>12</v>
      </c>
      <c r="C19" t="s">
        <v>150</v>
      </c>
      <c r="D19">
        <v>14</v>
      </c>
      <c r="E19" s="4">
        <v>21.64</v>
      </c>
      <c r="F19" s="4">
        <v>21.65</v>
      </c>
      <c r="G19" s="4">
        <v>21.62</v>
      </c>
      <c r="H19" s="3">
        <f t="shared" si="0"/>
        <v>21.636666666666667</v>
      </c>
      <c r="I19" s="4">
        <v>17.82</v>
      </c>
      <c r="J19" s="4">
        <v>17.52</v>
      </c>
      <c r="K19" s="4">
        <v>17.46</v>
      </c>
      <c r="L19" s="3">
        <f t="shared" si="2"/>
        <v>17.600000000000001</v>
      </c>
      <c r="M19" s="2">
        <f t="shared" si="3"/>
        <v>4.0366666666666653</v>
      </c>
      <c r="N19" s="2">
        <f t="shared" ref="N19:N35" si="5">M19-$U$4</f>
        <v>-7.3333333333334139E-2</v>
      </c>
      <c r="O19" s="2">
        <f t="shared" si="4"/>
        <v>1.052144848200717</v>
      </c>
    </row>
    <row r="20" spans="1:15" x14ac:dyDescent="0.25">
      <c r="A20">
        <v>8604</v>
      </c>
      <c r="B20" t="s">
        <v>12</v>
      </c>
      <c r="C20" t="s">
        <v>150</v>
      </c>
      <c r="D20">
        <v>14</v>
      </c>
      <c r="E20" s="4">
        <v>21.25</v>
      </c>
      <c r="F20" s="4">
        <v>21.15</v>
      </c>
      <c r="G20" s="4">
        <v>21.27</v>
      </c>
      <c r="H20" s="3">
        <f t="shared" si="0"/>
        <v>21.223333333333333</v>
      </c>
      <c r="I20" s="4">
        <v>17.059999999999999</v>
      </c>
      <c r="J20" s="4">
        <v>17.09</v>
      </c>
      <c r="K20" s="4">
        <v>17.32</v>
      </c>
      <c r="L20" s="3">
        <f t="shared" si="2"/>
        <v>17.156666666666666</v>
      </c>
      <c r="M20" s="2">
        <f t="shared" si="3"/>
        <v>4.0666666666666664</v>
      </c>
      <c r="N20" s="2">
        <f t="shared" si="5"/>
        <v>-4.3333333333333002E-2</v>
      </c>
      <c r="O20" s="2">
        <f t="shared" si="4"/>
        <v>1.0304920203292973</v>
      </c>
    </row>
    <row r="21" spans="1:15" x14ac:dyDescent="0.25">
      <c r="A21">
        <v>9119</v>
      </c>
      <c r="B21" t="s">
        <v>12</v>
      </c>
      <c r="C21" t="s">
        <v>150</v>
      </c>
      <c r="D21">
        <v>14</v>
      </c>
      <c r="E21" s="4">
        <v>21.38</v>
      </c>
      <c r="F21" s="4">
        <v>21.26</v>
      </c>
      <c r="G21" s="4">
        <v>21.36</v>
      </c>
      <c r="H21" s="3">
        <f t="shared" si="0"/>
        <v>21.333333333333332</v>
      </c>
      <c r="I21" s="4">
        <v>17.23</v>
      </c>
      <c r="J21" s="4">
        <v>17.23</v>
      </c>
      <c r="K21" s="4">
        <v>17.37</v>
      </c>
      <c r="L21" s="3">
        <f t="shared" si="2"/>
        <v>17.276666666666667</v>
      </c>
      <c r="M21" s="2">
        <f t="shared" si="3"/>
        <v>4.0566666666666649</v>
      </c>
      <c r="N21" s="2">
        <f t="shared" si="5"/>
        <v>-5.3333333333334565E-2</v>
      </c>
      <c r="O21" s="2">
        <f t="shared" si="4"/>
        <v>1.0376596591597482</v>
      </c>
    </row>
    <row r="22" spans="1:15" x14ac:dyDescent="0.25">
      <c r="A22">
        <v>9423</v>
      </c>
      <c r="B22" t="s">
        <v>12</v>
      </c>
      <c r="C22" t="s">
        <v>150</v>
      </c>
      <c r="D22">
        <v>14</v>
      </c>
      <c r="E22" s="4">
        <v>21.83</v>
      </c>
      <c r="F22" s="4">
        <v>21.82</v>
      </c>
      <c r="G22" s="4">
        <v>21.83</v>
      </c>
      <c r="H22" s="3">
        <f t="shared" si="0"/>
        <v>21.826666666666664</v>
      </c>
      <c r="I22" s="4">
        <v>17.670000000000002</v>
      </c>
      <c r="J22" s="4">
        <v>17.55</v>
      </c>
      <c r="K22" s="4">
        <v>17.829999999999998</v>
      </c>
      <c r="L22" s="3">
        <f t="shared" si="2"/>
        <v>17.683333333333334</v>
      </c>
      <c r="M22" s="2">
        <f t="shared" si="3"/>
        <v>4.1433333333333309</v>
      </c>
      <c r="N22" s="2">
        <f t="shared" si="5"/>
        <v>3.3333333333331439E-2</v>
      </c>
      <c r="O22" s="2">
        <f t="shared" si="4"/>
        <v>0.97715996843424713</v>
      </c>
    </row>
    <row r="23" spans="1:15" x14ac:dyDescent="0.25">
      <c r="A23">
        <v>2078</v>
      </c>
      <c r="B23" t="s">
        <v>12</v>
      </c>
      <c r="C23" t="s">
        <v>150</v>
      </c>
      <c r="D23">
        <v>14</v>
      </c>
      <c r="E23" s="4">
        <v>21.83</v>
      </c>
      <c r="F23" s="4">
        <v>21.81</v>
      </c>
      <c r="G23" s="4">
        <v>22.23</v>
      </c>
      <c r="H23" s="3">
        <f t="shared" si="0"/>
        <v>21.956666666666667</v>
      </c>
      <c r="I23" s="4">
        <v>17.68</v>
      </c>
      <c r="J23" s="4">
        <v>17.48</v>
      </c>
      <c r="K23" s="4">
        <v>17.78</v>
      </c>
      <c r="L23" s="3">
        <f t="shared" si="2"/>
        <v>17.646666666666665</v>
      </c>
      <c r="M23" s="2">
        <f t="shared" si="3"/>
        <v>4.3100000000000023</v>
      </c>
      <c r="N23" s="2">
        <f t="shared" si="5"/>
        <v>0.20000000000000284</v>
      </c>
      <c r="O23" s="2">
        <f t="shared" si="4"/>
        <v>0.87055056329612235</v>
      </c>
    </row>
    <row r="24" spans="1:15" x14ac:dyDescent="0.25">
      <c r="A24">
        <v>6914</v>
      </c>
      <c r="B24" t="s">
        <v>16</v>
      </c>
      <c r="C24" t="s">
        <v>151</v>
      </c>
      <c r="D24">
        <v>14</v>
      </c>
      <c r="E24" s="4">
        <v>21.83</v>
      </c>
      <c r="F24" s="4">
        <v>21.86</v>
      </c>
      <c r="G24" s="4">
        <v>21.31</v>
      </c>
      <c r="H24" s="3">
        <f t="shared" si="0"/>
        <v>21.666666666666668</v>
      </c>
      <c r="I24" s="4">
        <v>16.78</v>
      </c>
      <c r="J24" s="4">
        <v>16.670000000000002</v>
      </c>
      <c r="K24" s="4">
        <v>16.88</v>
      </c>
      <c r="L24" s="3">
        <f t="shared" si="2"/>
        <v>16.776666666666667</v>
      </c>
      <c r="M24" s="2">
        <f t="shared" si="3"/>
        <v>4.8900000000000006</v>
      </c>
      <c r="N24" s="2">
        <f t="shared" si="5"/>
        <v>0.78000000000000114</v>
      </c>
      <c r="O24" s="2">
        <f t="shared" si="4"/>
        <v>0.58236679323422746</v>
      </c>
    </row>
    <row r="25" spans="1:15" x14ac:dyDescent="0.25">
      <c r="A25" t="s">
        <v>9</v>
      </c>
      <c r="B25" t="s">
        <v>16</v>
      </c>
      <c r="C25" t="s">
        <v>151</v>
      </c>
      <c r="D25">
        <v>14</v>
      </c>
      <c r="E25" s="4">
        <v>21.47</v>
      </c>
      <c r="F25" s="4">
        <v>22.02</v>
      </c>
      <c r="G25" s="4">
        <v>21.72</v>
      </c>
      <c r="H25" s="3">
        <f t="shared" si="0"/>
        <v>21.736666666666665</v>
      </c>
      <c r="I25" s="4">
        <v>17.05</v>
      </c>
      <c r="J25" s="4">
        <v>16.82</v>
      </c>
      <c r="K25" s="4">
        <v>16.989999999999998</v>
      </c>
      <c r="L25" s="3">
        <f t="shared" si="2"/>
        <v>16.953333333333333</v>
      </c>
      <c r="M25" s="2">
        <f t="shared" si="3"/>
        <v>4.7833333333333314</v>
      </c>
      <c r="N25" s="2">
        <f t="shared" si="5"/>
        <v>0.67333333333333201</v>
      </c>
      <c r="O25" s="2">
        <f t="shared" si="4"/>
        <v>0.62705620477513113</v>
      </c>
    </row>
    <row r="26" spans="1:15" x14ac:dyDescent="0.25">
      <c r="A26" t="s">
        <v>10</v>
      </c>
      <c r="B26" t="s">
        <v>16</v>
      </c>
      <c r="C26" t="s">
        <v>151</v>
      </c>
      <c r="D26">
        <v>14</v>
      </c>
      <c r="E26" s="4">
        <v>21.38</v>
      </c>
      <c r="F26" s="4">
        <v>21.84</v>
      </c>
      <c r="G26" s="4">
        <v>21.77</v>
      </c>
      <c r="H26" s="3">
        <f t="shared" si="0"/>
        <v>21.66333333333333</v>
      </c>
      <c r="I26" s="4">
        <v>17.04</v>
      </c>
      <c r="J26" s="4">
        <v>16.82</v>
      </c>
      <c r="K26" s="4">
        <v>17.14</v>
      </c>
      <c r="L26" s="3">
        <f t="shared" si="2"/>
        <v>17</v>
      </c>
      <c r="M26" s="2">
        <f t="shared" si="3"/>
        <v>4.6633333333333304</v>
      </c>
      <c r="N26" s="2">
        <f t="shared" si="5"/>
        <v>0.55333333333333101</v>
      </c>
      <c r="O26" s="2">
        <f t="shared" si="4"/>
        <v>0.68144383849241441</v>
      </c>
    </row>
    <row r="27" spans="1:15" x14ac:dyDescent="0.25">
      <c r="A27">
        <v>6747</v>
      </c>
      <c r="B27" t="s">
        <v>16</v>
      </c>
      <c r="C27" t="s">
        <v>151</v>
      </c>
      <c r="D27">
        <v>14</v>
      </c>
      <c r="E27" s="4">
        <v>21.52</v>
      </c>
      <c r="F27" s="4">
        <v>21.83</v>
      </c>
      <c r="G27" s="4">
        <v>21.64</v>
      </c>
      <c r="H27" s="3">
        <f t="shared" si="0"/>
        <v>21.66333333333333</v>
      </c>
      <c r="I27" s="4">
        <v>17.059999999999999</v>
      </c>
      <c r="J27" s="4">
        <v>17.04</v>
      </c>
      <c r="K27" s="4">
        <v>16.989999999999998</v>
      </c>
      <c r="L27" s="3">
        <f t="shared" si="2"/>
        <v>17.029999999999998</v>
      </c>
      <c r="M27" s="2">
        <f t="shared" si="3"/>
        <v>4.6333333333333329</v>
      </c>
      <c r="N27" s="2">
        <f t="shared" si="5"/>
        <v>0.52333333333333343</v>
      </c>
      <c r="O27" s="2">
        <f t="shared" si="4"/>
        <v>0.69576242208920824</v>
      </c>
    </row>
    <row r="28" spans="1:15" x14ac:dyDescent="0.25">
      <c r="A28">
        <v>9691</v>
      </c>
      <c r="B28" t="s">
        <v>15</v>
      </c>
      <c r="C28" t="s">
        <v>32</v>
      </c>
      <c r="D28">
        <v>14</v>
      </c>
      <c r="E28" s="4">
        <v>21.38</v>
      </c>
      <c r="F28" s="4">
        <v>21.84</v>
      </c>
      <c r="G28" s="4">
        <v>21.77</v>
      </c>
      <c r="H28" s="3">
        <f t="shared" si="0"/>
        <v>21.66333333333333</v>
      </c>
      <c r="I28" s="4">
        <v>17.04</v>
      </c>
      <c r="J28" s="4">
        <v>16.82</v>
      </c>
      <c r="K28" s="4">
        <v>17.14</v>
      </c>
      <c r="L28" s="3">
        <f t="shared" si="2"/>
        <v>17</v>
      </c>
      <c r="M28" s="2">
        <f t="shared" si="3"/>
        <v>4.6633333333333304</v>
      </c>
      <c r="N28" s="2">
        <f t="shared" si="5"/>
        <v>0.55333333333333101</v>
      </c>
      <c r="O28" s="2">
        <f t="shared" si="4"/>
        <v>0.68144383849241441</v>
      </c>
    </row>
    <row r="29" spans="1:15" x14ac:dyDescent="0.25">
      <c r="A29">
        <v>9691</v>
      </c>
      <c r="B29" t="s">
        <v>15</v>
      </c>
      <c r="C29" t="s">
        <v>32</v>
      </c>
      <c r="D29">
        <v>14</v>
      </c>
      <c r="E29" s="4">
        <v>21.47</v>
      </c>
      <c r="F29" s="4">
        <v>22.02</v>
      </c>
      <c r="G29" s="4">
        <v>21.72</v>
      </c>
      <c r="H29" s="3">
        <f t="shared" si="0"/>
        <v>21.736666666666665</v>
      </c>
      <c r="I29" s="4">
        <v>17.05</v>
      </c>
      <c r="J29" s="4">
        <v>16.82</v>
      </c>
      <c r="K29" s="4">
        <v>16.989999999999998</v>
      </c>
      <c r="L29" s="3">
        <f t="shared" si="2"/>
        <v>16.953333333333333</v>
      </c>
      <c r="M29" s="2">
        <f t="shared" si="3"/>
        <v>4.7833333333333314</v>
      </c>
      <c r="N29" s="2">
        <f t="shared" si="5"/>
        <v>0.67333333333333201</v>
      </c>
      <c r="O29" s="2">
        <f t="shared" si="4"/>
        <v>0.62705620477513113</v>
      </c>
    </row>
    <row r="30" spans="1:15" x14ac:dyDescent="0.25">
      <c r="A30">
        <v>8557</v>
      </c>
      <c r="B30" t="s">
        <v>15</v>
      </c>
      <c r="C30" t="s">
        <v>32</v>
      </c>
      <c r="D30">
        <v>14</v>
      </c>
      <c r="E30" s="4">
        <v>20.39</v>
      </c>
      <c r="F30" s="4">
        <v>20.74</v>
      </c>
      <c r="G30" s="4">
        <v>20.46</v>
      </c>
      <c r="H30" s="3">
        <f t="shared" si="0"/>
        <v>20.529999999999998</v>
      </c>
      <c r="I30" s="4">
        <v>16</v>
      </c>
      <c r="J30" s="4">
        <v>16.12</v>
      </c>
      <c r="K30" s="4">
        <v>16.100000000000001</v>
      </c>
      <c r="L30" s="3">
        <f t="shared" si="2"/>
        <v>16.073333333333334</v>
      </c>
      <c r="M30" s="2">
        <f t="shared" si="3"/>
        <v>4.4566666666666634</v>
      </c>
      <c r="N30" s="2">
        <f t="shared" si="5"/>
        <v>0.34666666666666401</v>
      </c>
      <c r="O30" s="2">
        <f t="shared" si="4"/>
        <v>0.78639896789398256</v>
      </c>
    </row>
    <row r="31" spans="1:15" x14ac:dyDescent="0.25">
      <c r="A31">
        <v>7800</v>
      </c>
      <c r="B31" t="s">
        <v>13</v>
      </c>
      <c r="C31" t="s">
        <v>31</v>
      </c>
      <c r="D31">
        <v>14</v>
      </c>
      <c r="E31" s="4">
        <v>21.5</v>
      </c>
      <c r="F31" s="4">
        <v>20.92</v>
      </c>
      <c r="G31" s="4">
        <v>20.96</v>
      </c>
      <c r="H31" s="3">
        <f t="shared" si="0"/>
        <v>21.126666666666669</v>
      </c>
      <c r="I31" s="4">
        <v>16.48</v>
      </c>
      <c r="J31" s="4">
        <v>16.66</v>
      </c>
      <c r="K31" s="4">
        <v>16.59</v>
      </c>
      <c r="L31" s="3">
        <f t="shared" si="2"/>
        <v>16.576666666666668</v>
      </c>
      <c r="M31" s="2">
        <f t="shared" si="3"/>
        <v>4.5500000000000007</v>
      </c>
      <c r="N31" s="2">
        <f t="shared" si="5"/>
        <v>0.44000000000000128</v>
      </c>
      <c r="O31" s="2">
        <f t="shared" si="4"/>
        <v>0.73713460864554992</v>
      </c>
    </row>
    <row r="32" spans="1:15" x14ac:dyDescent="0.25">
      <c r="A32">
        <v>9416</v>
      </c>
      <c r="B32" t="s">
        <v>13</v>
      </c>
      <c r="C32" t="s">
        <v>31</v>
      </c>
      <c r="D32">
        <v>14</v>
      </c>
      <c r="E32" s="4">
        <v>21.59</v>
      </c>
      <c r="F32" s="4">
        <v>21.12</v>
      </c>
      <c r="G32" s="4">
        <v>22.01</v>
      </c>
      <c r="H32" s="3">
        <f t="shared" si="0"/>
        <v>21.573333333333334</v>
      </c>
      <c r="I32" s="4">
        <v>17.18</v>
      </c>
      <c r="J32" s="4">
        <v>17.5</v>
      </c>
      <c r="K32" s="4">
        <v>16.88</v>
      </c>
      <c r="L32" s="3">
        <f t="shared" si="2"/>
        <v>17.186666666666667</v>
      </c>
      <c r="M32" s="2">
        <f t="shared" si="3"/>
        <v>4.3866666666666667</v>
      </c>
      <c r="N32" s="2">
        <f t="shared" si="5"/>
        <v>0.27666666666666728</v>
      </c>
      <c r="O32" s="2">
        <f t="shared" si="4"/>
        <v>0.8254961165822724</v>
      </c>
    </row>
    <row r="33" spans="1:15" x14ac:dyDescent="0.25">
      <c r="A33">
        <v>9143</v>
      </c>
      <c r="B33" t="s">
        <v>13</v>
      </c>
      <c r="C33" t="s">
        <v>31</v>
      </c>
      <c r="D33">
        <v>14</v>
      </c>
      <c r="E33" s="4">
        <v>21.69</v>
      </c>
      <c r="F33" s="4">
        <v>21.91</v>
      </c>
      <c r="G33" s="4">
        <v>22.32</v>
      </c>
      <c r="H33" s="3">
        <f>AVERAGE(E33:G33)</f>
        <v>21.973333333333333</v>
      </c>
      <c r="I33" s="4">
        <v>17.350000000000001</v>
      </c>
      <c r="J33" s="4">
        <v>17.43</v>
      </c>
      <c r="K33" s="4">
        <v>17.760000000000002</v>
      </c>
      <c r="L33" s="3">
        <f t="shared" si="2"/>
        <v>17.513333333333335</v>
      </c>
      <c r="M33" s="2">
        <f t="shared" si="3"/>
        <v>4.4599999999999973</v>
      </c>
      <c r="N33" s="2">
        <f t="shared" si="5"/>
        <v>0.34999999999999787</v>
      </c>
      <c r="O33" s="2">
        <f t="shared" si="4"/>
        <v>0.78458409789675188</v>
      </c>
    </row>
    <row r="34" spans="1:15" x14ac:dyDescent="0.25">
      <c r="A34">
        <v>9548</v>
      </c>
      <c r="B34" t="s">
        <v>13</v>
      </c>
      <c r="C34" t="s">
        <v>31</v>
      </c>
      <c r="D34">
        <v>14</v>
      </c>
      <c r="E34" s="4">
        <v>20.93</v>
      </c>
      <c r="F34" s="4">
        <v>20.75</v>
      </c>
      <c r="G34" s="4">
        <v>20.65</v>
      </c>
      <c r="H34" s="3">
        <f t="shared" si="0"/>
        <v>20.776666666666667</v>
      </c>
      <c r="I34" s="4">
        <v>15.59</v>
      </c>
      <c r="J34" s="4">
        <v>15.99</v>
      </c>
      <c r="K34" s="4">
        <v>16.12</v>
      </c>
      <c r="L34" s="3">
        <f t="shared" si="2"/>
        <v>15.9</v>
      </c>
      <c r="M34" s="2">
        <f t="shared" si="3"/>
        <v>4.8766666666666669</v>
      </c>
      <c r="N34" s="2">
        <f t="shared" si="5"/>
        <v>0.7666666666666675</v>
      </c>
      <c r="O34" s="2">
        <f t="shared" si="4"/>
        <v>0.58777395314180403</v>
      </c>
    </row>
    <row r="35" spans="1:15" x14ac:dyDescent="0.25">
      <c r="A35">
        <v>6745</v>
      </c>
      <c r="B35" t="s">
        <v>13</v>
      </c>
      <c r="C35" t="s">
        <v>31</v>
      </c>
      <c r="D35">
        <v>14</v>
      </c>
      <c r="E35" s="4">
        <v>21.67</v>
      </c>
      <c r="F35" s="4">
        <v>21.3</v>
      </c>
      <c r="G35" s="4">
        <v>21.94</v>
      </c>
      <c r="H35" s="3">
        <f t="shared" si="0"/>
        <v>21.636666666666667</v>
      </c>
      <c r="I35" s="4">
        <v>17.170000000000002</v>
      </c>
      <c r="J35" s="4">
        <v>17.27</v>
      </c>
      <c r="K35" s="4">
        <v>16.95</v>
      </c>
      <c r="L35" s="3">
        <f t="shared" si="2"/>
        <v>17.13</v>
      </c>
      <c r="M35" s="2">
        <f t="shared" si="3"/>
        <v>4.5066666666666677</v>
      </c>
      <c r="N35" s="2">
        <f t="shared" si="5"/>
        <v>0.39666666666666828</v>
      </c>
      <c r="O35" s="2">
        <f t="shared" si="4"/>
        <v>0.75961133211779874</v>
      </c>
    </row>
  </sheetData>
  <autoFilter ref="A1:L35" xr:uid="{00000000-0009-0000-0000-000001000000}">
    <sortState xmlns:xlrd2="http://schemas.microsoft.com/office/spreadsheetml/2017/richdata2" ref="A2:L35">
      <sortCondition ref="D2:D35"/>
      <sortCondition ref="B2:B35"/>
    </sortState>
  </autoFilter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5"/>
  <sheetViews>
    <sheetView tabSelected="1" workbookViewId="0">
      <selection activeCell="Q7" sqref="Q7"/>
    </sheetView>
  </sheetViews>
  <sheetFormatPr baseColWidth="10" defaultRowHeight="15" x14ac:dyDescent="0.25"/>
  <cols>
    <col min="2" max="3" width="15.7109375" bestFit="1" customWidth="1"/>
  </cols>
  <sheetData>
    <row r="1" spans="1:16" x14ac:dyDescent="0.25">
      <c r="A1" t="s">
        <v>1</v>
      </c>
      <c r="B1" t="s">
        <v>6</v>
      </c>
      <c r="C1" t="s">
        <v>163</v>
      </c>
      <c r="D1" t="s">
        <v>44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35</v>
      </c>
      <c r="N1" t="s">
        <v>45</v>
      </c>
      <c r="O1" t="s">
        <v>46</v>
      </c>
      <c r="P1" t="s">
        <v>30</v>
      </c>
    </row>
    <row r="2" spans="1:16" x14ac:dyDescent="0.25">
      <c r="A2">
        <v>9714</v>
      </c>
      <c r="B2" t="s">
        <v>12</v>
      </c>
      <c r="C2" t="s">
        <v>150</v>
      </c>
      <c r="D2">
        <v>7</v>
      </c>
      <c r="E2">
        <v>21.12</v>
      </c>
      <c r="F2">
        <v>20.97</v>
      </c>
      <c r="G2">
        <v>20.9</v>
      </c>
      <c r="H2">
        <v>20.996666666666666</v>
      </c>
      <c r="I2">
        <v>17.079999999999998</v>
      </c>
      <c r="J2">
        <v>17.03</v>
      </c>
      <c r="K2">
        <v>17.04</v>
      </c>
      <c r="L2">
        <v>17.05</v>
      </c>
      <c r="M2">
        <v>3.9466666666666654</v>
      </c>
      <c r="N2">
        <v>-1.4000000000002011E-2</v>
      </c>
      <c r="O2">
        <v>1.0097512975966871</v>
      </c>
      <c r="P2" t="str">
        <f>IF(C2="NI-Htt-","HTT-NI",(IF(C2="NI-Htt+","HTT+NI",(IF(C2="PSD95-6ZF-NoED","6ZF-PSD95-NoED","6ZF-PSD95-VP64")))))</f>
        <v>HTT-NI</v>
      </c>
    </row>
    <row r="3" spans="1:16" x14ac:dyDescent="0.25">
      <c r="A3">
        <v>8262</v>
      </c>
      <c r="B3" t="s">
        <v>12</v>
      </c>
      <c r="C3" t="s">
        <v>150</v>
      </c>
      <c r="D3">
        <v>7</v>
      </c>
      <c r="E3">
        <v>21.35</v>
      </c>
      <c r="F3">
        <v>20.92</v>
      </c>
      <c r="G3">
        <v>20.88</v>
      </c>
      <c r="H3">
        <v>21.05</v>
      </c>
      <c r="I3">
        <v>17.05</v>
      </c>
      <c r="J3">
        <v>17.11</v>
      </c>
      <c r="K3">
        <v>17.309999999999999</v>
      </c>
      <c r="L3">
        <v>17.156666666666666</v>
      </c>
      <c r="M3">
        <v>3.8933333333333344</v>
      </c>
      <c r="N3">
        <v>-6.7333333333333023E-2</v>
      </c>
      <c r="O3">
        <v>1.0477781873002894</v>
      </c>
      <c r="P3" t="str">
        <f t="shared" ref="P3:P35" si="0">IF(C3="NI-Htt-","HTT-NI",(IF(C3="NI-Htt+","HTT+NI",(IF(C3="PSD95-6ZF-NoED","6ZF-PSD95-NoED","6ZF-PSD95-VP64")))))</f>
        <v>HTT-NI</v>
      </c>
    </row>
    <row r="4" spans="1:16" x14ac:dyDescent="0.25">
      <c r="A4">
        <v>6386</v>
      </c>
      <c r="B4" t="s">
        <v>12</v>
      </c>
      <c r="C4" t="s">
        <v>150</v>
      </c>
      <c r="D4">
        <v>7</v>
      </c>
      <c r="E4">
        <v>21.35</v>
      </c>
      <c r="F4">
        <v>21.12</v>
      </c>
      <c r="G4">
        <v>21.17</v>
      </c>
      <c r="H4">
        <v>21.213333333333335</v>
      </c>
      <c r="I4">
        <v>17.309999999999999</v>
      </c>
      <c r="J4">
        <v>17.3</v>
      </c>
      <c r="K4">
        <v>17.350000000000001</v>
      </c>
      <c r="L4">
        <v>17.32</v>
      </c>
      <c r="M4">
        <v>3.8933333333333344</v>
      </c>
      <c r="N4">
        <v>-6.7333333333333023E-2</v>
      </c>
      <c r="O4">
        <v>1.0477781873002894</v>
      </c>
      <c r="P4" t="str">
        <f t="shared" si="0"/>
        <v>HTT-NI</v>
      </c>
    </row>
    <row r="5" spans="1:16" x14ac:dyDescent="0.25">
      <c r="A5">
        <v>1508</v>
      </c>
      <c r="B5" t="s">
        <v>12</v>
      </c>
      <c r="C5" t="s">
        <v>150</v>
      </c>
      <c r="D5">
        <v>7</v>
      </c>
      <c r="E5">
        <v>21.32</v>
      </c>
      <c r="F5">
        <v>21.39</v>
      </c>
      <c r="G5">
        <v>21.36</v>
      </c>
      <c r="H5">
        <v>21.356666666666666</v>
      </c>
      <c r="I5">
        <v>17.190000000000001</v>
      </c>
      <c r="J5">
        <v>17.54</v>
      </c>
      <c r="K5">
        <v>17.29</v>
      </c>
      <c r="L5">
        <v>17.34</v>
      </c>
      <c r="M5">
        <v>4.0166666666666657</v>
      </c>
      <c r="N5">
        <v>5.5999999999998273E-2</v>
      </c>
      <c r="O5">
        <v>0.96192745466477592</v>
      </c>
      <c r="P5" t="str">
        <f t="shared" si="0"/>
        <v>HTT-NI</v>
      </c>
    </row>
    <row r="6" spans="1:16" x14ac:dyDescent="0.25">
      <c r="A6">
        <v>8831</v>
      </c>
      <c r="B6" t="s">
        <v>12</v>
      </c>
      <c r="C6" t="s">
        <v>150</v>
      </c>
      <c r="D6">
        <v>7</v>
      </c>
      <c r="E6">
        <v>21.41</v>
      </c>
      <c r="F6">
        <v>21.29</v>
      </c>
      <c r="G6">
        <v>21.37</v>
      </c>
      <c r="H6">
        <v>21.356666666666669</v>
      </c>
      <c r="I6">
        <v>17.21</v>
      </c>
      <c r="J6">
        <v>17.43</v>
      </c>
      <c r="K6">
        <v>17.27</v>
      </c>
      <c r="L6">
        <v>17.303333333333331</v>
      </c>
      <c r="M6">
        <v>4.0533333333333381</v>
      </c>
      <c r="N6">
        <v>9.2666666666670672E-2</v>
      </c>
      <c r="O6">
        <v>0.93778774640522133</v>
      </c>
      <c r="P6" t="str">
        <f t="shared" si="0"/>
        <v>HTT-NI</v>
      </c>
    </row>
    <row r="7" spans="1:16" x14ac:dyDescent="0.25">
      <c r="A7">
        <v>5472</v>
      </c>
      <c r="B7" t="s">
        <v>16</v>
      </c>
      <c r="C7" t="s">
        <v>151</v>
      </c>
      <c r="D7">
        <v>7</v>
      </c>
      <c r="E7">
        <v>22.47</v>
      </c>
      <c r="F7">
        <v>23.37</v>
      </c>
      <c r="G7">
        <v>22.99</v>
      </c>
      <c r="H7">
        <v>22.943333333333332</v>
      </c>
      <c r="I7">
        <v>17.79</v>
      </c>
      <c r="J7">
        <v>17.98</v>
      </c>
      <c r="K7">
        <v>17.600000000000001</v>
      </c>
      <c r="L7">
        <v>17.79</v>
      </c>
      <c r="M7">
        <v>5.1533333333333324</v>
      </c>
      <c r="N7">
        <v>1.192666666666665</v>
      </c>
      <c r="O7">
        <v>0.4374934532275141</v>
      </c>
      <c r="P7" t="str">
        <f t="shared" si="0"/>
        <v>HTT+NI</v>
      </c>
    </row>
    <row r="8" spans="1:16" x14ac:dyDescent="0.25">
      <c r="A8">
        <v>8582</v>
      </c>
      <c r="B8" t="s">
        <v>16</v>
      </c>
      <c r="C8" t="s">
        <v>151</v>
      </c>
      <c r="D8">
        <v>7</v>
      </c>
      <c r="E8">
        <v>21.93</v>
      </c>
      <c r="F8">
        <v>21.91</v>
      </c>
      <c r="G8">
        <v>21.99</v>
      </c>
      <c r="H8">
        <v>21.943333333333332</v>
      </c>
      <c r="I8">
        <v>17.2</v>
      </c>
      <c r="J8">
        <v>17.38</v>
      </c>
      <c r="K8">
        <v>17.02</v>
      </c>
      <c r="L8">
        <v>17.2</v>
      </c>
      <c r="M8">
        <v>4.7433333333333323</v>
      </c>
      <c r="N8">
        <v>0.78266666666666485</v>
      </c>
      <c r="O8">
        <v>0.58129134506349367</v>
      </c>
      <c r="P8" t="str">
        <f t="shared" si="0"/>
        <v>HTT+NI</v>
      </c>
    </row>
    <row r="9" spans="1:16" x14ac:dyDescent="0.25">
      <c r="A9">
        <v>9548</v>
      </c>
      <c r="B9" t="s">
        <v>16</v>
      </c>
      <c r="C9" t="s">
        <v>151</v>
      </c>
      <c r="D9">
        <v>7</v>
      </c>
      <c r="E9">
        <v>20.6</v>
      </c>
      <c r="F9">
        <v>21.13</v>
      </c>
      <c r="G9">
        <v>20.5</v>
      </c>
      <c r="H9">
        <v>20.743333333333336</v>
      </c>
      <c r="I9">
        <v>16.16</v>
      </c>
      <c r="J9">
        <v>15.86</v>
      </c>
      <c r="K9">
        <v>15.66</v>
      </c>
      <c r="L9">
        <v>15.893333333333331</v>
      </c>
      <c r="M9">
        <v>4.850000000000005</v>
      </c>
      <c r="N9">
        <v>0.88933333333333753</v>
      </c>
      <c r="O9">
        <v>0.5398635305440207</v>
      </c>
      <c r="P9" t="str">
        <f t="shared" si="0"/>
        <v>HTT+NI</v>
      </c>
    </row>
    <row r="10" spans="1:16" x14ac:dyDescent="0.25">
      <c r="A10">
        <v>7190</v>
      </c>
      <c r="B10" t="s">
        <v>15</v>
      </c>
      <c r="C10" t="s">
        <v>32</v>
      </c>
      <c r="D10">
        <v>7</v>
      </c>
      <c r="E10">
        <v>22.37</v>
      </c>
      <c r="F10">
        <v>22.72</v>
      </c>
      <c r="G10">
        <v>23.08</v>
      </c>
      <c r="H10">
        <v>22.723333333333333</v>
      </c>
      <c r="I10">
        <v>17.27</v>
      </c>
      <c r="J10">
        <v>17.690000000000001</v>
      </c>
      <c r="K10">
        <v>17.89</v>
      </c>
      <c r="L10">
        <v>17.616666666666667</v>
      </c>
      <c r="M10">
        <v>5.1066666666666656</v>
      </c>
      <c r="N10">
        <v>1.1459999999999981</v>
      </c>
      <c r="O10">
        <v>0.45187636337554349</v>
      </c>
      <c r="P10" t="str">
        <f t="shared" si="0"/>
        <v>6ZF-PSD95-NoED</v>
      </c>
    </row>
    <row r="11" spans="1:16" x14ac:dyDescent="0.25">
      <c r="A11">
        <v>6362</v>
      </c>
      <c r="B11" t="s">
        <v>15</v>
      </c>
      <c r="C11" t="s">
        <v>32</v>
      </c>
      <c r="D11">
        <v>7</v>
      </c>
      <c r="E11">
        <v>22.46</v>
      </c>
      <c r="F11">
        <v>23.29</v>
      </c>
      <c r="G11">
        <v>22.5</v>
      </c>
      <c r="H11">
        <v>22.75</v>
      </c>
      <c r="I11">
        <v>17.79</v>
      </c>
      <c r="J11">
        <v>17.940000000000001</v>
      </c>
      <c r="K11">
        <v>17.61</v>
      </c>
      <c r="L11">
        <v>17.78</v>
      </c>
      <c r="M11">
        <v>4.9699999999999989</v>
      </c>
      <c r="N11">
        <v>1.0093333333333314</v>
      </c>
      <c r="O11">
        <v>0.49677575382935502</v>
      </c>
      <c r="P11" t="str">
        <f t="shared" si="0"/>
        <v>6ZF-PSD95-NoED</v>
      </c>
    </row>
    <row r="12" spans="1:16" x14ac:dyDescent="0.25">
      <c r="A12">
        <v>9162</v>
      </c>
      <c r="B12" t="s">
        <v>15</v>
      </c>
      <c r="C12" t="s">
        <v>32</v>
      </c>
      <c r="D12">
        <v>7</v>
      </c>
      <c r="E12">
        <v>20.149999999999999</v>
      </c>
      <c r="F12">
        <v>19.77</v>
      </c>
      <c r="G12">
        <v>20.059999999999999</v>
      </c>
      <c r="H12">
        <v>19.993333333333336</v>
      </c>
      <c r="I12">
        <v>15.39</v>
      </c>
      <c r="J12">
        <v>15.05</v>
      </c>
      <c r="K12">
        <v>15.7</v>
      </c>
      <c r="L12">
        <v>15.38</v>
      </c>
      <c r="M12">
        <v>4.6133333333333351</v>
      </c>
      <c r="N12">
        <v>0.65266666666666762</v>
      </c>
      <c r="O12">
        <v>0.63610345750036301</v>
      </c>
      <c r="P12" t="str">
        <f t="shared" si="0"/>
        <v>6ZF-PSD95-NoED</v>
      </c>
    </row>
    <row r="13" spans="1:16" x14ac:dyDescent="0.25">
      <c r="A13">
        <v>9091</v>
      </c>
      <c r="B13" t="s">
        <v>15</v>
      </c>
      <c r="C13" t="s">
        <v>32</v>
      </c>
      <c r="D13">
        <v>7</v>
      </c>
      <c r="E13">
        <v>20.04</v>
      </c>
      <c r="F13">
        <v>20.84</v>
      </c>
      <c r="G13">
        <v>20.32</v>
      </c>
      <c r="H13">
        <v>20.399999999999999</v>
      </c>
      <c r="I13">
        <v>15.82</v>
      </c>
      <c r="J13">
        <v>16.16</v>
      </c>
      <c r="K13">
        <v>15.8</v>
      </c>
      <c r="L13">
        <v>15.926666666666668</v>
      </c>
      <c r="M13">
        <v>4.4733333333333309</v>
      </c>
      <c r="N13">
        <v>0.5126666666666635</v>
      </c>
      <c r="O13">
        <v>0.70092565404645224</v>
      </c>
      <c r="P13" t="str">
        <f t="shared" si="0"/>
        <v>6ZF-PSD95-NoED</v>
      </c>
    </row>
    <row r="14" spans="1:16" x14ac:dyDescent="0.25">
      <c r="A14">
        <v>7223</v>
      </c>
      <c r="B14" t="s">
        <v>13</v>
      </c>
      <c r="C14" t="s">
        <v>31</v>
      </c>
      <c r="D14">
        <v>7</v>
      </c>
      <c r="E14">
        <v>20.63</v>
      </c>
      <c r="F14">
        <v>20.56</v>
      </c>
      <c r="G14">
        <v>20.59</v>
      </c>
      <c r="H14">
        <v>20.593333333333334</v>
      </c>
      <c r="I14">
        <v>16.7</v>
      </c>
      <c r="J14">
        <v>16.84</v>
      </c>
      <c r="K14">
        <v>17.260000000000002</v>
      </c>
      <c r="L14">
        <v>16.933333333333334</v>
      </c>
      <c r="M14">
        <v>3.66</v>
      </c>
      <c r="N14">
        <v>-0.3006666666666673</v>
      </c>
      <c r="O14">
        <v>1.2317134543304906</v>
      </c>
      <c r="P14" t="str">
        <f t="shared" si="0"/>
        <v>6ZF-PSD95-VP64</v>
      </c>
    </row>
    <row r="15" spans="1:16" x14ac:dyDescent="0.25">
      <c r="A15">
        <v>8831</v>
      </c>
      <c r="B15" t="s">
        <v>13</v>
      </c>
      <c r="C15" t="s">
        <v>31</v>
      </c>
      <c r="D15">
        <v>7</v>
      </c>
      <c r="E15">
        <v>21.13</v>
      </c>
      <c r="F15">
        <v>21.14</v>
      </c>
      <c r="G15">
        <v>21.13</v>
      </c>
      <c r="H15">
        <v>21.133333333333329</v>
      </c>
      <c r="I15">
        <v>17.34</v>
      </c>
      <c r="J15">
        <v>17.47</v>
      </c>
      <c r="K15">
        <v>17.64</v>
      </c>
      <c r="L15">
        <v>17.483333333333334</v>
      </c>
      <c r="M15">
        <v>3.649999999999995</v>
      </c>
      <c r="N15">
        <v>-0.31066666666667242</v>
      </c>
      <c r="O15">
        <v>1.2402806989176249</v>
      </c>
      <c r="P15" t="str">
        <f t="shared" si="0"/>
        <v>6ZF-PSD95-VP64</v>
      </c>
    </row>
    <row r="16" spans="1:16" x14ac:dyDescent="0.25">
      <c r="A16">
        <v>8966</v>
      </c>
      <c r="B16" t="s">
        <v>13</v>
      </c>
      <c r="C16" t="s">
        <v>31</v>
      </c>
      <c r="D16">
        <v>7</v>
      </c>
      <c r="E16">
        <v>19.02</v>
      </c>
      <c r="F16">
        <v>19.05</v>
      </c>
      <c r="G16">
        <v>19.600000000000001</v>
      </c>
      <c r="H16">
        <v>19.223333333333333</v>
      </c>
      <c r="I16">
        <v>15.33</v>
      </c>
      <c r="J16">
        <v>15.93</v>
      </c>
      <c r="K16">
        <v>16.100000000000001</v>
      </c>
      <c r="L16">
        <v>15.786666666666667</v>
      </c>
      <c r="M16">
        <v>3.4366666666666656</v>
      </c>
      <c r="N16">
        <v>-0.5240000000000018</v>
      </c>
      <c r="O16">
        <v>1.4379365328469591</v>
      </c>
      <c r="P16" t="str">
        <f t="shared" si="0"/>
        <v>6ZF-PSD95-VP64</v>
      </c>
    </row>
    <row r="17" spans="1:16" x14ac:dyDescent="0.25">
      <c r="A17">
        <v>8187</v>
      </c>
      <c r="B17" t="s">
        <v>13</v>
      </c>
      <c r="C17" t="s">
        <v>31</v>
      </c>
      <c r="D17">
        <v>7</v>
      </c>
      <c r="E17">
        <v>20.350000000000001</v>
      </c>
      <c r="F17">
        <v>20.39</v>
      </c>
      <c r="G17">
        <v>20.440000000000001</v>
      </c>
      <c r="H17">
        <v>20.393333333333334</v>
      </c>
      <c r="I17">
        <v>16.399999999999999</v>
      </c>
      <c r="J17">
        <v>18.7</v>
      </c>
      <c r="K17">
        <v>16.07</v>
      </c>
      <c r="L17">
        <v>17.056666666666665</v>
      </c>
      <c r="M17">
        <v>3.3366666666666696</v>
      </c>
      <c r="N17">
        <v>-0.62399999999999789</v>
      </c>
      <c r="O17">
        <v>1.5411422167168134</v>
      </c>
      <c r="P17" t="str">
        <f t="shared" si="0"/>
        <v>6ZF-PSD95-VP64</v>
      </c>
    </row>
    <row r="18" spans="1:16" x14ac:dyDescent="0.25">
      <c r="A18">
        <v>8087</v>
      </c>
      <c r="B18" t="s">
        <v>12</v>
      </c>
      <c r="C18" t="s">
        <v>150</v>
      </c>
      <c r="D18">
        <v>14</v>
      </c>
      <c r="E18">
        <v>21</v>
      </c>
      <c r="F18">
        <v>21.04</v>
      </c>
      <c r="G18">
        <v>22.02</v>
      </c>
      <c r="H18">
        <v>21.353333333333335</v>
      </c>
      <c r="I18">
        <v>17.38</v>
      </c>
      <c r="J18">
        <v>17.05</v>
      </c>
      <c r="K18">
        <v>17.489999999999998</v>
      </c>
      <c r="L18">
        <v>17.306666666666668</v>
      </c>
      <c r="M18">
        <v>4.0466666666666669</v>
      </c>
      <c r="N18">
        <v>-6.3333333333332575E-2</v>
      </c>
      <c r="O18">
        <v>1.0448771528608702</v>
      </c>
      <c r="P18" t="str">
        <f t="shared" si="0"/>
        <v>HTT-NI</v>
      </c>
    </row>
    <row r="19" spans="1:16" x14ac:dyDescent="0.25">
      <c r="A19">
        <v>1045</v>
      </c>
      <c r="B19" t="s">
        <v>12</v>
      </c>
      <c r="C19" t="s">
        <v>150</v>
      </c>
      <c r="D19">
        <v>14</v>
      </c>
      <c r="E19">
        <v>21.64</v>
      </c>
      <c r="F19">
        <v>21.65</v>
      </c>
      <c r="G19">
        <v>21.62</v>
      </c>
      <c r="H19">
        <v>21.636666666666667</v>
      </c>
      <c r="I19">
        <v>17.82</v>
      </c>
      <c r="J19">
        <v>17.52</v>
      </c>
      <c r="K19">
        <v>17.46</v>
      </c>
      <c r="L19">
        <v>17.600000000000001</v>
      </c>
      <c r="M19">
        <v>4.0366666666666653</v>
      </c>
      <c r="N19">
        <v>-7.3333333333334139E-2</v>
      </c>
      <c r="O19">
        <v>1.052144848200717</v>
      </c>
      <c r="P19" t="str">
        <f t="shared" si="0"/>
        <v>HTT-NI</v>
      </c>
    </row>
    <row r="20" spans="1:16" x14ac:dyDescent="0.25">
      <c r="A20">
        <v>8604</v>
      </c>
      <c r="B20" t="s">
        <v>12</v>
      </c>
      <c r="C20" t="s">
        <v>150</v>
      </c>
      <c r="D20">
        <v>14</v>
      </c>
      <c r="E20">
        <v>21.25</v>
      </c>
      <c r="F20">
        <v>21.15</v>
      </c>
      <c r="G20">
        <v>21.27</v>
      </c>
      <c r="H20">
        <v>21.223333333333333</v>
      </c>
      <c r="I20">
        <v>17.059999999999999</v>
      </c>
      <c r="J20">
        <v>17.09</v>
      </c>
      <c r="K20">
        <v>17.32</v>
      </c>
      <c r="L20">
        <v>17.156666666666666</v>
      </c>
      <c r="M20">
        <v>4.0666666666666664</v>
      </c>
      <c r="N20">
        <v>-4.3333333333333002E-2</v>
      </c>
      <c r="O20">
        <v>1.0304920203292973</v>
      </c>
      <c r="P20" t="str">
        <f t="shared" si="0"/>
        <v>HTT-NI</v>
      </c>
    </row>
    <row r="21" spans="1:16" x14ac:dyDescent="0.25">
      <c r="A21">
        <v>9119</v>
      </c>
      <c r="B21" t="s">
        <v>12</v>
      </c>
      <c r="C21" t="s">
        <v>150</v>
      </c>
      <c r="D21">
        <v>14</v>
      </c>
      <c r="E21">
        <v>21.38</v>
      </c>
      <c r="F21">
        <v>21.26</v>
      </c>
      <c r="G21">
        <v>21.36</v>
      </c>
      <c r="H21">
        <v>21.333333333333332</v>
      </c>
      <c r="I21">
        <v>17.23</v>
      </c>
      <c r="J21">
        <v>17.23</v>
      </c>
      <c r="K21">
        <v>17.37</v>
      </c>
      <c r="L21">
        <v>17.276666666666667</v>
      </c>
      <c r="M21">
        <v>4.0566666666666649</v>
      </c>
      <c r="N21">
        <v>-5.3333333333334565E-2</v>
      </c>
      <c r="O21">
        <v>1.0376596591597482</v>
      </c>
      <c r="P21" t="str">
        <f t="shared" si="0"/>
        <v>HTT-NI</v>
      </c>
    </row>
    <row r="22" spans="1:16" x14ac:dyDescent="0.25">
      <c r="A22">
        <v>9423</v>
      </c>
      <c r="B22" t="s">
        <v>12</v>
      </c>
      <c r="C22" t="s">
        <v>150</v>
      </c>
      <c r="D22">
        <v>14</v>
      </c>
      <c r="E22">
        <v>21.83</v>
      </c>
      <c r="F22">
        <v>21.82</v>
      </c>
      <c r="G22">
        <v>21.83</v>
      </c>
      <c r="H22">
        <v>21.826666666666664</v>
      </c>
      <c r="I22">
        <v>17.670000000000002</v>
      </c>
      <c r="J22">
        <v>17.55</v>
      </c>
      <c r="K22">
        <v>17.829999999999998</v>
      </c>
      <c r="L22">
        <v>17.683333333333334</v>
      </c>
      <c r="M22">
        <v>4.1433333333333309</v>
      </c>
      <c r="N22">
        <v>3.3333333333331439E-2</v>
      </c>
      <c r="O22">
        <v>0.97715996843424713</v>
      </c>
      <c r="P22" t="str">
        <f t="shared" si="0"/>
        <v>HTT-NI</v>
      </c>
    </row>
    <row r="23" spans="1:16" x14ac:dyDescent="0.25">
      <c r="A23">
        <v>2078</v>
      </c>
      <c r="B23" t="s">
        <v>12</v>
      </c>
      <c r="C23" t="s">
        <v>150</v>
      </c>
      <c r="D23">
        <v>14</v>
      </c>
      <c r="E23">
        <v>21.83</v>
      </c>
      <c r="F23">
        <v>21.81</v>
      </c>
      <c r="G23">
        <v>22.23</v>
      </c>
      <c r="H23">
        <v>21.956666666666667</v>
      </c>
      <c r="I23">
        <v>17.68</v>
      </c>
      <c r="J23">
        <v>17.48</v>
      </c>
      <c r="K23">
        <v>17.78</v>
      </c>
      <c r="L23">
        <v>17.646666666666665</v>
      </c>
      <c r="M23">
        <v>4.3100000000000023</v>
      </c>
      <c r="N23">
        <v>0.20000000000000284</v>
      </c>
      <c r="O23">
        <v>0.87055056329612235</v>
      </c>
      <c r="P23" t="str">
        <f t="shared" si="0"/>
        <v>HTT-NI</v>
      </c>
    </row>
    <row r="24" spans="1:16" x14ac:dyDescent="0.25">
      <c r="A24">
        <v>6914</v>
      </c>
      <c r="B24" t="s">
        <v>16</v>
      </c>
      <c r="C24" t="s">
        <v>151</v>
      </c>
      <c r="D24">
        <v>14</v>
      </c>
      <c r="E24">
        <v>21.83</v>
      </c>
      <c r="F24">
        <v>21.86</v>
      </c>
      <c r="G24">
        <v>21.31</v>
      </c>
      <c r="H24">
        <v>21.666666666666668</v>
      </c>
      <c r="I24">
        <v>16.78</v>
      </c>
      <c r="J24">
        <v>16.670000000000002</v>
      </c>
      <c r="K24">
        <v>16.88</v>
      </c>
      <c r="L24">
        <v>16.776666666666667</v>
      </c>
      <c r="M24">
        <v>4.8900000000000006</v>
      </c>
      <c r="N24">
        <v>0.78000000000000114</v>
      </c>
      <c r="O24">
        <v>0.58236679323422746</v>
      </c>
      <c r="P24" t="str">
        <f t="shared" si="0"/>
        <v>HTT+NI</v>
      </c>
    </row>
    <row r="25" spans="1:16" x14ac:dyDescent="0.25">
      <c r="A25" t="s">
        <v>9</v>
      </c>
      <c r="B25" t="s">
        <v>16</v>
      </c>
      <c r="C25" t="s">
        <v>151</v>
      </c>
      <c r="D25">
        <v>14</v>
      </c>
      <c r="E25">
        <v>21.47</v>
      </c>
      <c r="F25">
        <v>22.02</v>
      </c>
      <c r="G25">
        <v>21.72</v>
      </c>
      <c r="H25">
        <v>21.736666666666665</v>
      </c>
      <c r="I25">
        <v>17.05</v>
      </c>
      <c r="J25">
        <v>16.82</v>
      </c>
      <c r="K25">
        <v>16.989999999999998</v>
      </c>
      <c r="L25">
        <v>16.953333333333333</v>
      </c>
      <c r="M25">
        <v>4.7833333333333314</v>
      </c>
      <c r="N25">
        <v>0.67333333333333201</v>
      </c>
      <c r="O25">
        <v>0.62705620477513113</v>
      </c>
      <c r="P25" t="str">
        <f t="shared" si="0"/>
        <v>HTT+NI</v>
      </c>
    </row>
    <row r="26" spans="1:16" x14ac:dyDescent="0.25">
      <c r="A26" t="s">
        <v>10</v>
      </c>
      <c r="B26" t="s">
        <v>16</v>
      </c>
      <c r="C26" t="s">
        <v>151</v>
      </c>
      <c r="D26">
        <v>14</v>
      </c>
      <c r="E26">
        <v>21.38</v>
      </c>
      <c r="F26">
        <v>21.84</v>
      </c>
      <c r="G26">
        <v>21.77</v>
      </c>
      <c r="H26">
        <v>21.66333333333333</v>
      </c>
      <c r="I26">
        <v>17.04</v>
      </c>
      <c r="J26">
        <v>16.82</v>
      </c>
      <c r="K26">
        <v>17.14</v>
      </c>
      <c r="L26">
        <v>17</v>
      </c>
      <c r="M26">
        <v>4.6633333333333304</v>
      </c>
      <c r="N26">
        <v>0.55333333333333101</v>
      </c>
      <c r="O26">
        <v>0.68144383849241441</v>
      </c>
      <c r="P26" t="str">
        <f t="shared" si="0"/>
        <v>HTT+NI</v>
      </c>
    </row>
    <row r="27" spans="1:16" x14ac:dyDescent="0.25">
      <c r="A27">
        <v>6747</v>
      </c>
      <c r="B27" t="s">
        <v>16</v>
      </c>
      <c r="C27" t="s">
        <v>151</v>
      </c>
      <c r="D27">
        <v>14</v>
      </c>
      <c r="E27">
        <v>23.92</v>
      </c>
      <c r="F27">
        <v>23.03</v>
      </c>
      <c r="G27">
        <v>22.14</v>
      </c>
      <c r="H27">
        <v>23.03</v>
      </c>
      <c r="I27">
        <v>17.260000000000002</v>
      </c>
      <c r="J27">
        <v>17.04</v>
      </c>
      <c r="K27">
        <v>16.989999999999998</v>
      </c>
      <c r="L27">
        <v>17.096666666666664</v>
      </c>
      <c r="M27">
        <v>5.9333333333333371</v>
      </c>
      <c r="N27">
        <v>1.8233333333333377</v>
      </c>
      <c r="O27">
        <v>0.28256734731828814</v>
      </c>
      <c r="P27" t="str">
        <f t="shared" si="0"/>
        <v>HTT+NI</v>
      </c>
    </row>
    <row r="28" spans="1:16" x14ac:dyDescent="0.25">
      <c r="A28">
        <v>9691</v>
      </c>
      <c r="B28" t="s">
        <v>15</v>
      </c>
      <c r="C28" t="s">
        <v>32</v>
      </c>
      <c r="D28">
        <v>14</v>
      </c>
      <c r="E28">
        <v>21.38</v>
      </c>
      <c r="F28">
        <v>21.84</v>
      </c>
      <c r="G28">
        <v>21.77</v>
      </c>
      <c r="H28">
        <v>21.66333333333333</v>
      </c>
      <c r="I28">
        <v>17.04</v>
      </c>
      <c r="J28">
        <v>16.82</v>
      </c>
      <c r="K28">
        <v>17.14</v>
      </c>
      <c r="L28">
        <v>17</v>
      </c>
      <c r="M28">
        <v>4.6633333333333304</v>
      </c>
      <c r="N28">
        <v>0.55333333333333101</v>
      </c>
      <c r="O28">
        <v>0.68144383849241441</v>
      </c>
      <c r="P28" t="str">
        <f t="shared" si="0"/>
        <v>6ZF-PSD95-NoED</v>
      </c>
    </row>
    <row r="29" spans="1:16" x14ac:dyDescent="0.25">
      <c r="A29">
        <v>9691</v>
      </c>
      <c r="B29" t="s">
        <v>15</v>
      </c>
      <c r="C29" t="s">
        <v>32</v>
      </c>
      <c r="D29">
        <v>14</v>
      </c>
      <c r="E29">
        <v>21.47</v>
      </c>
      <c r="F29">
        <v>22.02</v>
      </c>
      <c r="G29">
        <v>21.72</v>
      </c>
      <c r="H29">
        <v>21.736666666666665</v>
      </c>
      <c r="I29">
        <v>17.05</v>
      </c>
      <c r="J29">
        <v>16.82</v>
      </c>
      <c r="K29">
        <v>16.989999999999998</v>
      </c>
      <c r="L29">
        <v>16.953333333333333</v>
      </c>
      <c r="M29">
        <v>4.7833333333333314</v>
      </c>
      <c r="N29">
        <v>0.67333333333333201</v>
      </c>
      <c r="O29">
        <v>0.62705620477513113</v>
      </c>
      <c r="P29" t="str">
        <f t="shared" si="0"/>
        <v>6ZF-PSD95-NoED</v>
      </c>
    </row>
    <row r="30" spans="1:16" x14ac:dyDescent="0.25">
      <c r="A30">
        <v>8557</v>
      </c>
      <c r="B30" t="s">
        <v>15</v>
      </c>
      <c r="C30" t="s">
        <v>32</v>
      </c>
      <c r="D30">
        <v>14</v>
      </c>
      <c r="E30">
        <v>20.39</v>
      </c>
      <c r="F30">
        <v>20.74</v>
      </c>
      <c r="G30">
        <v>20.46</v>
      </c>
      <c r="H30">
        <v>20.529999999999998</v>
      </c>
      <c r="I30">
        <v>16</v>
      </c>
      <c r="J30">
        <v>16.12</v>
      </c>
      <c r="K30">
        <v>16.100000000000001</v>
      </c>
      <c r="L30">
        <v>16.073333333333334</v>
      </c>
      <c r="M30">
        <v>4.4566666666666634</v>
      </c>
      <c r="N30">
        <v>0.34666666666666401</v>
      </c>
      <c r="O30">
        <v>0.78639896789398256</v>
      </c>
      <c r="P30" t="str">
        <f t="shared" si="0"/>
        <v>6ZF-PSD95-NoED</v>
      </c>
    </row>
    <row r="31" spans="1:16" x14ac:dyDescent="0.25">
      <c r="A31">
        <v>7800</v>
      </c>
      <c r="B31" t="s">
        <v>13</v>
      </c>
      <c r="C31" t="s">
        <v>31</v>
      </c>
      <c r="D31">
        <v>14</v>
      </c>
      <c r="E31">
        <v>21.5</v>
      </c>
      <c r="F31">
        <v>20.92</v>
      </c>
      <c r="G31">
        <v>20.96</v>
      </c>
      <c r="H31">
        <v>21.126666666666669</v>
      </c>
      <c r="I31">
        <v>16.48</v>
      </c>
      <c r="J31">
        <v>16.66</v>
      </c>
      <c r="K31">
        <v>16.59</v>
      </c>
      <c r="L31">
        <v>16.576666666666668</v>
      </c>
      <c r="M31">
        <v>4.5500000000000007</v>
      </c>
      <c r="N31">
        <v>0.44000000000000128</v>
      </c>
      <c r="O31">
        <v>0.73713460864554992</v>
      </c>
      <c r="P31" t="str">
        <f t="shared" si="0"/>
        <v>6ZF-PSD95-VP64</v>
      </c>
    </row>
    <row r="32" spans="1:16" x14ac:dyDescent="0.25">
      <c r="A32">
        <v>9416</v>
      </c>
      <c r="B32" t="s">
        <v>13</v>
      </c>
      <c r="C32" t="s">
        <v>31</v>
      </c>
      <c r="D32">
        <v>14</v>
      </c>
      <c r="E32">
        <v>21.59</v>
      </c>
      <c r="F32">
        <v>21.12</v>
      </c>
      <c r="G32">
        <v>22.01</v>
      </c>
      <c r="H32">
        <v>21.573333333333334</v>
      </c>
      <c r="I32">
        <v>17.18</v>
      </c>
      <c r="J32">
        <v>17.5</v>
      </c>
      <c r="K32">
        <v>16.88</v>
      </c>
      <c r="L32">
        <v>17.186666666666667</v>
      </c>
      <c r="M32">
        <v>4.3866666666666667</v>
      </c>
      <c r="N32">
        <v>0.27666666666666728</v>
      </c>
      <c r="O32">
        <v>0.8254961165822724</v>
      </c>
      <c r="P32" t="str">
        <f t="shared" si="0"/>
        <v>6ZF-PSD95-VP64</v>
      </c>
    </row>
    <row r="33" spans="1:16" x14ac:dyDescent="0.25">
      <c r="A33">
        <v>9143</v>
      </c>
      <c r="B33" t="s">
        <v>13</v>
      </c>
      <c r="C33" t="s">
        <v>31</v>
      </c>
      <c r="D33">
        <v>14</v>
      </c>
      <c r="E33">
        <v>21.69</v>
      </c>
      <c r="F33">
        <v>21.91</v>
      </c>
      <c r="G33">
        <v>22.32</v>
      </c>
      <c r="H33">
        <v>21.973333333333333</v>
      </c>
      <c r="I33">
        <v>17.350000000000001</v>
      </c>
      <c r="J33">
        <v>17.43</v>
      </c>
      <c r="K33">
        <v>17.760000000000002</v>
      </c>
      <c r="L33">
        <v>17.513333333333335</v>
      </c>
      <c r="M33">
        <v>4.4599999999999973</v>
      </c>
      <c r="N33">
        <v>0.34999999999999787</v>
      </c>
      <c r="O33">
        <v>0.78458409789675188</v>
      </c>
      <c r="P33" t="str">
        <f t="shared" si="0"/>
        <v>6ZF-PSD95-VP64</v>
      </c>
    </row>
    <row r="34" spans="1:16" x14ac:dyDescent="0.25">
      <c r="A34">
        <v>9548</v>
      </c>
      <c r="B34" t="s">
        <v>13</v>
      </c>
      <c r="C34" t="s">
        <v>31</v>
      </c>
      <c r="D34">
        <v>14</v>
      </c>
      <c r="E34">
        <v>20.93</v>
      </c>
      <c r="F34">
        <v>20.75</v>
      </c>
      <c r="G34">
        <v>20.65</v>
      </c>
      <c r="H34">
        <v>20.776666666666667</v>
      </c>
      <c r="I34">
        <v>15.59</v>
      </c>
      <c r="J34">
        <v>15.99</v>
      </c>
      <c r="K34">
        <v>16.12</v>
      </c>
      <c r="L34">
        <v>15.9</v>
      </c>
      <c r="M34">
        <v>4.8766666666666669</v>
      </c>
      <c r="N34">
        <v>0.7666666666666675</v>
      </c>
      <c r="O34">
        <v>0.58777395314180403</v>
      </c>
      <c r="P34" t="str">
        <f t="shared" si="0"/>
        <v>6ZF-PSD95-VP64</v>
      </c>
    </row>
    <row r="35" spans="1:16" x14ac:dyDescent="0.25">
      <c r="A35">
        <v>6745</v>
      </c>
      <c r="B35" t="s">
        <v>13</v>
      </c>
      <c r="C35" t="s">
        <v>31</v>
      </c>
      <c r="D35">
        <v>14</v>
      </c>
      <c r="E35">
        <v>21.67</v>
      </c>
      <c r="F35">
        <v>21.3</v>
      </c>
      <c r="G35">
        <v>21.94</v>
      </c>
      <c r="H35">
        <v>21.636666666666667</v>
      </c>
      <c r="I35">
        <v>17.170000000000002</v>
      </c>
      <c r="J35">
        <v>17.27</v>
      </c>
      <c r="K35">
        <v>16.95</v>
      </c>
      <c r="L35">
        <v>17.13</v>
      </c>
      <c r="M35">
        <v>4.5066666666666677</v>
      </c>
      <c r="N35">
        <v>0.39666666666666828</v>
      </c>
      <c r="O35">
        <v>0.75961133211779874</v>
      </c>
      <c r="P35" t="str">
        <f t="shared" si="0"/>
        <v>6ZF-PSD95-VP64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9"/>
  <sheetViews>
    <sheetView workbookViewId="0">
      <selection activeCell="C23" sqref="C23"/>
    </sheetView>
  </sheetViews>
  <sheetFormatPr baseColWidth="10" defaultRowHeight="15" x14ac:dyDescent="0.25"/>
  <sheetData>
    <row r="1" spans="1:15" x14ac:dyDescent="0.25">
      <c r="A1" t="s">
        <v>1</v>
      </c>
      <c r="B1" t="s">
        <v>6</v>
      </c>
      <c r="C1" t="s">
        <v>30</v>
      </c>
      <c r="D1" t="s">
        <v>44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35</v>
      </c>
      <c r="N1" t="s">
        <v>45</v>
      </c>
      <c r="O1" t="s">
        <v>46</v>
      </c>
    </row>
    <row r="2" spans="1:15" x14ac:dyDescent="0.25">
      <c r="A2">
        <v>8087</v>
      </c>
      <c r="B2" t="s">
        <v>12</v>
      </c>
      <c r="C2" t="s">
        <v>150</v>
      </c>
      <c r="D2">
        <v>14</v>
      </c>
      <c r="E2">
        <v>21</v>
      </c>
      <c r="F2">
        <v>21.04</v>
      </c>
      <c r="G2">
        <v>22.02</v>
      </c>
      <c r="H2">
        <v>21.353333333333335</v>
      </c>
      <c r="I2">
        <v>17.38</v>
      </c>
      <c r="J2">
        <v>17.05</v>
      </c>
      <c r="K2">
        <v>17.489999999999998</v>
      </c>
      <c r="L2">
        <v>17.306666666666668</v>
      </c>
      <c r="M2">
        <v>4.0466666666666669</v>
      </c>
      <c r="N2">
        <v>-6.3333333333332575E-2</v>
      </c>
      <c r="O2">
        <v>1.0448771528608702</v>
      </c>
    </row>
    <row r="3" spans="1:15" x14ac:dyDescent="0.25">
      <c r="A3">
        <v>1045</v>
      </c>
      <c r="B3" t="s">
        <v>12</v>
      </c>
      <c r="C3" t="s">
        <v>150</v>
      </c>
      <c r="D3">
        <v>14</v>
      </c>
      <c r="E3">
        <v>21.64</v>
      </c>
      <c r="F3">
        <v>21.65</v>
      </c>
      <c r="G3">
        <v>21.62</v>
      </c>
      <c r="H3">
        <v>21.636666666666667</v>
      </c>
      <c r="I3">
        <v>17.82</v>
      </c>
      <c r="J3">
        <v>17.52</v>
      </c>
      <c r="K3">
        <v>17.46</v>
      </c>
      <c r="L3">
        <v>17.600000000000001</v>
      </c>
      <c r="M3">
        <v>4.0366666666666653</v>
      </c>
      <c r="N3">
        <v>-7.3333333333334139E-2</v>
      </c>
      <c r="O3">
        <v>1.052144848200717</v>
      </c>
    </row>
    <row r="4" spans="1:15" x14ac:dyDescent="0.25">
      <c r="A4">
        <v>8604</v>
      </c>
      <c r="B4" t="s">
        <v>12</v>
      </c>
      <c r="C4" t="s">
        <v>150</v>
      </c>
      <c r="D4">
        <v>14</v>
      </c>
      <c r="E4">
        <v>21.25</v>
      </c>
      <c r="F4">
        <v>21.15</v>
      </c>
      <c r="G4">
        <v>21.27</v>
      </c>
      <c r="H4">
        <v>21.223333333333333</v>
      </c>
      <c r="I4">
        <v>17.059999999999999</v>
      </c>
      <c r="J4">
        <v>17.09</v>
      </c>
      <c r="K4">
        <v>17.32</v>
      </c>
      <c r="L4">
        <v>17.156666666666666</v>
      </c>
      <c r="M4">
        <v>4.0666666666666664</v>
      </c>
      <c r="N4">
        <v>-4.3333333333333002E-2</v>
      </c>
      <c r="O4">
        <v>1.0304920203292973</v>
      </c>
    </row>
    <row r="5" spans="1:15" x14ac:dyDescent="0.25">
      <c r="A5">
        <v>9119</v>
      </c>
      <c r="B5" t="s">
        <v>12</v>
      </c>
      <c r="C5" t="s">
        <v>150</v>
      </c>
      <c r="D5">
        <v>14</v>
      </c>
      <c r="E5">
        <v>21.38</v>
      </c>
      <c r="F5">
        <v>21.26</v>
      </c>
      <c r="G5">
        <v>21.36</v>
      </c>
      <c r="H5">
        <v>21.333333333333332</v>
      </c>
      <c r="I5">
        <v>17.23</v>
      </c>
      <c r="J5">
        <v>17.23</v>
      </c>
      <c r="K5">
        <v>17.37</v>
      </c>
      <c r="L5">
        <v>17.276666666666667</v>
      </c>
      <c r="M5">
        <v>4.0566666666666649</v>
      </c>
      <c r="N5">
        <v>-5.3333333333334565E-2</v>
      </c>
      <c r="O5">
        <v>1.0376596591597482</v>
      </c>
    </row>
    <row r="6" spans="1:15" x14ac:dyDescent="0.25">
      <c r="A6">
        <v>9423</v>
      </c>
      <c r="B6" t="s">
        <v>12</v>
      </c>
      <c r="C6" t="s">
        <v>150</v>
      </c>
      <c r="D6">
        <v>14</v>
      </c>
      <c r="E6">
        <v>21.83</v>
      </c>
      <c r="F6">
        <v>21.82</v>
      </c>
      <c r="G6">
        <v>21.83</v>
      </c>
      <c r="H6">
        <v>21.826666666666664</v>
      </c>
      <c r="I6">
        <v>17.670000000000002</v>
      </c>
      <c r="J6">
        <v>17.55</v>
      </c>
      <c r="K6">
        <v>17.829999999999998</v>
      </c>
      <c r="L6">
        <v>17.683333333333334</v>
      </c>
      <c r="M6">
        <v>4.1433333333333309</v>
      </c>
      <c r="N6">
        <v>3.3333333333331439E-2</v>
      </c>
      <c r="O6">
        <v>0.97715996843424713</v>
      </c>
    </row>
    <row r="7" spans="1:15" x14ac:dyDescent="0.25">
      <c r="A7">
        <v>2078</v>
      </c>
      <c r="B7" t="s">
        <v>12</v>
      </c>
      <c r="C7" t="s">
        <v>150</v>
      </c>
      <c r="D7">
        <v>14</v>
      </c>
      <c r="E7">
        <v>21.83</v>
      </c>
      <c r="F7">
        <v>21.81</v>
      </c>
      <c r="G7">
        <v>22.23</v>
      </c>
      <c r="H7">
        <v>21.956666666666667</v>
      </c>
      <c r="I7">
        <v>17.68</v>
      </c>
      <c r="J7">
        <v>17.48</v>
      </c>
      <c r="K7">
        <v>17.78</v>
      </c>
      <c r="L7">
        <v>17.646666666666665</v>
      </c>
      <c r="M7">
        <v>4.3100000000000023</v>
      </c>
      <c r="N7">
        <v>0.20000000000000284</v>
      </c>
      <c r="O7">
        <v>0.87055056329612235</v>
      </c>
    </row>
    <row r="8" spans="1:15" x14ac:dyDescent="0.25">
      <c r="A8">
        <v>6914</v>
      </c>
      <c r="B8" t="s">
        <v>16</v>
      </c>
      <c r="C8" t="s">
        <v>151</v>
      </c>
      <c r="D8">
        <v>14</v>
      </c>
      <c r="E8">
        <v>21.83</v>
      </c>
      <c r="F8">
        <v>21.86</v>
      </c>
      <c r="G8">
        <v>21.31</v>
      </c>
      <c r="H8">
        <v>21.666666666666668</v>
      </c>
      <c r="I8">
        <v>16.78</v>
      </c>
      <c r="J8">
        <v>16.670000000000002</v>
      </c>
      <c r="K8">
        <v>16.88</v>
      </c>
      <c r="L8">
        <v>16.776666666666667</v>
      </c>
      <c r="M8">
        <v>4.8900000000000006</v>
      </c>
      <c r="N8">
        <v>0.78000000000000114</v>
      </c>
      <c r="O8">
        <v>0.58236679323422746</v>
      </c>
    </row>
    <row r="9" spans="1:15" x14ac:dyDescent="0.25">
      <c r="A9" t="s">
        <v>9</v>
      </c>
      <c r="B9" t="s">
        <v>16</v>
      </c>
      <c r="C9" t="s">
        <v>151</v>
      </c>
      <c r="D9">
        <v>14</v>
      </c>
      <c r="E9">
        <v>21.47</v>
      </c>
      <c r="F9">
        <v>22.02</v>
      </c>
      <c r="G9">
        <v>21.72</v>
      </c>
      <c r="H9">
        <v>21.736666666666665</v>
      </c>
      <c r="I9">
        <v>17.05</v>
      </c>
      <c r="J9">
        <v>16.82</v>
      </c>
      <c r="K9">
        <v>16.989999999999998</v>
      </c>
      <c r="L9">
        <v>16.953333333333333</v>
      </c>
      <c r="M9">
        <v>4.7833333333333314</v>
      </c>
      <c r="N9">
        <v>0.67333333333333201</v>
      </c>
      <c r="O9">
        <v>0.62705620477513113</v>
      </c>
    </row>
    <row r="10" spans="1:15" x14ac:dyDescent="0.25">
      <c r="A10" t="s">
        <v>10</v>
      </c>
      <c r="B10" t="s">
        <v>16</v>
      </c>
      <c r="C10" t="s">
        <v>151</v>
      </c>
      <c r="D10">
        <v>14</v>
      </c>
      <c r="E10">
        <v>21.38</v>
      </c>
      <c r="F10">
        <v>21.84</v>
      </c>
      <c r="G10">
        <v>21.77</v>
      </c>
      <c r="H10">
        <v>21.66333333333333</v>
      </c>
      <c r="I10">
        <v>17.04</v>
      </c>
      <c r="J10">
        <v>16.82</v>
      </c>
      <c r="K10">
        <v>17.14</v>
      </c>
      <c r="L10">
        <v>17</v>
      </c>
      <c r="M10">
        <v>4.6633333333333304</v>
      </c>
      <c r="N10">
        <v>0.55333333333333101</v>
      </c>
      <c r="O10">
        <v>0.68144383849241441</v>
      </c>
    </row>
    <row r="11" spans="1:15" x14ac:dyDescent="0.25">
      <c r="A11">
        <v>6747</v>
      </c>
      <c r="B11" t="s">
        <v>16</v>
      </c>
      <c r="C11" t="s">
        <v>151</v>
      </c>
      <c r="D11">
        <v>14</v>
      </c>
      <c r="E11">
        <v>21.52</v>
      </c>
      <c r="F11">
        <v>21.83</v>
      </c>
      <c r="G11">
        <v>21.64</v>
      </c>
      <c r="H11">
        <v>21.66333333333333</v>
      </c>
      <c r="I11">
        <v>17.059999999999999</v>
      </c>
      <c r="J11">
        <v>17.04</v>
      </c>
      <c r="K11">
        <v>16.989999999999998</v>
      </c>
      <c r="L11">
        <v>17.029999999999998</v>
      </c>
      <c r="M11">
        <v>4.6333333333333329</v>
      </c>
      <c r="N11">
        <v>0.52333333333333343</v>
      </c>
      <c r="O11">
        <v>0.69576242208920824</v>
      </c>
    </row>
    <row r="12" spans="1:15" x14ac:dyDescent="0.25">
      <c r="A12">
        <v>9691</v>
      </c>
      <c r="B12" t="s">
        <v>15</v>
      </c>
      <c r="C12" t="s">
        <v>32</v>
      </c>
      <c r="D12">
        <v>14</v>
      </c>
      <c r="E12">
        <v>21.38</v>
      </c>
      <c r="F12">
        <v>21.84</v>
      </c>
      <c r="G12">
        <v>21.77</v>
      </c>
      <c r="H12">
        <v>21.66333333333333</v>
      </c>
      <c r="I12">
        <v>17.04</v>
      </c>
      <c r="J12">
        <v>16.82</v>
      </c>
      <c r="K12">
        <v>17.14</v>
      </c>
      <c r="L12">
        <v>17</v>
      </c>
      <c r="M12">
        <v>4.6633333333333304</v>
      </c>
      <c r="N12">
        <v>0.55333333333333101</v>
      </c>
      <c r="O12">
        <v>0.68144383849241441</v>
      </c>
    </row>
    <row r="13" spans="1:15" x14ac:dyDescent="0.25">
      <c r="A13">
        <v>9691</v>
      </c>
      <c r="B13" t="s">
        <v>15</v>
      </c>
      <c r="C13" t="s">
        <v>32</v>
      </c>
      <c r="D13">
        <v>14</v>
      </c>
      <c r="E13">
        <v>21.47</v>
      </c>
      <c r="F13">
        <v>22.02</v>
      </c>
      <c r="G13">
        <v>21.72</v>
      </c>
      <c r="H13">
        <v>21.736666666666665</v>
      </c>
      <c r="I13">
        <v>17.05</v>
      </c>
      <c r="J13">
        <v>16.82</v>
      </c>
      <c r="K13">
        <v>16.989999999999998</v>
      </c>
      <c r="L13">
        <v>16.953333333333333</v>
      </c>
      <c r="M13">
        <v>4.7833333333333314</v>
      </c>
      <c r="N13">
        <v>0.67333333333333201</v>
      </c>
      <c r="O13">
        <v>0.62705620477513113</v>
      </c>
    </row>
    <row r="14" spans="1:15" x14ac:dyDescent="0.25">
      <c r="A14">
        <v>8557</v>
      </c>
      <c r="B14" t="s">
        <v>15</v>
      </c>
      <c r="C14" t="s">
        <v>32</v>
      </c>
      <c r="D14">
        <v>14</v>
      </c>
      <c r="E14">
        <v>20.39</v>
      </c>
      <c r="F14">
        <v>20.74</v>
      </c>
      <c r="G14">
        <v>20.46</v>
      </c>
      <c r="H14">
        <v>20.529999999999998</v>
      </c>
      <c r="I14">
        <v>16</v>
      </c>
      <c r="J14">
        <v>16.12</v>
      </c>
      <c r="K14">
        <v>16.100000000000001</v>
      </c>
      <c r="L14">
        <v>16.073333333333334</v>
      </c>
      <c r="M14">
        <v>4.4566666666666634</v>
      </c>
      <c r="N14">
        <v>0.34666666666666401</v>
      </c>
      <c r="O14">
        <v>0.78639896789398256</v>
      </c>
    </row>
    <row r="15" spans="1:15" x14ac:dyDescent="0.25">
      <c r="A15">
        <v>7800</v>
      </c>
      <c r="B15" t="s">
        <v>13</v>
      </c>
      <c r="C15" t="s">
        <v>31</v>
      </c>
      <c r="D15">
        <v>14</v>
      </c>
      <c r="E15">
        <v>21.5</v>
      </c>
      <c r="F15">
        <v>20.92</v>
      </c>
      <c r="G15">
        <v>20.96</v>
      </c>
      <c r="H15">
        <v>21.126666666666669</v>
      </c>
      <c r="I15">
        <v>16.48</v>
      </c>
      <c r="J15">
        <v>16.66</v>
      </c>
      <c r="K15">
        <v>16.59</v>
      </c>
      <c r="L15">
        <v>16.576666666666668</v>
      </c>
      <c r="M15">
        <v>4.5500000000000007</v>
      </c>
      <c r="N15">
        <v>0.44000000000000128</v>
      </c>
      <c r="O15">
        <v>0.73713460864554992</v>
      </c>
    </row>
    <row r="16" spans="1:15" x14ac:dyDescent="0.25">
      <c r="A16">
        <v>9416</v>
      </c>
      <c r="B16" t="s">
        <v>13</v>
      </c>
      <c r="C16" t="s">
        <v>31</v>
      </c>
      <c r="D16">
        <v>14</v>
      </c>
      <c r="E16">
        <v>21.59</v>
      </c>
      <c r="F16">
        <v>21.12</v>
      </c>
      <c r="G16">
        <v>22.01</v>
      </c>
      <c r="H16">
        <v>21.573333333333334</v>
      </c>
      <c r="I16">
        <v>17.18</v>
      </c>
      <c r="J16">
        <v>17.5</v>
      </c>
      <c r="K16">
        <v>16.88</v>
      </c>
      <c r="L16">
        <v>17.186666666666667</v>
      </c>
      <c r="M16">
        <v>4.3866666666666667</v>
      </c>
      <c r="N16">
        <v>0.27666666666666728</v>
      </c>
      <c r="O16">
        <v>0.8254961165822724</v>
      </c>
    </row>
    <row r="17" spans="1:15" x14ac:dyDescent="0.25">
      <c r="A17">
        <v>9143</v>
      </c>
      <c r="B17" t="s">
        <v>13</v>
      </c>
      <c r="C17" t="s">
        <v>31</v>
      </c>
      <c r="D17">
        <v>14</v>
      </c>
      <c r="E17">
        <v>21.69</v>
      </c>
      <c r="F17">
        <v>21.91</v>
      </c>
      <c r="G17">
        <v>22.32</v>
      </c>
      <c r="H17">
        <v>21.973333333333333</v>
      </c>
      <c r="I17">
        <v>17.350000000000001</v>
      </c>
      <c r="J17">
        <v>17.43</v>
      </c>
      <c r="K17">
        <v>17.760000000000002</v>
      </c>
      <c r="L17">
        <v>17.513333333333335</v>
      </c>
      <c r="M17">
        <v>4.4599999999999973</v>
      </c>
      <c r="N17">
        <v>0.34999999999999787</v>
      </c>
      <c r="O17">
        <v>0.78458409789675188</v>
      </c>
    </row>
    <row r="18" spans="1:15" x14ac:dyDescent="0.25">
      <c r="A18">
        <v>9548</v>
      </c>
      <c r="B18" t="s">
        <v>13</v>
      </c>
      <c r="C18" t="s">
        <v>31</v>
      </c>
      <c r="D18">
        <v>14</v>
      </c>
      <c r="E18">
        <v>20.93</v>
      </c>
      <c r="F18">
        <v>20.75</v>
      </c>
      <c r="G18">
        <v>20.65</v>
      </c>
      <c r="H18">
        <v>20.776666666666667</v>
      </c>
      <c r="I18">
        <v>15.59</v>
      </c>
      <c r="J18">
        <v>15.99</v>
      </c>
      <c r="K18">
        <v>16.12</v>
      </c>
      <c r="L18">
        <v>15.9</v>
      </c>
      <c r="M18">
        <v>4.8766666666666669</v>
      </c>
      <c r="N18">
        <v>0.7666666666666675</v>
      </c>
      <c r="O18">
        <v>0.58777395314180403</v>
      </c>
    </row>
    <row r="19" spans="1:15" x14ac:dyDescent="0.25">
      <c r="A19">
        <v>6745</v>
      </c>
      <c r="B19" t="s">
        <v>13</v>
      </c>
      <c r="C19" t="s">
        <v>31</v>
      </c>
      <c r="D19">
        <v>14</v>
      </c>
      <c r="E19">
        <v>21.67</v>
      </c>
      <c r="F19">
        <v>21.3</v>
      </c>
      <c r="G19">
        <v>21.94</v>
      </c>
      <c r="H19">
        <v>21.636666666666667</v>
      </c>
      <c r="I19">
        <v>17.170000000000002</v>
      </c>
      <c r="J19">
        <v>17.27</v>
      </c>
      <c r="K19">
        <v>16.95</v>
      </c>
      <c r="L19">
        <v>17.13</v>
      </c>
      <c r="M19">
        <v>4.5066666666666677</v>
      </c>
      <c r="N19">
        <v>0.39666666666666828</v>
      </c>
      <c r="O19">
        <v>0.75961133211779874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12"/>
  <sheetViews>
    <sheetView workbookViewId="0">
      <selection activeCell="G14" sqref="G14"/>
    </sheetView>
  </sheetViews>
  <sheetFormatPr baseColWidth="10" defaultRowHeight="15" x14ac:dyDescent="0.25"/>
  <sheetData>
    <row r="2" spans="1:1" x14ac:dyDescent="0.25">
      <c r="A2" t="s">
        <v>152</v>
      </c>
    </row>
    <row r="3" spans="1:1" x14ac:dyDescent="0.25">
      <c r="A3" t="s">
        <v>153</v>
      </c>
    </row>
    <row r="4" spans="1:1" x14ac:dyDescent="0.25">
      <c r="A4" t="s">
        <v>154</v>
      </c>
    </row>
    <row r="5" spans="1:1" x14ac:dyDescent="0.25">
      <c r="A5" t="s">
        <v>155</v>
      </c>
    </row>
    <row r="6" spans="1:1" x14ac:dyDescent="0.25">
      <c r="A6" t="s">
        <v>156</v>
      </c>
    </row>
    <row r="7" spans="1:1" x14ac:dyDescent="0.25">
      <c r="A7" t="s">
        <v>157</v>
      </c>
    </row>
    <row r="8" spans="1:1" x14ac:dyDescent="0.25">
      <c r="A8" t="s">
        <v>158</v>
      </c>
    </row>
    <row r="9" spans="1:1" x14ac:dyDescent="0.25">
      <c r="A9" t="s">
        <v>159</v>
      </c>
    </row>
    <row r="10" spans="1:1" x14ac:dyDescent="0.25">
      <c r="A10" t="s">
        <v>160</v>
      </c>
    </row>
    <row r="11" spans="1:1" x14ac:dyDescent="0.25">
      <c r="A11" t="s">
        <v>161</v>
      </c>
    </row>
    <row r="12" spans="1:1" x14ac:dyDescent="0.25">
      <c r="A12" t="s">
        <v>162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7"/>
  <sheetViews>
    <sheetView workbookViewId="0">
      <selection sqref="A1:O17"/>
    </sheetView>
  </sheetViews>
  <sheetFormatPr baseColWidth="10" defaultRowHeight="15" x14ac:dyDescent="0.25"/>
  <sheetData>
    <row r="1" spans="1:15" x14ac:dyDescent="0.25">
      <c r="A1" t="s">
        <v>1</v>
      </c>
      <c r="B1" t="s">
        <v>6</v>
      </c>
      <c r="C1" t="s">
        <v>30</v>
      </c>
      <c r="D1" t="s">
        <v>44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35</v>
      </c>
      <c r="N1" t="s">
        <v>45</v>
      </c>
      <c r="O1" t="s">
        <v>46</v>
      </c>
    </row>
    <row r="2" spans="1:15" x14ac:dyDescent="0.25">
      <c r="A2">
        <v>9714</v>
      </c>
      <c r="B2" t="s">
        <v>12</v>
      </c>
      <c r="C2" t="s">
        <v>150</v>
      </c>
      <c r="D2">
        <v>7</v>
      </c>
      <c r="E2">
        <v>21.12</v>
      </c>
      <c r="F2">
        <v>20.97</v>
      </c>
      <c r="G2">
        <v>20.9</v>
      </c>
      <c r="H2">
        <v>20.996666666666666</v>
      </c>
      <c r="I2">
        <v>17.079999999999998</v>
      </c>
      <c r="J2">
        <v>17.03</v>
      </c>
      <c r="K2">
        <v>17.04</v>
      </c>
      <c r="L2">
        <v>17.05</v>
      </c>
      <c r="M2">
        <v>3.9466666666666654</v>
      </c>
      <c r="N2">
        <v>-1.4000000000002011E-2</v>
      </c>
      <c r="O2">
        <v>1.0097512975966871</v>
      </c>
    </row>
    <row r="3" spans="1:15" x14ac:dyDescent="0.25">
      <c r="A3">
        <v>8262</v>
      </c>
      <c r="B3" t="s">
        <v>12</v>
      </c>
      <c r="C3" t="s">
        <v>150</v>
      </c>
      <c r="D3">
        <v>7</v>
      </c>
      <c r="E3">
        <v>21.35</v>
      </c>
      <c r="F3">
        <v>20.92</v>
      </c>
      <c r="G3">
        <v>20.88</v>
      </c>
      <c r="H3">
        <v>21.05</v>
      </c>
      <c r="I3">
        <v>17.05</v>
      </c>
      <c r="J3">
        <v>17.11</v>
      </c>
      <c r="K3">
        <v>17.309999999999999</v>
      </c>
      <c r="L3">
        <v>17.156666666666666</v>
      </c>
      <c r="M3">
        <v>3.8933333333333344</v>
      </c>
      <c r="N3">
        <v>-6.7333333333333023E-2</v>
      </c>
      <c r="O3">
        <v>1.0477781873002894</v>
      </c>
    </row>
    <row r="4" spans="1:15" x14ac:dyDescent="0.25">
      <c r="A4">
        <v>6386</v>
      </c>
      <c r="B4" t="s">
        <v>12</v>
      </c>
      <c r="C4" t="s">
        <v>150</v>
      </c>
      <c r="D4">
        <v>7</v>
      </c>
      <c r="E4">
        <v>21.35</v>
      </c>
      <c r="F4">
        <v>21.12</v>
      </c>
      <c r="G4">
        <v>21.17</v>
      </c>
      <c r="H4">
        <v>21.213333333333335</v>
      </c>
      <c r="I4">
        <v>17.309999999999999</v>
      </c>
      <c r="J4">
        <v>17.3</v>
      </c>
      <c r="K4">
        <v>17.350000000000001</v>
      </c>
      <c r="L4">
        <v>17.32</v>
      </c>
      <c r="M4">
        <v>3.8933333333333344</v>
      </c>
      <c r="N4">
        <v>-6.7333333333333023E-2</v>
      </c>
      <c r="O4">
        <v>1.0477781873002894</v>
      </c>
    </row>
    <row r="5" spans="1:15" x14ac:dyDescent="0.25">
      <c r="A5">
        <v>1508</v>
      </c>
      <c r="B5" t="s">
        <v>12</v>
      </c>
      <c r="C5" t="s">
        <v>150</v>
      </c>
      <c r="D5">
        <v>7</v>
      </c>
      <c r="E5">
        <v>21.32</v>
      </c>
      <c r="F5">
        <v>21.39</v>
      </c>
      <c r="G5">
        <v>21.36</v>
      </c>
      <c r="H5">
        <v>21.356666666666666</v>
      </c>
      <c r="I5">
        <v>17.190000000000001</v>
      </c>
      <c r="J5">
        <v>17.54</v>
      </c>
      <c r="K5">
        <v>17.29</v>
      </c>
      <c r="L5">
        <v>17.34</v>
      </c>
      <c r="M5">
        <v>4.0166666666666657</v>
      </c>
      <c r="N5">
        <v>5.5999999999998273E-2</v>
      </c>
      <c r="O5">
        <v>0.96192745466477592</v>
      </c>
    </row>
    <row r="6" spans="1:15" x14ac:dyDescent="0.25">
      <c r="A6">
        <v>8831</v>
      </c>
      <c r="B6" t="s">
        <v>12</v>
      </c>
      <c r="C6" t="s">
        <v>150</v>
      </c>
      <c r="D6">
        <v>7</v>
      </c>
      <c r="E6">
        <v>21.41</v>
      </c>
      <c r="F6">
        <v>21.29</v>
      </c>
      <c r="G6">
        <v>21.37</v>
      </c>
      <c r="H6">
        <v>21.356666666666669</v>
      </c>
      <c r="I6">
        <v>17.21</v>
      </c>
      <c r="J6">
        <v>17.43</v>
      </c>
      <c r="K6">
        <v>17.27</v>
      </c>
      <c r="L6">
        <v>17.303333333333331</v>
      </c>
      <c r="M6">
        <v>4.0533333333333381</v>
      </c>
      <c r="N6">
        <v>9.2666666666670672E-2</v>
      </c>
      <c r="O6">
        <v>0.93778774640522133</v>
      </c>
    </row>
    <row r="7" spans="1:15" x14ac:dyDescent="0.25">
      <c r="A7">
        <v>5472</v>
      </c>
      <c r="B7" t="s">
        <v>16</v>
      </c>
      <c r="C7" t="s">
        <v>151</v>
      </c>
      <c r="D7">
        <v>7</v>
      </c>
      <c r="E7">
        <v>22.47</v>
      </c>
      <c r="F7">
        <v>23.37</v>
      </c>
      <c r="G7">
        <v>22.99</v>
      </c>
      <c r="H7">
        <v>22.943333333333332</v>
      </c>
      <c r="I7">
        <v>17.79</v>
      </c>
      <c r="J7">
        <v>17.98</v>
      </c>
      <c r="K7">
        <v>17.600000000000001</v>
      </c>
      <c r="L7">
        <v>17.79</v>
      </c>
      <c r="M7">
        <v>5.1533333333333324</v>
      </c>
      <c r="N7">
        <v>1.192666666666665</v>
      </c>
      <c r="O7">
        <v>0.4374934532275141</v>
      </c>
    </row>
    <row r="8" spans="1:15" x14ac:dyDescent="0.25">
      <c r="A8">
        <v>8582</v>
      </c>
      <c r="B8" t="s">
        <v>16</v>
      </c>
      <c r="C8" t="s">
        <v>151</v>
      </c>
      <c r="D8">
        <v>7</v>
      </c>
      <c r="E8">
        <v>21.93</v>
      </c>
      <c r="F8">
        <v>21.91</v>
      </c>
      <c r="G8">
        <v>21.99</v>
      </c>
      <c r="H8">
        <v>21.943333333333332</v>
      </c>
      <c r="I8">
        <v>17.2</v>
      </c>
      <c r="J8">
        <v>17.38</v>
      </c>
      <c r="K8">
        <v>17.02</v>
      </c>
      <c r="L8">
        <v>17.2</v>
      </c>
      <c r="M8">
        <v>4.7433333333333323</v>
      </c>
      <c r="N8">
        <v>0.78266666666666485</v>
      </c>
      <c r="O8">
        <v>0.58129134506349367</v>
      </c>
    </row>
    <row r="9" spans="1:15" x14ac:dyDescent="0.25">
      <c r="A9">
        <v>9548</v>
      </c>
      <c r="B9" t="s">
        <v>16</v>
      </c>
      <c r="C9" t="s">
        <v>151</v>
      </c>
      <c r="D9">
        <v>7</v>
      </c>
      <c r="E9">
        <v>20.6</v>
      </c>
      <c r="F9">
        <v>21.13</v>
      </c>
      <c r="G9">
        <v>20.5</v>
      </c>
      <c r="H9">
        <v>20.743333333333336</v>
      </c>
      <c r="I9">
        <v>16.16</v>
      </c>
      <c r="J9">
        <v>15.86</v>
      </c>
      <c r="K9">
        <v>15.66</v>
      </c>
      <c r="L9">
        <v>15.893333333333331</v>
      </c>
      <c r="M9">
        <v>4.850000000000005</v>
      </c>
      <c r="N9">
        <v>0.88933333333333753</v>
      </c>
      <c r="O9">
        <v>0.5398635305440207</v>
      </c>
    </row>
    <row r="10" spans="1:15" x14ac:dyDescent="0.25">
      <c r="A10">
        <v>7190</v>
      </c>
      <c r="B10" t="s">
        <v>15</v>
      </c>
      <c r="C10" t="s">
        <v>32</v>
      </c>
      <c r="D10">
        <v>7</v>
      </c>
      <c r="E10">
        <v>22.37</v>
      </c>
      <c r="F10">
        <v>22.72</v>
      </c>
      <c r="G10">
        <v>23.08</v>
      </c>
      <c r="H10">
        <v>22.723333333333333</v>
      </c>
      <c r="I10">
        <v>17.27</v>
      </c>
      <c r="J10">
        <v>17.690000000000001</v>
      </c>
      <c r="K10">
        <v>17.89</v>
      </c>
      <c r="L10">
        <v>17.616666666666667</v>
      </c>
      <c r="M10">
        <v>5.1066666666666656</v>
      </c>
      <c r="N10">
        <v>1.1459999999999981</v>
      </c>
      <c r="O10">
        <v>0.45187636337554349</v>
      </c>
    </row>
    <row r="11" spans="1:15" x14ac:dyDescent="0.25">
      <c r="A11">
        <v>6362</v>
      </c>
      <c r="B11" t="s">
        <v>15</v>
      </c>
      <c r="C11" t="s">
        <v>32</v>
      </c>
      <c r="D11">
        <v>7</v>
      </c>
      <c r="E11">
        <v>22.46</v>
      </c>
      <c r="F11">
        <v>23.29</v>
      </c>
      <c r="G11">
        <v>22.5</v>
      </c>
      <c r="H11">
        <v>22.75</v>
      </c>
      <c r="I11">
        <v>17.79</v>
      </c>
      <c r="J11">
        <v>17.940000000000001</v>
      </c>
      <c r="K11">
        <v>17.61</v>
      </c>
      <c r="L11">
        <v>17.78</v>
      </c>
      <c r="M11">
        <v>4.9699999999999989</v>
      </c>
      <c r="N11">
        <v>1.0093333333333314</v>
      </c>
      <c r="O11">
        <v>0.49677575382935502</v>
      </c>
    </row>
    <row r="12" spans="1:15" x14ac:dyDescent="0.25">
      <c r="A12">
        <v>9162</v>
      </c>
      <c r="B12" t="s">
        <v>15</v>
      </c>
      <c r="C12" t="s">
        <v>32</v>
      </c>
      <c r="D12">
        <v>7</v>
      </c>
      <c r="E12">
        <v>20.149999999999999</v>
      </c>
      <c r="F12">
        <v>19.77</v>
      </c>
      <c r="G12">
        <v>20.059999999999999</v>
      </c>
      <c r="H12">
        <v>19.993333333333336</v>
      </c>
      <c r="I12">
        <v>15.39</v>
      </c>
      <c r="J12">
        <v>15.05</v>
      </c>
      <c r="K12">
        <v>15.7</v>
      </c>
      <c r="L12">
        <v>15.38</v>
      </c>
      <c r="M12">
        <v>4.6133333333333351</v>
      </c>
      <c r="N12">
        <v>0.65266666666666762</v>
      </c>
      <c r="O12">
        <v>0.63610345750036301</v>
      </c>
    </row>
    <row r="13" spans="1:15" x14ac:dyDescent="0.25">
      <c r="A13">
        <v>9091</v>
      </c>
      <c r="B13" t="s">
        <v>15</v>
      </c>
      <c r="C13" t="s">
        <v>32</v>
      </c>
      <c r="D13">
        <v>7</v>
      </c>
      <c r="E13">
        <v>20.04</v>
      </c>
      <c r="F13">
        <v>20.84</v>
      </c>
      <c r="G13">
        <v>20.32</v>
      </c>
      <c r="H13">
        <v>20.399999999999999</v>
      </c>
      <c r="I13">
        <v>15.82</v>
      </c>
      <c r="J13">
        <v>16.16</v>
      </c>
      <c r="K13">
        <v>15.8</v>
      </c>
      <c r="L13">
        <v>15.926666666666668</v>
      </c>
      <c r="M13">
        <v>4.4733333333333309</v>
      </c>
      <c r="N13">
        <v>0.5126666666666635</v>
      </c>
      <c r="O13">
        <v>0.70092565404645224</v>
      </c>
    </row>
    <row r="14" spans="1:15" x14ac:dyDescent="0.25">
      <c r="A14">
        <v>7223</v>
      </c>
      <c r="B14" t="s">
        <v>13</v>
      </c>
      <c r="C14" t="s">
        <v>31</v>
      </c>
      <c r="D14">
        <v>7</v>
      </c>
      <c r="E14">
        <v>20.63</v>
      </c>
      <c r="F14">
        <v>20.56</v>
      </c>
      <c r="G14">
        <v>20.59</v>
      </c>
      <c r="H14">
        <v>20.593333333333334</v>
      </c>
      <c r="I14">
        <v>16.7</v>
      </c>
      <c r="J14">
        <v>16.84</v>
      </c>
      <c r="K14">
        <v>17.260000000000002</v>
      </c>
      <c r="L14">
        <v>16.933333333333334</v>
      </c>
      <c r="M14">
        <v>3.66</v>
      </c>
      <c r="N14">
        <v>-0.3006666666666673</v>
      </c>
      <c r="O14">
        <v>1.2317134543304906</v>
      </c>
    </row>
    <row r="15" spans="1:15" x14ac:dyDescent="0.25">
      <c r="A15">
        <v>8831</v>
      </c>
      <c r="B15" t="s">
        <v>13</v>
      </c>
      <c r="C15" t="s">
        <v>31</v>
      </c>
      <c r="D15">
        <v>7</v>
      </c>
      <c r="E15">
        <v>21.13</v>
      </c>
      <c r="F15">
        <v>21.14</v>
      </c>
      <c r="G15">
        <v>21.13</v>
      </c>
      <c r="H15">
        <v>21.133333333333329</v>
      </c>
      <c r="I15">
        <v>17.34</v>
      </c>
      <c r="J15">
        <v>17.47</v>
      </c>
      <c r="K15">
        <v>17.64</v>
      </c>
      <c r="L15">
        <v>17.483333333333334</v>
      </c>
      <c r="M15">
        <v>3.649999999999995</v>
      </c>
      <c r="N15">
        <v>-0.31066666666667242</v>
      </c>
      <c r="O15">
        <v>1.2402806989176249</v>
      </c>
    </row>
    <row r="16" spans="1:15" x14ac:dyDescent="0.25">
      <c r="A16">
        <v>8966</v>
      </c>
      <c r="B16" t="s">
        <v>13</v>
      </c>
      <c r="C16" t="s">
        <v>31</v>
      </c>
      <c r="D16">
        <v>7</v>
      </c>
      <c r="E16">
        <v>19.02</v>
      </c>
      <c r="F16">
        <v>19.05</v>
      </c>
      <c r="G16">
        <v>19.600000000000001</v>
      </c>
      <c r="H16">
        <v>19.223333333333333</v>
      </c>
      <c r="I16">
        <v>15.33</v>
      </c>
      <c r="J16">
        <v>15.93</v>
      </c>
      <c r="K16">
        <v>16.100000000000001</v>
      </c>
      <c r="L16">
        <v>15.786666666666667</v>
      </c>
      <c r="M16">
        <v>3.4366666666666656</v>
      </c>
      <c r="N16">
        <v>-0.5240000000000018</v>
      </c>
      <c r="O16">
        <v>1.4379365328469591</v>
      </c>
    </row>
    <row r="17" spans="1:15" x14ac:dyDescent="0.25">
      <c r="A17">
        <v>8187</v>
      </c>
      <c r="B17" t="s">
        <v>13</v>
      </c>
      <c r="C17" t="s">
        <v>31</v>
      </c>
      <c r="D17">
        <v>7</v>
      </c>
      <c r="E17">
        <v>20.350000000000001</v>
      </c>
      <c r="F17">
        <v>20.39</v>
      </c>
      <c r="G17">
        <v>20.440000000000001</v>
      </c>
      <c r="H17">
        <v>20.393333333333334</v>
      </c>
      <c r="I17">
        <v>16.399999999999999</v>
      </c>
      <c r="J17">
        <v>18.7</v>
      </c>
      <c r="K17">
        <v>16.07</v>
      </c>
      <c r="L17">
        <v>17.056666666666665</v>
      </c>
      <c r="M17">
        <v>3.3366666666666696</v>
      </c>
      <c r="N17">
        <v>-0.62399999999999789</v>
      </c>
      <c r="O17">
        <v>1.5411422167168134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97"/>
  <sheetViews>
    <sheetView topLeftCell="A62" workbookViewId="0">
      <selection activeCell="N80" sqref="N80"/>
    </sheetView>
  </sheetViews>
  <sheetFormatPr baseColWidth="10" defaultRowHeight="15" x14ac:dyDescent="0.25"/>
  <sheetData>
    <row r="1" spans="1:2" x14ac:dyDescent="0.25">
      <c r="A1" t="s">
        <v>50</v>
      </c>
      <c r="B1" t="s">
        <v>69</v>
      </c>
    </row>
    <row r="2" spans="1:2" x14ac:dyDescent="0.25">
      <c r="A2" t="s">
        <v>53</v>
      </c>
      <c r="B2">
        <v>21.12</v>
      </c>
    </row>
    <row r="3" spans="1:2" x14ac:dyDescent="0.25">
      <c r="A3" t="s">
        <v>54</v>
      </c>
      <c r="B3">
        <v>21.35</v>
      </c>
    </row>
    <row r="4" spans="1:2" x14ac:dyDescent="0.25">
      <c r="A4" t="s">
        <v>55</v>
      </c>
      <c r="B4">
        <v>21.35</v>
      </c>
    </row>
    <row r="5" spans="1:2" x14ac:dyDescent="0.25">
      <c r="A5" t="s">
        <v>56</v>
      </c>
      <c r="B5">
        <v>21.32</v>
      </c>
    </row>
    <row r="6" spans="1:2" x14ac:dyDescent="0.25">
      <c r="A6" t="s">
        <v>57</v>
      </c>
      <c r="B6">
        <v>21.41</v>
      </c>
    </row>
    <row r="7" spans="1:2" x14ac:dyDescent="0.25">
      <c r="A7" t="s">
        <v>58</v>
      </c>
      <c r="B7">
        <v>22.47</v>
      </c>
    </row>
    <row r="8" spans="1:2" x14ac:dyDescent="0.25">
      <c r="A8" t="s">
        <v>59</v>
      </c>
      <c r="B8">
        <v>21.93</v>
      </c>
    </row>
    <row r="9" spans="1:2" x14ac:dyDescent="0.25">
      <c r="A9" t="s">
        <v>60</v>
      </c>
      <c r="B9">
        <v>20.6</v>
      </c>
    </row>
    <row r="10" spans="1:2" x14ac:dyDescent="0.25">
      <c r="A10" t="s">
        <v>61</v>
      </c>
      <c r="B10">
        <v>22.37</v>
      </c>
    </row>
    <row r="11" spans="1:2" x14ac:dyDescent="0.25">
      <c r="A11" t="s">
        <v>62</v>
      </c>
      <c r="B11">
        <v>22.46</v>
      </c>
    </row>
    <row r="12" spans="1:2" x14ac:dyDescent="0.25">
      <c r="A12" t="s">
        <v>63</v>
      </c>
      <c r="B12">
        <v>20.149999999999999</v>
      </c>
    </row>
    <row r="13" spans="1:2" x14ac:dyDescent="0.25">
      <c r="A13" t="s">
        <v>64</v>
      </c>
      <c r="B13">
        <v>20.04</v>
      </c>
    </row>
    <row r="14" spans="1:2" x14ac:dyDescent="0.25">
      <c r="A14" t="s">
        <v>65</v>
      </c>
      <c r="B14">
        <v>20.63</v>
      </c>
    </row>
    <row r="15" spans="1:2" x14ac:dyDescent="0.25">
      <c r="A15" t="s">
        <v>66</v>
      </c>
      <c r="B15">
        <v>21.13</v>
      </c>
    </row>
    <row r="16" spans="1:2" x14ac:dyDescent="0.25">
      <c r="A16" t="s">
        <v>67</v>
      </c>
      <c r="B16">
        <v>19.02</v>
      </c>
    </row>
    <row r="17" spans="1:2" x14ac:dyDescent="0.25">
      <c r="A17" t="s">
        <v>68</v>
      </c>
      <c r="B17">
        <v>20.350000000000001</v>
      </c>
    </row>
    <row r="18" spans="1:2" x14ac:dyDescent="0.25">
      <c r="A18" t="s">
        <v>70</v>
      </c>
      <c r="B18">
        <v>20.97</v>
      </c>
    </row>
    <row r="19" spans="1:2" x14ac:dyDescent="0.25">
      <c r="A19" t="s">
        <v>71</v>
      </c>
      <c r="B19">
        <v>20.92</v>
      </c>
    </row>
    <row r="20" spans="1:2" x14ac:dyDescent="0.25">
      <c r="A20" t="s">
        <v>72</v>
      </c>
      <c r="B20">
        <v>21.12</v>
      </c>
    </row>
    <row r="21" spans="1:2" x14ac:dyDescent="0.25">
      <c r="A21" t="s">
        <v>73</v>
      </c>
      <c r="B21">
        <v>21.39</v>
      </c>
    </row>
    <row r="22" spans="1:2" x14ac:dyDescent="0.25">
      <c r="A22" t="s">
        <v>74</v>
      </c>
      <c r="B22">
        <v>21.29</v>
      </c>
    </row>
    <row r="23" spans="1:2" x14ac:dyDescent="0.25">
      <c r="A23" t="s">
        <v>75</v>
      </c>
      <c r="B23">
        <v>23.37</v>
      </c>
    </row>
    <row r="24" spans="1:2" x14ac:dyDescent="0.25">
      <c r="A24" t="s">
        <v>76</v>
      </c>
      <c r="B24">
        <v>21.91</v>
      </c>
    </row>
    <row r="25" spans="1:2" x14ac:dyDescent="0.25">
      <c r="A25" t="s">
        <v>77</v>
      </c>
      <c r="B25">
        <v>21.13</v>
      </c>
    </row>
    <row r="26" spans="1:2" x14ac:dyDescent="0.25">
      <c r="A26" t="s">
        <v>78</v>
      </c>
      <c r="B26">
        <v>22.72</v>
      </c>
    </row>
    <row r="27" spans="1:2" x14ac:dyDescent="0.25">
      <c r="A27" t="s">
        <v>79</v>
      </c>
      <c r="B27">
        <v>23.29</v>
      </c>
    </row>
    <row r="28" spans="1:2" x14ac:dyDescent="0.25">
      <c r="A28" t="s">
        <v>80</v>
      </c>
      <c r="B28">
        <v>19.77</v>
      </c>
    </row>
    <row r="29" spans="1:2" x14ac:dyDescent="0.25">
      <c r="A29" t="s">
        <v>81</v>
      </c>
      <c r="B29">
        <v>20.84</v>
      </c>
    </row>
    <row r="30" spans="1:2" x14ac:dyDescent="0.25">
      <c r="A30" t="s">
        <v>82</v>
      </c>
      <c r="B30">
        <v>20.56</v>
      </c>
    </row>
    <row r="31" spans="1:2" x14ac:dyDescent="0.25">
      <c r="A31" t="s">
        <v>83</v>
      </c>
      <c r="B31">
        <v>21.14</v>
      </c>
    </row>
    <row r="32" spans="1:2" x14ac:dyDescent="0.25">
      <c r="A32" t="s">
        <v>84</v>
      </c>
      <c r="B32">
        <v>19.05</v>
      </c>
    </row>
    <row r="33" spans="1:2" x14ac:dyDescent="0.25">
      <c r="A33" t="s">
        <v>85</v>
      </c>
      <c r="B33">
        <v>20.39</v>
      </c>
    </row>
    <row r="34" spans="1:2" x14ac:dyDescent="0.25">
      <c r="A34" t="s">
        <v>86</v>
      </c>
      <c r="B34">
        <v>20.9</v>
      </c>
    </row>
    <row r="35" spans="1:2" x14ac:dyDescent="0.25">
      <c r="A35" t="s">
        <v>87</v>
      </c>
      <c r="B35">
        <v>20.88</v>
      </c>
    </row>
    <row r="36" spans="1:2" x14ac:dyDescent="0.25">
      <c r="A36" t="s">
        <v>88</v>
      </c>
      <c r="B36">
        <v>21.17</v>
      </c>
    </row>
    <row r="37" spans="1:2" x14ac:dyDescent="0.25">
      <c r="A37" t="s">
        <v>89</v>
      </c>
      <c r="B37">
        <v>21.36</v>
      </c>
    </row>
    <row r="38" spans="1:2" x14ac:dyDescent="0.25">
      <c r="A38" t="s">
        <v>90</v>
      </c>
      <c r="B38">
        <v>21.37</v>
      </c>
    </row>
    <row r="39" spans="1:2" x14ac:dyDescent="0.25">
      <c r="A39" t="s">
        <v>91</v>
      </c>
      <c r="B39">
        <v>22.99</v>
      </c>
    </row>
    <row r="40" spans="1:2" x14ac:dyDescent="0.25">
      <c r="A40" t="s">
        <v>92</v>
      </c>
      <c r="B40">
        <v>21.99</v>
      </c>
    </row>
    <row r="41" spans="1:2" x14ac:dyDescent="0.25">
      <c r="A41" t="s">
        <v>93</v>
      </c>
      <c r="B41">
        <v>20.5</v>
      </c>
    </row>
    <row r="42" spans="1:2" x14ac:dyDescent="0.25">
      <c r="A42" t="s">
        <v>94</v>
      </c>
      <c r="B42">
        <v>23.08</v>
      </c>
    </row>
    <row r="43" spans="1:2" x14ac:dyDescent="0.25">
      <c r="A43" t="s">
        <v>95</v>
      </c>
      <c r="B43">
        <v>22.5</v>
      </c>
    </row>
    <row r="44" spans="1:2" x14ac:dyDescent="0.25">
      <c r="A44" t="s">
        <v>96</v>
      </c>
      <c r="B44">
        <v>20.059999999999999</v>
      </c>
    </row>
    <row r="45" spans="1:2" x14ac:dyDescent="0.25">
      <c r="A45" t="s">
        <v>97</v>
      </c>
      <c r="B45">
        <v>20.32</v>
      </c>
    </row>
    <row r="46" spans="1:2" x14ac:dyDescent="0.25">
      <c r="A46" t="s">
        <v>98</v>
      </c>
      <c r="B46">
        <v>20.59</v>
      </c>
    </row>
    <row r="47" spans="1:2" x14ac:dyDescent="0.25">
      <c r="A47" t="s">
        <v>99</v>
      </c>
      <c r="B47">
        <v>21.13</v>
      </c>
    </row>
    <row r="48" spans="1:2" x14ac:dyDescent="0.25">
      <c r="A48" t="s">
        <v>100</v>
      </c>
      <c r="B48">
        <v>19.600000000000001</v>
      </c>
    </row>
    <row r="49" spans="1:2" x14ac:dyDescent="0.25">
      <c r="A49" t="s">
        <v>101</v>
      </c>
      <c r="B49">
        <v>20.440000000000001</v>
      </c>
    </row>
    <row r="50" spans="1:2" x14ac:dyDescent="0.25">
      <c r="A50" t="s">
        <v>102</v>
      </c>
      <c r="B50">
        <v>17.079999999999998</v>
      </c>
    </row>
    <row r="51" spans="1:2" x14ac:dyDescent="0.25">
      <c r="A51" t="s">
        <v>103</v>
      </c>
      <c r="B51">
        <v>17.05</v>
      </c>
    </row>
    <row r="52" spans="1:2" x14ac:dyDescent="0.25">
      <c r="A52" t="s">
        <v>104</v>
      </c>
      <c r="B52">
        <v>17.309999999999999</v>
      </c>
    </row>
    <row r="53" spans="1:2" x14ac:dyDescent="0.25">
      <c r="A53" t="s">
        <v>105</v>
      </c>
      <c r="B53">
        <v>17.190000000000001</v>
      </c>
    </row>
    <row r="54" spans="1:2" x14ac:dyDescent="0.25">
      <c r="A54" t="s">
        <v>106</v>
      </c>
      <c r="B54">
        <v>17.21</v>
      </c>
    </row>
    <row r="55" spans="1:2" x14ac:dyDescent="0.25">
      <c r="A55" t="s">
        <v>107</v>
      </c>
      <c r="B55">
        <v>17.79</v>
      </c>
    </row>
    <row r="56" spans="1:2" x14ac:dyDescent="0.25">
      <c r="A56" t="s">
        <v>108</v>
      </c>
      <c r="B56">
        <v>17.2</v>
      </c>
    </row>
    <row r="57" spans="1:2" x14ac:dyDescent="0.25">
      <c r="A57" t="s">
        <v>109</v>
      </c>
      <c r="B57">
        <v>16.16</v>
      </c>
    </row>
    <row r="58" spans="1:2" x14ac:dyDescent="0.25">
      <c r="A58" t="s">
        <v>110</v>
      </c>
      <c r="B58">
        <v>17.27</v>
      </c>
    </row>
    <row r="59" spans="1:2" x14ac:dyDescent="0.25">
      <c r="A59" t="s">
        <v>111</v>
      </c>
      <c r="B59">
        <v>17.79</v>
      </c>
    </row>
    <row r="60" spans="1:2" x14ac:dyDescent="0.25">
      <c r="A60" t="s">
        <v>112</v>
      </c>
      <c r="B60">
        <v>15.39</v>
      </c>
    </row>
    <row r="61" spans="1:2" x14ac:dyDescent="0.25">
      <c r="A61" t="s">
        <v>113</v>
      </c>
      <c r="B61">
        <v>15.82</v>
      </c>
    </row>
    <row r="62" spans="1:2" x14ac:dyDescent="0.25">
      <c r="A62" t="s">
        <v>114</v>
      </c>
      <c r="B62">
        <v>16.7</v>
      </c>
    </row>
    <row r="63" spans="1:2" x14ac:dyDescent="0.25">
      <c r="A63" t="s">
        <v>115</v>
      </c>
      <c r="B63">
        <v>17.34</v>
      </c>
    </row>
    <row r="64" spans="1:2" x14ac:dyDescent="0.25">
      <c r="A64" t="s">
        <v>116</v>
      </c>
      <c r="B64">
        <v>15.33</v>
      </c>
    </row>
    <row r="65" spans="1:2" x14ac:dyDescent="0.25">
      <c r="A65" t="s">
        <v>117</v>
      </c>
      <c r="B65">
        <v>16.399999999999999</v>
      </c>
    </row>
    <row r="66" spans="1:2" x14ac:dyDescent="0.25">
      <c r="A66" t="s">
        <v>118</v>
      </c>
      <c r="B66">
        <v>17.03</v>
      </c>
    </row>
    <row r="67" spans="1:2" x14ac:dyDescent="0.25">
      <c r="A67" t="s">
        <v>119</v>
      </c>
      <c r="B67">
        <v>17.11</v>
      </c>
    </row>
    <row r="68" spans="1:2" x14ac:dyDescent="0.25">
      <c r="A68" t="s">
        <v>120</v>
      </c>
      <c r="B68">
        <v>17.3</v>
      </c>
    </row>
    <row r="69" spans="1:2" x14ac:dyDescent="0.25">
      <c r="A69" t="s">
        <v>121</v>
      </c>
      <c r="B69">
        <v>17.54</v>
      </c>
    </row>
    <row r="70" spans="1:2" x14ac:dyDescent="0.25">
      <c r="A70" t="s">
        <v>122</v>
      </c>
      <c r="B70">
        <v>17.43</v>
      </c>
    </row>
    <row r="71" spans="1:2" x14ac:dyDescent="0.25">
      <c r="A71" t="s">
        <v>123</v>
      </c>
      <c r="B71">
        <v>17.98</v>
      </c>
    </row>
    <row r="72" spans="1:2" x14ac:dyDescent="0.25">
      <c r="A72" t="s">
        <v>124</v>
      </c>
      <c r="B72">
        <v>17.38</v>
      </c>
    </row>
    <row r="73" spans="1:2" x14ac:dyDescent="0.25">
      <c r="A73" t="s">
        <v>125</v>
      </c>
      <c r="B73">
        <v>15.86</v>
      </c>
    </row>
    <row r="74" spans="1:2" x14ac:dyDescent="0.25">
      <c r="A74" t="s">
        <v>126</v>
      </c>
      <c r="B74">
        <v>17.690000000000001</v>
      </c>
    </row>
    <row r="75" spans="1:2" x14ac:dyDescent="0.25">
      <c r="A75" t="s">
        <v>127</v>
      </c>
      <c r="B75">
        <v>17.940000000000001</v>
      </c>
    </row>
    <row r="76" spans="1:2" x14ac:dyDescent="0.25">
      <c r="A76" t="s">
        <v>128</v>
      </c>
      <c r="B76">
        <v>15.05</v>
      </c>
    </row>
    <row r="77" spans="1:2" x14ac:dyDescent="0.25">
      <c r="A77" t="s">
        <v>129</v>
      </c>
      <c r="B77">
        <v>16.16</v>
      </c>
    </row>
    <row r="78" spans="1:2" x14ac:dyDescent="0.25">
      <c r="A78" t="s">
        <v>130</v>
      </c>
      <c r="B78">
        <v>16.84</v>
      </c>
    </row>
    <row r="79" spans="1:2" x14ac:dyDescent="0.25">
      <c r="A79" t="s">
        <v>131</v>
      </c>
      <c r="B79">
        <v>17.47</v>
      </c>
    </row>
    <row r="80" spans="1:2" x14ac:dyDescent="0.25">
      <c r="A80" t="s">
        <v>132</v>
      </c>
      <c r="B80">
        <v>15.93</v>
      </c>
    </row>
    <row r="81" spans="1:2" x14ac:dyDescent="0.25">
      <c r="A81" t="s">
        <v>133</v>
      </c>
      <c r="B81">
        <v>18.7</v>
      </c>
    </row>
    <row r="82" spans="1:2" x14ac:dyDescent="0.25">
      <c r="A82" t="s">
        <v>134</v>
      </c>
      <c r="B82">
        <v>17.04</v>
      </c>
    </row>
    <row r="83" spans="1:2" x14ac:dyDescent="0.25">
      <c r="A83" t="s">
        <v>135</v>
      </c>
      <c r="B83">
        <v>17.309999999999999</v>
      </c>
    </row>
    <row r="84" spans="1:2" x14ac:dyDescent="0.25">
      <c r="A84" t="s">
        <v>136</v>
      </c>
      <c r="B84">
        <v>17.350000000000001</v>
      </c>
    </row>
    <row r="85" spans="1:2" x14ac:dyDescent="0.25">
      <c r="A85" t="s">
        <v>137</v>
      </c>
      <c r="B85">
        <v>17.29</v>
      </c>
    </row>
    <row r="86" spans="1:2" x14ac:dyDescent="0.25">
      <c r="A86" t="s">
        <v>138</v>
      </c>
      <c r="B86">
        <v>17.27</v>
      </c>
    </row>
    <row r="87" spans="1:2" x14ac:dyDescent="0.25">
      <c r="A87" t="s">
        <v>139</v>
      </c>
      <c r="B87">
        <v>17.600000000000001</v>
      </c>
    </row>
    <row r="88" spans="1:2" x14ac:dyDescent="0.25">
      <c r="A88" t="s">
        <v>140</v>
      </c>
      <c r="B88">
        <v>17.02</v>
      </c>
    </row>
    <row r="89" spans="1:2" x14ac:dyDescent="0.25">
      <c r="A89" t="s">
        <v>141</v>
      </c>
      <c r="B89">
        <v>15.66</v>
      </c>
    </row>
    <row r="90" spans="1:2" x14ac:dyDescent="0.25">
      <c r="A90" t="s">
        <v>142</v>
      </c>
      <c r="B90">
        <v>17.89</v>
      </c>
    </row>
    <row r="91" spans="1:2" x14ac:dyDescent="0.25">
      <c r="A91" t="s">
        <v>143</v>
      </c>
      <c r="B91">
        <v>17.61</v>
      </c>
    </row>
    <row r="92" spans="1:2" x14ac:dyDescent="0.25">
      <c r="A92" t="s">
        <v>144</v>
      </c>
      <c r="B92">
        <v>15.7</v>
      </c>
    </row>
    <row r="93" spans="1:2" x14ac:dyDescent="0.25">
      <c r="A93" t="s">
        <v>145</v>
      </c>
      <c r="B93">
        <v>15.8</v>
      </c>
    </row>
    <row r="94" spans="1:2" x14ac:dyDescent="0.25">
      <c r="A94" t="s">
        <v>146</v>
      </c>
      <c r="B94">
        <v>17.260000000000002</v>
      </c>
    </row>
    <row r="95" spans="1:2" x14ac:dyDescent="0.25">
      <c r="A95" t="s">
        <v>147</v>
      </c>
      <c r="B95">
        <v>17.64</v>
      </c>
    </row>
    <row r="96" spans="1:2" x14ac:dyDescent="0.25">
      <c r="A96" t="s">
        <v>148</v>
      </c>
      <c r="B96">
        <v>16.100000000000001</v>
      </c>
    </row>
    <row r="97" spans="1:2" x14ac:dyDescent="0.25">
      <c r="A97" t="s">
        <v>149</v>
      </c>
      <c r="B97">
        <v>16.07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97"/>
  <sheetViews>
    <sheetView topLeftCell="A63" workbookViewId="0">
      <selection activeCell="K93" sqref="K93"/>
    </sheetView>
  </sheetViews>
  <sheetFormatPr baseColWidth="10" defaultRowHeight="15" x14ac:dyDescent="0.25"/>
  <sheetData>
    <row r="1" spans="1:4" x14ac:dyDescent="0.25">
      <c r="A1" t="s">
        <v>50</v>
      </c>
      <c r="B1" t="s">
        <v>51</v>
      </c>
      <c r="C1" t="s">
        <v>49</v>
      </c>
      <c r="D1" t="s">
        <v>52</v>
      </c>
    </row>
    <row r="2" spans="1:4" x14ac:dyDescent="0.25">
      <c r="A2" t="s">
        <v>53</v>
      </c>
      <c r="B2" t="s">
        <v>12</v>
      </c>
      <c r="C2" t="s">
        <v>47</v>
      </c>
      <c r="D2">
        <v>1</v>
      </c>
    </row>
    <row r="3" spans="1:4" x14ac:dyDescent="0.25">
      <c r="A3" t="s">
        <v>54</v>
      </c>
      <c r="B3" t="s">
        <v>12</v>
      </c>
      <c r="C3" t="s">
        <v>47</v>
      </c>
      <c r="D3">
        <v>2</v>
      </c>
    </row>
    <row r="4" spans="1:4" x14ac:dyDescent="0.25">
      <c r="A4" t="s">
        <v>55</v>
      </c>
      <c r="B4" t="s">
        <v>12</v>
      </c>
      <c r="C4" t="s">
        <v>47</v>
      </c>
      <c r="D4">
        <v>3</v>
      </c>
    </row>
    <row r="5" spans="1:4" x14ac:dyDescent="0.25">
      <c r="A5" t="s">
        <v>56</v>
      </c>
      <c r="B5" t="s">
        <v>12</v>
      </c>
      <c r="C5" t="s">
        <v>47</v>
      </c>
      <c r="D5">
        <v>4</v>
      </c>
    </row>
    <row r="6" spans="1:4" x14ac:dyDescent="0.25">
      <c r="A6" t="s">
        <v>57</v>
      </c>
      <c r="B6" t="s">
        <v>12</v>
      </c>
      <c r="C6" t="s">
        <v>47</v>
      </c>
      <c r="D6">
        <v>5</v>
      </c>
    </row>
    <row r="7" spans="1:4" x14ac:dyDescent="0.25">
      <c r="A7" t="s">
        <v>58</v>
      </c>
      <c r="B7" t="s">
        <v>16</v>
      </c>
      <c r="C7" t="s">
        <v>47</v>
      </c>
      <c r="D7">
        <v>1</v>
      </c>
    </row>
    <row r="8" spans="1:4" x14ac:dyDescent="0.25">
      <c r="A8" t="s">
        <v>59</v>
      </c>
      <c r="B8" t="s">
        <v>16</v>
      </c>
      <c r="C8" t="s">
        <v>47</v>
      </c>
      <c r="D8">
        <v>2</v>
      </c>
    </row>
    <row r="9" spans="1:4" x14ac:dyDescent="0.25">
      <c r="A9" t="s">
        <v>60</v>
      </c>
      <c r="B9" t="s">
        <v>16</v>
      </c>
      <c r="C9" t="s">
        <v>47</v>
      </c>
      <c r="D9">
        <v>3</v>
      </c>
    </row>
    <row r="10" spans="1:4" x14ac:dyDescent="0.25">
      <c r="A10" t="s">
        <v>61</v>
      </c>
      <c r="B10" t="s">
        <v>15</v>
      </c>
      <c r="C10" t="s">
        <v>47</v>
      </c>
      <c r="D10">
        <v>1</v>
      </c>
    </row>
    <row r="11" spans="1:4" x14ac:dyDescent="0.25">
      <c r="A11" t="s">
        <v>62</v>
      </c>
      <c r="B11" t="s">
        <v>15</v>
      </c>
      <c r="C11" t="s">
        <v>47</v>
      </c>
      <c r="D11">
        <v>2</v>
      </c>
    </row>
    <row r="12" spans="1:4" x14ac:dyDescent="0.25">
      <c r="A12" t="s">
        <v>63</v>
      </c>
      <c r="B12" t="s">
        <v>15</v>
      </c>
      <c r="C12" t="s">
        <v>47</v>
      </c>
      <c r="D12">
        <v>3</v>
      </c>
    </row>
    <row r="13" spans="1:4" x14ac:dyDescent="0.25">
      <c r="A13" t="s">
        <v>64</v>
      </c>
      <c r="B13" t="s">
        <v>15</v>
      </c>
      <c r="C13" t="s">
        <v>47</v>
      </c>
      <c r="D13">
        <v>4</v>
      </c>
    </row>
    <row r="14" spans="1:4" x14ac:dyDescent="0.25">
      <c r="A14" t="s">
        <v>65</v>
      </c>
      <c r="B14" t="s">
        <v>13</v>
      </c>
      <c r="C14" t="s">
        <v>47</v>
      </c>
      <c r="D14">
        <v>1</v>
      </c>
    </row>
    <row r="15" spans="1:4" x14ac:dyDescent="0.25">
      <c r="A15" t="s">
        <v>66</v>
      </c>
      <c r="B15" t="s">
        <v>13</v>
      </c>
      <c r="C15" t="s">
        <v>47</v>
      </c>
      <c r="D15">
        <v>2</v>
      </c>
    </row>
    <row r="16" spans="1:4" x14ac:dyDescent="0.25">
      <c r="A16" t="s">
        <v>67</v>
      </c>
      <c r="B16" t="s">
        <v>13</v>
      </c>
      <c r="C16" t="s">
        <v>47</v>
      </c>
      <c r="D16">
        <v>3</v>
      </c>
    </row>
    <row r="17" spans="1:4" x14ac:dyDescent="0.25">
      <c r="A17" t="s">
        <v>68</v>
      </c>
      <c r="B17" t="s">
        <v>13</v>
      </c>
      <c r="C17" t="s">
        <v>47</v>
      </c>
      <c r="D17">
        <v>4</v>
      </c>
    </row>
    <row r="18" spans="1:4" x14ac:dyDescent="0.25">
      <c r="A18" t="s">
        <v>70</v>
      </c>
      <c r="B18" t="s">
        <v>12</v>
      </c>
      <c r="C18" t="s">
        <v>47</v>
      </c>
      <c r="D18">
        <v>1</v>
      </c>
    </row>
    <row r="19" spans="1:4" x14ac:dyDescent="0.25">
      <c r="A19" t="s">
        <v>71</v>
      </c>
      <c r="B19" t="s">
        <v>12</v>
      </c>
      <c r="C19" t="s">
        <v>47</v>
      </c>
      <c r="D19">
        <v>2</v>
      </c>
    </row>
    <row r="20" spans="1:4" x14ac:dyDescent="0.25">
      <c r="A20" t="s">
        <v>72</v>
      </c>
      <c r="B20" t="s">
        <v>12</v>
      </c>
      <c r="C20" t="s">
        <v>47</v>
      </c>
      <c r="D20">
        <v>3</v>
      </c>
    </row>
    <row r="21" spans="1:4" x14ac:dyDescent="0.25">
      <c r="A21" t="s">
        <v>73</v>
      </c>
      <c r="B21" t="s">
        <v>12</v>
      </c>
      <c r="C21" t="s">
        <v>47</v>
      </c>
      <c r="D21">
        <v>4</v>
      </c>
    </row>
    <row r="22" spans="1:4" x14ac:dyDescent="0.25">
      <c r="A22" t="s">
        <v>74</v>
      </c>
      <c r="B22" t="s">
        <v>12</v>
      </c>
      <c r="C22" t="s">
        <v>47</v>
      </c>
      <c r="D22">
        <v>5</v>
      </c>
    </row>
    <row r="23" spans="1:4" x14ac:dyDescent="0.25">
      <c r="A23" t="s">
        <v>75</v>
      </c>
      <c r="B23" t="s">
        <v>16</v>
      </c>
      <c r="C23" t="s">
        <v>47</v>
      </c>
      <c r="D23">
        <v>1</v>
      </c>
    </row>
    <row r="24" spans="1:4" x14ac:dyDescent="0.25">
      <c r="A24" t="s">
        <v>76</v>
      </c>
      <c r="B24" t="s">
        <v>16</v>
      </c>
      <c r="C24" t="s">
        <v>47</v>
      </c>
      <c r="D24">
        <v>2</v>
      </c>
    </row>
    <row r="25" spans="1:4" x14ac:dyDescent="0.25">
      <c r="A25" t="s">
        <v>77</v>
      </c>
      <c r="B25" t="s">
        <v>16</v>
      </c>
      <c r="C25" t="s">
        <v>47</v>
      </c>
      <c r="D25">
        <v>3</v>
      </c>
    </row>
    <row r="26" spans="1:4" x14ac:dyDescent="0.25">
      <c r="A26" t="s">
        <v>78</v>
      </c>
      <c r="B26" t="s">
        <v>15</v>
      </c>
      <c r="C26" t="s">
        <v>47</v>
      </c>
      <c r="D26">
        <v>1</v>
      </c>
    </row>
    <row r="27" spans="1:4" x14ac:dyDescent="0.25">
      <c r="A27" t="s">
        <v>79</v>
      </c>
      <c r="B27" t="s">
        <v>15</v>
      </c>
      <c r="C27" t="s">
        <v>47</v>
      </c>
      <c r="D27">
        <v>2</v>
      </c>
    </row>
    <row r="28" spans="1:4" x14ac:dyDescent="0.25">
      <c r="A28" t="s">
        <v>80</v>
      </c>
      <c r="B28" t="s">
        <v>15</v>
      </c>
      <c r="C28" t="s">
        <v>47</v>
      </c>
      <c r="D28">
        <v>3</v>
      </c>
    </row>
    <row r="29" spans="1:4" x14ac:dyDescent="0.25">
      <c r="A29" t="s">
        <v>81</v>
      </c>
      <c r="B29" t="s">
        <v>15</v>
      </c>
      <c r="C29" t="s">
        <v>47</v>
      </c>
      <c r="D29">
        <v>4</v>
      </c>
    </row>
    <row r="30" spans="1:4" x14ac:dyDescent="0.25">
      <c r="A30" t="s">
        <v>82</v>
      </c>
      <c r="B30" t="s">
        <v>13</v>
      </c>
      <c r="C30" t="s">
        <v>47</v>
      </c>
      <c r="D30">
        <v>1</v>
      </c>
    </row>
    <row r="31" spans="1:4" x14ac:dyDescent="0.25">
      <c r="A31" t="s">
        <v>83</v>
      </c>
      <c r="B31" t="s">
        <v>13</v>
      </c>
      <c r="C31" t="s">
        <v>47</v>
      </c>
      <c r="D31">
        <v>2</v>
      </c>
    </row>
    <row r="32" spans="1:4" x14ac:dyDescent="0.25">
      <c r="A32" t="s">
        <v>84</v>
      </c>
      <c r="B32" t="s">
        <v>13</v>
      </c>
      <c r="C32" t="s">
        <v>47</v>
      </c>
      <c r="D32">
        <v>3</v>
      </c>
    </row>
    <row r="33" spans="1:4" x14ac:dyDescent="0.25">
      <c r="A33" t="s">
        <v>85</v>
      </c>
      <c r="B33" t="s">
        <v>13</v>
      </c>
      <c r="C33" t="s">
        <v>47</v>
      </c>
      <c r="D33">
        <v>4</v>
      </c>
    </row>
    <row r="34" spans="1:4" x14ac:dyDescent="0.25">
      <c r="A34" t="s">
        <v>86</v>
      </c>
      <c r="B34" t="s">
        <v>12</v>
      </c>
      <c r="C34" t="s">
        <v>47</v>
      </c>
      <c r="D34">
        <v>1</v>
      </c>
    </row>
    <row r="35" spans="1:4" x14ac:dyDescent="0.25">
      <c r="A35" t="s">
        <v>87</v>
      </c>
      <c r="B35" t="s">
        <v>12</v>
      </c>
      <c r="C35" t="s">
        <v>47</v>
      </c>
      <c r="D35">
        <v>2</v>
      </c>
    </row>
    <row r="36" spans="1:4" x14ac:dyDescent="0.25">
      <c r="A36" t="s">
        <v>88</v>
      </c>
      <c r="B36" t="s">
        <v>12</v>
      </c>
      <c r="C36" t="s">
        <v>47</v>
      </c>
      <c r="D36">
        <v>3</v>
      </c>
    </row>
    <row r="37" spans="1:4" x14ac:dyDescent="0.25">
      <c r="A37" t="s">
        <v>89</v>
      </c>
      <c r="B37" t="s">
        <v>12</v>
      </c>
      <c r="C37" t="s">
        <v>47</v>
      </c>
      <c r="D37">
        <v>4</v>
      </c>
    </row>
    <row r="38" spans="1:4" x14ac:dyDescent="0.25">
      <c r="A38" t="s">
        <v>90</v>
      </c>
      <c r="B38" t="s">
        <v>12</v>
      </c>
      <c r="C38" t="s">
        <v>47</v>
      </c>
      <c r="D38">
        <v>5</v>
      </c>
    </row>
    <row r="39" spans="1:4" x14ac:dyDescent="0.25">
      <c r="A39" t="s">
        <v>91</v>
      </c>
      <c r="B39" t="s">
        <v>16</v>
      </c>
      <c r="C39" t="s">
        <v>47</v>
      </c>
      <c r="D39">
        <v>1</v>
      </c>
    </row>
    <row r="40" spans="1:4" x14ac:dyDescent="0.25">
      <c r="A40" t="s">
        <v>92</v>
      </c>
      <c r="B40" t="s">
        <v>16</v>
      </c>
      <c r="C40" t="s">
        <v>47</v>
      </c>
      <c r="D40">
        <v>2</v>
      </c>
    </row>
    <row r="41" spans="1:4" x14ac:dyDescent="0.25">
      <c r="A41" t="s">
        <v>93</v>
      </c>
      <c r="B41" t="s">
        <v>16</v>
      </c>
      <c r="C41" t="s">
        <v>47</v>
      </c>
      <c r="D41">
        <v>3</v>
      </c>
    </row>
    <row r="42" spans="1:4" x14ac:dyDescent="0.25">
      <c r="A42" t="s">
        <v>94</v>
      </c>
      <c r="B42" t="s">
        <v>15</v>
      </c>
      <c r="C42" t="s">
        <v>47</v>
      </c>
      <c r="D42">
        <v>1</v>
      </c>
    </row>
    <row r="43" spans="1:4" x14ac:dyDescent="0.25">
      <c r="A43" t="s">
        <v>95</v>
      </c>
      <c r="B43" t="s">
        <v>15</v>
      </c>
      <c r="C43" t="s">
        <v>47</v>
      </c>
      <c r="D43">
        <v>2</v>
      </c>
    </row>
    <row r="44" spans="1:4" x14ac:dyDescent="0.25">
      <c r="A44" t="s">
        <v>96</v>
      </c>
      <c r="B44" t="s">
        <v>15</v>
      </c>
      <c r="C44" t="s">
        <v>47</v>
      </c>
      <c r="D44">
        <v>3</v>
      </c>
    </row>
    <row r="45" spans="1:4" x14ac:dyDescent="0.25">
      <c r="A45" t="s">
        <v>97</v>
      </c>
      <c r="B45" t="s">
        <v>15</v>
      </c>
      <c r="C45" t="s">
        <v>47</v>
      </c>
      <c r="D45">
        <v>4</v>
      </c>
    </row>
    <row r="46" spans="1:4" x14ac:dyDescent="0.25">
      <c r="A46" t="s">
        <v>98</v>
      </c>
      <c r="B46" t="s">
        <v>13</v>
      </c>
      <c r="C46" t="s">
        <v>47</v>
      </c>
      <c r="D46">
        <v>1</v>
      </c>
    </row>
    <row r="47" spans="1:4" x14ac:dyDescent="0.25">
      <c r="A47" t="s">
        <v>99</v>
      </c>
      <c r="B47" t="s">
        <v>13</v>
      </c>
      <c r="C47" t="s">
        <v>47</v>
      </c>
      <c r="D47">
        <v>2</v>
      </c>
    </row>
    <row r="48" spans="1:4" x14ac:dyDescent="0.25">
      <c r="A48" t="s">
        <v>100</v>
      </c>
      <c r="B48" t="s">
        <v>13</v>
      </c>
      <c r="C48" t="s">
        <v>47</v>
      </c>
      <c r="D48">
        <v>3</v>
      </c>
    </row>
    <row r="49" spans="1:4" x14ac:dyDescent="0.25">
      <c r="A49" t="s">
        <v>101</v>
      </c>
      <c r="B49" t="s">
        <v>13</v>
      </c>
      <c r="C49" t="s">
        <v>47</v>
      </c>
      <c r="D49">
        <v>4</v>
      </c>
    </row>
    <row r="50" spans="1:4" x14ac:dyDescent="0.25">
      <c r="A50" t="s">
        <v>102</v>
      </c>
      <c r="B50" t="s">
        <v>12</v>
      </c>
      <c r="C50" t="s">
        <v>48</v>
      </c>
      <c r="D50">
        <v>1</v>
      </c>
    </row>
    <row r="51" spans="1:4" x14ac:dyDescent="0.25">
      <c r="A51" t="s">
        <v>103</v>
      </c>
      <c r="B51" t="s">
        <v>12</v>
      </c>
      <c r="C51" t="s">
        <v>48</v>
      </c>
      <c r="D51">
        <v>2</v>
      </c>
    </row>
    <row r="52" spans="1:4" x14ac:dyDescent="0.25">
      <c r="A52" t="s">
        <v>104</v>
      </c>
      <c r="B52" t="s">
        <v>12</v>
      </c>
      <c r="C52" t="s">
        <v>48</v>
      </c>
      <c r="D52">
        <v>3</v>
      </c>
    </row>
    <row r="53" spans="1:4" x14ac:dyDescent="0.25">
      <c r="A53" t="s">
        <v>105</v>
      </c>
      <c r="B53" t="s">
        <v>12</v>
      </c>
      <c r="C53" t="s">
        <v>48</v>
      </c>
      <c r="D53">
        <v>4</v>
      </c>
    </row>
    <row r="54" spans="1:4" x14ac:dyDescent="0.25">
      <c r="A54" t="s">
        <v>106</v>
      </c>
      <c r="B54" t="s">
        <v>12</v>
      </c>
      <c r="C54" t="s">
        <v>48</v>
      </c>
      <c r="D54">
        <v>5</v>
      </c>
    </row>
    <row r="55" spans="1:4" x14ac:dyDescent="0.25">
      <c r="A55" t="s">
        <v>107</v>
      </c>
      <c r="B55" t="s">
        <v>16</v>
      </c>
      <c r="C55" t="s">
        <v>48</v>
      </c>
      <c r="D55">
        <v>1</v>
      </c>
    </row>
    <row r="56" spans="1:4" x14ac:dyDescent="0.25">
      <c r="A56" t="s">
        <v>108</v>
      </c>
      <c r="B56" t="s">
        <v>16</v>
      </c>
      <c r="C56" t="s">
        <v>48</v>
      </c>
      <c r="D56">
        <v>2</v>
      </c>
    </row>
    <row r="57" spans="1:4" x14ac:dyDescent="0.25">
      <c r="A57" t="s">
        <v>109</v>
      </c>
      <c r="B57" t="s">
        <v>16</v>
      </c>
      <c r="C57" t="s">
        <v>48</v>
      </c>
      <c r="D57">
        <v>3</v>
      </c>
    </row>
    <row r="58" spans="1:4" x14ac:dyDescent="0.25">
      <c r="A58" t="s">
        <v>110</v>
      </c>
      <c r="B58" t="s">
        <v>15</v>
      </c>
      <c r="C58" t="s">
        <v>48</v>
      </c>
      <c r="D58">
        <v>1</v>
      </c>
    </row>
    <row r="59" spans="1:4" x14ac:dyDescent="0.25">
      <c r="A59" t="s">
        <v>111</v>
      </c>
      <c r="B59" t="s">
        <v>15</v>
      </c>
      <c r="C59" t="s">
        <v>48</v>
      </c>
      <c r="D59">
        <v>2</v>
      </c>
    </row>
    <row r="60" spans="1:4" x14ac:dyDescent="0.25">
      <c r="A60" t="s">
        <v>112</v>
      </c>
      <c r="B60" t="s">
        <v>15</v>
      </c>
      <c r="C60" t="s">
        <v>48</v>
      </c>
      <c r="D60">
        <v>3</v>
      </c>
    </row>
    <row r="61" spans="1:4" x14ac:dyDescent="0.25">
      <c r="A61" t="s">
        <v>113</v>
      </c>
      <c r="B61" t="s">
        <v>15</v>
      </c>
      <c r="C61" t="s">
        <v>48</v>
      </c>
      <c r="D61">
        <v>4</v>
      </c>
    </row>
    <row r="62" spans="1:4" x14ac:dyDescent="0.25">
      <c r="A62" t="s">
        <v>114</v>
      </c>
      <c r="B62" t="s">
        <v>13</v>
      </c>
      <c r="C62" t="s">
        <v>48</v>
      </c>
      <c r="D62">
        <v>1</v>
      </c>
    </row>
    <row r="63" spans="1:4" x14ac:dyDescent="0.25">
      <c r="A63" t="s">
        <v>115</v>
      </c>
      <c r="B63" t="s">
        <v>13</v>
      </c>
      <c r="C63" t="s">
        <v>48</v>
      </c>
      <c r="D63">
        <v>2</v>
      </c>
    </row>
    <row r="64" spans="1:4" x14ac:dyDescent="0.25">
      <c r="A64" t="s">
        <v>116</v>
      </c>
      <c r="B64" t="s">
        <v>13</v>
      </c>
      <c r="C64" t="s">
        <v>48</v>
      </c>
      <c r="D64">
        <v>3</v>
      </c>
    </row>
    <row r="65" spans="1:4" x14ac:dyDescent="0.25">
      <c r="A65" t="s">
        <v>117</v>
      </c>
      <c r="B65" t="s">
        <v>13</v>
      </c>
      <c r="C65" t="s">
        <v>48</v>
      </c>
      <c r="D65">
        <v>4</v>
      </c>
    </row>
    <row r="66" spans="1:4" x14ac:dyDescent="0.25">
      <c r="A66" t="s">
        <v>118</v>
      </c>
      <c r="B66" t="s">
        <v>12</v>
      </c>
      <c r="C66" t="s">
        <v>48</v>
      </c>
      <c r="D66">
        <v>1</v>
      </c>
    </row>
    <row r="67" spans="1:4" x14ac:dyDescent="0.25">
      <c r="A67" t="s">
        <v>119</v>
      </c>
      <c r="B67" t="s">
        <v>12</v>
      </c>
      <c r="C67" t="s">
        <v>48</v>
      </c>
      <c r="D67">
        <v>2</v>
      </c>
    </row>
    <row r="68" spans="1:4" x14ac:dyDescent="0.25">
      <c r="A68" t="s">
        <v>120</v>
      </c>
      <c r="B68" t="s">
        <v>12</v>
      </c>
      <c r="C68" t="s">
        <v>48</v>
      </c>
      <c r="D68">
        <v>3</v>
      </c>
    </row>
    <row r="69" spans="1:4" x14ac:dyDescent="0.25">
      <c r="A69" t="s">
        <v>121</v>
      </c>
      <c r="B69" t="s">
        <v>12</v>
      </c>
      <c r="C69" t="s">
        <v>48</v>
      </c>
      <c r="D69">
        <v>4</v>
      </c>
    </row>
    <row r="70" spans="1:4" x14ac:dyDescent="0.25">
      <c r="A70" t="s">
        <v>122</v>
      </c>
      <c r="B70" t="s">
        <v>12</v>
      </c>
      <c r="C70" t="s">
        <v>48</v>
      </c>
      <c r="D70">
        <v>5</v>
      </c>
    </row>
    <row r="71" spans="1:4" x14ac:dyDescent="0.25">
      <c r="A71" t="s">
        <v>123</v>
      </c>
      <c r="B71" t="s">
        <v>16</v>
      </c>
      <c r="C71" t="s">
        <v>48</v>
      </c>
      <c r="D71">
        <v>1</v>
      </c>
    </row>
    <row r="72" spans="1:4" x14ac:dyDescent="0.25">
      <c r="A72" t="s">
        <v>124</v>
      </c>
      <c r="B72" t="s">
        <v>16</v>
      </c>
      <c r="C72" t="s">
        <v>48</v>
      </c>
      <c r="D72">
        <v>2</v>
      </c>
    </row>
    <row r="73" spans="1:4" x14ac:dyDescent="0.25">
      <c r="A73" t="s">
        <v>125</v>
      </c>
      <c r="B73" t="s">
        <v>16</v>
      </c>
      <c r="C73" t="s">
        <v>48</v>
      </c>
      <c r="D73">
        <v>3</v>
      </c>
    </row>
    <row r="74" spans="1:4" x14ac:dyDescent="0.25">
      <c r="A74" t="s">
        <v>126</v>
      </c>
      <c r="B74" t="s">
        <v>15</v>
      </c>
      <c r="C74" t="s">
        <v>48</v>
      </c>
      <c r="D74">
        <v>1</v>
      </c>
    </row>
    <row r="75" spans="1:4" x14ac:dyDescent="0.25">
      <c r="A75" t="s">
        <v>127</v>
      </c>
      <c r="B75" t="s">
        <v>15</v>
      </c>
      <c r="C75" t="s">
        <v>48</v>
      </c>
      <c r="D75">
        <v>2</v>
      </c>
    </row>
    <row r="76" spans="1:4" x14ac:dyDescent="0.25">
      <c r="A76" t="s">
        <v>128</v>
      </c>
      <c r="B76" t="s">
        <v>15</v>
      </c>
      <c r="C76" t="s">
        <v>48</v>
      </c>
      <c r="D76">
        <v>3</v>
      </c>
    </row>
    <row r="77" spans="1:4" x14ac:dyDescent="0.25">
      <c r="A77" t="s">
        <v>129</v>
      </c>
      <c r="B77" t="s">
        <v>15</v>
      </c>
      <c r="C77" t="s">
        <v>48</v>
      </c>
      <c r="D77">
        <v>4</v>
      </c>
    </row>
    <row r="78" spans="1:4" x14ac:dyDescent="0.25">
      <c r="A78" t="s">
        <v>130</v>
      </c>
      <c r="B78" t="s">
        <v>13</v>
      </c>
      <c r="C78" t="s">
        <v>48</v>
      </c>
      <c r="D78">
        <v>1</v>
      </c>
    </row>
    <row r="79" spans="1:4" x14ac:dyDescent="0.25">
      <c r="A79" t="s">
        <v>131</v>
      </c>
      <c r="B79" t="s">
        <v>13</v>
      </c>
      <c r="C79" t="s">
        <v>48</v>
      </c>
      <c r="D79">
        <v>2</v>
      </c>
    </row>
    <row r="80" spans="1:4" x14ac:dyDescent="0.25">
      <c r="A80" t="s">
        <v>132</v>
      </c>
      <c r="B80" t="s">
        <v>13</v>
      </c>
      <c r="C80" t="s">
        <v>48</v>
      </c>
      <c r="D80">
        <v>3</v>
      </c>
    </row>
    <row r="81" spans="1:4" x14ac:dyDescent="0.25">
      <c r="A81" t="s">
        <v>133</v>
      </c>
      <c r="B81" t="s">
        <v>13</v>
      </c>
      <c r="C81" t="s">
        <v>48</v>
      </c>
      <c r="D81">
        <v>4</v>
      </c>
    </row>
    <row r="82" spans="1:4" x14ac:dyDescent="0.25">
      <c r="A82" t="s">
        <v>134</v>
      </c>
      <c r="B82" t="s">
        <v>12</v>
      </c>
      <c r="C82" t="s">
        <v>48</v>
      </c>
      <c r="D82">
        <v>1</v>
      </c>
    </row>
    <row r="83" spans="1:4" x14ac:dyDescent="0.25">
      <c r="A83" t="s">
        <v>135</v>
      </c>
      <c r="B83" t="s">
        <v>12</v>
      </c>
      <c r="C83" t="s">
        <v>48</v>
      </c>
      <c r="D83">
        <v>2</v>
      </c>
    </row>
    <row r="84" spans="1:4" x14ac:dyDescent="0.25">
      <c r="A84" t="s">
        <v>136</v>
      </c>
      <c r="B84" t="s">
        <v>12</v>
      </c>
      <c r="C84" t="s">
        <v>48</v>
      </c>
      <c r="D84">
        <v>3</v>
      </c>
    </row>
    <row r="85" spans="1:4" x14ac:dyDescent="0.25">
      <c r="A85" t="s">
        <v>137</v>
      </c>
      <c r="B85" t="s">
        <v>12</v>
      </c>
      <c r="C85" t="s">
        <v>48</v>
      </c>
      <c r="D85">
        <v>4</v>
      </c>
    </row>
    <row r="86" spans="1:4" x14ac:dyDescent="0.25">
      <c r="A86" t="s">
        <v>138</v>
      </c>
      <c r="B86" t="s">
        <v>12</v>
      </c>
      <c r="C86" t="s">
        <v>48</v>
      </c>
      <c r="D86">
        <v>5</v>
      </c>
    </row>
    <row r="87" spans="1:4" x14ac:dyDescent="0.25">
      <c r="A87" t="s">
        <v>139</v>
      </c>
      <c r="B87" t="s">
        <v>16</v>
      </c>
      <c r="C87" t="s">
        <v>48</v>
      </c>
      <c r="D87">
        <v>1</v>
      </c>
    </row>
    <row r="88" spans="1:4" x14ac:dyDescent="0.25">
      <c r="A88" t="s">
        <v>140</v>
      </c>
      <c r="B88" t="s">
        <v>16</v>
      </c>
      <c r="C88" t="s">
        <v>48</v>
      </c>
      <c r="D88">
        <v>2</v>
      </c>
    </row>
    <row r="89" spans="1:4" x14ac:dyDescent="0.25">
      <c r="A89" t="s">
        <v>141</v>
      </c>
      <c r="B89" t="s">
        <v>16</v>
      </c>
      <c r="C89" t="s">
        <v>48</v>
      </c>
      <c r="D89">
        <v>3</v>
      </c>
    </row>
    <row r="90" spans="1:4" x14ac:dyDescent="0.25">
      <c r="A90" t="s">
        <v>142</v>
      </c>
      <c r="B90" t="s">
        <v>15</v>
      </c>
      <c r="C90" t="s">
        <v>48</v>
      </c>
      <c r="D90">
        <v>1</v>
      </c>
    </row>
    <row r="91" spans="1:4" x14ac:dyDescent="0.25">
      <c r="A91" t="s">
        <v>143</v>
      </c>
      <c r="B91" t="s">
        <v>15</v>
      </c>
      <c r="C91" t="s">
        <v>48</v>
      </c>
      <c r="D91">
        <v>2</v>
      </c>
    </row>
    <row r="92" spans="1:4" x14ac:dyDescent="0.25">
      <c r="A92" t="s">
        <v>144</v>
      </c>
      <c r="B92" t="s">
        <v>15</v>
      </c>
      <c r="C92" t="s">
        <v>48</v>
      </c>
      <c r="D92">
        <v>3</v>
      </c>
    </row>
    <row r="93" spans="1:4" x14ac:dyDescent="0.25">
      <c r="A93" t="s">
        <v>145</v>
      </c>
      <c r="B93" t="s">
        <v>15</v>
      </c>
      <c r="C93" t="s">
        <v>48</v>
      </c>
      <c r="D93">
        <v>4</v>
      </c>
    </row>
    <row r="94" spans="1:4" x14ac:dyDescent="0.25">
      <c r="A94" t="s">
        <v>146</v>
      </c>
      <c r="B94" t="s">
        <v>13</v>
      </c>
      <c r="C94" t="s">
        <v>48</v>
      </c>
      <c r="D94">
        <v>1</v>
      </c>
    </row>
    <row r="95" spans="1:4" x14ac:dyDescent="0.25">
      <c r="A95" t="s">
        <v>147</v>
      </c>
      <c r="B95" t="s">
        <v>13</v>
      </c>
      <c r="C95" t="s">
        <v>48</v>
      </c>
      <c r="D95">
        <v>2</v>
      </c>
    </row>
    <row r="96" spans="1:4" x14ac:dyDescent="0.25">
      <c r="A96" t="s">
        <v>148</v>
      </c>
      <c r="B96" t="s">
        <v>13</v>
      </c>
      <c r="C96" t="s">
        <v>48</v>
      </c>
      <c r="D96">
        <v>3</v>
      </c>
    </row>
    <row r="97" spans="1:4" x14ac:dyDescent="0.25">
      <c r="A97" t="s">
        <v>149</v>
      </c>
      <c r="B97" t="s">
        <v>13</v>
      </c>
      <c r="C97" t="s">
        <v>48</v>
      </c>
      <c r="D97">
        <v>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data</vt:lpstr>
      <vt:lpstr>Calculus</vt:lpstr>
      <vt:lpstr>CSV</vt:lpstr>
      <vt:lpstr>data_14wks</vt:lpstr>
      <vt:lpstr>Hoja7</vt:lpstr>
      <vt:lpstr>data_7wks</vt:lpstr>
      <vt:lpstr>data_cq</vt:lpstr>
      <vt:lpstr>data_design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Germán Fernández</dc:creator>
  <cp:lastModifiedBy>Germán Fernández</cp:lastModifiedBy>
  <dcterms:created xsi:type="dcterms:W3CDTF">2022-12-23T16:36:32Z</dcterms:created>
  <dcterms:modified xsi:type="dcterms:W3CDTF">2023-01-11T01:02:32Z</dcterms:modified>
</cp:coreProperties>
</file>