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mb-my.sharepoint.com/personal/gemma_galecia_umb_edu/Documents/Computer Science/Semester Schedule/2025 Spring/"/>
    </mc:Choice>
  </mc:AlternateContent>
  <xr:revisionPtr revIDLastSave="46" documentId="8_{19816719-BB96-4B67-BAFF-61B7F1F8A02C}" xr6:coauthVersionLast="47" xr6:coauthVersionMax="47" xr10:uidLastSave="{98B91777-B016-41AC-B2F4-072B3B864FE3}"/>
  <bookViews>
    <workbookView xWindow="-28920" yWindow="-120" windowWidth="29040" windowHeight="15840" xr2:uid="{8F5C455E-7478-428F-8CC5-06F64D190849}"/>
  </bookViews>
  <sheets>
    <sheet name="Spring 2025 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4" i="1" l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</calcChain>
</file>

<file path=xl/sharedStrings.xml><?xml version="1.0" encoding="utf-8"?>
<sst xmlns="http://schemas.openxmlformats.org/spreadsheetml/2006/main" count="1189" uniqueCount="223">
  <si>
    <t>Title</t>
  </si>
  <si>
    <t>An Introduction to Computer Concepts</t>
  </si>
  <si>
    <t xml:space="preserve"> </t>
  </si>
  <si>
    <t>W01-0031</t>
  </si>
  <si>
    <t>MWF</t>
  </si>
  <si>
    <t>M01-0420</t>
  </si>
  <si>
    <t>Computer Programming for Engineers</t>
  </si>
  <si>
    <t>M02-0420</t>
  </si>
  <si>
    <t>TuTh</t>
  </si>
  <si>
    <t>Introduction to Computing</t>
  </si>
  <si>
    <t>W01-0088</t>
  </si>
  <si>
    <t>W01-0044</t>
  </si>
  <si>
    <t>Tu</t>
  </si>
  <si>
    <t>Y02-2330</t>
  </si>
  <si>
    <t>M02-0211</t>
  </si>
  <si>
    <t>Th</t>
  </si>
  <si>
    <t>MW</t>
  </si>
  <si>
    <t>W01-0055</t>
  </si>
  <si>
    <t>HLL-3507</t>
  </si>
  <si>
    <t>M02-0214</t>
  </si>
  <si>
    <t>Y01-1320</t>
  </si>
  <si>
    <t>M</t>
  </si>
  <si>
    <t>Y02-2300</t>
  </si>
  <si>
    <t>W</t>
  </si>
  <si>
    <t>Computer Language Supplement</t>
  </si>
  <si>
    <t>Science Gateway Seminar II</t>
  </si>
  <si>
    <t>M03-0732</t>
  </si>
  <si>
    <t>Intermediate Computing with Data Structures</t>
  </si>
  <si>
    <t>Y02-2310</t>
  </si>
  <si>
    <t>M02-0404</t>
  </si>
  <si>
    <t>M03-0730</t>
  </si>
  <si>
    <t>W01-0045</t>
  </si>
  <si>
    <t>W01-0061</t>
  </si>
  <si>
    <t>Applied Discrete Mathematics</t>
  </si>
  <si>
    <t>W01-0004</t>
  </si>
  <si>
    <t>W01-0047</t>
  </si>
  <si>
    <t>Programming in C</t>
  </si>
  <si>
    <t>REMOTE</t>
  </si>
  <si>
    <t>W01-0005</t>
  </si>
  <si>
    <t>Introduction to Cognitive Science</t>
  </si>
  <si>
    <t>Social Issues and Ethics in Computing</t>
  </si>
  <si>
    <t>Y02-2110</t>
  </si>
  <si>
    <t>Advanced Data Structures and Algorithms</t>
  </si>
  <si>
    <t>M02-0116</t>
  </si>
  <si>
    <t>Computer Architecture and Organization</t>
  </si>
  <si>
    <t>Y02-2120</t>
  </si>
  <si>
    <t>W01-0052</t>
  </si>
  <si>
    <t>An Introduction to Software Engineering</t>
  </si>
  <si>
    <t>Applied Cryptography</t>
  </si>
  <si>
    <t>An Introduction to the Theory of Computation</t>
  </si>
  <si>
    <t>W01-0034</t>
  </si>
  <si>
    <t>W04-0138</t>
  </si>
  <si>
    <t>Y04-4120</t>
  </si>
  <si>
    <t>Database Management</t>
  </si>
  <si>
    <t>Database Application Development</t>
  </si>
  <si>
    <t>Applied Machine Learning</t>
  </si>
  <si>
    <t>Y01-1300</t>
  </si>
  <si>
    <t>An Introduction to Operating Systems</t>
  </si>
  <si>
    <t>Introduction to Internetworking</t>
  </si>
  <si>
    <t>M02-0423</t>
  </si>
  <si>
    <t>Introduction to Computer Security</t>
  </si>
  <si>
    <t>The Structure of Higher Level Languages</t>
  </si>
  <si>
    <t>W01-0042</t>
  </si>
  <si>
    <t>Compilers</t>
  </si>
  <si>
    <t>Computer Games Programming</t>
  </si>
  <si>
    <t>W02-0201</t>
  </si>
  <si>
    <t>An Introduction to Artificial Intelligence</t>
  </si>
  <si>
    <t>H04-0031</t>
  </si>
  <si>
    <t>Independent Study</t>
  </si>
  <si>
    <t>TBA</t>
  </si>
  <si>
    <t>Special Topics</t>
  </si>
  <si>
    <t>Y01-1350</t>
  </si>
  <si>
    <t>F</t>
  </si>
  <si>
    <t>Practicum in Computer Science</t>
  </si>
  <si>
    <t>Honors Thesis</t>
  </si>
  <si>
    <t>Algorithms in Bioinformatics</t>
  </si>
  <si>
    <t>Y04-4140</t>
  </si>
  <si>
    <t>User Interface Design</t>
  </si>
  <si>
    <t>M03-0430</t>
  </si>
  <si>
    <t>Theory of Formal Languages</t>
  </si>
  <si>
    <t>Database Management Systems</t>
  </si>
  <si>
    <t>Compiler</t>
  </si>
  <si>
    <t>Computer Vision</t>
  </si>
  <si>
    <t>Object-Oriented Design and Programming</t>
  </si>
  <si>
    <t>Object-Oriented Software Development</t>
  </si>
  <si>
    <t>Software Development Laboratory I</t>
  </si>
  <si>
    <t>Practicum in CS</t>
  </si>
  <si>
    <t>Research for MS Thesis</t>
  </si>
  <si>
    <t>PhD Dissertation Research</t>
  </si>
  <si>
    <t>Meric Kinali</t>
  </si>
  <si>
    <t>Ping Chen</t>
  </si>
  <si>
    <t>Swaminathan Raghunathan Iyer</t>
  </si>
  <si>
    <t>Sankalp Vaish</t>
  </si>
  <si>
    <t>Nana Lin</t>
  </si>
  <si>
    <t>Piyush Kumar Arya</t>
  </si>
  <si>
    <t>Adeeb Kareem</t>
  </si>
  <si>
    <t>Saied Saadat</t>
  </si>
  <si>
    <t>Soheil Sepahyar</t>
  </si>
  <si>
    <t>Ryan Culpepper</t>
  </si>
  <si>
    <t>Duc Tran</t>
  </si>
  <si>
    <t>Allen Yang</t>
  </si>
  <si>
    <t>Shibo Cao</t>
  </si>
  <si>
    <t>Amanda Potasznik</t>
  </si>
  <si>
    <t>Beatrice Maria Perez</t>
  </si>
  <si>
    <t>Shichao Pei</t>
  </si>
  <si>
    <t>Jane Holly De Blois</t>
  </si>
  <si>
    <t>Kenneth Kofi Fletcher</t>
  </si>
  <si>
    <t>Xiaohui Liang</t>
  </si>
  <si>
    <t>Tiago Soares Cogumbreiro Garcia</t>
  </si>
  <si>
    <t>Fnu Adnan Mohsin Ali</t>
  </si>
  <si>
    <t>Ozgun Babur</t>
  </si>
  <si>
    <t>Yinxin Wan</t>
  </si>
  <si>
    <t>Stephen T Chang</t>
  </si>
  <si>
    <t>Funda Durupinar Babur</t>
  </si>
  <si>
    <t>Zihan Li</t>
  </si>
  <si>
    <t>Wei Ding</t>
  </si>
  <si>
    <t>Daniel Felix Haehn</t>
  </si>
  <si>
    <t>Nurit Haspel</t>
  </si>
  <si>
    <t xml:space="preserve">  </t>
  </si>
  <si>
    <t>Dan Simovici</t>
  </si>
  <si>
    <t>Tales Cesar De Oliveira Imbiriba</t>
  </si>
  <si>
    <t>Junichi Suzuki</t>
  </si>
  <si>
    <t>Marc Pomplun</t>
  </si>
  <si>
    <t>Bo Sheng</t>
  </si>
  <si>
    <t>Information Technology Problem Solving</t>
  </si>
  <si>
    <t>Y04-4110</t>
  </si>
  <si>
    <t>Christopher Grant Kelly</t>
  </si>
  <si>
    <t>Y04-4190</t>
  </si>
  <si>
    <t>Managerial Statistics</t>
  </si>
  <si>
    <t>Y04-4130</t>
  </si>
  <si>
    <t>Fadimbe Olivier Baro</t>
  </si>
  <si>
    <t>Introduction To Java</t>
  </si>
  <si>
    <t>W02-0107</t>
  </si>
  <si>
    <t>Introduction to Scripting</t>
  </si>
  <si>
    <t>Glenn Alfred Hoffman</t>
  </si>
  <si>
    <t>Intermediate Scripting</t>
  </si>
  <si>
    <t>Computer Forensics I</t>
  </si>
  <si>
    <t>Jong Woo Kim</t>
  </si>
  <si>
    <t>Relational Databases</t>
  </si>
  <si>
    <t>W01-0063</t>
  </si>
  <si>
    <t>Sun Young Whang</t>
  </si>
  <si>
    <t>ON-LINE</t>
  </si>
  <si>
    <t>Mark H Stone</t>
  </si>
  <si>
    <t>M01-0207</t>
  </si>
  <si>
    <t>Web Fluency</t>
  </si>
  <si>
    <t>Y04-4180</t>
  </si>
  <si>
    <t>Jason Geoffrey Agress</t>
  </si>
  <si>
    <t>M02-0208</t>
  </si>
  <si>
    <t>Introduction to Linux/Unix</t>
  </si>
  <si>
    <t>Temitayo Banjo</t>
  </si>
  <si>
    <t>Introduction to Networks</t>
  </si>
  <si>
    <t>M01-0417</t>
  </si>
  <si>
    <t>Introduction to System Administration</t>
  </si>
  <si>
    <t>Enterprise Software</t>
  </si>
  <si>
    <t>W01-0029</t>
  </si>
  <si>
    <t>RamaKrishna V Ayyagari</t>
  </si>
  <si>
    <t>Introduction to Analytics</t>
  </si>
  <si>
    <t>Skyler A Eno</t>
  </si>
  <si>
    <t>Network and Mobile Forensics</t>
  </si>
  <si>
    <t>Nelson O Velez</t>
  </si>
  <si>
    <t>Project Management</t>
  </si>
  <si>
    <t>Michael Anthony Dotto</t>
  </si>
  <si>
    <t>Information System Security</t>
  </si>
  <si>
    <t>M01-0409</t>
  </si>
  <si>
    <t>Windows System Administration</t>
  </si>
  <si>
    <t>Torna Omar Soro</t>
  </si>
  <si>
    <t>Network Security Administration I</t>
  </si>
  <si>
    <t>W01-0009</t>
  </si>
  <si>
    <t>Network Security Administration II</t>
  </si>
  <si>
    <t>W02-0158</t>
  </si>
  <si>
    <t>Information Storage and Management</t>
  </si>
  <si>
    <t>George Kelley</t>
  </si>
  <si>
    <t>Integration Methodologies and Tools</t>
  </si>
  <si>
    <t>Systems Analysis and Design</t>
  </si>
  <si>
    <t>Data Warehousing for Business Intelligence</t>
  </si>
  <si>
    <t>Josephine Mazzi Namayanja</t>
  </si>
  <si>
    <t>Rosemary Samia</t>
  </si>
  <si>
    <t>Information Technology Capstone</t>
  </si>
  <si>
    <t>Subject</t>
  </si>
  <si>
    <t>Ctlg #</t>
  </si>
  <si>
    <t>Sect</t>
  </si>
  <si>
    <t>Cls #</t>
  </si>
  <si>
    <t>CS</t>
  </si>
  <si>
    <t>188SL</t>
  </si>
  <si>
    <t>271L</t>
  </si>
  <si>
    <t>285L</t>
  </si>
  <si>
    <t>IT</t>
  </si>
  <si>
    <t>111L</t>
  </si>
  <si>
    <t>114L</t>
  </si>
  <si>
    <t>230L</t>
  </si>
  <si>
    <t>425L</t>
  </si>
  <si>
    <t>428L</t>
  </si>
  <si>
    <t>461L</t>
  </si>
  <si>
    <t>10:00AM</t>
  </si>
  <si>
    <t>-</t>
  </si>
  <si>
    <t>10:50AM</t>
  </si>
  <si>
    <t>11:00AM</t>
  </si>
  <si>
    <t>11:50AM</t>
  </si>
  <si>
    <t>03:30PM</t>
  </si>
  <si>
    <t>04:45PM</t>
  </si>
  <si>
    <t>12:30PM</t>
  </si>
  <si>
    <t>01:45PM</t>
  </si>
  <si>
    <t>12:15PM</t>
  </si>
  <si>
    <t>05:30PM</t>
  </si>
  <si>
    <t>06:45PM</t>
  </si>
  <si>
    <t>04:00PM</t>
  </si>
  <si>
    <t>05:15PM</t>
  </si>
  <si>
    <t>02:00PM</t>
  </si>
  <si>
    <t>03:15PM</t>
  </si>
  <si>
    <t>07:00PM</t>
  </si>
  <si>
    <t>08:15PM</t>
  </si>
  <si>
    <t>09:30AM</t>
  </si>
  <si>
    <t>10:45AM</t>
  </si>
  <si>
    <t>08:30PM</t>
  </si>
  <si>
    <t>09:45PM</t>
  </si>
  <si>
    <t>02:30PM</t>
  </si>
  <si>
    <t>03:45PM</t>
  </si>
  <si>
    <t>08:00AM</t>
  </si>
  <si>
    <t>Fac Id</t>
  </si>
  <si>
    <t>Mtg Start</t>
  </si>
  <si>
    <t>Mtg End</t>
  </si>
  <si>
    <t>Mtg Ptrn</t>
  </si>
  <si>
    <t>Emp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</si>
</sst>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FB725-8F38-443F-B3EF-9B3F25689192}">
  <dimension ref="A1:J174"/>
  <sheetViews>
    <sheetView tabSelected="1" workbookViewId="0">
      <selection sqref="A1:XFD1048576"/>
    </sheetView>
  </sheetViews>
  <sheetFormatPr defaultColWidth="61.42578125" defaultRowHeight="15" x14ac:dyDescent="0.25"/>
  <cols>
    <col min="1" max="1" width="7.42578125" bestFit="1" customWidth="1"/>
    <col min="2" max="2" width="5.85546875" bestFit="1" customWidth="1"/>
    <col min="3" max="3" width="4.5703125" bestFit="1" customWidth="1"/>
    <col min="4" max="4" width="41.140625" bestFit="1" customWidth="1"/>
    <col min="5" max="5" width="6" bestFit="1" customWidth="1"/>
    <col min="6" max="6" width="9.42578125" bestFit="1" customWidth="1"/>
    <col min="7" max="7" width="8.5703125" bestFit="1" customWidth="1"/>
    <col min="8" max="8" width="8.28515625" bestFit="1" customWidth="1"/>
    <col min="9" max="9" width="8.140625" bestFit="1" customWidth="1"/>
    <col min="10" max="10" width="31.140625" bestFit="1" customWidth="1"/>
  </cols>
  <sheetData>
    <row r="1" spans="1:10" x14ac:dyDescent="0.25">
      <c r="A1" t="s">
        <v>178</v>
      </c>
      <c r="B1" t="s">
        <v>179</v>
      </c>
      <c r="C1" t="s">
        <v>180</v>
      </c>
      <c r="D1" t="s">
        <v>0</v>
      </c>
      <c r="E1" t="s">
        <v>181</v>
      </c>
      <c r="F1" t="s">
        <v>218</v>
      </c>
      <c r="G1" t="s">
        <v>219</v>
      </c>
      <c r="H1" t="s">
        <v>220</v>
      </c>
      <c r="I1" t="s">
        <v>221</v>
      </c>
      <c r="J1" t="s">
        <v>222</v>
      </c>
    </row>
    <row r="2" spans="1:10" x14ac:dyDescent="0.25">
      <c r="A2" t="s">
        <v>182</v>
      </c>
      <c r="B2">
        <v>105</v>
      </c>
      <c r="C2" t="str">
        <f>"01"</f>
        <v>01</v>
      </c>
      <c r="D2" t="s">
        <v>1</v>
      </c>
      <c r="E2">
        <v>8188</v>
      </c>
      <c r="F2" t="s">
        <v>3</v>
      </c>
      <c r="G2" t="s">
        <v>193</v>
      </c>
      <c r="H2" t="s">
        <v>195</v>
      </c>
      <c r="I2" t="s">
        <v>4</v>
      </c>
      <c r="J2" t="s">
        <v>89</v>
      </c>
    </row>
    <row r="3" spans="1:10" x14ac:dyDescent="0.25">
      <c r="A3" t="s">
        <v>182</v>
      </c>
      <c r="B3">
        <v>105</v>
      </c>
      <c r="C3" t="str">
        <f>"02"</f>
        <v>02</v>
      </c>
      <c r="D3" t="s">
        <v>1</v>
      </c>
      <c r="E3">
        <v>8189</v>
      </c>
      <c r="F3" t="s">
        <v>5</v>
      </c>
      <c r="G3" t="s">
        <v>196</v>
      </c>
      <c r="H3" t="s">
        <v>197</v>
      </c>
      <c r="I3" t="s">
        <v>4</v>
      </c>
      <c r="J3" t="s">
        <v>89</v>
      </c>
    </row>
    <row r="4" spans="1:10" x14ac:dyDescent="0.25">
      <c r="A4" t="s">
        <v>182</v>
      </c>
      <c r="B4">
        <v>109</v>
      </c>
      <c r="C4" t="str">
        <f>"01"</f>
        <v>01</v>
      </c>
      <c r="D4" t="s">
        <v>6</v>
      </c>
      <c r="E4">
        <v>7750</v>
      </c>
      <c r="F4" t="s">
        <v>7</v>
      </c>
      <c r="G4" t="s">
        <v>198</v>
      </c>
      <c r="H4" t="s">
        <v>199</v>
      </c>
      <c r="I4" t="s">
        <v>8</v>
      </c>
      <c r="J4" t="s">
        <v>90</v>
      </c>
    </row>
    <row r="5" spans="1:10" x14ac:dyDescent="0.25">
      <c r="A5" t="s">
        <v>182</v>
      </c>
      <c r="B5">
        <v>110</v>
      </c>
      <c r="C5" t="str">
        <f>"01"</f>
        <v>01</v>
      </c>
      <c r="D5" t="s">
        <v>9</v>
      </c>
      <c r="E5">
        <v>6608</v>
      </c>
      <c r="F5" t="s">
        <v>10</v>
      </c>
      <c r="G5" t="s">
        <v>200</v>
      </c>
      <c r="H5" t="s">
        <v>201</v>
      </c>
      <c r="I5" t="s">
        <v>8</v>
      </c>
      <c r="J5" t="s">
        <v>91</v>
      </c>
    </row>
    <row r="6" spans="1:10" x14ac:dyDescent="0.25">
      <c r="A6" t="s">
        <v>182</v>
      </c>
      <c r="B6">
        <v>110</v>
      </c>
      <c r="C6" t="str">
        <f>"01D"</f>
        <v>01D</v>
      </c>
      <c r="D6" t="s">
        <v>9</v>
      </c>
      <c r="E6">
        <v>8380</v>
      </c>
      <c r="F6" t="s">
        <v>11</v>
      </c>
      <c r="G6" t="s">
        <v>196</v>
      </c>
      <c r="H6" t="s">
        <v>202</v>
      </c>
      <c r="I6" t="s">
        <v>12</v>
      </c>
      <c r="J6" t="s">
        <v>91</v>
      </c>
    </row>
    <row r="7" spans="1:10" x14ac:dyDescent="0.25">
      <c r="A7" t="s">
        <v>182</v>
      </c>
      <c r="B7">
        <v>110</v>
      </c>
      <c r="C7" t="str">
        <f>"02"</f>
        <v>02</v>
      </c>
      <c r="D7" t="s">
        <v>9</v>
      </c>
      <c r="E7">
        <v>6607</v>
      </c>
      <c r="F7" t="s">
        <v>13</v>
      </c>
      <c r="G7" t="s">
        <v>203</v>
      </c>
      <c r="H7" t="s">
        <v>204</v>
      </c>
      <c r="I7" t="s">
        <v>8</v>
      </c>
      <c r="J7" t="s">
        <v>92</v>
      </c>
    </row>
    <row r="8" spans="1:10" x14ac:dyDescent="0.25">
      <c r="A8" t="s">
        <v>182</v>
      </c>
      <c r="B8">
        <v>110</v>
      </c>
      <c r="C8" t="str">
        <f>"02D"</f>
        <v>02D</v>
      </c>
      <c r="D8" t="s">
        <v>9</v>
      </c>
      <c r="E8">
        <v>8381</v>
      </c>
      <c r="F8" t="s">
        <v>14</v>
      </c>
      <c r="G8" t="s">
        <v>196</v>
      </c>
      <c r="H8" t="s">
        <v>202</v>
      </c>
      <c r="I8" t="s">
        <v>15</v>
      </c>
      <c r="J8" t="s">
        <v>91</v>
      </c>
    </row>
    <row r="9" spans="1:10" x14ac:dyDescent="0.25">
      <c r="A9" t="s">
        <v>182</v>
      </c>
      <c r="B9">
        <v>110</v>
      </c>
      <c r="C9" t="str">
        <f>"03"</f>
        <v>03</v>
      </c>
      <c r="D9" t="s">
        <v>9</v>
      </c>
      <c r="E9">
        <v>14552</v>
      </c>
      <c r="F9" t="s">
        <v>10</v>
      </c>
      <c r="G9" t="s">
        <v>205</v>
      </c>
      <c r="H9" t="s">
        <v>206</v>
      </c>
      <c r="I9" t="s">
        <v>16</v>
      </c>
      <c r="J9" t="s">
        <v>93</v>
      </c>
    </row>
    <row r="10" spans="1:10" x14ac:dyDescent="0.25">
      <c r="A10" t="s">
        <v>182</v>
      </c>
      <c r="B10">
        <v>110</v>
      </c>
      <c r="C10" t="str">
        <f>"03D"</f>
        <v>03D</v>
      </c>
      <c r="D10" t="s">
        <v>9</v>
      </c>
      <c r="E10">
        <v>8382</v>
      </c>
      <c r="F10" t="s">
        <v>17</v>
      </c>
      <c r="G10" t="s">
        <v>207</v>
      </c>
      <c r="H10" t="s">
        <v>208</v>
      </c>
      <c r="I10" t="s">
        <v>12</v>
      </c>
      <c r="J10" t="s">
        <v>91</v>
      </c>
    </row>
    <row r="11" spans="1:10" x14ac:dyDescent="0.25">
      <c r="A11" t="s">
        <v>182</v>
      </c>
      <c r="B11">
        <v>110</v>
      </c>
      <c r="C11" t="str">
        <f>"04D"</f>
        <v>04D</v>
      </c>
      <c r="D11" t="s">
        <v>9</v>
      </c>
      <c r="E11">
        <v>8383</v>
      </c>
      <c r="F11" t="s">
        <v>11</v>
      </c>
      <c r="G11" t="s">
        <v>207</v>
      </c>
      <c r="H11" t="s">
        <v>208</v>
      </c>
      <c r="I11" t="s">
        <v>15</v>
      </c>
      <c r="J11" t="s">
        <v>91</v>
      </c>
    </row>
    <row r="12" spans="1:10" x14ac:dyDescent="0.25">
      <c r="A12" t="s">
        <v>182</v>
      </c>
      <c r="B12">
        <v>110</v>
      </c>
      <c r="C12" t="str">
        <f>"05D"</f>
        <v>05D</v>
      </c>
      <c r="D12" t="s">
        <v>9</v>
      </c>
      <c r="E12">
        <v>8384</v>
      </c>
      <c r="F12" t="s">
        <v>13</v>
      </c>
      <c r="G12" t="s">
        <v>209</v>
      </c>
      <c r="H12" t="s">
        <v>210</v>
      </c>
      <c r="I12" t="s">
        <v>12</v>
      </c>
      <c r="J12" t="s">
        <v>92</v>
      </c>
    </row>
    <row r="13" spans="1:10" x14ac:dyDescent="0.25">
      <c r="A13" t="s">
        <v>182</v>
      </c>
      <c r="B13">
        <v>110</v>
      </c>
      <c r="C13" t="str">
        <f>"07D"</f>
        <v>07D</v>
      </c>
      <c r="D13" t="s">
        <v>9</v>
      </c>
      <c r="E13">
        <v>8385</v>
      </c>
      <c r="F13" t="s">
        <v>13</v>
      </c>
      <c r="G13" t="s">
        <v>209</v>
      </c>
      <c r="H13" t="s">
        <v>210</v>
      </c>
      <c r="I13" t="s">
        <v>15</v>
      </c>
      <c r="J13" t="s">
        <v>92</v>
      </c>
    </row>
    <row r="14" spans="1:10" x14ac:dyDescent="0.25">
      <c r="A14" t="s">
        <v>182</v>
      </c>
      <c r="B14">
        <v>110</v>
      </c>
      <c r="C14" t="str">
        <f>"08D"</f>
        <v>08D</v>
      </c>
      <c r="D14" t="s">
        <v>9</v>
      </c>
      <c r="E14">
        <v>9274</v>
      </c>
      <c r="F14" t="s">
        <v>18</v>
      </c>
      <c r="G14" t="s">
        <v>211</v>
      </c>
      <c r="H14" t="s">
        <v>212</v>
      </c>
      <c r="I14" t="s">
        <v>12</v>
      </c>
      <c r="J14" t="s">
        <v>91</v>
      </c>
    </row>
    <row r="15" spans="1:10" x14ac:dyDescent="0.25">
      <c r="A15" t="s">
        <v>182</v>
      </c>
      <c r="B15">
        <v>110</v>
      </c>
      <c r="C15" t="str">
        <f>"09D"</f>
        <v>09D</v>
      </c>
      <c r="D15" t="s">
        <v>9</v>
      </c>
      <c r="E15">
        <v>9275</v>
      </c>
      <c r="F15" t="s">
        <v>19</v>
      </c>
      <c r="G15" t="s">
        <v>211</v>
      </c>
      <c r="H15" t="s">
        <v>212</v>
      </c>
      <c r="I15" t="s">
        <v>15</v>
      </c>
      <c r="J15" t="s">
        <v>91</v>
      </c>
    </row>
    <row r="16" spans="1:10" x14ac:dyDescent="0.25">
      <c r="A16" t="s">
        <v>182</v>
      </c>
      <c r="B16">
        <v>110</v>
      </c>
      <c r="C16" t="str">
        <f>"10D"</f>
        <v>10D</v>
      </c>
      <c r="D16" t="s">
        <v>9</v>
      </c>
      <c r="E16">
        <v>14554</v>
      </c>
      <c r="F16" t="s">
        <v>20</v>
      </c>
      <c r="G16" t="s">
        <v>203</v>
      </c>
      <c r="H16" t="s">
        <v>204</v>
      </c>
      <c r="I16" t="s">
        <v>21</v>
      </c>
      <c r="J16" t="s">
        <v>93</v>
      </c>
    </row>
    <row r="17" spans="1:10" x14ac:dyDescent="0.25">
      <c r="A17" t="s">
        <v>182</v>
      </c>
      <c r="B17">
        <v>110</v>
      </c>
      <c r="C17" t="str">
        <f>"11D"</f>
        <v>11D</v>
      </c>
      <c r="D17" t="s">
        <v>9</v>
      </c>
      <c r="E17">
        <v>14555</v>
      </c>
      <c r="F17" t="s">
        <v>22</v>
      </c>
      <c r="G17" t="s">
        <v>203</v>
      </c>
      <c r="H17" t="s">
        <v>204</v>
      </c>
      <c r="I17" t="s">
        <v>23</v>
      </c>
      <c r="J17" t="s">
        <v>93</v>
      </c>
    </row>
    <row r="18" spans="1:10" x14ac:dyDescent="0.25">
      <c r="A18" t="s">
        <v>182</v>
      </c>
      <c r="B18">
        <v>119</v>
      </c>
      <c r="C18" t="str">
        <f>"01"</f>
        <v>01</v>
      </c>
      <c r="D18" t="s">
        <v>24</v>
      </c>
      <c r="E18">
        <v>7836</v>
      </c>
      <c r="F18" t="s">
        <v>10</v>
      </c>
      <c r="G18" t="s">
        <v>200</v>
      </c>
      <c r="H18" t="s">
        <v>201</v>
      </c>
      <c r="I18" t="s">
        <v>8</v>
      </c>
      <c r="J18" t="s">
        <v>91</v>
      </c>
    </row>
    <row r="19" spans="1:10" x14ac:dyDescent="0.25">
      <c r="A19" t="s">
        <v>182</v>
      </c>
      <c r="B19">
        <v>119</v>
      </c>
      <c r="C19" t="str">
        <f>"02"</f>
        <v>02</v>
      </c>
      <c r="D19" t="s">
        <v>24</v>
      </c>
      <c r="E19">
        <v>8022</v>
      </c>
      <c r="F19" t="s">
        <v>13</v>
      </c>
      <c r="G19" t="s">
        <v>203</v>
      </c>
      <c r="H19" t="s">
        <v>204</v>
      </c>
      <c r="I19" t="s">
        <v>8</v>
      </c>
      <c r="J19" t="s">
        <v>92</v>
      </c>
    </row>
    <row r="20" spans="1:10" x14ac:dyDescent="0.25">
      <c r="A20" t="s">
        <v>182</v>
      </c>
      <c r="B20">
        <v>119</v>
      </c>
      <c r="C20" t="str">
        <f>"03"</f>
        <v>03</v>
      </c>
      <c r="D20" t="s">
        <v>24</v>
      </c>
      <c r="E20">
        <v>14553</v>
      </c>
      <c r="F20" t="s">
        <v>10</v>
      </c>
      <c r="G20" t="s">
        <v>205</v>
      </c>
      <c r="H20" t="s">
        <v>206</v>
      </c>
      <c r="I20" t="s">
        <v>16</v>
      </c>
      <c r="J20" t="s">
        <v>93</v>
      </c>
    </row>
    <row r="21" spans="1:10" x14ac:dyDescent="0.25">
      <c r="A21" t="s">
        <v>182</v>
      </c>
      <c r="B21" t="s">
        <v>183</v>
      </c>
      <c r="C21" t="str">
        <f>"01"</f>
        <v>01</v>
      </c>
      <c r="D21" t="s">
        <v>25</v>
      </c>
      <c r="E21">
        <v>7290</v>
      </c>
      <c r="F21" t="s">
        <v>26</v>
      </c>
      <c r="G21" t="s">
        <v>193</v>
      </c>
      <c r="H21" t="s">
        <v>195</v>
      </c>
      <c r="I21" t="s">
        <v>8</v>
      </c>
      <c r="J21" t="s">
        <v>94</v>
      </c>
    </row>
    <row r="22" spans="1:10" x14ac:dyDescent="0.25">
      <c r="A22" t="s">
        <v>182</v>
      </c>
      <c r="B22" t="s">
        <v>183</v>
      </c>
      <c r="C22" t="str">
        <f>"02"</f>
        <v>02</v>
      </c>
      <c r="D22" t="s">
        <v>25</v>
      </c>
      <c r="E22">
        <v>8136</v>
      </c>
      <c r="F22" t="s">
        <v>26</v>
      </c>
      <c r="G22" t="s">
        <v>193</v>
      </c>
      <c r="H22" t="s">
        <v>195</v>
      </c>
      <c r="I22" t="s">
        <v>16</v>
      </c>
      <c r="J22" t="s">
        <v>94</v>
      </c>
    </row>
    <row r="23" spans="1:10" x14ac:dyDescent="0.25">
      <c r="A23" t="s">
        <v>182</v>
      </c>
      <c r="B23" t="s">
        <v>183</v>
      </c>
      <c r="C23" t="str">
        <f>"03"</f>
        <v>03</v>
      </c>
      <c r="D23" t="s">
        <v>25</v>
      </c>
      <c r="E23">
        <v>10077</v>
      </c>
      <c r="F23" t="s">
        <v>26</v>
      </c>
      <c r="G23" t="s">
        <v>196</v>
      </c>
      <c r="H23" t="s">
        <v>197</v>
      </c>
      <c r="I23" t="s">
        <v>8</v>
      </c>
      <c r="J23" t="s">
        <v>95</v>
      </c>
    </row>
    <row r="24" spans="1:10" x14ac:dyDescent="0.25">
      <c r="A24" t="s">
        <v>182</v>
      </c>
      <c r="B24" t="s">
        <v>183</v>
      </c>
      <c r="C24" t="str">
        <f>"04"</f>
        <v>04</v>
      </c>
      <c r="D24" t="s">
        <v>25</v>
      </c>
      <c r="E24">
        <v>10078</v>
      </c>
      <c r="F24" t="s">
        <v>26</v>
      </c>
      <c r="G24" t="s">
        <v>196</v>
      </c>
      <c r="H24" t="s">
        <v>197</v>
      </c>
      <c r="I24" t="s">
        <v>16</v>
      </c>
      <c r="J24" t="s">
        <v>95</v>
      </c>
    </row>
    <row r="25" spans="1:10" x14ac:dyDescent="0.25">
      <c r="A25" t="s">
        <v>182</v>
      </c>
      <c r="B25">
        <v>210</v>
      </c>
      <c r="C25" t="str">
        <f>"01"</f>
        <v>01</v>
      </c>
      <c r="D25" t="s">
        <v>27</v>
      </c>
      <c r="E25">
        <v>6904</v>
      </c>
      <c r="F25" t="s">
        <v>28</v>
      </c>
      <c r="G25" t="s">
        <v>207</v>
      </c>
      <c r="H25" t="s">
        <v>208</v>
      </c>
      <c r="I25" t="s">
        <v>8</v>
      </c>
      <c r="J25" t="s">
        <v>91</v>
      </c>
    </row>
    <row r="26" spans="1:10" x14ac:dyDescent="0.25">
      <c r="A26" t="s">
        <v>182</v>
      </c>
      <c r="B26">
        <v>210</v>
      </c>
      <c r="C26" t="str">
        <f>"01D"</f>
        <v>01D</v>
      </c>
      <c r="D26" t="s">
        <v>27</v>
      </c>
      <c r="E26">
        <v>8386</v>
      </c>
      <c r="F26" t="s">
        <v>3</v>
      </c>
      <c r="G26" t="s">
        <v>200</v>
      </c>
      <c r="H26" t="s">
        <v>201</v>
      </c>
      <c r="I26" t="s">
        <v>12</v>
      </c>
      <c r="J26" t="s">
        <v>91</v>
      </c>
    </row>
    <row r="27" spans="1:10" x14ac:dyDescent="0.25">
      <c r="A27" t="s">
        <v>182</v>
      </c>
      <c r="B27">
        <v>210</v>
      </c>
      <c r="C27" t="str">
        <f>"02"</f>
        <v>02</v>
      </c>
      <c r="D27" t="s">
        <v>27</v>
      </c>
      <c r="E27">
        <v>6987</v>
      </c>
      <c r="F27" t="s">
        <v>29</v>
      </c>
      <c r="G27" t="s">
        <v>205</v>
      </c>
      <c r="H27" t="s">
        <v>206</v>
      </c>
      <c r="I27" t="s">
        <v>16</v>
      </c>
      <c r="J27" t="s">
        <v>96</v>
      </c>
    </row>
    <row r="28" spans="1:10" x14ac:dyDescent="0.25">
      <c r="A28" t="s">
        <v>182</v>
      </c>
      <c r="B28">
        <v>210</v>
      </c>
      <c r="C28" t="str">
        <f>"02D"</f>
        <v>02D</v>
      </c>
      <c r="D28" t="s">
        <v>27</v>
      </c>
      <c r="E28">
        <v>8387</v>
      </c>
      <c r="F28" t="s">
        <v>30</v>
      </c>
      <c r="G28" t="s">
        <v>200</v>
      </c>
      <c r="H28" t="s">
        <v>201</v>
      </c>
      <c r="I28" t="s">
        <v>15</v>
      </c>
      <c r="J28" t="s">
        <v>91</v>
      </c>
    </row>
    <row r="29" spans="1:10" x14ac:dyDescent="0.25">
      <c r="A29" t="s">
        <v>182</v>
      </c>
      <c r="B29">
        <v>210</v>
      </c>
      <c r="C29" t="str">
        <f>"03D"</f>
        <v>03D</v>
      </c>
      <c r="D29" t="s">
        <v>27</v>
      </c>
      <c r="E29">
        <v>8388</v>
      </c>
      <c r="F29" t="s">
        <v>31</v>
      </c>
      <c r="G29" t="s">
        <v>205</v>
      </c>
      <c r="H29" t="s">
        <v>206</v>
      </c>
      <c r="I29" t="s">
        <v>12</v>
      </c>
      <c r="J29" t="s">
        <v>91</v>
      </c>
    </row>
    <row r="30" spans="1:10" x14ac:dyDescent="0.25">
      <c r="A30" t="s">
        <v>182</v>
      </c>
      <c r="B30">
        <v>210</v>
      </c>
      <c r="C30" t="str">
        <f>"04D"</f>
        <v>04D</v>
      </c>
      <c r="D30" t="s">
        <v>27</v>
      </c>
      <c r="E30">
        <v>8389</v>
      </c>
      <c r="F30" t="s">
        <v>11</v>
      </c>
      <c r="G30" t="s">
        <v>205</v>
      </c>
      <c r="H30" t="s">
        <v>206</v>
      </c>
      <c r="I30" t="s">
        <v>15</v>
      </c>
      <c r="J30" t="s">
        <v>91</v>
      </c>
    </row>
    <row r="31" spans="1:10" x14ac:dyDescent="0.25">
      <c r="A31" t="s">
        <v>182</v>
      </c>
      <c r="B31">
        <v>210</v>
      </c>
      <c r="C31" t="str">
        <f>"05D"</f>
        <v>05D</v>
      </c>
      <c r="D31" t="s">
        <v>27</v>
      </c>
      <c r="E31">
        <v>8390</v>
      </c>
      <c r="F31" t="s">
        <v>32</v>
      </c>
      <c r="G31" t="s">
        <v>203</v>
      </c>
      <c r="H31" t="s">
        <v>204</v>
      </c>
      <c r="I31" t="s">
        <v>21</v>
      </c>
      <c r="J31" t="s">
        <v>96</v>
      </c>
    </row>
    <row r="32" spans="1:10" x14ac:dyDescent="0.25">
      <c r="A32" t="s">
        <v>182</v>
      </c>
      <c r="B32">
        <v>210</v>
      </c>
      <c r="C32" t="str">
        <f>"06D"</f>
        <v>06D</v>
      </c>
      <c r="D32" t="s">
        <v>27</v>
      </c>
      <c r="E32">
        <v>8391</v>
      </c>
      <c r="F32" t="s">
        <v>11</v>
      </c>
      <c r="G32" t="s">
        <v>203</v>
      </c>
      <c r="H32" t="s">
        <v>204</v>
      </c>
      <c r="I32" t="s">
        <v>23</v>
      </c>
      <c r="J32" t="s">
        <v>96</v>
      </c>
    </row>
    <row r="33" spans="1:10" x14ac:dyDescent="0.25">
      <c r="A33" t="s">
        <v>182</v>
      </c>
      <c r="B33">
        <v>210</v>
      </c>
      <c r="C33" t="str">
        <f>"07D"</f>
        <v>07D</v>
      </c>
      <c r="D33" t="s">
        <v>27</v>
      </c>
      <c r="E33">
        <v>9276</v>
      </c>
      <c r="F33" t="s">
        <v>5</v>
      </c>
      <c r="G33" t="s">
        <v>211</v>
      </c>
      <c r="H33" t="s">
        <v>212</v>
      </c>
      <c r="I33" t="s">
        <v>12</v>
      </c>
      <c r="J33" t="s">
        <v>91</v>
      </c>
    </row>
    <row r="34" spans="1:10" x14ac:dyDescent="0.25">
      <c r="A34" t="s">
        <v>182</v>
      </c>
      <c r="B34">
        <v>210</v>
      </c>
      <c r="C34" t="str">
        <f>"08D"</f>
        <v>08D</v>
      </c>
      <c r="D34" t="s">
        <v>27</v>
      </c>
      <c r="E34">
        <v>9277</v>
      </c>
      <c r="F34" t="s">
        <v>5</v>
      </c>
      <c r="G34" t="s">
        <v>211</v>
      </c>
      <c r="H34" t="s">
        <v>212</v>
      </c>
      <c r="I34" t="s">
        <v>15</v>
      </c>
      <c r="J34" t="s">
        <v>91</v>
      </c>
    </row>
    <row r="35" spans="1:10" x14ac:dyDescent="0.25">
      <c r="A35" t="s">
        <v>182</v>
      </c>
      <c r="B35">
        <v>220</v>
      </c>
      <c r="C35" t="str">
        <f>"01"</f>
        <v>01</v>
      </c>
      <c r="D35" t="s">
        <v>33</v>
      </c>
      <c r="E35">
        <v>8396</v>
      </c>
      <c r="F35" t="s">
        <v>34</v>
      </c>
      <c r="G35" t="s">
        <v>203</v>
      </c>
      <c r="H35" t="s">
        <v>204</v>
      </c>
      <c r="I35" t="s">
        <v>16</v>
      </c>
      <c r="J35" t="s">
        <v>97</v>
      </c>
    </row>
    <row r="36" spans="1:10" x14ac:dyDescent="0.25">
      <c r="A36" t="s">
        <v>182</v>
      </c>
      <c r="B36">
        <v>220</v>
      </c>
      <c r="C36" t="str">
        <f>"02"</f>
        <v>02</v>
      </c>
      <c r="D36" t="s">
        <v>33</v>
      </c>
      <c r="E36">
        <v>8593</v>
      </c>
      <c r="F36" t="s">
        <v>34</v>
      </c>
      <c r="G36" t="s">
        <v>205</v>
      </c>
      <c r="H36" t="s">
        <v>206</v>
      </c>
      <c r="I36" t="s">
        <v>16</v>
      </c>
      <c r="J36" t="s">
        <v>98</v>
      </c>
    </row>
    <row r="37" spans="1:10" x14ac:dyDescent="0.25">
      <c r="A37" t="s">
        <v>182</v>
      </c>
      <c r="B37">
        <v>220</v>
      </c>
      <c r="C37" t="str">
        <f>"03"</f>
        <v>03</v>
      </c>
      <c r="D37" t="s">
        <v>33</v>
      </c>
      <c r="E37">
        <v>9950</v>
      </c>
      <c r="F37" t="s">
        <v>35</v>
      </c>
      <c r="G37" t="s">
        <v>209</v>
      </c>
      <c r="H37" t="s">
        <v>210</v>
      </c>
      <c r="I37" t="s">
        <v>16</v>
      </c>
      <c r="J37" t="s">
        <v>97</v>
      </c>
    </row>
    <row r="38" spans="1:10" x14ac:dyDescent="0.25">
      <c r="A38" t="s">
        <v>182</v>
      </c>
      <c r="B38">
        <v>240</v>
      </c>
      <c r="C38" t="str">
        <f>"01"</f>
        <v>01</v>
      </c>
      <c r="D38" t="s">
        <v>36</v>
      </c>
      <c r="E38">
        <v>8191</v>
      </c>
      <c r="F38" t="s">
        <v>37</v>
      </c>
      <c r="G38" t="s">
        <v>203</v>
      </c>
      <c r="H38" t="s">
        <v>204</v>
      </c>
      <c r="I38" t="s">
        <v>8</v>
      </c>
      <c r="J38" t="s">
        <v>99</v>
      </c>
    </row>
    <row r="39" spans="1:10" x14ac:dyDescent="0.25">
      <c r="A39" t="s">
        <v>182</v>
      </c>
      <c r="B39">
        <v>240</v>
      </c>
      <c r="C39" t="str">
        <f>"02"</f>
        <v>02</v>
      </c>
      <c r="D39" t="s">
        <v>36</v>
      </c>
      <c r="E39">
        <v>8158</v>
      </c>
      <c r="F39" t="s">
        <v>38</v>
      </c>
      <c r="G39" t="s">
        <v>196</v>
      </c>
      <c r="H39" t="s">
        <v>202</v>
      </c>
      <c r="I39" t="s">
        <v>8</v>
      </c>
      <c r="J39" t="s">
        <v>100</v>
      </c>
    </row>
    <row r="40" spans="1:10" x14ac:dyDescent="0.25">
      <c r="A40" t="s">
        <v>182</v>
      </c>
      <c r="B40">
        <v>240</v>
      </c>
      <c r="C40" t="str">
        <f>"03"</f>
        <v>03</v>
      </c>
      <c r="D40" t="s">
        <v>36</v>
      </c>
      <c r="E40">
        <v>10079</v>
      </c>
      <c r="F40" t="s">
        <v>37</v>
      </c>
      <c r="G40" t="s">
        <v>205</v>
      </c>
      <c r="H40" t="s">
        <v>206</v>
      </c>
      <c r="I40" t="s">
        <v>8</v>
      </c>
      <c r="J40" t="s">
        <v>99</v>
      </c>
    </row>
    <row r="41" spans="1:10" x14ac:dyDescent="0.25">
      <c r="A41" t="s">
        <v>182</v>
      </c>
      <c r="B41" t="s">
        <v>184</v>
      </c>
      <c r="C41" t="str">
        <f>"01"</f>
        <v>01</v>
      </c>
      <c r="D41" t="s">
        <v>39</v>
      </c>
      <c r="E41">
        <v>9451</v>
      </c>
      <c r="F41" t="s">
        <v>29</v>
      </c>
      <c r="G41" t="s">
        <v>196</v>
      </c>
      <c r="H41" t="s">
        <v>202</v>
      </c>
      <c r="I41" t="s">
        <v>8</v>
      </c>
      <c r="J41" t="s">
        <v>101</v>
      </c>
    </row>
    <row r="42" spans="1:10" x14ac:dyDescent="0.25">
      <c r="A42" t="s">
        <v>182</v>
      </c>
      <c r="B42" t="s">
        <v>185</v>
      </c>
      <c r="C42" t="str">
        <f>"01"</f>
        <v>01</v>
      </c>
      <c r="D42" t="s">
        <v>40</v>
      </c>
      <c r="E42">
        <v>7400</v>
      </c>
      <c r="F42" t="s">
        <v>18</v>
      </c>
      <c r="G42" t="s">
        <v>205</v>
      </c>
      <c r="H42" t="s">
        <v>206</v>
      </c>
      <c r="I42" t="s">
        <v>8</v>
      </c>
      <c r="J42" t="s">
        <v>102</v>
      </c>
    </row>
    <row r="43" spans="1:10" x14ac:dyDescent="0.25">
      <c r="A43" t="s">
        <v>182</v>
      </c>
      <c r="B43" t="s">
        <v>185</v>
      </c>
      <c r="C43" t="str">
        <f>"02"</f>
        <v>02</v>
      </c>
      <c r="D43" t="s">
        <v>40</v>
      </c>
      <c r="E43">
        <v>7560</v>
      </c>
      <c r="F43" t="s">
        <v>18</v>
      </c>
      <c r="G43" t="s">
        <v>200</v>
      </c>
      <c r="H43" t="s">
        <v>201</v>
      </c>
      <c r="I43" t="s">
        <v>8</v>
      </c>
      <c r="J43" t="s">
        <v>102</v>
      </c>
    </row>
    <row r="44" spans="1:10" x14ac:dyDescent="0.25">
      <c r="A44" t="s">
        <v>182</v>
      </c>
      <c r="B44" t="s">
        <v>185</v>
      </c>
      <c r="C44" t="str">
        <f>"03"</f>
        <v>03</v>
      </c>
      <c r="D44" t="s">
        <v>40</v>
      </c>
      <c r="E44">
        <v>7730</v>
      </c>
      <c r="F44" t="s">
        <v>41</v>
      </c>
      <c r="G44" t="s">
        <v>203</v>
      </c>
      <c r="H44" t="s">
        <v>204</v>
      </c>
      <c r="I44" t="s">
        <v>8</v>
      </c>
      <c r="J44" t="s">
        <v>102</v>
      </c>
    </row>
    <row r="45" spans="1:10" x14ac:dyDescent="0.25">
      <c r="A45" t="s">
        <v>182</v>
      </c>
      <c r="B45" t="s">
        <v>185</v>
      </c>
      <c r="C45" t="str">
        <f>"04"</f>
        <v>04</v>
      </c>
      <c r="D45" t="s">
        <v>40</v>
      </c>
      <c r="E45">
        <v>8594</v>
      </c>
      <c r="F45" t="s">
        <v>30</v>
      </c>
      <c r="G45" t="s">
        <v>196</v>
      </c>
      <c r="H45" t="s">
        <v>202</v>
      </c>
      <c r="I45" t="s">
        <v>8</v>
      </c>
      <c r="J45" t="s">
        <v>102</v>
      </c>
    </row>
    <row r="46" spans="1:10" x14ac:dyDescent="0.25">
      <c r="A46" t="s">
        <v>182</v>
      </c>
      <c r="B46">
        <v>310</v>
      </c>
      <c r="C46" t="str">
        <f>"01"</f>
        <v>01</v>
      </c>
      <c r="D46" t="s">
        <v>42</v>
      </c>
      <c r="E46">
        <v>6609</v>
      </c>
      <c r="F46" t="s">
        <v>38</v>
      </c>
      <c r="G46" t="s">
        <v>205</v>
      </c>
      <c r="H46" t="s">
        <v>206</v>
      </c>
      <c r="I46" t="s">
        <v>16</v>
      </c>
      <c r="J46" t="s">
        <v>103</v>
      </c>
    </row>
    <row r="47" spans="1:10" x14ac:dyDescent="0.25">
      <c r="A47" t="s">
        <v>182</v>
      </c>
      <c r="B47">
        <v>310</v>
      </c>
      <c r="C47" t="str">
        <f>"02"</f>
        <v>02</v>
      </c>
      <c r="D47" t="s">
        <v>42</v>
      </c>
      <c r="E47">
        <v>9465</v>
      </c>
      <c r="F47" t="s">
        <v>43</v>
      </c>
      <c r="G47" t="s">
        <v>196</v>
      </c>
      <c r="H47" t="s">
        <v>202</v>
      </c>
      <c r="I47" t="s">
        <v>8</v>
      </c>
      <c r="J47" t="s">
        <v>104</v>
      </c>
    </row>
    <row r="48" spans="1:10" x14ac:dyDescent="0.25">
      <c r="A48" t="s">
        <v>182</v>
      </c>
      <c r="B48">
        <v>341</v>
      </c>
      <c r="C48" t="str">
        <f>"01"</f>
        <v>01</v>
      </c>
      <c r="D48" t="s">
        <v>44</v>
      </c>
      <c r="E48">
        <v>6854</v>
      </c>
      <c r="F48" t="s">
        <v>45</v>
      </c>
      <c r="G48" t="s">
        <v>209</v>
      </c>
      <c r="H48" t="s">
        <v>210</v>
      </c>
      <c r="I48" t="s">
        <v>8</v>
      </c>
      <c r="J48" t="s">
        <v>103</v>
      </c>
    </row>
    <row r="49" spans="1:10" x14ac:dyDescent="0.25">
      <c r="A49" t="s">
        <v>182</v>
      </c>
      <c r="B49">
        <v>341</v>
      </c>
      <c r="C49" t="str">
        <f>"01L"</f>
        <v>01L</v>
      </c>
      <c r="D49" t="s">
        <v>44</v>
      </c>
      <c r="E49">
        <v>8392</v>
      </c>
      <c r="F49" t="s">
        <v>26</v>
      </c>
      <c r="G49" t="s">
        <v>203</v>
      </c>
      <c r="H49" t="s">
        <v>204</v>
      </c>
      <c r="I49" t="s">
        <v>12</v>
      </c>
      <c r="J49" t="s">
        <v>103</v>
      </c>
    </row>
    <row r="50" spans="1:10" x14ac:dyDescent="0.25">
      <c r="A50" t="s">
        <v>182</v>
      </c>
      <c r="B50">
        <v>341</v>
      </c>
      <c r="C50" t="str">
        <f>"02L"</f>
        <v>02L</v>
      </c>
      <c r="D50" t="s">
        <v>44</v>
      </c>
      <c r="E50">
        <v>8393</v>
      </c>
      <c r="F50" t="s">
        <v>26</v>
      </c>
      <c r="G50" t="s">
        <v>203</v>
      </c>
      <c r="H50" t="s">
        <v>204</v>
      </c>
      <c r="I50" t="s">
        <v>15</v>
      </c>
      <c r="J50" t="s">
        <v>103</v>
      </c>
    </row>
    <row r="51" spans="1:10" x14ac:dyDescent="0.25">
      <c r="A51" t="s">
        <v>182</v>
      </c>
      <c r="B51">
        <v>341</v>
      </c>
      <c r="C51" t="str">
        <f>"03L"</f>
        <v>03L</v>
      </c>
      <c r="D51" t="s">
        <v>44</v>
      </c>
      <c r="E51">
        <v>8394</v>
      </c>
      <c r="F51" t="s">
        <v>26</v>
      </c>
      <c r="G51" t="s">
        <v>213</v>
      </c>
      <c r="H51" t="s">
        <v>214</v>
      </c>
      <c r="I51" t="s">
        <v>15</v>
      </c>
      <c r="J51" t="s">
        <v>103</v>
      </c>
    </row>
    <row r="52" spans="1:10" x14ac:dyDescent="0.25">
      <c r="A52" t="s">
        <v>182</v>
      </c>
      <c r="B52">
        <v>341</v>
      </c>
      <c r="C52" t="str">
        <f>"04L"</f>
        <v>04L</v>
      </c>
      <c r="D52" t="s">
        <v>44</v>
      </c>
      <c r="E52">
        <v>8908</v>
      </c>
      <c r="F52" t="s">
        <v>26</v>
      </c>
      <c r="G52" t="s">
        <v>213</v>
      </c>
      <c r="H52" t="s">
        <v>214</v>
      </c>
      <c r="I52" t="s">
        <v>12</v>
      </c>
      <c r="J52" t="s">
        <v>103</v>
      </c>
    </row>
    <row r="53" spans="1:10" x14ac:dyDescent="0.25">
      <c r="A53" t="s">
        <v>182</v>
      </c>
      <c r="B53">
        <v>341</v>
      </c>
      <c r="C53" t="str">
        <f>"05L"</f>
        <v>05L</v>
      </c>
      <c r="D53" t="s">
        <v>44</v>
      </c>
      <c r="E53">
        <v>14798</v>
      </c>
      <c r="F53" t="s">
        <v>46</v>
      </c>
      <c r="G53" t="s">
        <v>205</v>
      </c>
      <c r="H53" t="s">
        <v>206</v>
      </c>
      <c r="I53" t="s">
        <v>12</v>
      </c>
      <c r="J53" t="s">
        <v>103</v>
      </c>
    </row>
    <row r="54" spans="1:10" x14ac:dyDescent="0.25">
      <c r="A54" t="s">
        <v>182</v>
      </c>
      <c r="B54">
        <v>410</v>
      </c>
      <c r="C54" t="str">
        <f>"01"</f>
        <v>01</v>
      </c>
      <c r="D54" t="s">
        <v>47</v>
      </c>
      <c r="E54">
        <v>6610</v>
      </c>
      <c r="F54" t="s">
        <v>43</v>
      </c>
      <c r="G54" t="s">
        <v>205</v>
      </c>
      <c r="H54" t="s">
        <v>206</v>
      </c>
      <c r="I54" t="s">
        <v>16</v>
      </c>
      <c r="J54" t="s">
        <v>105</v>
      </c>
    </row>
    <row r="55" spans="1:10" x14ac:dyDescent="0.25">
      <c r="A55" t="s">
        <v>182</v>
      </c>
      <c r="B55">
        <v>410</v>
      </c>
      <c r="C55" t="str">
        <f>"02"</f>
        <v>02</v>
      </c>
      <c r="D55" t="s">
        <v>47</v>
      </c>
      <c r="E55">
        <v>9272</v>
      </c>
      <c r="F55" t="s">
        <v>38</v>
      </c>
      <c r="G55" t="s">
        <v>200</v>
      </c>
      <c r="H55" t="s">
        <v>201</v>
      </c>
      <c r="I55" t="s">
        <v>8</v>
      </c>
      <c r="J55" t="s">
        <v>106</v>
      </c>
    </row>
    <row r="56" spans="1:10" x14ac:dyDescent="0.25">
      <c r="A56" t="s">
        <v>182</v>
      </c>
      <c r="B56">
        <v>413</v>
      </c>
      <c r="C56" t="str">
        <f>"01"</f>
        <v>01</v>
      </c>
      <c r="D56" t="s">
        <v>48</v>
      </c>
      <c r="E56">
        <v>8596</v>
      </c>
      <c r="F56" t="s">
        <v>11</v>
      </c>
      <c r="G56" t="s">
        <v>205</v>
      </c>
      <c r="H56" t="s">
        <v>206</v>
      </c>
      <c r="I56" t="s">
        <v>16</v>
      </c>
      <c r="J56" t="s">
        <v>107</v>
      </c>
    </row>
    <row r="57" spans="1:10" x14ac:dyDescent="0.25">
      <c r="A57" t="s">
        <v>182</v>
      </c>
      <c r="B57">
        <v>420</v>
      </c>
      <c r="C57" t="str">
        <f>"01"</f>
        <v>01</v>
      </c>
      <c r="D57" t="s">
        <v>49</v>
      </c>
      <c r="E57">
        <v>6611</v>
      </c>
      <c r="F57" t="s">
        <v>50</v>
      </c>
      <c r="G57" t="s">
        <v>205</v>
      </c>
      <c r="H57" t="s">
        <v>206</v>
      </c>
      <c r="I57" t="s">
        <v>16</v>
      </c>
      <c r="J57" t="s">
        <v>97</v>
      </c>
    </row>
    <row r="58" spans="1:10" x14ac:dyDescent="0.25">
      <c r="A58" t="s">
        <v>182</v>
      </c>
      <c r="B58">
        <v>420</v>
      </c>
      <c r="C58" t="str">
        <f>"02"</f>
        <v>02</v>
      </c>
      <c r="D58" t="s">
        <v>49</v>
      </c>
      <c r="E58">
        <v>14457</v>
      </c>
      <c r="F58" t="s">
        <v>51</v>
      </c>
      <c r="G58" t="s">
        <v>196</v>
      </c>
      <c r="H58" t="s">
        <v>202</v>
      </c>
      <c r="I58" t="s">
        <v>8</v>
      </c>
      <c r="J58" t="s">
        <v>108</v>
      </c>
    </row>
    <row r="59" spans="1:10" x14ac:dyDescent="0.25">
      <c r="A59" t="s">
        <v>182</v>
      </c>
      <c r="B59">
        <v>420</v>
      </c>
      <c r="C59" t="str">
        <f>"03"</f>
        <v>03</v>
      </c>
      <c r="D59" t="s">
        <v>49</v>
      </c>
      <c r="E59">
        <v>9898</v>
      </c>
      <c r="F59" t="s">
        <v>52</v>
      </c>
      <c r="G59" t="s">
        <v>205</v>
      </c>
      <c r="H59" t="s">
        <v>206</v>
      </c>
      <c r="I59" t="s">
        <v>8</v>
      </c>
      <c r="J59" t="s">
        <v>97</v>
      </c>
    </row>
    <row r="60" spans="1:10" x14ac:dyDescent="0.25">
      <c r="A60" t="s">
        <v>182</v>
      </c>
      <c r="B60">
        <v>430</v>
      </c>
      <c r="C60" t="str">
        <f>"01"</f>
        <v>01</v>
      </c>
      <c r="D60" t="s">
        <v>53</v>
      </c>
      <c r="E60">
        <v>8192</v>
      </c>
      <c r="F60" t="s">
        <v>37</v>
      </c>
      <c r="G60" t="s">
        <v>209</v>
      </c>
      <c r="H60" t="s">
        <v>210</v>
      </c>
      <c r="I60" t="s">
        <v>16</v>
      </c>
      <c r="J60" t="s">
        <v>109</v>
      </c>
    </row>
    <row r="61" spans="1:10" x14ac:dyDescent="0.25">
      <c r="A61" t="s">
        <v>182</v>
      </c>
      <c r="B61">
        <v>436</v>
      </c>
      <c r="C61" t="str">
        <f>"01"</f>
        <v>01</v>
      </c>
      <c r="D61" t="s">
        <v>54</v>
      </c>
      <c r="E61">
        <v>8968</v>
      </c>
      <c r="F61" t="s">
        <v>43</v>
      </c>
      <c r="G61" t="s">
        <v>203</v>
      </c>
      <c r="H61" t="s">
        <v>204</v>
      </c>
      <c r="I61" t="s">
        <v>8</v>
      </c>
      <c r="J61" t="s">
        <v>103</v>
      </c>
    </row>
    <row r="62" spans="1:10" x14ac:dyDescent="0.25">
      <c r="A62" t="s">
        <v>182</v>
      </c>
      <c r="B62">
        <v>438</v>
      </c>
      <c r="C62" t="str">
        <f>"01"</f>
        <v>01</v>
      </c>
      <c r="D62" t="s">
        <v>55</v>
      </c>
      <c r="E62">
        <v>9478</v>
      </c>
      <c r="F62" t="s">
        <v>56</v>
      </c>
      <c r="G62" t="s">
        <v>215</v>
      </c>
      <c r="H62" t="s">
        <v>216</v>
      </c>
      <c r="I62" t="s">
        <v>16</v>
      </c>
      <c r="J62" t="s">
        <v>110</v>
      </c>
    </row>
    <row r="63" spans="1:10" x14ac:dyDescent="0.25">
      <c r="A63" t="s">
        <v>182</v>
      </c>
      <c r="B63">
        <v>444</v>
      </c>
      <c r="C63" t="str">
        <f>"01"</f>
        <v>01</v>
      </c>
      <c r="D63" t="s">
        <v>57</v>
      </c>
      <c r="E63">
        <v>9483</v>
      </c>
      <c r="F63" t="s">
        <v>10</v>
      </c>
      <c r="G63" t="s">
        <v>203</v>
      </c>
      <c r="H63" t="s">
        <v>204</v>
      </c>
      <c r="I63" t="s">
        <v>8</v>
      </c>
      <c r="J63" t="s">
        <v>105</v>
      </c>
    </row>
    <row r="64" spans="1:10" x14ac:dyDescent="0.25">
      <c r="A64" t="s">
        <v>182</v>
      </c>
      <c r="B64">
        <v>444</v>
      </c>
      <c r="C64" t="str">
        <f>"02"</f>
        <v>02</v>
      </c>
      <c r="D64" t="s">
        <v>57</v>
      </c>
      <c r="E64">
        <v>9884</v>
      </c>
      <c r="F64" t="s">
        <v>10</v>
      </c>
      <c r="G64" t="s">
        <v>205</v>
      </c>
      <c r="H64" t="s">
        <v>206</v>
      </c>
      <c r="I64" t="s">
        <v>8</v>
      </c>
      <c r="J64" t="s">
        <v>105</v>
      </c>
    </row>
    <row r="65" spans="1:10" x14ac:dyDescent="0.25">
      <c r="A65" t="s">
        <v>182</v>
      </c>
      <c r="B65">
        <v>446</v>
      </c>
      <c r="C65" t="str">
        <f>"01"</f>
        <v>01</v>
      </c>
      <c r="D65" t="s">
        <v>58</v>
      </c>
      <c r="E65">
        <v>9877</v>
      </c>
      <c r="F65" t="s">
        <v>59</v>
      </c>
      <c r="G65" t="s">
        <v>203</v>
      </c>
      <c r="H65" t="s">
        <v>204</v>
      </c>
      <c r="I65" t="s">
        <v>16</v>
      </c>
      <c r="J65" t="s">
        <v>103</v>
      </c>
    </row>
    <row r="66" spans="1:10" x14ac:dyDescent="0.25">
      <c r="A66" t="s">
        <v>182</v>
      </c>
      <c r="B66">
        <v>449</v>
      </c>
      <c r="C66" t="str">
        <f>"01"</f>
        <v>01</v>
      </c>
      <c r="D66" t="s">
        <v>60</v>
      </c>
      <c r="E66">
        <v>8970</v>
      </c>
      <c r="F66" t="s">
        <v>10</v>
      </c>
      <c r="G66" t="s">
        <v>203</v>
      </c>
      <c r="H66" t="s">
        <v>204</v>
      </c>
      <c r="I66" t="s">
        <v>16</v>
      </c>
      <c r="J66" t="s">
        <v>111</v>
      </c>
    </row>
    <row r="67" spans="1:10" x14ac:dyDescent="0.25">
      <c r="A67" t="s">
        <v>182</v>
      </c>
      <c r="B67">
        <v>450</v>
      </c>
      <c r="C67" t="str">
        <f>"01"</f>
        <v>01</v>
      </c>
      <c r="D67" t="s">
        <v>61</v>
      </c>
      <c r="E67">
        <v>7729</v>
      </c>
      <c r="F67" t="s">
        <v>34</v>
      </c>
      <c r="G67" t="s">
        <v>207</v>
      </c>
      <c r="H67" t="s">
        <v>208</v>
      </c>
      <c r="I67" t="s">
        <v>8</v>
      </c>
      <c r="J67" t="s">
        <v>112</v>
      </c>
    </row>
    <row r="68" spans="1:10" x14ac:dyDescent="0.25">
      <c r="A68" t="s">
        <v>182</v>
      </c>
      <c r="B68">
        <v>450</v>
      </c>
      <c r="C68" t="str">
        <f>"02"</f>
        <v>02</v>
      </c>
      <c r="D68" t="s">
        <v>61</v>
      </c>
      <c r="E68">
        <v>9001</v>
      </c>
      <c r="F68" t="s">
        <v>62</v>
      </c>
      <c r="G68" t="s">
        <v>196</v>
      </c>
      <c r="H68" t="s">
        <v>202</v>
      </c>
      <c r="I68" t="s">
        <v>8</v>
      </c>
      <c r="J68" t="s">
        <v>112</v>
      </c>
    </row>
    <row r="69" spans="1:10" x14ac:dyDescent="0.25">
      <c r="A69" t="s">
        <v>182</v>
      </c>
      <c r="B69">
        <v>451</v>
      </c>
      <c r="C69" t="str">
        <f>"01"</f>
        <v>01</v>
      </c>
      <c r="D69" t="s">
        <v>63</v>
      </c>
      <c r="E69">
        <v>6866</v>
      </c>
      <c r="F69" t="s">
        <v>41</v>
      </c>
      <c r="G69" t="s">
        <v>205</v>
      </c>
      <c r="H69" t="s">
        <v>206</v>
      </c>
      <c r="I69" t="s">
        <v>8</v>
      </c>
      <c r="J69" t="s">
        <v>91</v>
      </c>
    </row>
    <row r="70" spans="1:10" x14ac:dyDescent="0.25">
      <c r="A70" t="s">
        <v>182</v>
      </c>
      <c r="B70">
        <v>461</v>
      </c>
      <c r="C70" t="str">
        <f>"01"</f>
        <v>01</v>
      </c>
      <c r="D70" t="s">
        <v>64</v>
      </c>
      <c r="E70">
        <v>8376</v>
      </c>
      <c r="F70" t="s">
        <v>65</v>
      </c>
      <c r="G70" t="s">
        <v>196</v>
      </c>
      <c r="H70" t="s">
        <v>202</v>
      </c>
      <c r="I70" t="s">
        <v>8</v>
      </c>
      <c r="J70" t="s">
        <v>113</v>
      </c>
    </row>
    <row r="71" spans="1:10" x14ac:dyDescent="0.25">
      <c r="A71" t="s">
        <v>182</v>
      </c>
      <c r="B71">
        <v>470</v>
      </c>
      <c r="C71" t="str">
        <f>"02"</f>
        <v>02</v>
      </c>
      <c r="D71" t="s">
        <v>66</v>
      </c>
      <c r="E71">
        <v>14904</v>
      </c>
      <c r="F71" t="s">
        <v>67</v>
      </c>
      <c r="G71" t="s">
        <v>205</v>
      </c>
      <c r="H71" t="s">
        <v>206</v>
      </c>
      <c r="I71" t="s">
        <v>16</v>
      </c>
      <c r="J71" t="s">
        <v>114</v>
      </c>
    </row>
    <row r="72" spans="1:10" x14ac:dyDescent="0.25">
      <c r="A72" t="s">
        <v>182</v>
      </c>
      <c r="B72">
        <v>478</v>
      </c>
      <c r="C72" t="str">
        <f>"01"</f>
        <v>01</v>
      </c>
      <c r="D72" t="s">
        <v>68</v>
      </c>
      <c r="E72">
        <v>6612</v>
      </c>
      <c r="F72" t="s">
        <v>2</v>
      </c>
      <c r="G72" t="s">
        <v>194</v>
      </c>
      <c r="I72" t="s">
        <v>69</v>
      </c>
      <c r="J72" t="s">
        <v>103</v>
      </c>
    </row>
    <row r="73" spans="1:10" x14ac:dyDescent="0.25">
      <c r="A73" t="s">
        <v>182</v>
      </c>
      <c r="B73">
        <v>478</v>
      </c>
      <c r="C73" t="str">
        <f>"02"</f>
        <v>02</v>
      </c>
      <c r="D73" t="s">
        <v>68</v>
      </c>
      <c r="E73">
        <v>6613</v>
      </c>
      <c r="F73" t="s">
        <v>2</v>
      </c>
      <c r="G73" t="s">
        <v>194</v>
      </c>
      <c r="I73" t="s">
        <v>69</v>
      </c>
      <c r="J73" t="s">
        <v>115</v>
      </c>
    </row>
    <row r="74" spans="1:10" x14ac:dyDescent="0.25">
      <c r="A74" t="s">
        <v>182</v>
      </c>
      <c r="B74">
        <v>478</v>
      </c>
      <c r="C74" t="str">
        <f>"03"</f>
        <v>03</v>
      </c>
      <c r="D74" t="s">
        <v>68</v>
      </c>
      <c r="E74">
        <v>6614</v>
      </c>
      <c r="F74" t="s">
        <v>2</v>
      </c>
      <c r="G74" t="s">
        <v>194</v>
      </c>
      <c r="I74" t="s">
        <v>69</v>
      </c>
      <c r="J74" t="s">
        <v>106</v>
      </c>
    </row>
    <row r="75" spans="1:10" x14ac:dyDescent="0.25">
      <c r="A75" t="s">
        <v>182</v>
      </c>
      <c r="B75">
        <v>478</v>
      </c>
      <c r="C75" t="str">
        <f>"04"</f>
        <v>04</v>
      </c>
      <c r="D75" t="s">
        <v>68</v>
      </c>
      <c r="E75">
        <v>6615</v>
      </c>
      <c r="F75" t="s">
        <v>2</v>
      </c>
      <c r="G75" t="s">
        <v>194</v>
      </c>
      <c r="I75" t="s">
        <v>69</v>
      </c>
      <c r="J75" t="s">
        <v>116</v>
      </c>
    </row>
    <row r="76" spans="1:10" x14ac:dyDescent="0.25">
      <c r="A76" t="s">
        <v>182</v>
      </c>
      <c r="B76">
        <v>478</v>
      </c>
      <c r="C76" t="str">
        <f>"05"</f>
        <v>05</v>
      </c>
      <c r="D76" t="s">
        <v>68</v>
      </c>
      <c r="E76">
        <v>6616</v>
      </c>
      <c r="F76" t="s">
        <v>2</v>
      </c>
      <c r="G76" t="s">
        <v>194</v>
      </c>
      <c r="I76" t="s">
        <v>69</v>
      </c>
      <c r="J76" t="s">
        <v>111</v>
      </c>
    </row>
    <row r="77" spans="1:10" x14ac:dyDescent="0.25">
      <c r="A77" t="s">
        <v>182</v>
      </c>
      <c r="B77">
        <v>478</v>
      </c>
      <c r="C77" t="str">
        <f>"06"</f>
        <v>06</v>
      </c>
      <c r="D77" t="s">
        <v>68</v>
      </c>
      <c r="E77">
        <v>8608</v>
      </c>
      <c r="F77" t="s">
        <v>2</v>
      </c>
      <c r="G77" t="s">
        <v>194</v>
      </c>
      <c r="I77" t="s">
        <v>69</v>
      </c>
      <c r="J77" t="s">
        <v>112</v>
      </c>
    </row>
    <row r="78" spans="1:10" x14ac:dyDescent="0.25">
      <c r="A78" t="s">
        <v>182</v>
      </c>
      <c r="B78">
        <v>480</v>
      </c>
      <c r="C78" t="str">
        <f>"01"</f>
        <v>01</v>
      </c>
      <c r="D78" t="s">
        <v>70</v>
      </c>
      <c r="E78">
        <v>14017</v>
      </c>
      <c r="F78" t="s">
        <v>71</v>
      </c>
      <c r="G78" t="s">
        <v>207</v>
      </c>
      <c r="H78" t="s">
        <v>199</v>
      </c>
      <c r="I78" t="s">
        <v>72</v>
      </c>
      <c r="J78" t="s">
        <v>115</v>
      </c>
    </row>
    <row r="79" spans="1:10" x14ac:dyDescent="0.25">
      <c r="A79" t="s">
        <v>182</v>
      </c>
      <c r="B79">
        <v>495</v>
      </c>
      <c r="C79" t="str">
        <f>"01"</f>
        <v>01</v>
      </c>
      <c r="D79" t="s">
        <v>73</v>
      </c>
      <c r="E79">
        <v>6617</v>
      </c>
      <c r="F79" t="s">
        <v>2</v>
      </c>
      <c r="G79" t="s">
        <v>194</v>
      </c>
      <c r="I79" t="s">
        <v>69</v>
      </c>
      <c r="J79" t="s">
        <v>108</v>
      </c>
    </row>
    <row r="80" spans="1:10" x14ac:dyDescent="0.25">
      <c r="A80" t="s">
        <v>182</v>
      </c>
      <c r="B80">
        <v>495</v>
      </c>
      <c r="C80" t="str">
        <f>"02"</f>
        <v>02</v>
      </c>
      <c r="D80" t="s">
        <v>73</v>
      </c>
      <c r="E80">
        <v>6618</v>
      </c>
      <c r="F80" t="s">
        <v>2</v>
      </c>
      <c r="G80" t="s">
        <v>194</v>
      </c>
      <c r="I80" t="s">
        <v>69</v>
      </c>
      <c r="J80" t="s">
        <v>104</v>
      </c>
    </row>
    <row r="81" spans="1:10" x14ac:dyDescent="0.25">
      <c r="A81" t="s">
        <v>182</v>
      </c>
      <c r="B81">
        <v>495</v>
      </c>
      <c r="C81" t="str">
        <f>"03"</f>
        <v>03</v>
      </c>
      <c r="D81" t="s">
        <v>73</v>
      </c>
      <c r="E81">
        <v>6619</v>
      </c>
      <c r="F81" t="s">
        <v>2</v>
      </c>
      <c r="G81" t="s">
        <v>194</v>
      </c>
      <c r="I81" t="s">
        <v>69</v>
      </c>
      <c r="J81" t="s">
        <v>117</v>
      </c>
    </row>
    <row r="82" spans="1:10" x14ac:dyDescent="0.25">
      <c r="A82" t="s">
        <v>182</v>
      </c>
      <c r="B82">
        <v>495</v>
      </c>
      <c r="C82" t="str">
        <f>"04"</f>
        <v>04</v>
      </c>
      <c r="D82" t="s">
        <v>73</v>
      </c>
      <c r="E82">
        <v>6620</v>
      </c>
      <c r="F82" t="s">
        <v>2</v>
      </c>
      <c r="G82" t="s">
        <v>194</v>
      </c>
      <c r="I82" t="s">
        <v>69</v>
      </c>
      <c r="J82" t="s">
        <v>113</v>
      </c>
    </row>
    <row r="83" spans="1:10" x14ac:dyDescent="0.25">
      <c r="A83" t="s">
        <v>182</v>
      </c>
      <c r="B83">
        <v>495</v>
      </c>
      <c r="C83" t="str">
        <f>"05"</f>
        <v>05</v>
      </c>
      <c r="D83" t="s">
        <v>73</v>
      </c>
      <c r="E83">
        <v>6621</v>
      </c>
      <c r="F83" t="s">
        <v>2</v>
      </c>
      <c r="G83" t="s">
        <v>194</v>
      </c>
      <c r="I83" t="s">
        <v>69</v>
      </c>
      <c r="J83" t="s">
        <v>118</v>
      </c>
    </row>
    <row r="84" spans="1:10" x14ac:dyDescent="0.25">
      <c r="A84" t="s">
        <v>182</v>
      </c>
      <c r="B84">
        <v>498</v>
      </c>
      <c r="C84" t="str">
        <f>"01"</f>
        <v>01</v>
      </c>
      <c r="D84" t="s">
        <v>74</v>
      </c>
      <c r="E84">
        <v>6622</v>
      </c>
      <c r="F84" t="s">
        <v>2</v>
      </c>
      <c r="G84" t="s">
        <v>194</v>
      </c>
      <c r="I84" t="s">
        <v>69</v>
      </c>
      <c r="J84" t="s">
        <v>108</v>
      </c>
    </row>
    <row r="85" spans="1:10" x14ac:dyDescent="0.25">
      <c r="A85" t="s">
        <v>182</v>
      </c>
      <c r="B85">
        <v>498</v>
      </c>
      <c r="C85" t="str">
        <f>"02"</f>
        <v>02</v>
      </c>
      <c r="D85" t="s">
        <v>74</v>
      </c>
      <c r="E85">
        <v>8637</v>
      </c>
      <c r="F85" t="s">
        <v>2</v>
      </c>
      <c r="G85" t="s">
        <v>194</v>
      </c>
      <c r="I85" t="s">
        <v>69</v>
      </c>
      <c r="J85" t="s">
        <v>107</v>
      </c>
    </row>
    <row r="86" spans="1:10" x14ac:dyDescent="0.25">
      <c r="A86" t="s">
        <v>182</v>
      </c>
      <c r="B86">
        <v>612</v>
      </c>
      <c r="C86" t="str">
        <f t="shared" ref="C86:C98" si="0">"01"</f>
        <v>01</v>
      </c>
      <c r="D86" t="s">
        <v>75</v>
      </c>
      <c r="E86">
        <v>10547</v>
      </c>
      <c r="F86" t="s">
        <v>76</v>
      </c>
      <c r="G86" t="s">
        <v>205</v>
      </c>
      <c r="H86" t="s">
        <v>206</v>
      </c>
      <c r="I86" t="s">
        <v>16</v>
      </c>
      <c r="J86" t="s">
        <v>117</v>
      </c>
    </row>
    <row r="87" spans="1:10" x14ac:dyDescent="0.25">
      <c r="A87" t="s">
        <v>182</v>
      </c>
      <c r="B87">
        <v>613</v>
      </c>
      <c r="C87" t="str">
        <f t="shared" si="0"/>
        <v>01</v>
      </c>
      <c r="D87" t="s">
        <v>48</v>
      </c>
      <c r="E87">
        <v>8597</v>
      </c>
      <c r="F87" t="s">
        <v>11</v>
      </c>
      <c r="G87" t="s">
        <v>205</v>
      </c>
      <c r="H87" t="s">
        <v>206</v>
      </c>
      <c r="I87" t="s">
        <v>16</v>
      </c>
      <c r="J87" t="s">
        <v>107</v>
      </c>
    </row>
    <row r="88" spans="1:10" x14ac:dyDescent="0.25">
      <c r="A88" t="s">
        <v>182</v>
      </c>
      <c r="B88">
        <v>615</v>
      </c>
      <c r="C88" t="str">
        <f t="shared" si="0"/>
        <v>01</v>
      </c>
      <c r="D88" t="s">
        <v>77</v>
      </c>
      <c r="E88">
        <v>9480</v>
      </c>
      <c r="F88" t="s">
        <v>78</v>
      </c>
      <c r="G88" t="s">
        <v>207</v>
      </c>
      <c r="H88" t="s">
        <v>208</v>
      </c>
      <c r="I88" t="s">
        <v>8</v>
      </c>
      <c r="J88" t="s">
        <v>113</v>
      </c>
    </row>
    <row r="89" spans="1:10" x14ac:dyDescent="0.25">
      <c r="A89" t="s">
        <v>182</v>
      </c>
      <c r="B89">
        <v>622</v>
      </c>
      <c r="C89" t="str">
        <f t="shared" si="0"/>
        <v>01</v>
      </c>
      <c r="D89" t="s">
        <v>79</v>
      </c>
      <c r="E89">
        <v>9481</v>
      </c>
      <c r="F89" t="s">
        <v>7</v>
      </c>
      <c r="G89" t="s">
        <v>205</v>
      </c>
      <c r="H89" t="s">
        <v>206</v>
      </c>
      <c r="I89" t="s">
        <v>16</v>
      </c>
      <c r="J89" t="s">
        <v>119</v>
      </c>
    </row>
    <row r="90" spans="1:10" x14ac:dyDescent="0.25">
      <c r="A90" t="s">
        <v>182</v>
      </c>
      <c r="B90">
        <v>630</v>
      </c>
      <c r="C90" t="str">
        <f t="shared" si="0"/>
        <v>01</v>
      </c>
      <c r="D90" t="s">
        <v>80</v>
      </c>
      <c r="E90">
        <v>8193</v>
      </c>
      <c r="F90" t="s">
        <v>37</v>
      </c>
      <c r="G90" t="s">
        <v>209</v>
      </c>
      <c r="H90" t="s">
        <v>210</v>
      </c>
      <c r="I90" t="s">
        <v>16</v>
      </c>
      <c r="J90" t="s">
        <v>109</v>
      </c>
    </row>
    <row r="91" spans="1:10" x14ac:dyDescent="0.25">
      <c r="A91" t="s">
        <v>182</v>
      </c>
      <c r="B91">
        <v>636</v>
      </c>
      <c r="C91" t="str">
        <f t="shared" si="0"/>
        <v>01</v>
      </c>
      <c r="D91" t="s">
        <v>54</v>
      </c>
      <c r="E91">
        <v>8969</v>
      </c>
      <c r="F91" t="s">
        <v>43</v>
      </c>
      <c r="G91" t="s">
        <v>203</v>
      </c>
      <c r="H91" t="s">
        <v>204</v>
      </c>
      <c r="I91" t="s">
        <v>8</v>
      </c>
      <c r="J91" t="s">
        <v>103</v>
      </c>
    </row>
    <row r="92" spans="1:10" x14ac:dyDescent="0.25">
      <c r="A92" t="s">
        <v>182</v>
      </c>
      <c r="B92">
        <v>638</v>
      </c>
      <c r="C92" t="str">
        <f t="shared" si="0"/>
        <v>01</v>
      </c>
      <c r="D92" t="s">
        <v>55</v>
      </c>
      <c r="E92">
        <v>9479</v>
      </c>
      <c r="F92" t="s">
        <v>56</v>
      </c>
      <c r="G92" t="s">
        <v>215</v>
      </c>
      <c r="H92" t="s">
        <v>216</v>
      </c>
      <c r="I92" t="s">
        <v>16</v>
      </c>
      <c r="J92" t="s">
        <v>110</v>
      </c>
    </row>
    <row r="93" spans="1:10" x14ac:dyDescent="0.25">
      <c r="A93" t="s">
        <v>182</v>
      </c>
      <c r="B93">
        <v>651</v>
      </c>
      <c r="C93" t="str">
        <f t="shared" si="0"/>
        <v>01</v>
      </c>
      <c r="D93" t="s">
        <v>81</v>
      </c>
      <c r="E93">
        <v>6421</v>
      </c>
      <c r="F93" t="s">
        <v>41</v>
      </c>
      <c r="G93" t="s">
        <v>205</v>
      </c>
      <c r="H93" t="s">
        <v>206</v>
      </c>
      <c r="I93" t="s">
        <v>8</v>
      </c>
      <c r="J93" t="s">
        <v>91</v>
      </c>
    </row>
    <row r="94" spans="1:10" x14ac:dyDescent="0.25">
      <c r="A94" t="s">
        <v>182</v>
      </c>
      <c r="B94">
        <v>675</v>
      </c>
      <c r="C94" t="str">
        <f t="shared" si="0"/>
        <v>01</v>
      </c>
      <c r="D94" t="s">
        <v>82</v>
      </c>
      <c r="E94">
        <v>10548</v>
      </c>
      <c r="F94" t="s">
        <v>65</v>
      </c>
      <c r="G94" t="s">
        <v>205</v>
      </c>
      <c r="H94" t="s">
        <v>206</v>
      </c>
      <c r="I94" t="s">
        <v>8</v>
      </c>
      <c r="J94" t="s">
        <v>120</v>
      </c>
    </row>
    <row r="95" spans="1:10" x14ac:dyDescent="0.25">
      <c r="A95" t="s">
        <v>182</v>
      </c>
      <c r="B95">
        <v>680</v>
      </c>
      <c r="C95" t="str">
        <f t="shared" si="0"/>
        <v>01</v>
      </c>
      <c r="D95" t="s">
        <v>83</v>
      </c>
      <c r="E95">
        <v>8123</v>
      </c>
      <c r="F95" t="s">
        <v>67</v>
      </c>
      <c r="G95" t="s">
        <v>209</v>
      </c>
      <c r="H95" t="s">
        <v>210</v>
      </c>
      <c r="I95" t="s">
        <v>8</v>
      </c>
      <c r="J95" t="s">
        <v>121</v>
      </c>
    </row>
    <row r="96" spans="1:10" x14ac:dyDescent="0.25">
      <c r="A96" t="s">
        <v>182</v>
      </c>
      <c r="B96">
        <v>681</v>
      </c>
      <c r="C96" t="str">
        <f t="shared" si="0"/>
        <v>01</v>
      </c>
      <c r="D96" t="s">
        <v>84</v>
      </c>
      <c r="E96">
        <v>6905</v>
      </c>
      <c r="F96" t="s">
        <v>67</v>
      </c>
      <c r="G96" t="s">
        <v>203</v>
      </c>
      <c r="H96" t="s">
        <v>204</v>
      </c>
      <c r="I96" t="s">
        <v>8</v>
      </c>
      <c r="J96" t="s">
        <v>121</v>
      </c>
    </row>
    <row r="97" spans="1:10" x14ac:dyDescent="0.25">
      <c r="A97" t="s">
        <v>182</v>
      </c>
      <c r="B97">
        <v>682</v>
      </c>
      <c r="C97" t="str">
        <f t="shared" si="0"/>
        <v>01</v>
      </c>
      <c r="D97" t="s">
        <v>85</v>
      </c>
      <c r="E97">
        <v>8137</v>
      </c>
      <c r="F97" t="s">
        <v>34</v>
      </c>
      <c r="G97" t="s">
        <v>209</v>
      </c>
      <c r="H97" t="s">
        <v>210</v>
      </c>
      <c r="I97" t="s">
        <v>8</v>
      </c>
      <c r="J97" t="s">
        <v>106</v>
      </c>
    </row>
    <row r="98" spans="1:10" x14ac:dyDescent="0.25">
      <c r="A98" t="s">
        <v>182</v>
      </c>
      <c r="B98">
        <v>696</v>
      </c>
      <c r="C98" t="str">
        <f t="shared" si="0"/>
        <v>01</v>
      </c>
      <c r="D98" t="s">
        <v>68</v>
      </c>
      <c r="E98">
        <v>6858</v>
      </c>
      <c r="F98" t="s">
        <v>2</v>
      </c>
      <c r="G98" t="s">
        <v>194</v>
      </c>
      <c r="I98" t="s">
        <v>69</v>
      </c>
      <c r="J98" t="s">
        <v>106</v>
      </c>
    </row>
    <row r="99" spans="1:10" x14ac:dyDescent="0.25">
      <c r="A99" t="s">
        <v>182</v>
      </c>
      <c r="B99">
        <v>696</v>
      </c>
      <c r="C99" t="str">
        <f>"02"</f>
        <v>02</v>
      </c>
      <c r="D99" t="s">
        <v>68</v>
      </c>
      <c r="E99">
        <v>6859</v>
      </c>
      <c r="F99" t="s">
        <v>2</v>
      </c>
      <c r="G99" t="s">
        <v>194</v>
      </c>
      <c r="I99" t="s">
        <v>69</v>
      </c>
      <c r="J99" t="s">
        <v>111</v>
      </c>
    </row>
    <row r="100" spans="1:10" x14ac:dyDescent="0.25">
      <c r="A100" t="s">
        <v>182</v>
      </c>
      <c r="B100">
        <v>696</v>
      </c>
      <c r="C100" t="str">
        <f>"03"</f>
        <v>03</v>
      </c>
      <c r="D100" t="s">
        <v>68</v>
      </c>
      <c r="E100">
        <v>6949</v>
      </c>
      <c r="F100" t="s">
        <v>2</v>
      </c>
      <c r="G100" t="s">
        <v>194</v>
      </c>
      <c r="I100" t="s">
        <v>69</v>
      </c>
      <c r="J100" t="s">
        <v>108</v>
      </c>
    </row>
    <row r="101" spans="1:10" x14ac:dyDescent="0.25">
      <c r="A101" t="s">
        <v>182</v>
      </c>
      <c r="B101">
        <v>696</v>
      </c>
      <c r="C101" t="str">
        <f>"04"</f>
        <v>04</v>
      </c>
      <c r="D101" t="s">
        <v>68</v>
      </c>
      <c r="E101">
        <v>6950</v>
      </c>
      <c r="F101" t="s">
        <v>2</v>
      </c>
      <c r="G101" t="s">
        <v>194</v>
      </c>
      <c r="I101" t="s">
        <v>69</v>
      </c>
      <c r="J101" t="s">
        <v>122</v>
      </c>
    </row>
    <row r="102" spans="1:10" x14ac:dyDescent="0.25">
      <c r="A102" t="s">
        <v>182</v>
      </c>
      <c r="B102">
        <v>696</v>
      </c>
      <c r="C102" t="str">
        <f>"05"</f>
        <v>05</v>
      </c>
      <c r="D102" t="s">
        <v>68</v>
      </c>
      <c r="E102">
        <v>6951</v>
      </c>
      <c r="F102" t="s">
        <v>2</v>
      </c>
      <c r="G102" t="s">
        <v>194</v>
      </c>
      <c r="I102" t="s">
        <v>69</v>
      </c>
      <c r="J102" t="s">
        <v>116</v>
      </c>
    </row>
    <row r="103" spans="1:10" x14ac:dyDescent="0.25">
      <c r="A103" t="s">
        <v>182</v>
      </c>
      <c r="B103">
        <v>696</v>
      </c>
      <c r="C103" t="str">
        <f>"06"</f>
        <v>06</v>
      </c>
      <c r="D103" t="s">
        <v>68</v>
      </c>
      <c r="E103">
        <v>6952</v>
      </c>
      <c r="F103" t="s">
        <v>2</v>
      </c>
      <c r="G103" t="s">
        <v>194</v>
      </c>
      <c r="I103" t="s">
        <v>69</v>
      </c>
      <c r="J103" t="s">
        <v>120</v>
      </c>
    </row>
    <row r="104" spans="1:10" x14ac:dyDescent="0.25">
      <c r="A104" t="s">
        <v>182</v>
      </c>
      <c r="B104">
        <v>696</v>
      </c>
      <c r="C104" t="str">
        <f>"07"</f>
        <v>07</v>
      </c>
      <c r="D104" t="s">
        <v>68</v>
      </c>
      <c r="E104">
        <v>7326</v>
      </c>
      <c r="F104" t="s">
        <v>2</v>
      </c>
      <c r="G104" t="s">
        <v>194</v>
      </c>
      <c r="I104" t="s">
        <v>69</v>
      </c>
      <c r="J104" t="s">
        <v>99</v>
      </c>
    </row>
    <row r="105" spans="1:10" x14ac:dyDescent="0.25">
      <c r="A105" t="s">
        <v>182</v>
      </c>
      <c r="B105">
        <v>696</v>
      </c>
      <c r="C105" t="str">
        <f>"08"</f>
        <v>08</v>
      </c>
      <c r="D105" t="s">
        <v>68</v>
      </c>
      <c r="E105">
        <v>7327</v>
      </c>
      <c r="F105" t="s">
        <v>2</v>
      </c>
      <c r="G105" t="s">
        <v>194</v>
      </c>
      <c r="I105" t="s">
        <v>69</v>
      </c>
      <c r="J105" t="s">
        <v>112</v>
      </c>
    </row>
    <row r="106" spans="1:10" x14ac:dyDescent="0.25">
      <c r="A106" t="s">
        <v>182</v>
      </c>
      <c r="B106">
        <v>696</v>
      </c>
      <c r="C106" t="str">
        <f>"09"</f>
        <v>09</v>
      </c>
      <c r="D106" t="s">
        <v>68</v>
      </c>
      <c r="E106">
        <v>7328</v>
      </c>
      <c r="F106" t="s">
        <v>2</v>
      </c>
      <c r="G106" t="s">
        <v>194</v>
      </c>
      <c r="I106" t="s">
        <v>69</v>
      </c>
      <c r="J106" t="s">
        <v>110</v>
      </c>
    </row>
    <row r="107" spans="1:10" x14ac:dyDescent="0.25">
      <c r="A107" t="s">
        <v>182</v>
      </c>
      <c r="B107">
        <v>696</v>
      </c>
      <c r="C107" t="str">
        <f>"10"</f>
        <v>10</v>
      </c>
      <c r="D107" t="s">
        <v>68</v>
      </c>
      <c r="E107">
        <v>8171</v>
      </c>
      <c r="F107" t="s">
        <v>2</v>
      </c>
      <c r="G107" t="s">
        <v>194</v>
      </c>
      <c r="I107" t="s">
        <v>69</v>
      </c>
      <c r="J107" t="s">
        <v>90</v>
      </c>
    </row>
    <row r="108" spans="1:10" x14ac:dyDescent="0.25">
      <c r="A108" t="s">
        <v>182</v>
      </c>
      <c r="B108">
        <v>696</v>
      </c>
      <c r="C108" t="str">
        <f>"11"</f>
        <v>11</v>
      </c>
      <c r="D108" t="s">
        <v>68</v>
      </c>
      <c r="E108">
        <v>8172</v>
      </c>
      <c r="F108" t="s">
        <v>2</v>
      </c>
      <c r="G108" t="s">
        <v>194</v>
      </c>
      <c r="I108" t="s">
        <v>69</v>
      </c>
      <c r="J108" t="s">
        <v>104</v>
      </c>
    </row>
    <row r="109" spans="1:10" x14ac:dyDescent="0.25">
      <c r="A109" t="s">
        <v>182</v>
      </c>
      <c r="B109">
        <v>696</v>
      </c>
      <c r="C109" t="str">
        <f>"12"</f>
        <v>12</v>
      </c>
      <c r="D109" t="s">
        <v>68</v>
      </c>
      <c r="E109">
        <v>8173</v>
      </c>
      <c r="F109" t="s">
        <v>2</v>
      </c>
      <c r="G109" t="s">
        <v>194</v>
      </c>
      <c r="I109" t="s">
        <v>69</v>
      </c>
      <c r="J109" t="s">
        <v>113</v>
      </c>
    </row>
    <row r="110" spans="1:10" x14ac:dyDescent="0.25">
      <c r="A110" t="s">
        <v>182</v>
      </c>
      <c r="B110">
        <v>697</v>
      </c>
      <c r="C110" t="str">
        <f>"01"</f>
        <v>01</v>
      </c>
      <c r="D110" t="s">
        <v>70</v>
      </c>
      <c r="E110">
        <v>14018</v>
      </c>
      <c r="F110" t="s">
        <v>71</v>
      </c>
      <c r="G110" t="s">
        <v>207</v>
      </c>
      <c r="H110" t="s">
        <v>199</v>
      </c>
      <c r="I110" t="s">
        <v>72</v>
      </c>
      <c r="J110" t="s">
        <v>115</v>
      </c>
    </row>
    <row r="111" spans="1:10" x14ac:dyDescent="0.25">
      <c r="A111" t="s">
        <v>182</v>
      </c>
      <c r="B111">
        <v>698</v>
      </c>
      <c r="C111" t="str">
        <f>"01"</f>
        <v>01</v>
      </c>
      <c r="D111" t="s">
        <v>86</v>
      </c>
      <c r="E111">
        <v>6906</v>
      </c>
      <c r="F111" t="s">
        <v>2</v>
      </c>
      <c r="G111" t="s">
        <v>194</v>
      </c>
      <c r="I111" t="s">
        <v>69</v>
      </c>
      <c r="J111" t="s">
        <v>90</v>
      </c>
    </row>
    <row r="112" spans="1:10" x14ac:dyDescent="0.25">
      <c r="A112" t="s">
        <v>182</v>
      </c>
      <c r="B112">
        <v>698</v>
      </c>
      <c r="C112" t="str">
        <f>"02"</f>
        <v>02</v>
      </c>
      <c r="D112" t="s">
        <v>86</v>
      </c>
      <c r="E112">
        <v>6953</v>
      </c>
      <c r="F112" t="s">
        <v>2</v>
      </c>
      <c r="G112" t="s">
        <v>194</v>
      </c>
      <c r="I112" t="s">
        <v>69</v>
      </c>
      <c r="J112" t="s">
        <v>116</v>
      </c>
    </row>
    <row r="113" spans="1:10" x14ac:dyDescent="0.25">
      <c r="A113" t="s">
        <v>182</v>
      </c>
      <c r="B113">
        <v>698</v>
      </c>
      <c r="C113" t="str">
        <f>"03"</f>
        <v>03</v>
      </c>
      <c r="D113" t="s">
        <v>86</v>
      </c>
      <c r="E113">
        <v>6954</v>
      </c>
      <c r="F113" t="s">
        <v>2</v>
      </c>
      <c r="G113" t="s">
        <v>194</v>
      </c>
      <c r="I113" t="s">
        <v>69</v>
      </c>
      <c r="J113" t="s">
        <v>113</v>
      </c>
    </row>
    <row r="114" spans="1:10" x14ac:dyDescent="0.25">
      <c r="A114" t="s">
        <v>182</v>
      </c>
      <c r="B114">
        <v>698</v>
      </c>
      <c r="C114" t="str">
        <f>"04"</f>
        <v>04</v>
      </c>
      <c r="D114" t="s">
        <v>86</v>
      </c>
      <c r="E114">
        <v>6955</v>
      </c>
      <c r="F114" t="s">
        <v>2</v>
      </c>
      <c r="G114" t="s">
        <v>194</v>
      </c>
      <c r="I114" t="s">
        <v>69</v>
      </c>
      <c r="J114" t="s">
        <v>122</v>
      </c>
    </row>
    <row r="115" spans="1:10" x14ac:dyDescent="0.25">
      <c r="A115" t="s">
        <v>182</v>
      </c>
      <c r="B115">
        <v>698</v>
      </c>
      <c r="C115" t="str">
        <f>"05"</f>
        <v>05</v>
      </c>
      <c r="D115" t="s">
        <v>86</v>
      </c>
      <c r="E115">
        <v>6956</v>
      </c>
      <c r="F115" t="s">
        <v>2</v>
      </c>
      <c r="G115" t="s">
        <v>194</v>
      </c>
      <c r="I115" t="s">
        <v>69</v>
      </c>
      <c r="J115" t="s">
        <v>107</v>
      </c>
    </row>
    <row r="116" spans="1:10" x14ac:dyDescent="0.25">
      <c r="A116" t="s">
        <v>182</v>
      </c>
      <c r="B116">
        <v>698</v>
      </c>
      <c r="C116" t="str">
        <f>"06"</f>
        <v>06</v>
      </c>
      <c r="D116" t="s">
        <v>86</v>
      </c>
      <c r="E116">
        <v>14055</v>
      </c>
      <c r="F116" t="s">
        <v>2</v>
      </c>
      <c r="G116" t="s">
        <v>194</v>
      </c>
      <c r="I116" t="s">
        <v>69</v>
      </c>
      <c r="J116" t="s">
        <v>107</v>
      </c>
    </row>
    <row r="117" spans="1:10" x14ac:dyDescent="0.25">
      <c r="A117" t="s">
        <v>182</v>
      </c>
      <c r="B117">
        <v>699</v>
      </c>
      <c r="C117" t="str">
        <f>"01"</f>
        <v>01</v>
      </c>
      <c r="D117" t="s">
        <v>87</v>
      </c>
      <c r="E117">
        <v>6907</v>
      </c>
      <c r="F117" t="s">
        <v>2</v>
      </c>
      <c r="G117" t="s">
        <v>194</v>
      </c>
      <c r="I117" t="s">
        <v>69</v>
      </c>
      <c r="J117" t="s">
        <v>115</v>
      </c>
    </row>
    <row r="118" spans="1:10" x14ac:dyDescent="0.25">
      <c r="A118" t="s">
        <v>182</v>
      </c>
      <c r="B118">
        <v>699</v>
      </c>
      <c r="C118" t="str">
        <f>"02"</f>
        <v>02</v>
      </c>
      <c r="D118" t="s">
        <v>87</v>
      </c>
      <c r="E118">
        <v>7213</v>
      </c>
      <c r="F118" t="s">
        <v>2</v>
      </c>
      <c r="G118" t="s">
        <v>194</v>
      </c>
      <c r="I118" t="s">
        <v>69</v>
      </c>
      <c r="J118" t="s">
        <v>90</v>
      </c>
    </row>
    <row r="119" spans="1:10" x14ac:dyDescent="0.25">
      <c r="A119" t="s">
        <v>182</v>
      </c>
      <c r="B119">
        <v>699</v>
      </c>
      <c r="C119" t="str">
        <f>"03"</f>
        <v>03</v>
      </c>
      <c r="D119" t="s">
        <v>87</v>
      </c>
      <c r="E119">
        <v>7214</v>
      </c>
      <c r="F119" t="s">
        <v>2</v>
      </c>
      <c r="G119" t="s">
        <v>194</v>
      </c>
      <c r="I119" t="s">
        <v>69</v>
      </c>
      <c r="J119" t="s">
        <v>122</v>
      </c>
    </row>
    <row r="120" spans="1:10" x14ac:dyDescent="0.25">
      <c r="A120" t="s">
        <v>182</v>
      </c>
      <c r="B120">
        <v>699</v>
      </c>
      <c r="C120" t="str">
        <f>"04"</f>
        <v>04</v>
      </c>
      <c r="D120" t="s">
        <v>87</v>
      </c>
      <c r="E120">
        <v>7215</v>
      </c>
      <c r="F120" t="s">
        <v>2</v>
      </c>
      <c r="G120" t="s">
        <v>194</v>
      </c>
      <c r="I120" t="s">
        <v>69</v>
      </c>
      <c r="J120" t="s">
        <v>2</v>
      </c>
    </row>
    <row r="121" spans="1:10" x14ac:dyDescent="0.25">
      <c r="A121" t="s">
        <v>182</v>
      </c>
      <c r="B121">
        <v>699</v>
      </c>
      <c r="C121" t="str">
        <f>"05"</f>
        <v>05</v>
      </c>
      <c r="D121" t="s">
        <v>87</v>
      </c>
      <c r="E121">
        <v>7216</v>
      </c>
      <c r="F121" t="s">
        <v>2</v>
      </c>
      <c r="G121" t="s">
        <v>194</v>
      </c>
      <c r="I121" t="s">
        <v>69</v>
      </c>
      <c r="J121" t="s">
        <v>108</v>
      </c>
    </row>
    <row r="122" spans="1:10" x14ac:dyDescent="0.25">
      <c r="A122" t="s">
        <v>182</v>
      </c>
      <c r="B122">
        <v>899</v>
      </c>
      <c r="C122" t="str">
        <f>"01"</f>
        <v>01</v>
      </c>
      <c r="D122" t="s">
        <v>88</v>
      </c>
      <c r="E122">
        <v>6422</v>
      </c>
      <c r="F122" t="s">
        <v>2</v>
      </c>
      <c r="G122" t="s">
        <v>194</v>
      </c>
      <c r="I122" t="s">
        <v>69</v>
      </c>
      <c r="J122" t="s">
        <v>113</v>
      </c>
    </row>
    <row r="123" spans="1:10" x14ac:dyDescent="0.25">
      <c r="A123" t="s">
        <v>182</v>
      </c>
      <c r="B123">
        <v>899</v>
      </c>
      <c r="C123" t="str">
        <f>"02"</f>
        <v>02</v>
      </c>
      <c r="D123" t="s">
        <v>88</v>
      </c>
      <c r="E123">
        <v>6423</v>
      </c>
      <c r="F123" t="s">
        <v>2</v>
      </c>
      <c r="G123" t="s">
        <v>194</v>
      </c>
      <c r="I123" t="s">
        <v>69</v>
      </c>
      <c r="J123" t="s">
        <v>116</v>
      </c>
    </row>
    <row r="124" spans="1:10" x14ac:dyDescent="0.25">
      <c r="A124" t="s">
        <v>182</v>
      </c>
      <c r="B124">
        <v>899</v>
      </c>
      <c r="C124" t="str">
        <f>"03"</f>
        <v>03</v>
      </c>
      <c r="D124" t="s">
        <v>88</v>
      </c>
      <c r="E124">
        <v>6424</v>
      </c>
      <c r="F124" t="s">
        <v>2</v>
      </c>
      <c r="G124" t="s">
        <v>194</v>
      </c>
      <c r="I124" t="s">
        <v>69</v>
      </c>
      <c r="J124" t="s">
        <v>123</v>
      </c>
    </row>
    <row r="125" spans="1:10" x14ac:dyDescent="0.25">
      <c r="A125" t="s">
        <v>182</v>
      </c>
      <c r="B125">
        <v>899</v>
      </c>
      <c r="C125" t="str">
        <f>"04"</f>
        <v>04</v>
      </c>
      <c r="D125" t="s">
        <v>88</v>
      </c>
      <c r="E125">
        <v>6425</v>
      </c>
      <c r="F125" t="s">
        <v>2</v>
      </c>
      <c r="G125" t="s">
        <v>194</v>
      </c>
      <c r="I125" t="s">
        <v>69</v>
      </c>
      <c r="J125" t="s">
        <v>106</v>
      </c>
    </row>
    <row r="126" spans="1:10" x14ac:dyDescent="0.25">
      <c r="A126" t="s">
        <v>182</v>
      </c>
      <c r="B126">
        <v>899</v>
      </c>
      <c r="C126" t="str">
        <f>"05"</f>
        <v>05</v>
      </c>
      <c r="D126" t="s">
        <v>88</v>
      </c>
      <c r="E126">
        <v>6426</v>
      </c>
      <c r="F126" t="s">
        <v>2</v>
      </c>
      <c r="G126" t="s">
        <v>194</v>
      </c>
      <c r="I126" t="s">
        <v>69</v>
      </c>
      <c r="J126" t="s">
        <v>117</v>
      </c>
    </row>
    <row r="127" spans="1:10" x14ac:dyDescent="0.25">
      <c r="A127" t="s">
        <v>182</v>
      </c>
      <c r="B127">
        <v>899</v>
      </c>
      <c r="C127" t="str">
        <f>"06"</f>
        <v>06</v>
      </c>
      <c r="D127" t="s">
        <v>88</v>
      </c>
      <c r="E127">
        <v>6427</v>
      </c>
      <c r="F127" t="s">
        <v>2</v>
      </c>
      <c r="G127" t="s">
        <v>194</v>
      </c>
      <c r="I127" t="s">
        <v>69</v>
      </c>
      <c r="J127" t="s">
        <v>122</v>
      </c>
    </row>
    <row r="128" spans="1:10" x14ac:dyDescent="0.25">
      <c r="A128" t="s">
        <v>182</v>
      </c>
      <c r="B128">
        <v>899</v>
      </c>
      <c r="C128" t="str">
        <f>"07"</f>
        <v>07</v>
      </c>
      <c r="D128" t="s">
        <v>88</v>
      </c>
      <c r="E128">
        <v>7329</v>
      </c>
      <c r="F128" t="s">
        <v>2</v>
      </c>
      <c r="G128" t="s">
        <v>194</v>
      </c>
      <c r="I128" t="s">
        <v>69</v>
      </c>
      <c r="J128" t="s">
        <v>119</v>
      </c>
    </row>
    <row r="129" spans="1:10" x14ac:dyDescent="0.25">
      <c r="A129" t="s">
        <v>182</v>
      </c>
      <c r="B129">
        <v>899</v>
      </c>
      <c r="C129" t="str">
        <f>"08"</f>
        <v>08</v>
      </c>
      <c r="D129" t="s">
        <v>88</v>
      </c>
      <c r="E129">
        <v>7330</v>
      </c>
      <c r="F129" t="s">
        <v>2</v>
      </c>
      <c r="G129" t="s">
        <v>194</v>
      </c>
      <c r="I129" t="s">
        <v>69</v>
      </c>
      <c r="J129" t="s">
        <v>115</v>
      </c>
    </row>
    <row r="130" spans="1:10" x14ac:dyDescent="0.25">
      <c r="A130" t="s">
        <v>182</v>
      </c>
      <c r="B130">
        <v>899</v>
      </c>
      <c r="C130" t="str">
        <f>"09"</f>
        <v>09</v>
      </c>
      <c r="D130" t="s">
        <v>88</v>
      </c>
      <c r="E130">
        <v>7331</v>
      </c>
      <c r="F130" t="s">
        <v>2</v>
      </c>
      <c r="G130" t="s">
        <v>194</v>
      </c>
      <c r="I130" t="s">
        <v>69</v>
      </c>
      <c r="J130" t="s">
        <v>99</v>
      </c>
    </row>
    <row r="131" spans="1:10" x14ac:dyDescent="0.25">
      <c r="A131" t="s">
        <v>182</v>
      </c>
      <c r="B131">
        <v>899</v>
      </c>
      <c r="C131" t="str">
        <f>"10"</f>
        <v>10</v>
      </c>
      <c r="D131" t="s">
        <v>88</v>
      </c>
      <c r="E131">
        <v>7986</v>
      </c>
      <c r="F131" t="s">
        <v>2</v>
      </c>
      <c r="G131" t="s">
        <v>194</v>
      </c>
      <c r="I131" t="s">
        <v>69</v>
      </c>
      <c r="J131" t="s">
        <v>107</v>
      </c>
    </row>
    <row r="132" spans="1:10" x14ac:dyDescent="0.25">
      <c r="A132" t="s">
        <v>182</v>
      </c>
      <c r="B132">
        <v>899</v>
      </c>
      <c r="C132" t="str">
        <f>"11"</f>
        <v>11</v>
      </c>
      <c r="D132" t="s">
        <v>88</v>
      </c>
      <c r="E132">
        <v>8914</v>
      </c>
      <c r="F132" t="s">
        <v>2</v>
      </c>
      <c r="G132" t="s">
        <v>194</v>
      </c>
      <c r="I132" t="s">
        <v>69</v>
      </c>
      <c r="J132" t="s">
        <v>90</v>
      </c>
    </row>
    <row r="133" spans="1:10" x14ac:dyDescent="0.25">
      <c r="A133" t="s">
        <v>182</v>
      </c>
      <c r="B133">
        <v>899</v>
      </c>
      <c r="C133" t="str">
        <f>"12"</f>
        <v>12</v>
      </c>
      <c r="D133" t="s">
        <v>88</v>
      </c>
      <c r="E133">
        <v>9327</v>
      </c>
      <c r="F133" t="s">
        <v>2</v>
      </c>
      <c r="G133" t="s">
        <v>194</v>
      </c>
      <c r="I133" t="s">
        <v>69</v>
      </c>
      <c r="J133" t="s">
        <v>108</v>
      </c>
    </row>
    <row r="134" spans="1:10" x14ac:dyDescent="0.25">
      <c r="A134" t="s">
        <v>186</v>
      </c>
      <c r="B134">
        <v>110</v>
      </c>
      <c r="C134" t="str">
        <f>"12"</f>
        <v>12</v>
      </c>
      <c r="D134" t="s">
        <v>124</v>
      </c>
      <c r="E134">
        <v>9271</v>
      </c>
      <c r="F134" t="s">
        <v>125</v>
      </c>
      <c r="G134" t="s">
        <v>205</v>
      </c>
      <c r="H134" t="s">
        <v>206</v>
      </c>
      <c r="I134" t="s">
        <v>16</v>
      </c>
      <c r="J134" t="s">
        <v>126</v>
      </c>
    </row>
    <row r="135" spans="1:10" x14ac:dyDescent="0.25">
      <c r="A135" t="s">
        <v>186</v>
      </c>
      <c r="B135">
        <v>110</v>
      </c>
      <c r="C135" t="str">
        <f>"13"</f>
        <v>13</v>
      </c>
      <c r="D135" t="s">
        <v>124</v>
      </c>
      <c r="E135">
        <v>9952</v>
      </c>
      <c r="F135" t="s">
        <v>127</v>
      </c>
      <c r="G135" t="s">
        <v>205</v>
      </c>
      <c r="H135" t="s">
        <v>206</v>
      </c>
      <c r="I135" t="s">
        <v>8</v>
      </c>
      <c r="J135" t="s">
        <v>126</v>
      </c>
    </row>
    <row r="136" spans="1:10" x14ac:dyDescent="0.25">
      <c r="A136" t="s">
        <v>186</v>
      </c>
      <c r="B136" t="s">
        <v>187</v>
      </c>
      <c r="C136" t="str">
        <f>"01"</f>
        <v>01</v>
      </c>
      <c r="D136" t="s">
        <v>128</v>
      </c>
      <c r="E136">
        <v>7318</v>
      </c>
      <c r="F136" t="s">
        <v>129</v>
      </c>
      <c r="G136" t="s">
        <v>217</v>
      </c>
      <c r="H136" t="s">
        <v>212</v>
      </c>
      <c r="I136" t="s">
        <v>72</v>
      </c>
      <c r="J136" t="s">
        <v>130</v>
      </c>
    </row>
    <row r="137" spans="1:10" x14ac:dyDescent="0.25">
      <c r="A137" t="s">
        <v>186</v>
      </c>
      <c r="B137" t="s">
        <v>188</v>
      </c>
      <c r="C137" t="str">
        <f>"11"</f>
        <v>11</v>
      </c>
      <c r="D137" t="s">
        <v>131</v>
      </c>
      <c r="E137">
        <v>8236</v>
      </c>
      <c r="F137" t="s">
        <v>132</v>
      </c>
      <c r="G137" t="s">
        <v>203</v>
      </c>
      <c r="H137" t="s">
        <v>204</v>
      </c>
      <c r="I137" t="s">
        <v>16</v>
      </c>
      <c r="J137" t="s">
        <v>109</v>
      </c>
    </row>
    <row r="138" spans="1:10" x14ac:dyDescent="0.25">
      <c r="A138" t="s">
        <v>186</v>
      </c>
      <c r="B138">
        <v>116</v>
      </c>
      <c r="C138" t="str">
        <f>"11"</f>
        <v>11</v>
      </c>
      <c r="D138" t="s">
        <v>133</v>
      </c>
      <c r="E138">
        <v>8066</v>
      </c>
      <c r="F138" t="s">
        <v>67</v>
      </c>
      <c r="G138" t="s">
        <v>200</v>
      </c>
      <c r="H138" t="s">
        <v>201</v>
      </c>
      <c r="I138" t="s">
        <v>8</v>
      </c>
      <c r="J138" t="s">
        <v>134</v>
      </c>
    </row>
    <row r="139" spans="1:10" x14ac:dyDescent="0.25">
      <c r="A139" t="s">
        <v>186</v>
      </c>
      <c r="B139">
        <v>117</v>
      </c>
      <c r="C139" t="str">
        <f>"11"</f>
        <v>11</v>
      </c>
      <c r="D139" t="s">
        <v>135</v>
      </c>
      <c r="E139">
        <v>8020</v>
      </c>
      <c r="F139" t="s">
        <v>67</v>
      </c>
      <c r="G139" t="s">
        <v>205</v>
      </c>
      <c r="H139" t="s">
        <v>206</v>
      </c>
      <c r="I139" t="s">
        <v>8</v>
      </c>
      <c r="J139" t="s">
        <v>134</v>
      </c>
    </row>
    <row r="140" spans="1:10" x14ac:dyDescent="0.25">
      <c r="A140" t="s">
        <v>186</v>
      </c>
      <c r="B140">
        <v>220</v>
      </c>
      <c r="C140" t="str">
        <f>"01"</f>
        <v>01</v>
      </c>
      <c r="D140" t="s">
        <v>136</v>
      </c>
      <c r="E140">
        <v>7428</v>
      </c>
      <c r="F140" t="s">
        <v>19</v>
      </c>
      <c r="G140" t="s">
        <v>203</v>
      </c>
      <c r="H140" t="s">
        <v>210</v>
      </c>
      <c r="I140" t="s">
        <v>15</v>
      </c>
      <c r="J140" t="s">
        <v>137</v>
      </c>
    </row>
    <row r="141" spans="1:10" x14ac:dyDescent="0.25">
      <c r="A141" t="s">
        <v>186</v>
      </c>
      <c r="B141" t="s">
        <v>189</v>
      </c>
      <c r="C141" t="str">
        <f>"01"</f>
        <v>01</v>
      </c>
      <c r="D141" t="s">
        <v>138</v>
      </c>
      <c r="E141">
        <v>7612</v>
      </c>
      <c r="F141" t="s">
        <v>139</v>
      </c>
      <c r="G141" t="s">
        <v>205</v>
      </c>
      <c r="H141" t="s">
        <v>206</v>
      </c>
      <c r="I141" t="s">
        <v>16</v>
      </c>
      <c r="J141" t="s">
        <v>140</v>
      </c>
    </row>
    <row r="142" spans="1:10" x14ac:dyDescent="0.25">
      <c r="A142" t="s">
        <v>186</v>
      </c>
      <c r="B142" t="s">
        <v>189</v>
      </c>
      <c r="C142" t="str">
        <f>"02"</f>
        <v>02</v>
      </c>
      <c r="D142" t="s">
        <v>138</v>
      </c>
      <c r="E142">
        <v>9191</v>
      </c>
      <c r="F142" t="s">
        <v>141</v>
      </c>
      <c r="G142" t="s">
        <v>194</v>
      </c>
      <c r="I142" t="s">
        <v>69</v>
      </c>
      <c r="J142" t="s">
        <v>142</v>
      </c>
    </row>
    <row r="143" spans="1:10" x14ac:dyDescent="0.25">
      <c r="A143" t="s">
        <v>186</v>
      </c>
      <c r="B143" t="s">
        <v>189</v>
      </c>
      <c r="C143" t="str">
        <f>"03"</f>
        <v>03</v>
      </c>
      <c r="D143" t="s">
        <v>138</v>
      </c>
      <c r="E143">
        <v>9896</v>
      </c>
      <c r="F143" t="s">
        <v>143</v>
      </c>
      <c r="G143" t="s">
        <v>203</v>
      </c>
      <c r="H143" t="s">
        <v>210</v>
      </c>
      <c r="I143" t="s">
        <v>21</v>
      </c>
      <c r="J143" t="s">
        <v>140</v>
      </c>
    </row>
    <row r="144" spans="1:10" x14ac:dyDescent="0.25">
      <c r="A144" t="s">
        <v>186</v>
      </c>
      <c r="B144">
        <v>240</v>
      </c>
      <c r="C144" t="str">
        <f>"01"</f>
        <v>01</v>
      </c>
      <c r="D144" t="s">
        <v>144</v>
      </c>
      <c r="E144">
        <v>7308</v>
      </c>
      <c r="F144" t="s">
        <v>145</v>
      </c>
      <c r="G144" t="s">
        <v>205</v>
      </c>
      <c r="H144" t="s">
        <v>206</v>
      </c>
      <c r="I144" t="s">
        <v>8</v>
      </c>
      <c r="J144" t="s">
        <v>146</v>
      </c>
    </row>
    <row r="145" spans="1:10" x14ac:dyDescent="0.25">
      <c r="A145" t="s">
        <v>186</v>
      </c>
      <c r="B145">
        <v>240</v>
      </c>
      <c r="C145" t="str">
        <f>"02"</f>
        <v>02</v>
      </c>
      <c r="D145" t="s">
        <v>144</v>
      </c>
      <c r="E145">
        <v>9812</v>
      </c>
      <c r="F145" t="s">
        <v>147</v>
      </c>
      <c r="G145" t="s">
        <v>203</v>
      </c>
      <c r="H145" t="s">
        <v>210</v>
      </c>
      <c r="I145" t="s">
        <v>12</v>
      </c>
      <c r="J145" t="s">
        <v>146</v>
      </c>
    </row>
    <row r="146" spans="1:10" x14ac:dyDescent="0.25">
      <c r="A146" t="s">
        <v>186</v>
      </c>
      <c r="B146">
        <v>240</v>
      </c>
      <c r="C146" t="str">
        <f>"03"</f>
        <v>03</v>
      </c>
      <c r="D146" t="s">
        <v>144</v>
      </c>
      <c r="E146">
        <v>13407</v>
      </c>
      <c r="F146" t="s">
        <v>50</v>
      </c>
      <c r="G146" t="s">
        <v>203</v>
      </c>
      <c r="H146" t="s">
        <v>210</v>
      </c>
      <c r="I146" t="s">
        <v>15</v>
      </c>
      <c r="J146" t="s">
        <v>146</v>
      </c>
    </row>
    <row r="147" spans="1:10" x14ac:dyDescent="0.25">
      <c r="A147" t="s">
        <v>186</v>
      </c>
      <c r="B147">
        <v>244</v>
      </c>
      <c r="C147" t="str">
        <f>"11"</f>
        <v>11</v>
      </c>
      <c r="D147" t="s">
        <v>148</v>
      </c>
      <c r="E147">
        <v>7511</v>
      </c>
      <c r="F147" t="s">
        <v>3</v>
      </c>
      <c r="G147" t="s">
        <v>205</v>
      </c>
      <c r="H147" t="s">
        <v>206</v>
      </c>
      <c r="I147" t="s">
        <v>16</v>
      </c>
      <c r="J147" t="s">
        <v>149</v>
      </c>
    </row>
    <row r="148" spans="1:10" x14ac:dyDescent="0.25">
      <c r="A148" t="s">
        <v>186</v>
      </c>
      <c r="B148">
        <v>244</v>
      </c>
      <c r="C148" t="str">
        <f>"12"</f>
        <v>12</v>
      </c>
      <c r="D148" t="s">
        <v>148</v>
      </c>
      <c r="E148">
        <v>7727</v>
      </c>
      <c r="F148" t="s">
        <v>10</v>
      </c>
      <c r="G148" t="s">
        <v>207</v>
      </c>
      <c r="H148" t="s">
        <v>208</v>
      </c>
      <c r="I148" t="s">
        <v>8</v>
      </c>
      <c r="J148" t="s">
        <v>134</v>
      </c>
    </row>
    <row r="149" spans="1:10" x14ac:dyDescent="0.25">
      <c r="A149" t="s">
        <v>186</v>
      </c>
      <c r="B149">
        <v>246</v>
      </c>
      <c r="C149" t="str">
        <f>"10"</f>
        <v>10</v>
      </c>
      <c r="D149" t="s">
        <v>150</v>
      </c>
      <c r="E149">
        <v>9002</v>
      </c>
      <c r="F149" t="s">
        <v>141</v>
      </c>
      <c r="G149" t="s">
        <v>194</v>
      </c>
      <c r="I149" t="s">
        <v>69</v>
      </c>
      <c r="J149" t="s">
        <v>142</v>
      </c>
    </row>
    <row r="150" spans="1:10" x14ac:dyDescent="0.25">
      <c r="A150" t="s">
        <v>186</v>
      </c>
      <c r="B150">
        <v>246</v>
      </c>
      <c r="C150" t="str">
        <f>"11"</f>
        <v>11</v>
      </c>
      <c r="D150" t="s">
        <v>150</v>
      </c>
      <c r="E150">
        <v>9788</v>
      </c>
      <c r="F150" t="s">
        <v>151</v>
      </c>
      <c r="G150" t="s">
        <v>205</v>
      </c>
      <c r="H150" t="s">
        <v>206</v>
      </c>
      <c r="I150" t="s">
        <v>8</v>
      </c>
      <c r="J150" t="s">
        <v>149</v>
      </c>
    </row>
    <row r="151" spans="1:10" x14ac:dyDescent="0.25">
      <c r="A151" t="s">
        <v>186</v>
      </c>
      <c r="B151" t="s">
        <v>185</v>
      </c>
      <c r="C151" t="str">
        <f>"11"</f>
        <v>11</v>
      </c>
      <c r="D151" t="s">
        <v>40</v>
      </c>
      <c r="E151">
        <v>7401</v>
      </c>
      <c r="F151" t="s">
        <v>18</v>
      </c>
      <c r="G151" t="s">
        <v>205</v>
      </c>
      <c r="H151" t="s">
        <v>206</v>
      </c>
      <c r="I151" t="s">
        <v>8</v>
      </c>
      <c r="J151" t="s">
        <v>102</v>
      </c>
    </row>
    <row r="152" spans="1:10" x14ac:dyDescent="0.25">
      <c r="A152" t="s">
        <v>186</v>
      </c>
      <c r="B152" t="s">
        <v>185</v>
      </c>
      <c r="C152" t="str">
        <f>"12"</f>
        <v>12</v>
      </c>
      <c r="D152" t="s">
        <v>40</v>
      </c>
      <c r="E152">
        <v>7561</v>
      </c>
      <c r="F152" t="s">
        <v>18</v>
      </c>
      <c r="G152" t="s">
        <v>200</v>
      </c>
      <c r="H152" t="s">
        <v>201</v>
      </c>
      <c r="I152" t="s">
        <v>8</v>
      </c>
      <c r="J152" t="s">
        <v>102</v>
      </c>
    </row>
    <row r="153" spans="1:10" x14ac:dyDescent="0.25">
      <c r="A153" t="s">
        <v>186</v>
      </c>
      <c r="B153" t="s">
        <v>185</v>
      </c>
      <c r="C153" t="str">
        <f>"13"</f>
        <v>13</v>
      </c>
      <c r="D153" t="s">
        <v>40</v>
      </c>
      <c r="E153">
        <v>7731</v>
      </c>
      <c r="F153" t="s">
        <v>41</v>
      </c>
      <c r="G153" t="s">
        <v>203</v>
      </c>
      <c r="H153" t="s">
        <v>204</v>
      </c>
      <c r="I153" t="s">
        <v>8</v>
      </c>
      <c r="J153" t="s">
        <v>102</v>
      </c>
    </row>
    <row r="154" spans="1:10" x14ac:dyDescent="0.25">
      <c r="A154" t="s">
        <v>186</v>
      </c>
      <c r="B154" t="s">
        <v>185</v>
      </c>
      <c r="C154" t="str">
        <f>"14"</f>
        <v>14</v>
      </c>
      <c r="D154" t="s">
        <v>40</v>
      </c>
      <c r="E154">
        <v>8595</v>
      </c>
      <c r="F154" t="s">
        <v>30</v>
      </c>
      <c r="G154" t="s">
        <v>196</v>
      </c>
      <c r="H154" t="s">
        <v>202</v>
      </c>
      <c r="I154" t="s">
        <v>8</v>
      </c>
      <c r="J154" t="s">
        <v>102</v>
      </c>
    </row>
    <row r="155" spans="1:10" x14ac:dyDescent="0.25">
      <c r="A155" t="s">
        <v>186</v>
      </c>
      <c r="B155">
        <v>341</v>
      </c>
      <c r="C155" t="str">
        <f>"12"</f>
        <v>12</v>
      </c>
      <c r="D155" t="s">
        <v>152</v>
      </c>
      <c r="E155">
        <v>7317</v>
      </c>
      <c r="F155" t="s">
        <v>30</v>
      </c>
      <c r="G155" t="s">
        <v>207</v>
      </c>
      <c r="H155" t="s">
        <v>208</v>
      </c>
      <c r="I155" t="s">
        <v>8</v>
      </c>
      <c r="J155" t="s">
        <v>126</v>
      </c>
    </row>
    <row r="156" spans="1:10" x14ac:dyDescent="0.25">
      <c r="A156" t="s">
        <v>186</v>
      </c>
      <c r="B156">
        <v>341</v>
      </c>
      <c r="C156" t="str">
        <f>"13"</f>
        <v>13</v>
      </c>
      <c r="D156" t="s">
        <v>152</v>
      </c>
      <c r="E156">
        <v>10760</v>
      </c>
      <c r="F156" t="s">
        <v>30</v>
      </c>
      <c r="G156" t="s">
        <v>203</v>
      </c>
      <c r="H156" t="s">
        <v>204</v>
      </c>
      <c r="I156" t="s">
        <v>16</v>
      </c>
      <c r="J156" t="s">
        <v>126</v>
      </c>
    </row>
    <row r="157" spans="1:10" x14ac:dyDescent="0.25">
      <c r="A157" t="s">
        <v>186</v>
      </c>
      <c r="B157">
        <v>360</v>
      </c>
      <c r="C157" t="str">
        <f>"01"</f>
        <v>01</v>
      </c>
      <c r="D157" t="s">
        <v>153</v>
      </c>
      <c r="E157">
        <v>9183</v>
      </c>
      <c r="F157" t="s">
        <v>154</v>
      </c>
      <c r="G157" t="s">
        <v>217</v>
      </c>
      <c r="H157" t="s">
        <v>212</v>
      </c>
      <c r="I157" t="s">
        <v>72</v>
      </c>
      <c r="J157" t="s">
        <v>155</v>
      </c>
    </row>
    <row r="158" spans="1:10" x14ac:dyDescent="0.25">
      <c r="A158" t="s">
        <v>186</v>
      </c>
      <c r="B158">
        <v>370</v>
      </c>
      <c r="C158" t="str">
        <f>"01"</f>
        <v>01</v>
      </c>
      <c r="D158" t="s">
        <v>156</v>
      </c>
      <c r="E158">
        <v>7826</v>
      </c>
      <c r="F158" t="s">
        <v>141</v>
      </c>
      <c r="G158" t="s">
        <v>194</v>
      </c>
      <c r="I158" t="s">
        <v>69</v>
      </c>
      <c r="J158" t="s">
        <v>155</v>
      </c>
    </row>
    <row r="159" spans="1:10" x14ac:dyDescent="0.25">
      <c r="A159" t="s">
        <v>186</v>
      </c>
      <c r="B159">
        <v>370</v>
      </c>
      <c r="C159" t="str">
        <f>"02"</f>
        <v>02</v>
      </c>
      <c r="D159" t="s">
        <v>156</v>
      </c>
      <c r="E159">
        <v>14115</v>
      </c>
      <c r="F159" t="s">
        <v>18</v>
      </c>
      <c r="G159" t="s">
        <v>203</v>
      </c>
      <c r="H159" t="s">
        <v>210</v>
      </c>
      <c r="I159" t="s">
        <v>12</v>
      </c>
      <c r="J159" t="s">
        <v>157</v>
      </c>
    </row>
    <row r="160" spans="1:10" x14ac:dyDescent="0.25">
      <c r="A160" t="s">
        <v>186</v>
      </c>
      <c r="B160">
        <v>420</v>
      </c>
      <c r="C160" t="str">
        <f>"01"</f>
        <v>01</v>
      </c>
      <c r="D160" t="s">
        <v>158</v>
      </c>
      <c r="E160">
        <v>8235</v>
      </c>
      <c r="F160" t="s">
        <v>28</v>
      </c>
      <c r="G160" t="s">
        <v>203</v>
      </c>
      <c r="H160" t="s">
        <v>210</v>
      </c>
      <c r="I160" t="s">
        <v>12</v>
      </c>
      <c r="J160" t="s">
        <v>159</v>
      </c>
    </row>
    <row r="161" spans="1:10" x14ac:dyDescent="0.25">
      <c r="A161" t="s">
        <v>186</v>
      </c>
      <c r="B161" t="s">
        <v>190</v>
      </c>
      <c r="C161" t="str">
        <f>"01"</f>
        <v>01</v>
      </c>
      <c r="D161" t="s">
        <v>160</v>
      </c>
      <c r="E161">
        <v>7341</v>
      </c>
      <c r="F161" t="s">
        <v>143</v>
      </c>
      <c r="G161" t="s">
        <v>205</v>
      </c>
      <c r="H161" t="s">
        <v>206</v>
      </c>
      <c r="I161" t="s">
        <v>16</v>
      </c>
      <c r="J161" t="s">
        <v>161</v>
      </c>
    </row>
    <row r="162" spans="1:10" x14ac:dyDescent="0.25">
      <c r="A162" t="s">
        <v>186</v>
      </c>
      <c r="B162" t="s">
        <v>190</v>
      </c>
      <c r="C162" t="str">
        <f>"02"</f>
        <v>02</v>
      </c>
      <c r="D162" t="s">
        <v>160</v>
      </c>
      <c r="E162">
        <v>9198</v>
      </c>
      <c r="F162" t="s">
        <v>28</v>
      </c>
      <c r="G162" t="s">
        <v>203</v>
      </c>
      <c r="H162" t="s">
        <v>210</v>
      </c>
      <c r="I162" t="s">
        <v>15</v>
      </c>
      <c r="J162" t="s">
        <v>161</v>
      </c>
    </row>
    <row r="163" spans="1:10" x14ac:dyDescent="0.25">
      <c r="A163" t="s">
        <v>186</v>
      </c>
      <c r="B163" t="s">
        <v>191</v>
      </c>
      <c r="C163" t="str">
        <f>"01"</f>
        <v>01</v>
      </c>
      <c r="D163" t="s">
        <v>162</v>
      </c>
      <c r="E163">
        <v>8248</v>
      </c>
      <c r="F163" t="s">
        <v>163</v>
      </c>
      <c r="G163" t="s">
        <v>205</v>
      </c>
      <c r="H163" t="s">
        <v>206</v>
      </c>
      <c r="I163" t="s">
        <v>8</v>
      </c>
      <c r="J163" t="s">
        <v>159</v>
      </c>
    </row>
    <row r="164" spans="1:10" x14ac:dyDescent="0.25">
      <c r="A164" t="s">
        <v>186</v>
      </c>
      <c r="B164">
        <v>442</v>
      </c>
      <c r="C164" t="str">
        <f>"12"</f>
        <v>12</v>
      </c>
      <c r="D164" t="s">
        <v>164</v>
      </c>
      <c r="E164">
        <v>7539</v>
      </c>
      <c r="F164" t="s">
        <v>13</v>
      </c>
      <c r="G164" t="s">
        <v>207</v>
      </c>
      <c r="H164" t="s">
        <v>208</v>
      </c>
      <c r="I164" t="s">
        <v>8</v>
      </c>
      <c r="J164" t="s">
        <v>165</v>
      </c>
    </row>
    <row r="165" spans="1:10" x14ac:dyDescent="0.25">
      <c r="A165" t="s">
        <v>186</v>
      </c>
      <c r="B165">
        <v>443</v>
      </c>
      <c r="C165" t="str">
        <f>"11"</f>
        <v>11</v>
      </c>
      <c r="D165" t="s">
        <v>166</v>
      </c>
      <c r="E165">
        <v>9003</v>
      </c>
      <c r="F165" t="s">
        <v>167</v>
      </c>
      <c r="G165" t="s">
        <v>209</v>
      </c>
      <c r="H165" t="s">
        <v>210</v>
      </c>
      <c r="I165" t="s">
        <v>8</v>
      </c>
      <c r="J165" t="s">
        <v>165</v>
      </c>
    </row>
    <row r="166" spans="1:10" x14ac:dyDescent="0.25">
      <c r="A166" t="s">
        <v>186</v>
      </c>
      <c r="B166">
        <v>443</v>
      </c>
      <c r="C166" t="str">
        <f>"12"</f>
        <v>12</v>
      </c>
      <c r="D166" t="s">
        <v>166</v>
      </c>
      <c r="E166">
        <v>7374</v>
      </c>
      <c r="F166" t="s">
        <v>30</v>
      </c>
      <c r="G166" t="s">
        <v>205</v>
      </c>
      <c r="H166" t="s">
        <v>206</v>
      </c>
      <c r="I166" t="s">
        <v>8</v>
      </c>
      <c r="J166" t="s">
        <v>165</v>
      </c>
    </row>
    <row r="167" spans="1:10" x14ac:dyDescent="0.25">
      <c r="A167" t="s">
        <v>186</v>
      </c>
      <c r="B167">
        <v>444</v>
      </c>
      <c r="C167" t="str">
        <f>"12"</f>
        <v>12</v>
      </c>
      <c r="D167" t="s">
        <v>168</v>
      </c>
      <c r="E167">
        <v>8289</v>
      </c>
      <c r="F167" t="s">
        <v>169</v>
      </c>
      <c r="G167" t="s">
        <v>203</v>
      </c>
      <c r="H167" t="s">
        <v>204</v>
      </c>
      <c r="I167" t="s">
        <v>8</v>
      </c>
      <c r="J167" t="s">
        <v>165</v>
      </c>
    </row>
    <row r="168" spans="1:10" x14ac:dyDescent="0.25">
      <c r="A168" t="s">
        <v>186</v>
      </c>
      <c r="B168">
        <v>456</v>
      </c>
      <c r="C168" t="str">
        <f>"01"</f>
        <v>01</v>
      </c>
      <c r="D168" t="s">
        <v>170</v>
      </c>
      <c r="E168">
        <v>9195</v>
      </c>
      <c r="F168" t="s">
        <v>141</v>
      </c>
      <c r="G168" t="s">
        <v>194</v>
      </c>
      <c r="I168" t="s">
        <v>69</v>
      </c>
      <c r="J168" t="s">
        <v>171</v>
      </c>
    </row>
    <row r="169" spans="1:10" x14ac:dyDescent="0.25">
      <c r="A169" t="s">
        <v>186</v>
      </c>
      <c r="B169">
        <v>460</v>
      </c>
      <c r="C169" t="str">
        <f>"01"</f>
        <v>01</v>
      </c>
      <c r="D169" t="s">
        <v>172</v>
      </c>
      <c r="E169">
        <v>9612</v>
      </c>
      <c r="F169" t="s">
        <v>143</v>
      </c>
      <c r="G169" t="s">
        <v>205</v>
      </c>
      <c r="H169" t="s">
        <v>204</v>
      </c>
      <c r="I169" t="s">
        <v>12</v>
      </c>
      <c r="J169" t="s">
        <v>171</v>
      </c>
    </row>
    <row r="170" spans="1:10" x14ac:dyDescent="0.25">
      <c r="A170" t="s">
        <v>186</v>
      </c>
      <c r="B170" t="s">
        <v>192</v>
      </c>
      <c r="C170" t="str">
        <f>"01"</f>
        <v>01</v>
      </c>
      <c r="D170" t="s">
        <v>173</v>
      </c>
      <c r="E170">
        <v>7319</v>
      </c>
      <c r="F170" t="s">
        <v>38</v>
      </c>
      <c r="G170" t="s">
        <v>203</v>
      </c>
      <c r="H170" t="s">
        <v>210</v>
      </c>
      <c r="I170" t="s">
        <v>21</v>
      </c>
      <c r="J170" t="s">
        <v>149</v>
      </c>
    </row>
    <row r="171" spans="1:10" x14ac:dyDescent="0.25">
      <c r="A171" t="s">
        <v>186</v>
      </c>
      <c r="B171">
        <v>471</v>
      </c>
      <c r="C171" t="str">
        <f>"11"</f>
        <v>11</v>
      </c>
      <c r="D171" t="s">
        <v>174</v>
      </c>
      <c r="E171">
        <v>9264</v>
      </c>
      <c r="F171" t="s">
        <v>141</v>
      </c>
      <c r="G171" t="s">
        <v>194</v>
      </c>
      <c r="I171" t="s">
        <v>69</v>
      </c>
      <c r="J171" t="s">
        <v>175</v>
      </c>
    </row>
    <row r="172" spans="1:10" x14ac:dyDescent="0.25">
      <c r="A172" t="s">
        <v>186</v>
      </c>
      <c r="B172">
        <v>478</v>
      </c>
      <c r="C172" t="str">
        <f>"11"</f>
        <v>11</v>
      </c>
      <c r="D172" t="s">
        <v>68</v>
      </c>
      <c r="E172">
        <v>8466</v>
      </c>
      <c r="F172" t="s">
        <v>2</v>
      </c>
      <c r="G172" t="s">
        <v>194</v>
      </c>
      <c r="I172" t="s">
        <v>69</v>
      </c>
      <c r="J172" t="s">
        <v>176</v>
      </c>
    </row>
    <row r="173" spans="1:10" x14ac:dyDescent="0.25">
      <c r="A173" t="s">
        <v>186</v>
      </c>
      <c r="B173">
        <v>485</v>
      </c>
      <c r="C173" t="str">
        <f>"11"</f>
        <v>11</v>
      </c>
      <c r="D173" t="s">
        <v>177</v>
      </c>
      <c r="E173">
        <v>7375</v>
      </c>
      <c r="F173" t="s">
        <v>29</v>
      </c>
      <c r="G173" t="s">
        <v>203</v>
      </c>
      <c r="H173" t="s">
        <v>210</v>
      </c>
      <c r="I173" t="s">
        <v>21</v>
      </c>
      <c r="J173" t="s">
        <v>149</v>
      </c>
    </row>
    <row r="174" spans="1:10" x14ac:dyDescent="0.25">
      <c r="A174" t="s">
        <v>186</v>
      </c>
      <c r="B174">
        <v>485</v>
      </c>
      <c r="C174" t="str">
        <f>"12"</f>
        <v>12</v>
      </c>
      <c r="D174" t="s">
        <v>177</v>
      </c>
      <c r="E174">
        <v>8021</v>
      </c>
      <c r="F174" t="s">
        <v>29</v>
      </c>
      <c r="G174" t="s">
        <v>203</v>
      </c>
      <c r="H174" t="s">
        <v>210</v>
      </c>
      <c r="I174" t="s">
        <v>12</v>
      </c>
      <c r="J174" t="s">
        <v>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2025 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Gemma Galecia</dc:creator>
  <cp:lastModifiedBy>Gemma Galecia</cp:lastModifiedBy>
  <dcterms:created xsi:type="dcterms:W3CDTF">2025-02-04T21:16:36Z</dcterms:created>
  <dcterms:modified xsi:type="dcterms:W3CDTF">2025-02-11T16:26:59Z</dcterms:modified>
</cp:coreProperties>
</file>