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paldo 01062023\REGISTROS 2023\OTROS\PERSONAL\LISTADOS\"/>
    </mc:Choice>
  </mc:AlternateContent>
  <xr:revisionPtr revIDLastSave="0" documentId="8_{7FD642DC-A4F8-4224-9C5A-43A81E69BB07}" xr6:coauthVersionLast="47" xr6:coauthVersionMax="47" xr10:uidLastSave="{00000000-0000-0000-0000-000000000000}"/>
  <bookViews>
    <workbookView xWindow="-120" yWindow="-120" windowWidth="24240" windowHeight="13290" xr2:uid="{5FD73630-1161-491B-92C1-BF768E37903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4" i="1" l="1"/>
  <c r="C134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34" i="1" s="1"/>
  <c r="E116" i="1"/>
  <c r="E108" i="1"/>
  <c r="D108" i="1"/>
  <c r="C108" i="1"/>
  <c r="E106" i="1"/>
  <c r="E105" i="1"/>
  <c r="E104" i="1"/>
  <c r="E103" i="1"/>
  <c r="E102" i="1"/>
  <c r="E101" i="1"/>
  <c r="E100" i="1"/>
  <c r="G91" i="1"/>
  <c r="E91" i="1"/>
  <c r="E92" i="1" s="1"/>
  <c r="F74" i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F73" i="1"/>
  <c r="F70" i="1"/>
  <c r="F60" i="1"/>
  <c r="F59" i="1"/>
  <c r="H58" i="1"/>
  <c r="F38" i="1"/>
  <c r="H37" i="1"/>
  <c r="H31" i="1"/>
  <c r="F27" i="1"/>
  <c r="H20" i="1"/>
  <c r="H19" i="1"/>
  <c r="A11" i="1"/>
</calcChain>
</file>

<file path=xl/sharedStrings.xml><?xml version="1.0" encoding="utf-8"?>
<sst xmlns="http://schemas.openxmlformats.org/spreadsheetml/2006/main" count="272" uniqueCount="192">
  <si>
    <t>TRABAJADORES RESERVA ACTIVA</t>
  </si>
  <si>
    <t>RELACION POR EDAD Y SEXO</t>
  </si>
  <si>
    <t>HIJOS DE LOS TRABAJADORES 2025</t>
  </si>
  <si>
    <t>DATOS DEL TRABAJADOR</t>
  </si>
  <si>
    <t>DATOS DE LOS NIÑOS</t>
  </si>
  <si>
    <t>N°</t>
  </si>
  <si>
    <t>NOMBRE Y APELLIDO</t>
  </si>
  <si>
    <t>C.I.</t>
  </si>
  <si>
    <t>NOMBRE DEL HIJO(A)</t>
  </si>
  <si>
    <t>VARONES</t>
  </si>
  <si>
    <t>EDAD</t>
  </si>
  <si>
    <t>HEMBRAS</t>
  </si>
  <si>
    <t>GRADO ACADEMICO</t>
  </si>
  <si>
    <t>PEDRO J. AÑEZ</t>
  </si>
  <si>
    <t>OSMARY AÑEZ CONTRERAS</t>
  </si>
  <si>
    <t>MATERNAL</t>
  </si>
  <si>
    <t>PAOLA AÑEZ CONTRRAS</t>
  </si>
  <si>
    <t>3ER NIVEL</t>
  </si>
  <si>
    <t>DIEGO CONTRERAS</t>
  </si>
  <si>
    <t>5TO GRADO</t>
  </si>
  <si>
    <t>NICOOL  CONTRERAS</t>
  </si>
  <si>
    <t>4TO GRADO</t>
  </si>
  <si>
    <t xml:space="preserve">JOSE JORDÁN </t>
  </si>
  <si>
    <t>EDYMAR JORDAN</t>
  </si>
  <si>
    <t>1ER GRADO</t>
  </si>
  <si>
    <t xml:space="preserve">OLYMAR  MARIN </t>
  </si>
  <si>
    <t>SANTIAGO MEDINA MARIN</t>
  </si>
  <si>
    <t>6TO GRADO</t>
  </si>
  <si>
    <t>JOSENNYS CHIRINO</t>
  </si>
  <si>
    <t>JHOSSUAN CHIRINO</t>
  </si>
  <si>
    <t>2DO NIVEL</t>
  </si>
  <si>
    <t>ANTHONELLA CHIRINO</t>
  </si>
  <si>
    <t>2DO GRADO</t>
  </si>
  <si>
    <t>ALONDRA GUTIERRZ CH</t>
  </si>
  <si>
    <t>LIAN GUTIERREZ  CH.</t>
  </si>
  <si>
    <t>PAOLA LUQUEZ</t>
  </si>
  <si>
    <t>LUCIA HERNANDEZ L</t>
  </si>
  <si>
    <t>LUCIANA HERNANDEZ L</t>
  </si>
  <si>
    <t>3ER GRADO</t>
  </si>
  <si>
    <t>ANGELES LLAMOZAS LUQUEZ</t>
  </si>
  <si>
    <t>5TO AÑO</t>
  </si>
  <si>
    <t>LEONEXY LLAMOZAS LUQUEZ</t>
  </si>
  <si>
    <t>UNIVERSITARIO</t>
  </si>
  <si>
    <t>SILVIA ROBLES</t>
  </si>
  <si>
    <t>MARIA VICTORIA URIBE R</t>
  </si>
  <si>
    <t>1ER AÑO</t>
  </si>
  <si>
    <t>SKAYLETH YRAUSQUIN</t>
  </si>
  <si>
    <t>SAMANTA YRAUSQUIN</t>
  </si>
  <si>
    <t>JOHN BOLIVAR</t>
  </si>
  <si>
    <t>ANDREIMAR BOLIVAR</t>
  </si>
  <si>
    <t>EMMANUEL BOLIVAR</t>
  </si>
  <si>
    <t>YUNER HERNANDEZ</t>
  </si>
  <si>
    <t>JOSUE HERNANDEZ</t>
  </si>
  <si>
    <t>OSMEL LA REAL</t>
  </si>
  <si>
    <t>OSMAN LA REAL</t>
  </si>
  <si>
    <t>OSCAR LA REAL</t>
  </si>
  <si>
    <t>3ER AÑO</t>
  </si>
  <si>
    <t>ANDERSON COLINA</t>
  </si>
  <si>
    <t>ALAN COLINA</t>
  </si>
  <si>
    <t>1ER NIVEL</t>
  </si>
  <si>
    <t xml:space="preserve">ENDER JAVIER AÑEZ </t>
  </si>
  <si>
    <t>AURELYS AÑEZ LEAL</t>
  </si>
  <si>
    <t>2DO AÑO</t>
  </si>
  <si>
    <t>ENEMIAS AÑEZ LEAL</t>
  </si>
  <si>
    <t>ELIANYS AÑEZ</t>
  </si>
  <si>
    <t>MIA RODRIGUEZ</t>
  </si>
  <si>
    <t xml:space="preserve">BRYAN GUTIERREZ  </t>
  </si>
  <si>
    <t>BRYNALY GUTIERREZ</t>
  </si>
  <si>
    <t>MIA GUTIERREZ</t>
  </si>
  <si>
    <t>ADAMARIS VEGA</t>
  </si>
  <si>
    <t xml:space="preserve">JOSE LUIS ARIAS </t>
  </si>
  <si>
    <t>LEONEL ARIAS</t>
  </si>
  <si>
    <t>MILAGROS ARIAS</t>
  </si>
  <si>
    <t>ISABEL ARIAS</t>
  </si>
  <si>
    <t>CARLOS PEREZ</t>
  </si>
  <si>
    <t>OMAR PEREZ</t>
  </si>
  <si>
    <t>JEAN PEREZ</t>
  </si>
  <si>
    <t>JESUS PEREZ</t>
  </si>
  <si>
    <t xml:space="preserve">SEBASTIAN DIAZ </t>
  </si>
  <si>
    <t>LEA DIAZ</t>
  </si>
  <si>
    <t>MILAN DIAZ</t>
  </si>
  <si>
    <t xml:space="preserve">RONMEL  GUANIPA </t>
  </si>
  <si>
    <t>REY GUANIPA</t>
  </si>
  <si>
    <t>REYMARY GUANIPA</t>
  </si>
  <si>
    <t>OLGA MARIN</t>
  </si>
  <si>
    <t>WILEANNYS AGUILERA MARIN</t>
  </si>
  <si>
    <t>4TO AÑO</t>
  </si>
  <si>
    <t>ELEAZAR AGUILERA MARIN</t>
  </si>
  <si>
    <t>WILYOL AGUILERA MARIN</t>
  </si>
  <si>
    <t>REINALDO MENDOZA</t>
  </si>
  <si>
    <t>RONALD MENDOZA</t>
  </si>
  <si>
    <t>NIXSON DIAZ</t>
  </si>
  <si>
    <t>MIGLEDYS DIAZ</t>
  </si>
  <si>
    <t>MADELYN DIAZ</t>
  </si>
  <si>
    <t>MOISES DIAZ</t>
  </si>
  <si>
    <t>JHOAN SALAS</t>
  </si>
  <si>
    <t>JHOANGEL SALAS</t>
  </si>
  <si>
    <t>JHONAIKER SALAS</t>
  </si>
  <si>
    <t>JHOANDER SALAS</t>
  </si>
  <si>
    <t>FABIANNY FAJARDO</t>
  </si>
  <si>
    <t>FABIOLA GASCON F.</t>
  </si>
  <si>
    <t>LEONARDO GASCON</t>
  </si>
  <si>
    <t>GABRIELA DELGADO</t>
  </si>
  <si>
    <t>ANGEL AGUILLON</t>
  </si>
  <si>
    <t>MILAGRO RODRIGUEZ</t>
  </si>
  <si>
    <t>VICTOR RODRIGUEZ</t>
  </si>
  <si>
    <t>WILLIAN FARIÑA</t>
  </si>
  <si>
    <t>ASHLEY G. FARIÑAS M.</t>
  </si>
  <si>
    <t>JAVIER GARCÍA</t>
  </si>
  <si>
    <t>ANGELYS GARCIA</t>
  </si>
  <si>
    <t>LENDYS  PULGAR</t>
  </si>
  <si>
    <t>CRISTIAN  GIMENEZ</t>
  </si>
  <si>
    <t>LILA RUIZ</t>
  </si>
  <si>
    <t>ALAN JOSE RUIZ</t>
  </si>
  <si>
    <t>MARITZA HERNANDEZ</t>
  </si>
  <si>
    <t>NATHALY PEREZ</t>
  </si>
  <si>
    <t>MIRIAM  ULLOA</t>
  </si>
  <si>
    <t>ADRIANNYS ROSALES</t>
  </si>
  <si>
    <t>LUIS MENDOZA</t>
  </si>
  <si>
    <t>IAN SAIT SANTOS MORENO</t>
  </si>
  <si>
    <t>CARLOS LEAL</t>
  </si>
  <si>
    <t>DIXON SANTANDER</t>
  </si>
  <si>
    <t>SERGIA C. DIAZ</t>
  </si>
  <si>
    <t>ANGEL GUTIERREZ DIAZ</t>
  </si>
  <si>
    <t>NOHAURIS FARIAS</t>
  </si>
  <si>
    <t>KLARIANNY COSSI</t>
  </si>
  <si>
    <t>LUIS HERNÁNDEZ</t>
  </si>
  <si>
    <t>RIQUELMI HERMANDEZ</t>
  </si>
  <si>
    <t>ENDRY LEON</t>
  </si>
  <si>
    <t>DERIK LEON</t>
  </si>
  <si>
    <t>MARIED BRACHO</t>
  </si>
  <si>
    <t>AARON ALCOCER BRACHO</t>
  </si>
  <si>
    <t>MARISELA CAÑAS</t>
  </si>
  <si>
    <t>LUIS CAÑAS</t>
  </si>
  <si>
    <t xml:space="preserve">JHONFRANK MARQUEZ </t>
  </si>
  <si>
    <t>JHONKEVIN MARQUEZ</t>
  </si>
  <si>
    <t xml:space="preserve">YUSMARY MADRIZ </t>
  </si>
  <si>
    <t>RADSARI MADRIZ</t>
  </si>
  <si>
    <t xml:space="preserve">ELIO ARIAS </t>
  </si>
  <si>
    <t>ISHELY ARIAS</t>
  </si>
  <si>
    <t xml:space="preserve">YORELIS GOMEZ </t>
  </si>
  <si>
    <t>MARIA MAVO G.</t>
  </si>
  <si>
    <t>EVERSON CHIRINOS</t>
  </si>
  <si>
    <t>AXEL CHIRINOS</t>
  </si>
  <si>
    <t xml:space="preserve">JUAN EDUARDO ROSELL </t>
  </si>
  <si>
    <t>EMMANUEL COLMENARES</t>
  </si>
  <si>
    <t xml:space="preserve">ANGEL CUAURO  </t>
  </si>
  <si>
    <t>DANIEL CUAURO</t>
  </si>
  <si>
    <t>EDIXON ÁVILA</t>
  </si>
  <si>
    <t>RICNARY AVILA</t>
  </si>
  <si>
    <t>KARINA GONZALEZ</t>
  </si>
  <si>
    <t>MAFER GONZALEZ</t>
  </si>
  <si>
    <t>JESUS MARIN</t>
  </si>
  <si>
    <t>SEBASTIAN MARÍN</t>
  </si>
  <si>
    <t xml:space="preserve">WILMER  POLANCO </t>
  </si>
  <si>
    <t>ALEJANDRO POLANCO</t>
  </si>
  <si>
    <t>NATALIO MORENO</t>
  </si>
  <si>
    <t xml:space="preserve">VALENTINA GONZALEZ </t>
  </si>
  <si>
    <t>RAFAEL SALAZAR</t>
  </si>
  <si>
    <t>TERESA SAAVEDRA</t>
  </si>
  <si>
    <t>EMIGDIO MAVAREZ</t>
  </si>
  <si>
    <t>EMILY MAVAREZ</t>
  </si>
  <si>
    <t>SUB TOTALES</t>
  </si>
  <si>
    <t>TOTALES</t>
  </si>
  <si>
    <t>HIJOS RESERVA ACTIVA</t>
  </si>
  <si>
    <t>RESUMEN POR GRADO ACADÉMICO</t>
  </si>
  <si>
    <t>AL 30 DE JUNIO 2025</t>
  </si>
  <si>
    <t>TOTAL</t>
  </si>
  <si>
    <t xml:space="preserve">MATERNAL </t>
  </si>
  <si>
    <t>1ER A 3ER NIVEL</t>
  </si>
  <si>
    <t>1ER A 3ER GRADO</t>
  </si>
  <si>
    <t>4TO A 6TO GRADO</t>
  </si>
  <si>
    <t>1ER A 3ER AÑO</t>
  </si>
  <si>
    <t>4TO A 6TO AÑO</t>
  </si>
  <si>
    <t>RESUMEN POR EDAD Y SEXO</t>
  </si>
  <si>
    <t>1 AÑO</t>
  </si>
  <si>
    <t>2 AÑOS</t>
  </si>
  <si>
    <t>3 AÑOS</t>
  </si>
  <si>
    <t>4 AÑOS</t>
  </si>
  <si>
    <t>5 AÑOS</t>
  </si>
  <si>
    <t>6 AÑOS</t>
  </si>
  <si>
    <t>7 AÑOS</t>
  </si>
  <si>
    <t>8 AÑOS</t>
  </si>
  <si>
    <t>9 AÑOS</t>
  </si>
  <si>
    <t>10 AÑOS</t>
  </si>
  <si>
    <t>11 AÑOS</t>
  </si>
  <si>
    <t>12 AÑOS</t>
  </si>
  <si>
    <t>13 AÑOS</t>
  </si>
  <si>
    <t>14 AÑOS</t>
  </si>
  <si>
    <t>15 AÑOS</t>
  </si>
  <si>
    <t>16 AÑOS</t>
  </si>
  <si>
    <t>17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</si>
</sst>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_-* #,##0_-;\-* #,##0_-;_-* &quot;-&quot;??_-;_-@_-"/>
    <numFmt numFmtId="166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vertical="center"/>
    </xf>
    <xf numFmtId="0" fontId="5" fillId="0" borderId="2" xfId="2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164" fontId="5" fillId="0" borderId="2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2" borderId="2" xfId="0" applyFill="1" applyBorder="1"/>
    <xf numFmtId="0" fontId="0" fillId="4" borderId="2" xfId="0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164" fontId="5" fillId="0" borderId="2" xfId="1" applyNumberFormat="1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164" fontId="6" fillId="0" borderId="2" xfId="1" applyNumberFormat="1" applyFont="1" applyFill="1" applyBorder="1" applyAlignment="1">
      <alignment horizontal="center" vertical="center" wrapText="1"/>
    </xf>
    <xf numFmtId="164" fontId="6" fillId="0" borderId="2" xfId="1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165" fontId="6" fillId="0" borderId="3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165" fontId="6" fillId="0" borderId="4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165" fontId="6" fillId="0" borderId="5" xfId="1" applyNumberFormat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 wrapText="1"/>
    </xf>
    <xf numFmtId="164" fontId="6" fillId="0" borderId="5" xfId="1" applyNumberFormat="1" applyFont="1" applyFill="1" applyBorder="1" applyAlignment="1">
      <alignment horizontal="center" vertical="center" wrapText="1"/>
    </xf>
    <xf numFmtId="164" fontId="6" fillId="0" borderId="4" xfId="1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0" fontId="5" fillId="0" borderId="3" xfId="2" applyFont="1" applyFill="1" applyBorder="1" applyAlignment="1">
      <alignment vertical="center"/>
    </xf>
    <xf numFmtId="164" fontId="5" fillId="0" borderId="3" xfId="1" applyNumberFormat="1" applyFont="1" applyFill="1" applyBorder="1" applyAlignment="1">
      <alignment horizontal="center" vertical="center" wrapText="1"/>
    </xf>
    <xf numFmtId="0" fontId="5" fillId="0" borderId="4" xfId="2" applyFont="1" applyFill="1" applyBorder="1" applyAlignment="1">
      <alignment vertical="center"/>
    </xf>
    <xf numFmtId="164" fontId="5" fillId="0" borderId="4" xfId="1" applyNumberFormat="1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vertical="center"/>
    </xf>
    <xf numFmtId="164" fontId="5" fillId="0" borderId="5" xfId="1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 wrapText="1"/>
    </xf>
    <xf numFmtId="164" fontId="5" fillId="0" borderId="4" xfId="3" applyNumberFormat="1" applyFont="1" applyFill="1" applyBorder="1" applyAlignment="1">
      <alignment horizontal="center" vertical="center" wrapText="1"/>
    </xf>
    <xf numFmtId="164" fontId="5" fillId="0" borderId="5" xfId="3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164" fontId="6" fillId="0" borderId="3" xfId="3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164" fontId="6" fillId="0" borderId="4" xfId="3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164" fontId="6" fillId="0" borderId="5" xfId="3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64" fontId="6" fillId="0" borderId="2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0" fontId="4" fillId="6" borderId="2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6" fillId="0" borderId="5" xfId="1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right" vertical="center" wrapText="1"/>
    </xf>
    <xf numFmtId="3" fontId="7" fillId="0" borderId="2" xfId="0" applyNumberFormat="1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right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 wrapText="1"/>
    </xf>
    <xf numFmtId="164" fontId="5" fillId="6" borderId="2" xfId="1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vertical="center" wrapText="1"/>
    </xf>
    <xf numFmtId="164" fontId="5" fillId="7" borderId="6" xfId="1" applyNumberFormat="1" applyFont="1" applyFill="1" applyBorder="1" applyAlignment="1">
      <alignment horizontal="right" vertical="center" wrapText="1"/>
    </xf>
    <xf numFmtId="0" fontId="0" fillId="7" borderId="2" xfId="0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164" fontId="5" fillId="7" borderId="2" xfId="1" applyNumberFormat="1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vertical="center" wrapText="1"/>
    </xf>
    <xf numFmtId="164" fontId="5" fillId="7" borderId="3" xfId="1" applyNumberFormat="1" applyFont="1" applyFill="1" applyBorder="1" applyAlignment="1">
      <alignment vertical="center" wrapText="1"/>
    </xf>
    <xf numFmtId="164" fontId="5" fillId="7" borderId="3" xfId="1" applyNumberFormat="1" applyFont="1" applyFill="1" applyBorder="1" applyAlignment="1">
      <alignment horizontal="center" vertical="center" wrapText="1"/>
    </xf>
    <xf numFmtId="0" fontId="0" fillId="7" borderId="4" xfId="0" applyFill="1" applyBorder="1" applyAlignment="1">
      <alignment vertical="center"/>
    </xf>
    <xf numFmtId="0" fontId="5" fillId="6" borderId="3" xfId="0" applyFont="1" applyFill="1" applyBorder="1" applyAlignment="1">
      <alignment vertical="center" wrapText="1"/>
    </xf>
    <xf numFmtId="164" fontId="5" fillId="6" borderId="3" xfId="1" applyNumberFormat="1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3" fontId="7" fillId="7" borderId="3" xfId="0" applyNumberFormat="1" applyFont="1" applyFill="1" applyBorder="1" applyAlignment="1">
      <alignment horizontal="right" vertical="center" wrapText="1"/>
    </xf>
    <xf numFmtId="164" fontId="7" fillId="7" borderId="2" xfId="1" applyNumberFormat="1" applyFont="1" applyFill="1" applyBorder="1" applyAlignment="1">
      <alignment horizontal="right" vertical="center" wrapText="1"/>
    </xf>
    <xf numFmtId="164" fontId="6" fillId="7" borderId="2" xfId="1" applyNumberFormat="1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164" fontId="7" fillId="7" borderId="3" xfId="1" applyNumberFormat="1" applyFont="1" applyFill="1" applyBorder="1" applyAlignment="1">
      <alignment horizontal="center" vertical="center"/>
    </xf>
    <xf numFmtId="164" fontId="6" fillId="7" borderId="2" xfId="1" applyNumberFormat="1" applyFont="1" applyFill="1" applyBorder="1" applyAlignment="1">
      <alignment vertical="center" wrapText="1"/>
    </xf>
    <xf numFmtId="164" fontId="6" fillId="7" borderId="2" xfId="1" applyNumberFormat="1" applyFont="1" applyFill="1" applyBorder="1" applyAlignment="1">
      <alignment horizontal="right" vertical="center" wrapText="1"/>
    </xf>
    <xf numFmtId="164" fontId="5" fillId="7" borderId="6" xfId="3" applyNumberFormat="1" applyFont="1" applyFill="1" applyBorder="1" applyAlignment="1">
      <alignment horizontal="right" vertical="center" wrapText="1"/>
    </xf>
    <xf numFmtId="164" fontId="6" fillId="7" borderId="2" xfId="3" applyNumberFormat="1" applyFont="1" applyFill="1" applyBorder="1" applyAlignment="1">
      <alignment horizontal="right" vertical="center"/>
    </xf>
    <xf numFmtId="164" fontId="6" fillId="7" borderId="2" xfId="1" applyNumberFormat="1" applyFont="1" applyFill="1" applyBorder="1" applyAlignment="1">
      <alignment horizontal="left" vertical="center" wrapText="1"/>
    </xf>
    <xf numFmtId="164" fontId="5" fillId="7" borderId="2" xfId="1" applyNumberFormat="1" applyFont="1" applyFill="1" applyBorder="1" applyAlignment="1">
      <alignment horizontal="right" vertical="center" wrapText="1"/>
    </xf>
    <xf numFmtId="164" fontId="5" fillId="7" borderId="2" xfId="1" applyNumberFormat="1" applyFont="1" applyFill="1" applyBorder="1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/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4" fillId="0" borderId="15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4" fillId="0" borderId="10" xfId="0" applyFont="1" applyBorder="1"/>
    <xf numFmtId="0" fontId="0" fillId="0" borderId="11" xfId="0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18" xfId="0" applyFont="1" applyBorder="1" applyAlignment="1">
      <alignment vertical="center"/>
    </xf>
    <xf numFmtId="0" fontId="0" fillId="8" borderId="19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166" fontId="0" fillId="7" borderId="20" xfId="0" applyNumberFormat="1" applyFill="1" applyBorder="1" applyAlignment="1">
      <alignment horizontal="center"/>
    </xf>
  </cellXfs>
  <cellStyles count="4">
    <cellStyle name="Millares" xfId="1" builtinId="3"/>
    <cellStyle name="Millares 2" xfId="3" xr:uid="{C6458FCB-D1EB-4FF6-AC43-CCEF2B27E79D}"/>
    <cellStyle name="Normal" xfId="0" builtinId="0"/>
    <cellStyle name="Título 3" xfId="2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F0F03-A163-46EA-BEA0-B90BA7CF7570}">
  <dimension ref="A1:I134"/>
  <sheetViews>
    <sheetView tabSelected="1" topLeftCell="A91" workbookViewId="0">
      <selection activeCell="A82" sqref="A1:XFD1048576"/>
    </sheetView>
  </sheetViews>
  <sheetFormatPr baseColWidth="10" defaultRowHeight="15" x14ac:dyDescent="0.25"/>
  <cols>
    <col min="1" max="1" width="4" customWidth="1"/>
    <col min="2" max="2" width="25.7109375" customWidth="1"/>
    <col min="3" max="3" width="16" customWidth="1"/>
    <col min="4" max="4" width="26.7109375" customWidth="1"/>
    <col min="9" max="9" width="14.7109375" customWidth="1"/>
  </cols>
  <sheetData>
    <row r="1" spans="1:9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2"/>
    </row>
    <row r="2" spans="1:9" ht="15.75" x14ac:dyDescent="0.25">
      <c r="A2" s="1" t="s">
        <v>1</v>
      </c>
      <c r="B2" s="1"/>
      <c r="C2" s="1"/>
      <c r="D2" s="1"/>
      <c r="E2" s="1"/>
      <c r="F2" s="1"/>
      <c r="G2" s="1"/>
      <c r="H2" s="1"/>
      <c r="I2" s="2"/>
    </row>
    <row r="3" spans="1:9" ht="15.75" x14ac:dyDescent="0.25">
      <c r="A3" s="3" t="s">
        <v>2</v>
      </c>
      <c r="B3" s="3"/>
      <c r="C3" s="3"/>
      <c r="D3" s="3"/>
      <c r="E3" s="3"/>
      <c r="F3" s="3"/>
      <c r="G3" s="3"/>
      <c r="H3" s="3"/>
      <c r="I3" s="2"/>
    </row>
    <row r="4" spans="1:9" x14ac:dyDescent="0.25">
      <c r="A4" s="2"/>
      <c r="B4" s="4"/>
      <c r="C4" s="5"/>
      <c r="D4" s="5"/>
      <c r="E4" s="5"/>
      <c r="F4" s="5"/>
      <c r="G4" s="5"/>
      <c r="H4" s="5"/>
      <c r="I4" s="2"/>
    </row>
    <row r="5" spans="1:9" ht="15.75" x14ac:dyDescent="0.25">
      <c r="A5" s="6" t="s">
        <v>3</v>
      </c>
      <c r="B5" s="6"/>
      <c r="C5" s="6"/>
      <c r="D5" s="6" t="s">
        <v>4</v>
      </c>
      <c r="E5" s="6"/>
      <c r="F5" s="6"/>
      <c r="G5" s="6"/>
      <c r="H5" s="6"/>
      <c r="I5" s="2"/>
    </row>
    <row r="6" spans="1:9" ht="30" x14ac:dyDescent="0.25">
      <c r="A6" s="7" t="s">
        <v>5</v>
      </c>
      <c r="B6" s="8" t="s">
        <v>6</v>
      </c>
      <c r="C6" s="9" t="s">
        <v>7</v>
      </c>
      <c r="D6" s="10" t="s">
        <v>8</v>
      </c>
      <c r="E6" s="11" t="s">
        <v>9</v>
      </c>
      <c r="F6" s="11" t="s">
        <v>10</v>
      </c>
      <c r="G6" s="12" t="s">
        <v>11</v>
      </c>
      <c r="H6" s="12" t="s">
        <v>10</v>
      </c>
      <c r="I6" s="13" t="s">
        <v>12</v>
      </c>
    </row>
    <row r="7" spans="1:9" x14ac:dyDescent="0.25">
      <c r="A7" s="14">
        <v>1</v>
      </c>
      <c r="B7" s="15" t="s">
        <v>13</v>
      </c>
      <c r="C7" s="16">
        <v>26813793</v>
      </c>
      <c r="D7" s="17" t="s">
        <v>14</v>
      </c>
      <c r="E7" s="11"/>
      <c r="F7" s="18"/>
      <c r="G7" s="12">
        <v>1</v>
      </c>
      <c r="H7" s="12">
        <v>2</v>
      </c>
      <c r="I7" s="10" t="s">
        <v>15</v>
      </c>
    </row>
    <row r="8" spans="1:9" x14ac:dyDescent="0.25">
      <c r="A8" s="14"/>
      <c r="B8" s="15"/>
      <c r="C8" s="16"/>
      <c r="D8" s="17" t="s">
        <v>16</v>
      </c>
      <c r="E8" s="11"/>
      <c r="F8" s="18"/>
      <c r="G8" s="12">
        <v>1</v>
      </c>
      <c r="H8" s="12">
        <v>5</v>
      </c>
      <c r="I8" s="10" t="s">
        <v>17</v>
      </c>
    </row>
    <row r="9" spans="1:9" x14ac:dyDescent="0.25">
      <c r="A9" s="14"/>
      <c r="B9" s="15"/>
      <c r="C9" s="16"/>
      <c r="D9" s="19" t="s">
        <v>18</v>
      </c>
      <c r="E9" s="11">
        <v>1</v>
      </c>
      <c r="F9" s="11">
        <v>9</v>
      </c>
      <c r="G9" s="12"/>
      <c r="H9" s="12"/>
      <c r="I9" s="10" t="s">
        <v>19</v>
      </c>
    </row>
    <row r="10" spans="1:9" x14ac:dyDescent="0.25">
      <c r="A10" s="14"/>
      <c r="B10" s="15"/>
      <c r="C10" s="16"/>
      <c r="D10" s="19" t="s">
        <v>20</v>
      </c>
      <c r="E10" s="11"/>
      <c r="F10" s="18"/>
      <c r="G10" s="12">
        <v>1</v>
      </c>
      <c r="H10" s="12">
        <v>8</v>
      </c>
      <c r="I10" s="10" t="s">
        <v>21</v>
      </c>
    </row>
    <row r="11" spans="1:9" ht="18.75" x14ac:dyDescent="0.25">
      <c r="A11" s="20">
        <f>1+A7</f>
        <v>2</v>
      </c>
      <c r="B11" s="21" t="s">
        <v>22</v>
      </c>
      <c r="C11" s="22">
        <v>10973270</v>
      </c>
      <c r="D11" s="17" t="s">
        <v>23</v>
      </c>
      <c r="E11" s="11"/>
      <c r="F11" s="18"/>
      <c r="G11" s="12">
        <v>1</v>
      </c>
      <c r="H11" s="12">
        <v>5</v>
      </c>
      <c r="I11" s="10" t="s">
        <v>24</v>
      </c>
    </row>
    <row r="12" spans="1:9" ht="18.75" x14ac:dyDescent="0.25">
      <c r="A12" s="20">
        <v>3</v>
      </c>
      <c r="B12" s="21" t="s">
        <v>25</v>
      </c>
      <c r="C12" s="22">
        <v>21155742</v>
      </c>
      <c r="D12" s="23" t="s">
        <v>26</v>
      </c>
      <c r="E12" s="11">
        <v>1</v>
      </c>
      <c r="F12" s="11">
        <v>9</v>
      </c>
      <c r="G12" s="12"/>
      <c r="H12" s="12"/>
      <c r="I12" s="10" t="s">
        <v>27</v>
      </c>
    </row>
    <row r="13" spans="1:9" x14ac:dyDescent="0.25">
      <c r="A13" s="14">
        <v>4</v>
      </c>
      <c r="B13" s="15" t="s">
        <v>28</v>
      </c>
      <c r="C13" s="24">
        <v>27005478</v>
      </c>
      <c r="D13" s="17" t="s">
        <v>29</v>
      </c>
      <c r="E13" s="11">
        <v>1</v>
      </c>
      <c r="F13" s="11">
        <v>4</v>
      </c>
      <c r="G13" s="12"/>
      <c r="H13" s="12"/>
      <c r="I13" s="10" t="s">
        <v>30</v>
      </c>
    </row>
    <row r="14" spans="1:9" x14ac:dyDescent="0.25">
      <c r="A14" s="14"/>
      <c r="B14" s="15"/>
      <c r="C14" s="24"/>
      <c r="D14" s="17" t="s">
        <v>31</v>
      </c>
      <c r="E14" s="11"/>
      <c r="F14" s="18"/>
      <c r="G14" s="12">
        <v>1</v>
      </c>
      <c r="H14" s="12">
        <v>7</v>
      </c>
      <c r="I14" s="10" t="s">
        <v>32</v>
      </c>
    </row>
    <row r="15" spans="1:9" x14ac:dyDescent="0.25">
      <c r="A15" s="14"/>
      <c r="B15" s="15"/>
      <c r="C15" s="24"/>
      <c r="D15" s="17" t="s">
        <v>33</v>
      </c>
      <c r="E15" s="11"/>
      <c r="F15" s="18"/>
      <c r="G15" s="12">
        <v>1</v>
      </c>
      <c r="H15" s="12">
        <v>2</v>
      </c>
      <c r="I15" s="10" t="s">
        <v>15</v>
      </c>
    </row>
    <row r="16" spans="1:9" x14ac:dyDescent="0.25">
      <c r="A16" s="14"/>
      <c r="B16" s="15"/>
      <c r="C16" s="24"/>
      <c r="D16" s="17" t="s">
        <v>34</v>
      </c>
      <c r="E16" s="11">
        <v>1</v>
      </c>
      <c r="F16" s="11">
        <v>1</v>
      </c>
      <c r="G16" s="12"/>
      <c r="H16" s="12"/>
      <c r="I16" s="10" t="s">
        <v>15</v>
      </c>
    </row>
    <row r="17" spans="1:9" x14ac:dyDescent="0.25">
      <c r="A17" s="14">
        <v>5</v>
      </c>
      <c r="B17" s="15" t="s">
        <v>35</v>
      </c>
      <c r="C17" s="25">
        <v>20797932</v>
      </c>
      <c r="D17" s="17" t="s">
        <v>36</v>
      </c>
      <c r="E17" s="11"/>
      <c r="F17" s="18"/>
      <c r="G17" s="12">
        <v>1</v>
      </c>
      <c r="H17" s="12">
        <v>9</v>
      </c>
      <c r="I17" s="10" t="s">
        <v>21</v>
      </c>
    </row>
    <row r="18" spans="1:9" x14ac:dyDescent="0.25">
      <c r="A18" s="14"/>
      <c r="B18" s="15"/>
      <c r="C18" s="25"/>
      <c r="D18" s="17" t="s">
        <v>37</v>
      </c>
      <c r="E18" s="11"/>
      <c r="F18" s="18"/>
      <c r="G18" s="12">
        <v>1</v>
      </c>
      <c r="H18" s="12">
        <v>8</v>
      </c>
      <c r="I18" s="10" t="s">
        <v>38</v>
      </c>
    </row>
    <row r="19" spans="1:9" x14ac:dyDescent="0.25">
      <c r="A19" s="14"/>
      <c r="B19" s="15"/>
      <c r="C19" s="25"/>
      <c r="D19" s="17" t="s">
        <v>39</v>
      </c>
      <c r="E19" s="11"/>
      <c r="F19" s="18"/>
      <c r="G19" s="26">
        <v>1</v>
      </c>
      <c r="H19" s="26">
        <f>2024-2009</f>
        <v>15</v>
      </c>
      <c r="I19" s="10" t="s">
        <v>40</v>
      </c>
    </row>
    <row r="20" spans="1:9" ht="18.75" customHeight="1" x14ac:dyDescent="0.25">
      <c r="A20" s="14"/>
      <c r="B20" s="15"/>
      <c r="C20" s="25"/>
      <c r="D20" s="17" t="s">
        <v>41</v>
      </c>
      <c r="E20" s="11"/>
      <c r="F20" s="18"/>
      <c r="G20" s="26">
        <v>1</v>
      </c>
      <c r="H20" s="26">
        <f>2024-2007</f>
        <v>17</v>
      </c>
      <c r="I20" s="13" t="s">
        <v>42</v>
      </c>
    </row>
    <row r="21" spans="1:9" x14ac:dyDescent="0.25">
      <c r="A21" s="27">
        <v>6</v>
      </c>
      <c r="B21" s="28" t="s">
        <v>43</v>
      </c>
      <c r="C21" s="29">
        <v>13236359</v>
      </c>
      <c r="D21" s="17" t="s">
        <v>44</v>
      </c>
      <c r="E21" s="11"/>
      <c r="F21" s="18"/>
      <c r="G21" s="12">
        <v>1</v>
      </c>
      <c r="H21" s="12">
        <v>12</v>
      </c>
      <c r="I21" s="10" t="s">
        <v>45</v>
      </c>
    </row>
    <row r="22" spans="1:9" x14ac:dyDescent="0.25">
      <c r="A22" s="30"/>
      <c r="B22" s="31"/>
      <c r="C22" s="32"/>
      <c r="D22" s="19" t="s">
        <v>46</v>
      </c>
      <c r="E22" s="11"/>
      <c r="F22" s="18"/>
      <c r="G22" s="12">
        <v>1</v>
      </c>
      <c r="H22" s="12">
        <v>12</v>
      </c>
      <c r="I22" s="10" t="s">
        <v>45</v>
      </c>
    </row>
    <row r="23" spans="1:9" x14ac:dyDescent="0.25">
      <c r="A23" s="33"/>
      <c r="B23" s="34"/>
      <c r="C23" s="35"/>
      <c r="D23" s="19" t="s">
        <v>47</v>
      </c>
      <c r="E23" s="11"/>
      <c r="F23" s="18"/>
      <c r="G23" s="12">
        <v>1</v>
      </c>
      <c r="H23" s="12">
        <v>7</v>
      </c>
      <c r="I23" s="10" t="s">
        <v>21</v>
      </c>
    </row>
    <row r="24" spans="1:9" x14ac:dyDescent="0.25">
      <c r="A24" s="27">
        <v>7</v>
      </c>
      <c r="B24" s="28" t="s">
        <v>48</v>
      </c>
      <c r="C24" s="36">
        <v>16446284</v>
      </c>
      <c r="D24" s="17" t="s">
        <v>49</v>
      </c>
      <c r="E24" s="11"/>
      <c r="F24" s="18"/>
      <c r="G24" s="12">
        <v>1</v>
      </c>
      <c r="H24" s="12">
        <v>6</v>
      </c>
      <c r="I24" s="10" t="s">
        <v>24</v>
      </c>
    </row>
    <row r="25" spans="1:9" x14ac:dyDescent="0.25">
      <c r="A25" s="33"/>
      <c r="B25" s="34"/>
      <c r="C25" s="37"/>
      <c r="D25" s="17" t="s">
        <v>50</v>
      </c>
      <c r="E25" s="11">
        <v>1</v>
      </c>
      <c r="F25" s="11">
        <v>1</v>
      </c>
      <c r="G25" s="12"/>
      <c r="H25" s="12"/>
      <c r="I25" s="10" t="s">
        <v>15</v>
      </c>
    </row>
    <row r="26" spans="1:9" x14ac:dyDescent="0.25">
      <c r="A26" s="27">
        <v>8</v>
      </c>
      <c r="B26" s="28" t="s">
        <v>51</v>
      </c>
      <c r="C26" s="36">
        <v>10966600</v>
      </c>
      <c r="D26" s="17" t="s">
        <v>52</v>
      </c>
      <c r="E26" s="11">
        <v>1</v>
      </c>
      <c r="F26" s="11">
        <v>5</v>
      </c>
      <c r="G26" s="12"/>
      <c r="H26" s="12"/>
      <c r="I26" s="10" t="s">
        <v>24</v>
      </c>
    </row>
    <row r="27" spans="1:9" x14ac:dyDescent="0.25">
      <c r="A27" s="30"/>
      <c r="B27" s="31"/>
      <c r="C27" s="38"/>
      <c r="D27" s="19" t="s">
        <v>53</v>
      </c>
      <c r="E27" s="11">
        <v>1</v>
      </c>
      <c r="F27" s="11">
        <f>2024-2017</f>
        <v>7</v>
      </c>
      <c r="G27" s="12"/>
      <c r="H27" s="12"/>
      <c r="I27" s="10" t="s">
        <v>38</v>
      </c>
    </row>
    <row r="28" spans="1:9" x14ac:dyDescent="0.25">
      <c r="A28" s="30"/>
      <c r="B28" s="31"/>
      <c r="C28" s="38"/>
      <c r="D28" s="19" t="s">
        <v>54</v>
      </c>
      <c r="E28" s="11">
        <v>1</v>
      </c>
      <c r="F28" s="11">
        <v>10</v>
      </c>
      <c r="G28" s="12"/>
      <c r="H28" s="12"/>
      <c r="I28" s="10" t="s">
        <v>45</v>
      </c>
    </row>
    <row r="29" spans="1:9" x14ac:dyDescent="0.25">
      <c r="A29" s="33"/>
      <c r="B29" s="34"/>
      <c r="C29" s="37"/>
      <c r="D29" s="19" t="s">
        <v>55</v>
      </c>
      <c r="E29" s="26">
        <v>1</v>
      </c>
      <c r="F29" s="26">
        <v>15</v>
      </c>
      <c r="G29" s="12"/>
      <c r="H29" s="12"/>
      <c r="I29" s="10" t="s">
        <v>56</v>
      </c>
    </row>
    <row r="30" spans="1:9" ht="18.75" x14ac:dyDescent="0.25">
      <c r="A30" s="20">
        <v>9</v>
      </c>
      <c r="B30" s="39" t="s">
        <v>57</v>
      </c>
      <c r="C30" s="40">
        <v>28501915</v>
      </c>
      <c r="D30" s="17" t="s">
        <v>58</v>
      </c>
      <c r="E30" s="11">
        <v>1</v>
      </c>
      <c r="F30" s="11">
        <v>3</v>
      </c>
      <c r="G30" s="12"/>
      <c r="H30" s="12"/>
      <c r="I30" s="10" t="s">
        <v>59</v>
      </c>
    </row>
    <row r="31" spans="1:9" x14ac:dyDescent="0.25">
      <c r="A31" s="27">
        <v>10</v>
      </c>
      <c r="B31" s="41" t="s">
        <v>60</v>
      </c>
      <c r="C31" s="42">
        <v>23586844</v>
      </c>
      <c r="D31" s="17" t="s">
        <v>61</v>
      </c>
      <c r="E31" s="11"/>
      <c r="F31" s="11"/>
      <c r="G31" s="26">
        <v>1</v>
      </c>
      <c r="H31" s="26">
        <f>2024-2011</f>
        <v>13</v>
      </c>
      <c r="I31" s="10" t="s">
        <v>62</v>
      </c>
    </row>
    <row r="32" spans="1:9" x14ac:dyDescent="0.25">
      <c r="A32" s="30"/>
      <c r="B32" s="43"/>
      <c r="C32" s="44"/>
      <c r="D32" s="17" t="s">
        <v>63</v>
      </c>
      <c r="E32" s="11">
        <v>1</v>
      </c>
      <c r="F32" s="11">
        <v>9</v>
      </c>
      <c r="G32" s="12"/>
      <c r="H32" s="12"/>
      <c r="I32" s="10" t="s">
        <v>21</v>
      </c>
    </row>
    <row r="33" spans="1:9" x14ac:dyDescent="0.25">
      <c r="A33" s="30"/>
      <c r="B33" s="43"/>
      <c r="C33" s="44"/>
      <c r="D33" s="17" t="s">
        <v>64</v>
      </c>
      <c r="E33" s="11"/>
      <c r="F33" s="11"/>
      <c r="G33" s="12">
        <v>1</v>
      </c>
      <c r="H33" s="12">
        <v>1</v>
      </c>
      <c r="I33" s="10" t="s">
        <v>15</v>
      </c>
    </row>
    <row r="34" spans="1:9" x14ac:dyDescent="0.25">
      <c r="A34" s="33"/>
      <c r="B34" s="45"/>
      <c r="C34" s="46"/>
      <c r="D34" s="19" t="s">
        <v>65</v>
      </c>
      <c r="E34" s="11"/>
      <c r="F34" s="11"/>
      <c r="G34" s="12">
        <v>1</v>
      </c>
      <c r="H34" s="12">
        <v>3</v>
      </c>
      <c r="I34" s="10" t="s">
        <v>15</v>
      </c>
    </row>
    <row r="35" spans="1:9" x14ac:dyDescent="0.25">
      <c r="A35" s="27">
        <v>11</v>
      </c>
      <c r="B35" s="28" t="s">
        <v>66</v>
      </c>
      <c r="C35" s="47">
        <v>24704117</v>
      </c>
      <c r="D35" s="17" t="s">
        <v>67</v>
      </c>
      <c r="E35" s="11"/>
      <c r="F35" s="11"/>
      <c r="G35" s="12">
        <v>1</v>
      </c>
      <c r="H35" s="12">
        <v>5</v>
      </c>
      <c r="I35" s="10" t="s">
        <v>24</v>
      </c>
    </row>
    <row r="36" spans="1:9" x14ac:dyDescent="0.25">
      <c r="A36" s="30"/>
      <c r="B36" s="31"/>
      <c r="C36" s="48"/>
      <c r="D36" s="17" t="s">
        <v>68</v>
      </c>
      <c r="E36" s="11"/>
      <c r="F36" s="11"/>
      <c r="G36" s="12">
        <v>1</v>
      </c>
      <c r="H36" s="12">
        <v>3</v>
      </c>
      <c r="I36" s="10" t="s">
        <v>59</v>
      </c>
    </row>
    <row r="37" spans="1:9" x14ac:dyDescent="0.25">
      <c r="A37" s="30"/>
      <c r="B37" s="31"/>
      <c r="C37" s="49"/>
      <c r="D37" s="19" t="s">
        <v>69</v>
      </c>
      <c r="E37" s="11"/>
      <c r="F37" s="11"/>
      <c r="G37" s="12">
        <v>1</v>
      </c>
      <c r="H37" s="12">
        <f>2024-2015</f>
        <v>9</v>
      </c>
      <c r="I37" s="10" t="s">
        <v>21</v>
      </c>
    </row>
    <row r="38" spans="1:9" x14ac:dyDescent="0.25">
      <c r="A38" s="27">
        <v>12</v>
      </c>
      <c r="B38" s="28" t="s">
        <v>70</v>
      </c>
      <c r="C38" s="47">
        <v>25126924</v>
      </c>
      <c r="D38" s="17" t="s">
        <v>71</v>
      </c>
      <c r="E38" s="11">
        <v>1</v>
      </c>
      <c r="F38" s="11">
        <f>2025-2020</f>
        <v>5</v>
      </c>
      <c r="G38" s="12"/>
      <c r="H38" s="12"/>
      <c r="I38" s="10" t="s">
        <v>24</v>
      </c>
    </row>
    <row r="39" spans="1:9" x14ac:dyDescent="0.25">
      <c r="A39" s="30"/>
      <c r="B39" s="31"/>
      <c r="C39" s="48"/>
      <c r="D39" s="17" t="s">
        <v>72</v>
      </c>
      <c r="E39" s="11"/>
      <c r="F39" s="18"/>
      <c r="G39" s="12">
        <v>1</v>
      </c>
      <c r="H39" s="12">
        <v>3</v>
      </c>
      <c r="I39" s="10" t="s">
        <v>15</v>
      </c>
    </row>
    <row r="40" spans="1:9" x14ac:dyDescent="0.25">
      <c r="A40" s="33"/>
      <c r="B40" s="34"/>
      <c r="C40" s="49"/>
      <c r="D40" s="17" t="s">
        <v>73</v>
      </c>
      <c r="E40" s="11"/>
      <c r="F40" s="18"/>
      <c r="G40" s="12">
        <v>1</v>
      </c>
      <c r="H40" s="12">
        <v>2</v>
      </c>
      <c r="I40" s="10" t="s">
        <v>15</v>
      </c>
    </row>
    <row r="41" spans="1:9" x14ac:dyDescent="0.25">
      <c r="A41" s="27">
        <v>13</v>
      </c>
      <c r="B41" s="50" t="s">
        <v>74</v>
      </c>
      <c r="C41" s="51">
        <v>21156466</v>
      </c>
      <c r="D41" s="17" t="s">
        <v>75</v>
      </c>
      <c r="E41" s="11">
        <v>1</v>
      </c>
      <c r="F41" s="11">
        <v>10</v>
      </c>
      <c r="G41" s="12"/>
      <c r="H41" s="12"/>
      <c r="I41" s="10" t="s">
        <v>19</v>
      </c>
    </row>
    <row r="42" spans="1:9" x14ac:dyDescent="0.25">
      <c r="A42" s="30"/>
      <c r="B42" s="52"/>
      <c r="C42" s="53"/>
      <c r="D42" s="17" t="s">
        <v>76</v>
      </c>
      <c r="E42" s="11">
        <v>1</v>
      </c>
      <c r="F42" s="11">
        <v>7</v>
      </c>
      <c r="G42" s="12"/>
      <c r="H42" s="12"/>
      <c r="I42" s="10" t="s">
        <v>32</v>
      </c>
    </row>
    <row r="43" spans="1:9" x14ac:dyDescent="0.25">
      <c r="A43" s="33"/>
      <c r="B43" s="54"/>
      <c r="C43" s="55"/>
      <c r="D43" s="17" t="s">
        <v>77</v>
      </c>
      <c r="E43" s="11">
        <v>1</v>
      </c>
      <c r="F43" s="11">
        <v>5</v>
      </c>
      <c r="G43" s="12"/>
      <c r="H43" s="12"/>
      <c r="I43" s="10" t="s">
        <v>24</v>
      </c>
    </row>
    <row r="44" spans="1:9" x14ac:dyDescent="0.25">
      <c r="A44" s="27">
        <v>14</v>
      </c>
      <c r="B44" s="50" t="s">
        <v>78</v>
      </c>
      <c r="C44" s="51">
        <v>31602174</v>
      </c>
      <c r="D44" s="17" t="s">
        <v>79</v>
      </c>
      <c r="E44" s="11"/>
      <c r="F44" s="11"/>
      <c r="G44" s="12">
        <v>1</v>
      </c>
      <c r="H44" s="12">
        <v>1</v>
      </c>
      <c r="I44" s="10" t="s">
        <v>15</v>
      </c>
    </row>
    <row r="45" spans="1:9" x14ac:dyDescent="0.25">
      <c r="A45" s="33"/>
      <c r="B45" s="54"/>
      <c r="C45" s="55"/>
      <c r="D45" s="17" t="s">
        <v>80</v>
      </c>
      <c r="E45" s="11">
        <v>1</v>
      </c>
      <c r="F45" s="11">
        <v>1</v>
      </c>
      <c r="G45" s="12"/>
      <c r="H45" s="12"/>
      <c r="I45" s="10" t="s">
        <v>15</v>
      </c>
    </row>
    <row r="46" spans="1:9" x14ac:dyDescent="0.25">
      <c r="A46" s="14">
        <v>15</v>
      </c>
      <c r="B46" s="28" t="s">
        <v>81</v>
      </c>
      <c r="C46" s="47">
        <v>28382338</v>
      </c>
      <c r="D46" s="17" t="s">
        <v>82</v>
      </c>
      <c r="E46" s="11">
        <v>1</v>
      </c>
      <c r="F46" s="11">
        <v>3</v>
      </c>
      <c r="G46" s="12"/>
      <c r="H46" s="12"/>
      <c r="I46" s="10" t="s">
        <v>15</v>
      </c>
    </row>
    <row r="47" spans="1:9" x14ac:dyDescent="0.25">
      <c r="A47" s="14"/>
      <c r="B47" s="34"/>
      <c r="C47" s="49"/>
      <c r="D47" s="17" t="s">
        <v>83</v>
      </c>
      <c r="E47" s="11"/>
      <c r="F47" s="11"/>
      <c r="G47" s="12">
        <v>1</v>
      </c>
      <c r="H47" s="12">
        <v>1</v>
      </c>
      <c r="I47" s="10" t="s">
        <v>15</v>
      </c>
    </row>
    <row r="48" spans="1:9" x14ac:dyDescent="0.25">
      <c r="A48" s="56">
        <v>16</v>
      </c>
      <c r="B48" s="57" t="s">
        <v>84</v>
      </c>
      <c r="C48" s="58">
        <v>18700633</v>
      </c>
      <c r="D48" s="17" t="s">
        <v>85</v>
      </c>
      <c r="E48" s="11"/>
      <c r="F48" s="11"/>
      <c r="G48" s="26">
        <v>1</v>
      </c>
      <c r="H48" s="26">
        <v>15</v>
      </c>
      <c r="I48" s="10" t="s">
        <v>86</v>
      </c>
    </row>
    <row r="49" spans="1:9" x14ac:dyDescent="0.25">
      <c r="A49" s="56"/>
      <c r="B49" s="57"/>
      <c r="C49" s="58"/>
      <c r="D49" s="17" t="s">
        <v>87</v>
      </c>
      <c r="E49" s="26">
        <v>1</v>
      </c>
      <c r="F49" s="26">
        <v>13</v>
      </c>
      <c r="G49" s="12"/>
      <c r="H49" s="12"/>
      <c r="I49" s="10" t="s">
        <v>62</v>
      </c>
    </row>
    <row r="50" spans="1:9" x14ac:dyDescent="0.25">
      <c r="A50" s="56"/>
      <c r="B50" s="57"/>
      <c r="C50" s="58"/>
      <c r="D50" s="17" t="s">
        <v>88</v>
      </c>
      <c r="E50" s="11">
        <v>1</v>
      </c>
      <c r="F50" s="11">
        <v>2</v>
      </c>
      <c r="G50" s="12"/>
      <c r="H50" s="12"/>
      <c r="I50" s="10" t="s">
        <v>15</v>
      </c>
    </row>
    <row r="51" spans="1:9" ht="18.75" x14ac:dyDescent="0.25">
      <c r="A51" s="10">
        <v>17</v>
      </c>
      <c r="B51" s="39" t="s">
        <v>89</v>
      </c>
      <c r="C51" s="59">
        <v>27961818</v>
      </c>
      <c r="D51" s="60" t="s">
        <v>90</v>
      </c>
      <c r="E51" s="11">
        <v>1</v>
      </c>
      <c r="F51" s="11">
        <v>6</v>
      </c>
      <c r="G51" s="12"/>
      <c r="H51" s="12"/>
      <c r="I51" s="10" t="s">
        <v>24</v>
      </c>
    </row>
    <row r="52" spans="1:9" x14ac:dyDescent="0.25">
      <c r="A52" s="56">
        <v>18</v>
      </c>
      <c r="B52" s="57" t="s">
        <v>91</v>
      </c>
      <c r="C52" s="58">
        <v>25010610</v>
      </c>
      <c r="D52" s="17" t="s">
        <v>92</v>
      </c>
      <c r="E52" s="11"/>
      <c r="F52" s="11"/>
      <c r="G52" s="12">
        <v>1</v>
      </c>
      <c r="H52" s="12">
        <v>10</v>
      </c>
      <c r="I52" s="10" t="s">
        <v>19</v>
      </c>
    </row>
    <row r="53" spans="1:9" x14ac:dyDescent="0.25">
      <c r="A53" s="56"/>
      <c r="B53" s="57"/>
      <c r="C53" s="58"/>
      <c r="D53" s="17" t="s">
        <v>93</v>
      </c>
      <c r="E53" s="11"/>
      <c r="F53" s="11"/>
      <c r="G53" s="12">
        <v>1</v>
      </c>
      <c r="H53" s="12">
        <v>2</v>
      </c>
      <c r="I53" s="10" t="s">
        <v>15</v>
      </c>
    </row>
    <row r="54" spans="1:9" x14ac:dyDescent="0.25">
      <c r="A54" s="56"/>
      <c r="B54" s="57"/>
      <c r="C54" s="58"/>
      <c r="D54" s="61" t="s">
        <v>94</v>
      </c>
      <c r="E54" s="11">
        <v>1</v>
      </c>
      <c r="F54" s="11">
        <v>5</v>
      </c>
      <c r="G54" s="12"/>
      <c r="H54" s="12"/>
      <c r="I54" s="10" t="s">
        <v>24</v>
      </c>
    </row>
    <row r="55" spans="1:9" x14ac:dyDescent="0.25">
      <c r="A55" s="62">
        <v>19</v>
      </c>
      <c r="B55" s="50" t="s">
        <v>95</v>
      </c>
      <c r="C55" s="63">
        <v>19617357</v>
      </c>
      <c r="D55" s="61" t="s">
        <v>96</v>
      </c>
      <c r="E55" s="11">
        <v>1</v>
      </c>
      <c r="F55" s="11">
        <v>10</v>
      </c>
      <c r="G55" s="12"/>
      <c r="H55" s="12"/>
      <c r="I55" s="10" t="s">
        <v>27</v>
      </c>
    </row>
    <row r="56" spans="1:9" x14ac:dyDescent="0.25">
      <c r="A56" s="64"/>
      <c r="B56" s="52"/>
      <c r="C56" s="65"/>
      <c r="D56" s="61" t="s">
        <v>97</v>
      </c>
      <c r="E56" s="11">
        <v>1</v>
      </c>
      <c r="F56" s="11">
        <v>9</v>
      </c>
      <c r="G56" s="12"/>
      <c r="H56" s="12"/>
      <c r="I56" s="10" t="s">
        <v>19</v>
      </c>
    </row>
    <row r="57" spans="1:9" x14ac:dyDescent="0.25">
      <c r="A57" s="66"/>
      <c r="B57" s="54"/>
      <c r="C57" s="67"/>
      <c r="D57" s="61" t="s">
        <v>98</v>
      </c>
      <c r="E57" s="26">
        <v>1</v>
      </c>
      <c r="F57" s="26">
        <v>13</v>
      </c>
      <c r="G57" s="12"/>
      <c r="H57" s="12"/>
      <c r="I57" s="10" t="s">
        <v>62</v>
      </c>
    </row>
    <row r="58" spans="1:9" x14ac:dyDescent="0.25">
      <c r="A58" s="14">
        <v>20</v>
      </c>
      <c r="B58" s="15" t="s">
        <v>99</v>
      </c>
      <c r="C58" s="68">
        <v>19648980</v>
      </c>
      <c r="D58" s="17" t="s">
        <v>100</v>
      </c>
      <c r="E58" s="11"/>
      <c r="F58" s="18"/>
      <c r="G58" s="12">
        <v>1</v>
      </c>
      <c r="H58" s="12">
        <f>2025-2016</f>
        <v>9</v>
      </c>
      <c r="I58" s="10" t="s">
        <v>21</v>
      </c>
    </row>
    <row r="59" spans="1:9" x14ac:dyDescent="0.25">
      <c r="A59" s="14"/>
      <c r="B59" s="15"/>
      <c r="C59" s="68"/>
      <c r="D59" s="17" t="s">
        <v>101</v>
      </c>
      <c r="E59" s="11">
        <v>1</v>
      </c>
      <c r="F59" s="11">
        <f>2025-2021</f>
        <v>4</v>
      </c>
      <c r="G59" s="12"/>
      <c r="H59" s="12"/>
      <c r="I59" s="10" t="s">
        <v>17</v>
      </c>
    </row>
    <row r="60" spans="1:9" ht="27" customHeight="1" x14ac:dyDescent="0.25">
      <c r="A60" s="20">
        <v>21</v>
      </c>
      <c r="B60" s="21" t="s">
        <v>102</v>
      </c>
      <c r="C60" s="69">
        <v>16756455</v>
      </c>
      <c r="D60" s="17" t="s">
        <v>103</v>
      </c>
      <c r="E60" s="11">
        <v>1</v>
      </c>
      <c r="F60" s="11">
        <f>2024-2020</f>
        <v>4</v>
      </c>
      <c r="G60" s="12"/>
      <c r="H60" s="12"/>
      <c r="I60" s="10" t="s">
        <v>17</v>
      </c>
    </row>
    <row r="61" spans="1:9" ht="27" customHeight="1" x14ac:dyDescent="0.25">
      <c r="A61" s="70">
        <v>22</v>
      </c>
      <c r="B61" s="21" t="s">
        <v>104</v>
      </c>
      <c r="C61" s="71">
        <v>13933549</v>
      </c>
      <c r="D61" s="17" t="s">
        <v>105</v>
      </c>
      <c r="E61" s="11">
        <v>1</v>
      </c>
      <c r="F61" s="11">
        <v>12</v>
      </c>
      <c r="G61" s="12"/>
      <c r="H61" s="12"/>
      <c r="I61" s="10" t="s">
        <v>45</v>
      </c>
    </row>
    <row r="62" spans="1:9" ht="27" customHeight="1" x14ac:dyDescent="0.25">
      <c r="A62" s="72">
        <v>23</v>
      </c>
      <c r="B62" s="73" t="s">
        <v>106</v>
      </c>
      <c r="C62" s="74">
        <v>5086573</v>
      </c>
      <c r="D62" s="75" t="s">
        <v>107</v>
      </c>
      <c r="E62" s="11"/>
      <c r="F62" s="18"/>
      <c r="G62" s="12">
        <v>1</v>
      </c>
      <c r="H62" s="12">
        <v>8</v>
      </c>
      <c r="I62" s="10" t="s">
        <v>38</v>
      </c>
    </row>
    <row r="63" spans="1:9" ht="27" customHeight="1" x14ac:dyDescent="0.25">
      <c r="A63" s="76">
        <v>24</v>
      </c>
      <c r="B63" s="77" t="s">
        <v>108</v>
      </c>
      <c r="C63" s="78">
        <v>15982006</v>
      </c>
      <c r="D63" s="79" t="s">
        <v>109</v>
      </c>
      <c r="E63" s="11"/>
      <c r="F63" s="11"/>
      <c r="G63" s="12">
        <v>1</v>
      </c>
      <c r="H63" s="12">
        <v>10</v>
      </c>
      <c r="I63" s="10" t="s">
        <v>19</v>
      </c>
    </row>
    <row r="64" spans="1:9" ht="27" customHeight="1" x14ac:dyDescent="0.25">
      <c r="A64" s="76">
        <v>25</v>
      </c>
      <c r="B64" s="80" t="s">
        <v>110</v>
      </c>
      <c r="C64" s="81">
        <v>13106614</v>
      </c>
      <c r="D64" s="79" t="s">
        <v>111</v>
      </c>
      <c r="E64" s="11">
        <v>1</v>
      </c>
      <c r="F64" s="11">
        <v>10</v>
      </c>
      <c r="G64" s="12"/>
      <c r="H64" s="12"/>
      <c r="I64" s="10" t="s">
        <v>21</v>
      </c>
    </row>
    <row r="65" spans="1:9" ht="27" customHeight="1" x14ac:dyDescent="0.25">
      <c r="A65" s="76">
        <v>26</v>
      </c>
      <c r="B65" s="77" t="s">
        <v>112</v>
      </c>
      <c r="C65" s="81">
        <v>9810863</v>
      </c>
      <c r="D65" s="79" t="s">
        <v>113</v>
      </c>
      <c r="E65" s="11">
        <v>1</v>
      </c>
      <c r="F65" s="11">
        <v>4</v>
      </c>
      <c r="G65" s="12"/>
      <c r="H65" s="12"/>
      <c r="I65" s="10" t="s">
        <v>17</v>
      </c>
    </row>
    <row r="66" spans="1:9" ht="27" customHeight="1" x14ac:dyDescent="0.25">
      <c r="A66" s="76">
        <v>27</v>
      </c>
      <c r="B66" s="77" t="s">
        <v>114</v>
      </c>
      <c r="C66" s="81">
        <v>13706585</v>
      </c>
      <c r="D66" s="79" t="s">
        <v>115</v>
      </c>
      <c r="E66" s="11"/>
      <c r="F66" s="11"/>
      <c r="G66" s="12">
        <v>1</v>
      </c>
      <c r="H66" s="12">
        <v>3</v>
      </c>
      <c r="I66" s="10" t="s">
        <v>15</v>
      </c>
    </row>
    <row r="67" spans="1:9" ht="27" customHeight="1" x14ac:dyDescent="0.25">
      <c r="A67" s="82">
        <v>28</v>
      </c>
      <c r="B67" s="83" t="s">
        <v>116</v>
      </c>
      <c r="C67" s="84">
        <v>7981177</v>
      </c>
      <c r="D67" s="79" t="s">
        <v>117</v>
      </c>
      <c r="E67" s="11"/>
      <c r="F67" s="11"/>
      <c r="G67" s="12">
        <v>1</v>
      </c>
      <c r="H67" s="12">
        <v>7</v>
      </c>
      <c r="I67" s="10" t="s">
        <v>38</v>
      </c>
    </row>
    <row r="68" spans="1:9" ht="27" customHeight="1" x14ac:dyDescent="0.25">
      <c r="A68" s="76">
        <v>29</v>
      </c>
      <c r="B68" s="83" t="s">
        <v>118</v>
      </c>
      <c r="C68" s="85">
        <v>8778047</v>
      </c>
      <c r="D68" s="86" t="s">
        <v>119</v>
      </c>
      <c r="E68" s="11">
        <v>1</v>
      </c>
      <c r="F68" s="11">
        <v>2</v>
      </c>
      <c r="G68" s="12"/>
      <c r="H68" s="12"/>
      <c r="I68" s="10" t="s">
        <v>15</v>
      </c>
    </row>
    <row r="69" spans="1:9" ht="27" customHeight="1" x14ac:dyDescent="0.25">
      <c r="A69" s="76">
        <v>30</v>
      </c>
      <c r="B69" s="77" t="s">
        <v>120</v>
      </c>
      <c r="C69" s="78">
        <v>20390140</v>
      </c>
      <c r="D69" s="79" t="s">
        <v>121</v>
      </c>
      <c r="E69" s="11">
        <v>1</v>
      </c>
      <c r="F69" s="11">
        <v>4</v>
      </c>
      <c r="G69" s="12"/>
      <c r="H69" s="12"/>
      <c r="I69" s="10" t="s">
        <v>30</v>
      </c>
    </row>
    <row r="70" spans="1:9" ht="27" customHeight="1" x14ac:dyDescent="0.25">
      <c r="A70" s="76">
        <v>31</v>
      </c>
      <c r="B70" s="87" t="s">
        <v>122</v>
      </c>
      <c r="C70" s="88">
        <v>15557969</v>
      </c>
      <c r="D70" s="75" t="s">
        <v>123</v>
      </c>
      <c r="E70" s="89">
        <v>1</v>
      </c>
      <c r="F70" s="89">
        <f>2025-2010</f>
        <v>15</v>
      </c>
      <c r="G70" s="89"/>
      <c r="H70" s="89"/>
      <c r="I70" s="10" t="s">
        <v>56</v>
      </c>
    </row>
    <row r="71" spans="1:9" ht="27" customHeight="1" x14ac:dyDescent="0.25">
      <c r="A71" s="82">
        <v>32</v>
      </c>
      <c r="B71" s="83" t="s">
        <v>124</v>
      </c>
      <c r="C71" s="84">
        <v>14226165</v>
      </c>
      <c r="D71" s="79" t="s">
        <v>125</v>
      </c>
      <c r="E71" s="11"/>
      <c r="F71" s="18"/>
      <c r="G71" s="12">
        <v>1</v>
      </c>
      <c r="H71" s="12">
        <v>4</v>
      </c>
      <c r="I71" s="10" t="s">
        <v>17</v>
      </c>
    </row>
    <row r="72" spans="1:9" ht="27" customHeight="1" x14ac:dyDescent="0.25">
      <c r="A72" s="76">
        <v>33</v>
      </c>
      <c r="B72" s="77" t="s">
        <v>126</v>
      </c>
      <c r="C72" s="78">
        <v>28382025</v>
      </c>
      <c r="D72" s="79" t="s">
        <v>127</v>
      </c>
      <c r="E72" s="11">
        <v>1</v>
      </c>
      <c r="F72" s="11">
        <v>12</v>
      </c>
      <c r="G72" s="12"/>
      <c r="H72" s="12"/>
      <c r="I72" s="10" t="s">
        <v>56</v>
      </c>
    </row>
    <row r="73" spans="1:9" ht="27" customHeight="1" x14ac:dyDescent="0.25">
      <c r="A73" s="76">
        <v>34</v>
      </c>
      <c r="B73" s="77" t="s">
        <v>128</v>
      </c>
      <c r="C73" s="78">
        <v>20862047</v>
      </c>
      <c r="D73" s="79" t="s">
        <v>129</v>
      </c>
      <c r="E73" s="11">
        <v>1</v>
      </c>
      <c r="F73" s="11">
        <f>2025-2016</f>
        <v>9</v>
      </c>
      <c r="G73" s="12"/>
      <c r="H73" s="12"/>
      <c r="I73" s="10" t="s">
        <v>21</v>
      </c>
    </row>
    <row r="74" spans="1:9" ht="27" customHeight="1" x14ac:dyDescent="0.25">
      <c r="A74" s="76">
        <f t="shared" ref="A74:A89" si="0">1+A73</f>
        <v>35</v>
      </c>
      <c r="B74" s="87" t="s">
        <v>130</v>
      </c>
      <c r="C74" s="74">
        <v>13106772</v>
      </c>
      <c r="D74" s="75" t="s">
        <v>131</v>
      </c>
      <c r="E74" s="26">
        <v>1</v>
      </c>
      <c r="F74" s="26">
        <f>2025-2008</f>
        <v>17</v>
      </c>
      <c r="G74" s="12"/>
      <c r="H74" s="12"/>
      <c r="I74" s="10" t="s">
        <v>42</v>
      </c>
    </row>
    <row r="75" spans="1:9" ht="27" customHeight="1" x14ac:dyDescent="0.25">
      <c r="A75" s="76">
        <f t="shared" si="0"/>
        <v>36</v>
      </c>
      <c r="B75" s="83" t="s">
        <v>132</v>
      </c>
      <c r="C75" s="90">
        <v>14479084</v>
      </c>
      <c r="D75" s="79" t="s">
        <v>133</v>
      </c>
      <c r="E75" s="11">
        <v>1</v>
      </c>
      <c r="F75" s="11">
        <v>3</v>
      </c>
      <c r="G75" s="12"/>
      <c r="H75" s="12"/>
      <c r="I75" s="10" t="s">
        <v>15</v>
      </c>
    </row>
    <row r="76" spans="1:9" ht="27" customHeight="1" x14ac:dyDescent="0.25">
      <c r="A76" s="76">
        <f t="shared" si="0"/>
        <v>37</v>
      </c>
      <c r="B76" s="77" t="s">
        <v>134</v>
      </c>
      <c r="C76" s="91">
        <v>31616170</v>
      </c>
      <c r="D76" s="79" t="s">
        <v>135</v>
      </c>
      <c r="E76" s="11">
        <v>1</v>
      </c>
      <c r="F76" s="11">
        <v>10</v>
      </c>
      <c r="G76" s="12"/>
      <c r="H76" s="12"/>
      <c r="I76" s="10" t="s">
        <v>19</v>
      </c>
    </row>
    <row r="77" spans="1:9" ht="27" customHeight="1" x14ac:dyDescent="0.25">
      <c r="A77" s="76">
        <f t="shared" si="0"/>
        <v>38</v>
      </c>
      <c r="B77" s="80" t="s">
        <v>136</v>
      </c>
      <c r="C77" s="92">
        <v>28687781</v>
      </c>
      <c r="D77" s="79" t="s">
        <v>137</v>
      </c>
      <c r="E77" s="11"/>
      <c r="F77" s="11"/>
      <c r="G77" s="12">
        <v>1</v>
      </c>
      <c r="H77" s="12">
        <v>10</v>
      </c>
      <c r="I77" s="10" t="s">
        <v>19</v>
      </c>
    </row>
    <row r="78" spans="1:9" ht="27" customHeight="1" x14ac:dyDescent="0.25">
      <c r="A78" s="76">
        <f t="shared" si="0"/>
        <v>39</v>
      </c>
      <c r="B78" s="93" t="s">
        <v>138</v>
      </c>
      <c r="C78" s="94">
        <v>9810241</v>
      </c>
      <c r="D78" s="79" t="s">
        <v>139</v>
      </c>
      <c r="E78" s="11"/>
      <c r="F78" s="11"/>
      <c r="G78" s="12">
        <v>1</v>
      </c>
      <c r="H78" s="12">
        <v>9</v>
      </c>
      <c r="I78" s="10" t="s">
        <v>21</v>
      </c>
    </row>
    <row r="79" spans="1:9" ht="27" customHeight="1" x14ac:dyDescent="0.25">
      <c r="A79" s="76">
        <f t="shared" si="0"/>
        <v>40</v>
      </c>
      <c r="B79" s="77" t="s">
        <v>140</v>
      </c>
      <c r="C79" s="95">
        <v>16754137</v>
      </c>
      <c r="D79" s="79" t="s">
        <v>141</v>
      </c>
      <c r="E79" s="11"/>
      <c r="F79" s="11"/>
      <c r="G79" s="12">
        <v>1</v>
      </c>
      <c r="H79" s="12">
        <v>6</v>
      </c>
      <c r="I79" s="10" t="s">
        <v>24</v>
      </c>
    </row>
    <row r="80" spans="1:9" ht="27" customHeight="1" x14ac:dyDescent="0.25">
      <c r="A80" s="76">
        <f t="shared" si="0"/>
        <v>41</v>
      </c>
      <c r="B80" s="77" t="s">
        <v>142</v>
      </c>
      <c r="C80" s="96">
        <v>28769842</v>
      </c>
      <c r="D80" s="79" t="s">
        <v>143</v>
      </c>
      <c r="E80" s="11">
        <v>1</v>
      </c>
      <c r="F80" s="11">
        <v>10</v>
      </c>
      <c r="G80" s="12"/>
      <c r="H80" s="12"/>
      <c r="I80" s="10" t="s">
        <v>19</v>
      </c>
    </row>
    <row r="81" spans="1:9" ht="27" customHeight="1" x14ac:dyDescent="0.25">
      <c r="A81" s="76">
        <f t="shared" si="0"/>
        <v>42</v>
      </c>
      <c r="B81" s="77" t="s">
        <v>144</v>
      </c>
      <c r="C81" s="97">
        <v>31446361</v>
      </c>
      <c r="D81" s="79" t="s">
        <v>145</v>
      </c>
      <c r="E81" s="11">
        <v>1</v>
      </c>
      <c r="F81" s="11">
        <v>9</v>
      </c>
      <c r="G81" s="12"/>
      <c r="H81" s="12"/>
      <c r="I81" s="10" t="s">
        <v>21</v>
      </c>
    </row>
    <row r="82" spans="1:9" ht="27" customHeight="1" x14ac:dyDescent="0.25">
      <c r="A82" s="76">
        <f t="shared" si="0"/>
        <v>43</v>
      </c>
      <c r="B82" s="80" t="s">
        <v>146</v>
      </c>
      <c r="C82" s="98">
        <v>31701836</v>
      </c>
      <c r="D82" s="79" t="s">
        <v>147</v>
      </c>
      <c r="E82" s="11">
        <v>1</v>
      </c>
      <c r="F82" s="11">
        <v>6</v>
      </c>
      <c r="G82" s="12"/>
      <c r="H82" s="12"/>
      <c r="I82" s="10" t="s">
        <v>24</v>
      </c>
    </row>
    <row r="83" spans="1:9" ht="27" customHeight="1" x14ac:dyDescent="0.25">
      <c r="A83" s="76">
        <f t="shared" si="0"/>
        <v>44</v>
      </c>
      <c r="B83" s="77" t="s">
        <v>148</v>
      </c>
      <c r="C83" s="99">
        <v>31397381</v>
      </c>
      <c r="D83" s="79" t="s">
        <v>149</v>
      </c>
      <c r="E83" s="11"/>
      <c r="F83" s="11"/>
      <c r="G83" s="12">
        <v>1</v>
      </c>
      <c r="H83" s="12">
        <v>7</v>
      </c>
      <c r="I83" s="10" t="s">
        <v>38</v>
      </c>
    </row>
    <row r="84" spans="1:9" ht="27" customHeight="1" x14ac:dyDescent="0.25">
      <c r="A84" s="76">
        <f t="shared" si="0"/>
        <v>45</v>
      </c>
      <c r="B84" s="77" t="s">
        <v>150</v>
      </c>
      <c r="C84" s="78">
        <v>15016951</v>
      </c>
      <c r="D84" s="79" t="s">
        <v>151</v>
      </c>
      <c r="E84" s="11"/>
      <c r="F84" s="11"/>
      <c r="G84" s="12">
        <v>1</v>
      </c>
      <c r="H84" s="12">
        <v>8</v>
      </c>
      <c r="I84" s="10" t="s">
        <v>21</v>
      </c>
    </row>
    <row r="85" spans="1:9" ht="27" customHeight="1" x14ac:dyDescent="0.25">
      <c r="A85" s="76">
        <f t="shared" si="0"/>
        <v>46</v>
      </c>
      <c r="B85" s="77" t="s">
        <v>152</v>
      </c>
      <c r="C85" s="100">
        <v>18700630</v>
      </c>
      <c r="D85" s="79" t="s">
        <v>153</v>
      </c>
      <c r="E85" s="11">
        <v>1</v>
      </c>
      <c r="F85" s="11">
        <v>8</v>
      </c>
      <c r="G85" s="12"/>
      <c r="H85" s="12"/>
      <c r="I85" s="10" t="s">
        <v>38</v>
      </c>
    </row>
    <row r="86" spans="1:9" ht="27" customHeight="1" x14ac:dyDescent="0.25">
      <c r="A86" s="76">
        <f t="shared" si="0"/>
        <v>47</v>
      </c>
      <c r="B86" s="80" t="s">
        <v>154</v>
      </c>
      <c r="C86" s="92">
        <v>31486395</v>
      </c>
      <c r="D86" s="79" t="s">
        <v>155</v>
      </c>
      <c r="E86" s="11">
        <v>1</v>
      </c>
      <c r="F86" s="11">
        <v>10</v>
      </c>
      <c r="G86" s="12"/>
      <c r="H86" s="12"/>
      <c r="I86" s="10" t="s">
        <v>19</v>
      </c>
    </row>
    <row r="87" spans="1:9" ht="27" customHeight="1" x14ac:dyDescent="0.25">
      <c r="A87" s="76">
        <f t="shared" si="0"/>
        <v>48</v>
      </c>
      <c r="B87" s="80" t="s">
        <v>156</v>
      </c>
      <c r="C87" s="92">
        <v>7570996</v>
      </c>
      <c r="D87" s="79" t="s">
        <v>157</v>
      </c>
      <c r="E87" s="11"/>
      <c r="F87" s="11"/>
      <c r="G87" s="12">
        <v>1</v>
      </c>
      <c r="H87" s="12">
        <v>6</v>
      </c>
      <c r="I87" s="10" t="s">
        <v>32</v>
      </c>
    </row>
    <row r="88" spans="1:9" ht="27" customHeight="1" x14ac:dyDescent="0.25">
      <c r="A88" s="76">
        <f t="shared" si="0"/>
        <v>49</v>
      </c>
      <c r="B88" s="77" t="s">
        <v>158</v>
      </c>
      <c r="C88" s="81">
        <v>19253200</v>
      </c>
      <c r="D88" s="79" t="s">
        <v>159</v>
      </c>
      <c r="E88" s="11"/>
      <c r="F88" s="18"/>
      <c r="G88" s="12">
        <v>1</v>
      </c>
      <c r="H88" s="12">
        <v>3</v>
      </c>
      <c r="I88" s="10" t="s">
        <v>59</v>
      </c>
    </row>
    <row r="89" spans="1:9" ht="27" customHeight="1" x14ac:dyDescent="0.25">
      <c r="A89" s="76">
        <f t="shared" si="0"/>
        <v>50</v>
      </c>
      <c r="B89" s="77" t="s">
        <v>160</v>
      </c>
      <c r="C89" s="101">
        <v>9010253</v>
      </c>
      <c r="D89" s="79" t="s">
        <v>161</v>
      </c>
      <c r="E89" s="11"/>
      <c r="F89" s="18"/>
      <c r="G89" s="12">
        <v>1</v>
      </c>
      <c r="H89" s="12">
        <v>6</v>
      </c>
      <c r="I89" s="10" t="s">
        <v>24</v>
      </c>
    </row>
    <row r="90" spans="1:9" x14ac:dyDescent="0.25">
      <c r="B90" s="102"/>
      <c r="I90" s="2"/>
    </row>
    <row r="91" spans="1:9" ht="18.75" x14ac:dyDescent="0.3">
      <c r="B91" s="102"/>
      <c r="C91" s="103"/>
      <c r="D91" s="104" t="s">
        <v>162</v>
      </c>
      <c r="E91" s="105">
        <f>SUM(E7:E89)</f>
        <v>42</v>
      </c>
      <c r="G91" s="105">
        <f>SUM(G7:G89)</f>
        <v>41</v>
      </c>
      <c r="H91" s="106"/>
      <c r="I91" s="2"/>
    </row>
    <row r="92" spans="1:9" ht="18.75" x14ac:dyDescent="0.3">
      <c r="B92" s="102"/>
      <c r="C92" s="103"/>
      <c r="D92" s="104" t="s">
        <v>163</v>
      </c>
      <c r="E92" s="105">
        <f>+E91+G91</f>
        <v>83</v>
      </c>
      <c r="G92" s="106"/>
      <c r="H92" s="106"/>
      <c r="I92" s="2"/>
    </row>
    <row r="95" spans="1:9" ht="15.75" thickBot="1" x14ac:dyDescent="0.3"/>
    <row r="96" spans="1:9" ht="18.75" x14ac:dyDescent="0.3">
      <c r="B96" s="107" t="s">
        <v>164</v>
      </c>
      <c r="C96" s="108"/>
      <c r="D96" s="108"/>
      <c r="E96" s="109"/>
    </row>
    <row r="97" spans="2:5" ht="18.75" x14ac:dyDescent="0.3">
      <c r="B97" s="110" t="s">
        <v>165</v>
      </c>
      <c r="C97" s="126"/>
      <c r="D97" s="126"/>
      <c r="E97" s="112"/>
    </row>
    <row r="98" spans="2:5" x14ac:dyDescent="0.25">
      <c r="B98" s="113" t="s">
        <v>166</v>
      </c>
      <c r="C98" s="114"/>
      <c r="D98" s="114"/>
      <c r="E98" s="115"/>
    </row>
    <row r="99" spans="2:5" x14ac:dyDescent="0.25">
      <c r="B99" s="116" t="s">
        <v>12</v>
      </c>
      <c r="C99" s="117" t="s">
        <v>9</v>
      </c>
      <c r="D99" s="118" t="s">
        <v>11</v>
      </c>
      <c r="E99" s="119" t="s">
        <v>167</v>
      </c>
    </row>
    <row r="100" spans="2:5" x14ac:dyDescent="0.25">
      <c r="B100" s="120" t="s">
        <v>168</v>
      </c>
      <c r="C100" s="121">
        <v>7</v>
      </c>
      <c r="D100" s="105">
        <v>10</v>
      </c>
      <c r="E100" s="122">
        <f>+C100+D100</f>
        <v>17</v>
      </c>
    </row>
    <row r="101" spans="2:5" x14ac:dyDescent="0.25">
      <c r="B101" s="120" t="s">
        <v>169</v>
      </c>
      <c r="C101" s="121">
        <v>6</v>
      </c>
      <c r="D101" s="105">
        <v>4</v>
      </c>
      <c r="E101" s="122">
        <f t="shared" ref="E101:E106" si="1">+C101+D101</f>
        <v>10</v>
      </c>
    </row>
    <row r="102" spans="2:5" x14ac:dyDescent="0.25">
      <c r="B102" s="120" t="s">
        <v>170</v>
      </c>
      <c r="C102" s="121">
        <v>9</v>
      </c>
      <c r="D102" s="105">
        <v>11</v>
      </c>
      <c r="E102" s="122">
        <f t="shared" si="1"/>
        <v>20</v>
      </c>
    </row>
    <row r="103" spans="2:5" x14ac:dyDescent="0.25">
      <c r="B103" s="120" t="s">
        <v>171</v>
      </c>
      <c r="C103" s="121">
        <v>12</v>
      </c>
      <c r="D103" s="105">
        <v>10</v>
      </c>
      <c r="E103" s="122">
        <f t="shared" si="1"/>
        <v>22</v>
      </c>
    </row>
    <row r="104" spans="2:5" x14ac:dyDescent="0.25">
      <c r="B104" s="120" t="s">
        <v>172</v>
      </c>
      <c r="C104" s="121">
        <v>7</v>
      </c>
      <c r="D104" s="105">
        <v>3</v>
      </c>
      <c r="E104" s="122">
        <f t="shared" si="1"/>
        <v>10</v>
      </c>
    </row>
    <row r="105" spans="2:5" x14ac:dyDescent="0.25">
      <c r="B105" s="120" t="s">
        <v>173</v>
      </c>
      <c r="C105" s="121">
        <v>0</v>
      </c>
      <c r="D105" s="105">
        <v>2</v>
      </c>
      <c r="E105" s="122">
        <f t="shared" si="1"/>
        <v>2</v>
      </c>
    </row>
    <row r="106" spans="2:5" x14ac:dyDescent="0.25">
      <c r="B106" s="120" t="s">
        <v>42</v>
      </c>
      <c r="C106" s="10">
        <v>1</v>
      </c>
      <c r="D106" s="105">
        <v>1</v>
      </c>
      <c r="E106" s="122">
        <f t="shared" si="1"/>
        <v>2</v>
      </c>
    </row>
    <row r="107" spans="2:5" x14ac:dyDescent="0.25">
      <c r="B107" s="123"/>
      <c r="C107" s="127"/>
      <c r="D107" s="128"/>
      <c r="E107" s="124"/>
    </row>
    <row r="108" spans="2:5" ht="15.75" thickBot="1" x14ac:dyDescent="0.3">
      <c r="B108" s="129" t="s">
        <v>163</v>
      </c>
      <c r="C108" s="130">
        <f>SUM(C100:C107)</f>
        <v>42</v>
      </c>
      <c r="D108" s="131">
        <f>SUBTOTAL(9,D100:D107)</f>
        <v>41</v>
      </c>
      <c r="E108" s="132">
        <f>SUBTOTAL(9,E100:E106)</f>
        <v>83</v>
      </c>
    </row>
    <row r="111" spans="2:5" ht="15.75" thickBot="1" x14ac:dyDescent="0.3"/>
    <row r="112" spans="2:5" ht="18.75" x14ac:dyDescent="0.3">
      <c r="B112" s="107" t="s">
        <v>164</v>
      </c>
      <c r="C112" s="108"/>
      <c r="D112" s="108"/>
      <c r="E112" s="109"/>
    </row>
    <row r="113" spans="2:5" ht="18.75" x14ac:dyDescent="0.3">
      <c r="B113" s="110" t="s">
        <v>174</v>
      </c>
      <c r="C113" s="111"/>
      <c r="D113" s="111"/>
      <c r="E113" s="112"/>
    </row>
    <row r="114" spans="2:5" x14ac:dyDescent="0.25">
      <c r="B114" s="113" t="s">
        <v>166</v>
      </c>
      <c r="C114" s="114"/>
      <c r="D114" s="114"/>
      <c r="E114" s="115"/>
    </row>
    <row r="115" spans="2:5" x14ac:dyDescent="0.25">
      <c r="B115" s="116" t="s">
        <v>10</v>
      </c>
      <c r="C115" s="117" t="s">
        <v>9</v>
      </c>
      <c r="D115" s="118" t="s">
        <v>11</v>
      </c>
      <c r="E115" s="122" t="s">
        <v>167</v>
      </c>
    </row>
    <row r="116" spans="2:5" x14ac:dyDescent="0.25">
      <c r="B116" s="120" t="s">
        <v>175</v>
      </c>
      <c r="C116" s="10">
        <v>3</v>
      </c>
      <c r="D116" s="10">
        <v>3</v>
      </c>
      <c r="E116" s="122">
        <f>SUM(C116:D116)</f>
        <v>6</v>
      </c>
    </row>
    <row r="117" spans="2:5" x14ac:dyDescent="0.25">
      <c r="B117" s="120" t="s">
        <v>176</v>
      </c>
      <c r="C117" s="10">
        <v>2</v>
      </c>
      <c r="D117" s="10">
        <v>4</v>
      </c>
      <c r="E117" s="122">
        <f t="shared" ref="E117:E132" si="2">SUM(C117:D117)</f>
        <v>6</v>
      </c>
    </row>
    <row r="118" spans="2:5" x14ac:dyDescent="0.25">
      <c r="B118" s="120" t="s">
        <v>177</v>
      </c>
      <c r="C118" s="10">
        <v>3</v>
      </c>
      <c r="D118" s="10">
        <v>5</v>
      </c>
      <c r="E118" s="122">
        <f t="shared" si="2"/>
        <v>8</v>
      </c>
    </row>
    <row r="119" spans="2:5" x14ac:dyDescent="0.25">
      <c r="B119" s="120" t="s">
        <v>178</v>
      </c>
      <c r="C119" s="10">
        <v>5</v>
      </c>
      <c r="D119" s="10">
        <v>1</v>
      </c>
      <c r="E119" s="122">
        <f t="shared" si="2"/>
        <v>6</v>
      </c>
    </row>
    <row r="120" spans="2:5" x14ac:dyDescent="0.25">
      <c r="B120" s="120" t="s">
        <v>179</v>
      </c>
      <c r="C120" s="10">
        <v>4</v>
      </c>
      <c r="D120" s="10">
        <v>3</v>
      </c>
      <c r="E120" s="122">
        <f t="shared" si="2"/>
        <v>7</v>
      </c>
    </row>
    <row r="121" spans="2:5" x14ac:dyDescent="0.25">
      <c r="B121" s="120" t="s">
        <v>180</v>
      </c>
      <c r="C121" s="10">
        <v>2</v>
      </c>
      <c r="D121" s="10">
        <v>4</v>
      </c>
      <c r="E121" s="122">
        <f t="shared" si="2"/>
        <v>6</v>
      </c>
    </row>
    <row r="122" spans="2:5" x14ac:dyDescent="0.25">
      <c r="B122" s="120" t="s">
        <v>181</v>
      </c>
      <c r="C122" s="10">
        <v>2</v>
      </c>
      <c r="D122" s="10">
        <v>4</v>
      </c>
      <c r="E122" s="122">
        <f t="shared" si="2"/>
        <v>6</v>
      </c>
    </row>
    <row r="123" spans="2:5" x14ac:dyDescent="0.25">
      <c r="B123" s="120" t="s">
        <v>182</v>
      </c>
      <c r="C123" s="10">
        <v>1</v>
      </c>
      <c r="D123" s="10">
        <v>4</v>
      </c>
      <c r="E123" s="122">
        <f t="shared" si="2"/>
        <v>5</v>
      </c>
    </row>
    <row r="124" spans="2:5" x14ac:dyDescent="0.25">
      <c r="B124" s="120" t="s">
        <v>183</v>
      </c>
      <c r="C124" s="10">
        <v>6</v>
      </c>
      <c r="D124" s="10">
        <v>4</v>
      </c>
      <c r="E124" s="122">
        <f t="shared" si="2"/>
        <v>10</v>
      </c>
    </row>
    <row r="125" spans="2:5" x14ac:dyDescent="0.25">
      <c r="B125" s="120" t="s">
        <v>184</v>
      </c>
      <c r="C125" s="10">
        <v>7</v>
      </c>
      <c r="D125" s="10">
        <v>3</v>
      </c>
      <c r="E125" s="122">
        <f t="shared" si="2"/>
        <v>10</v>
      </c>
    </row>
    <row r="126" spans="2:5" x14ac:dyDescent="0.25">
      <c r="B126" s="120" t="s">
        <v>185</v>
      </c>
      <c r="C126" s="10">
        <v>0</v>
      </c>
      <c r="D126" s="10">
        <v>0</v>
      </c>
      <c r="E126" s="122">
        <f t="shared" si="2"/>
        <v>0</v>
      </c>
    </row>
    <row r="127" spans="2:5" x14ac:dyDescent="0.25">
      <c r="B127" s="120" t="s">
        <v>186</v>
      </c>
      <c r="C127" s="10">
        <v>2</v>
      </c>
      <c r="D127" s="10">
        <v>2</v>
      </c>
      <c r="E127" s="122">
        <f t="shared" si="2"/>
        <v>4</v>
      </c>
    </row>
    <row r="128" spans="2:5" x14ac:dyDescent="0.25">
      <c r="B128" s="120" t="s">
        <v>187</v>
      </c>
      <c r="C128" s="10">
        <v>2</v>
      </c>
      <c r="D128" s="10">
        <v>1</v>
      </c>
      <c r="E128" s="122">
        <f t="shared" si="2"/>
        <v>3</v>
      </c>
    </row>
    <row r="129" spans="2:5" x14ac:dyDescent="0.25">
      <c r="B129" s="120" t="s">
        <v>188</v>
      </c>
      <c r="C129" s="10">
        <v>0</v>
      </c>
      <c r="D129" s="10">
        <v>0</v>
      </c>
      <c r="E129" s="122">
        <f t="shared" si="2"/>
        <v>0</v>
      </c>
    </row>
    <row r="130" spans="2:5" x14ac:dyDescent="0.25">
      <c r="B130" s="120" t="s">
        <v>189</v>
      </c>
      <c r="C130" s="10">
        <v>2</v>
      </c>
      <c r="D130" s="10">
        <v>2</v>
      </c>
      <c r="E130" s="122">
        <f t="shared" si="2"/>
        <v>4</v>
      </c>
    </row>
    <row r="131" spans="2:5" x14ac:dyDescent="0.25">
      <c r="B131" s="120" t="s">
        <v>190</v>
      </c>
      <c r="C131" s="10">
        <v>0</v>
      </c>
      <c r="D131" s="10">
        <v>0</v>
      </c>
      <c r="E131" s="122">
        <f t="shared" si="2"/>
        <v>0</v>
      </c>
    </row>
    <row r="132" spans="2:5" x14ac:dyDescent="0.25">
      <c r="B132" s="120" t="s">
        <v>191</v>
      </c>
      <c r="C132" s="10">
        <v>1</v>
      </c>
      <c r="D132" s="10">
        <v>1</v>
      </c>
      <c r="E132" s="122">
        <f t="shared" si="2"/>
        <v>2</v>
      </c>
    </row>
    <row r="133" spans="2:5" x14ac:dyDescent="0.25">
      <c r="B133" s="123"/>
      <c r="E133" s="124"/>
    </row>
    <row r="134" spans="2:5" x14ac:dyDescent="0.25">
      <c r="B134" s="120" t="s">
        <v>163</v>
      </c>
      <c r="C134" s="117">
        <f>SUM(C116:C133)</f>
        <v>42</v>
      </c>
      <c r="D134" s="125">
        <f>SUM(D116:D133)</f>
        <v>41</v>
      </c>
      <c r="E134" s="122">
        <f>SUM(E116:E132)</f>
        <v>83</v>
      </c>
    </row>
  </sheetData>
  <mergeCells count="59">
    <mergeCell ref="B112:E112"/>
    <mergeCell ref="B113:E113"/>
    <mergeCell ref="B114:E114"/>
    <mergeCell ref="A58:A59"/>
    <mergeCell ref="B58:B59"/>
    <mergeCell ref="C58:C59"/>
    <mergeCell ref="B96:E96"/>
    <mergeCell ref="B97:E97"/>
    <mergeCell ref="B98:E98"/>
    <mergeCell ref="A52:A54"/>
    <mergeCell ref="B52:B54"/>
    <mergeCell ref="C52:C54"/>
    <mergeCell ref="A55:A57"/>
    <mergeCell ref="B55:B57"/>
    <mergeCell ref="C55:C57"/>
    <mergeCell ref="A46:A47"/>
    <mergeCell ref="B46:B47"/>
    <mergeCell ref="C46:C47"/>
    <mergeCell ref="A48:A50"/>
    <mergeCell ref="B48:B50"/>
    <mergeCell ref="C48:C50"/>
    <mergeCell ref="A41:A43"/>
    <mergeCell ref="B41:B43"/>
    <mergeCell ref="C41:C43"/>
    <mergeCell ref="A44:A45"/>
    <mergeCell ref="B44:B45"/>
    <mergeCell ref="C44:C45"/>
    <mergeCell ref="A35:A37"/>
    <mergeCell ref="B35:B37"/>
    <mergeCell ref="C35:C37"/>
    <mergeCell ref="A38:A40"/>
    <mergeCell ref="B38:B40"/>
    <mergeCell ref="C38:C40"/>
    <mergeCell ref="A26:A29"/>
    <mergeCell ref="B26:B29"/>
    <mergeCell ref="C26:C29"/>
    <mergeCell ref="A31:A34"/>
    <mergeCell ref="B31:B34"/>
    <mergeCell ref="C31:C34"/>
    <mergeCell ref="A21:A23"/>
    <mergeCell ref="B21:B23"/>
    <mergeCell ref="C21:C23"/>
    <mergeCell ref="A24:A25"/>
    <mergeCell ref="B24:B25"/>
    <mergeCell ref="C24:C25"/>
    <mergeCell ref="A13:A16"/>
    <mergeCell ref="B13:B16"/>
    <mergeCell ref="C13:C16"/>
    <mergeCell ref="A17:A20"/>
    <mergeCell ref="B17:B20"/>
    <mergeCell ref="C17:C20"/>
    <mergeCell ref="A1:H1"/>
    <mergeCell ref="A2:H2"/>
    <mergeCell ref="A3:H3"/>
    <mergeCell ref="A5:C5"/>
    <mergeCell ref="D5:H5"/>
    <mergeCell ref="A7:A10"/>
    <mergeCell ref="B7:B10"/>
    <mergeCell ref="C7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RRHH-OP</dc:creator>
  <cp:lastModifiedBy>RRHH-OP</cp:lastModifiedBy>
  <dcterms:created xsi:type="dcterms:W3CDTF">2025-07-10T21:53:00Z</dcterms:created>
  <dcterms:modified xsi:type="dcterms:W3CDTF">2025-07-10T22:29:02Z</dcterms:modified>
</cp:coreProperties>
</file>